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2. Digital Transformation Metrology\CABUREK 2024 - 2025\Contoh Sertifikat\"/>
    </mc:Choice>
  </mc:AlternateContent>
  <xr:revisionPtr revIDLastSave="0" documentId="13_ncr:1_{6C5B3382-C699-4710-B6CD-850D245EE5F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Form" sheetId="1" r:id="rId1"/>
    <sheet name="Data" sheetId="2" r:id="rId2"/>
    <sheet name="Eval" sheetId="6" r:id="rId3"/>
    <sheet name="Lapor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7" l="1"/>
  <c r="G5" i="7"/>
  <c r="G4" i="7"/>
  <c r="G3" i="7"/>
  <c r="G2" i="7"/>
  <c r="G1" i="7"/>
  <c r="W76" i="2" l="1"/>
  <c r="X76" i="2"/>
  <c r="X18" i="2"/>
  <c r="X101" i="2" l="1"/>
  <c r="W101" i="2"/>
  <c r="X100" i="2"/>
  <c r="W100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G92" i="7" s="1"/>
  <c r="X84" i="2"/>
  <c r="W85" i="2"/>
  <c r="X85" i="2"/>
  <c r="W86" i="2"/>
  <c r="X86" i="2"/>
  <c r="X91" i="2"/>
  <c r="W91" i="2"/>
  <c r="X71" i="2"/>
  <c r="W71" i="2"/>
  <c r="X70" i="2"/>
  <c r="W70" i="2"/>
  <c r="X69" i="2"/>
  <c r="W69" i="2"/>
  <c r="X68" i="2"/>
  <c r="W68" i="2"/>
  <c r="X67" i="2"/>
  <c r="W67" i="2"/>
  <c r="X66" i="2"/>
  <c r="W66" i="2"/>
  <c r="X65" i="2"/>
  <c r="W65" i="2"/>
  <c r="X64" i="2"/>
  <c r="W64" i="2"/>
  <c r="X63" i="2"/>
  <c r="W63" i="2"/>
  <c r="X62" i="2"/>
  <c r="W62" i="2"/>
  <c r="X61" i="2"/>
  <c r="W61" i="2"/>
  <c r="X56" i="2"/>
  <c r="W56" i="2"/>
  <c r="X55" i="2"/>
  <c r="W55" i="2"/>
  <c r="X54" i="2"/>
  <c r="W54" i="2"/>
  <c r="X53" i="2"/>
  <c r="W53" i="2"/>
  <c r="X52" i="2"/>
  <c r="W52" i="2"/>
  <c r="X51" i="2"/>
  <c r="W51" i="2"/>
  <c r="X50" i="2"/>
  <c r="W50" i="2"/>
  <c r="G58" i="7" s="1"/>
  <c r="X49" i="2"/>
  <c r="W49" i="2"/>
  <c r="G57" i="7" s="1"/>
  <c r="X48" i="2"/>
  <c r="W48" i="2"/>
  <c r="X47" i="2"/>
  <c r="W47" i="2"/>
  <c r="X46" i="2"/>
  <c r="W46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W18" i="2"/>
  <c r="X17" i="2"/>
  <c r="W17" i="2"/>
  <c r="X16" i="2"/>
  <c r="W16" i="2"/>
  <c r="X15" i="2"/>
  <c r="W15" i="2"/>
  <c r="G18" i="7" s="1"/>
  <c r="G102" i="7" l="1"/>
  <c r="G107" i="7"/>
  <c r="G108" i="7"/>
  <c r="G84" i="7"/>
  <c r="G89" i="7"/>
  <c r="G79" i="7"/>
  <c r="M75" i="7"/>
  <c r="M44" i="7"/>
  <c r="G101" i="7"/>
  <c r="G91" i="7"/>
  <c r="M77" i="7"/>
  <c r="J46" i="7"/>
  <c r="G45" i="7"/>
  <c r="J29" i="7"/>
  <c r="M21" i="7"/>
  <c r="M26" i="7"/>
  <c r="G29" i="7"/>
  <c r="G27" i="7"/>
  <c r="J58" i="7"/>
  <c r="G55" i="7"/>
  <c r="M55" i="7"/>
  <c r="G104" i="7"/>
  <c r="G94" i="7"/>
  <c r="G86" i="7"/>
  <c r="G93" i="7"/>
  <c r="G85" i="7"/>
  <c r="G56" i="7"/>
  <c r="G46" i="7"/>
  <c r="G70" i="7"/>
  <c r="G47" i="7"/>
  <c r="G59" i="7"/>
  <c r="G34" i="7"/>
  <c r="G48" i="7"/>
  <c r="G103" i="7"/>
  <c r="J18" i="7"/>
  <c r="J59" i="7"/>
  <c r="M20" i="7"/>
  <c r="M45" i="7"/>
  <c r="M27" i="7"/>
  <c r="M76" i="7"/>
  <c r="G44" i="7"/>
  <c r="G69" i="7"/>
  <c r="G90" i="7"/>
  <c r="J57" i="7"/>
  <c r="M22" i="7"/>
  <c r="M71" i="7"/>
  <c r="M29" i="7"/>
  <c r="G26" i="7"/>
  <c r="G37" i="7"/>
  <c r="G88" i="7"/>
  <c r="J56" i="7"/>
  <c r="J104" i="7"/>
  <c r="M23" i="7"/>
  <c r="M72" i="7"/>
  <c r="G77" i="7"/>
  <c r="G87" i="7"/>
  <c r="M24" i="7"/>
  <c r="M73" i="7"/>
  <c r="M35" i="7"/>
  <c r="M60" i="7"/>
  <c r="G76" i="7"/>
  <c r="J47" i="7"/>
  <c r="J70" i="7"/>
  <c r="M25" i="7"/>
  <c r="M54" i="7"/>
  <c r="M74" i="7"/>
  <c r="M36" i="7"/>
  <c r="G54" i="7"/>
  <c r="G75" i="7"/>
  <c r="M37" i="7"/>
  <c r="M62" i="7"/>
  <c r="G22" i="7"/>
  <c r="M38" i="7"/>
  <c r="G109" i="7"/>
  <c r="G106" i="7"/>
  <c r="G49" i="7"/>
  <c r="G105" i="7"/>
  <c r="M100" i="7" l="1"/>
  <c r="M103" i="7"/>
  <c r="J103" i="7"/>
  <c r="M105" i="7"/>
  <c r="M101" i="7"/>
  <c r="J102" i="7"/>
  <c r="M106" i="7"/>
  <c r="J107" i="7"/>
  <c r="M88" i="7"/>
  <c r="J90" i="7"/>
  <c r="M90" i="7"/>
  <c r="J88" i="7"/>
  <c r="J89" i="7"/>
  <c r="J86" i="7"/>
  <c r="J87" i="7"/>
  <c r="M87" i="7"/>
  <c r="J85" i="7"/>
  <c r="M89" i="7"/>
  <c r="J92" i="7"/>
  <c r="M28" i="7"/>
  <c r="J91" i="7"/>
  <c r="M102" i="7"/>
  <c r="M78" i="7"/>
  <c r="J44" i="7"/>
  <c r="M108" i="7"/>
  <c r="M109" i="7"/>
  <c r="M107" i="7"/>
  <c r="M86" i="7"/>
  <c r="J77" i="7"/>
  <c r="M61" i="7"/>
  <c r="M34" i="7"/>
  <c r="M18" i="7"/>
  <c r="J108" i="7"/>
  <c r="M104" i="7"/>
  <c r="M99" i="7"/>
  <c r="J105" i="7"/>
  <c r="M85" i="7"/>
  <c r="M94" i="7"/>
  <c r="M93" i="7"/>
  <c r="M92" i="7"/>
  <c r="M91" i="7"/>
  <c r="J79" i="7"/>
  <c r="M70" i="7"/>
  <c r="M69" i="7"/>
  <c r="M79" i="7"/>
  <c r="J76" i="7"/>
  <c r="M57" i="7"/>
  <c r="M56" i="7"/>
  <c r="M64" i="7"/>
  <c r="M47" i="7"/>
  <c r="M46" i="7"/>
  <c r="J45" i="7"/>
  <c r="J37" i="7"/>
  <c r="J27" i="7"/>
  <c r="M19" i="7"/>
  <c r="J101" i="7"/>
  <c r="J109" i="7"/>
  <c r="J69" i="7"/>
  <c r="J54" i="7"/>
  <c r="M49" i="7"/>
  <c r="J49" i="7"/>
  <c r="J34" i="7"/>
  <c r="M48" i="7"/>
  <c r="J48" i="7"/>
  <c r="J26" i="7"/>
  <c r="J22" i="7"/>
  <c r="J28" i="7"/>
  <c r="M63" i="7"/>
  <c r="M59" i="7"/>
  <c r="M58" i="7"/>
  <c r="J55" i="7"/>
  <c r="G36" i="7"/>
  <c r="J36" i="7"/>
  <c r="J23" i="7"/>
  <c r="G23" i="7"/>
  <c r="G25" i="7"/>
  <c r="J25" i="7"/>
  <c r="G100" i="7"/>
  <c r="J100" i="7"/>
  <c r="J73" i="7"/>
  <c r="G73" i="7"/>
  <c r="J38" i="7"/>
  <c r="G38" i="7"/>
  <c r="J75" i="7"/>
  <c r="G72" i="7"/>
  <c r="J72" i="7"/>
  <c r="G63" i="7"/>
  <c r="J99" i="7"/>
  <c r="G99" i="7"/>
  <c r="G35" i="7"/>
  <c r="J35" i="7"/>
  <c r="J63" i="7"/>
  <c r="J62" i="7"/>
  <c r="G62" i="7"/>
  <c r="J21" i="7"/>
  <c r="G21" i="7"/>
  <c r="J74" i="7"/>
  <c r="G74" i="7"/>
  <c r="G71" i="7"/>
  <c r="J71" i="7"/>
  <c r="G20" i="7"/>
  <c r="J20" i="7"/>
  <c r="G64" i="7"/>
  <c r="J64" i="7"/>
  <c r="G28" i="7"/>
  <c r="G61" i="7"/>
  <c r="J61" i="7"/>
  <c r="J106" i="7"/>
  <c r="J78" i="7"/>
  <c r="G78" i="7"/>
  <c r="G19" i="7"/>
  <c r="J19" i="7"/>
  <c r="J24" i="7"/>
  <c r="G24" i="7"/>
  <c r="J60" i="7"/>
  <c r="G60" i="7"/>
  <c r="M84" i="7" l="1"/>
  <c r="J84" i="7"/>
  <c r="J94" i="7"/>
  <c r="J93" i="7"/>
</calcChain>
</file>

<file path=xl/sharedStrings.xml><?xml version="1.0" encoding="utf-8"?>
<sst xmlns="http://schemas.openxmlformats.org/spreadsheetml/2006/main" count="1530" uniqueCount="199">
  <si>
    <t>Nomor Order</t>
  </si>
  <si>
    <t>Halaman</t>
  </si>
  <si>
    <t>Nama Alat</t>
  </si>
  <si>
    <t>Nama Standar</t>
  </si>
  <si>
    <t>Pabrik</t>
  </si>
  <si>
    <t>Tipe/No.Seri</t>
  </si>
  <si>
    <t>Tanggal Kalibrasi</t>
  </si>
  <si>
    <t>Suhu</t>
  </si>
  <si>
    <t>Tempat Kalibrasi</t>
  </si>
  <si>
    <t>Kelembaban</t>
  </si>
  <si>
    <t>Pembacaan Alat</t>
  </si>
  <si>
    <t>Unit</t>
  </si>
  <si>
    <t>Range</t>
  </si>
  <si>
    <t>Ω</t>
  </si>
  <si>
    <t>Arus
Uji</t>
  </si>
  <si>
    <t>Modus</t>
  </si>
  <si>
    <t>W</t>
  </si>
  <si>
    <t>Dial</t>
  </si>
  <si>
    <t>Nomor Order: E-23-06-026</t>
  </si>
  <si>
    <t>: Decade Resistance Box</t>
  </si>
  <si>
    <t>: Scandura</t>
  </si>
  <si>
    <t>: AIC 17/</t>
  </si>
  <si>
    <r>
      <t xml:space="preserve">0.0X </t>
    </r>
    <r>
      <rPr>
        <sz val="12"/>
        <color theme="1"/>
        <rFont val="Calibri"/>
        <family val="2"/>
      </rPr>
      <t>Ω</t>
    </r>
  </si>
  <si>
    <r>
      <t xml:space="preserve">0.X </t>
    </r>
    <r>
      <rPr>
        <sz val="12"/>
        <color theme="1"/>
        <rFont val="Calibri"/>
        <family val="2"/>
      </rPr>
      <t>Ω</t>
    </r>
  </si>
  <si>
    <t>0.01</t>
  </si>
  <si>
    <t>0.00</t>
  </si>
  <si>
    <t>0.02</t>
  </si>
  <si>
    <t>0.03</t>
  </si>
  <si>
    <t>0.04</t>
  </si>
  <si>
    <t>0.05</t>
  </si>
  <si>
    <t>0.06</t>
  </si>
  <si>
    <t>0.07</t>
  </si>
  <si>
    <t>0.08</t>
  </si>
  <si>
    <t>0.09</t>
  </si>
  <si>
    <t>0.0X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</si>
  <si>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</si>
  <si>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</si>
  <si>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</si>
  <si>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</si>
  <si>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</si>
  <si>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</si>
  <si>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</si>
  <si>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</si>
  <si>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</si>
  <si>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0.X</t>
  </si>
  <si>
    <t>0.X1</t>
  </si>
  <si>
    <t>0.0X1</t>
  </si>
  <si>
    <r>
      <t xml:space="preserve">X </t>
    </r>
    <r>
      <rPr>
        <sz val="12"/>
        <color theme="1"/>
        <rFont val="Calibri"/>
        <family val="2"/>
      </rPr>
      <t>Ω</t>
    </r>
  </si>
  <si>
    <t>X</t>
  </si>
  <si>
    <t>X1</t>
  </si>
  <si>
    <r>
      <t xml:space="preserve">X0 </t>
    </r>
    <r>
      <rPr>
        <sz val="12"/>
        <color theme="1"/>
        <rFont val="Calibri"/>
        <family val="2"/>
      </rPr>
      <t>Ω</t>
    </r>
  </si>
  <si>
    <t>X0</t>
  </si>
  <si>
    <t>X10</t>
  </si>
  <si>
    <r>
      <t xml:space="preserve">X00 </t>
    </r>
    <r>
      <rPr>
        <sz val="12"/>
        <color theme="1"/>
        <rFont val="Calibri"/>
        <family val="2"/>
      </rPr>
      <t>Ω</t>
    </r>
  </si>
  <si>
    <t>X00</t>
  </si>
  <si>
    <t>X100</t>
  </si>
  <si>
    <r>
      <t>X k</t>
    </r>
    <r>
      <rPr>
        <sz val="12"/>
        <color theme="1"/>
        <rFont val="Calibri"/>
        <family val="2"/>
      </rPr>
      <t>Ω</t>
    </r>
  </si>
  <si>
    <t>: 8,5 Digit Multimeter</t>
  </si>
  <si>
    <t>: Keysight</t>
  </si>
  <si>
    <t>: 3458A/ MY45051055</t>
  </si>
  <si>
    <t>: Lab SNSU BSN</t>
  </si>
  <si>
    <t>Pembacaan Standar</t>
  </si>
  <si>
    <t>Standar Deviasi</t>
  </si>
  <si>
    <t>Resolusi</t>
  </si>
  <si>
    <t>kΩ</t>
  </si>
  <si>
    <t>0000.0X</t>
  </si>
  <si>
    <t>0000.00</t>
  </si>
  <si>
    <t>0000.01</t>
  </si>
  <si>
    <t>0000.02</t>
  </si>
  <si>
    <t>0000.03</t>
  </si>
  <si>
    <t>0000.04</t>
  </si>
  <si>
    <t>0000.05</t>
  </si>
  <si>
    <t>0000.06</t>
  </si>
  <si>
    <t>0000.07</t>
  </si>
  <si>
    <t>0000.08</t>
  </si>
  <si>
    <t>0000.09</t>
  </si>
  <si>
    <t>0000.0XI</t>
  </si>
  <si>
    <t>0000.X0</t>
  </si>
  <si>
    <t>0000.10</t>
  </si>
  <si>
    <t>0000.20</t>
  </si>
  <si>
    <t>0000.30</t>
  </si>
  <si>
    <t>0000.40</t>
  </si>
  <si>
    <t>0000.50</t>
  </si>
  <si>
    <t>0000.60</t>
  </si>
  <si>
    <t>0000.70</t>
  </si>
  <si>
    <t>0000.80</t>
  </si>
  <si>
    <t>0000.90</t>
  </si>
  <si>
    <t>0000.X10</t>
  </si>
  <si>
    <t>000X.00</t>
  </si>
  <si>
    <t>0001.00</t>
  </si>
  <si>
    <t>0002.00</t>
  </si>
  <si>
    <t>0003.00</t>
  </si>
  <si>
    <t>0004.00</t>
  </si>
  <si>
    <t>0005.00</t>
  </si>
  <si>
    <t>0006.00</t>
  </si>
  <si>
    <t>0007.00</t>
  </si>
  <si>
    <t>0008.00</t>
  </si>
  <si>
    <t>0009.00</t>
  </si>
  <si>
    <t>000X10.0</t>
  </si>
  <si>
    <t>00X0.00</t>
  </si>
  <si>
    <t>0020.00</t>
  </si>
  <si>
    <t>0030.00</t>
  </si>
  <si>
    <t>0040.00</t>
  </si>
  <si>
    <t>0050.00</t>
  </si>
  <si>
    <t>0060.00</t>
  </si>
  <si>
    <t>0070.00</t>
  </si>
  <si>
    <t>0080.00</t>
  </si>
  <si>
    <t>0090.00</t>
  </si>
  <si>
    <t>00X10.00</t>
  </si>
  <si>
    <t>0X100.00</t>
  </si>
  <si>
    <t>0100.00</t>
  </si>
  <si>
    <t>0200.00</t>
  </si>
  <si>
    <t>0300.00</t>
  </si>
  <si>
    <t>0400.00</t>
  </si>
  <si>
    <t>0500.00</t>
  </si>
  <si>
    <t>0600.00</t>
  </si>
  <si>
    <t>0700.00</t>
  </si>
  <si>
    <t>0800.00</t>
  </si>
  <si>
    <t>0900.00</t>
  </si>
  <si>
    <t>0X00.00</t>
  </si>
  <si>
    <t>X000.00</t>
  </si>
  <si>
    <t>1000.00</t>
  </si>
  <si>
    <t>2000.00</t>
  </si>
  <si>
    <t>3000.00</t>
  </si>
  <si>
    <t>4000.00</t>
  </si>
  <si>
    <t>5000.00</t>
  </si>
  <si>
    <t>6000.00</t>
  </si>
  <si>
    <t>7000.00</t>
  </si>
  <si>
    <t>8000.00</t>
  </si>
  <si>
    <t>9000.00</t>
  </si>
  <si>
    <t>X1000.00</t>
  </si>
  <si>
    <r>
      <t>Nama Alat/</t>
    </r>
    <r>
      <rPr>
        <i/>
        <sz val="10"/>
        <color rgb="FF000000"/>
        <rFont val="Times New Roman"/>
        <family val="1"/>
      </rPr>
      <t>Instrument Name</t>
    </r>
  </si>
  <si>
    <r>
      <t>Pembuat/</t>
    </r>
    <r>
      <rPr>
        <i/>
        <sz val="10"/>
        <color rgb="FF000000"/>
        <rFont val="Times New Roman"/>
        <family val="1"/>
      </rPr>
      <t>Manufacturer</t>
    </r>
  </si>
  <si>
    <t>Pembacaan
Standar</t>
  </si>
  <si>
    <t>Koreksi
Standar</t>
  </si>
  <si>
    <r>
      <t>Model/</t>
    </r>
    <r>
      <rPr>
        <i/>
        <sz val="10"/>
        <color rgb="FF000000"/>
        <rFont val="Times New Roman"/>
        <family val="1"/>
      </rPr>
      <t>Model</t>
    </r>
  </si>
  <si>
    <r>
      <t>No.Seri/</t>
    </r>
    <r>
      <rPr>
        <i/>
        <sz val="10"/>
        <color rgb="FF000000"/>
        <rFont val="Times New Roman"/>
        <family val="1"/>
      </rPr>
      <t>Serial Number</t>
    </r>
  </si>
  <si>
    <r>
      <t>Tanggal Kalibrasi/</t>
    </r>
    <r>
      <rPr>
        <i/>
        <sz val="10"/>
        <color rgb="FF000000"/>
        <rFont val="Times New Roman"/>
        <family val="1"/>
      </rPr>
      <t>Calibration Date</t>
    </r>
  </si>
  <si>
    <r>
      <t>Tempat Kalibrasi/</t>
    </r>
    <r>
      <rPr>
        <i/>
        <sz val="10"/>
        <color rgb="FF000000"/>
        <rFont val="Times New Roman"/>
        <family val="1"/>
      </rPr>
      <t>Calibration Place</t>
    </r>
  </si>
  <si>
    <r>
      <t>Hasil Kalibrasi/</t>
    </r>
    <r>
      <rPr>
        <b/>
        <i/>
        <u/>
        <sz val="10"/>
        <color rgb="FF000000"/>
        <rFont val="Times New Roman"/>
        <family val="1"/>
      </rPr>
      <t>Calibration Result</t>
    </r>
  </si>
  <si>
    <r>
      <t>Kondisi Ruangan/</t>
    </r>
    <r>
      <rPr>
        <b/>
        <i/>
        <sz val="10"/>
        <color rgb="FF000000"/>
        <rFont val="Times New Roman"/>
        <family val="1"/>
      </rPr>
      <t>Environmental Condition</t>
    </r>
  </si>
  <si>
    <r>
      <t>Suhu/</t>
    </r>
    <r>
      <rPr>
        <i/>
        <sz val="10"/>
        <color rgb="FF000000"/>
        <rFont val="Times New Roman"/>
        <family val="1"/>
      </rPr>
      <t>Temperature</t>
    </r>
  </si>
  <si>
    <r>
      <t>Kelembaban Relatif/</t>
    </r>
    <r>
      <rPr>
        <i/>
        <sz val="10"/>
        <color rgb="FF000000"/>
        <rFont val="Times New Roman"/>
        <family val="1"/>
      </rPr>
      <t>Relative Humidity</t>
    </r>
  </si>
  <si>
    <t>Koreksi</t>
  </si>
  <si>
    <t>Ketidakpastian</t>
  </si>
  <si>
    <t>Correction</t>
  </si>
  <si>
    <t>Uncertainty</t>
  </si>
  <si>
    <r>
      <t xml:space="preserve">Catatan/ </t>
    </r>
    <r>
      <rPr>
        <b/>
        <i/>
        <sz val="11"/>
        <color theme="1"/>
        <rFont val="Times New Roman"/>
        <family val="1"/>
      </rPr>
      <t>Notes</t>
    </r>
    <r>
      <rPr>
        <b/>
        <sz val="11"/>
        <color theme="1"/>
        <rFont val="Times New Roman"/>
        <family val="1"/>
      </rPr>
      <t xml:space="preserve"> </t>
    </r>
  </si>
  <si>
    <t>: Lukluk Khairiyati, M.T.</t>
  </si>
  <si>
    <r>
      <t xml:space="preserve">==== Akhir dari Sertifikat/ </t>
    </r>
    <r>
      <rPr>
        <b/>
        <i/>
        <sz val="11"/>
        <rFont val="Times New Roman"/>
        <family val="1"/>
      </rPr>
      <t xml:space="preserve">End of Certificate </t>
    </r>
    <r>
      <rPr>
        <b/>
        <sz val="11"/>
        <rFont val="Times New Roman"/>
        <family val="1"/>
      </rPr>
      <t>====</t>
    </r>
  </si>
  <si>
    <t>Nominal
Resistor</t>
  </si>
  <si>
    <t>Koreksi
Alat</t>
  </si>
  <si>
    <t>ESDM</t>
  </si>
  <si>
    <t>Sertifikat STD</t>
  </si>
  <si>
    <t>Spec
STD</t>
  </si>
  <si>
    <t>Resolusi STD</t>
  </si>
  <si>
    <t>Temp Coef</t>
  </si>
  <si>
    <t>Round-ing</t>
  </si>
  <si>
    <t>unit</t>
  </si>
  <si>
    <t>u-gab</t>
  </si>
  <si>
    <t>Faktor Cakupan</t>
  </si>
  <si>
    <t>U-exp</t>
  </si>
  <si>
    <t>0010.00</t>
  </si>
  <si>
    <r>
      <t xml:space="preserve">Tombol Penyetel X0.1Ω/ </t>
    </r>
    <r>
      <rPr>
        <b/>
        <i/>
        <sz val="10"/>
        <color theme="1"/>
        <rFont val="Times New Roman"/>
        <family val="1"/>
      </rPr>
      <t>Dial X0.1Ω</t>
    </r>
  </si>
  <si>
    <t>Penunjukan Alat</t>
  </si>
  <si>
    <t>Arus Uji</t>
  </si>
  <si>
    <t xml:space="preserve">Instrument Indication </t>
  </si>
  <si>
    <t>Test Current</t>
  </si>
  <si>
    <t>Standard Reading</t>
  </si>
  <si>
    <t>mA</t>
  </si>
  <si>
    <r>
      <t xml:space="preserve">Tombol Penyetel X1Ω/ </t>
    </r>
    <r>
      <rPr>
        <b/>
        <i/>
        <sz val="10"/>
        <color theme="1"/>
        <rFont val="Times New Roman"/>
        <family val="1"/>
      </rPr>
      <t>Dial X1Ω</t>
    </r>
  </si>
  <si>
    <r>
      <t xml:space="preserve">Tombol Penyetel X10Ω/ </t>
    </r>
    <r>
      <rPr>
        <b/>
        <i/>
        <sz val="10"/>
        <color theme="1"/>
        <rFont val="Times New Roman"/>
        <family val="1"/>
      </rPr>
      <t>Dial X10Ω</t>
    </r>
  </si>
  <si>
    <r>
      <t xml:space="preserve">Tombol Penyetel X100Ω/ </t>
    </r>
    <r>
      <rPr>
        <b/>
        <i/>
        <sz val="10"/>
        <color theme="1"/>
        <rFont val="Times New Roman"/>
        <family val="1"/>
      </rPr>
      <t>Dial X100Ω</t>
    </r>
  </si>
  <si>
    <r>
      <t xml:space="preserve">Tombol Penyetel X1kΩ/ </t>
    </r>
    <r>
      <rPr>
        <b/>
        <i/>
        <sz val="10"/>
        <color theme="1"/>
        <rFont val="Times New Roman"/>
        <family val="1"/>
      </rPr>
      <t>Dial X1kΩ</t>
    </r>
  </si>
  <si>
    <t>Alat standar yang digunakan adalah 8,5 Digit Multimeter 3458A (SN.MY45051055)./</t>
  </si>
  <si>
    <t>The standard instrument used was The 8,5 Digit Multimeter 3458A (SN.MY45051055).</t>
  </si>
  <si>
    <t>All measurements were done using 4-wires method.</t>
  </si>
  <si>
    <t>: AIC 17</t>
  </si>
  <si>
    <r>
      <t xml:space="preserve">Tombol Penyetel X0.01Ω/ </t>
    </r>
    <r>
      <rPr>
        <b/>
        <i/>
        <sz val="10"/>
        <color theme="1"/>
        <rFont val="Times New Roman"/>
        <family val="1"/>
      </rPr>
      <t>Dial X0.01Ω</t>
    </r>
  </si>
  <si>
    <t>Hasil kalibrasi ini diperoleh berdasarkan prosedur kalibrasi I.ME.2.06 dengan menggunakan alat standar</t>
  </si>
  <si>
    <t>yang tertelusur ke SI melalui SNSU-BSN./</t>
  </si>
  <si>
    <t xml:space="preserve">This calibration result was acquired based on the procedure of I.ME.2.06 using the standard instruments that is </t>
  </si>
  <si>
    <t>traceable to SI through SNSU-BSN.</t>
  </si>
  <si>
    <t>cakupan k = 2./</t>
  </si>
  <si>
    <t xml:space="preserve">Ketidakpastian pengukuran dihitung dengan tingkat kepercayaan tidak kurang dari 95% dan faktor </t>
  </si>
  <si>
    <t>Seluruh pengukuran dilakukan dengan menggunakan metode 4 kawat./</t>
  </si>
  <si>
    <t xml:space="preserve">The uncertainty of measurement was calculated with the confidence level not less than 95 % and coverage </t>
  </si>
  <si>
    <t>factor of k = 2.</t>
  </si>
  <si>
    <t>: Hayati Amalia, M.T.</t>
  </si>
  <si>
    <t>: E-24-05-147</t>
  </si>
  <si>
    <t>: 12 ~ 14 Juni 2023</t>
  </si>
  <si>
    <t>: (23 ± 2) °C</t>
  </si>
  <si>
    <t>: (62 ± 4) %RH</t>
  </si>
  <si>
    <t>: 1234</t>
  </si>
  <si>
    <r>
      <t xml:space="preserve">  (Penyelia/</t>
    </r>
    <r>
      <rPr>
        <i/>
        <sz val="10"/>
        <color theme="1"/>
        <rFont val="Times New Roman"/>
        <family val="1"/>
      </rPr>
      <t>Supervisor</t>
    </r>
    <r>
      <rPr>
        <sz val="11"/>
        <color theme="1"/>
        <rFont val="Times New Roman"/>
        <family val="1"/>
      </rPr>
      <t>)</t>
    </r>
  </si>
  <si>
    <t>: Agah Faisal, M.Sc.</t>
  </si>
  <si>
    <r>
      <t xml:space="preserve">  (Ka. Lab SNSU Kelistrikan/</t>
    </r>
    <r>
      <rPr>
        <i/>
        <sz val="10"/>
        <color theme="1"/>
        <rFont val="Times New Roman"/>
        <family val="1"/>
      </rPr>
      <t>Head of NMS for Electricity Laboratory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</si>
  <si>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Times New Roman"/>
        <family val="1"/>
      </rPr>
      <t>Dikalibrasi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Calibrated by</t>
    </r>
  </si>
  <si>
    <r>
      <rPr>
        <sz val="11"/>
        <color theme="1"/>
        <rFont val="Times New Roman"/>
        <family val="1"/>
      </rPr>
      <t>Diperiksa oleh</t>
    </r>
    <r>
      <rPr>
        <sz val="10"/>
        <color theme="1"/>
        <rFont val="Times New Roman"/>
        <family val="1"/>
      </rPr>
      <t>/</t>
    </r>
    <r>
      <rPr>
        <i/>
        <sz val="10"/>
        <color theme="1"/>
        <rFont val="Times New Roman"/>
        <family val="1"/>
      </rPr>
      <t>Checked by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</si>
</sst>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0000000"/>
    <numFmt numFmtId="171" formatCode="0.000\ 000\ "/>
    <numFmt numFmtId="172" formatCode="0.000\ 00\ \ "/>
    <numFmt numFmtId="173" formatCode="0.000\ 0000"/>
    <numFmt numFmtId="175" formatCode="0.000\ \ \ \ \ "/>
    <numFmt numFmtId="176" formatCode="0.0E+00"/>
    <numFmt numFmtId="177" formatCode="0.0\ \ "/>
    <numFmt numFmtId="178" formatCode="0\ \ "/>
    <numFmt numFmtId="179" formatCode="0.00\ \ "/>
    <numFmt numFmtId="180" formatCode="0.000\ \ "/>
    <numFmt numFmtId="181" formatCode="0.000\ 00"/>
    <numFmt numFmtId="182" formatCode="0.000\ \ \ "/>
    <numFmt numFmtId="183" formatCode="0.0000\ \ 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0"/>
      <color rgb="FF000000"/>
      <name val="Times New Roman"/>
      <family val="1"/>
    </font>
    <font>
      <b/>
      <u/>
      <sz val="12"/>
      <color theme="1"/>
      <name val="Times New Roman"/>
      <family val="1"/>
    </font>
    <font>
      <b/>
      <i/>
      <u/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b/>
      <i/>
      <sz val="10"/>
      <color rgb="FF000000"/>
      <name val="Times New Roman"/>
      <family val="1"/>
    </font>
    <font>
      <b/>
      <i/>
      <sz val="10"/>
      <color theme="1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0"/>
      <color theme="1"/>
      <name val="Courier New"/>
      <family val="3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0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2" fillId="0" borderId="0"/>
    <xf numFmtId="0" fontId="2" fillId="0" borderId="0"/>
  </cellStyleXfs>
  <cellXfs count="10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3" fontId="1" fillId="0" borderId="1" xfId="0" quotePrefix="1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right" vertical="center"/>
    </xf>
    <xf numFmtId="166" fontId="1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1" fillId="0" borderId="1" xfId="0" quotePrefix="1" applyFont="1" applyBorder="1" applyAlignment="1">
      <alignment horizontal="right"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8" fontId="1" fillId="0" borderId="1" xfId="0" applyNumberFormat="1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1" xfId="0" applyBorder="1"/>
    <xf numFmtId="168" fontId="0" fillId="0" borderId="1" xfId="0" applyNumberFormat="1" applyBorder="1"/>
    <xf numFmtId="0" fontId="11" fillId="0" borderId="0" xfId="0" applyFont="1"/>
    <xf numFmtId="0" fontId="16" fillId="0" borderId="0" xfId="0" applyFont="1"/>
    <xf numFmtId="171" fontId="16" fillId="0" borderId="0" xfId="0" applyNumberFormat="1" applyFont="1" applyAlignment="1">
      <alignment horizontal="right"/>
    </xf>
    <xf numFmtId="172" fontId="16" fillId="0" borderId="0" xfId="0" applyNumberFormat="1" applyFont="1" applyAlignment="1">
      <alignment horizontal="right"/>
    </xf>
    <xf numFmtId="173" fontId="16" fillId="0" borderId="0" xfId="0" applyNumberFormat="1" applyFont="1" applyAlignment="1">
      <alignment horizontal="right"/>
    </xf>
    <xf numFmtId="175" fontId="16" fillId="0" borderId="0" xfId="0" applyNumberFormat="1" applyFont="1" applyAlignment="1">
      <alignment horizontal="right"/>
    </xf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166" fontId="0" fillId="0" borderId="1" xfId="0" applyNumberFormat="1" applyBorder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 wrapText="1"/>
    </xf>
    <xf numFmtId="176" fontId="0" fillId="0" borderId="1" xfId="0" applyNumberFormat="1" applyBorder="1"/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165" fontId="0" fillId="0" borderId="1" xfId="0" applyNumberFormat="1" applyBorder="1" applyAlignment="1">
      <alignment horizontal="center"/>
    </xf>
    <xf numFmtId="3" fontId="0" fillId="0" borderId="1" xfId="0" quotePrefix="1" applyNumberFormat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178" fontId="16" fillId="0" borderId="0" xfId="0" applyNumberFormat="1" applyFont="1" applyAlignment="1">
      <alignment horizontal="right"/>
    </xf>
    <xf numFmtId="179" fontId="16" fillId="0" borderId="0" xfId="0" applyNumberFormat="1" applyFont="1" applyAlignment="1">
      <alignment horizontal="right"/>
    </xf>
    <xf numFmtId="180" fontId="16" fillId="0" borderId="0" xfId="0" applyNumberFormat="1" applyFont="1"/>
    <xf numFmtId="0" fontId="24" fillId="0" borderId="0" xfId="0" applyFont="1"/>
    <xf numFmtId="0" fontId="19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1" fontId="25" fillId="0" borderId="0" xfId="0" applyNumberFormat="1" applyFont="1" applyAlignment="1">
      <alignment vertical="center"/>
    </xf>
    <xf numFmtId="169" fontId="1" fillId="0" borderId="1" xfId="0" applyNumberFormat="1" applyFont="1" applyBorder="1" applyAlignment="1">
      <alignment horizontal="right" vertical="center"/>
    </xf>
    <xf numFmtId="168" fontId="26" fillId="0" borderId="1" xfId="0" applyNumberFormat="1" applyFont="1" applyBorder="1" applyAlignment="1">
      <alignment vertical="center"/>
    </xf>
    <xf numFmtId="169" fontId="1" fillId="2" borderId="1" xfId="0" applyNumberFormat="1" applyFont="1" applyFill="1" applyBorder="1" applyAlignment="1">
      <alignment vertical="center"/>
    </xf>
    <xf numFmtId="170" fontId="1" fillId="2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2" fillId="0" borderId="12" xfId="3" quotePrefix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9" fontId="16" fillId="0" borderId="0" xfId="0" applyNumberFormat="1" applyFont="1" applyAlignment="1">
      <alignment horizontal="right"/>
    </xf>
    <xf numFmtId="177" fontId="16" fillId="0" borderId="0" xfId="0" applyNumberFormat="1" applyFont="1" applyAlignment="1">
      <alignment horizontal="right"/>
    </xf>
    <xf numFmtId="181" fontId="16" fillId="0" borderId="0" xfId="0" applyNumberFormat="1" applyFont="1" applyAlignment="1">
      <alignment horizontal="right"/>
    </xf>
    <xf numFmtId="0" fontId="15" fillId="0" borderId="11" xfId="1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177" fontId="16" fillId="0" borderId="12" xfId="0" applyNumberFormat="1" applyFont="1" applyBorder="1" applyAlignment="1">
      <alignment horizontal="right"/>
    </xf>
    <xf numFmtId="178" fontId="16" fillId="0" borderId="0" xfId="0" applyNumberFormat="1" applyFont="1" applyAlignment="1">
      <alignment horizontal="right"/>
    </xf>
    <xf numFmtId="182" fontId="16" fillId="0" borderId="0" xfId="0" applyNumberFormat="1" applyFont="1" applyAlignment="1">
      <alignment horizontal="right"/>
    </xf>
    <xf numFmtId="0" fontId="14" fillId="0" borderId="12" xfId="1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178" fontId="16" fillId="0" borderId="12" xfId="0" applyNumberFormat="1" applyFont="1" applyBorder="1" applyAlignment="1">
      <alignment horizontal="right"/>
    </xf>
    <xf numFmtId="183" fontId="16" fillId="0" borderId="0" xfId="0" applyNumberFormat="1" applyFont="1" applyAlignment="1">
      <alignment horizontal="right"/>
    </xf>
    <xf numFmtId="179" fontId="16" fillId="0" borderId="12" xfId="0" applyNumberFormat="1" applyFont="1" applyBorder="1" applyAlignment="1">
      <alignment horizontal="right"/>
    </xf>
    <xf numFmtId="0" fontId="9" fillId="0" borderId="0" xfId="0" applyFont="1" applyAlignment="1">
      <alignment horizontal="center" vertical="center"/>
    </xf>
    <xf numFmtId="0" fontId="27" fillId="0" borderId="0" xfId="4" applyFont="1"/>
    <xf numFmtId="0" fontId="28" fillId="0" borderId="0" xfId="4" applyFont="1"/>
  </cellXfs>
  <cellStyles count="5">
    <cellStyle name="Normal" xfId="0" builtinId="0"/>
    <cellStyle name="Normal 4 12 2 2 2 2 3 4" xfId="1" xr:uid="{00000000-0005-0000-0000-000001000000}"/>
    <cellStyle name="Normal 4 12 3 3 2" xfId="4" xr:uid="{139F7F90-D26F-4F54-B77D-11CF376ACE5B}"/>
    <cellStyle name="Normal 4 2 3 3 3 3 2 2" xfId="3" xr:uid="{00000000-0005-0000-0000-000002000000}"/>
    <cellStyle name="Normal 9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workbookViewId="0">
      <selection activeCell="C5" sqref="C5:C7"/>
    </sheetView>
  </sheetViews>
  <sheetFormatPr defaultColWidth="8.7265625" defaultRowHeight="15.5" x14ac:dyDescent="0.35"/>
  <cols>
    <col min="1" max="1" width="8.90625" style="1" customWidth="1"/>
    <col min="2" max="2" width="7.08984375" style="1" customWidth="1"/>
    <col min="3" max="3" width="4.36328125" style="1" customWidth="1"/>
    <col min="4" max="4" width="2.81640625" style="1" bestFit="1" customWidth="1"/>
    <col min="5" max="5" width="9" style="1" customWidth="1"/>
    <col min="6" max="10" width="10.6328125" style="1" customWidth="1"/>
    <col min="11" max="11" width="4.54296875" style="1" bestFit="1" customWidth="1"/>
    <col min="12" max="16384" width="8.7265625" style="1"/>
  </cols>
  <sheetData>
    <row r="1" spans="1:1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H2" s="1" t="s">
        <v>18</v>
      </c>
    </row>
    <row r="3" spans="1:11" x14ac:dyDescent="0.35">
      <c r="H3" s="1" t="s">
        <v>1</v>
      </c>
    </row>
    <row r="5" spans="1:11" x14ac:dyDescent="0.35">
      <c r="A5" s="1" t="s">
        <v>2</v>
      </c>
      <c r="C5" s="1" t="s">
        <v>19</v>
      </c>
      <c r="H5" s="1" t="s">
        <v>3</v>
      </c>
    </row>
    <row r="6" spans="1:11" x14ac:dyDescent="0.35">
      <c r="A6" s="1" t="s">
        <v>4</v>
      </c>
      <c r="C6" s="1" t="s">
        <v>20</v>
      </c>
      <c r="H6" s="1" t="s">
        <v>4</v>
      </c>
    </row>
    <row r="7" spans="1:11" x14ac:dyDescent="0.35">
      <c r="A7" s="1" t="s">
        <v>5</v>
      </c>
      <c r="C7" s="1" t="s">
        <v>21</v>
      </c>
      <c r="H7" s="1" t="s">
        <v>5</v>
      </c>
    </row>
    <row r="9" spans="1:11" x14ac:dyDescent="0.35">
      <c r="A9" s="1" t="s">
        <v>6</v>
      </c>
      <c r="H9" s="1" t="s">
        <v>7</v>
      </c>
    </row>
    <row r="10" spans="1:11" x14ac:dyDescent="0.35">
      <c r="A10" s="1" t="s">
        <v>8</v>
      </c>
      <c r="H10" s="1" t="s">
        <v>9</v>
      </c>
    </row>
    <row r="13" spans="1:11" ht="15.65" customHeight="1" x14ac:dyDescent="0.35">
      <c r="A13" s="79" t="s">
        <v>12</v>
      </c>
      <c r="B13" s="79" t="s">
        <v>14</v>
      </c>
      <c r="C13" s="79" t="s">
        <v>15</v>
      </c>
      <c r="D13" s="79"/>
      <c r="E13" s="79" t="s">
        <v>17</v>
      </c>
      <c r="F13" s="80" t="s">
        <v>10</v>
      </c>
      <c r="G13" s="80"/>
      <c r="H13" s="80"/>
      <c r="I13" s="80"/>
      <c r="J13" s="80"/>
      <c r="K13" s="80"/>
    </row>
    <row r="14" spans="1:11" x14ac:dyDescent="0.35">
      <c r="A14" s="79"/>
      <c r="B14" s="79"/>
      <c r="C14" s="79"/>
      <c r="D14" s="79"/>
      <c r="E14" s="79"/>
      <c r="F14" s="3">
        <v>1</v>
      </c>
      <c r="G14" s="3">
        <v>2</v>
      </c>
      <c r="H14" s="3">
        <v>3</v>
      </c>
      <c r="I14" s="3">
        <v>4</v>
      </c>
      <c r="J14" s="3">
        <v>5</v>
      </c>
      <c r="K14" s="3" t="s">
        <v>11</v>
      </c>
    </row>
    <row r="15" spans="1:11" x14ac:dyDescent="0.35">
      <c r="A15" s="3" t="s">
        <v>22</v>
      </c>
      <c r="B15" s="7"/>
      <c r="C15" s="4">
        <v>4</v>
      </c>
      <c r="D15" s="4" t="s">
        <v>16</v>
      </c>
      <c r="E15" s="12" t="s">
        <v>25</v>
      </c>
      <c r="F15" s="3"/>
      <c r="G15" s="3"/>
      <c r="H15" s="3"/>
      <c r="I15" s="3"/>
      <c r="J15" s="3"/>
      <c r="K15" s="11" t="s">
        <v>13</v>
      </c>
    </row>
    <row r="16" spans="1:11" x14ac:dyDescent="0.35">
      <c r="A16" s="3"/>
      <c r="B16" s="4"/>
      <c r="C16" s="4">
        <v>4</v>
      </c>
      <c r="D16" s="4" t="s">
        <v>16</v>
      </c>
      <c r="E16" s="12" t="s">
        <v>24</v>
      </c>
      <c r="F16" s="10"/>
      <c r="G16" s="10"/>
      <c r="H16" s="10"/>
      <c r="I16" s="10"/>
      <c r="J16" s="10"/>
      <c r="K16" s="11" t="s">
        <v>13</v>
      </c>
    </row>
    <row r="17" spans="1:11" x14ac:dyDescent="0.35">
      <c r="A17" s="4"/>
      <c r="B17" s="4"/>
      <c r="C17" s="4">
        <v>4</v>
      </c>
      <c r="D17" s="4" t="s">
        <v>16</v>
      </c>
      <c r="E17" s="12" t="s">
        <v>26</v>
      </c>
      <c r="F17" s="10"/>
      <c r="G17" s="10"/>
      <c r="H17" s="10"/>
      <c r="I17" s="10"/>
      <c r="J17" s="10"/>
      <c r="K17" s="11" t="s">
        <v>13</v>
      </c>
    </row>
    <row r="18" spans="1:11" x14ac:dyDescent="0.35">
      <c r="A18" s="4"/>
      <c r="B18" s="4"/>
      <c r="C18" s="4">
        <v>4</v>
      </c>
      <c r="D18" s="4" t="s">
        <v>16</v>
      </c>
      <c r="E18" s="12" t="s">
        <v>27</v>
      </c>
      <c r="F18" s="10"/>
      <c r="G18" s="10"/>
      <c r="H18" s="10"/>
      <c r="I18" s="10"/>
      <c r="J18" s="10"/>
      <c r="K18" s="11" t="s">
        <v>13</v>
      </c>
    </row>
    <row r="19" spans="1:11" x14ac:dyDescent="0.35">
      <c r="A19" s="4"/>
      <c r="B19" s="4"/>
      <c r="C19" s="4">
        <v>4</v>
      </c>
      <c r="D19" s="4" t="s">
        <v>16</v>
      </c>
      <c r="E19" s="12" t="s">
        <v>28</v>
      </c>
      <c r="F19" s="10"/>
      <c r="G19" s="10"/>
      <c r="H19" s="10"/>
      <c r="I19" s="10"/>
      <c r="J19" s="10"/>
      <c r="K19" s="11" t="s">
        <v>13</v>
      </c>
    </row>
    <row r="20" spans="1:11" x14ac:dyDescent="0.35">
      <c r="A20" s="4"/>
      <c r="B20" s="4"/>
      <c r="C20" s="4">
        <v>4</v>
      </c>
      <c r="D20" s="4" t="s">
        <v>16</v>
      </c>
      <c r="E20" s="12" t="s">
        <v>29</v>
      </c>
      <c r="F20" s="9"/>
      <c r="G20" s="9"/>
      <c r="H20" s="9"/>
      <c r="I20" s="9"/>
      <c r="J20" s="9"/>
      <c r="K20" s="11" t="s">
        <v>13</v>
      </c>
    </row>
    <row r="21" spans="1:11" x14ac:dyDescent="0.35">
      <c r="A21" s="4"/>
      <c r="B21" s="4"/>
      <c r="C21" s="4">
        <v>4</v>
      </c>
      <c r="D21" s="4" t="s">
        <v>16</v>
      </c>
      <c r="E21" s="12" t="s">
        <v>30</v>
      </c>
      <c r="F21" s="9"/>
      <c r="G21" s="9"/>
      <c r="H21" s="9"/>
      <c r="I21" s="9"/>
      <c r="J21" s="9"/>
      <c r="K21" s="11" t="s">
        <v>13</v>
      </c>
    </row>
    <row r="22" spans="1:11" x14ac:dyDescent="0.35">
      <c r="A22" s="4"/>
      <c r="B22" s="4"/>
      <c r="C22" s="4">
        <v>4</v>
      </c>
      <c r="D22" s="4" t="s">
        <v>16</v>
      </c>
      <c r="E22" s="12" t="s">
        <v>31</v>
      </c>
      <c r="F22" s="9"/>
      <c r="G22" s="9"/>
      <c r="H22" s="9"/>
      <c r="I22" s="9"/>
      <c r="J22" s="9"/>
      <c r="K22" s="11" t="s">
        <v>13</v>
      </c>
    </row>
    <row r="23" spans="1:11" x14ac:dyDescent="0.35">
      <c r="A23" s="4"/>
      <c r="B23" s="4"/>
      <c r="C23" s="4">
        <v>4</v>
      </c>
      <c r="D23" s="4" t="s">
        <v>16</v>
      </c>
      <c r="E23" s="12" t="s">
        <v>32</v>
      </c>
      <c r="F23" s="9"/>
      <c r="G23" s="9"/>
      <c r="H23" s="9"/>
      <c r="I23" s="9"/>
      <c r="J23" s="9"/>
      <c r="K23" s="11" t="s">
        <v>13</v>
      </c>
    </row>
    <row r="24" spans="1:11" x14ac:dyDescent="0.35">
      <c r="A24" s="4"/>
      <c r="B24" s="4"/>
      <c r="C24" s="4">
        <v>4</v>
      </c>
      <c r="D24" s="4" t="s">
        <v>16</v>
      </c>
      <c r="E24" s="12" t="s">
        <v>33</v>
      </c>
      <c r="F24" s="9"/>
      <c r="G24" s="9"/>
      <c r="H24" s="9"/>
      <c r="I24" s="9"/>
      <c r="J24" s="9"/>
      <c r="K24" s="11" t="s">
        <v>13</v>
      </c>
    </row>
    <row r="25" spans="1:11" x14ac:dyDescent="0.35">
      <c r="A25" s="4"/>
      <c r="B25" s="4"/>
      <c r="C25" s="4">
        <v>4</v>
      </c>
      <c r="D25" s="4" t="s">
        <v>16</v>
      </c>
      <c r="E25" s="12" t="s">
        <v>34</v>
      </c>
      <c r="F25" s="9"/>
      <c r="G25" s="9"/>
      <c r="H25" s="9"/>
      <c r="I25" s="9"/>
      <c r="J25" s="9"/>
      <c r="K25" s="11" t="s">
        <v>13</v>
      </c>
    </row>
    <row r="26" spans="1:11" x14ac:dyDescent="0.35">
      <c r="A26" s="4"/>
      <c r="B26" s="4"/>
      <c r="C26" s="4">
        <v>4</v>
      </c>
      <c r="D26" s="4" t="s">
        <v>16</v>
      </c>
      <c r="E26" s="12" t="s">
        <v>46</v>
      </c>
      <c r="F26" s="8"/>
      <c r="G26" s="8"/>
      <c r="H26" s="8"/>
      <c r="I26" s="8"/>
      <c r="J26" s="8"/>
      <c r="K26" s="11"/>
    </row>
    <row r="27" spans="1:11" x14ac:dyDescent="0.35">
      <c r="C27" s="5"/>
      <c r="D27" s="5"/>
    </row>
    <row r="28" spans="1:11" x14ac:dyDescent="0.35">
      <c r="C28" s="5"/>
      <c r="D28" s="5"/>
    </row>
    <row r="29" spans="1:11" x14ac:dyDescent="0.35">
      <c r="A29" s="79" t="s">
        <v>12</v>
      </c>
      <c r="B29" s="79" t="s">
        <v>14</v>
      </c>
      <c r="C29" s="79" t="s">
        <v>15</v>
      </c>
      <c r="D29" s="79"/>
      <c r="E29" s="79" t="s">
        <v>17</v>
      </c>
      <c r="F29" s="80" t="s">
        <v>10</v>
      </c>
      <c r="G29" s="80"/>
      <c r="H29" s="80"/>
      <c r="I29" s="80"/>
      <c r="J29" s="80"/>
      <c r="K29" s="80"/>
    </row>
    <row r="30" spans="1:11" x14ac:dyDescent="0.35">
      <c r="A30" s="79"/>
      <c r="B30" s="79"/>
      <c r="C30" s="79"/>
      <c r="D30" s="79"/>
      <c r="E30" s="79"/>
      <c r="F30" s="3">
        <v>1</v>
      </c>
      <c r="G30" s="3">
        <v>2</v>
      </c>
      <c r="H30" s="3">
        <v>3</v>
      </c>
      <c r="I30" s="3">
        <v>4</v>
      </c>
      <c r="J30" s="3">
        <v>5</v>
      </c>
      <c r="K30" s="3" t="s">
        <v>11</v>
      </c>
    </row>
    <row r="31" spans="1:11" x14ac:dyDescent="0.35">
      <c r="A31" s="3" t="s">
        <v>23</v>
      </c>
      <c r="B31" s="4"/>
      <c r="C31" s="4">
        <v>4</v>
      </c>
      <c r="D31" s="4" t="s">
        <v>16</v>
      </c>
      <c r="E31" s="6" t="s">
        <v>35</v>
      </c>
      <c r="F31" s="10"/>
      <c r="G31" s="10"/>
      <c r="H31" s="10"/>
      <c r="I31" s="10"/>
      <c r="J31" s="10"/>
      <c r="K31" s="11" t="s">
        <v>13</v>
      </c>
    </row>
    <row r="32" spans="1:11" x14ac:dyDescent="0.35">
      <c r="A32" s="4"/>
      <c r="B32" s="4"/>
      <c r="C32" s="4">
        <v>4</v>
      </c>
      <c r="D32" s="4" t="s">
        <v>16</v>
      </c>
      <c r="E32" s="6" t="s">
        <v>36</v>
      </c>
      <c r="F32" s="10"/>
      <c r="G32" s="10"/>
      <c r="H32" s="10"/>
      <c r="I32" s="10"/>
      <c r="J32" s="10"/>
      <c r="K32" s="11" t="s">
        <v>13</v>
      </c>
    </row>
    <row r="33" spans="1:11" x14ac:dyDescent="0.35">
      <c r="A33" s="4"/>
      <c r="B33" s="4"/>
      <c r="C33" s="4">
        <v>4</v>
      </c>
      <c r="D33" s="4" t="s">
        <v>16</v>
      </c>
      <c r="E33" s="6" t="s">
        <v>37</v>
      </c>
      <c r="F33" s="10"/>
      <c r="G33" s="10"/>
      <c r="H33" s="10"/>
      <c r="I33" s="10"/>
      <c r="J33" s="10"/>
      <c r="K33" s="11" t="s">
        <v>13</v>
      </c>
    </row>
    <row r="34" spans="1:11" x14ac:dyDescent="0.35">
      <c r="A34" s="4"/>
      <c r="B34" s="4"/>
      <c r="C34" s="4">
        <v>4</v>
      </c>
      <c r="D34" s="4" t="s">
        <v>16</v>
      </c>
      <c r="E34" s="6" t="s">
        <v>38</v>
      </c>
      <c r="F34" s="10"/>
      <c r="G34" s="10"/>
      <c r="H34" s="10"/>
      <c r="I34" s="10"/>
      <c r="J34" s="10"/>
      <c r="K34" s="11" t="s">
        <v>13</v>
      </c>
    </row>
    <row r="35" spans="1:11" x14ac:dyDescent="0.35">
      <c r="A35" s="4"/>
      <c r="B35" s="4"/>
      <c r="C35" s="4">
        <v>4</v>
      </c>
      <c r="D35" s="4" t="s">
        <v>16</v>
      </c>
      <c r="E35" s="6" t="s">
        <v>39</v>
      </c>
      <c r="F35" s="9"/>
      <c r="G35" s="9"/>
      <c r="H35" s="9"/>
      <c r="I35" s="9"/>
      <c r="J35" s="9"/>
      <c r="K35" s="11" t="s">
        <v>13</v>
      </c>
    </row>
    <row r="36" spans="1:11" x14ac:dyDescent="0.35">
      <c r="A36" s="4"/>
      <c r="B36" s="4"/>
      <c r="C36" s="4">
        <v>4</v>
      </c>
      <c r="D36" s="4" t="s">
        <v>16</v>
      </c>
      <c r="E36" s="6" t="s">
        <v>40</v>
      </c>
      <c r="F36" s="9"/>
      <c r="G36" s="9"/>
      <c r="H36" s="9"/>
      <c r="I36" s="9"/>
      <c r="J36" s="9"/>
      <c r="K36" s="11" t="s">
        <v>13</v>
      </c>
    </row>
    <row r="37" spans="1:11" x14ac:dyDescent="0.35">
      <c r="A37" s="4"/>
      <c r="B37" s="4"/>
      <c r="C37" s="4">
        <v>4</v>
      </c>
      <c r="D37" s="4" t="s">
        <v>16</v>
      </c>
      <c r="E37" s="6" t="s">
        <v>41</v>
      </c>
      <c r="F37" s="9"/>
      <c r="G37" s="9"/>
      <c r="H37" s="9"/>
      <c r="I37" s="9"/>
      <c r="J37" s="9"/>
      <c r="K37" s="11" t="s">
        <v>13</v>
      </c>
    </row>
    <row r="38" spans="1:11" x14ac:dyDescent="0.35">
      <c r="A38" s="4"/>
      <c r="B38" s="4"/>
      <c r="C38" s="4">
        <v>4</v>
      </c>
      <c r="D38" s="4" t="s">
        <v>16</v>
      </c>
      <c r="E38" s="6" t="s">
        <v>42</v>
      </c>
      <c r="F38" s="9"/>
      <c r="G38" s="9"/>
      <c r="H38" s="9"/>
      <c r="I38" s="9"/>
      <c r="J38" s="9"/>
      <c r="K38" s="11" t="s">
        <v>13</v>
      </c>
    </row>
    <row r="39" spans="1:11" x14ac:dyDescent="0.35">
      <c r="A39" s="4"/>
      <c r="B39" s="4"/>
      <c r="C39" s="4">
        <v>4</v>
      </c>
      <c r="D39" s="4" t="s">
        <v>16</v>
      </c>
      <c r="E39" s="6" t="s">
        <v>43</v>
      </c>
      <c r="F39" s="9"/>
      <c r="G39" s="9"/>
      <c r="H39" s="9"/>
      <c r="I39" s="9"/>
      <c r="J39" s="9"/>
      <c r="K39" s="11" t="s">
        <v>13</v>
      </c>
    </row>
    <row r="40" spans="1:11" x14ac:dyDescent="0.35">
      <c r="A40" s="4"/>
      <c r="B40" s="4"/>
      <c r="C40" s="4">
        <v>4</v>
      </c>
      <c r="D40" s="4" t="s">
        <v>16</v>
      </c>
      <c r="E40" s="6" t="s">
        <v>44</v>
      </c>
      <c r="F40" s="9"/>
      <c r="G40" s="9"/>
      <c r="H40" s="9"/>
      <c r="I40" s="9"/>
      <c r="J40" s="9"/>
      <c r="K40" s="11" t="s">
        <v>13</v>
      </c>
    </row>
    <row r="41" spans="1:11" x14ac:dyDescent="0.35">
      <c r="A41" s="4"/>
      <c r="B41" s="4"/>
      <c r="C41" s="4">
        <v>4</v>
      </c>
      <c r="D41" s="4" t="s">
        <v>16</v>
      </c>
      <c r="E41" s="6" t="s">
        <v>45</v>
      </c>
      <c r="F41" s="8"/>
      <c r="G41" s="8"/>
      <c r="H41" s="8"/>
      <c r="I41" s="8"/>
      <c r="J41" s="8"/>
      <c r="K41" s="11" t="s">
        <v>13</v>
      </c>
    </row>
    <row r="45" spans="1:11" x14ac:dyDescent="0.35">
      <c r="H45" s="1" t="s">
        <v>0</v>
      </c>
    </row>
    <row r="46" spans="1:11" x14ac:dyDescent="0.35">
      <c r="H46" s="1" t="s">
        <v>1</v>
      </c>
    </row>
    <row r="49" spans="1:11" x14ac:dyDescent="0.35">
      <c r="A49" s="79" t="s">
        <v>12</v>
      </c>
      <c r="B49" s="79" t="s">
        <v>14</v>
      </c>
      <c r="C49" s="79" t="s">
        <v>15</v>
      </c>
      <c r="D49" s="79"/>
      <c r="E49" s="79" t="s">
        <v>17</v>
      </c>
      <c r="F49" s="80" t="s">
        <v>10</v>
      </c>
      <c r="G49" s="80"/>
      <c r="H49" s="80"/>
      <c r="I49" s="80"/>
      <c r="J49" s="80"/>
      <c r="K49" s="80"/>
    </row>
    <row r="50" spans="1:11" x14ac:dyDescent="0.35">
      <c r="A50" s="79"/>
      <c r="B50" s="79"/>
      <c r="C50" s="79"/>
      <c r="D50" s="79"/>
      <c r="E50" s="79"/>
      <c r="F50" s="3">
        <v>1</v>
      </c>
      <c r="G50" s="3">
        <v>2</v>
      </c>
      <c r="H50" s="3">
        <v>3</v>
      </c>
      <c r="I50" s="3">
        <v>4</v>
      </c>
      <c r="J50" s="3">
        <v>5</v>
      </c>
      <c r="K50" s="3" t="s">
        <v>11</v>
      </c>
    </row>
    <row r="51" spans="1:11" x14ac:dyDescent="0.35">
      <c r="A51" s="3" t="s">
        <v>47</v>
      </c>
      <c r="B51" s="7"/>
      <c r="C51" s="4">
        <v>4</v>
      </c>
      <c r="D51" s="4" t="s">
        <v>16</v>
      </c>
      <c r="E51" s="3">
        <v>1</v>
      </c>
      <c r="F51" s="3"/>
      <c r="G51" s="3"/>
      <c r="H51" s="3"/>
      <c r="I51" s="3"/>
      <c r="J51" s="3"/>
      <c r="K51" s="11" t="s">
        <v>13</v>
      </c>
    </row>
    <row r="52" spans="1:11" x14ac:dyDescent="0.35">
      <c r="A52" s="3"/>
      <c r="B52" s="4"/>
      <c r="C52" s="4">
        <v>4</v>
      </c>
      <c r="D52" s="4" t="s">
        <v>16</v>
      </c>
      <c r="E52" s="3">
        <v>2</v>
      </c>
      <c r="F52" s="10"/>
      <c r="G52" s="10"/>
      <c r="H52" s="10"/>
      <c r="I52" s="10"/>
      <c r="J52" s="10"/>
      <c r="K52" s="11" t="s">
        <v>13</v>
      </c>
    </row>
    <row r="53" spans="1:11" x14ac:dyDescent="0.35">
      <c r="A53" s="4"/>
      <c r="B53" s="4"/>
      <c r="C53" s="4">
        <v>4</v>
      </c>
      <c r="D53" s="4" t="s">
        <v>16</v>
      </c>
      <c r="E53" s="3">
        <v>3</v>
      </c>
      <c r="F53" s="10"/>
      <c r="G53" s="10"/>
      <c r="H53" s="10"/>
      <c r="I53" s="10"/>
      <c r="J53" s="10"/>
      <c r="K53" s="11" t="s">
        <v>13</v>
      </c>
    </row>
    <row r="54" spans="1:11" x14ac:dyDescent="0.35">
      <c r="A54" s="4"/>
      <c r="B54" s="4"/>
      <c r="C54" s="4">
        <v>4</v>
      </c>
      <c r="D54" s="4" t="s">
        <v>16</v>
      </c>
      <c r="E54" s="3">
        <v>4</v>
      </c>
      <c r="F54" s="10"/>
      <c r="G54" s="10"/>
      <c r="H54" s="10"/>
      <c r="I54" s="10"/>
      <c r="J54" s="10"/>
      <c r="K54" s="11" t="s">
        <v>13</v>
      </c>
    </row>
    <row r="55" spans="1:11" x14ac:dyDescent="0.35">
      <c r="A55" s="4"/>
      <c r="B55" s="4"/>
      <c r="C55" s="4">
        <v>4</v>
      </c>
      <c r="D55" s="4" t="s">
        <v>16</v>
      </c>
      <c r="E55" s="3">
        <v>5</v>
      </c>
      <c r="F55" s="10"/>
      <c r="G55" s="10"/>
      <c r="H55" s="10"/>
      <c r="I55" s="10"/>
      <c r="J55" s="10"/>
      <c r="K55" s="11" t="s">
        <v>13</v>
      </c>
    </row>
    <row r="56" spans="1:11" x14ac:dyDescent="0.35">
      <c r="A56" s="4"/>
      <c r="B56" s="4"/>
      <c r="C56" s="4">
        <v>4</v>
      </c>
      <c r="D56" s="4" t="s">
        <v>16</v>
      </c>
      <c r="E56" s="3">
        <v>6</v>
      </c>
      <c r="F56" s="9"/>
      <c r="G56" s="9"/>
      <c r="H56" s="9"/>
      <c r="I56" s="9"/>
      <c r="J56" s="9"/>
      <c r="K56" s="11" t="s">
        <v>13</v>
      </c>
    </row>
    <row r="57" spans="1:11" x14ac:dyDescent="0.35">
      <c r="A57" s="4"/>
      <c r="B57" s="4"/>
      <c r="C57" s="4">
        <v>4</v>
      </c>
      <c r="D57" s="4" t="s">
        <v>16</v>
      </c>
      <c r="E57" s="3">
        <v>7</v>
      </c>
      <c r="F57" s="9"/>
      <c r="G57" s="9"/>
      <c r="H57" s="9"/>
      <c r="I57" s="9"/>
      <c r="J57" s="9"/>
      <c r="K57" s="11" t="s">
        <v>13</v>
      </c>
    </row>
    <row r="58" spans="1:11" x14ac:dyDescent="0.35">
      <c r="A58" s="4"/>
      <c r="B58" s="4"/>
      <c r="C58" s="4">
        <v>4</v>
      </c>
      <c r="D58" s="4" t="s">
        <v>16</v>
      </c>
      <c r="E58" s="3">
        <v>8</v>
      </c>
      <c r="F58" s="9"/>
      <c r="G58" s="9"/>
      <c r="H58" s="9"/>
      <c r="I58" s="9"/>
      <c r="J58" s="9"/>
      <c r="K58" s="11" t="s">
        <v>13</v>
      </c>
    </row>
    <row r="59" spans="1:11" x14ac:dyDescent="0.35">
      <c r="A59" s="4"/>
      <c r="B59" s="4"/>
      <c r="C59" s="4">
        <v>4</v>
      </c>
      <c r="D59" s="4" t="s">
        <v>16</v>
      </c>
      <c r="E59" s="3">
        <v>9</v>
      </c>
      <c r="F59" s="9"/>
      <c r="G59" s="9"/>
      <c r="H59" s="9"/>
      <c r="I59" s="9"/>
      <c r="J59" s="9"/>
      <c r="K59" s="11" t="s">
        <v>13</v>
      </c>
    </row>
    <row r="60" spans="1:11" x14ac:dyDescent="0.35">
      <c r="A60" s="4"/>
      <c r="B60" s="4"/>
      <c r="C60" s="4">
        <v>4</v>
      </c>
      <c r="D60" s="4" t="s">
        <v>16</v>
      </c>
      <c r="E60" s="3" t="s">
        <v>48</v>
      </c>
      <c r="F60" s="9"/>
      <c r="G60" s="9"/>
      <c r="H60" s="9"/>
      <c r="I60" s="9"/>
      <c r="J60" s="9"/>
      <c r="K60" s="11" t="s">
        <v>13</v>
      </c>
    </row>
    <row r="61" spans="1:11" x14ac:dyDescent="0.35">
      <c r="A61" s="4"/>
      <c r="B61" s="4"/>
      <c r="C61" s="4">
        <v>4</v>
      </c>
      <c r="D61" s="4" t="s">
        <v>16</v>
      </c>
      <c r="E61" s="3" t="s">
        <v>49</v>
      </c>
      <c r="F61" s="9"/>
      <c r="G61" s="9"/>
      <c r="H61" s="9"/>
      <c r="I61" s="9"/>
      <c r="J61" s="9"/>
      <c r="K61" s="11" t="s">
        <v>13</v>
      </c>
    </row>
    <row r="62" spans="1:11" x14ac:dyDescent="0.35">
      <c r="C62" s="5"/>
      <c r="D62" s="5"/>
    </row>
    <row r="63" spans="1:11" x14ac:dyDescent="0.35">
      <c r="C63" s="5"/>
      <c r="D63" s="5"/>
    </row>
    <row r="64" spans="1:11" x14ac:dyDescent="0.35">
      <c r="A64" s="79" t="s">
        <v>12</v>
      </c>
      <c r="B64" s="79" t="s">
        <v>14</v>
      </c>
      <c r="C64" s="79" t="s">
        <v>15</v>
      </c>
      <c r="D64" s="79"/>
      <c r="E64" s="79" t="s">
        <v>17</v>
      </c>
      <c r="F64" s="80" t="s">
        <v>10</v>
      </c>
      <c r="G64" s="80"/>
      <c r="H64" s="80"/>
      <c r="I64" s="80"/>
      <c r="J64" s="80"/>
      <c r="K64" s="80"/>
    </row>
    <row r="65" spans="1:11" x14ac:dyDescent="0.35">
      <c r="A65" s="79"/>
      <c r="B65" s="79"/>
      <c r="C65" s="79"/>
      <c r="D65" s="79"/>
      <c r="E65" s="79"/>
      <c r="F65" s="3">
        <v>1</v>
      </c>
      <c r="G65" s="3">
        <v>2</v>
      </c>
      <c r="H65" s="3">
        <v>3</v>
      </c>
      <c r="I65" s="3">
        <v>4</v>
      </c>
      <c r="J65" s="3">
        <v>5</v>
      </c>
      <c r="K65" s="3" t="s">
        <v>11</v>
      </c>
    </row>
    <row r="66" spans="1:11" x14ac:dyDescent="0.35">
      <c r="A66" s="3" t="s">
        <v>50</v>
      </c>
      <c r="B66" s="7"/>
      <c r="C66" s="4">
        <v>4</v>
      </c>
      <c r="D66" s="4" t="s">
        <v>16</v>
      </c>
      <c r="E66" s="3">
        <v>10</v>
      </c>
      <c r="F66" s="3"/>
      <c r="G66" s="3"/>
      <c r="H66" s="3"/>
      <c r="I66" s="3"/>
      <c r="J66" s="3"/>
      <c r="K66" s="11" t="s">
        <v>13</v>
      </c>
    </row>
    <row r="67" spans="1:11" x14ac:dyDescent="0.35">
      <c r="A67" s="3"/>
      <c r="B67" s="4"/>
      <c r="C67" s="4">
        <v>4</v>
      </c>
      <c r="D67" s="4" t="s">
        <v>16</v>
      </c>
      <c r="E67" s="3">
        <v>20</v>
      </c>
      <c r="F67" s="10"/>
      <c r="G67" s="10"/>
      <c r="H67" s="10"/>
      <c r="I67" s="10"/>
      <c r="J67" s="10"/>
      <c r="K67" s="11" t="s">
        <v>13</v>
      </c>
    </row>
    <row r="68" spans="1:11" x14ac:dyDescent="0.35">
      <c r="A68" s="4"/>
      <c r="B68" s="4"/>
      <c r="C68" s="4">
        <v>4</v>
      </c>
      <c r="D68" s="4" t="s">
        <v>16</v>
      </c>
      <c r="E68" s="3">
        <v>30</v>
      </c>
      <c r="F68" s="10"/>
      <c r="G68" s="10"/>
      <c r="H68" s="10"/>
      <c r="I68" s="10"/>
      <c r="J68" s="10"/>
      <c r="K68" s="11" t="s">
        <v>13</v>
      </c>
    </row>
    <row r="69" spans="1:11" x14ac:dyDescent="0.35">
      <c r="A69" s="4"/>
      <c r="B69" s="4"/>
      <c r="C69" s="4">
        <v>4</v>
      </c>
      <c r="D69" s="4" t="s">
        <v>16</v>
      </c>
      <c r="E69" s="3">
        <v>40</v>
      </c>
      <c r="F69" s="10"/>
      <c r="G69" s="10"/>
      <c r="H69" s="10"/>
      <c r="I69" s="10"/>
      <c r="J69" s="10"/>
      <c r="K69" s="11" t="s">
        <v>13</v>
      </c>
    </row>
    <row r="70" spans="1:11" x14ac:dyDescent="0.35">
      <c r="A70" s="4"/>
      <c r="B70" s="4"/>
      <c r="C70" s="4">
        <v>4</v>
      </c>
      <c r="D70" s="4" t="s">
        <v>16</v>
      </c>
      <c r="E70" s="3">
        <v>50</v>
      </c>
      <c r="F70" s="10"/>
      <c r="G70" s="10"/>
      <c r="H70" s="10"/>
      <c r="I70" s="10"/>
      <c r="J70" s="10"/>
      <c r="K70" s="11" t="s">
        <v>13</v>
      </c>
    </row>
    <row r="71" spans="1:11" x14ac:dyDescent="0.35">
      <c r="A71" s="4"/>
      <c r="B71" s="4"/>
      <c r="C71" s="4">
        <v>4</v>
      </c>
      <c r="D71" s="4" t="s">
        <v>16</v>
      </c>
      <c r="E71" s="3">
        <v>60</v>
      </c>
      <c r="F71" s="9"/>
      <c r="G71" s="9"/>
      <c r="H71" s="9"/>
      <c r="I71" s="9"/>
      <c r="J71" s="9"/>
      <c r="K71" s="11" t="s">
        <v>13</v>
      </c>
    </row>
    <row r="72" spans="1:11" x14ac:dyDescent="0.35">
      <c r="A72" s="4"/>
      <c r="B72" s="4"/>
      <c r="C72" s="4">
        <v>4</v>
      </c>
      <c r="D72" s="4" t="s">
        <v>16</v>
      </c>
      <c r="E72" s="3">
        <v>70</v>
      </c>
      <c r="F72" s="9"/>
      <c r="G72" s="9"/>
      <c r="H72" s="9"/>
      <c r="I72" s="9"/>
      <c r="J72" s="9"/>
      <c r="K72" s="11" t="s">
        <v>13</v>
      </c>
    </row>
    <row r="73" spans="1:11" x14ac:dyDescent="0.35">
      <c r="A73" s="4"/>
      <c r="B73" s="4"/>
      <c r="C73" s="4">
        <v>4</v>
      </c>
      <c r="D73" s="4" t="s">
        <v>16</v>
      </c>
      <c r="E73" s="3">
        <v>80</v>
      </c>
      <c r="F73" s="9"/>
      <c r="G73" s="9"/>
      <c r="H73" s="9"/>
      <c r="I73" s="9"/>
      <c r="J73" s="9"/>
      <c r="K73" s="11" t="s">
        <v>13</v>
      </c>
    </row>
    <row r="74" spans="1:11" x14ac:dyDescent="0.35">
      <c r="A74" s="4"/>
      <c r="B74" s="4"/>
      <c r="C74" s="4">
        <v>4</v>
      </c>
      <c r="D74" s="4" t="s">
        <v>16</v>
      </c>
      <c r="E74" s="3">
        <v>90</v>
      </c>
      <c r="F74" s="9"/>
      <c r="G74" s="9"/>
      <c r="H74" s="9"/>
      <c r="I74" s="9"/>
      <c r="J74" s="9"/>
      <c r="K74" s="11" t="s">
        <v>13</v>
      </c>
    </row>
    <row r="75" spans="1:11" x14ac:dyDescent="0.35">
      <c r="A75" s="4"/>
      <c r="B75" s="4"/>
      <c r="C75" s="4">
        <v>4</v>
      </c>
      <c r="D75" s="4" t="s">
        <v>16</v>
      </c>
      <c r="E75" s="3" t="s">
        <v>51</v>
      </c>
      <c r="F75" s="9"/>
      <c r="G75" s="9"/>
      <c r="H75" s="9"/>
      <c r="I75" s="9"/>
      <c r="J75" s="9"/>
      <c r="K75" s="11" t="s">
        <v>13</v>
      </c>
    </row>
    <row r="76" spans="1:11" x14ac:dyDescent="0.35">
      <c r="A76" s="4"/>
      <c r="B76" s="4"/>
      <c r="C76" s="4">
        <v>4</v>
      </c>
      <c r="D76" s="4" t="s">
        <v>16</v>
      </c>
      <c r="E76" s="3" t="s">
        <v>52</v>
      </c>
      <c r="F76" s="9"/>
      <c r="G76" s="9"/>
      <c r="H76" s="9"/>
      <c r="I76" s="9"/>
      <c r="J76" s="9"/>
      <c r="K76" s="11" t="s">
        <v>13</v>
      </c>
    </row>
    <row r="89" spans="1:11" x14ac:dyDescent="0.35">
      <c r="H89" s="1" t="s">
        <v>0</v>
      </c>
    </row>
    <row r="90" spans="1:11" x14ac:dyDescent="0.35">
      <c r="H90" s="1" t="s">
        <v>1</v>
      </c>
    </row>
    <row r="93" spans="1:11" x14ac:dyDescent="0.35">
      <c r="A93" s="79" t="s">
        <v>12</v>
      </c>
      <c r="B93" s="79" t="s">
        <v>14</v>
      </c>
      <c r="C93" s="79" t="s">
        <v>15</v>
      </c>
      <c r="D93" s="79"/>
      <c r="E93" s="79" t="s">
        <v>17</v>
      </c>
      <c r="F93" s="80" t="s">
        <v>10</v>
      </c>
      <c r="G93" s="80"/>
      <c r="H93" s="80"/>
      <c r="I93" s="80"/>
      <c r="J93" s="80"/>
      <c r="K93" s="80"/>
    </row>
    <row r="94" spans="1:11" x14ac:dyDescent="0.35">
      <c r="A94" s="79"/>
      <c r="B94" s="79"/>
      <c r="C94" s="79"/>
      <c r="D94" s="79"/>
      <c r="E94" s="79"/>
      <c r="F94" s="3">
        <v>1</v>
      </c>
      <c r="G94" s="3">
        <v>2</v>
      </c>
      <c r="H94" s="3">
        <v>3</v>
      </c>
      <c r="I94" s="3">
        <v>4</v>
      </c>
      <c r="J94" s="3">
        <v>5</v>
      </c>
      <c r="K94" s="3" t="s">
        <v>11</v>
      </c>
    </row>
    <row r="95" spans="1:11" x14ac:dyDescent="0.35">
      <c r="A95" s="3" t="s">
        <v>53</v>
      </c>
      <c r="B95" s="4"/>
      <c r="C95" s="4">
        <v>4</v>
      </c>
      <c r="D95" s="4" t="s">
        <v>16</v>
      </c>
      <c r="E95" s="13">
        <v>100</v>
      </c>
      <c r="F95" s="10"/>
      <c r="G95" s="10"/>
      <c r="H95" s="10"/>
      <c r="I95" s="10"/>
      <c r="J95" s="10"/>
      <c r="K95" s="11" t="s">
        <v>13</v>
      </c>
    </row>
    <row r="96" spans="1:11" x14ac:dyDescent="0.35">
      <c r="A96" s="4"/>
      <c r="B96" s="4"/>
      <c r="C96" s="4">
        <v>4</v>
      </c>
      <c r="D96" s="4" t="s">
        <v>16</v>
      </c>
      <c r="E96" s="13">
        <v>200</v>
      </c>
      <c r="F96" s="10"/>
      <c r="G96" s="10"/>
      <c r="H96" s="10"/>
      <c r="I96" s="10"/>
      <c r="J96" s="10"/>
      <c r="K96" s="11" t="s">
        <v>13</v>
      </c>
    </row>
    <row r="97" spans="1:11" x14ac:dyDescent="0.35">
      <c r="A97" s="4"/>
      <c r="B97" s="4"/>
      <c r="C97" s="4">
        <v>4</v>
      </c>
      <c r="D97" s="4" t="s">
        <v>16</v>
      </c>
      <c r="E97" s="13">
        <v>300</v>
      </c>
      <c r="F97" s="10"/>
      <c r="G97" s="10"/>
      <c r="H97" s="10"/>
      <c r="I97" s="10"/>
      <c r="J97" s="10"/>
      <c r="K97" s="11" t="s">
        <v>13</v>
      </c>
    </row>
    <row r="98" spans="1:11" x14ac:dyDescent="0.35">
      <c r="A98" s="4"/>
      <c r="B98" s="4"/>
      <c r="C98" s="4">
        <v>4</v>
      </c>
      <c r="D98" s="4" t="s">
        <v>16</v>
      </c>
      <c r="E98" s="13">
        <v>400</v>
      </c>
      <c r="F98" s="10"/>
      <c r="G98" s="10"/>
      <c r="H98" s="10"/>
      <c r="I98" s="10"/>
      <c r="J98" s="10"/>
      <c r="K98" s="11" t="s">
        <v>13</v>
      </c>
    </row>
    <row r="99" spans="1:11" x14ac:dyDescent="0.35">
      <c r="A99" s="4"/>
      <c r="B99" s="4"/>
      <c r="C99" s="4">
        <v>4</v>
      </c>
      <c r="D99" s="4" t="s">
        <v>16</v>
      </c>
      <c r="E99" s="13">
        <v>500</v>
      </c>
      <c r="F99" s="9"/>
      <c r="G99" s="9"/>
      <c r="H99" s="9"/>
      <c r="I99" s="9"/>
      <c r="J99" s="9"/>
      <c r="K99" s="11" t="s">
        <v>13</v>
      </c>
    </row>
    <row r="100" spans="1:11" x14ac:dyDescent="0.35">
      <c r="A100" s="4"/>
      <c r="B100" s="4"/>
      <c r="C100" s="4">
        <v>4</v>
      </c>
      <c r="D100" s="4" t="s">
        <v>16</v>
      </c>
      <c r="E100" s="13">
        <v>600</v>
      </c>
      <c r="F100" s="9"/>
      <c r="G100" s="9"/>
      <c r="H100" s="9"/>
      <c r="I100" s="9"/>
      <c r="J100" s="9"/>
      <c r="K100" s="11" t="s">
        <v>13</v>
      </c>
    </row>
    <row r="101" spans="1:11" x14ac:dyDescent="0.35">
      <c r="A101" s="4"/>
      <c r="B101" s="4"/>
      <c r="C101" s="4">
        <v>4</v>
      </c>
      <c r="D101" s="4" t="s">
        <v>16</v>
      </c>
      <c r="E101" s="13">
        <v>700</v>
      </c>
      <c r="F101" s="9"/>
      <c r="G101" s="9"/>
      <c r="H101" s="9"/>
      <c r="I101" s="9"/>
      <c r="J101" s="9"/>
      <c r="K101" s="11" t="s">
        <v>13</v>
      </c>
    </row>
    <row r="102" spans="1:11" x14ac:dyDescent="0.35">
      <c r="A102" s="4"/>
      <c r="B102" s="4"/>
      <c r="C102" s="4">
        <v>4</v>
      </c>
      <c r="D102" s="4" t="s">
        <v>16</v>
      </c>
      <c r="E102" s="13">
        <v>800</v>
      </c>
      <c r="F102" s="9"/>
      <c r="G102" s="9"/>
      <c r="H102" s="9"/>
      <c r="I102" s="9"/>
      <c r="J102" s="9"/>
      <c r="K102" s="11" t="s">
        <v>13</v>
      </c>
    </row>
    <row r="103" spans="1:11" x14ac:dyDescent="0.35">
      <c r="A103" s="4"/>
      <c r="B103" s="4"/>
      <c r="C103" s="4">
        <v>4</v>
      </c>
      <c r="D103" s="4" t="s">
        <v>16</v>
      </c>
      <c r="E103" s="13">
        <v>900</v>
      </c>
      <c r="F103" s="9"/>
      <c r="G103" s="9"/>
      <c r="H103" s="9"/>
      <c r="I103" s="9"/>
      <c r="J103" s="9"/>
      <c r="K103" s="11" t="s">
        <v>13</v>
      </c>
    </row>
    <row r="104" spans="1:11" x14ac:dyDescent="0.35">
      <c r="A104" s="4"/>
      <c r="B104" s="4"/>
      <c r="C104" s="4">
        <v>4</v>
      </c>
      <c r="D104" s="4" t="s">
        <v>16</v>
      </c>
      <c r="E104" s="13" t="s">
        <v>54</v>
      </c>
      <c r="F104" s="9"/>
      <c r="G104" s="9"/>
      <c r="H104" s="9"/>
      <c r="I104" s="9"/>
      <c r="J104" s="9"/>
      <c r="K104" s="11" t="s">
        <v>13</v>
      </c>
    </row>
    <row r="105" spans="1:11" x14ac:dyDescent="0.35">
      <c r="A105" s="4"/>
      <c r="B105" s="4"/>
      <c r="C105" s="4">
        <v>4</v>
      </c>
      <c r="D105" s="4" t="s">
        <v>16</v>
      </c>
      <c r="E105" s="13" t="s">
        <v>55</v>
      </c>
      <c r="F105" s="8"/>
      <c r="G105" s="8"/>
      <c r="H105" s="8"/>
      <c r="I105" s="8"/>
      <c r="J105" s="8"/>
      <c r="K105" s="11" t="s">
        <v>13</v>
      </c>
    </row>
    <row r="108" spans="1:11" x14ac:dyDescent="0.35">
      <c r="A108" s="70" t="s">
        <v>12</v>
      </c>
      <c r="B108" s="70" t="s">
        <v>14</v>
      </c>
      <c r="C108" s="72" t="s">
        <v>15</v>
      </c>
      <c r="D108" s="73"/>
      <c r="E108" s="70" t="s">
        <v>17</v>
      </c>
      <c r="F108" s="76" t="s">
        <v>10</v>
      </c>
      <c r="G108" s="77"/>
      <c r="H108" s="77"/>
      <c r="I108" s="77"/>
      <c r="J108" s="77"/>
      <c r="K108" s="78"/>
    </row>
    <row r="109" spans="1:11" x14ac:dyDescent="0.35">
      <c r="A109" s="71"/>
      <c r="B109" s="71"/>
      <c r="C109" s="74"/>
      <c r="D109" s="75"/>
      <c r="E109" s="71"/>
      <c r="F109" s="3">
        <v>1</v>
      </c>
      <c r="G109" s="3">
        <v>2</v>
      </c>
      <c r="H109" s="3">
        <v>3</v>
      </c>
      <c r="I109" s="3">
        <v>4</v>
      </c>
      <c r="J109" s="3">
        <v>5</v>
      </c>
      <c r="K109" s="3" t="s">
        <v>11</v>
      </c>
    </row>
    <row r="110" spans="1:11" x14ac:dyDescent="0.35">
      <c r="A110" s="3" t="s">
        <v>56</v>
      </c>
      <c r="B110" s="4"/>
      <c r="C110" s="4">
        <v>4</v>
      </c>
      <c r="D110" s="4" t="s">
        <v>16</v>
      </c>
      <c r="E110" s="3">
        <v>1</v>
      </c>
      <c r="F110" s="10"/>
      <c r="G110" s="10"/>
      <c r="H110" s="10"/>
      <c r="I110" s="10"/>
      <c r="J110" s="10"/>
      <c r="K110" s="11" t="s">
        <v>13</v>
      </c>
    </row>
    <row r="111" spans="1:11" x14ac:dyDescent="0.35">
      <c r="A111" s="4"/>
      <c r="B111" s="4"/>
      <c r="C111" s="4">
        <v>4</v>
      </c>
      <c r="D111" s="4" t="s">
        <v>16</v>
      </c>
      <c r="E111" s="3">
        <v>2</v>
      </c>
      <c r="F111" s="10"/>
      <c r="G111" s="10"/>
      <c r="H111" s="10"/>
      <c r="I111" s="10"/>
      <c r="J111" s="10"/>
      <c r="K111" s="11" t="s">
        <v>13</v>
      </c>
    </row>
    <row r="112" spans="1:11" x14ac:dyDescent="0.35">
      <c r="A112" s="4"/>
      <c r="B112" s="4"/>
      <c r="C112" s="4">
        <v>4</v>
      </c>
      <c r="D112" s="4" t="s">
        <v>16</v>
      </c>
      <c r="E112" s="3">
        <v>3</v>
      </c>
      <c r="F112" s="10"/>
      <c r="G112" s="10"/>
      <c r="H112" s="10"/>
      <c r="I112" s="10"/>
      <c r="J112" s="10"/>
      <c r="K112" s="11" t="s">
        <v>13</v>
      </c>
    </row>
    <row r="113" spans="1:11" x14ac:dyDescent="0.35">
      <c r="A113" s="4"/>
      <c r="B113" s="4"/>
      <c r="C113" s="4">
        <v>4</v>
      </c>
      <c r="D113" s="4" t="s">
        <v>16</v>
      </c>
      <c r="E113" s="3">
        <v>4</v>
      </c>
      <c r="F113" s="10"/>
      <c r="G113" s="10"/>
      <c r="H113" s="10"/>
      <c r="I113" s="10"/>
      <c r="J113" s="10"/>
      <c r="K113" s="11" t="s">
        <v>13</v>
      </c>
    </row>
    <row r="114" spans="1:11" x14ac:dyDescent="0.35">
      <c r="A114" s="4"/>
      <c r="B114" s="4"/>
      <c r="C114" s="4">
        <v>4</v>
      </c>
      <c r="D114" s="4" t="s">
        <v>16</v>
      </c>
      <c r="E114" s="3">
        <v>5</v>
      </c>
      <c r="F114" s="9"/>
      <c r="G114" s="9"/>
      <c r="H114" s="9"/>
      <c r="I114" s="9"/>
      <c r="J114" s="9"/>
      <c r="K114" s="11" t="s">
        <v>13</v>
      </c>
    </row>
    <row r="115" spans="1:11" x14ac:dyDescent="0.35">
      <c r="A115" s="4"/>
      <c r="B115" s="4"/>
      <c r="C115" s="4">
        <v>4</v>
      </c>
      <c r="D115" s="4" t="s">
        <v>16</v>
      </c>
      <c r="E115" s="3">
        <v>6</v>
      </c>
      <c r="F115" s="9"/>
      <c r="G115" s="9"/>
      <c r="H115" s="9"/>
      <c r="I115" s="9"/>
      <c r="J115" s="9"/>
      <c r="K115" s="11" t="s">
        <v>13</v>
      </c>
    </row>
    <row r="116" spans="1:11" x14ac:dyDescent="0.35">
      <c r="A116" s="4"/>
      <c r="B116" s="4"/>
      <c r="C116" s="4">
        <v>4</v>
      </c>
      <c r="D116" s="4" t="s">
        <v>16</v>
      </c>
      <c r="E116" s="3">
        <v>7</v>
      </c>
      <c r="F116" s="9"/>
      <c r="G116" s="9"/>
      <c r="H116" s="9"/>
      <c r="I116" s="9"/>
      <c r="J116" s="9"/>
      <c r="K116" s="11" t="s">
        <v>13</v>
      </c>
    </row>
    <row r="117" spans="1:11" x14ac:dyDescent="0.35">
      <c r="A117" s="4"/>
      <c r="B117" s="4"/>
      <c r="C117" s="4">
        <v>4</v>
      </c>
      <c r="D117" s="4" t="s">
        <v>16</v>
      </c>
      <c r="E117" s="3">
        <v>8</v>
      </c>
      <c r="F117" s="9"/>
      <c r="G117" s="9"/>
      <c r="H117" s="9"/>
      <c r="I117" s="9"/>
      <c r="J117" s="9"/>
      <c r="K117" s="11" t="s">
        <v>13</v>
      </c>
    </row>
    <row r="118" spans="1:11" x14ac:dyDescent="0.35">
      <c r="A118" s="4"/>
      <c r="B118" s="4"/>
      <c r="C118" s="4">
        <v>4</v>
      </c>
      <c r="D118" s="4" t="s">
        <v>16</v>
      </c>
      <c r="E118" s="3">
        <v>9</v>
      </c>
      <c r="F118" s="9"/>
      <c r="G118" s="9"/>
      <c r="H118" s="9"/>
      <c r="I118" s="9"/>
      <c r="J118" s="9"/>
      <c r="K118" s="11" t="s">
        <v>13</v>
      </c>
    </row>
    <row r="119" spans="1:11" x14ac:dyDescent="0.35">
      <c r="A119" s="4"/>
      <c r="B119" s="4"/>
      <c r="C119" s="4">
        <v>4</v>
      </c>
      <c r="D119" s="4" t="s">
        <v>16</v>
      </c>
      <c r="E119" s="3" t="s">
        <v>48</v>
      </c>
      <c r="F119" s="9"/>
      <c r="G119" s="9"/>
      <c r="H119" s="9"/>
      <c r="I119" s="9"/>
      <c r="J119" s="9"/>
      <c r="K119" s="11" t="s">
        <v>13</v>
      </c>
    </row>
    <row r="120" spans="1:11" x14ac:dyDescent="0.35">
      <c r="A120" s="4"/>
      <c r="B120" s="4"/>
      <c r="C120" s="4">
        <v>4</v>
      </c>
      <c r="D120" s="4" t="s">
        <v>16</v>
      </c>
      <c r="E120" s="3" t="s">
        <v>49</v>
      </c>
      <c r="F120" s="8"/>
      <c r="G120" s="8"/>
      <c r="H120" s="8"/>
      <c r="I120" s="8"/>
      <c r="J120" s="8"/>
      <c r="K120" s="11" t="s">
        <v>13</v>
      </c>
    </row>
  </sheetData>
  <mergeCells count="30">
    <mergeCell ref="F13:K13"/>
    <mergeCell ref="A13:A14"/>
    <mergeCell ref="B13:B14"/>
    <mergeCell ref="C13:D14"/>
    <mergeCell ref="E13:E14"/>
    <mergeCell ref="A49:A50"/>
    <mergeCell ref="B49:B50"/>
    <mergeCell ref="C49:D50"/>
    <mergeCell ref="E49:E50"/>
    <mergeCell ref="F49:K49"/>
    <mergeCell ref="A29:A30"/>
    <mergeCell ref="B29:B30"/>
    <mergeCell ref="C29:D30"/>
    <mergeCell ref="E29:E30"/>
    <mergeCell ref="F29:K29"/>
    <mergeCell ref="A64:A65"/>
    <mergeCell ref="B64:B65"/>
    <mergeCell ref="C64:D65"/>
    <mergeCell ref="E64:E65"/>
    <mergeCell ref="F64:K64"/>
    <mergeCell ref="A93:A94"/>
    <mergeCell ref="B93:B94"/>
    <mergeCell ref="C93:D94"/>
    <mergeCell ref="E93:E94"/>
    <mergeCell ref="F93:K93"/>
    <mergeCell ref="A108:A109"/>
    <mergeCell ref="B108:B109"/>
    <mergeCell ref="C108:D109"/>
    <mergeCell ref="E108:E109"/>
    <mergeCell ref="F108:K108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7CF3-7F83-46A7-A639-D4856AEF260C}">
  <dimension ref="A1:Z101"/>
  <sheetViews>
    <sheetView workbookViewId="0">
      <selection activeCell="F11" sqref="F11"/>
    </sheetView>
  </sheetViews>
  <sheetFormatPr defaultColWidth="8.7265625" defaultRowHeight="15.5" x14ac:dyDescent="0.35"/>
  <cols>
    <col min="1" max="1" width="8.90625" style="1" customWidth="1"/>
    <col min="2" max="2" width="8" style="1" customWidth="1"/>
    <col min="3" max="3" width="4.36328125" style="1" customWidth="1"/>
    <col min="4" max="4" width="2.81640625" style="1" bestFit="1" customWidth="1"/>
    <col min="5" max="5" width="9" style="1" customWidth="1"/>
    <col min="6" max="20" width="12.36328125" style="1" customWidth="1"/>
    <col min="21" max="21" width="4.54296875" style="1" bestFit="1" customWidth="1"/>
    <col min="22" max="22" width="8.7265625" style="1"/>
    <col min="23" max="23" width="12.7265625" style="1" customWidth="1"/>
    <col min="24" max="24" width="12.36328125" style="1" customWidth="1"/>
    <col min="25" max="25" width="11.08984375" style="1" customWidth="1"/>
    <col min="26" max="26" width="5.453125" style="1" customWidth="1"/>
    <col min="27" max="16384" width="8.7265625" style="1"/>
  </cols>
  <sheetData>
    <row r="1" spans="1:26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6" x14ac:dyDescent="0.35">
      <c r="H2" s="1" t="s">
        <v>0</v>
      </c>
      <c r="J2" s="1" t="s">
        <v>189</v>
      </c>
    </row>
    <row r="3" spans="1:26" x14ac:dyDescent="0.35">
      <c r="H3" s="1" t="s">
        <v>1</v>
      </c>
      <c r="M3" s="64">
        <v>23.1</v>
      </c>
      <c r="N3" s="64">
        <v>65.8</v>
      </c>
    </row>
    <row r="4" spans="1:26" x14ac:dyDescent="0.35">
      <c r="M4" s="64">
        <v>23.3</v>
      </c>
      <c r="N4" s="64">
        <v>65.8</v>
      </c>
    </row>
    <row r="5" spans="1:26" x14ac:dyDescent="0.35">
      <c r="A5" s="1" t="s">
        <v>2</v>
      </c>
      <c r="C5" s="1" t="s">
        <v>19</v>
      </c>
      <c r="H5" s="1" t="s">
        <v>3</v>
      </c>
      <c r="J5" s="1" t="s">
        <v>57</v>
      </c>
      <c r="M5" s="64">
        <v>23.2</v>
      </c>
      <c r="N5" s="64">
        <v>60</v>
      </c>
    </row>
    <row r="6" spans="1:26" x14ac:dyDescent="0.35">
      <c r="A6" s="1" t="s">
        <v>4</v>
      </c>
      <c r="C6" s="1" t="s">
        <v>20</v>
      </c>
      <c r="H6" s="1" t="s">
        <v>4</v>
      </c>
      <c r="J6" s="1" t="s">
        <v>58</v>
      </c>
      <c r="M6" s="65">
        <v>22.1</v>
      </c>
      <c r="N6" s="65">
        <v>62.3</v>
      </c>
    </row>
    <row r="7" spans="1:26" x14ac:dyDescent="0.35">
      <c r="A7" s="1" t="s">
        <v>5</v>
      </c>
      <c r="C7" s="1" t="s">
        <v>177</v>
      </c>
      <c r="F7" s="1" t="s">
        <v>193</v>
      </c>
      <c r="H7" s="1" t="s">
        <v>5</v>
      </c>
      <c r="J7" s="1" t="s">
        <v>59</v>
      </c>
      <c r="M7" s="1">
        <v>22.1</v>
      </c>
      <c r="N7" s="1">
        <v>62.3</v>
      </c>
    </row>
    <row r="8" spans="1:26" x14ac:dyDescent="0.35">
      <c r="M8" s="1">
        <v>22</v>
      </c>
      <c r="N8" s="1">
        <v>61.5</v>
      </c>
    </row>
    <row r="9" spans="1:26" x14ac:dyDescent="0.35">
      <c r="A9" s="1" t="s">
        <v>6</v>
      </c>
      <c r="C9" s="1" t="s">
        <v>190</v>
      </c>
      <c r="H9" s="1" t="s">
        <v>7</v>
      </c>
      <c r="M9" s="1">
        <v>21.8</v>
      </c>
      <c r="N9" s="1">
        <v>59.6</v>
      </c>
    </row>
    <row r="10" spans="1:26" x14ac:dyDescent="0.35">
      <c r="A10" s="1" t="s">
        <v>8</v>
      </c>
      <c r="C10" s="1" t="s">
        <v>60</v>
      </c>
      <c r="H10" s="1" t="s">
        <v>9</v>
      </c>
      <c r="M10" s="1">
        <v>21.8</v>
      </c>
      <c r="N10" s="1">
        <v>67.5</v>
      </c>
    </row>
    <row r="11" spans="1:26" x14ac:dyDescent="0.35">
      <c r="M11" s="1">
        <v>21.8</v>
      </c>
      <c r="N11" s="1">
        <v>68.599999999999994</v>
      </c>
    </row>
    <row r="13" spans="1:26" ht="15.65" customHeight="1" x14ac:dyDescent="0.35">
      <c r="A13" s="79" t="s">
        <v>12</v>
      </c>
      <c r="B13" s="79" t="s">
        <v>14</v>
      </c>
      <c r="C13" s="79" t="s">
        <v>15</v>
      </c>
      <c r="D13" s="79"/>
      <c r="E13" s="79" t="s">
        <v>17</v>
      </c>
      <c r="F13" s="80" t="s">
        <v>61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W13" s="81" t="s">
        <v>61</v>
      </c>
      <c r="X13" s="81" t="s">
        <v>62</v>
      </c>
      <c r="Y13" s="81" t="s">
        <v>63</v>
      </c>
      <c r="Z13" s="81" t="s">
        <v>11</v>
      </c>
    </row>
    <row r="14" spans="1:26" x14ac:dyDescent="0.35">
      <c r="A14" s="79"/>
      <c r="B14" s="79"/>
      <c r="C14" s="79"/>
      <c r="D14" s="79"/>
      <c r="E14" s="79"/>
      <c r="F14" s="3">
        <v>1</v>
      </c>
      <c r="G14" s="3">
        <v>2</v>
      </c>
      <c r="H14" s="3">
        <v>3</v>
      </c>
      <c r="I14" s="3">
        <v>4</v>
      </c>
      <c r="J14" s="3">
        <v>5</v>
      </c>
      <c r="K14" s="3">
        <v>1</v>
      </c>
      <c r="L14" s="3">
        <v>2</v>
      </c>
      <c r="M14" s="3">
        <v>3</v>
      </c>
      <c r="N14" s="3">
        <v>4</v>
      </c>
      <c r="O14" s="3">
        <v>5</v>
      </c>
      <c r="P14" s="3">
        <v>1</v>
      </c>
      <c r="Q14" s="3">
        <v>2</v>
      </c>
      <c r="R14" s="3">
        <v>3</v>
      </c>
      <c r="S14" s="3">
        <v>4</v>
      </c>
      <c r="T14" s="3">
        <v>5</v>
      </c>
      <c r="U14" s="3" t="s">
        <v>11</v>
      </c>
      <c r="W14" s="81"/>
      <c r="X14" s="81"/>
      <c r="Y14" s="81"/>
      <c r="Z14" s="81"/>
    </row>
    <row r="15" spans="1:26" x14ac:dyDescent="0.35">
      <c r="A15" s="3" t="s">
        <v>65</v>
      </c>
      <c r="B15" s="7"/>
      <c r="C15" s="4">
        <v>4</v>
      </c>
      <c r="D15" s="4" t="s">
        <v>16</v>
      </c>
      <c r="E15" s="12" t="s">
        <v>66</v>
      </c>
      <c r="F15" s="14">
        <v>2.9590000000000002E-2</v>
      </c>
      <c r="G15" s="14">
        <v>2.954E-2</v>
      </c>
      <c r="H15" s="14">
        <v>2.9559999999999999E-2</v>
      </c>
      <c r="I15" s="14">
        <v>2.9580000000000002E-2</v>
      </c>
      <c r="J15" s="14">
        <v>2.9610000000000001E-2</v>
      </c>
      <c r="K15" s="14">
        <v>3.0329999999999999E-2</v>
      </c>
      <c r="L15" s="14">
        <v>3.0280000000000001E-2</v>
      </c>
      <c r="M15" s="14">
        <v>3.0249999999999999E-2</v>
      </c>
      <c r="N15" s="14">
        <v>3.0190000000000002E-2</v>
      </c>
      <c r="O15" s="14">
        <v>3.0180000000000002E-2</v>
      </c>
      <c r="P15" s="14">
        <v>2.972E-2</v>
      </c>
      <c r="Q15" s="14">
        <v>2.9649999999999999E-2</v>
      </c>
      <c r="R15" s="14">
        <v>2.9690000000000001E-2</v>
      </c>
      <c r="S15" s="14">
        <v>2.9690000000000001E-2</v>
      </c>
      <c r="T15" s="14">
        <v>2.963E-2</v>
      </c>
      <c r="U15" s="11" t="s">
        <v>13</v>
      </c>
      <c r="W15" s="15">
        <f>AVERAGE(F15:T15)</f>
        <v>2.9832666666666667E-2</v>
      </c>
      <c r="X15" s="15">
        <f>_xlfn.STDEV.S(F15:T15)</f>
        <v>3.0823151472013149E-4</v>
      </c>
      <c r="Y15" s="15">
        <v>1.0000000000000001E-5</v>
      </c>
      <c r="Z15" s="16" t="s">
        <v>13</v>
      </c>
    </row>
    <row r="16" spans="1:26" x14ac:dyDescent="0.35">
      <c r="A16" s="3"/>
      <c r="B16" s="7"/>
      <c r="C16" s="4">
        <v>4</v>
      </c>
      <c r="D16" s="4" t="s">
        <v>16</v>
      </c>
      <c r="E16" s="12" t="s">
        <v>67</v>
      </c>
      <c r="F16" s="14">
        <v>4.0540000000000007E-2</v>
      </c>
      <c r="G16" s="14">
        <v>4.0510000000000004E-2</v>
      </c>
      <c r="H16" s="14">
        <v>4.0500000000000001E-2</v>
      </c>
      <c r="I16" s="14">
        <v>4.0460000000000003E-2</v>
      </c>
      <c r="J16" s="14">
        <v>4.0480000000000002E-2</v>
      </c>
      <c r="K16" s="14">
        <v>3.6610000000000004E-2</v>
      </c>
      <c r="L16" s="14">
        <v>3.9490000000000004E-2</v>
      </c>
      <c r="M16" s="14">
        <v>3.9440000000000003E-2</v>
      </c>
      <c r="N16" s="14">
        <v>3.9420000000000004E-2</v>
      </c>
      <c r="O16" s="14">
        <v>3.9430000000000007E-2</v>
      </c>
      <c r="P16" s="14">
        <v>3.8860000000000006E-2</v>
      </c>
      <c r="Q16" s="14">
        <v>3.8880000000000005E-2</v>
      </c>
      <c r="R16" s="14">
        <v>3.8840000000000006E-2</v>
      </c>
      <c r="S16" s="14">
        <v>3.8830000000000003E-2</v>
      </c>
      <c r="T16" s="14">
        <v>3.8820000000000007E-2</v>
      </c>
      <c r="U16" s="11" t="s">
        <v>13</v>
      </c>
      <c r="W16" s="15">
        <f t="shared" ref="W16:W26" si="0">AVERAGE(F16:T16)</f>
        <v>3.9407333333333343E-2</v>
      </c>
      <c r="X16" s="15">
        <f t="shared" ref="X16:X26" si="1">_xlfn.STDEV.S(F16:T16)</f>
        <v>1.0475445211586586E-3</v>
      </c>
      <c r="Y16" s="15">
        <v>1.0000000000000001E-5</v>
      </c>
      <c r="Z16" s="16" t="s">
        <v>13</v>
      </c>
    </row>
    <row r="17" spans="1:26" x14ac:dyDescent="0.35">
      <c r="A17" s="4"/>
      <c r="B17" s="7"/>
      <c r="C17" s="4">
        <v>4</v>
      </c>
      <c r="D17" s="4" t="s">
        <v>16</v>
      </c>
      <c r="E17" s="12" t="s">
        <v>68</v>
      </c>
      <c r="F17" s="14">
        <v>4.9320000000000003E-2</v>
      </c>
      <c r="G17" s="14">
        <v>4.9300000000000004E-2</v>
      </c>
      <c r="H17" s="14">
        <v>4.9270000000000001E-2</v>
      </c>
      <c r="I17" s="14">
        <v>4.9310000000000007E-2</v>
      </c>
      <c r="J17" s="14">
        <v>4.9240000000000006E-2</v>
      </c>
      <c r="K17" s="14">
        <v>4.9230000000000003E-2</v>
      </c>
      <c r="L17" s="14">
        <v>4.8826000000000001E-2</v>
      </c>
      <c r="M17" s="14">
        <v>4.9140000000000003E-2</v>
      </c>
      <c r="N17" s="14">
        <v>4.9110000000000001E-2</v>
      </c>
      <c r="O17" s="14">
        <v>4.9090000000000002E-2</v>
      </c>
      <c r="P17" s="14">
        <v>4.8360000000000007E-2</v>
      </c>
      <c r="Q17" s="14">
        <v>4.8430000000000001E-2</v>
      </c>
      <c r="R17" s="14">
        <v>4.8350000000000004E-2</v>
      </c>
      <c r="S17" s="14">
        <v>4.8370000000000003E-2</v>
      </c>
      <c r="T17" s="14">
        <v>4.8330000000000005E-2</v>
      </c>
      <c r="U17" s="11" t="s">
        <v>13</v>
      </c>
      <c r="W17" s="15">
        <f t="shared" si="0"/>
        <v>4.8911733333333332E-2</v>
      </c>
      <c r="X17" s="15">
        <f t="shared" si="1"/>
        <v>4.1643992306671231E-4</v>
      </c>
      <c r="Y17" s="15">
        <v>1.0000000000000001E-5</v>
      </c>
      <c r="Z17" s="16" t="s">
        <v>13</v>
      </c>
    </row>
    <row r="18" spans="1:26" x14ac:dyDescent="0.35">
      <c r="A18" s="4"/>
      <c r="B18" s="7"/>
      <c r="C18" s="4">
        <v>4</v>
      </c>
      <c r="D18" s="4" t="s">
        <v>16</v>
      </c>
      <c r="E18" s="12" t="s">
        <v>69</v>
      </c>
      <c r="F18" s="14">
        <v>5.8640000000000005E-2</v>
      </c>
      <c r="G18" s="14">
        <v>5.8660000000000004E-2</v>
      </c>
      <c r="H18" s="14">
        <v>5.8650000000000001E-2</v>
      </c>
      <c r="I18" s="14">
        <v>5.8620000000000005E-2</v>
      </c>
      <c r="J18" s="14">
        <v>5.8630000000000002E-2</v>
      </c>
      <c r="K18" s="14">
        <v>5.9580000000000001E-2</v>
      </c>
      <c r="L18" s="14">
        <v>5.8862000000000005E-2</v>
      </c>
      <c r="M18" s="14">
        <v>5.9480000000000005E-2</v>
      </c>
      <c r="N18" s="14">
        <v>5.9490000000000001E-2</v>
      </c>
      <c r="O18" s="14">
        <v>5.9510000000000007E-2</v>
      </c>
      <c r="P18" s="14">
        <v>5.7590000000000002E-2</v>
      </c>
      <c r="Q18" s="14">
        <v>5.7540000000000001E-2</v>
      </c>
      <c r="R18" s="14">
        <v>5.7560000000000007E-2</v>
      </c>
      <c r="S18" s="14">
        <v>5.7530000000000005E-2</v>
      </c>
      <c r="T18" s="14">
        <v>5.7550000000000004E-2</v>
      </c>
      <c r="U18" s="11" t="s">
        <v>13</v>
      </c>
      <c r="W18" s="15">
        <f t="shared" si="0"/>
        <v>5.8526133333333341E-2</v>
      </c>
      <c r="X18" s="15">
        <f>_xlfn.STDEV.S(F18:T18)</f>
        <v>7.9388285089953983E-4</v>
      </c>
      <c r="Y18" s="15">
        <v>1.0000000000000001E-5</v>
      </c>
      <c r="Z18" s="16" t="s">
        <v>13</v>
      </c>
    </row>
    <row r="19" spans="1:26" x14ac:dyDescent="0.35">
      <c r="A19" s="4"/>
      <c r="B19" s="7"/>
      <c r="C19" s="4">
        <v>4</v>
      </c>
      <c r="D19" s="4" t="s">
        <v>16</v>
      </c>
      <c r="E19" s="12" t="s">
        <v>70</v>
      </c>
      <c r="F19" s="14">
        <v>6.9029999999999994E-2</v>
      </c>
      <c r="G19" s="14">
        <v>6.9059999999999996E-2</v>
      </c>
      <c r="H19" s="14">
        <v>6.9089999999999999E-2</v>
      </c>
      <c r="I19" s="14">
        <v>6.905E-2</v>
      </c>
      <c r="J19" s="14">
        <v>6.9019999999999998E-2</v>
      </c>
      <c r="K19" s="14">
        <v>6.8919999999999995E-2</v>
      </c>
      <c r="L19" s="14">
        <v>6.8900000000000003E-2</v>
      </c>
      <c r="M19" s="14">
        <v>6.8909999999999999E-2</v>
      </c>
      <c r="N19" s="14">
        <v>6.8849999999999995E-2</v>
      </c>
      <c r="O19" s="14">
        <v>6.8830000000000002E-2</v>
      </c>
      <c r="P19" s="14">
        <v>6.7830000000000001E-2</v>
      </c>
      <c r="Q19" s="14">
        <v>6.7799999999999999E-2</v>
      </c>
      <c r="R19" s="14">
        <v>6.7809999999999995E-2</v>
      </c>
      <c r="S19" s="14">
        <v>6.7819999999999991E-2</v>
      </c>
      <c r="T19" s="14">
        <v>6.7799999999999999E-2</v>
      </c>
      <c r="U19" s="11" t="s">
        <v>13</v>
      </c>
      <c r="W19" s="15">
        <f t="shared" si="0"/>
        <v>6.8581333333333341E-2</v>
      </c>
      <c r="X19" s="15">
        <f t="shared" si="1"/>
        <v>5.6817837574714783E-4</v>
      </c>
      <c r="Y19" s="15">
        <v>1.0000000000000001E-5</v>
      </c>
      <c r="Z19" s="16" t="s">
        <v>13</v>
      </c>
    </row>
    <row r="20" spans="1:26" x14ac:dyDescent="0.35">
      <c r="A20" s="4"/>
      <c r="B20" s="7"/>
      <c r="C20" s="4">
        <v>4</v>
      </c>
      <c r="D20" s="4" t="s">
        <v>16</v>
      </c>
      <c r="E20" s="12" t="s">
        <v>71</v>
      </c>
      <c r="F20" s="14">
        <v>7.9909999999999995E-2</v>
      </c>
      <c r="G20" s="14">
        <v>7.9960000000000003E-2</v>
      </c>
      <c r="H20" s="14">
        <v>7.9919999999999991E-2</v>
      </c>
      <c r="I20" s="14">
        <v>7.9949999999999993E-2</v>
      </c>
      <c r="J20" s="14">
        <v>7.986E-2</v>
      </c>
      <c r="K20" s="14">
        <v>7.9449999999999993E-2</v>
      </c>
      <c r="L20" s="14">
        <v>7.9419999999999991E-2</v>
      </c>
      <c r="M20" s="14">
        <v>7.9390000000000002E-2</v>
      </c>
      <c r="N20" s="14">
        <v>7.9409999999999994E-2</v>
      </c>
      <c r="O20" s="14">
        <v>7.9339999999999994E-2</v>
      </c>
      <c r="P20" s="14">
        <v>7.8409999999999994E-2</v>
      </c>
      <c r="Q20" s="14">
        <v>7.8379999999999991E-2</v>
      </c>
      <c r="R20" s="14">
        <v>7.8399999999999997E-2</v>
      </c>
      <c r="S20" s="14">
        <v>7.8359999999999999E-2</v>
      </c>
      <c r="T20" s="14">
        <v>7.8369999999999995E-2</v>
      </c>
      <c r="U20" s="11" t="s">
        <v>13</v>
      </c>
      <c r="W20" s="15">
        <f t="shared" si="0"/>
        <v>7.9235333333333324E-2</v>
      </c>
      <c r="X20" s="15">
        <f t="shared" si="1"/>
        <v>6.6123117490531785E-4</v>
      </c>
      <c r="Y20" s="15">
        <v>1.0000000000000001E-5</v>
      </c>
      <c r="Z20" s="16" t="s">
        <v>13</v>
      </c>
    </row>
    <row r="21" spans="1:26" x14ac:dyDescent="0.35">
      <c r="A21" s="4"/>
      <c r="B21" s="7"/>
      <c r="C21" s="4">
        <v>4</v>
      </c>
      <c r="D21" s="4" t="s">
        <v>16</v>
      </c>
      <c r="E21" s="12" t="s">
        <v>72</v>
      </c>
      <c r="F21" s="14">
        <v>8.8389999999999996E-2</v>
      </c>
      <c r="G21" s="14">
        <v>8.8349999999999998E-2</v>
      </c>
      <c r="H21" s="14">
        <v>8.8359999999999994E-2</v>
      </c>
      <c r="I21" s="14">
        <v>8.8340000000000002E-2</v>
      </c>
      <c r="J21" s="14">
        <v>8.8300000000000003E-2</v>
      </c>
      <c r="K21" s="14">
        <v>8.7719999999999992E-2</v>
      </c>
      <c r="L21" s="14">
        <v>8.7749999999999995E-2</v>
      </c>
      <c r="M21" s="14">
        <v>8.768999999999999E-2</v>
      </c>
      <c r="N21" s="14">
        <v>8.7569999999999995E-2</v>
      </c>
      <c r="O21" s="14">
        <v>8.7590000000000001E-2</v>
      </c>
      <c r="P21" s="14">
        <v>8.6919999999999997E-2</v>
      </c>
      <c r="Q21" s="14">
        <v>8.6879999999999999E-2</v>
      </c>
      <c r="R21" s="14">
        <v>8.6870000000000003E-2</v>
      </c>
      <c r="S21" s="14">
        <v>8.6889999999999995E-2</v>
      </c>
      <c r="T21" s="14">
        <v>8.6849999999999997E-2</v>
      </c>
      <c r="U21" s="11" t="s">
        <v>13</v>
      </c>
      <c r="W21" s="15">
        <f t="shared" si="0"/>
        <v>8.7631333333333325E-2</v>
      </c>
      <c r="X21" s="15">
        <f t="shared" si="1"/>
        <v>6.2182756758568042E-4</v>
      </c>
      <c r="Y21" s="15">
        <v>1.0000000000000001E-5</v>
      </c>
      <c r="Z21" s="16" t="s">
        <v>13</v>
      </c>
    </row>
    <row r="22" spans="1:26" x14ac:dyDescent="0.35">
      <c r="A22" s="4"/>
      <c r="B22" s="7"/>
      <c r="C22" s="4">
        <v>4</v>
      </c>
      <c r="D22" s="4" t="s">
        <v>16</v>
      </c>
      <c r="E22" s="12" t="s">
        <v>73</v>
      </c>
      <c r="F22" s="14">
        <v>9.8330000000000001E-2</v>
      </c>
      <c r="G22" s="14">
        <v>9.8299999999999998E-2</v>
      </c>
      <c r="H22" s="14">
        <v>9.8290000000000002E-2</v>
      </c>
      <c r="I22" s="14">
        <v>9.8319999999999991E-2</v>
      </c>
      <c r="J22" s="14">
        <v>9.8279999999999992E-2</v>
      </c>
      <c r="K22" s="14">
        <v>9.9040000000000003E-2</v>
      </c>
      <c r="L22" s="14">
        <v>9.9229999999999999E-2</v>
      </c>
      <c r="M22" s="14">
        <v>9.9169999999999994E-2</v>
      </c>
      <c r="N22" s="14">
        <v>9.9150000000000002E-2</v>
      </c>
      <c r="O22" s="14">
        <v>9.9069999999999991E-2</v>
      </c>
      <c r="P22" s="14">
        <v>9.7220000000000001E-2</v>
      </c>
      <c r="Q22" s="14">
        <v>9.7199999999999995E-2</v>
      </c>
      <c r="R22" s="14">
        <v>9.7159999999999996E-2</v>
      </c>
      <c r="S22" s="14">
        <v>9.7189999999999999E-2</v>
      </c>
      <c r="T22" s="14">
        <v>9.7169999999999992E-2</v>
      </c>
      <c r="U22" s="11" t="s">
        <v>13</v>
      </c>
      <c r="W22" s="15">
        <f t="shared" si="0"/>
        <v>9.8208000000000004E-2</v>
      </c>
      <c r="X22" s="15">
        <f t="shared" si="1"/>
        <v>8.2568759225266366E-4</v>
      </c>
      <c r="Y22" s="15">
        <v>1.0000000000000001E-5</v>
      </c>
      <c r="Z22" s="16" t="s">
        <v>13</v>
      </c>
    </row>
    <row r="23" spans="1:26" x14ac:dyDescent="0.35">
      <c r="A23" s="4"/>
      <c r="B23" s="7"/>
      <c r="C23" s="4">
        <v>4</v>
      </c>
      <c r="D23" s="4" t="s">
        <v>16</v>
      </c>
      <c r="E23" s="12" t="s">
        <v>74</v>
      </c>
      <c r="F23" s="14">
        <v>0.10824</v>
      </c>
      <c r="G23" s="14">
        <v>0.10826999999999999</v>
      </c>
      <c r="H23" s="14">
        <v>0.10825</v>
      </c>
      <c r="I23" s="14">
        <v>0.10822</v>
      </c>
      <c r="J23" s="14">
        <v>0.10825</v>
      </c>
      <c r="K23" s="14">
        <v>0.10853</v>
      </c>
      <c r="L23" s="14">
        <v>0.1085</v>
      </c>
      <c r="M23" s="14">
        <v>0.10854</v>
      </c>
      <c r="N23" s="14">
        <v>0.10846</v>
      </c>
      <c r="O23" s="14">
        <v>0.10847999999999999</v>
      </c>
      <c r="P23" s="14">
        <v>0.1071</v>
      </c>
      <c r="Q23" s="14">
        <v>0.10713</v>
      </c>
      <c r="R23" s="14">
        <v>0.10707999999999999</v>
      </c>
      <c r="S23" s="14">
        <v>0.10707</v>
      </c>
      <c r="T23" s="14">
        <v>0.10708999999999999</v>
      </c>
      <c r="U23" s="11" t="s">
        <v>13</v>
      </c>
      <c r="W23" s="15">
        <f t="shared" si="0"/>
        <v>0.10794733333333333</v>
      </c>
      <c r="X23" s="15">
        <f t="shared" si="1"/>
        <v>6.3432153481007565E-4</v>
      </c>
      <c r="Y23" s="15">
        <v>1.0000000000000001E-5</v>
      </c>
      <c r="Z23" s="16" t="s">
        <v>13</v>
      </c>
    </row>
    <row r="24" spans="1:26" x14ac:dyDescent="0.35">
      <c r="A24" s="4"/>
      <c r="B24" s="7"/>
      <c r="C24" s="4">
        <v>4</v>
      </c>
      <c r="D24" s="4" t="s">
        <v>16</v>
      </c>
      <c r="E24" s="12" t="s">
        <v>75</v>
      </c>
      <c r="F24" s="14">
        <v>0.11777</v>
      </c>
      <c r="G24" s="14">
        <v>0.11773</v>
      </c>
      <c r="H24" s="14">
        <v>0.11771999999999999</v>
      </c>
      <c r="I24" s="14">
        <v>0.11776</v>
      </c>
      <c r="J24" s="14">
        <v>0.1177</v>
      </c>
      <c r="K24" s="14">
        <v>0.11745</v>
      </c>
      <c r="L24" s="14">
        <v>0.11742999999999999</v>
      </c>
      <c r="M24" s="14">
        <v>0.11738999999999999</v>
      </c>
      <c r="N24" s="14">
        <v>0.11739999999999999</v>
      </c>
      <c r="O24" s="14">
        <v>0.11733</v>
      </c>
      <c r="P24" s="14">
        <v>0.11652999999999999</v>
      </c>
      <c r="Q24" s="14">
        <v>0.11649</v>
      </c>
      <c r="R24" s="14">
        <v>0.11651</v>
      </c>
      <c r="S24" s="14">
        <v>0.11646999999999999</v>
      </c>
      <c r="T24" s="14">
        <v>0.11645999999999999</v>
      </c>
      <c r="U24" s="11" t="s">
        <v>13</v>
      </c>
      <c r="W24" s="15">
        <f t="shared" si="0"/>
        <v>0.11720933333333333</v>
      </c>
      <c r="X24" s="15">
        <f t="shared" si="1"/>
        <v>5.4487831756492417E-4</v>
      </c>
      <c r="Y24" s="15">
        <v>1.0000000000000001E-5</v>
      </c>
      <c r="Z24" s="16" t="s">
        <v>13</v>
      </c>
    </row>
    <row r="25" spans="1:26" x14ac:dyDescent="0.35">
      <c r="A25" s="4"/>
      <c r="B25" s="7"/>
      <c r="C25" s="4">
        <v>4</v>
      </c>
      <c r="D25" s="4" t="s">
        <v>16</v>
      </c>
      <c r="E25" s="12" t="s">
        <v>65</v>
      </c>
      <c r="F25" s="14">
        <v>0.12838000000000002</v>
      </c>
      <c r="G25" s="14">
        <v>0.12833</v>
      </c>
      <c r="H25" s="14">
        <v>0.1283</v>
      </c>
      <c r="I25" s="14">
        <v>0.12836</v>
      </c>
      <c r="J25" s="14">
        <v>0.12837000000000001</v>
      </c>
      <c r="K25" s="14">
        <v>0.12711</v>
      </c>
      <c r="L25" s="14">
        <v>0.12709000000000001</v>
      </c>
      <c r="M25" s="14">
        <v>0.12707000000000002</v>
      </c>
      <c r="N25" s="14">
        <v>0.12709000000000001</v>
      </c>
      <c r="O25" s="14">
        <v>0.12706000000000001</v>
      </c>
      <c r="P25" s="14">
        <v>0.12663000000000002</v>
      </c>
      <c r="Q25" s="14">
        <v>0.12662000000000001</v>
      </c>
      <c r="R25" s="14">
        <v>0.12659000000000001</v>
      </c>
      <c r="S25" s="14">
        <v>0.12667</v>
      </c>
      <c r="T25" s="14">
        <v>0.12665000000000001</v>
      </c>
      <c r="U25" s="11" t="s">
        <v>13</v>
      </c>
      <c r="W25" s="15">
        <f t="shared" si="0"/>
        <v>0.12735466666666667</v>
      </c>
      <c r="X25" s="15">
        <f t="shared" si="1"/>
        <v>7.5216702805642544E-4</v>
      </c>
      <c r="Y25" s="15">
        <v>1.0000000000000001E-5</v>
      </c>
      <c r="Z25" s="16" t="s">
        <v>13</v>
      </c>
    </row>
    <row r="26" spans="1:26" x14ac:dyDescent="0.35">
      <c r="A26" s="4"/>
      <c r="B26" s="7"/>
      <c r="C26" s="4">
        <v>4</v>
      </c>
      <c r="D26" s="4" t="s">
        <v>16</v>
      </c>
      <c r="E26" s="12" t="s">
        <v>76</v>
      </c>
      <c r="F26" s="14">
        <v>0.13429000000000002</v>
      </c>
      <c r="G26" s="14">
        <v>0.13428000000000001</v>
      </c>
      <c r="H26" s="14">
        <v>0.13425000000000001</v>
      </c>
      <c r="I26" s="14">
        <v>0.13427</v>
      </c>
      <c r="J26" s="14">
        <v>0.13432000000000002</v>
      </c>
      <c r="K26" s="14">
        <v>0.13383</v>
      </c>
      <c r="L26" s="14">
        <v>0.13386000000000001</v>
      </c>
      <c r="M26" s="14">
        <v>0.13385000000000002</v>
      </c>
      <c r="N26" s="14">
        <v>0.13387000000000002</v>
      </c>
      <c r="O26" s="14">
        <v>0.13385000000000002</v>
      </c>
      <c r="P26" s="14">
        <v>0.13271000000000002</v>
      </c>
      <c r="Q26" s="14">
        <v>0.13275000000000001</v>
      </c>
      <c r="R26" s="14">
        <v>0.13270000000000001</v>
      </c>
      <c r="S26" s="14">
        <v>0.13276000000000002</v>
      </c>
      <c r="T26" s="14">
        <v>0.13277</v>
      </c>
      <c r="U26" s="11" t="s">
        <v>13</v>
      </c>
      <c r="W26" s="15">
        <f t="shared" si="0"/>
        <v>0.13362400000000002</v>
      </c>
      <c r="X26" s="15">
        <f t="shared" si="1"/>
        <v>6.7385670371590003E-4</v>
      </c>
      <c r="Y26" s="15">
        <v>1.0000000000000001E-5</v>
      </c>
      <c r="Z26" s="16" t="s">
        <v>13</v>
      </c>
    </row>
    <row r="27" spans="1:26" x14ac:dyDescent="0.35">
      <c r="C27" s="5"/>
      <c r="D27" s="5"/>
    </row>
    <row r="28" spans="1:26" x14ac:dyDescent="0.35">
      <c r="C28" s="5"/>
      <c r="D28" s="5"/>
    </row>
    <row r="29" spans="1:26" x14ac:dyDescent="0.35">
      <c r="A29" s="79" t="s">
        <v>12</v>
      </c>
      <c r="B29" s="79" t="s">
        <v>14</v>
      </c>
      <c r="C29" s="79" t="s">
        <v>15</v>
      </c>
      <c r="D29" s="79"/>
      <c r="E29" s="79" t="s">
        <v>17</v>
      </c>
      <c r="F29" s="80" t="s">
        <v>10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W29" s="81" t="s">
        <v>61</v>
      </c>
      <c r="X29" s="81" t="s">
        <v>62</v>
      </c>
      <c r="Y29" s="81" t="s">
        <v>63</v>
      </c>
      <c r="Z29" s="81" t="s">
        <v>11</v>
      </c>
    </row>
    <row r="30" spans="1:26" x14ac:dyDescent="0.35">
      <c r="A30" s="79"/>
      <c r="B30" s="79"/>
      <c r="C30" s="79"/>
      <c r="D30" s="79"/>
      <c r="E30" s="79"/>
      <c r="F30" s="3">
        <v>1</v>
      </c>
      <c r="G30" s="3">
        <v>2</v>
      </c>
      <c r="H30" s="3">
        <v>3</v>
      </c>
      <c r="I30" s="3">
        <v>4</v>
      </c>
      <c r="J30" s="3">
        <v>5</v>
      </c>
      <c r="K30" s="3">
        <v>1</v>
      </c>
      <c r="L30" s="3">
        <v>2</v>
      </c>
      <c r="M30" s="3">
        <v>3</v>
      </c>
      <c r="N30" s="3">
        <v>4</v>
      </c>
      <c r="O30" s="3">
        <v>5</v>
      </c>
      <c r="P30" s="3">
        <v>1</v>
      </c>
      <c r="Q30" s="3">
        <v>2</v>
      </c>
      <c r="R30" s="3">
        <v>3</v>
      </c>
      <c r="S30" s="3">
        <v>4</v>
      </c>
      <c r="T30" s="3">
        <v>5</v>
      </c>
      <c r="U30" s="3" t="s">
        <v>11</v>
      </c>
      <c r="W30" s="81"/>
      <c r="X30" s="81"/>
      <c r="Y30" s="81"/>
      <c r="Z30" s="81"/>
    </row>
    <row r="31" spans="1:26" x14ac:dyDescent="0.35">
      <c r="A31" s="3" t="s">
        <v>77</v>
      </c>
      <c r="B31" s="7"/>
      <c r="C31" s="4">
        <v>4</v>
      </c>
      <c r="D31" s="4" t="s">
        <v>16</v>
      </c>
      <c r="E31" s="6" t="s">
        <v>78</v>
      </c>
      <c r="F31" s="17">
        <v>0.13965000000000002</v>
      </c>
      <c r="G31" s="17">
        <v>0.13972000000000001</v>
      </c>
      <c r="H31" s="17">
        <v>0.13971000000000003</v>
      </c>
      <c r="I31" s="17">
        <v>0.13974000000000003</v>
      </c>
      <c r="J31" s="17">
        <v>0.13970000000000002</v>
      </c>
      <c r="K31" s="17">
        <v>0.13876000000000002</v>
      </c>
      <c r="L31" s="17">
        <v>0.13869000000000001</v>
      </c>
      <c r="M31" s="17">
        <v>0.13872000000000001</v>
      </c>
      <c r="N31" s="17">
        <v>0.13866000000000001</v>
      </c>
      <c r="O31" s="17">
        <v>0.13867000000000002</v>
      </c>
      <c r="P31" s="17">
        <v>0.13892000000000002</v>
      </c>
      <c r="Q31" s="17">
        <v>0.13888000000000003</v>
      </c>
      <c r="R31" s="17">
        <v>0.13890000000000002</v>
      </c>
      <c r="S31" s="17">
        <v>0.13882000000000003</v>
      </c>
      <c r="T31" s="17">
        <v>0.13877000000000003</v>
      </c>
      <c r="U31" s="11" t="s">
        <v>13</v>
      </c>
      <c r="W31" s="15">
        <f t="shared" ref="W31:W41" si="2">AVERAGE(F31:T31)</f>
        <v>0.13908733333333334</v>
      </c>
      <c r="X31" s="15">
        <f t="shared" ref="X31:X41" si="3">_xlfn.STDEV.S(F31:T31)</f>
        <v>4.5832718610596491E-4</v>
      </c>
      <c r="Y31" s="15">
        <v>1.0000000000000001E-5</v>
      </c>
      <c r="Z31" s="16" t="s">
        <v>13</v>
      </c>
    </row>
    <row r="32" spans="1:26" x14ac:dyDescent="0.35">
      <c r="A32" s="4"/>
      <c r="B32" s="7"/>
      <c r="C32" s="4">
        <v>4</v>
      </c>
      <c r="D32" s="4" t="s">
        <v>16</v>
      </c>
      <c r="E32" s="6" t="s">
        <v>79</v>
      </c>
      <c r="F32" s="17">
        <v>0.24048000000000003</v>
      </c>
      <c r="G32" s="17">
        <v>0.24045000000000002</v>
      </c>
      <c r="H32" s="17">
        <v>0.24043000000000003</v>
      </c>
      <c r="I32" s="17">
        <v>0.24046000000000001</v>
      </c>
      <c r="J32" s="17">
        <v>0.24041000000000001</v>
      </c>
      <c r="K32" s="17">
        <v>0.23906000000000002</v>
      </c>
      <c r="L32" s="17">
        <v>0.23903000000000002</v>
      </c>
      <c r="M32" s="17">
        <v>0.23901000000000003</v>
      </c>
      <c r="N32" s="17">
        <v>0.23904000000000003</v>
      </c>
      <c r="O32" s="17">
        <v>0.23902000000000001</v>
      </c>
      <c r="P32" s="17">
        <v>0.24008000000000002</v>
      </c>
      <c r="Q32" s="17">
        <v>0.24007000000000001</v>
      </c>
      <c r="R32" s="17">
        <v>0.24003000000000002</v>
      </c>
      <c r="S32" s="17">
        <v>0.24007000000000001</v>
      </c>
      <c r="T32" s="17">
        <v>0.24005000000000001</v>
      </c>
      <c r="U32" s="11" t="s">
        <v>13</v>
      </c>
      <c r="W32" s="15">
        <f t="shared" si="2"/>
        <v>0.239846</v>
      </c>
      <c r="X32" s="15">
        <f t="shared" si="3"/>
        <v>6.1805917423588225E-4</v>
      </c>
      <c r="Y32" s="15">
        <v>1.0000000000000001E-5</v>
      </c>
      <c r="Z32" s="16" t="s">
        <v>13</v>
      </c>
    </row>
    <row r="33" spans="1:26" x14ac:dyDescent="0.35">
      <c r="A33" s="4"/>
      <c r="B33" s="7"/>
      <c r="C33" s="4">
        <v>4</v>
      </c>
      <c r="D33" s="4" t="s">
        <v>16</v>
      </c>
      <c r="E33" s="6" t="s">
        <v>80</v>
      </c>
      <c r="F33" s="17">
        <v>0.34062000000000003</v>
      </c>
      <c r="G33" s="17">
        <v>0.34057999999999999</v>
      </c>
      <c r="H33" s="17">
        <v>0.34059</v>
      </c>
      <c r="I33" s="17">
        <v>0.34056000000000003</v>
      </c>
      <c r="J33" s="17">
        <v>0.34057000000000004</v>
      </c>
      <c r="K33" s="17">
        <v>0.33989000000000003</v>
      </c>
      <c r="L33" s="17">
        <v>0.33988000000000002</v>
      </c>
      <c r="M33" s="17">
        <v>0.33984000000000003</v>
      </c>
      <c r="N33" s="17">
        <v>0.33986</v>
      </c>
      <c r="O33" s="17">
        <v>0.33985000000000004</v>
      </c>
      <c r="P33" s="17">
        <v>0.33984000000000003</v>
      </c>
      <c r="Q33" s="17">
        <v>0.33989000000000003</v>
      </c>
      <c r="R33" s="17">
        <v>0.33986</v>
      </c>
      <c r="S33" s="17">
        <v>0.33987000000000001</v>
      </c>
      <c r="T33" s="17">
        <v>0.33985000000000004</v>
      </c>
      <c r="U33" s="11" t="s">
        <v>13</v>
      </c>
      <c r="W33" s="15">
        <f t="shared" si="2"/>
        <v>0.34010333333333337</v>
      </c>
      <c r="X33" s="15">
        <f t="shared" si="3"/>
        <v>3.5235263721502158E-4</v>
      </c>
      <c r="Y33" s="15">
        <v>1.0000000000000001E-5</v>
      </c>
      <c r="Z33" s="16" t="s">
        <v>13</v>
      </c>
    </row>
    <row r="34" spans="1:26" x14ac:dyDescent="0.35">
      <c r="A34" s="4"/>
      <c r="B34" s="7"/>
      <c r="C34" s="4">
        <v>4</v>
      </c>
      <c r="D34" s="4" t="s">
        <v>16</v>
      </c>
      <c r="E34" s="6" t="s">
        <v>81</v>
      </c>
      <c r="F34" s="17">
        <v>0.44123000000000001</v>
      </c>
      <c r="G34" s="17">
        <v>0.44119000000000003</v>
      </c>
      <c r="H34" s="17">
        <v>0.44122</v>
      </c>
      <c r="I34" s="17">
        <v>0.44118000000000002</v>
      </c>
      <c r="J34" s="17">
        <v>0.44115000000000004</v>
      </c>
      <c r="K34" s="17">
        <v>0.43969000000000003</v>
      </c>
      <c r="L34" s="17">
        <v>0.43971000000000005</v>
      </c>
      <c r="M34" s="17">
        <v>0.43968000000000002</v>
      </c>
      <c r="N34" s="17">
        <v>0.43965000000000004</v>
      </c>
      <c r="O34" s="17">
        <v>0.43966</v>
      </c>
      <c r="P34" s="17">
        <v>0.44013000000000002</v>
      </c>
      <c r="Q34" s="17">
        <v>0.44015000000000004</v>
      </c>
      <c r="R34" s="17">
        <v>0.44011</v>
      </c>
      <c r="S34" s="17">
        <v>0.44012000000000001</v>
      </c>
      <c r="T34" s="17">
        <v>0.44007000000000002</v>
      </c>
      <c r="U34" s="11" t="s">
        <v>13</v>
      </c>
      <c r="W34" s="15">
        <f t="shared" si="2"/>
        <v>0.44032933333333341</v>
      </c>
      <c r="X34" s="15">
        <f t="shared" si="3"/>
        <v>6.5991846538218549E-4</v>
      </c>
      <c r="Y34" s="15">
        <v>1.0000000000000001E-5</v>
      </c>
      <c r="Z34" s="16" t="s">
        <v>13</v>
      </c>
    </row>
    <row r="35" spans="1:26" x14ac:dyDescent="0.35">
      <c r="A35" s="4"/>
      <c r="B35" s="7"/>
      <c r="C35" s="4">
        <v>4</v>
      </c>
      <c r="D35" s="4" t="s">
        <v>16</v>
      </c>
      <c r="E35" s="6" t="s">
        <v>82</v>
      </c>
      <c r="F35" s="17">
        <v>0.54094999999999993</v>
      </c>
      <c r="G35" s="17">
        <v>0.54092999999999991</v>
      </c>
      <c r="H35" s="17">
        <v>0.54087999999999992</v>
      </c>
      <c r="I35" s="17">
        <v>0.54091</v>
      </c>
      <c r="J35" s="17">
        <v>0.54092999999999991</v>
      </c>
      <c r="K35" s="17">
        <v>0.54081999999999997</v>
      </c>
      <c r="L35" s="17">
        <v>0.54076999999999997</v>
      </c>
      <c r="M35" s="17">
        <v>0.54074999999999995</v>
      </c>
      <c r="N35" s="17">
        <v>0.54076000000000002</v>
      </c>
      <c r="O35" s="17">
        <v>0.54071999999999998</v>
      </c>
      <c r="P35" s="17">
        <v>0.54020000000000001</v>
      </c>
      <c r="Q35" s="17">
        <v>0.54018999999999995</v>
      </c>
      <c r="R35" s="17">
        <v>0.54013</v>
      </c>
      <c r="S35" s="17">
        <v>0.54014999999999991</v>
      </c>
      <c r="T35" s="17">
        <v>0.54013999999999995</v>
      </c>
      <c r="U35" s="11" t="s">
        <v>13</v>
      </c>
      <c r="W35" s="15">
        <f t="shared" si="2"/>
        <v>0.54061533333333334</v>
      </c>
      <c r="X35" s="15">
        <f t="shared" si="3"/>
        <v>3.3955573215319182E-4</v>
      </c>
      <c r="Y35" s="15">
        <v>1.0000000000000001E-5</v>
      </c>
      <c r="Z35" s="16" t="s">
        <v>13</v>
      </c>
    </row>
    <row r="36" spans="1:26" x14ac:dyDescent="0.35">
      <c r="A36" s="4"/>
      <c r="B36" s="7"/>
      <c r="C36" s="4">
        <v>4</v>
      </c>
      <c r="D36" s="4" t="s">
        <v>16</v>
      </c>
      <c r="E36" s="6" t="s">
        <v>83</v>
      </c>
      <c r="F36" s="17">
        <v>0.64108999999999994</v>
      </c>
      <c r="G36" s="17">
        <v>0.64101999999999992</v>
      </c>
      <c r="H36" s="17">
        <v>0.64098999999999995</v>
      </c>
      <c r="I36" s="17">
        <v>0.64103999999999994</v>
      </c>
      <c r="J36" s="17">
        <v>0.64096999999999993</v>
      </c>
      <c r="K36" s="17">
        <v>0.64006999999999992</v>
      </c>
      <c r="L36" s="17">
        <v>0.64010999999999996</v>
      </c>
      <c r="M36" s="17">
        <v>0.64012999999999998</v>
      </c>
      <c r="N36" s="17">
        <v>0.64008999999999994</v>
      </c>
      <c r="O36" s="17">
        <v>0.64005999999999996</v>
      </c>
      <c r="P36" s="17">
        <v>0.64061000000000001</v>
      </c>
      <c r="Q36" s="17">
        <v>0.64059999999999995</v>
      </c>
      <c r="R36" s="17">
        <v>0.64056999999999997</v>
      </c>
      <c r="S36" s="17">
        <v>0.64054999999999995</v>
      </c>
      <c r="T36" s="17">
        <v>0.64057999999999993</v>
      </c>
      <c r="U36" s="11" t="s">
        <v>13</v>
      </c>
      <c r="W36" s="15">
        <f t="shared" si="2"/>
        <v>0.64056533333333321</v>
      </c>
      <c r="X36" s="15">
        <f t="shared" si="3"/>
        <v>3.9447735163425683E-4</v>
      </c>
      <c r="Y36" s="15">
        <v>1.0000000000000001E-5</v>
      </c>
      <c r="Z36" s="16" t="s">
        <v>13</v>
      </c>
    </row>
    <row r="37" spans="1:26" x14ac:dyDescent="0.35">
      <c r="A37" s="4"/>
      <c r="B37" s="7"/>
      <c r="C37" s="4">
        <v>4</v>
      </c>
      <c r="D37" s="4" t="s">
        <v>16</v>
      </c>
      <c r="E37" s="6" t="s">
        <v>84</v>
      </c>
      <c r="F37" s="17">
        <v>0.74105999999999994</v>
      </c>
      <c r="G37" s="17">
        <v>0.74107999999999996</v>
      </c>
      <c r="H37" s="17">
        <v>0.74105999999999994</v>
      </c>
      <c r="I37" s="17">
        <v>0.74100999999999995</v>
      </c>
      <c r="J37" s="17">
        <v>0.74103999999999992</v>
      </c>
      <c r="K37" s="17">
        <v>0.74022999999999994</v>
      </c>
      <c r="L37" s="17">
        <v>0.74019999999999997</v>
      </c>
      <c r="M37" s="17">
        <v>0.74020999999999992</v>
      </c>
      <c r="N37" s="17">
        <v>0.74016999999999999</v>
      </c>
      <c r="O37" s="17">
        <v>0.74014999999999997</v>
      </c>
      <c r="P37" s="17">
        <v>0.74047999999999992</v>
      </c>
      <c r="Q37" s="17">
        <v>0.74051</v>
      </c>
      <c r="R37" s="17">
        <v>0.74046000000000001</v>
      </c>
      <c r="S37" s="17">
        <v>0.74046999999999996</v>
      </c>
      <c r="T37" s="17">
        <v>0.74043999999999999</v>
      </c>
      <c r="U37" s="11" t="s">
        <v>13</v>
      </c>
      <c r="W37" s="15">
        <f t="shared" si="2"/>
        <v>0.74057133333333336</v>
      </c>
      <c r="X37" s="15">
        <f t="shared" si="3"/>
        <v>3.7071102852040817E-4</v>
      </c>
      <c r="Y37" s="15">
        <v>1.0000000000000001E-5</v>
      </c>
      <c r="Z37" s="16" t="s">
        <v>13</v>
      </c>
    </row>
    <row r="38" spans="1:26" x14ac:dyDescent="0.35">
      <c r="A38" s="4"/>
      <c r="B38" s="7"/>
      <c r="C38" s="4">
        <v>4</v>
      </c>
      <c r="D38" s="4" t="s">
        <v>16</v>
      </c>
      <c r="E38" s="6" t="s">
        <v>85</v>
      </c>
      <c r="F38" s="17">
        <v>0.84265000000000001</v>
      </c>
      <c r="G38" s="17">
        <v>0.84260999999999997</v>
      </c>
      <c r="H38" s="17">
        <v>0.84262999999999999</v>
      </c>
      <c r="I38" s="17">
        <v>0.84258</v>
      </c>
      <c r="J38" s="17">
        <v>0.84255999999999998</v>
      </c>
      <c r="K38" s="17">
        <v>0.84123999999999999</v>
      </c>
      <c r="L38" s="17">
        <v>0.84122999999999992</v>
      </c>
      <c r="M38" s="17">
        <v>0.84118999999999999</v>
      </c>
      <c r="N38" s="17">
        <v>0.84117999999999993</v>
      </c>
      <c r="O38" s="17">
        <v>0.84114999999999995</v>
      </c>
      <c r="P38" s="17">
        <v>0.84004000000000001</v>
      </c>
      <c r="Q38" s="17">
        <v>0.84004999999999996</v>
      </c>
      <c r="R38" s="17">
        <v>0.84000999999999992</v>
      </c>
      <c r="S38" s="17">
        <v>0.83999000000000001</v>
      </c>
      <c r="T38" s="17">
        <v>0.83994999999999997</v>
      </c>
      <c r="U38" s="11" t="s">
        <v>13</v>
      </c>
      <c r="W38" s="15">
        <f t="shared" si="2"/>
        <v>0.84127066666666661</v>
      </c>
      <c r="X38" s="15">
        <f t="shared" si="3"/>
        <v>1.0997042892566782E-3</v>
      </c>
      <c r="Y38" s="15">
        <v>1.0000000000000001E-5</v>
      </c>
      <c r="Z38" s="16" t="s">
        <v>13</v>
      </c>
    </row>
    <row r="39" spans="1:26" x14ac:dyDescent="0.35">
      <c r="A39" s="4"/>
      <c r="B39" s="7"/>
      <c r="C39" s="4">
        <v>4</v>
      </c>
      <c r="D39" s="4" t="s">
        <v>16</v>
      </c>
      <c r="E39" s="6" t="s">
        <v>86</v>
      </c>
      <c r="F39" s="17">
        <v>0.94075999999999993</v>
      </c>
      <c r="G39" s="17">
        <v>0.94073999999999991</v>
      </c>
      <c r="H39" s="17">
        <v>0.94079000000000002</v>
      </c>
      <c r="I39" s="17">
        <v>0.94074999999999998</v>
      </c>
      <c r="J39" s="17">
        <v>0.94079999999999997</v>
      </c>
      <c r="K39" s="17">
        <v>0.94042999999999999</v>
      </c>
      <c r="L39" s="17">
        <v>0.94041999999999992</v>
      </c>
      <c r="M39" s="17">
        <v>0.94036999999999993</v>
      </c>
      <c r="N39" s="17">
        <v>0.94038999999999995</v>
      </c>
      <c r="O39" s="17">
        <v>0.94040999999999997</v>
      </c>
      <c r="P39" s="17">
        <v>0.94040999999999997</v>
      </c>
      <c r="Q39" s="17">
        <v>0.94042999999999999</v>
      </c>
      <c r="R39" s="17">
        <v>0.94038999999999995</v>
      </c>
      <c r="S39" s="17">
        <v>0.94041999999999992</v>
      </c>
      <c r="T39" s="17">
        <v>0.94045999999999996</v>
      </c>
      <c r="U39" s="11" t="s">
        <v>13</v>
      </c>
      <c r="W39" s="15">
        <f t="shared" si="2"/>
        <v>0.94053133333333316</v>
      </c>
      <c r="X39" s="15">
        <f t="shared" si="3"/>
        <v>1.7496394186340971E-4</v>
      </c>
      <c r="Y39" s="15">
        <v>1.0000000000000001E-5</v>
      </c>
      <c r="Z39" s="16" t="s">
        <v>13</v>
      </c>
    </row>
    <row r="40" spans="1:26" x14ac:dyDescent="0.35">
      <c r="A40" s="4"/>
      <c r="B40" s="7"/>
      <c r="C40" s="4">
        <v>4</v>
      </c>
      <c r="D40" s="4" t="s">
        <v>16</v>
      </c>
      <c r="E40" s="6" t="s">
        <v>77</v>
      </c>
      <c r="F40" s="17">
        <v>1.04088</v>
      </c>
      <c r="G40" s="17">
        <v>1.0408700000000002</v>
      </c>
      <c r="H40" s="17">
        <v>1.0408200000000001</v>
      </c>
      <c r="I40" s="17">
        <v>1.0408600000000001</v>
      </c>
      <c r="J40" s="17">
        <v>1.04084</v>
      </c>
      <c r="K40" s="17">
        <v>1.0402100000000001</v>
      </c>
      <c r="L40" s="17">
        <v>1.04017</v>
      </c>
      <c r="M40" s="17">
        <v>1.0402</v>
      </c>
      <c r="N40" s="17">
        <v>1.0402100000000001</v>
      </c>
      <c r="O40" s="17">
        <v>1.04016</v>
      </c>
      <c r="P40" s="17">
        <v>1.0397500000000002</v>
      </c>
      <c r="Q40" s="17">
        <v>1.03973</v>
      </c>
      <c r="R40" s="17">
        <v>1.03966</v>
      </c>
      <c r="S40" s="17">
        <v>1.03969</v>
      </c>
      <c r="T40" s="17">
        <v>1.0396300000000001</v>
      </c>
      <c r="U40" s="11" t="s">
        <v>13</v>
      </c>
      <c r="W40" s="15">
        <f t="shared" si="2"/>
        <v>1.0402453333333335</v>
      </c>
      <c r="X40" s="15">
        <f t="shared" si="3"/>
        <v>4.9373021358788106E-4</v>
      </c>
      <c r="Y40" s="15">
        <v>1.0000000000000001E-5</v>
      </c>
      <c r="Z40" s="16" t="s">
        <v>13</v>
      </c>
    </row>
    <row r="41" spans="1:26" x14ac:dyDescent="0.35">
      <c r="A41" s="4"/>
      <c r="B41" s="7"/>
      <c r="C41" s="4">
        <v>4</v>
      </c>
      <c r="D41" s="4" t="s">
        <v>16</v>
      </c>
      <c r="E41" s="6" t="s">
        <v>87</v>
      </c>
      <c r="F41" s="4">
        <v>1.13662</v>
      </c>
      <c r="G41" s="17">
        <v>1.1366000000000001</v>
      </c>
      <c r="H41" s="17">
        <v>1.1366100000000001</v>
      </c>
      <c r="I41" s="4">
        <v>1.13662</v>
      </c>
      <c r="J41" s="17">
        <v>1.13659</v>
      </c>
      <c r="K41" s="4">
        <v>1.13595</v>
      </c>
      <c r="L41" s="17">
        <v>1.13592</v>
      </c>
      <c r="M41" s="17">
        <v>1.1359300000000001</v>
      </c>
      <c r="N41" s="4">
        <v>1.1359700000000001</v>
      </c>
      <c r="O41" s="17">
        <v>1.1359000000000001</v>
      </c>
      <c r="P41" s="4">
        <v>1.1355000000000002</v>
      </c>
      <c r="Q41" s="4">
        <v>1.13547</v>
      </c>
      <c r="R41" s="4">
        <v>1.13548</v>
      </c>
      <c r="S41" s="4">
        <v>1.1354300000000002</v>
      </c>
      <c r="T41" s="4">
        <v>1.1354500000000001</v>
      </c>
      <c r="U41" s="11" t="s">
        <v>13</v>
      </c>
      <c r="W41" s="15">
        <f t="shared" si="2"/>
        <v>1.1360026666666665</v>
      </c>
      <c r="X41" s="15">
        <f t="shared" si="3"/>
        <v>4.8567282736227438E-4</v>
      </c>
      <c r="Y41" s="15">
        <v>1.0000000000000001E-5</v>
      </c>
      <c r="Z41" s="16" t="s">
        <v>13</v>
      </c>
    </row>
    <row r="44" spans="1:26" ht="15.5" customHeight="1" x14ac:dyDescent="0.35">
      <c r="A44" s="79" t="s">
        <v>12</v>
      </c>
      <c r="B44" s="79" t="s">
        <v>14</v>
      </c>
      <c r="C44" s="79" t="s">
        <v>15</v>
      </c>
      <c r="D44" s="79"/>
      <c r="E44" s="79" t="s">
        <v>17</v>
      </c>
      <c r="F44" s="80" t="s">
        <v>10</v>
      </c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W44" s="81" t="s">
        <v>61</v>
      </c>
      <c r="X44" s="81" t="s">
        <v>62</v>
      </c>
      <c r="Y44" s="81" t="s">
        <v>63</v>
      </c>
      <c r="Z44" s="81" t="s">
        <v>11</v>
      </c>
    </row>
    <row r="45" spans="1:26" x14ac:dyDescent="0.35">
      <c r="A45" s="79"/>
      <c r="B45" s="79"/>
      <c r="C45" s="79"/>
      <c r="D45" s="79"/>
      <c r="E45" s="79"/>
      <c r="F45" s="3">
        <v>1</v>
      </c>
      <c r="G45" s="3">
        <v>2</v>
      </c>
      <c r="H45" s="3">
        <v>3</v>
      </c>
      <c r="I45" s="3">
        <v>4</v>
      </c>
      <c r="J45" s="3">
        <v>5</v>
      </c>
      <c r="K45" s="3">
        <v>1</v>
      </c>
      <c r="L45" s="3">
        <v>2</v>
      </c>
      <c r="M45" s="3">
        <v>3</v>
      </c>
      <c r="N45" s="3">
        <v>4</v>
      </c>
      <c r="O45" s="3">
        <v>5</v>
      </c>
      <c r="P45" s="3">
        <v>1</v>
      </c>
      <c r="Q45" s="3">
        <v>2</v>
      </c>
      <c r="R45" s="3">
        <v>3</v>
      </c>
      <c r="S45" s="3">
        <v>4</v>
      </c>
      <c r="T45" s="3">
        <v>5</v>
      </c>
      <c r="U45" s="3" t="s">
        <v>11</v>
      </c>
      <c r="W45" s="81"/>
      <c r="X45" s="81"/>
      <c r="Y45" s="81"/>
      <c r="Z45" s="81"/>
    </row>
    <row r="46" spans="1:26" x14ac:dyDescent="0.35">
      <c r="A46" s="3" t="s">
        <v>88</v>
      </c>
      <c r="B46" s="7"/>
      <c r="C46" s="4">
        <v>4</v>
      </c>
      <c r="D46" s="4" t="s">
        <v>16</v>
      </c>
      <c r="E46" s="18" t="s">
        <v>89</v>
      </c>
      <c r="F46" s="14">
        <v>1.0397000000000001</v>
      </c>
      <c r="G46" s="14">
        <v>1.0396400000000001</v>
      </c>
      <c r="H46" s="14">
        <v>1.0396800000000002</v>
      </c>
      <c r="I46" s="14">
        <v>1.03969</v>
      </c>
      <c r="J46" s="14">
        <v>1.0397000000000001</v>
      </c>
      <c r="K46" s="14">
        <v>1.0395000000000001</v>
      </c>
      <c r="L46" s="14">
        <v>1.03952</v>
      </c>
      <c r="M46" s="14">
        <v>1.0395400000000001</v>
      </c>
      <c r="N46" s="14">
        <v>1.03952</v>
      </c>
      <c r="O46" s="14">
        <v>1.0395000000000001</v>
      </c>
      <c r="P46" s="14">
        <v>1.0393600000000001</v>
      </c>
      <c r="Q46" s="14">
        <v>1.0393400000000002</v>
      </c>
      <c r="R46" s="14">
        <v>1.03935</v>
      </c>
      <c r="S46" s="14">
        <v>1.0393100000000002</v>
      </c>
      <c r="T46" s="14">
        <v>1.03932</v>
      </c>
      <c r="U46" s="11" t="s">
        <v>13</v>
      </c>
      <c r="W46" s="15">
        <f t="shared" ref="W46:W56" si="4">AVERAGE(F46:T46)</f>
        <v>1.0395113333333337</v>
      </c>
      <c r="X46" s="15">
        <f t="shared" ref="X46:X56" si="5">_xlfn.STDEV.S(F46:T46)</f>
        <v>1.4754498910340256E-4</v>
      </c>
      <c r="Y46" s="15">
        <v>1.0000000000000001E-5</v>
      </c>
      <c r="Z46" s="16" t="s">
        <v>13</v>
      </c>
    </row>
    <row r="47" spans="1:26" x14ac:dyDescent="0.35">
      <c r="A47" s="3"/>
      <c r="B47" s="7"/>
      <c r="C47" s="4">
        <v>4</v>
      </c>
      <c r="D47" s="4" t="s">
        <v>16</v>
      </c>
      <c r="E47" s="18" t="s">
        <v>90</v>
      </c>
      <c r="F47" s="14">
        <v>2.0400499999999999</v>
      </c>
      <c r="G47" s="14">
        <v>2.04006</v>
      </c>
      <c r="H47" s="14">
        <v>2.0400399999999999</v>
      </c>
      <c r="I47" s="14">
        <v>2.0400700000000001</v>
      </c>
      <c r="J47" s="14">
        <v>2.0400899999999997</v>
      </c>
      <c r="K47" s="14">
        <v>2.0398499999999999</v>
      </c>
      <c r="L47" s="14">
        <v>2.0399399999999996</v>
      </c>
      <c r="M47" s="14">
        <v>2.0399099999999999</v>
      </c>
      <c r="N47" s="14">
        <v>2.03986</v>
      </c>
      <c r="O47" s="14">
        <v>2.0398199999999997</v>
      </c>
      <c r="P47" s="14">
        <v>2.03904</v>
      </c>
      <c r="Q47" s="14">
        <v>2.0389599999999999</v>
      </c>
      <c r="R47" s="14">
        <v>2.0389899999999996</v>
      </c>
      <c r="S47" s="14">
        <v>2.0389399999999998</v>
      </c>
      <c r="T47" s="14">
        <v>2.03891</v>
      </c>
      <c r="U47" s="11" t="s">
        <v>13</v>
      </c>
      <c r="W47" s="15">
        <f t="shared" si="4"/>
        <v>2.039635333333333</v>
      </c>
      <c r="X47" s="15">
        <f t="shared" si="5"/>
        <v>4.9621232014802159E-4</v>
      </c>
      <c r="Y47" s="15">
        <v>1.0000000000000001E-5</v>
      </c>
      <c r="Z47" s="16" t="s">
        <v>13</v>
      </c>
    </row>
    <row r="48" spans="1:26" x14ac:dyDescent="0.35">
      <c r="A48" s="4"/>
      <c r="B48" s="7"/>
      <c r="C48" s="4">
        <v>4</v>
      </c>
      <c r="D48" s="4" t="s">
        <v>16</v>
      </c>
      <c r="E48" s="18" t="s">
        <v>91</v>
      </c>
      <c r="F48" s="14">
        <v>3.0417000000000001</v>
      </c>
      <c r="G48" s="14">
        <v>3.0416300000000001</v>
      </c>
      <c r="H48" s="14">
        <v>3.0416799999999999</v>
      </c>
      <c r="I48" s="14">
        <v>3.0416599999999998</v>
      </c>
      <c r="J48" s="14">
        <v>3.0416499999999997</v>
      </c>
      <c r="K48" s="14">
        <v>3.04094</v>
      </c>
      <c r="L48" s="14">
        <v>3.0409199999999998</v>
      </c>
      <c r="M48" s="14">
        <v>3.0409599999999997</v>
      </c>
      <c r="N48" s="14">
        <v>3.0408999999999997</v>
      </c>
      <c r="O48" s="14">
        <v>3.04088</v>
      </c>
      <c r="P48" s="14">
        <v>3.0401799999999999</v>
      </c>
      <c r="Q48" s="14">
        <v>3.0401499999999997</v>
      </c>
      <c r="R48" s="14">
        <v>3.0401699999999998</v>
      </c>
      <c r="S48" s="14">
        <v>3.0401599999999998</v>
      </c>
      <c r="T48" s="14">
        <v>3.0401400000000001</v>
      </c>
      <c r="U48" s="11" t="s">
        <v>13</v>
      </c>
      <c r="W48" s="15">
        <f t="shared" si="4"/>
        <v>3.0409146666666662</v>
      </c>
      <c r="X48" s="15">
        <f t="shared" si="5"/>
        <v>6.3601287797687266E-4</v>
      </c>
      <c r="Y48" s="15">
        <v>1.0000000000000001E-5</v>
      </c>
      <c r="Z48" s="16" t="s">
        <v>13</v>
      </c>
    </row>
    <row r="49" spans="1:26" x14ac:dyDescent="0.35">
      <c r="A49" s="4"/>
      <c r="B49" s="7"/>
      <c r="C49" s="4">
        <v>4</v>
      </c>
      <c r="D49" s="4" t="s">
        <v>16</v>
      </c>
      <c r="E49" s="18" t="s">
        <v>92</v>
      </c>
      <c r="F49" s="14">
        <v>4.0438299999999998</v>
      </c>
      <c r="G49" s="14">
        <v>4.0438599999999996</v>
      </c>
      <c r="H49" s="14">
        <v>4.0437999999999992</v>
      </c>
      <c r="I49" s="14">
        <v>4.0438099999999997</v>
      </c>
      <c r="J49" s="14">
        <v>4.0438399999999994</v>
      </c>
      <c r="K49" s="14">
        <v>4.0427099999999996</v>
      </c>
      <c r="L49" s="14">
        <v>4.0426999999999991</v>
      </c>
      <c r="M49" s="14">
        <v>4.0427299999999997</v>
      </c>
      <c r="N49" s="14">
        <v>4.0426899999999995</v>
      </c>
      <c r="O49" s="14">
        <v>4.0426599999999997</v>
      </c>
      <c r="P49" s="14">
        <v>4.0431299999999997</v>
      </c>
      <c r="Q49" s="14">
        <v>4.0431799999999996</v>
      </c>
      <c r="R49" s="14">
        <v>4.043169999999999</v>
      </c>
      <c r="S49" s="14">
        <v>4.0431599999999994</v>
      </c>
      <c r="T49" s="14">
        <v>4.0431099999999995</v>
      </c>
      <c r="U49" s="11" t="s">
        <v>13</v>
      </c>
      <c r="W49" s="15">
        <f t="shared" si="4"/>
        <v>4.043225333333333</v>
      </c>
      <c r="X49" s="15">
        <f t="shared" si="5"/>
        <v>4.8130576362147775E-4</v>
      </c>
      <c r="Y49" s="15">
        <v>1.0000000000000001E-5</v>
      </c>
      <c r="Z49" s="16" t="s">
        <v>13</v>
      </c>
    </row>
    <row r="50" spans="1:26" x14ac:dyDescent="0.35">
      <c r="A50" s="4"/>
      <c r="B50" s="7"/>
      <c r="C50" s="4">
        <v>4</v>
      </c>
      <c r="D50" s="4" t="s">
        <v>16</v>
      </c>
      <c r="E50" s="18" t="s">
        <v>93</v>
      </c>
      <c r="F50" s="14">
        <v>5.0420399999999992</v>
      </c>
      <c r="G50" s="14">
        <v>5.0420499999999997</v>
      </c>
      <c r="H50" s="14">
        <v>5.0420099999999994</v>
      </c>
      <c r="I50" s="14">
        <v>5.0420799999999995</v>
      </c>
      <c r="J50" s="14">
        <v>5.0420399999999992</v>
      </c>
      <c r="K50" s="14">
        <v>5.0417299999999994</v>
      </c>
      <c r="L50" s="14">
        <v>5.0416899999999991</v>
      </c>
      <c r="M50" s="14">
        <v>5.0417099999999992</v>
      </c>
      <c r="N50" s="14">
        <v>5.0416799999999995</v>
      </c>
      <c r="O50" s="14">
        <v>5.0416999999999996</v>
      </c>
      <c r="P50" s="14">
        <v>5.0410499999999994</v>
      </c>
      <c r="Q50" s="14">
        <v>5.0410799999999991</v>
      </c>
      <c r="R50" s="14">
        <v>5.0410299999999992</v>
      </c>
      <c r="S50" s="14">
        <v>5.0410399999999997</v>
      </c>
      <c r="T50" s="14">
        <v>5.0410499999999994</v>
      </c>
      <c r="U50" s="11" t="s">
        <v>13</v>
      </c>
      <c r="W50" s="15">
        <f t="shared" si="4"/>
        <v>5.0415986666666663</v>
      </c>
      <c r="X50" s="15">
        <f t="shared" si="5"/>
        <v>4.272481157137632E-4</v>
      </c>
      <c r="Y50" s="15">
        <v>1.0000000000000001E-5</v>
      </c>
      <c r="Z50" s="16" t="s">
        <v>13</v>
      </c>
    </row>
    <row r="51" spans="1:26" x14ac:dyDescent="0.35">
      <c r="A51" s="4"/>
      <c r="B51" s="7"/>
      <c r="C51" s="4">
        <v>4</v>
      </c>
      <c r="D51" s="4" t="s">
        <v>16</v>
      </c>
      <c r="E51" s="18" t="s">
        <v>94</v>
      </c>
      <c r="F51" s="14">
        <v>6.0462999999999996</v>
      </c>
      <c r="G51" s="14">
        <v>6.0464199999999995</v>
      </c>
      <c r="H51" s="14">
        <v>6.0463899999999997</v>
      </c>
      <c r="I51" s="14">
        <v>6.0463099999999992</v>
      </c>
      <c r="J51" s="14">
        <v>6.0463899999999997</v>
      </c>
      <c r="K51" s="14">
        <v>6.0435199999999991</v>
      </c>
      <c r="L51" s="14">
        <v>6.0434799999999997</v>
      </c>
      <c r="M51" s="14">
        <v>6.0435099999999995</v>
      </c>
      <c r="N51" s="14">
        <v>6.0434799999999997</v>
      </c>
      <c r="O51" s="14">
        <v>6.0435299999999996</v>
      </c>
      <c r="P51" s="14">
        <v>6.0427699999999991</v>
      </c>
      <c r="Q51" s="14">
        <v>6.0427999999999997</v>
      </c>
      <c r="R51" s="14">
        <v>6.0427799999999996</v>
      </c>
      <c r="S51" s="14">
        <v>6.042819999999999</v>
      </c>
      <c r="T51" s="14">
        <v>6.0427999999999997</v>
      </c>
      <c r="U51" s="11" t="s">
        <v>13</v>
      </c>
      <c r="W51" s="15">
        <f t="shared" si="4"/>
        <v>6.0442199999999993</v>
      </c>
      <c r="X51" s="15">
        <f t="shared" si="5"/>
        <v>1.5965722210858348E-3</v>
      </c>
      <c r="Y51" s="15">
        <v>1.0000000000000001E-5</v>
      </c>
      <c r="Z51" s="16" t="s">
        <v>13</v>
      </c>
    </row>
    <row r="52" spans="1:26" x14ac:dyDescent="0.35">
      <c r="A52" s="4"/>
      <c r="B52" s="7"/>
      <c r="C52" s="4">
        <v>4</v>
      </c>
      <c r="D52" s="4" t="s">
        <v>16</v>
      </c>
      <c r="E52" s="18" t="s">
        <v>95</v>
      </c>
      <c r="F52" s="14">
        <v>7.0479399999999996</v>
      </c>
      <c r="G52" s="14">
        <v>7.0478999999999994</v>
      </c>
      <c r="H52" s="14">
        <v>7.0478899999999998</v>
      </c>
      <c r="I52" s="14">
        <v>7.0478699999999996</v>
      </c>
      <c r="J52" s="14">
        <v>7.047839999999999</v>
      </c>
      <c r="K52" s="14">
        <v>7.0464599999999997</v>
      </c>
      <c r="L52" s="14">
        <v>7.0464099999999998</v>
      </c>
      <c r="M52" s="14">
        <v>7.0464299999999991</v>
      </c>
      <c r="N52" s="14">
        <v>7.0464499999999992</v>
      </c>
      <c r="O52" s="14">
        <v>7.0463899999999997</v>
      </c>
      <c r="P52" s="14">
        <v>7.0458099999999995</v>
      </c>
      <c r="Q52" s="14">
        <v>7.0457199999999993</v>
      </c>
      <c r="R52" s="14">
        <v>7.0457399999999994</v>
      </c>
      <c r="S52" s="14">
        <v>7.0457499999999991</v>
      </c>
      <c r="T52" s="14">
        <v>7.0456899999999996</v>
      </c>
      <c r="U52" s="11" t="s">
        <v>13</v>
      </c>
      <c r="W52" s="15">
        <f t="shared" si="4"/>
        <v>7.0466859999999993</v>
      </c>
      <c r="X52" s="15">
        <f t="shared" si="5"/>
        <v>9.2694428866344923E-4</v>
      </c>
      <c r="Y52" s="15">
        <v>1.0000000000000001E-5</v>
      </c>
      <c r="Z52" s="16" t="s">
        <v>13</v>
      </c>
    </row>
    <row r="53" spans="1:26" x14ac:dyDescent="0.35">
      <c r="A53" s="4"/>
      <c r="B53" s="7"/>
      <c r="C53" s="4">
        <v>4</v>
      </c>
      <c r="D53" s="4" t="s">
        <v>16</v>
      </c>
      <c r="E53" s="18" t="s">
        <v>96</v>
      </c>
      <c r="F53" s="14">
        <v>8.04467</v>
      </c>
      <c r="G53" s="14">
        <v>8.0446399999999993</v>
      </c>
      <c r="H53" s="14">
        <v>8.0446200000000001</v>
      </c>
      <c r="I53" s="14">
        <v>8.0446799999999996</v>
      </c>
      <c r="J53" s="14">
        <v>8.0446299999999997</v>
      </c>
      <c r="K53" s="14">
        <v>8.043569999999999</v>
      </c>
      <c r="L53" s="14">
        <v>8.0435299999999987</v>
      </c>
      <c r="M53" s="14">
        <v>8.0434999999999999</v>
      </c>
      <c r="N53" s="14">
        <v>8.0435099999999995</v>
      </c>
      <c r="O53" s="14">
        <v>8.0434799999999989</v>
      </c>
      <c r="P53" s="14">
        <v>8.0422999999999991</v>
      </c>
      <c r="Q53" s="14">
        <v>8.0422399999999996</v>
      </c>
      <c r="R53" s="14">
        <v>8.0422799999999999</v>
      </c>
      <c r="S53" s="14">
        <v>8.0422499999999992</v>
      </c>
      <c r="T53" s="14">
        <v>8.0422199999999986</v>
      </c>
      <c r="U53" s="11" t="s">
        <v>13</v>
      </c>
      <c r="W53" s="15">
        <f t="shared" si="4"/>
        <v>8.0434746666666648</v>
      </c>
      <c r="X53" s="15">
        <f t="shared" si="5"/>
        <v>1.0108614902059252E-3</v>
      </c>
      <c r="Y53" s="15">
        <v>1.0000000000000001E-5</v>
      </c>
      <c r="Z53" s="16" t="s">
        <v>13</v>
      </c>
    </row>
    <row r="54" spans="1:26" x14ac:dyDescent="0.35">
      <c r="A54" s="4"/>
      <c r="B54" s="7"/>
      <c r="C54" s="4">
        <v>4</v>
      </c>
      <c r="D54" s="4" t="s">
        <v>16</v>
      </c>
      <c r="E54" s="18" t="s">
        <v>97</v>
      </c>
      <c r="F54" s="14">
        <v>9.04331</v>
      </c>
      <c r="G54" s="14">
        <v>9.0432999999999986</v>
      </c>
      <c r="H54" s="14">
        <v>9.0433199999999996</v>
      </c>
      <c r="I54" s="14">
        <v>9.0432799999999993</v>
      </c>
      <c r="J54" s="14">
        <v>9.0433399999999988</v>
      </c>
      <c r="K54" s="14">
        <v>9.0418500000000002</v>
      </c>
      <c r="L54" s="14">
        <v>9.0418699999999994</v>
      </c>
      <c r="M54" s="14">
        <v>9.0418899999999987</v>
      </c>
      <c r="N54" s="14">
        <v>9.0418299999999991</v>
      </c>
      <c r="O54" s="14">
        <v>9.0418199999999995</v>
      </c>
      <c r="P54" s="14">
        <v>9.0417100000000001</v>
      </c>
      <c r="Q54" s="14">
        <v>9.0416799999999995</v>
      </c>
      <c r="R54" s="14">
        <v>9.0416999999999987</v>
      </c>
      <c r="S54" s="14">
        <v>9.0417100000000001</v>
      </c>
      <c r="T54" s="14">
        <v>9.0416600000000003</v>
      </c>
      <c r="U54" s="11" t="s">
        <v>13</v>
      </c>
      <c r="W54" s="15">
        <f t="shared" si="4"/>
        <v>9.0422846666666654</v>
      </c>
      <c r="X54" s="15">
        <f t="shared" si="5"/>
        <v>7.538460118111332E-4</v>
      </c>
      <c r="Y54" s="15">
        <v>1.0000000000000001E-5</v>
      </c>
      <c r="Z54" s="16" t="s">
        <v>13</v>
      </c>
    </row>
    <row r="55" spans="1:26" x14ac:dyDescent="0.35">
      <c r="A55" s="4"/>
      <c r="B55" s="7"/>
      <c r="C55" s="4">
        <v>4</v>
      </c>
      <c r="D55" s="4" t="s">
        <v>16</v>
      </c>
      <c r="E55" s="18" t="s">
        <v>88</v>
      </c>
      <c r="F55" s="14">
        <v>10.043799999999999</v>
      </c>
      <c r="G55" s="14">
        <v>10.04378</v>
      </c>
      <c r="H55" s="14">
        <v>10.043809999999999</v>
      </c>
      <c r="I55" s="14">
        <v>10.04383</v>
      </c>
      <c r="J55" s="14">
        <v>10.043759999999999</v>
      </c>
      <c r="K55" s="14">
        <v>10.044749999999999</v>
      </c>
      <c r="L55" s="14">
        <v>10.04472</v>
      </c>
      <c r="M55" s="14">
        <v>10.044729999999999</v>
      </c>
      <c r="N55" s="14">
        <v>10.044739999999999</v>
      </c>
      <c r="O55" s="14">
        <v>10.04471</v>
      </c>
      <c r="P55" s="14">
        <v>10.043299999999999</v>
      </c>
      <c r="Q55" s="14">
        <v>10.043339999999999</v>
      </c>
      <c r="R55" s="14">
        <v>10.043279999999999</v>
      </c>
      <c r="S55" s="14">
        <v>10.04331</v>
      </c>
      <c r="T55" s="14">
        <v>10.043299999999999</v>
      </c>
      <c r="U55" s="11" t="s">
        <v>13</v>
      </c>
      <c r="W55" s="15">
        <f t="shared" si="4"/>
        <v>10.043944</v>
      </c>
      <c r="X55" s="15">
        <f t="shared" si="5"/>
        <v>6.1176325953305106E-4</v>
      </c>
      <c r="Y55" s="15">
        <v>1.0000000000000001E-5</v>
      </c>
      <c r="Z55" s="16" t="s">
        <v>13</v>
      </c>
    </row>
    <row r="56" spans="1:26" x14ac:dyDescent="0.35">
      <c r="A56" s="4"/>
      <c r="B56" s="7"/>
      <c r="C56" s="4">
        <v>4</v>
      </c>
      <c r="D56" s="4" t="s">
        <v>16</v>
      </c>
      <c r="E56" s="18" t="s">
        <v>98</v>
      </c>
      <c r="F56" s="14">
        <v>11.040229999999999</v>
      </c>
      <c r="G56" s="14">
        <v>11.040189999999999</v>
      </c>
      <c r="H56" s="14">
        <v>11.04021</v>
      </c>
      <c r="I56" s="14">
        <v>11.040199999999999</v>
      </c>
      <c r="J56" s="14">
        <v>11.040229999999999</v>
      </c>
      <c r="K56" s="14">
        <v>11.03928</v>
      </c>
      <c r="L56" s="14">
        <v>11.039309999999999</v>
      </c>
      <c r="M56" s="14">
        <v>11.039289999999999</v>
      </c>
      <c r="N56" s="14">
        <v>11.03932</v>
      </c>
      <c r="O56" s="14">
        <v>11.039299999999999</v>
      </c>
      <c r="P56" s="4">
        <v>11.038599999999999</v>
      </c>
      <c r="Q56" s="14">
        <v>11.038589999999999</v>
      </c>
      <c r="R56" s="14">
        <v>11.03857</v>
      </c>
      <c r="S56" s="14">
        <v>11.038599999999999</v>
      </c>
      <c r="T56" s="14">
        <v>11.038549999999999</v>
      </c>
      <c r="U56" s="11" t="s">
        <v>13</v>
      </c>
      <c r="W56" s="15">
        <f t="shared" si="4"/>
        <v>11.039364666666666</v>
      </c>
      <c r="X56" s="15">
        <f t="shared" si="5"/>
        <v>6.9064014473810232E-4</v>
      </c>
      <c r="Y56" s="15">
        <v>1.0000000000000001E-5</v>
      </c>
      <c r="Z56" s="16" t="s">
        <v>13</v>
      </c>
    </row>
    <row r="57" spans="1:26" x14ac:dyDescent="0.35">
      <c r="C57" s="5"/>
      <c r="D57" s="5"/>
    </row>
    <row r="58" spans="1:26" x14ac:dyDescent="0.35">
      <c r="C58" s="5"/>
      <c r="D58" s="5"/>
    </row>
    <row r="59" spans="1:26" x14ac:dyDescent="0.35">
      <c r="A59" s="79" t="s">
        <v>12</v>
      </c>
      <c r="B59" s="79" t="s">
        <v>14</v>
      </c>
      <c r="C59" s="79" t="s">
        <v>15</v>
      </c>
      <c r="D59" s="79"/>
      <c r="E59" s="79" t="s">
        <v>17</v>
      </c>
      <c r="F59" s="80" t="s">
        <v>10</v>
      </c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W59" s="81" t="s">
        <v>61</v>
      </c>
      <c r="X59" s="81" t="s">
        <v>62</v>
      </c>
      <c r="Y59" s="81" t="s">
        <v>63</v>
      </c>
      <c r="Z59" s="81" t="s">
        <v>11</v>
      </c>
    </row>
    <row r="60" spans="1:26" x14ac:dyDescent="0.35">
      <c r="A60" s="79"/>
      <c r="B60" s="79"/>
      <c r="C60" s="79"/>
      <c r="D60" s="79"/>
      <c r="E60" s="79"/>
      <c r="F60" s="3">
        <v>1</v>
      </c>
      <c r="G60" s="3">
        <v>2</v>
      </c>
      <c r="H60" s="3">
        <v>3</v>
      </c>
      <c r="I60" s="3">
        <v>4</v>
      </c>
      <c r="J60" s="3">
        <v>5</v>
      </c>
      <c r="K60" s="3">
        <v>1</v>
      </c>
      <c r="L60" s="3">
        <v>2</v>
      </c>
      <c r="M60" s="3">
        <v>3</v>
      </c>
      <c r="N60" s="3">
        <v>4</v>
      </c>
      <c r="O60" s="3">
        <v>5</v>
      </c>
      <c r="P60" s="3">
        <v>1</v>
      </c>
      <c r="Q60" s="3">
        <v>2</v>
      </c>
      <c r="R60" s="3">
        <v>3</v>
      </c>
      <c r="S60" s="3">
        <v>4</v>
      </c>
      <c r="T60" s="3">
        <v>5</v>
      </c>
      <c r="U60" s="3" t="s">
        <v>11</v>
      </c>
      <c r="W60" s="81"/>
      <c r="X60" s="81"/>
      <c r="Y60" s="81"/>
      <c r="Z60" s="81"/>
    </row>
    <row r="61" spans="1:26" x14ac:dyDescent="0.35">
      <c r="A61" s="3" t="s">
        <v>99</v>
      </c>
      <c r="B61" s="7"/>
      <c r="C61" s="4">
        <v>4</v>
      </c>
      <c r="D61" s="4" t="s">
        <v>16</v>
      </c>
      <c r="E61" s="18" t="s">
        <v>162</v>
      </c>
      <c r="F61" s="14">
        <v>10.037149999999999</v>
      </c>
      <c r="G61" s="14">
        <v>10.03707</v>
      </c>
      <c r="H61" s="14">
        <v>10.037419999999999</v>
      </c>
      <c r="I61" s="14">
        <v>10.037239999999999</v>
      </c>
      <c r="J61" s="14">
        <v>10.03755</v>
      </c>
      <c r="K61" s="14">
        <v>10.038369999999999</v>
      </c>
      <c r="L61" s="14">
        <v>10.038209999999999</v>
      </c>
      <c r="M61" s="14">
        <v>10.038399999999999</v>
      </c>
      <c r="N61" s="14">
        <v>10.038019999999999</v>
      </c>
      <c r="O61" s="14">
        <v>10.038279999999999</v>
      </c>
      <c r="P61" s="14">
        <v>10.038119999999999</v>
      </c>
      <c r="Q61" s="14">
        <v>10.03786</v>
      </c>
      <c r="R61" s="14">
        <v>10.038039999999999</v>
      </c>
      <c r="S61" s="14">
        <v>10.03791</v>
      </c>
      <c r="T61" s="14">
        <v>10.03777</v>
      </c>
      <c r="U61" s="11" t="s">
        <v>13</v>
      </c>
      <c r="W61" s="15">
        <f t="shared" ref="W61:W71" si="6">AVERAGE(F61:T61)</f>
        <v>10.037827333333331</v>
      </c>
      <c r="X61" s="15">
        <f>_xlfn.STDEV.S(F61:T61)</f>
        <v>4.4505965357245341E-4</v>
      </c>
      <c r="Y61" s="15">
        <v>1.0000000000000001E-5</v>
      </c>
      <c r="Z61" s="16" t="s">
        <v>13</v>
      </c>
    </row>
    <row r="62" spans="1:26" x14ac:dyDescent="0.35">
      <c r="A62" s="3"/>
      <c r="B62" s="7"/>
      <c r="C62" s="4">
        <v>4</v>
      </c>
      <c r="D62" s="4" t="s">
        <v>16</v>
      </c>
      <c r="E62" s="18" t="s">
        <v>100</v>
      </c>
      <c r="F62" s="14">
        <v>20.036640000000002</v>
      </c>
      <c r="G62" s="14">
        <v>20.036989999999999</v>
      </c>
      <c r="H62" s="14">
        <v>20.03707</v>
      </c>
      <c r="I62" s="14">
        <v>20.037210000000002</v>
      </c>
      <c r="J62" s="14">
        <v>20.037050000000001</v>
      </c>
      <c r="K62" s="14">
        <v>20.03754</v>
      </c>
      <c r="L62" s="14">
        <v>20.037760000000002</v>
      </c>
      <c r="M62" s="14">
        <v>20.037420000000001</v>
      </c>
      <c r="N62" s="14">
        <v>20.037130000000001</v>
      </c>
      <c r="O62" s="14">
        <v>20.03734</v>
      </c>
      <c r="P62" s="14">
        <v>20.037380000000002</v>
      </c>
      <c r="Q62" s="14">
        <v>20.037570000000002</v>
      </c>
      <c r="R62" s="14">
        <v>20.037220000000001</v>
      </c>
      <c r="S62" s="14">
        <v>20.037400000000002</v>
      </c>
      <c r="T62" s="14">
        <v>20.037000000000003</v>
      </c>
      <c r="U62" s="11" t="s">
        <v>13</v>
      </c>
      <c r="W62" s="15">
        <f t="shared" si="6"/>
        <v>20.037247999999995</v>
      </c>
      <c r="X62" s="15">
        <f t="shared" ref="X62:X71" si="7">_xlfn.STDEV.S(F62:T62)</f>
        <v>2.8213978298519783E-4</v>
      </c>
      <c r="Y62" s="15">
        <v>1.0000000000000001E-5</v>
      </c>
      <c r="Z62" s="16" t="s">
        <v>13</v>
      </c>
    </row>
    <row r="63" spans="1:26" x14ac:dyDescent="0.35">
      <c r="A63" s="4"/>
      <c r="B63" s="7"/>
      <c r="C63" s="4">
        <v>4</v>
      </c>
      <c r="D63" s="4" t="s">
        <v>16</v>
      </c>
      <c r="E63" s="18" t="s">
        <v>101</v>
      </c>
      <c r="F63" s="14">
        <v>30.036630000000002</v>
      </c>
      <c r="G63" s="14">
        <v>30.03698</v>
      </c>
      <c r="H63" s="14">
        <v>30.037040000000001</v>
      </c>
      <c r="I63" s="14">
        <v>30.03715</v>
      </c>
      <c r="J63" s="14">
        <v>30.036460000000002</v>
      </c>
      <c r="K63" s="14">
        <v>30.036930000000002</v>
      </c>
      <c r="L63" s="14">
        <v>30.037090000000003</v>
      </c>
      <c r="M63" s="14">
        <v>30.03687</v>
      </c>
      <c r="N63" s="14">
        <v>30.037330000000001</v>
      </c>
      <c r="O63" s="14">
        <v>30.03678</v>
      </c>
      <c r="P63" s="14">
        <v>30.036470000000001</v>
      </c>
      <c r="Q63" s="14">
        <v>30.03698</v>
      </c>
      <c r="R63" s="14">
        <v>30.03707</v>
      </c>
      <c r="S63" s="14">
        <v>30.03689</v>
      </c>
      <c r="T63" s="14">
        <v>30.036910000000002</v>
      </c>
      <c r="U63" s="11" t="s">
        <v>13</v>
      </c>
      <c r="W63" s="15">
        <f t="shared" si="6"/>
        <v>30.03690533333333</v>
      </c>
      <c r="X63" s="15">
        <f t="shared" si="7"/>
        <v>2.4085759475724519E-4</v>
      </c>
      <c r="Y63" s="15">
        <v>1.0000000000000001E-5</v>
      </c>
      <c r="Z63" s="16" t="s">
        <v>13</v>
      </c>
    </row>
    <row r="64" spans="1:26" x14ac:dyDescent="0.35">
      <c r="A64" s="4"/>
      <c r="B64" s="7"/>
      <c r="C64" s="4">
        <v>4</v>
      </c>
      <c r="D64" s="4" t="s">
        <v>16</v>
      </c>
      <c r="E64" s="18" t="s">
        <v>102</v>
      </c>
      <c r="F64" s="14">
        <v>40.036120000000004</v>
      </c>
      <c r="G64" s="14">
        <v>40.035870000000003</v>
      </c>
      <c r="H64" s="14">
        <v>40.035360000000004</v>
      </c>
      <c r="I64" s="14">
        <v>40.03613</v>
      </c>
      <c r="J64" s="14">
        <v>40.036160000000002</v>
      </c>
      <c r="K64" s="14">
        <v>40.036480000000005</v>
      </c>
      <c r="L64" s="14">
        <v>40.036529999999999</v>
      </c>
      <c r="M64" s="14">
        <v>40.036520000000003</v>
      </c>
      <c r="N64" s="14">
        <v>40.0364</v>
      </c>
      <c r="O64" s="14">
        <v>40.036360000000002</v>
      </c>
      <c r="P64" s="14">
        <v>40.036430000000003</v>
      </c>
      <c r="Q64" s="14">
        <v>40.036090000000002</v>
      </c>
      <c r="R64" s="14">
        <v>40.036239999999999</v>
      </c>
      <c r="S64" s="14">
        <v>40.03613</v>
      </c>
      <c r="T64" s="14">
        <v>40.035969999999999</v>
      </c>
      <c r="U64" s="11" t="s">
        <v>13</v>
      </c>
      <c r="W64" s="15">
        <f t="shared" si="6"/>
        <v>40.036186000000001</v>
      </c>
      <c r="X64" s="15">
        <f t="shared" si="7"/>
        <v>3.052118702050526E-4</v>
      </c>
      <c r="Y64" s="15">
        <v>1.0000000000000001E-5</v>
      </c>
      <c r="Z64" s="16" t="s">
        <v>13</v>
      </c>
    </row>
    <row r="65" spans="1:26" x14ac:dyDescent="0.35">
      <c r="A65" s="4"/>
      <c r="B65" s="7"/>
      <c r="C65" s="4">
        <v>4</v>
      </c>
      <c r="D65" s="4" t="s">
        <v>16</v>
      </c>
      <c r="E65" s="18" t="s">
        <v>103</v>
      </c>
      <c r="F65" s="14">
        <v>50.036439999999999</v>
      </c>
      <c r="G65" s="14">
        <v>50.036090000000002</v>
      </c>
      <c r="H65" s="14">
        <v>50.036709999999999</v>
      </c>
      <c r="I65" s="14">
        <v>50.036200000000001</v>
      </c>
      <c r="J65" s="14">
        <v>50.035980000000002</v>
      </c>
      <c r="K65" s="14">
        <v>50.036059999999999</v>
      </c>
      <c r="L65" s="14">
        <v>50.036149999999999</v>
      </c>
      <c r="M65" s="14">
        <v>50.036459999999998</v>
      </c>
      <c r="N65" s="14">
        <v>50.036390000000004</v>
      </c>
      <c r="O65" s="14">
        <v>50.036279999999998</v>
      </c>
      <c r="P65" s="14">
        <v>50.036210000000004</v>
      </c>
      <c r="Q65" s="14">
        <v>50.035830000000004</v>
      </c>
      <c r="R65" s="14">
        <v>50.036149999999999</v>
      </c>
      <c r="S65" s="14">
        <v>50.03593</v>
      </c>
      <c r="T65" s="14">
        <v>50.036050000000003</v>
      </c>
      <c r="U65" s="11" t="s">
        <v>13</v>
      </c>
      <c r="W65" s="15">
        <f t="shared" si="6"/>
        <v>50.036195333333339</v>
      </c>
      <c r="X65" s="15">
        <f t="shared" si="7"/>
        <v>2.3067808944927622E-4</v>
      </c>
      <c r="Y65" s="15">
        <v>1.0000000000000001E-5</v>
      </c>
      <c r="Z65" s="16" t="s">
        <v>13</v>
      </c>
    </row>
    <row r="66" spans="1:26" x14ac:dyDescent="0.35">
      <c r="A66" s="4"/>
      <c r="B66" s="7"/>
      <c r="C66" s="4">
        <v>4</v>
      </c>
      <c r="D66" s="4" t="s">
        <v>16</v>
      </c>
      <c r="E66" s="18" t="s">
        <v>104</v>
      </c>
      <c r="F66" s="14">
        <v>60.03548</v>
      </c>
      <c r="G66" s="14">
        <v>60.03539</v>
      </c>
      <c r="H66" s="14">
        <v>60.035209999999999</v>
      </c>
      <c r="I66" s="14">
        <v>60.035540000000005</v>
      </c>
      <c r="J66" s="14">
        <v>60.035699999999999</v>
      </c>
      <c r="K66" s="14">
        <v>60.035440000000001</v>
      </c>
      <c r="L66" s="14">
        <v>60.035110000000003</v>
      </c>
      <c r="M66" s="14">
        <v>60.03528</v>
      </c>
      <c r="N66" s="14">
        <v>60.035220000000002</v>
      </c>
      <c r="O66" s="14">
        <v>60.035319999999999</v>
      </c>
      <c r="P66" s="14">
        <v>60.034849999999999</v>
      </c>
      <c r="Q66" s="14">
        <v>60.035110000000003</v>
      </c>
      <c r="R66" s="14">
        <v>60.034990000000001</v>
      </c>
      <c r="S66" s="14">
        <v>60.035339999999998</v>
      </c>
      <c r="T66" s="14">
        <v>60.035040000000002</v>
      </c>
      <c r="U66" s="11" t="s">
        <v>13</v>
      </c>
      <c r="W66" s="15">
        <f t="shared" si="6"/>
        <v>60.035268000000002</v>
      </c>
      <c r="X66" s="15">
        <f t="shared" si="7"/>
        <v>2.2640671368116496E-4</v>
      </c>
      <c r="Y66" s="15">
        <v>1.0000000000000001E-5</v>
      </c>
      <c r="Z66" s="16" t="s">
        <v>13</v>
      </c>
    </row>
    <row r="67" spans="1:26" x14ac:dyDescent="0.35">
      <c r="A67" s="4"/>
      <c r="B67" s="7"/>
      <c r="C67" s="4">
        <v>4</v>
      </c>
      <c r="D67" s="4" t="s">
        <v>16</v>
      </c>
      <c r="E67" s="18" t="s">
        <v>105</v>
      </c>
      <c r="F67" s="14">
        <v>70.034820000000011</v>
      </c>
      <c r="G67" s="14">
        <v>70.034970000000001</v>
      </c>
      <c r="H67" s="14">
        <v>70.034490000000005</v>
      </c>
      <c r="I67" s="14">
        <v>70.034580000000005</v>
      </c>
      <c r="J67" s="14">
        <v>70.034790000000015</v>
      </c>
      <c r="K67" s="14">
        <v>70.03473000000001</v>
      </c>
      <c r="L67" s="14">
        <v>70.034320000000008</v>
      </c>
      <c r="M67" s="14">
        <v>70.034520000000015</v>
      </c>
      <c r="N67" s="14">
        <v>70.034740000000014</v>
      </c>
      <c r="O67" s="14">
        <v>70.034480000000002</v>
      </c>
      <c r="P67" s="14">
        <v>70.034020000000012</v>
      </c>
      <c r="Q67" s="14">
        <v>70.034270000000006</v>
      </c>
      <c r="R67" s="14">
        <v>70.033910000000006</v>
      </c>
      <c r="S67" s="14">
        <v>70.033740000000009</v>
      </c>
      <c r="T67" s="14">
        <v>70.034030000000001</v>
      </c>
      <c r="U67" s="11" t="s">
        <v>13</v>
      </c>
      <c r="W67" s="15">
        <f t="shared" si="6"/>
        <v>70.03442733333334</v>
      </c>
      <c r="X67" s="15">
        <f t="shared" si="7"/>
        <v>3.691973275461376E-4</v>
      </c>
      <c r="Y67" s="15">
        <v>1.0000000000000001E-5</v>
      </c>
      <c r="Z67" s="16" t="s">
        <v>13</v>
      </c>
    </row>
    <row r="68" spans="1:26" x14ac:dyDescent="0.35">
      <c r="A68" s="4"/>
      <c r="B68" s="7"/>
      <c r="C68" s="4">
        <v>4</v>
      </c>
      <c r="D68" s="4" t="s">
        <v>16</v>
      </c>
      <c r="E68" s="18" t="s">
        <v>106</v>
      </c>
      <c r="F68" s="14">
        <v>80.035470000000004</v>
      </c>
      <c r="G68" s="14">
        <v>80.035230000000013</v>
      </c>
      <c r="H68" s="14">
        <v>80.034980000000004</v>
      </c>
      <c r="I68" s="14">
        <v>80.03522000000001</v>
      </c>
      <c r="J68" s="14">
        <v>80.035060000000001</v>
      </c>
      <c r="K68" s="14">
        <v>80.035300000000007</v>
      </c>
      <c r="L68" s="14">
        <v>80.035410000000013</v>
      </c>
      <c r="M68" s="14">
        <v>80.035620000000009</v>
      </c>
      <c r="N68" s="14">
        <v>80.035260000000008</v>
      </c>
      <c r="O68" s="14">
        <v>80.035330000000002</v>
      </c>
      <c r="P68" s="14">
        <v>80.035100000000014</v>
      </c>
      <c r="Q68" s="14">
        <v>80.035200000000003</v>
      </c>
      <c r="R68" s="14">
        <v>80.034930000000003</v>
      </c>
      <c r="S68" s="14">
        <v>80.03522000000001</v>
      </c>
      <c r="T68" s="14">
        <v>80.035040000000009</v>
      </c>
      <c r="U68" s="11" t="s">
        <v>13</v>
      </c>
      <c r="W68" s="15">
        <f t="shared" si="6"/>
        <v>80.035224666666664</v>
      </c>
      <c r="X68" s="15">
        <f t="shared" si="7"/>
        <v>1.8764962284178617E-4</v>
      </c>
      <c r="Y68" s="15">
        <v>1.0000000000000001E-5</v>
      </c>
      <c r="Z68" s="16" t="s">
        <v>13</v>
      </c>
    </row>
    <row r="69" spans="1:26" x14ac:dyDescent="0.35">
      <c r="A69" s="4"/>
      <c r="B69" s="7"/>
      <c r="C69" s="4">
        <v>4</v>
      </c>
      <c r="D69" s="4" t="s">
        <v>16</v>
      </c>
      <c r="E69" s="18" t="s">
        <v>107</v>
      </c>
      <c r="F69" s="14">
        <v>90.034000000000006</v>
      </c>
      <c r="G69" s="14">
        <v>90.034130000000005</v>
      </c>
      <c r="H69" s="14">
        <v>90.033810000000003</v>
      </c>
      <c r="I69" s="14">
        <v>90.033410000000003</v>
      </c>
      <c r="J69" s="14">
        <v>90.034010000000009</v>
      </c>
      <c r="K69" s="14">
        <v>90.033960000000008</v>
      </c>
      <c r="L69" s="14">
        <v>90.033810000000003</v>
      </c>
      <c r="M69" s="14">
        <v>90.033970000000011</v>
      </c>
      <c r="N69" s="14">
        <v>90.033740000000009</v>
      </c>
      <c r="O69" s="14">
        <v>90.033600000000007</v>
      </c>
      <c r="P69" s="14">
        <v>90.033010000000004</v>
      </c>
      <c r="Q69" s="14">
        <v>90.032700000000006</v>
      </c>
      <c r="R69" s="14">
        <v>90.033220000000014</v>
      </c>
      <c r="S69" s="14">
        <v>90.032740000000004</v>
      </c>
      <c r="T69" s="14">
        <v>90.032900000000012</v>
      </c>
      <c r="U69" s="11" t="s">
        <v>13</v>
      </c>
      <c r="W69" s="15">
        <f t="shared" si="6"/>
        <v>90.033534000000003</v>
      </c>
      <c r="X69" s="15">
        <f t="shared" si="7"/>
        <v>4.9901044936079633E-4</v>
      </c>
      <c r="Y69" s="15">
        <v>1.0000000000000001E-5</v>
      </c>
      <c r="Z69" s="16" t="s">
        <v>13</v>
      </c>
    </row>
    <row r="70" spans="1:26" x14ac:dyDescent="0.35">
      <c r="A70" s="4"/>
      <c r="B70" s="7"/>
      <c r="C70" s="4">
        <v>4</v>
      </c>
      <c r="D70" s="4" t="s">
        <v>16</v>
      </c>
      <c r="E70" s="18" t="s">
        <v>99</v>
      </c>
      <c r="F70" s="14">
        <v>100.03370000000001</v>
      </c>
      <c r="G70" s="14">
        <v>100.03417</v>
      </c>
      <c r="H70" s="14">
        <v>100.03391000000001</v>
      </c>
      <c r="I70" s="14">
        <v>100.03403</v>
      </c>
      <c r="J70" s="14">
        <v>100.03357000000001</v>
      </c>
      <c r="K70" s="14">
        <v>100.03355000000001</v>
      </c>
      <c r="L70" s="14">
        <v>100.03415000000001</v>
      </c>
      <c r="M70" s="14">
        <v>100.03429000000001</v>
      </c>
      <c r="N70" s="14">
        <v>100.03441000000001</v>
      </c>
      <c r="O70" s="14">
        <v>100.03393000000001</v>
      </c>
      <c r="P70" s="14">
        <v>100.03304000000001</v>
      </c>
      <c r="Q70" s="14">
        <v>100.03361000000001</v>
      </c>
      <c r="R70" s="14">
        <v>100.03335000000001</v>
      </c>
      <c r="S70" s="14">
        <v>100.03308000000001</v>
      </c>
      <c r="T70" s="14">
        <v>100.03323</v>
      </c>
      <c r="U70" s="11" t="s">
        <v>13</v>
      </c>
      <c r="W70" s="15">
        <f t="shared" si="6"/>
        <v>100.03373466666667</v>
      </c>
      <c r="X70" s="15">
        <f t="shared" si="7"/>
        <v>4.3706597518652023E-4</v>
      </c>
      <c r="Y70" s="15">
        <v>1.0000000000000001E-5</v>
      </c>
      <c r="Z70" s="16" t="s">
        <v>13</v>
      </c>
    </row>
    <row r="71" spans="1:26" x14ac:dyDescent="0.35">
      <c r="A71" s="4"/>
      <c r="B71" s="7"/>
      <c r="C71" s="4">
        <v>4</v>
      </c>
      <c r="D71" s="4" t="s">
        <v>16</v>
      </c>
      <c r="E71" s="18" t="s">
        <v>108</v>
      </c>
      <c r="F71" s="14">
        <v>110.03079000000001</v>
      </c>
      <c r="G71" s="14">
        <v>110.03037</v>
      </c>
      <c r="H71" s="14">
        <v>110.03068</v>
      </c>
      <c r="I71" s="14">
        <v>110.03102000000001</v>
      </c>
      <c r="J71" s="14">
        <v>110.03059</v>
      </c>
      <c r="K71" s="14">
        <v>110.03032</v>
      </c>
      <c r="L71" s="14">
        <v>110.03045</v>
      </c>
      <c r="M71" s="14">
        <v>110.03068</v>
      </c>
      <c r="N71" s="14">
        <v>110.03003000000001</v>
      </c>
      <c r="O71" s="14">
        <v>110.03030000000001</v>
      </c>
      <c r="P71" s="14">
        <v>110.02939000000001</v>
      </c>
      <c r="Q71" s="14">
        <v>110.02961000000001</v>
      </c>
      <c r="R71" s="14">
        <v>110.02977000000001</v>
      </c>
      <c r="S71" s="14">
        <v>110.02984000000001</v>
      </c>
      <c r="T71" s="14">
        <v>110.02956</v>
      </c>
      <c r="U71" s="11" t="s">
        <v>13</v>
      </c>
      <c r="W71" s="15">
        <f t="shared" si="6"/>
        <v>110.03022666666666</v>
      </c>
      <c r="X71" s="15">
        <f t="shared" si="7"/>
        <v>4.9969514515883979E-4</v>
      </c>
      <c r="Y71" s="15">
        <v>1.0000000000000001E-5</v>
      </c>
      <c r="Z71" s="16" t="s">
        <v>13</v>
      </c>
    </row>
    <row r="74" spans="1:26" x14ac:dyDescent="0.35">
      <c r="A74" s="79" t="s">
        <v>12</v>
      </c>
      <c r="B74" s="79" t="s">
        <v>14</v>
      </c>
      <c r="C74" s="79" t="s">
        <v>15</v>
      </c>
      <c r="D74" s="79"/>
      <c r="E74" s="79" t="s">
        <v>17</v>
      </c>
      <c r="F74" s="80" t="s">
        <v>10</v>
      </c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W74" s="81" t="s">
        <v>61</v>
      </c>
      <c r="X74" s="81" t="s">
        <v>62</v>
      </c>
      <c r="Y74" s="81" t="s">
        <v>63</v>
      </c>
      <c r="Z74" s="81" t="s">
        <v>11</v>
      </c>
    </row>
    <row r="75" spans="1:26" x14ac:dyDescent="0.35">
      <c r="A75" s="79"/>
      <c r="B75" s="79"/>
      <c r="C75" s="79"/>
      <c r="D75" s="79"/>
      <c r="E75" s="79"/>
      <c r="F75" s="3">
        <v>1</v>
      </c>
      <c r="G75" s="3">
        <v>2</v>
      </c>
      <c r="H75" s="3">
        <v>3</v>
      </c>
      <c r="I75" s="3">
        <v>4</v>
      </c>
      <c r="J75" s="3">
        <v>5</v>
      </c>
      <c r="K75" s="3">
        <v>1</v>
      </c>
      <c r="L75" s="3">
        <v>2</v>
      </c>
      <c r="M75" s="3">
        <v>3</v>
      </c>
      <c r="N75" s="3">
        <v>4</v>
      </c>
      <c r="O75" s="3">
        <v>5</v>
      </c>
      <c r="P75" s="3">
        <v>1</v>
      </c>
      <c r="Q75" s="3">
        <v>2</v>
      </c>
      <c r="R75" s="3">
        <v>3</v>
      </c>
      <c r="S75" s="3">
        <v>4</v>
      </c>
      <c r="T75" s="3">
        <v>5</v>
      </c>
      <c r="U75" s="3" t="s">
        <v>11</v>
      </c>
      <c r="W75" s="81"/>
      <c r="X75" s="81"/>
      <c r="Y75" s="81"/>
      <c r="Z75" s="81"/>
    </row>
    <row r="76" spans="1:26" x14ac:dyDescent="0.35">
      <c r="A76" s="3" t="s">
        <v>119</v>
      </c>
      <c r="B76" s="7"/>
      <c r="C76" s="4">
        <v>4</v>
      </c>
      <c r="D76" s="4" t="s">
        <v>16</v>
      </c>
      <c r="E76" s="13" t="s">
        <v>110</v>
      </c>
      <c r="F76" s="66">
        <v>0.10097210000000001</v>
      </c>
      <c r="G76" s="66">
        <v>0.1009718</v>
      </c>
      <c r="H76" s="66">
        <v>0.1009717</v>
      </c>
      <c r="I76" s="66">
        <v>0.10097210000000001</v>
      </c>
      <c r="J76" s="66">
        <v>0.1009722</v>
      </c>
      <c r="K76" s="66">
        <v>0.1009733</v>
      </c>
      <c r="L76" s="66">
        <v>0.1009732</v>
      </c>
      <c r="M76" s="66">
        <v>0.10097300000000001</v>
      </c>
      <c r="N76" s="66">
        <v>0.10097310000000001</v>
      </c>
      <c r="O76" s="66">
        <v>0.10097350000000001</v>
      </c>
      <c r="P76" s="66">
        <v>0.10097260000000001</v>
      </c>
      <c r="Q76" s="66">
        <v>0.1009728</v>
      </c>
      <c r="R76" s="66">
        <v>0.1009727</v>
      </c>
      <c r="S76" s="66">
        <v>0.10097300000000001</v>
      </c>
      <c r="T76" s="66">
        <v>0.1009732</v>
      </c>
      <c r="U76" s="11" t="s">
        <v>64</v>
      </c>
      <c r="W76" s="19">
        <f>AVERAGE(F76:T76)</f>
        <v>0.10097268666666669</v>
      </c>
      <c r="X76" s="69">
        <f>_xlfn.STDEV.S(F76:T76)</f>
        <v>5.755328793727291E-7</v>
      </c>
      <c r="Y76" s="68">
        <v>9.9999999999999995E-8</v>
      </c>
      <c r="Z76" s="11" t="s">
        <v>64</v>
      </c>
    </row>
    <row r="77" spans="1:26" x14ac:dyDescent="0.35">
      <c r="A77" s="4"/>
      <c r="B77" s="7"/>
      <c r="C77" s="4">
        <v>4</v>
      </c>
      <c r="D77" s="4" t="s">
        <v>16</v>
      </c>
      <c r="E77" s="13" t="s">
        <v>111</v>
      </c>
      <c r="F77" s="66">
        <v>0.2009899</v>
      </c>
      <c r="G77" s="66">
        <v>0.20098940000000001</v>
      </c>
      <c r="H77" s="66">
        <v>0.20098969999999999</v>
      </c>
      <c r="I77" s="66">
        <v>0.20098959999999999</v>
      </c>
      <c r="J77" s="66">
        <v>0.20099</v>
      </c>
      <c r="K77" s="66">
        <v>0.2009901</v>
      </c>
      <c r="L77" s="66">
        <v>0.20099040000000001</v>
      </c>
      <c r="M77" s="66">
        <v>0.2009908</v>
      </c>
      <c r="N77" s="66">
        <v>0.2009899</v>
      </c>
      <c r="O77" s="66">
        <v>0.20099</v>
      </c>
      <c r="P77" s="66">
        <v>0.20098660000000002</v>
      </c>
      <c r="Q77" s="66">
        <v>0.2009861</v>
      </c>
      <c r="R77" s="66">
        <v>0.200987</v>
      </c>
      <c r="S77" s="66">
        <v>0.2009872</v>
      </c>
      <c r="T77" s="66">
        <v>0.20098650000000001</v>
      </c>
      <c r="U77" s="11" t="s">
        <v>64</v>
      </c>
      <c r="W77" s="19">
        <f t="shared" ref="W77:W86" si="8">AVERAGE(F77:T77)</f>
        <v>0.20098888000000006</v>
      </c>
      <c r="X77" s="69">
        <f t="shared" ref="X77:X86" si="9">_xlfn.STDEV.S(F77:T77)</f>
        <v>1.6579677749731249E-6</v>
      </c>
      <c r="Y77" s="68">
        <v>9.9999999999999995E-8</v>
      </c>
      <c r="Z77" s="11" t="s">
        <v>64</v>
      </c>
    </row>
    <row r="78" spans="1:26" x14ac:dyDescent="0.35">
      <c r="A78" s="4"/>
      <c r="B78" s="7"/>
      <c r="C78" s="4">
        <v>4</v>
      </c>
      <c r="D78" s="4" t="s">
        <v>16</v>
      </c>
      <c r="E78" s="13" t="s">
        <v>112</v>
      </c>
      <c r="F78" s="66">
        <v>0.30092679999999999</v>
      </c>
      <c r="G78" s="66">
        <v>0.30092720000000001</v>
      </c>
      <c r="H78" s="66">
        <v>0.3009269</v>
      </c>
      <c r="I78" s="66">
        <v>0.30092740000000001</v>
      </c>
      <c r="J78" s="66">
        <v>0.3009271</v>
      </c>
      <c r="K78" s="66">
        <v>0.30092610000000003</v>
      </c>
      <c r="L78" s="66">
        <v>0.30092600000000003</v>
      </c>
      <c r="M78" s="66">
        <v>0.30092590000000002</v>
      </c>
      <c r="N78" s="66">
        <v>0.30092619999999998</v>
      </c>
      <c r="O78" s="66">
        <v>0.30092639999999998</v>
      </c>
      <c r="P78" s="66">
        <v>0.30092619999999998</v>
      </c>
      <c r="Q78" s="66">
        <v>0.30092600000000003</v>
      </c>
      <c r="R78" s="66">
        <v>0.30092649999999999</v>
      </c>
      <c r="S78" s="66">
        <v>0.30092629999999998</v>
      </c>
      <c r="T78" s="66">
        <v>0.30092659999999999</v>
      </c>
      <c r="U78" s="11" t="s">
        <v>64</v>
      </c>
      <c r="W78" s="19">
        <f t="shared" si="8"/>
        <v>0.3009265066666667</v>
      </c>
      <c r="X78" s="69">
        <f t="shared" si="9"/>
        <v>4.7579507393193983E-7</v>
      </c>
      <c r="Y78" s="68">
        <v>9.9999999999999995E-8</v>
      </c>
      <c r="Z78" s="11" t="s">
        <v>64</v>
      </c>
    </row>
    <row r="79" spans="1:26" x14ac:dyDescent="0.35">
      <c r="A79" s="4"/>
      <c r="B79" s="7"/>
      <c r="C79" s="4">
        <v>4</v>
      </c>
      <c r="D79" s="4" t="s">
        <v>16</v>
      </c>
      <c r="E79" s="13" t="s">
        <v>113</v>
      </c>
      <c r="F79" s="66">
        <v>0.40093079999999998</v>
      </c>
      <c r="G79" s="66">
        <v>0.40093070000000003</v>
      </c>
      <c r="H79" s="66">
        <v>0.40093060000000003</v>
      </c>
      <c r="I79" s="66">
        <v>0.40093089999999998</v>
      </c>
      <c r="J79" s="66">
        <v>0.40093050000000002</v>
      </c>
      <c r="K79" s="66">
        <v>0.4009318</v>
      </c>
      <c r="L79" s="66">
        <v>0.40093210000000001</v>
      </c>
      <c r="M79" s="66">
        <v>0.4009318</v>
      </c>
      <c r="N79" s="66">
        <v>0.40093200000000001</v>
      </c>
      <c r="O79" s="66">
        <v>0.40093210000000001</v>
      </c>
      <c r="P79" s="66">
        <v>0.40093119999999999</v>
      </c>
      <c r="Q79" s="66">
        <v>0.40093129999999999</v>
      </c>
      <c r="R79" s="66">
        <v>0.4009316</v>
      </c>
      <c r="S79" s="66">
        <v>0.40093139999999999</v>
      </c>
      <c r="T79" s="66">
        <v>0.4009315</v>
      </c>
      <c r="U79" s="11" t="s">
        <v>64</v>
      </c>
      <c r="W79" s="19">
        <f t="shared" si="8"/>
        <v>0.40093135333333324</v>
      </c>
      <c r="X79" s="69">
        <f t="shared" si="9"/>
        <v>5.5274208228020643E-7</v>
      </c>
      <c r="Y79" s="68">
        <v>9.9999999999999995E-8</v>
      </c>
      <c r="Z79" s="11" t="s">
        <v>64</v>
      </c>
    </row>
    <row r="80" spans="1:26" x14ac:dyDescent="0.35">
      <c r="A80" s="4"/>
      <c r="B80" s="7"/>
      <c r="C80" s="4">
        <v>4</v>
      </c>
      <c r="D80" s="4" t="s">
        <v>16</v>
      </c>
      <c r="E80" s="13" t="s">
        <v>114</v>
      </c>
      <c r="F80" s="66">
        <v>0.50094369999999999</v>
      </c>
      <c r="G80" s="66">
        <v>0.50094339999999993</v>
      </c>
      <c r="H80" s="66">
        <v>0.50094359999999993</v>
      </c>
      <c r="I80" s="66">
        <v>0.50094319999999992</v>
      </c>
      <c r="J80" s="66">
        <v>0.50094300000000003</v>
      </c>
      <c r="K80" s="66">
        <v>0.50094329999999998</v>
      </c>
      <c r="L80" s="66">
        <v>0.50094319999999992</v>
      </c>
      <c r="M80" s="66">
        <v>0.50094339999999993</v>
      </c>
      <c r="N80" s="66">
        <v>0.50094349999999999</v>
      </c>
      <c r="O80" s="66">
        <v>0.50094319999999992</v>
      </c>
      <c r="P80" s="66">
        <v>0.50094070000000002</v>
      </c>
      <c r="Q80" s="66">
        <v>0.50094139999999998</v>
      </c>
      <c r="R80" s="66">
        <v>0.50094119999999998</v>
      </c>
      <c r="S80" s="66">
        <v>0.50094099999999997</v>
      </c>
      <c r="T80" s="66">
        <v>0.50094079999999996</v>
      </c>
      <c r="U80" s="11" t="s">
        <v>64</v>
      </c>
      <c r="W80" s="19">
        <f t="shared" si="8"/>
        <v>0.50094257333333325</v>
      </c>
      <c r="X80" s="69">
        <f t="shared" si="9"/>
        <v>1.1597208202496437E-6</v>
      </c>
      <c r="Y80" s="68">
        <v>9.9999999999999995E-8</v>
      </c>
      <c r="Z80" s="11" t="s">
        <v>64</v>
      </c>
    </row>
    <row r="81" spans="1:26" x14ac:dyDescent="0.35">
      <c r="A81" s="4"/>
      <c r="B81" s="7"/>
      <c r="C81" s="4">
        <v>4</v>
      </c>
      <c r="D81" s="4" t="s">
        <v>16</v>
      </c>
      <c r="E81" s="13" t="s">
        <v>115</v>
      </c>
      <c r="F81" s="66">
        <v>0.60095139999999991</v>
      </c>
      <c r="G81" s="66">
        <v>0.60095149999999997</v>
      </c>
      <c r="H81" s="66">
        <v>0.60095169999999998</v>
      </c>
      <c r="I81" s="66">
        <v>0.60095189999999998</v>
      </c>
      <c r="J81" s="66">
        <v>0.60095209999999999</v>
      </c>
      <c r="K81" s="66">
        <v>0.60095119999999991</v>
      </c>
      <c r="L81" s="66">
        <v>0.60095139999999991</v>
      </c>
      <c r="M81" s="66">
        <v>0.60095109999999996</v>
      </c>
      <c r="N81" s="66">
        <v>0.60095089999999995</v>
      </c>
      <c r="O81" s="66">
        <v>0.60095129999999997</v>
      </c>
      <c r="P81" s="66">
        <v>0.60095029999999994</v>
      </c>
      <c r="Q81" s="66">
        <v>0.60095049999999994</v>
      </c>
      <c r="R81" s="66">
        <v>0.60095019999999999</v>
      </c>
      <c r="S81" s="66">
        <v>0.60095049999999994</v>
      </c>
      <c r="T81" s="66">
        <v>0.6009506</v>
      </c>
      <c r="U81" s="11" t="s">
        <v>64</v>
      </c>
      <c r="W81" s="19">
        <f t="shared" si="8"/>
        <v>0.60095110666666662</v>
      </c>
      <c r="X81" s="69">
        <f t="shared" si="9"/>
        <v>5.8854137695175916E-7</v>
      </c>
      <c r="Y81" s="68">
        <v>9.9999999999999995E-8</v>
      </c>
      <c r="Z81" s="11" t="s">
        <v>64</v>
      </c>
    </row>
    <row r="82" spans="1:26" x14ac:dyDescent="0.35">
      <c r="A82" s="4"/>
      <c r="B82" s="7"/>
      <c r="C82" s="4">
        <v>4</v>
      </c>
      <c r="D82" s="4" t="s">
        <v>16</v>
      </c>
      <c r="E82" s="13" t="s">
        <v>116</v>
      </c>
      <c r="F82" s="66">
        <v>0.70096219999999998</v>
      </c>
      <c r="G82" s="66">
        <v>0.70096239999999999</v>
      </c>
      <c r="H82" s="66">
        <v>0.70096209999999992</v>
      </c>
      <c r="I82" s="66">
        <v>0.70096249999999993</v>
      </c>
      <c r="J82" s="66">
        <v>0.70096179999999997</v>
      </c>
      <c r="K82" s="66">
        <v>0.70096269999999994</v>
      </c>
      <c r="L82" s="66">
        <v>0.700963</v>
      </c>
      <c r="M82" s="66">
        <v>0.7009628</v>
      </c>
      <c r="N82" s="66">
        <v>0.70096259999999999</v>
      </c>
      <c r="O82" s="66">
        <v>0.70096269999999994</v>
      </c>
      <c r="P82" s="66">
        <v>0.70096079999999994</v>
      </c>
      <c r="Q82" s="66">
        <v>0.7009612999999999</v>
      </c>
      <c r="R82" s="66">
        <v>0.7009611</v>
      </c>
      <c r="S82" s="66">
        <v>0.7009609</v>
      </c>
      <c r="T82" s="66">
        <v>0.7009614999999999</v>
      </c>
      <c r="U82" s="11" t="s">
        <v>64</v>
      </c>
      <c r="W82" s="19">
        <f t="shared" si="8"/>
        <v>0.70096202666666663</v>
      </c>
      <c r="X82" s="69">
        <f t="shared" si="9"/>
        <v>7.4014155660905204E-7</v>
      </c>
      <c r="Y82" s="68">
        <v>9.9999999999999995E-8</v>
      </c>
      <c r="Z82" s="11" t="s">
        <v>64</v>
      </c>
    </row>
    <row r="83" spans="1:26" x14ac:dyDescent="0.35">
      <c r="A83" s="4"/>
      <c r="B83" s="7"/>
      <c r="C83" s="4">
        <v>4</v>
      </c>
      <c r="D83" s="4" t="s">
        <v>16</v>
      </c>
      <c r="E83" s="13" t="s">
        <v>117</v>
      </c>
      <c r="F83" s="66">
        <v>0.80096489999999998</v>
      </c>
      <c r="G83" s="66">
        <v>0.80096509999999999</v>
      </c>
      <c r="H83" s="66">
        <v>0.80096559999999994</v>
      </c>
      <c r="I83" s="66">
        <v>0.80096539999999994</v>
      </c>
      <c r="J83" s="66">
        <v>0.80096459999999992</v>
      </c>
      <c r="K83" s="66">
        <v>0.80096389999999995</v>
      </c>
      <c r="L83" s="66">
        <v>0.8009638</v>
      </c>
      <c r="M83" s="66">
        <v>0.8009636</v>
      </c>
      <c r="N83" s="66">
        <v>0.80096409999999996</v>
      </c>
      <c r="O83" s="66">
        <v>0.80096389999999995</v>
      </c>
      <c r="P83" s="66">
        <v>0.80096409999999996</v>
      </c>
      <c r="Q83" s="66">
        <v>0.80096389999999995</v>
      </c>
      <c r="R83" s="66">
        <v>0.80096369999999995</v>
      </c>
      <c r="S83" s="66">
        <v>0.80096409999999996</v>
      </c>
      <c r="T83" s="66">
        <v>0.8009636</v>
      </c>
      <c r="U83" s="11" t="s">
        <v>64</v>
      </c>
      <c r="W83" s="19">
        <f t="shared" si="8"/>
        <v>0.80096428666666653</v>
      </c>
      <c r="X83" s="69">
        <f t="shared" si="9"/>
        <v>6.6425755187802927E-7</v>
      </c>
      <c r="Y83" s="68">
        <v>9.9999999999999995E-8</v>
      </c>
      <c r="Z83" s="11" t="s">
        <v>64</v>
      </c>
    </row>
    <row r="84" spans="1:26" x14ac:dyDescent="0.35">
      <c r="A84" s="4"/>
      <c r="B84" s="7"/>
      <c r="C84" s="4">
        <v>4</v>
      </c>
      <c r="D84" s="4" t="s">
        <v>16</v>
      </c>
      <c r="E84" s="13" t="s">
        <v>118</v>
      </c>
      <c r="F84" s="66">
        <v>0.90097679999999991</v>
      </c>
      <c r="G84" s="66">
        <v>0.90097619999999989</v>
      </c>
      <c r="H84" s="66">
        <v>0.90097579999999999</v>
      </c>
      <c r="I84" s="66">
        <v>0.90097649999999996</v>
      </c>
      <c r="J84" s="66">
        <v>0.90097609999999995</v>
      </c>
      <c r="K84" s="66">
        <v>0.90097519999999998</v>
      </c>
      <c r="L84" s="66">
        <v>0.90097489999999991</v>
      </c>
      <c r="M84" s="66">
        <v>0.90097469999999991</v>
      </c>
      <c r="N84" s="66">
        <v>0.90097499999999997</v>
      </c>
      <c r="O84" s="66">
        <v>0.9009744999999999</v>
      </c>
      <c r="P84" s="66">
        <v>0.90097439999999995</v>
      </c>
      <c r="Q84" s="66">
        <v>0.90097379999999994</v>
      </c>
      <c r="R84" s="66">
        <v>0.90097399999999994</v>
      </c>
      <c r="S84" s="66">
        <v>0.90097369999999999</v>
      </c>
      <c r="T84" s="66">
        <v>0.9009741</v>
      </c>
      <c r="U84" s="11" t="s">
        <v>64</v>
      </c>
      <c r="W84" s="19">
        <f t="shared" si="8"/>
        <v>0.90097504666666639</v>
      </c>
      <c r="X84" s="69">
        <f t="shared" si="9"/>
        <v>1.0154989390548298E-6</v>
      </c>
      <c r="Y84" s="68">
        <v>9.9999999999999995E-8</v>
      </c>
      <c r="Z84" s="11" t="s">
        <v>64</v>
      </c>
    </row>
    <row r="85" spans="1:26" x14ac:dyDescent="0.35">
      <c r="A85" s="4"/>
      <c r="B85" s="7"/>
      <c r="C85" s="4">
        <v>4</v>
      </c>
      <c r="D85" s="4" t="s">
        <v>16</v>
      </c>
      <c r="E85" s="13" t="s">
        <v>119</v>
      </c>
      <c r="F85" s="66">
        <v>1.0009877999999999</v>
      </c>
      <c r="G85" s="66">
        <v>1.0009874999999999</v>
      </c>
      <c r="H85" s="66">
        <v>1.000988</v>
      </c>
      <c r="I85" s="66">
        <v>1.0009882999999999</v>
      </c>
      <c r="J85" s="66">
        <v>1.0009881999999999</v>
      </c>
      <c r="K85" s="66">
        <v>1.0009854999999999</v>
      </c>
      <c r="L85" s="66">
        <v>1.0009853</v>
      </c>
      <c r="M85" s="66">
        <v>1.0009855999999999</v>
      </c>
      <c r="N85" s="66">
        <v>1.0009854999999999</v>
      </c>
      <c r="O85" s="66">
        <v>1.0009859999999999</v>
      </c>
      <c r="P85" s="66">
        <v>1.0009853999999998</v>
      </c>
      <c r="Q85" s="66">
        <v>1.0009855999999999</v>
      </c>
      <c r="R85" s="66">
        <v>1.0009853</v>
      </c>
      <c r="S85" s="66">
        <v>1.0009850999999998</v>
      </c>
      <c r="T85" s="66">
        <v>1.0009857999999998</v>
      </c>
      <c r="U85" s="11" t="s">
        <v>64</v>
      </c>
      <c r="W85" s="19">
        <f t="shared" si="8"/>
        <v>1.0009863266666665</v>
      </c>
      <c r="X85" s="69">
        <f t="shared" si="9"/>
        <v>1.2255999502827987E-6</v>
      </c>
      <c r="Y85" s="68">
        <v>9.9999999999999995E-8</v>
      </c>
      <c r="Z85" s="11" t="s">
        <v>64</v>
      </c>
    </row>
    <row r="86" spans="1:26" x14ac:dyDescent="0.35">
      <c r="A86" s="4"/>
      <c r="B86" s="7"/>
      <c r="C86" s="4">
        <v>4</v>
      </c>
      <c r="D86" s="4" t="s">
        <v>16</v>
      </c>
      <c r="E86" s="13" t="s">
        <v>109</v>
      </c>
      <c r="F86" s="66">
        <v>1.1009910999999999</v>
      </c>
      <c r="G86" s="66">
        <v>1.1009906999999999</v>
      </c>
      <c r="H86" s="66">
        <v>1.1009909</v>
      </c>
      <c r="I86" s="66">
        <v>1.1009913999999998</v>
      </c>
      <c r="J86" s="66">
        <v>1.1009910000000001</v>
      </c>
      <c r="K86" s="66">
        <v>1.1009891000000001</v>
      </c>
      <c r="L86" s="66">
        <v>1.100989</v>
      </c>
      <c r="M86" s="66">
        <v>1.1009891999999999</v>
      </c>
      <c r="N86" s="66">
        <v>1.1009892999999999</v>
      </c>
      <c r="O86" s="66">
        <v>1.100989</v>
      </c>
      <c r="P86" s="66">
        <v>1.1009880999999999</v>
      </c>
      <c r="Q86" s="66">
        <v>1.1009879999999999</v>
      </c>
      <c r="R86" s="66">
        <v>1.1009879</v>
      </c>
      <c r="S86" s="66">
        <v>1.1009882</v>
      </c>
      <c r="T86" s="66">
        <v>1.1009883999999999</v>
      </c>
      <c r="U86" s="11" t="s">
        <v>64</v>
      </c>
      <c r="W86" s="19">
        <f t="shared" si="8"/>
        <v>1.1009894199999999</v>
      </c>
      <c r="X86" s="69">
        <f t="shared" si="9"/>
        <v>1.2587976122302633E-6</v>
      </c>
      <c r="Y86" s="68">
        <v>9.9999999999999995E-8</v>
      </c>
      <c r="Z86" s="11" t="s">
        <v>64</v>
      </c>
    </row>
    <row r="89" spans="1:26" x14ac:dyDescent="0.35">
      <c r="A89" s="79" t="s">
        <v>12</v>
      </c>
      <c r="B89" s="79" t="s">
        <v>14</v>
      </c>
      <c r="C89" s="79" t="s">
        <v>15</v>
      </c>
      <c r="D89" s="79"/>
      <c r="E89" s="79" t="s">
        <v>17</v>
      </c>
      <c r="F89" s="80" t="s">
        <v>10</v>
      </c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W89" s="81" t="s">
        <v>61</v>
      </c>
      <c r="X89" s="81" t="s">
        <v>62</v>
      </c>
      <c r="Y89" s="81" t="s">
        <v>63</v>
      </c>
      <c r="Z89" s="81" t="s">
        <v>11</v>
      </c>
    </row>
    <row r="90" spans="1:26" x14ac:dyDescent="0.35">
      <c r="A90" s="79"/>
      <c r="B90" s="79"/>
      <c r="C90" s="79"/>
      <c r="D90" s="79"/>
      <c r="E90" s="79"/>
      <c r="F90" s="3">
        <v>1</v>
      </c>
      <c r="G90" s="3">
        <v>2</v>
      </c>
      <c r="H90" s="3">
        <v>3</v>
      </c>
      <c r="I90" s="3">
        <v>4</v>
      </c>
      <c r="J90" s="3">
        <v>5</v>
      </c>
      <c r="K90" s="3">
        <v>1</v>
      </c>
      <c r="L90" s="3">
        <v>2</v>
      </c>
      <c r="M90" s="3">
        <v>3</v>
      </c>
      <c r="N90" s="3">
        <v>4</v>
      </c>
      <c r="O90" s="3">
        <v>5</v>
      </c>
      <c r="P90" s="3">
        <v>1</v>
      </c>
      <c r="Q90" s="3">
        <v>2</v>
      </c>
      <c r="R90" s="3">
        <v>3</v>
      </c>
      <c r="S90" s="3">
        <v>4</v>
      </c>
      <c r="T90" s="3">
        <v>5</v>
      </c>
      <c r="U90" s="3" t="s">
        <v>11</v>
      </c>
      <c r="W90" s="81"/>
      <c r="X90" s="81"/>
      <c r="Y90" s="81"/>
      <c r="Z90" s="81"/>
    </row>
    <row r="91" spans="1:26" x14ac:dyDescent="0.35">
      <c r="A91" s="3" t="s">
        <v>120</v>
      </c>
      <c r="B91" s="7"/>
      <c r="C91" s="4">
        <v>4</v>
      </c>
      <c r="D91" s="4" t="s">
        <v>16</v>
      </c>
      <c r="E91" s="13" t="s">
        <v>121</v>
      </c>
      <c r="F91" s="21">
        <v>1.0014369999999999</v>
      </c>
      <c r="G91" s="21">
        <v>1.0014309999999997</v>
      </c>
      <c r="H91" s="21">
        <v>1.0014349999999999</v>
      </c>
      <c r="I91" s="21">
        <v>1.0014329999999998</v>
      </c>
      <c r="J91" s="21">
        <v>1.0014339999999997</v>
      </c>
      <c r="K91" s="21">
        <v>1.0014199999999998</v>
      </c>
      <c r="L91" s="21">
        <v>1.0014229999999997</v>
      </c>
      <c r="M91" s="21">
        <v>1.0014179999999997</v>
      </c>
      <c r="N91" s="21">
        <v>1.0014209999999999</v>
      </c>
      <c r="O91" s="21">
        <v>1.0014229999999997</v>
      </c>
      <c r="P91" s="21">
        <v>1.0014159999999999</v>
      </c>
      <c r="Q91" s="21">
        <v>1.0014169999999998</v>
      </c>
      <c r="R91" s="21">
        <v>1.0014099999999999</v>
      </c>
      <c r="S91" s="21">
        <v>1.0014159999999999</v>
      </c>
      <c r="T91" s="21">
        <v>1.0014129999999999</v>
      </c>
      <c r="U91" s="11" t="s">
        <v>64</v>
      </c>
      <c r="W91" s="20">
        <f t="shared" ref="W91" si="10">AVERAGE(F91:T91)</f>
        <v>1.001423133333333</v>
      </c>
      <c r="X91" s="20">
        <f t="shared" ref="X91" si="11">_xlfn.STDEV.S(F91:T91)</f>
        <v>8.7248959606138074E-6</v>
      </c>
      <c r="Y91" s="20">
        <v>9.9999999999999995E-7</v>
      </c>
      <c r="Z91" s="16" t="s">
        <v>64</v>
      </c>
    </row>
    <row r="92" spans="1:26" x14ac:dyDescent="0.35">
      <c r="A92" s="4"/>
      <c r="B92" s="7"/>
      <c r="C92" s="4">
        <v>4</v>
      </c>
      <c r="D92" s="4" t="s">
        <v>16</v>
      </c>
      <c r="E92" s="13" t="s">
        <v>122</v>
      </c>
      <c r="F92" s="21">
        <v>2.002033</v>
      </c>
      <c r="G92" s="21">
        <v>2.0020319999999998</v>
      </c>
      <c r="H92" s="21">
        <v>2.0020310000000001</v>
      </c>
      <c r="I92" s="21">
        <v>2.0020289999999998</v>
      </c>
      <c r="J92" s="21">
        <v>2.0020359999999999</v>
      </c>
      <c r="K92" s="21">
        <v>2.0020039999999999</v>
      </c>
      <c r="L92" s="21">
        <v>2.002005</v>
      </c>
      <c r="M92" s="21">
        <v>2.002008</v>
      </c>
      <c r="N92" s="21">
        <v>2.0020039999999999</v>
      </c>
      <c r="O92" s="21">
        <v>2.0020090000000001</v>
      </c>
      <c r="P92" s="21">
        <v>2.0019960000000001</v>
      </c>
      <c r="Q92" s="21">
        <v>2.0019909999999999</v>
      </c>
      <c r="R92" s="21">
        <v>2.0019939999999998</v>
      </c>
      <c r="S92" s="21">
        <v>2.0019930000000001</v>
      </c>
      <c r="T92" s="21">
        <v>2.001992</v>
      </c>
      <c r="U92" s="11" t="s">
        <v>64</v>
      </c>
      <c r="W92" s="20">
        <f t="shared" ref="W92:W101" si="12">AVERAGE(F92:T92)</f>
        <v>2.0020104666666669</v>
      </c>
      <c r="X92" s="20">
        <f t="shared" ref="X92:X101" si="13">_xlfn.STDEV.S(F92:T92)</f>
        <v>1.6936295204010795E-5</v>
      </c>
      <c r="Y92" s="20">
        <v>9.9999999999999995E-7</v>
      </c>
      <c r="Z92" s="16" t="s">
        <v>64</v>
      </c>
    </row>
    <row r="93" spans="1:26" x14ac:dyDescent="0.35">
      <c r="A93" s="4"/>
      <c r="B93" s="7"/>
      <c r="C93" s="4">
        <v>4</v>
      </c>
      <c r="D93" s="4" t="s">
        <v>16</v>
      </c>
      <c r="E93" s="13" t="s">
        <v>123</v>
      </c>
      <c r="F93" s="21">
        <v>3.0024769999999998</v>
      </c>
      <c r="G93" s="21">
        <v>3.0024830000000002</v>
      </c>
      <c r="H93" s="21">
        <v>3.0024850000000001</v>
      </c>
      <c r="I93" s="21">
        <v>3.002481</v>
      </c>
      <c r="J93" s="21">
        <v>3.0024799999999998</v>
      </c>
      <c r="K93" s="21">
        <v>3.002437</v>
      </c>
      <c r="L93" s="67">
        <v>3.00244</v>
      </c>
      <c r="M93" s="67">
        <v>3.0024310000000001</v>
      </c>
      <c r="N93" s="67">
        <v>3.0024419999999998</v>
      </c>
      <c r="O93" s="67">
        <v>3.0024359999999999</v>
      </c>
      <c r="P93" s="21">
        <v>3.002421</v>
      </c>
      <c r="Q93" s="21">
        <v>3.002418</v>
      </c>
      <c r="R93" s="21">
        <v>3.0024150000000001</v>
      </c>
      <c r="S93" s="21">
        <v>3.002424</v>
      </c>
      <c r="T93" s="21">
        <v>3.0024199999999999</v>
      </c>
      <c r="U93" s="11" t="s">
        <v>64</v>
      </c>
      <c r="W93" s="20">
        <f t="shared" si="12"/>
        <v>3.0024459999999995</v>
      </c>
      <c r="X93" s="20">
        <f t="shared" si="13"/>
        <v>2.7018512172213489E-5</v>
      </c>
      <c r="Y93" s="20">
        <v>9.9999999999999995E-7</v>
      </c>
      <c r="Z93" s="16" t="s">
        <v>64</v>
      </c>
    </row>
    <row r="94" spans="1:26" x14ac:dyDescent="0.35">
      <c r="A94" s="4"/>
      <c r="B94" s="7"/>
      <c r="C94" s="4">
        <v>4</v>
      </c>
      <c r="D94" s="4" t="s">
        <v>16</v>
      </c>
      <c r="E94" s="13" t="s">
        <v>124</v>
      </c>
      <c r="F94" s="21">
        <v>4.0032120000000004</v>
      </c>
      <c r="G94" s="21">
        <v>4.0032040000000002</v>
      </c>
      <c r="H94" s="21">
        <v>4.0032220000000001</v>
      </c>
      <c r="I94" s="21">
        <v>4.0032080000000008</v>
      </c>
      <c r="J94" s="21">
        <v>4.0032010000000007</v>
      </c>
      <c r="K94" s="21">
        <v>4.003152</v>
      </c>
      <c r="L94" s="67">
        <v>4.0031550000000005</v>
      </c>
      <c r="M94" s="67">
        <v>4.0031510000000008</v>
      </c>
      <c r="N94" s="67">
        <v>4.0031490000000005</v>
      </c>
      <c r="O94" s="67">
        <v>4.0031530000000002</v>
      </c>
      <c r="P94" s="21">
        <v>4.0031350000000003</v>
      </c>
      <c r="Q94" s="21">
        <v>4.0031290000000004</v>
      </c>
      <c r="R94" s="21">
        <v>4.0031360000000005</v>
      </c>
      <c r="S94" s="21">
        <v>4.0031320000000008</v>
      </c>
      <c r="T94" s="21">
        <v>4.0031310000000007</v>
      </c>
      <c r="U94" s="11" t="s">
        <v>64</v>
      </c>
      <c r="W94" s="20">
        <f t="shared" si="12"/>
        <v>4.0031646666666667</v>
      </c>
      <c r="X94" s="20">
        <f t="shared" si="13"/>
        <v>3.4089518009091288E-5</v>
      </c>
      <c r="Y94" s="20">
        <v>9.9999999999999995E-7</v>
      </c>
      <c r="Z94" s="16" t="s">
        <v>64</v>
      </c>
    </row>
    <row r="95" spans="1:26" x14ac:dyDescent="0.35">
      <c r="A95" s="4"/>
      <c r="B95" s="7"/>
      <c r="C95" s="4">
        <v>4</v>
      </c>
      <c r="D95" s="4" t="s">
        <v>16</v>
      </c>
      <c r="E95" s="13" t="s">
        <v>125</v>
      </c>
      <c r="F95" s="21">
        <v>5.0036170000000002</v>
      </c>
      <c r="G95" s="21">
        <v>5.0036360000000002</v>
      </c>
      <c r="H95" s="21">
        <v>5.0036250000000004</v>
      </c>
      <c r="I95" s="21">
        <v>5.0036320000000005</v>
      </c>
      <c r="J95" s="21">
        <v>5.0036420000000001</v>
      </c>
      <c r="K95" s="21">
        <v>5.0035530000000001</v>
      </c>
      <c r="L95" s="67">
        <v>5.0035490000000005</v>
      </c>
      <c r="M95" s="67">
        <v>5.0035540000000003</v>
      </c>
      <c r="N95" s="67">
        <v>5.0035510000000007</v>
      </c>
      <c r="O95" s="67">
        <v>5.0035480000000003</v>
      </c>
      <c r="P95" s="21">
        <v>5.0035230000000004</v>
      </c>
      <c r="Q95" s="21">
        <v>5.0035270000000001</v>
      </c>
      <c r="R95" s="21">
        <v>5.0035280000000002</v>
      </c>
      <c r="S95" s="21">
        <v>5.0035240000000005</v>
      </c>
      <c r="T95" s="21">
        <v>5.0035290000000003</v>
      </c>
      <c r="U95" s="11" t="s">
        <v>64</v>
      </c>
      <c r="W95" s="20">
        <f t="shared" si="12"/>
        <v>5.0035692000000003</v>
      </c>
      <c r="X95" s="20">
        <f t="shared" si="13"/>
        <v>4.6336039660580136E-5</v>
      </c>
      <c r="Y95" s="20">
        <v>9.9999999999999995E-7</v>
      </c>
      <c r="Z95" s="16" t="s">
        <v>64</v>
      </c>
    </row>
    <row r="96" spans="1:26" x14ac:dyDescent="0.35">
      <c r="A96" s="4"/>
      <c r="B96" s="7"/>
      <c r="C96" s="4">
        <v>4</v>
      </c>
      <c r="D96" s="4" t="s">
        <v>16</v>
      </c>
      <c r="E96" s="13" t="s">
        <v>126</v>
      </c>
      <c r="F96" s="21">
        <v>6.0038200000000002</v>
      </c>
      <c r="G96" s="21">
        <v>6.0038380000000009</v>
      </c>
      <c r="H96" s="21">
        <v>6.0038270000000002</v>
      </c>
      <c r="I96" s="21">
        <v>6.0038310000000008</v>
      </c>
      <c r="J96" s="21">
        <v>6.0038160000000005</v>
      </c>
      <c r="K96" s="21">
        <v>6.0037410000000007</v>
      </c>
      <c r="L96" s="67">
        <v>6.0037350000000007</v>
      </c>
      <c r="M96" s="67">
        <v>6.0037440000000002</v>
      </c>
      <c r="N96" s="67">
        <v>6.0037370000000001</v>
      </c>
      <c r="O96" s="67">
        <v>6.0037410000000007</v>
      </c>
      <c r="P96" s="21">
        <v>6.0037110000000009</v>
      </c>
      <c r="Q96" s="21">
        <v>6.0037150000000006</v>
      </c>
      <c r="R96" s="21">
        <v>6.0037180000000001</v>
      </c>
      <c r="S96" s="21">
        <v>6.0037100000000008</v>
      </c>
      <c r="T96" s="21">
        <v>6.0037260000000003</v>
      </c>
      <c r="U96" s="11" t="s">
        <v>64</v>
      </c>
      <c r="W96" s="20">
        <f t="shared" si="12"/>
        <v>6.0037606666666665</v>
      </c>
      <c r="X96" s="20">
        <f t="shared" si="13"/>
        <v>4.951286509104544E-5</v>
      </c>
      <c r="Y96" s="20">
        <v>9.9999999999999995E-7</v>
      </c>
      <c r="Z96" s="16" t="s">
        <v>64</v>
      </c>
    </row>
    <row r="97" spans="1:26" x14ac:dyDescent="0.35">
      <c r="A97" s="4"/>
      <c r="B97" s="7"/>
      <c r="C97" s="4">
        <v>4</v>
      </c>
      <c r="D97" s="4" t="s">
        <v>16</v>
      </c>
      <c r="E97" s="13" t="s">
        <v>127</v>
      </c>
      <c r="F97" s="21">
        <v>7.0043980000000001</v>
      </c>
      <c r="G97" s="21">
        <v>7.0043770000000007</v>
      </c>
      <c r="H97" s="21">
        <v>7.0043820000000006</v>
      </c>
      <c r="I97" s="21">
        <v>7.0043710000000008</v>
      </c>
      <c r="J97" s="21">
        <v>7.0044070000000005</v>
      </c>
      <c r="K97" s="21">
        <v>7.0042950000000008</v>
      </c>
      <c r="L97" s="67">
        <v>7.0042880000000007</v>
      </c>
      <c r="M97" s="67">
        <v>7.0042910000000003</v>
      </c>
      <c r="N97" s="67">
        <v>7.0042970000000002</v>
      </c>
      <c r="O97" s="67">
        <v>7.0042870000000006</v>
      </c>
      <c r="P97" s="21">
        <v>7.0042600000000004</v>
      </c>
      <c r="Q97" s="21">
        <v>7.0042620000000007</v>
      </c>
      <c r="R97" s="21">
        <v>7.0042530000000003</v>
      </c>
      <c r="S97" s="21">
        <v>7.0042500000000008</v>
      </c>
      <c r="T97" s="21">
        <v>7.0042680000000006</v>
      </c>
      <c r="U97" s="11" t="s">
        <v>64</v>
      </c>
      <c r="W97" s="20">
        <f t="shared" si="12"/>
        <v>7.0043124000000008</v>
      </c>
      <c r="X97" s="20">
        <f t="shared" si="13"/>
        <v>5.7099912434246292E-5</v>
      </c>
      <c r="Y97" s="20">
        <v>9.9999999999999995E-7</v>
      </c>
      <c r="Z97" s="16" t="s">
        <v>64</v>
      </c>
    </row>
    <row r="98" spans="1:26" x14ac:dyDescent="0.35">
      <c r="A98" s="4"/>
      <c r="B98" s="7"/>
      <c r="C98" s="4">
        <v>4</v>
      </c>
      <c r="D98" s="4" t="s">
        <v>16</v>
      </c>
      <c r="E98" s="13" t="s">
        <v>128</v>
      </c>
      <c r="F98" s="21">
        <v>8.0046909999999993</v>
      </c>
      <c r="G98" s="21">
        <v>8.0046809999999979</v>
      </c>
      <c r="H98" s="21">
        <v>8.0046849999999985</v>
      </c>
      <c r="I98" s="21">
        <v>8.0046789999999994</v>
      </c>
      <c r="J98" s="21">
        <v>8.0046699999999991</v>
      </c>
      <c r="K98" s="21">
        <v>8.0045739999999981</v>
      </c>
      <c r="L98" s="67">
        <v>8.0045819999999992</v>
      </c>
      <c r="M98" s="67">
        <v>8.0045659999999987</v>
      </c>
      <c r="N98" s="67">
        <v>8.0045769999999994</v>
      </c>
      <c r="O98" s="67">
        <v>8.0045789999999979</v>
      </c>
      <c r="P98" s="21">
        <v>8.004528999999998</v>
      </c>
      <c r="Q98" s="21">
        <v>8.0045449999999985</v>
      </c>
      <c r="R98" s="21">
        <v>8.0045339999999978</v>
      </c>
      <c r="S98" s="21">
        <v>8.0045409999999979</v>
      </c>
      <c r="T98" s="21">
        <v>8.0045259999999985</v>
      </c>
      <c r="U98" s="11" t="s">
        <v>64</v>
      </c>
      <c r="W98" s="20">
        <f t="shared" si="12"/>
        <v>8.0045972666666643</v>
      </c>
      <c r="X98" s="20">
        <f t="shared" si="13"/>
        <v>6.4143217731788259E-5</v>
      </c>
      <c r="Y98" s="20">
        <v>9.9999999999999995E-7</v>
      </c>
      <c r="Z98" s="16" t="s">
        <v>64</v>
      </c>
    </row>
    <row r="99" spans="1:26" x14ac:dyDescent="0.35">
      <c r="A99" s="4"/>
      <c r="B99" s="7"/>
      <c r="C99" s="4">
        <v>4</v>
      </c>
      <c r="D99" s="4" t="s">
        <v>16</v>
      </c>
      <c r="E99" s="13" t="s">
        <v>129</v>
      </c>
      <c r="F99" s="21">
        <v>9.0051069999999989</v>
      </c>
      <c r="G99" s="21">
        <v>9.0050989999999995</v>
      </c>
      <c r="H99" s="21">
        <v>9.005081999999998</v>
      </c>
      <c r="I99" s="21">
        <v>9.005100999999998</v>
      </c>
      <c r="J99" s="21">
        <v>9.0050769999999982</v>
      </c>
      <c r="K99" s="21">
        <v>9.0049739999999989</v>
      </c>
      <c r="L99" s="67">
        <v>9.0049939999999982</v>
      </c>
      <c r="M99" s="67">
        <v>9.0049779999999995</v>
      </c>
      <c r="N99" s="67">
        <v>9.0049909999999986</v>
      </c>
      <c r="O99" s="67">
        <v>9.0049839999999985</v>
      </c>
      <c r="P99" s="21">
        <v>9.0049369999999982</v>
      </c>
      <c r="Q99" s="21">
        <v>9.004923999999999</v>
      </c>
      <c r="R99" s="21">
        <v>9.004942999999999</v>
      </c>
      <c r="S99" s="21">
        <v>9.0049469999999978</v>
      </c>
      <c r="T99" s="21">
        <v>9.0049339999999987</v>
      </c>
      <c r="U99" s="11" t="s">
        <v>64</v>
      </c>
      <c r="W99" s="20">
        <f t="shared" si="12"/>
        <v>9.0050047999999983</v>
      </c>
      <c r="X99" s="20">
        <f t="shared" si="13"/>
        <v>6.8374180590509377E-5</v>
      </c>
      <c r="Y99" s="20">
        <v>9.9999999999999995E-7</v>
      </c>
      <c r="Z99" s="16" t="s">
        <v>64</v>
      </c>
    </row>
    <row r="100" spans="1:26" x14ac:dyDescent="0.35">
      <c r="A100" s="4"/>
      <c r="B100" s="7"/>
      <c r="C100" s="4">
        <v>4</v>
      </c>
      <c r="D100" s="4" t="s">
        <v>16</v>
      </c>
      <c r="E100" s="13" t="s">
        <v>120</v>
      </c>
      <c r="F100" s="21">
        <v>10.005518999999998</v>
      </c>
      <c r="G100" s="21">
        <v>10.005532999999998</v>
      </c>
      <c r="H100" s="21">
        <v>10.005528999999999</v>
      </c>
      <c r="I100" s="21">
        <v>10.005414999999999</v>
      </c>
      <c r="J100" s="21">
        <v>10.005508999999998</v>
      </c>
      <c r="K100" s="21">
        <v>10.005394999999998</v>
      </c>
      <c r="L100" s="67">
        <v>10.005386999999999</v>
      </c>
      <c r="M100" s="67">
        <v>10.005405999999999</v>
      </c>
      <c r="N100" s="67">
        <v>10.005401999999998</v>
      </c>
      <c r="O100" s="67">
        <v>10.005390999999999</v>
      </c>
      <c r="P100" s="21">
        <v>10.005355999999999</v>
      </c>
      <c r="Q100" s="21">
        <v>10.005339999999999</v>
      </c>
      <c r="R100" s="21">
        <v>10.005345999999999</v>
      </c>
      <c r="S100" s="21">
        <v>10.005338999999999</v>
      </c>
      <c r="T100" s="21">
        <v>10.005357999999999</v>
      </c>
      <c r="U100" s="11" t="s">
        <v>64</v>
      </c>
      <c r="W100" s="20">
        <f t="shared" si="12"/>
        <v>10.005414999999999</v>
      </c>
      <c r="X100" s="20">
        <f t="shared" si="13"/>
        <v>7.1451282103551799E-5</v>
      </c>
      <c r="Y100" s="20">
        <v>9.9999999999999995E-7</v>
      </c>
      <c r="Z100" s="16" t="s">
        <v>64</v>
      </c>
    </row>
    <row r="101" spans="1:26" x14ac:dyDescent="0.35">
      <c r="A101" s="4"/>
      <c r="B101" s="7"/>
      <c r="C101" s="4">
        <v>4</v>
      </c>
      <c r="D101" s="4" t="s">
        <v>16</v>
      </c>
      <c r="E101" s="13" t="s">
        <v>130</v>
      </c>
      <c r="F101" s="21">
        <v>11.006165999999999</v>
      </c>
      <c r="G101" s="21">
        <v>11.006076999999999</v>
      </c>
      <c r="H101" s="21">
        <v>11.006119999999999</v>
      </c>
      <c r="I101" s="21">
        <v>11.006154999999998</v>
      </c>
      <c r="J101" s="21">
        <v>11.006117999999999</v>
      </c>
      <c r="K101" s="21">
        <v>11.006002999999998</v>
      </c>
      <c r="L101" s="67">
        <v>11.005994999999999</v>
      </c>
      <c r="M101" s="67">
        <v>11.006009999999998</v>
      </c>
      <c r="N101" s="67">
        <v>11.006005999999999</v>
      </c>
      <c r="O101" s="67">
        <v>11.006021999999998</v>
      </c>
      <c r="P101" s="21">
        <v>11.005940999999998</v>
      </c>
      <c r="Q101" s="21">
        <v>11.005957999999998</v>
      </c>
      <c r="R101" s="21">
        <v>11.005963999999999</v>
      </c>
      <c r="S101" s="21">
        <v>11.005949999999999</v>
      </c>
      <c r="T101" s="21">
        <v>11.005929999999999</v>
      </c>
      <c r="U101" s="11" t="s">
        <v>64</v>
      </c>
      <c r="W101" s="20">
        <f t="shared" si="12"/>
        <v>11.006027666666665</v>
      </c>
      <c r="X101" s="20">
        <f t="shared" si="13"/>
        <v>7.9708098411573558E-5</v>
      </c>
      <c r="Y101" s="20">
        <v>9.9999999999999995E-7</v>
      </c>
      <c r="Z101" s="16" t="s">
        <v>64</v>
      </c>
    </row>
  </sheetData>
  <mergeCells count="54">
    <mergeCell ref="X13:X14"/>
    <mergeCell ref="Y13:Y14"/>
    <mergeCell ref="Z13:Z14"/>
    <mergeCell ref="A29:A30"/>
    <mergeCell ref="B29:B30"/>
    <mergeCell ref="C29:D30"/>
    <mergeCell ref="E29:E30"/>
    <mergeCell ref="F29:U29"/>
    <mergeCell ref="W29:W30"/>
    <mergeCell ref="X29:X30"/>
    <mergeCell ref="A13:A14"/>
    <mergeCell ref="B13:B14"/>
    <mergeCell ref="C13:D14"/>
    <mergeCell ref="E13:E14"/>
    <mergeCell ref="F13:U13"/>
    <mergeCell ref="W13:W14"/>
    <mergeCell ref="Y29:Y30"/>
    <mergeCell ref="Z29:Z30"/>
    <mergeCell ref="A44:A45"/>
    <mergeCell ref="B44:B45"/>
    <mergeCell ref="C44:D45"/>
    <mergeCell ref="E44:E45"/>
    <mergeCell ref="F44:U44"/>
    <mergeCell ref="W44:W45"/>
    <mergeCell ref="X44:X45"/>
    <mergeCell ref="Y44:Y45"/>
    <mergeCell ref="Z44:Z45"/>
    <mergeCell ref="A59:A60"/>
    <mergeCell ref="B59:B60"/>
    <mergeCell ref="C59:D60"/>
    <mergeCell ref="E59:E60"/>
    <mergeCell ref="F59:U59"/>
    <mergeCell ref="W59:W60"/>
    <mergeCell ref="X59:X60"/>
    <mergeCell ref="Y59:Y60"/>
    <mergeCell ref="Z59:Z60"/>
    <mergeCell ref="W89:W90"/>
    <mergeCell ref="X89:X90"/>
    <mergeCell ref="W74:W75"/>
    <mergeCell ref="Y89:Y90"/>
    <mergeCell ref="Z89:Z90"/>
    <mergeCell ref="X74:X75"/>
    <mergeCell ref="Y74:Y75"/>
    <mergeCell ref="Z74:Z75"/>
    <mergeCell ref="A74:A75"/>
    <mergeCell ref="B74:B75"/>
    <mergeCell ref="C74:D75"/>
    <mergeCell ref="E74:E75"/>
    <mergeCell ref="F74:U74"/>
    <mergeCell ref="A89:A90"/>
    <mergeCell ref="B89:B90"/>
    <mergeCell ref="C89:D90"/>
    <mergeCell ref="E89:E90"/>
    <mergeCell ref="F89:U89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BEFA-3011-4170-A563-EF9F80EDD679}">
  <dimension ref="A1:U97"/>
  <sheetViews>
    <sheetView topLeftCell="D1" workbookViewId="0">
      <selection sqref="A1:XFD1048576"/>
    </sheetView>
  </sheetViews>
  <sheetFormatPr defaultRowHeight="14.5" x14ac:dyDescent="0.35"/>
  <cols>
    <col min="2" max="2" width="8.81640625" bestFit="1" customWidth="1"/>
    <col min="4" max="4" width="11.26953125" bestFit="1" customWidth="1"/>
    <col min="6" max="6" width="8.90625" bestFit="1" customWidth="1"/>
    <col min="8" max="8" width="8.81640625" bestFit="1" customWidth="1"/>
    <col min="11" max="15" width="8.81640625" bestFit="1" customWidth="1"/>
    <col min="16" max="16" width="11.81640625" bestFit="1" customWidth="1"/>
    <col min="19" max="21" width="8.81640625" bestFit="1" customWidth="1"/>
  </cols>
  <sheetData>
    <row r="1" spans="1:21" ht="15.5" x14ac:dyDescent="0.35">
      <c r="D1" s="22"/>
      <c r="E1" s="22"/>
    </row>
    <row r="2" spans="1:21" ht="15.5" x14ac:dyDescent="0.35">
      <c r="A2" s="25" t="s">
        <v>17</v>
      </c>
      <c r="B2" s="25"/>
      <c r="C2" s="26" t="s">
        <v>65</v>
      </c>
      <c r="D2" s="26"/>
      <c r="E2" s="22"/>
      <c r="F2" s="43"/>
    </row>
    <row r="3" spans="1:21" ht="14.5" customHeight="1" x14ac:dyDescent="0.35">
      <c r="A3" s="83" t="s">
        <v>17</v>
      </c>
      <c r="B3" s="83" t="s">
        <v>150</v>
      </c>
      <c r="C3" s="83"/>
      <c r="D3" s="83" t="s">
        <v>133</v>
      </c>
      <c r="E3" s="83"/>
      <c r="F3" s="83" t="s">
        <v>134</v>
      </c>
      <c r="G3" s="83"/>
      <c r="H3" s="83" t="s">
        <v>151</v>
      </c>
      <c r="I3" s="83"/>
      <c r="K3" s="85" t="s">
        <v>152</v>
      </c>
      <c r="L3" s="85" t="s">
        <v>153</v>
      </c>
      <c r="M3" s="85" t="s">
        <v>154</v>
      </c>
      <c r="N3" s="85" t="s">
        <v>155</v>
      </c>
      <c r="O3" s="85" t="s">
        <v>156</v>
      </c>
      <c r="P3" s="85" t="s">
        <v>157</v>
      </c>
      <c r="Q3" s="87" t="s">
        <v>158</v>
      </c>
      <c r="R3" s="44"/>
      <c r="S3" s="83" t="s">
        <v>159</v>
      </c>
      <c r="T3" s="83" t="s">
        <v>160</v>
      </c>
      <c r="U3" s="83" t="s">
        <v>161</v>
      </c>
    </row>
    <row r="4" spans="1:21" x14ac:dyDescent="0.35">
      <c r="A4" s="83"/>
      <c r="B4" s="83"/>
      <c r="C4" s="83"/>
      <c r="D4" s="83"/>
      <c r="E4" s="83"/>
      <c r="F4" s="83"/>
      <c r="G4" s="83"/>
      <c r="H4" s="83"/>
      <c r="I4" s="83"/>
      <c r="K4" s="86"/>
      <c r="L4" s="86"/>
      <c r="M4" s="86"/>
      <c r="N4" s="86"/>
      <c r="O4" s="86"/>
      <c r="P4" s="86"/>
      <c r="Q4" s="88"/>
      <c r="R4" s="44"/>
      <c r="S4" s="83"/>
      <c r="T4" s="83"/>
      <c r="U4" s="83"/>
    </row>
    <row r="5" spans="1:21" x14ac:dyDescent="0.35">
      <c r="A5" s="45" t="s">
        <v>66</v>
      </c>
      <c r="B5" s="56">
        <v>0</v>
      </c>
      <c r="C5" s="54" t="s">
        <v>13</v>
      </c>
      <c r="D5" s="28">
        <v>2.9832666666666667E-2</v>
      </c>
      <c r="E5" s="27" t="s">
        <v>13</v>
      </c>
      <c r="F5" s="28">
        <v>-1.3488766551431034E-4</v>
      </c>
      <c r="G5" s="27" t="s">
        <v>13</v>
      </c>
      <c r="H5" s="39">
        <v>2.9697779001152357E-2</v>
      </c>
      <c r="I5" s="27" t="s">
        <v>13</v>
      </c>
      <c r="K5" s="46">
        <v>7.9585034885823699E-5</v>
      </c>
      <c r="L5" s="46">
        <v>7.1405383461603116E-6</v>
      </c>
      <c r="M5" s="46">
        <v>5.8079504881575462E-5</v>
      </c>
      <c r="N5" s="46">
        <v>2.8867513459481293E-6</v>
      </c>
      <c r="O5" s="46">
        <v>1.1581453180053803E-5</v>
      </c>
      <c r="P5" s="46">
        <v>2.8867513459481293E-6</v>
      </c>
      <c r="Q5" s="27" t="s">
        <v>13</v>
      </c>
      <c r="S5" s="47">
        <v>9.954290872467086E-5</v>
      </c>
      <c r="T5" s="48">
        <v>2</v>
      </c>
      <c r="U5" s="55">
        <v>1.9908581744934172E-4</v>
      </c>
    </row>
    <row r="6" spans="1:21" x14ac:dyDescent="0.35">
      <c r="A6" s="45" t="s">
        <v>67</v>
      </c>
      <c r="B6" s="56">
        <v>0.01</v>
      </c>
      <c r="C6" s="54" t="s">
        <v>13</v>
      </c>
      <c r="D6" s="28">
        <v>3.9407333333333343E-2</v>
      </c>
      <c r="E6" s="27" t="s">
        <v>13</v>
      </c>
      <c r="F6" s="28">
        <v>-1.348642911006241E-4</v>
      </c>
      <c r="G6" s="27" t="s">
        <v>13</v>
      </c>
      <c r="H6" s="39">
        <v>2.927246904223272E-2</v>
      </c>
      <c r="I6" s="27" t="s">
        <v>13</v>
      </c>
      <c r="K6" s="46">
        <v>2.7047483232388721E-4</v>
      </c>
      <c r="L6" s="46">
        <v>7.1405383461603116E-6</v>
      </c>
      <c r="M6" s="46">
        <v>5.8190063609123479E-5</v>
      </c>
      <c r="N6" s="46">
        <v>2.8867513459481293E-6</v>
      </c>
      <c r="O6" s="46">
        <v>1.1592509052808607E-5</v>
      </c>
      <c r="P6" s="46">
        <v>2.8867513459481293E-6</v>
      </c>
      <c r="Q6" s="27" t="s">
        <v>13</v>
      </c>
      <c r="S6" s="47">
        <v>2.7702844374567E-4</v>
      </c>
      <c r="T6" s="48">
        <v>2</v>
      </c>
      <c r="U6" s="55">
        <v>5.5405688749134E-4</v>
      </c>
    </row>
    <row r="7" spans="1:21" x14ac:dyDescent="0.35">
      <c r="A7" s="45" t="s">
        <v>68</v>
      </c>
      <c r="B7" s="56">
        <v>0.02</v>
      </c>
      <c r="C7" s="54" t="s">
        <v>13</v>
      </c>
      <c r="D7" s="28">
        <v>4.8911733333333332E-2</v>
      </c>
      <c r="E7" s="27" t="s">
        <v>13</v>
      </c>
      <c r="F7" s="28">
        <v>-1.3484108822733632E-4</v>
      </c>
      <c r="G7" s="27" t="s">
        <v>13</v>
      </c>
      <c r="H7" s="39">
        <v>2.8776892245105993E-2</v>
      </c>
      <c r="I7" s="27" t="s">
        <v>13</v>
      </c>
      <c r="K7" s="46">
        <v>1.0752432578221831E-4</v>
      </c>
      <c r="L7" s="46">
        <v>7.1405383461603116E-6</v>
      </c>
      <c r="M7" s="46">
        <v>5.8299810967093194E-5</v>
      </c>
      <c r="N7" s="46">
        <v>2.8867513459481293E-6</v>
      </c>
      <c r="O7" s="46">
        <v>1.1603483788605577E-5</v>
      </c>
      <c r="P7" s="46">
        <v>2.8867513459481293E-6</v>
      </c>
      <c r="Q7" s="27" t="s">
        <v>13</v>
      </c>
      <c r="S7" s="47">
        <v>1.231366857776004E-4</v>
      </c>
      <c r="T7" s="48">
        <v>2</v>
      </c>
      <c r="U7" s="55">
        <v>2.4627337155520081E-4</v>
      </c>
    </row>
    <row r="8" spans="1:21" x14ac:dyDescent="0.35">
      <c r="A8" s="45" t="s">
        <v>69</v>
      </c>
      <c r="B8" s="56">
        <v>0.03</v>
      </c>
      <c r="C8" s="54" t="s">
        <v>13</v>
      </c>
      <c r="D8" s="28">
        <v>5.8526133333333341E-2</v>
      </c>
      <c r="E8" s="27" t="s">
        <v>13</v>
      </c>
      <c r="F8" s="28">
        <v>-1.3481761681357658E-4</v>
      </c>
      <c r="G8" s="27" t="s">
        <v>13</v>
      </c>
      <c r="H8" s="39">
        <v>2.8391315716519767E-2</v>
      </c>
      <c r="I8" s="27" t="s">
        <v>13</v>
      </c>
      <c r="K8" s="46">
        <v>2.0497967069157223E-4</v>
      </c>
      <c r="L8" s="46">
        <v>7.1405383461603116E-6</v>
      </c>
      <c r="M8" s="46">
        <v>5.8410828495655136E-5</v>
      </c>
      <c r="N8" s="46">
        <v>2.8867513459481293E-6</v>
      </c>
      <c r="O8" s="46">
        <v>1.1614585541461771E-5</v>
      </c>
      <c r="P8" s="46">
        <v>2.8867513459481293E-6</v>
      </c>
      <c r="Q8" s="27" t="s">
        <v>13</v>
      </c>
      <c r="S8" s="47">
        <v>2.1361423836957548E-4</v>
      </c>
      <c r="T8" s="48">
        <v>2</v>
      </c>
      <c r="U8" s="55">
        <v>4.2722847673915096E-4</v>
      </c>
    </row>
    <row r="9" spans="1:21" x14ac:dyDescent="0.35">
      <c r="A9" s="45" t="s">
        <v>70</v>
      </c>
      <c r="B9" s="56">
        <v>0.04</v>
      </c>
      <c r="C9" s="54" t="s">
        <v>13</v>
      </c>
      <c r="D9" s="28">
        <v>6.8581333333333341E-2</v>
      </c>
      <c r="E9" s="27" t="s">
        <v>13</v>
      </c>
      <c r="F9" s="28">
        <v>-1.347930692849074E-4</v>
      </c>
      <c r="G9" s="27" t="s">
        <v>13</v>
      </c>
      <c r="H9" s="39">
        <v>2.8446540264048435E-2</v>
      </c>
      <c r="I9" s="27" t="s">
        <v>13</v>
      </c>
      <c r="K9" s="46">
        <v>1.4670302579625891E-4</v>
      </c>
      <c r="L9" s="46">
        <v>7.1405383461603116E-6</v>
      </c>
      <c r="M9" s="46">
        <v>5.8526935944190241E-5</v>
      </c>
      <c r="N9" s="46">
        <v>2.8867513459481293E-6</v>
      </c>
      <c r="O9" s="46">
        <v>1.1626196286315283E-5</v>
      </c>
      <c r="P9" s="46">
        <v>2.8867513459481293E-6</v>
      </c>
      <c r="Q9" s="27" t="s">
        <v>13</v>
      </c>
      <c r="S9" s="47">
        <v>1.5858752284912182E-4</v>
      </c>
      <c r="T9" s="48">
        <v>2</v>
      </c>
      <c r="U9" s="55">
        <v>3.1717504569824364E-4</v>
      </c>
    </row>
    <row r="10" spans="1:21" x14ac:dyDescent="0.35">
      <c r="A10" s="45" t="s">
        <v>71</v>
      </c>
      <c r="B10" s="56">
        <v>0.05</v>
      </c>
      <c r="C10" s="54" t="s">
        <v>13</v>
      </c>
      <c r="D10" s="28">
        <v>7.9235333333333324E-2</v>
      </c>
      <c r="E10" s="27" t="s">
        <v>13</v>
      </c>
      <c r="F10" s="28">
        <v>-1.3476705991955997E-4</v>
      </c>
      <c r="G10" s="27" t="s">
        <v>13</v>
      </c>
      <c r="H10" s="39">
        <v>2.9100566273413758E-2</v>
      </c>
      <c r="I10" s="27" t="s">
        <v>13</v>
      </c>
      <c r="K10" s="46">
        <v>1.7072915522676398E-4</v>
      </c>
      <c r="L10" s="46">
        <v>7.1405383461603116E-6</v>
      </c>
      <c r="M10" s="46">
        <v>5.8649957739549167E-5</v>
      </c>
      <c r="N10" s="46">
        <v>2.8867513459481293E-6</v>
      </c>
      <c r="O10" s="46">
        <v>1.1638498465851174E-5</v>
      </c>
      <c r="P10" s="46">
        <v>2.8867513459481293E-6</v>
      </c>
      <c r="Q10" s="27" t="s">
        <v>13</v>
      </c>
      <c r="S10" s="47">
        <v>1.8108387721819588E-4</v>
      </c>
      <c r="T10" s="48">
        <v>2</v>
      </c>
      <c r="U10" s="55">
        <v>3.6216775443639177E-4</v>
      </c>
    </row>
    <row r="11" spans="1:21" x14ac:dyDescent="0.35">
      <c r="A11" s="45" t="s">
        <v>72</v>
      </c>
      <c r="B11" s="56">
        <v>0.06</v>
      </c>
      <c r="C11" s="54" t="s">
        <v>13</v>
      </c>
      <c r="D11" s="28">
        <v>8.7631333333333325E-2</v>
      </c>
      <c r="E11" s="27" t="s">
        <v>13</v>
      </c>
      <c r="F11" s="28">
        <v>-1.347465629577187E-4</v>
      </c>
      <c r="G11" s="27" t="s">
        <v>13</v>
      </c>
      <c r="H11" s="39">
        <v>2.7496586770375614E-2</v>
      </c>
      <c r="I11" s="27" t="s">
        <v>13</v>
      </c>
      <c r="K11" s="46">
        <v>1.6055518756480047E-4</v>
      </c>
      <c r="L11" s="46">
        <v>7.1405383461603116E-6</v>
      </c>
      <c r="M11" s="46">
        <v>5.8746906396751494E-5</v>
      </c>
      <c r="N11" s="46">
        <v>2.8867513459481293E-6</v>
      </c>
      <c r="O11" s="46">
        <v>1.1648193331571407E-5</v>
      </c>
      <c r="P11" s="46">
        <v>2.8867513459481293E-6</v>
      </c>
      <c r="Q11" s="27" t="s">
        <v>13</v>
      </c>
      <c r="S11" s="47">
        <v>1.7155903248615694E-4</v>
      </c>
      <c r="T11" s="48">
        <v>2</v>
      </c>
      <c r="U11" s="55">
        <v>3.4311806497231388E-4</v>
      </c>
    </row>
    <row r="12" spans="1:21" x14ac:dyDescent="0.35">
      <c r="A12" s="45" t="s">
        <v>73</v>
      </c>
      <c r="B12" s="56">
        <v>7.0000000000000007E-2</v>
      </c>
      <c r="C12" s="54" t="s">
        <v>13</v>
      </c>
      <c r="D12" s="28">
        <v>9.8208000000000004E-2</v>
      </c>
      <c r="E12" s="27" t="s">
        <v>13</v>
      </c>
      <c r="F12" s="28">
        <v>-1.3472074238446064E-4</v>
      </c>
      <c r="G12" s="27" t="s">
        <v>13</v>
      </c>
      <c r="H12" s="39">
        <v>2.8073279257615533E-2</v>
      </c>
      <c r="I12" s="27" t="s">
        <v>13</v>
      </c>
      <c r="K12" s="46">
        <v>2.1319161959764443E-4</v>
      </c>
      <c r="L12" s="46">
        <v>7.1405383461603116E-6</v>
      </c>
      <c r="M12" s="46">
        <v>5.8869035223694067E-5</v>
      </c>
      <c r="N12" s="46">
        <v>2.8867513459481293E-6</v>
      </c>
      <c r="O12" s="46">
        <v>1.1660406214265665E-5</v>
      </c>
      <c r="P12" s="46">
        <v>2.8867513459481293E-6</v>
      </c>
      <c r="Q12" s="27" t="s">
        <v>13</v>
      </c>
      <c r="S12" s="47">
        <v>2.2162998218304447E-4</v>
      </c>
      <c r="T12" s="48">
        <v>2</v>
      </c>
      <c r="U12" s="55">
        <v>4.4325996436608893E-4</v>
      </c>
    </row>
    <row r="13" spans="1:21" x14ac:dyDescent="0.35">
      <c r="A13" s="45" t="s">
        <v>74</v>
      </c>
      <c r="B13" s="56">
        <v>0.08</v>
      </c>
      <c r="C13" s="54" t="s">
        <v>13</v>
      </c>
      <c r="D13" s="28">
        <v>0.10794733333333333</v>
      </c>
      <c r="E13" s="27" t="s">
        <v>13</v>
      </c>
      <c r="F13" s="28">
        <v>-1.3469696597382549E-4</v>
      </c>
      <c r="G13" s="27" t="s">
        <v>13</v>
      </c>
      <c r="H13" s="39">
        <v>2.7812636367359492E-2</v>
      </c>
      <c r="I13" s="27" t="s">
        <v>13</v>
      </c>
      <c r="K13" s="46">
        <v>1.6378111603067673E-4</v>
      </c>
      <c r="L13" s="46">
        <v>7.1405383461603116E-6</v>
      </c>
      <c r="M13" s="46">
        <v>5.8981495358128617E-5</v>
      </c>
      <c r="N13" s="46">
        <v>2.8867513459481293E-6</v>
      </c>
      <c r="O13" s="46">
        <v>1.1671652227709118E-5</v>
      </c>
      <c r="P13" s="46">
        <v>2.8867513459481293E-6</v>
      </c>
      <c r="Q13" s="27" t="s">
        <v>13</v>
      </c>
      <c r="S13" s="47">
        <v>1.746623948742235E-4</v>
      </c>
      <c r="T13" s="48">
        <v>2</v>
      </c>
      <c r="U13" s="55">
        <v>3.4932478974844701E-4</v>
      </c>
    </row>
    <row r="14" spans="1:21" x14ac:dyDescent="0.35">
      <c r="A14" s="45" t="s">
        <v>75</v>
      </c>
      <c r="B14" s="56">
        <v>0.09</v>
      </c>
      <c r="C14" s="54" t="s">
        <v>13</v>
      </c>
      <c r="D14" s="28">
        <v>0.11720933333333333</v>
      </c>
      <c r="E14" s="27" t="s">
        <v>13</v>
      </c>
      <c r="F14" s="28">
        <v>-1.3467435486608681E-4</v>
      </c>
      <c r="G14" s="27" t="s">
        <v>13</v>
      </c>
      <c r="H14" s="39">
        <v>2.7074658978467253E-2</v>
      </c>
      <c r="I14" s="27" t="s">
        <v>13</v>
      </c>
      <c r="K14" s="46">
        <v>1.4068697664256451E-4</v>
      </c>
      <c r="L14" s="46">
        <v>7.1405383461603116E-6</v>
      </c>
      <c r="M14" s="46">
        <v>5.9088443721993306E-5</v>
      </c>
      <c r="N14" s="46">
        <v>2.8867513459481293E-6</v>
      </c>
      <c r="O14" s="46">
        <v>1.1682347064095588E-5</v>
      </c>
      <c r="P14" s="46">
        <v>2.8867513459481293E-6</v>
      </c>
      <c r="Q14" s="27" t="s">
        <v>13</v>
      </c>
      <c r="S14" s="47">
        <v>1.5325925996747568E-4</v>
      </c>
      <c r="T14" s="48">
        <v>2</v>
      </c>
      <c r="U14" s="55">
        <v>3.0651851993495136E-4</v>
      </c>
    </row>
    <row r="15" spans="1:21" x14ac:dyDescent="0.35">
      <c r="A15" s="45" t="s">
        <v>65</v>
      </c>
      <c r="B15" s="56">
        <v>0.1</v>
      </c>
      <c r="C15" s="54" t="s">
        <v>13</v>
      </c>
      <c r="D15" s="28">
        <v>0.12735466666666667</v>
      </c>
      <c r="E15" s="27" t="s">
        <v>13</v>
      </c>
      <c r="F15" s="28">
        <v>-1.3464958729698243E-4</v>
      </c>
      <c r="G15" s="27" t="s">
        <v>13</v>
      </c>
      <c r="H15" s="39">
        <v>2.7220017079369691E-2</v>
      </c>
      <c r="I15" s="27" t="s">
        <v>13</v>
      </c>
      <c r="K15" s="46">
        <v>1.9420869154859085E-4</v>
      </c>
      <c r="L15" s="46">
        <v>7.1405383461603116E-6</v>
      </c>
      <c r="M15" s="46">
        <v>5.9205591940613672E-5</v>
      </c>
      <c r="N15" s="46">
        <v>2.8867513459481293E-6</v>
      </c>
      <c r="O15" s="46">
        <v>1.1694061885957625E-5</v>
      </c>
      <c r="P15" s="46">
        <v>2.8867513459481293E-6</v>
      </c>
      <c r="Q15" s="27" t="s">
        <v>13</v>
      </c>
      <c r="S15" s="47">
        <v>2.035355571589063E-4</v>
      </c>
      <c r="T15" s="48">
        <v>2</v>
      </c>
      <c r="U15" s="55">
        <v>4.070711143178126E-4</v>
      </c>
    </row>
    <row r="16" spans="1:21" x14ac:dyDescent="0.35">
      <c r="A16" s="45" t="s">
        <v>76</v>
      </c>
      <c r="B16" s="56">
        <v>0.11</v>
      </c>
      <c r="C16" s="54" t="s">
        <v>13</v>
      </c>
      <c r="D16" s="28">
        <v>0.13362400000000002</v>
      </c>
      <c r="E16" s="27" t="s">
        <v>13</v>
      </c>
      <c r="F16" s="28">
        <v>-1.3463428211759896E-4</v>
      </c>
      <c r="G16" s="27" t="s">
        <v>13</v>
      </c>
      <c r="H16" s="39">
        <v>2.3489365717882418E-2</v>
      </c>
      <c r="I16" s="27" t="s">
        <v>13</v>
      </c>
      <c r="K16" s="46">
        <v>1.7398905274812709E-4</v>
      </c>
      <c r="L16" s="46">
        <v>7.1405383461603116E-6</v>
      </c>
      <c r="M16" s="46">
        <v>5.9277983966366463E-5</v>
      </c>
      <c r="N16" s="46">
        <v>2.8867513459481293E-6</v>
      </c>
      <c r="O16" s="46">
        <v>1.1701301088532906E-5</v>
      </c>
      <c r="P16" s="46">
        <v>2.8867513459481293E-6</v>
      </c>
      <c r="Q16" s="27" t="s">
        <v>13</v>
      </c>
      <c r="S16" s="47">
        <v>1.8436551809113193E-4</v>
      </c>
      <c r="T16" s="48">
        <v>2</v>
      </c>
      <c r="U16" s="55">
        <v>3.6873103618226385E-4</v>
      </c>
    </row>
    <row r="17" spans="1:21" ht="15.5" x14ac:dyDescent="0.35">
      <c r="D17" s="22"/>
      <c r="E17" s="22"/>
    </row>
    <row r="18" spans="1:21" ht="15.5" x14ac:dyDescent="0.35">
      <c r="D18" s="22"/>
      <c r="E18" s="22"/>
    </row>
    <row r="19" spans="1:21" ht="15.5" x14ac:dyDescent="0.35">
      <c r="A19" s="25" t="s">
        <v>17</v>
      </c>
      <c r="B19" s="25"/>
      <c r="C19" s="26" t="s">
        <v>77</v>
      </c>
      <c r="D19" s="26"/>
      <c r="E19" s="22"/>
      <c r="F19" s="43"/>
    </row>
    <row r="20" spans="1:21" ht="14.5" customHeight="1" x14ac:dyDescent="0.35">
      <c r="A20" s="83" t="s">
        <v>17</v>
      </c>
      <c r="B20" s="83" t="s">
        <v>150</v>
      </c>
      <c r="C20" s="83"/>
      <c r="D20" s="83" t="s">
        <v>133</v>
      </c>
      <c r="E20" s="83"/>
      <c r="F20" s="83" t="s">
        <v>134</v>
      </c>
      <c r="G20" s="83"/>
      <c r="H20" s="83" t="s">
        <v>151</v>
      </c>
      <c r="I20" s="83"/>
      <c r="K20" s="85" t="s">
        <v>152</v>
      </c>
      <c r="L20" s="85" t="s">
        <v>153</v>
      </c>
      <c r="M20" s="85" t="s">
        <v>154</v>
      </c>
      <c r="N20" s="85" t="s">
        <v>155</v>
      </c>
      <c r="O20" s="85" t="s">
        <v>156</v>
      </c>
      <c r="P20" s="85" t="s">
        <v>157</v>
      </c>
      <c r="Q20" s="87" t="s">
        <v>158</v>
      </c>
      <c r="R20" s="44"/>
      <c r="S20" s="83" t="s">
        <v>159</v>
      </c>
      <c r="T20" s="83" t="s">
        <v>160</v>
      </c>
      <c r="U20" s="83" t="s">
        <v>161</v>
      </c>
    </row>
    <row r="21" spans="1:21" x14ac:dyDescent="0.35">
      <c r="A21" s="83"/>
      <c r="B21" s="83"/>
      <c r="C21" s="83"/>
      <c r="D21" s="83"/>
      <c r="E21" s="83"/>
      <c r="F21" s="83"/>
      <c r="G21" s="83"/>
      <c r="H21" s="83"/>
      <c r="I21" s="83"/>
      <c r="K21" s="86"/>
      <c r="L21" s="86"/>
      <c r="M21" s="86"/>
      <c r="N21" s="86"/>
      <c r="O21" s="86"/>
      <c r="P21" s="86"/>
      <c r="Q21" s="88"/>
      <c r="R21" s="44"/>
      <c r="S21" s="83"/>
      <c r="T21" s="83"/>
      <c r="U21" s="83"/>
    </row>
    <row r="22" spans="1:21" x14ac:dyDescent="0.35">
      <c r="A22" s="50" t="s">
        <v>78</v>
      </c>
      <c r="B22" s="56">
        <v>0.1</v>
      </c>
      <c r="C22" s="54" t="s">
        <v>13</v>
      </c>
      <c r="D22" s="28">
        <v>0.13908733333333334</v>
      </c>
      <c r="E22" s="27" t="s">
        <v>13</v>
      </c>
      <c r="F22" s="28">
        <v>-1.3462094460749182E-4</v>
      </c>
      <c r="G22" s="27" t="s">
        <v>13</v>
      </c>
      <c r="H22" s="39">
        <v>3.895271238872583E-2</v>
      </c>
      <c r="I22" s="27" t="s">
        <v>13</v>
      </c>
      <c r="K22" s="46">
        <v>1.1833957059350062E-4</v>
      </c>
      <c r="L22" s="46">
        <v>7.1405383461603116E-6</v>
      </c>
      <c r="M22" s="46">
        <v>5.9341069105779923E-5</v>
      </c>
      <c r="N22" s="46">
        <v>2.8867513459481293E-6</v>
      </c>
      <c r="O22" s="46">
        <v>1.1707609602474248E-5</v>
      </c>
      <c r="P22" s="46">
        <v>2.8867513459481293E-6</v>
      </c>
      <c r="Q22" s="27" t="s">
        <v>13</v>
      </c>
      <c r="S22" s="47">
        <v>1.3315531731032998E-4</v>
      </c>
      <c r="T22" s="48">
        <v>2</v>
      </c>
      <c r="U22" s="55">
        <v>2.6631063462065997E-4</v>
      </c>
    </row>
    <row r="23" spans="1:21" x14ac:dyDescent="0.35">
      <c r="A23" s="50" t="s">
        <v>79</v>
      </c>
      <c r="B23" s="56">
        <v>0.2</v>
      </c>
      <c r="C23" s="54" t="s">
        <v>13</v>
      </c>
      <c r="D23" s="28">
        <v>0.239846</v>
      </c>
      <c r="E23" s="27" t="s">
        <v>13</v>
      </c>
      <c r="F23" s="28">
        <v>-1.3437496479021637E-4</v>
      </c>
      <c r="G23" s="27" t="s">
        <v>13</v>
      </c>
      <c r="H23" s="39">
        <v>3.971162503520978E-2</v>
      </c>
      <c r="I23" s="27" t="s">
        <v>13</v>
      </c>
      <c r="K23" s="46">
        <v>1.59582192585752E-4</v>
      </c>
      <c r="L23" s="46">
        <v>7.1405383461603116E-6</v>
      </c>
      <c r="M23" s="46">
        <v>6.0504529972243671E-5</v>
      </c>
      <c r="N23" s="46">
        <v>2.8867513459481293E-6</v>
      </c>
      <c r="O23" s="46">
        <v>1.1823955689120625E-5</v>
      </c>
      <c r="P23" s="46">
        <v>2.8867513459481293E-6</v>
      </c>
      <c r="Q23" s="27" t="s">
        <v>13</v>
      </c>
      <c r="S23" s="47">
        <v>1.7127385737559633E-4</v>
      </c>
      <c r="T23" s="48">
        <v>2</v>
      </c>
      <c r="U23" s="55">
        <v>3.4254771475119265E-4</v>
      </c>
    </row>
    <row r="24" spans="1:21" x14ac:dyDescent="0.35">
      <c r="A24" s="50" t="s">
        <v>80</v>
      </c>
      <c r="B24" s="56">
        <v>0.3</v>
      </c>
      <c r="C24" s="54" t="s">
        <v>13</v>
      </c>
      <c r="D24" s="28">
        <v>0.34010333333333337</v>
      </c>
      <c r="E24" s="27" t="s">
        <v>13</v>
      </c>
      <c r="F24" s="28">
        <v>-1.3413020886648581E-4</v>
      </c>
      <c r="G24" s="27" t="s">
        <v>13</v>
      </c>
      <c r="H24" s="39">
        <v>3.996920312446689E-2</v>
      </c>
      <c r="I24" s="27" t="s">
        <v>13</v>
      </c>
      <c r="K24" s="46">
        <v>9.0977059728402813E-5</v>
      </c>
      <c r="L24" s="46">
        <v>7.1405383461603116E-6</v>
      </c>
      <c r="M24" s="46">
        <v>6.1662201940008356E-5</v>
      </c>
      <c r="N24" s="46">
        <v>2.8867513459481293E-6</v>
      </c>
      <c r="O24" s="46">
        <v>1.1939722885897093E-5</v>
      </c>
      <c r="P24" s="46">
        <v>2.8867513459481293E-6</v>
      </c>
      <c r="Q24" s="27" t="s">
        <v>13</v>
      </c>
      <c r="S24" s="47">
        <v>1.1085695053557719E-4</v>
      </c>
      <c r="T24" s="48">
        <v>2</v>
      </c>
      <c r="U24" s="55">
        <v>2.2171390107115439E-4</v>
      </c>
    </row>
    <row r="25" spans="1:21" x14ac:dyDescent="0.35">
      <c r="A25" s="50" t="s">
        <v>81</v>
      </c>
      <c r="B25" s="56">
        <v>0.4</v>
      </c>
      <c r="C25" s="54" t="s">
        <v>13</v>
      </c>
      <c r="D25" s="28">
        <v>0.44032933333333341</v>
      </c>
      <c r="E25" s="27" t="s">
        <v>13</v>
      </c>
      <c r="F25" s="28">
        <v>-1.3388552943610185E-4</v>
      </c>
      <c r="G25" s="27" t="s">
        <v>13</v>
      </c>
      <c r="H25" s="39">
        <v>4.0195447803897277E-2</v>
      </c>
      <c r="I25" s="27" t="s">
        <v>13</v>
      </c>
      <c r="K25" s="46">
        <v>1.7039021508533068E-4</v>
      </c>
      <c r="L25" s="46">
        <v>7.1405383461603116E-6</v>
      </c>
      <c r="M25" s="46">
        <v>6.281951210160435E-5</v>
      </c>
      <c r="N25" s="46">
        <v>2.8867513459481293E-6</v>
      </c>
      <c r="O25" s="46">
        <v>1.2055453902056692E-5</v>
      </c>
      <c r="P25" s="46">
        <v>2.8867513459481293E-6</v>
      </c>
      <c r="Q25" s="27" t="s">
        <v>13</v>
      </c>
      <c r="S25" s="47">
        <v>1.8218700398445859E-4</v>
      </c>
      <c r="T25" s="48">
        <v>2</v>
      </c>
      <c r="U25" s="55">
        <v>3.6437400796891718E-4</v>
      </c>
    </row>
    <row r="26" spans="1:21" x14ac:dyDescent="0.35">
      <c r="A26" s="50" t="s">
        <v>82</v>
      </c>
      <c r="B26" s="56">
        <v>0.5</v>
      </c>
      <c r="C26" s="54" t="s">
        <v>13</v>
      </c>
      <c r="D26" s="28">
        <v>0.54061533333333334</v>
      </c>
      <c r="E26" s="27" t="s">
        <v>13</v>
      </c>
      <c r="F26" s="28">
        <v>-1.336407035290968E-4</v>
      </c>
      <c r="G26" s="27" t="s">
        <v>13</v>
      </c>
      <c r="H26" s="39">
        <v>4.0481692629804278E-2</v>
      </c>
      <c r="I26" s="27" t="s">
        <v>13</v>
      </c>
      <c r="K26" s="46">
        <v>8.7672913049238548E-5</v>
      </c>
      <c r="L26" s="46">
        <v>7.1405383461603116E-6</v>
      </c>
      <c r="M26" s="46">
        <v>6.3977515083523361E-5</v>
      </c>
      <c r="N26" s="46">
        <v>2.8867513459481293E-6</v>
      </c>
      <c r="O26" s="46">
        <v>1.2171254200248595E-5</v>
      </c>
      <c r="P26" s="46">
        <v>2.8867513459481293E-6</v>
      </c>
      <c r="Q26" s="27" t="s">
        <v>13</v>
      </c>
      <c r="S26" s="47">
        <v>1.095237668369223E-4</v>
      </c>
      <c r="T26" s="48">
        <v>2</v>
      </c>
      <c r="U26" s="55">
        <v>2.1904753367384461E-4</v>
      </c>
    </row>
    <row r="27" spans="1:21" x14ac:dyDescent="0.35">
      <c r="A27" s="50" t="s">
        <v>83</v>
      </c>
      <c r="B27" s="56">
        <v>0.6</v>
      </c>
      <c r="C27" s="54" t="s">
        <v>13</v>
      </c>
      <c r="D27" s="28">
        <v>0.64056533333333321</v>
      </c>
      <c r="E27" s="27" t="s">
        <v>13</v>
      </c>
      <c r="F27" s="28">
        <v>-1.3339669789116969E-4</v>
      </c>
      <c r="G27" s="27" t="s">
        <v>13</v>
      </c>
      <c r="H27" s="39">
        <v>4.0431936635442089E-2</v>
      </c>
      <c r="I27" s="27" t="s">
        <v>13</v>
      </c>
      <c r="K27" s="46">
        <v>1.0185361422236558E-4</v>
      </c>
      <c r="L27" s="46">
        <v>7.1405383461603116E-6</v>
      </c>
      <c r="M27" s="46">
        <v>6.5131638271633419E-5</v>
      </c>
      <c r="N27" s="46">
        <v>2.8867513459481293E-6</v>
      </c>
      <c r="O27" s="46">
        <v>1.2286666519059599E-5</v>
      </c>
      <c r="P27" s="46">
        <v>2.8867513459481293E-6</v>
      </c>
      <c r="Q27" s="27" t="s">
        <v>13</v>
      </c>
      <c r="S27" s="47">
        <v>1.2179862545528011E-4</v>
      </c>
      <c r="T27" s="48">
        <v>2</v>
      </c>
      <c r="U27" s="55">
        <v>2.4359725091056022E-4</v>
      </c>
    </row>
    <row r="28" spans="1:21" x14ac:dyDescent="0.35">
      <c r="A28" s="50" t="s">
        <v>84</v>
      </c>
      <c r="B28" s="56">
        <v>0.7</v>
      </c>
      <c r="C28" s="54" t="s">
        <v>13</v>
      </c>
      <c r="D28" s="28">
        <v>0.74057133333333336</v>
      </c>
      <c r="E28" s="27" t="s">
        <v>13</v>
      </c>
      <c r="F28" s="28">
        <v>-1.3315255554172963E-4</v>
      </c>
      <c r="G28" s="27" t="s">
        <v>13</v>
      </c>
      <c r="H28" s="39">
        <v>4.043818077779171E-2</v>
      </c>
      <c r="I28" s="27" t="s">
        <v>13</v>
      </c>
      <c r="K28" s="46">
        <v>9.5717175980997575E-5</v>
      </c>
      <c r="L28" s="46">
        <v>7.1405383461603116E-6</v>
      </c>
      <c r="M28" s="46">
        <v>6.6286408092044975E-5</v>
      </c>
      <c r="N28" s="46">
        <v>2.8867513459481293E-6</v>
      </c>
      <c r="O28" s="46">
        <v>1.2402143501100755E-5</v>
      </c>
      <c r="P28" s="46">
        <v>2.8867513459481293E-6</v>
      </c>
      <c r="Q28" s="27" t="s">
        <v>13</v>
      </c>
      <c r="S28" s="47">
        <v>1.173760315971022E-4</v>
      </c>
      <c r="T28" s="48">
        <v>2</v>
      </c>
      <c r="U28" s="55">
        <v>2.3475206319420439E-4</v>
      </c>
    </row>
    <row r="29" spans="1:21" x14ac:dyDescent="0.35">
      <c r="A29" s="50" t="s">
        <v>85</v>
      </c>
      <c r="B29" s="56">
        <v>0.8</v>
      </c>
      <c r="C29" s="54" t="s">
        <v>13</v>
      </c>
      <c r="D29" s="28">
        <v>0.84127066666666661</v>
      </c>
      <c r="E29" s="27" t="s">
        <v>13</v>
      </c>
      <c r="F29" s="28">
        <v>-1.3290672057355722E-4</v>
      </c>
      <c r="G29" s="27" t="s">
        <v>13</v>
      </c>
      <c r="H29" s="39">
        <v>4.1137759946093033E-2</v>
      </c>
      <c r="I29" s="27" t="s">
        <v>13</v>
      </c>
      <c r="K29" s="46">
        <v>2.8394242653626526E-4</v>
      </c>
      <c r="L29" s="46">
        <v>7.1405383461603116E-6</v>
      </c>
      <c r="M29" s="46">
        <v>6.7449183836189297E-5</v>
      </c>
      <c r="N29" s="46">
        <v>2.8867513459481293E-6</v>
      </c>
      <c r="O29" s="46">
        <v>1.2518421075515186E-5</v>
      </c>
      <c r="P29" s="46">
        <v>2.8867513459481293E-6</v>
      </c>
      <c r="Q29" s="27" t="s">
        <v>13</v>
      </c>
      <c r="S29" s="47">
        <v>2.9222775160520607E-4</v>
      </c>
      <c r="T29" s="48">
        <v>2</v>
      </c>
      <c r="U29" s="55">
        <v>5.8445550321041214E-4</v>
      </c>
    </row>
    <row r="30" spans="1:21" x14ac:dyDescent="0.35">
      <c r="A30" s="50" t="s">
        <v>86</v>
      </c>
      <c r="B30" s="56">
        <v>0.9</v>
      </c>
      <c r="C30" s="54" t="s">
        <v>13</v>
      </c>
      <c r="D30" s="28">
        <v>0.94053133333333316</v>
      </c>
      <c r="E30" s="27" t="s">
        <v>13</v>
      </c>
      <c r="F30" s="28">
        <v>-1.3266439778925442E-4</v>
      </c>
      <c r="G30" s="27" t="s">
        <v>13</v>
      </c>
      <c r="H30" s="39">
        <v>4.0398668935543891E-2</v>
      </c>
      <c r="I30" s="27" t="s">
        <v>13</v>
      </c>
      <c r="K30" s="46">
        <v>4.517549553491923E-5</v>
      </c>
      <c r="L30" s="46">
        <v>7.1405383461603116E-6</v>
      </c>
      <c r="M30" s="46">
        <v>6.8595347288588122E-5</v>
      </c>
      <c r="N30" s="46">
        <v>2.8867513459481293E-6</v>
      </c>
      <c r="O30" s="46">
        <v>1.263303742075507E-5</v>
      </c>
      <c r="P30" s="46">
        <v>2.8867513459481293E-6</v>
      </c>
      <c r="Q30" s="27" t="s">
        <v>13</v>
      </c>
      <c r="S30" s="47">
        <v>8.350685394314273E-5</v>
      </c>
      <c r="T30" s="48">
        <v>2</v>
      </c>
      <c r="U30" s="55">
        <v>1.6701370788628546E-4</v>
      </c>
    </row>
    <row r="31" spans="1:21" x14ac:dyDescent="0.35">
      <c r="A31" s="50" t="s">
        <v>77</v>
      </c>
      <c r="B31" s="56">
        <v>1</v>
      </c>
      <c r="C31" s="54" t="s">
        <v>13</v>
      </c>
      <c r="D31" s="28">
        <v>1.0402453333333335</v>
      </c>
      <c r="E31" s="27" t="s">
        <v>13</v>
      </c>
      <c r="F31" s="28">
        <v>-1.3242096829270351E-4</v>
      </c>
      <c r="G31" s="27" t="s">
        <v>13</v>
      </c>
      <c r="H31" s="39">
        <v>4.0112912365040776E-2</v>
      </c>
      <c r="I31" s="27" t="s">
        <v>13</v>
      </c>
      <c r="K31" s="46">
        <v>1.2748059298301961E-4</v>
      </c>
      <c r="L31" s="46">
        <v>7.1405383461603116E-6</v>
      </c>
      <c r="M31" s="46">
        <v>6.9746745383427621E-5</v>
      </c>
      <c r="N31" s="46">
        <v>2.8867513459481293E-6</v>
      </c>
      <c r="O31" s="46">
        <v>1.274817723023902E-5</v>
      </c>
      <c r="P31" s="46">
        <v>2.8867513459481293E-6</v>
      </c>
      <c r="Q31" s="27" t="s">
        <v>13</v>
      </c>
      <c r="S31" s="47">
        <v>1.4610297757443625E-4</v>
      </c>
      <c r="T31" s="48">
        <v>2</v>
      </c>
      <c r="U31" s="55">
        <v>2.9220595514887251E-4</v>
      </c>
    </row>
    <row r="32" spans="1:21" x14ac:dyDescent="0.35">
      <c r="A32" s="50" t="s">
        <v>87</v>
      </c>
      <c r="B32" s="56">
        <v>1.1000000000000001</v>
      </c>
      <c r="C32" s="54" t="s">
        <v>13</v>
      </c>
      <c r="D32" s="28">
        <v>1.1360026666666665</v>
      </c>
      <c r="E32" s="27" t="s">
        <v>13</v>
      </c>
      <c r="F32" s="28">
        <v>-1.3218719811555299E-4</v>
      </c>
      <c r="G32" s="27" t="s">
        <v>13</v>
      </c>
      <c r="H32" s="39">
        <v>3.5870479468550931E-2</v>
      </c>
      <c r="I32" s="27" t="s">
        <v>13</v>
      </c>
      <c r="K32" s="46">
        <v>1.2540018480530388E-4</v>
      </c>
      <c r="L32" s="46">
        <v>7.1405383461603116E-6</v>
      </c>
      <c r="M32" s="46">
        <v>7.0852455826965222E-5</v>
      </c>
      <c r="N32" s="46">
        <v>2.8867513459481293E-6</v>
      </c>
      <c r="O32" s="46">
        <v>1.285874827459278E-5</v>
      </c>
      <c r="P32" s="46">
        <v>2.8867513459481293E-6</v>
      </c>
      <c r="Q32" s="27" t="s">
        <v>13</v>
      </c>
      <c r="S32" s="47">
        <v>1.4483880076707835E-4</v>
      </c>
      <c r="T32" s="48">
        <v>2</v>
      </c>
      <c r="U32" s="55">
        <v>2.896776015341567E-4</v>
      </c>
    </row>
    <row r="33" spans="1:21" ht="15.5" x14ac:dyDescent="0.35">
      <c r="E33" s="22"/>
    </row>
    <row r="34" spans="1:21" ht="15.5" x14ac:dyDescent="0.35">
      <c r="D34" s="22"/>
      <c r="E34" s="22"/>
    </row>
    <row r="35" spans="1:21" x14ac:dyDescent="0.35">
      <c r="A35" s="25" t="s">
        <v>17</v>
      </c>
      <c r="B35" s="25"/>
      <c r="C35" s="26" t="s">
        <v>88</v>
      </c>
      <c r="D35" s="26"/>
      <c r="E35" s="25"/>
      <c r="F35" s="43"/>
    </row>
    <row r="36" spans="1:21" ht="14.5" customHeight="1" x14ac:dyDescent="0.35">
      <c r="A36" s="83" t="s">
        <v>17</v>
      </c>
      <c r="B36" s="83" t="s">
        <v>150</v>
      </c>
      <c r="C36" s="83"/>
      <c r="D36" s="83" t="s">
        <v>133</v>
      </c>
      <c r="E36" s="83"/>
      <c r="F36" s="83" t="s">
        <v>134</v>
      </c>
      <c r="G36" s="83"/>
      <c r="H36" s="83" t="s">
        <v>151</v>
      </c>
      <c r="I36" s="83"/>
      <c r="K36" s="85" t="s">
        <v>152</v>
      </c>
      <c r="L36" s="85" t="s">
        <v>153</v>
      </c>
      <c r="M36" s="85" t="s">
        <v>154</v>
      </c>
      <c r="N36" s="85" t="s">
        <v>155</v>
      </c>
      <c r="O36" s="85" t="s">
        <v>156</v>
      </c>
      <c r="P36" s="85" t="s">
        <v>157</v>
      </c>
      <c r="Q36" s="87" t="s">
        <v>158</v>
      </c>
      <c r="R36" s="44"/>
      <c r="S36" s="83" t="s">
        <v>159</v>
      </c>
      <c r="T36" s="83" t="s">
        <v>160</v>
      </c>
      <c r="U36" s="83" t="s">
        <v>161</v>
      </c>
    </row>
    <row r="37" spans="1:21" x14ac:dyDescent="0.35">
      <c r="A37" s="83"/>
      <c r="B37" s="83"/>
      <c r="C37" s="83"/>
      <c r="D37" s="83"/>
      <c r="E37" s="83"/>
      <c r="F37" s="83"/>
      <c r="G37" s="83"/>
      <c r="H37" s="83"/>
      <c r="I37" s="83"/>
      <c r="K37" s="86"/>
      <c r="L37" s="86"/>
      <c r="M37" s="86"/>
      <c r="N37" s="86"/>
      <c r="O37" s="86"/>
      <c r="P37" s="86"/>
      <c r="Q37" s="88"/>
      <c r="R37" s="44"/>
      <c r="S37" s="83"/>
      <c r="T37" s="83"/>
      <c r="U37" s="83"/>
    </row>
    <row r="38" spans="1:21" x14ac:dyDescent="0.35">
      <c r="A38" s="51" t="s">
        <v>89</v>
      </c>
      <c r="B38" s="56">
        <v>1</v>
      </c>
      <c r="C38" s="54" t="s">
        <v>13</v>
      </c>
      <c r="D38" s="28">
        <v>1.0395113333333337</v>
      </c>
      <c r="E38" s="27" t="s">
        <v>13</v>
      </c>
      <c r="F38" s="28">
        <v>-1.3242276019003458E-4</v>
      </c>
      <c r="G38" s="27" t="s">
        <v>13</v>
      </c>
      <c r="H38" s="39">
        <v>3.9378910573143688E-2</v>
      </c>
      <c r="I38" s="27" t="s">
        <v>13</v>
      </c>
      <c r="K38" s="46">
        <v>3.8095952374255522E-5</v>
      </c>
      <c r="L38" s="46">
        <v>7.1405383461603116E-6</v>
      </c>
      <c r="M38" s="46">
        <v>6.973826988147592E-5</v>
      </c>
      <c r="N38" s="46">
        <v>2.8867513459481293E-6</v>
      </c>
      <c r="O38" s="46">
        <v>1.2747329680043849E-5</v>
      </c>
      <c r="P38" s="46">
        <v>2.8867513459481293E-6</v>
      </c>
      <c r="Q38" s="27" t="s">
        <v>13</v>
      </c>
      <c r="S38" s="47">
        <v>8.0900409404863311E-5</v>
      </c>
      <c r="T38" s="48">
        <v>2</v>
      </c>
      <c r="U38" s="55">
        <v>1.6180081880972662E-4</v>
      </c>
    </row>
    <row r="39" spans="1:21" x14ac:dyDescent="0.35">
      <c r="A39" s="51" t="s">
        <v>90</v>
      </c>
      <c r="B39" s="56">
        <v>2</v>
      </c>
      <c r="C39" s="54" t="s">
        <v>13</v>
      </c>
      <c r="D39" s="28">
        <v>2.039635333333333</v>
      </c>
      <c r="E39" s="27" t="s">
        <v>13</v>
      </c>
      <c r="F39" s="28">
        <v>-1.2998118045390471E-4</v>
      </c>
      <c r="G39" s="27" t="s">
        <v>13</v>
      </c>
      <c r="H39" s="39">
        <v>3.9505352152878981E-2</v>
      </c>
      <c r="I39" s="27" t="s">
        <v>13</v>
      </c>
      <c r="K39" s="46">
        <v>1.2812147014108205E-4</v>
      </c>
      <c r="L39" s="46">
        <v>4.8060537222285792E-5</v>
      </c>
      <c r="M39" s="46">
        <v>8.1286707093936009E-5</v>
      </c>
      <c r="N39" s="46">
        <v>2.8867513459481293E-6</v>
      </c>
      <c r="O39" s="46">
        <v>1.3902173401289858E-5</v>
      </c>
      <c r="P39" s="46">
        <v>2.8867513459481293E-6</v>
      </c>
      <c r="Q39" s="27" t="s">
        <v>13</v>
      </c>
      <c r="S39" s="47">
        <v>1.5981987420633404E-4</v>
      </c>
      <c r="T39" s="48">
        <v>2</v>
      </c>
      <c r="U39" s="55">
        <v>3.1963974841266808E-4</v>
      </c>
    </row>
    <row r="40" spans="1:21" x14ac:dyDescent="0.35">
      <c r="A40" s="51" t="s">
        <v>91</v>
      </c>
      <c r="B40" s="56">
        <v>3</v>
      </c>
      <c r="C40" s="54" t="s">
        <v>13</v>
      </c>
      <c r="D40" s="28">
        <v>3.0409146666666662</v>
      </c>
      <c r="E40" s="27" t="s">
        <v>13</v>
      </c>
      <c r="F40" s="28">
        <v>-1.2753678022906027E-4</v>
      </c>
      <c r="G40" s="27" t="s">
        <v>13</v>
      </c>
      <c r="H40" s="39">
        <v>4.0787129886437068E-2</v>
      </c>
      <c r="I40" s="27" t="s">
        <v>13</v>
      </c>
      <c r="K40" s="46">
        <v>1.6421781895852518E-4</v>
      </c>
      <c r="L40" s="46">
        <v>4.8060537222285792E-5</v>
      </c>
      <c r="M40" s="46">
        <v>9.2848484946616192E-5</v>
      </c>
      <c r="N40" s="46">
        <v>2.8867513459481293E-6</v>
      </c>
      <c r="O40" s="46">
        <v>1.5058351186557877E-5</v>
      </c>
      <c r="P40" s="46">
        <v>2.8867513459481293E-6</v>
      </c>
      <c r="Q40" s="27" t="s">
        <v>13</v>
      </c>
      <c r="S40" s="47">
        <v>1.9529866631801677E-4</v>
      </c>
      <c r="T40" s="48">
        <v>2</v>
      </c>
      <c r="U40" s="55">
        <v>3.9059733263603353E-4</v>
      </c>
    </row>
    <row r="41" spans="1:21" x14ac:dyDescent="0.35">
      <c r="A41" s="51" t="s">
        <v>92</v>
      </c>
      <c r="B41" s="56">
        <v>4</v>
      </c>
      <c r="C41" s="54" t="s">
        <v>13</v>
      </c>
      <c r="D41" s="28">
        <v>4.043225333333333</v>
      </c>
      <c r="E41" s="27" t="s">
        <v>13</v>
      </c>
      <c r="F41" s="28">
        <v>-1.2508986223385153E-4</v>
      </c>
      <c r="G41" s="27" t="s">
        <v>13</v>
      </c>
      <c r="H41" s="39">
        <v>4.3100243471099198E-2</v>
      </c>
      <c r="I41" s="27" t="s">
        <v>13</v>
      </c>
      <c r="K41" s="46">
        <v>1.2427261379597512E-4</v>
      </c>
      <c r="L41" s="46">
        <v>4.8060537222285792E-5</v>
      </c>
      <c r="M41" s="46">
        <v>1.0442217161084885E-4</v>
      </c>
      <c r="N41" s="46">
        <v>2.8867513459481293E-6</v>
      </c>
      <c r="O41" s="46">
        <v>1.6215719852981145E-5</v>
      </c>
      <c r="P41" s="46">
        <v>2.8867513459481293E-6</v>
      </c>
      <c r="Q41" s="27" t="s">
        <v>13</v>
      </c>
      <c r="S41" s="47">
        <v>1.7010909422697219E-4</v>
      </c>
      <c r="T41" s="48">
        <v>2</v>
      </c>
      <c r="U41" s="55">
        <v>3.4021818845394439E-4</v>
      </c>
    </row>
    <row r="42" spans="1:21" x14ac:dyDescent="0.35">
      <c r="A42" s="51" t="s">
        <v>93</v>
      </c>
      <c r="B42" s="56">
        <v>5</v>
      </c>
      <c r="C42" s="54" t="s">
        <v>13</v>
      </c>
      <c r="D42" s="28">
        <v>5.0415986666666663</v>
      </c>
      <c r="E42" s="27" t="s">
        <v>13</v>
      </c>
      <c r="F42" s="28">
        <v>-1.2265255636002077E-4</v>
      </c>
      <c r="G42" s="27" t="s">
        <v>13</v>
      </c>
      <c r="H42" s="39">
        <v>4.1476014110306103E-2</v>
      </c>
      <c r="I42" s="27" t="s">
        <v>13</v>
      </c>
      <c r="K42" s="46">
        <v>1.1031498912386028E-4</v>
      </c>
      <c r="L42" s="46">
        <v>4.8060537222285792E-5</v>
      </c>
      <c r="M42" s="46">
        <v>1.1595039386588374E-4</v>
      </c>
      <c r="N42" s="46">
        <v>2.8867513459481293E-6</v>
      </c>
      <c r="O42" s="46">
        <v>1.7368542078484633E-5</v>
      </c>
      <c r="P42" s="46">
        <v>2.8867513459481293E-6</v>
      </c>
      <c r="Q42" s="27" t="s">
        <v>13</v>
      </c>
      <c r="S42" s="47">
        <v>1.6805367839397165E-4</v>
      </c>
      <c r="T42" s="48">
        <v>2</v>
      </c>
      <c r="U42" s="55">
        <v>3.3610735678794331E-4</v>
      </c>
    </row>
    <row r="43" spans="1:21" x14ac:dyDescent="0.35">
      <c r="A43" s="51" t="s">
        <v>94</v>
      </c>
      <c r="B43" s="56">
        <v>6</v>
      </c>
      <c r="C43" s="54" t="s">
        <v>13</v>
      </c>
      <c r="D43" s="28">
        <v>6.0442199999999993</v>
      </c>
      <c r="E43" s="27" t="s">
        <v>13</v>
      </c>
      <c r="F43" s="28">
        <v>-1.2020487994141849E-4</v>
      </c>
      <c r="G43" s="27" t="s">
        <v>13</v>
      </c>
      <c r="H43" s="39">
        <v>4.4099795120057905E-2</v>
      </c>
      <c r="I43" s="27" t="s">
        <v>13</v>
      </c>
      <c r="K43" s="46">
        <v>4.1223317488552161E-4</v>
      </c>
      <c r="L43" s="46">
        <v>4.8060537222285792E-5</v>
      </c>
      <c r="M43" s="46">
        <v>1.2752766779978896E-4</v>
      </c>
      <c r="N43" s="46">
        <v>2.8867513459481293E-6</v>
      </c>
      <c r="O43" s="46">
        <v>1.8526269471875154E-5</v>
      </c>
      <c r="P43" s="46">
        <v>2.8867513459481293E-6</v>
      </c>
      <c r="Q43" s="27" t="s">
        <v>13</v>
      </c>
      <c r="S43" s="47">
        <v>4.3459084331812182E-4</v>
      </c>
      <c r="T43" s="48">
        <v>2</v>
      </c>
      <c r="U43" s="55">
        <v>8.6918168663624364E-4</v>
      </c>
    </row>
    <row r="44" spans="1:21" x14ac:dyDescent="0.35">
      <c r="A44" s="51" t="s">
        <v>95</v>
      </c>
      <c r="B44" s="56">
        <v>7</v>
      </c>
      <c r="C44" s="54" t="s">
        <v>13</v>
      </c>
      <c r="D44" s="28">
        <v>7.0466859999999993</v>
      </c>
      <c r="E44" s="27" t="s">
        <v>13</v>
      </c>
      <c r="F44" s="28">
        <v>-1.1775758273451298E-4</v>
      </c>
      <c r="G44" s="27" t="s">
        <v>13</v>
      </c>
      <c r="H44" s="39">
        <v>4.6568242417264649E-2</v>
      </c>
      <c r="I44" s="27" t="s">
        <v>13</v>
      </c>
      <c r="K44" s="46">
        <v>2.3933598619037461E-4</v>
      </c>
      <c r="L44" s="46">
        <v>4.8060537222285792E-5</v>
      </c>
      <c r="M44" s="46">
        <v>1.3910314809885792E-4</v>
      </c>
      <c r="N44" s="46">
        <v>2.8867513459481293E-6</v>
      </c>
      <c r="O44" s="46">
        <v>1.968381750178205E-5</v>
      </c>
      <c r="P44" s="46">
        <v>2.8867513459481293E-6</v>
      </c>
      <c r="Q44" s="27" t="s">
        <v>13</v>
      </c>
      <c r="S44" s="47">
        <v>2.8168303937748339E-4</v>
      </c>
      <c r="T44" s="48">
        <v>2</v>
      </c>
      <c r="U44" s="55">
        <v>5.6336607875496678E-4</v>
      </c>
    </row>
    <row r="45" spans="1:21" x14ac:dyDescent="0.35">
      <c r="A45" s="51" t="s">
        <v>96</v>
      </c>
      <c r="B45" s="56">
        <v>8</v>
      </c>
      <c r="C45" s="54" t="s">
        <v>13</v>
      </c>
      <c r="D45" s="28">
        <v>8.0434746666666648</v>
      </c>
      <c r="E45" s="27" t="s">
        <v>13</v>
      </c>
      <c r="F45" s="28">
        <v>-1.153241454709964E-4</v>
      </c>
      <c r="G45" s="27" t="s">
        <v>13</v>
      </c>
      <c r="H45" s="39">
        <v>4.3359342521194222E-2</v>
      </c>
      <c r="I45" s="27" t="s">
        <v>13</v>
      </c>
      <c r="K45" s="46">
        <v>2.6100331445933064E-4</v>
      </c>
      <c r="L45" s="46">
        <v>4.8060537222285792E-5</v>
      </c>
      <c r="M45" s="46">
        <v>1.5061307219936125E-4</v>
      </c>
      <c r="N45" s="46">
        <v>2.8867513459481293E-6</v>
      </c>
      <c r="O45" s="46">
        <v>2.0834809911832381E-5</v>
      </c>
      <c r="P45" s="46">
        <v>2.8867513459481293E-6</v>
      </c>
      <c r="Q45" s="27" t="s">
        <v>13</v>
      </c>
      <c r="S45" s="47">
        <v>3.0588821305324896E-4</v>
      </c>
      <c r="T45" s="48">
        <v>2</v>
      </c>
      <c r="U45" s="55">
        <v>6.1177642610649792E-4</v>
      </c>
    </row>
    <row r="46" spans="1:21" x14ac:dyDescent="0.35">
      <c r="A46" s="51" t="s">
        <v>97</v>
      </c>
      <c r="B46" s="56">
        <v>9</v>
      </c>
      <c r="C46" s="54" t="s">
        <v>13</v>
      </c>
      <c r="D46" s="28">
        <v>9.0422846666666654</v>
      </c>
      <c r="E46" s="27" t="s">
        <v>13</v>
      </c>
      <c r="F46" s="28">
        <v>-1.1288577357286789E-4</v>
      </c>
      <c r="G46" s="27" t="s">
        <v>13</v>
      </c>
      <c r="H46" s="39">
        <v>4.2171780893092148E-2</v>
      </c>
      <c r="I46" s="27" t="s">
        <v>13</v>
      </c>
      <c r="K46" s="46">
        <v>1.946422032899599E-4</v>
      </c>
      <c r="L46" s="46">
        <v>4.8060537222285792E-5</v>
      </c>
      <c r="M46" s="46">
        <v>1.6214633664674708E-4</v>
      </c>
      <c r="N46" s="46">
        <v>2.8867513459481293E-6</v>
      </c>
      <c r="O46" s="46">
        <v>2.1988136356570966E-5</v>
      </c>
      <c r="P46" s="46">
        <v>2.8867513459481293E-6</v>
      </c>
      <c r="Q46" s="27" t="s">
        <v>13</v>
      </c>
      <c r="S46" s="47">
        <v>2.5881843410917787E-4</v>
      </c>
      <c r="T46" s="48">
        <v>2</v>
      </c>
      <c r="U46" s="55">
        <v>5.1763686821835575E-4</v>
      </c>
    </row>
    <row r="47" spans="1:21" x14ac:dyDescent="0.35">
      <c r="A47" s="51" t="s">
        <v>88</v>
      </c>
      <c r="B47" s="56">
        <v>10</v>
      </c>
      <c r="C47" s="54" t="s">
        <v>13</v>
      </c>
      <c r="D47" s="28">
        <v>10.043944</v>
      </c>
      <c r="E47" s="27" t="s">
        <v>13</v>
      </c>
      <c r="F47" s="28">
        <v>-1.104404456627567E-4</v>
      </c>
      <c r="G47" s="27" t="s">
        <v>13</v>
      </c>
      <c r="H47" s="39">
        <v>4.3833559554336432E-2</v>
      </c>
      <c r="I47" s="27" t="s">
        <v>13</v>
      </c>
      <c r="K47" s="46">
        <v>1.5795659439953817E-4</v>
      </c>
      <c r="L47" s="46">
        <v>4.8060537222285792E-5</v>
      </c>
      <c r="M47" s="46">
        <v>1.7371250236147311E-4</v>
      </c>
      <c r="N47" s="46">
        <v>2.8867513459481293E-6</v>
      </c>
      <c r="O47" s="46">
        <v>2.3144752928043569E-5</v>
      </c>
      <c r="P47" s="46">
        <v>2.8867513459481293E-6</v>
      </c>
      <c r="Q47" s="27" t="s">
        <v>13</v>
      </c>
      <c r="S47" s="47">
        <v>2.4080797470982262E-4</v>
      </c>
      <c r="T47" s="48">
        <v>2</v>
      </c>
      <c r="U47" s="55">
        <v>4.8161594941964524E-4</v>
      </c>
    </row>
    <row r="48" spans="1:21" x14ac:dyDescent="0.35">
      <c r="A48" s="51" t="s">
        <v>98</v>
      </c>
      <c r="B48" s="56">
        <v>11</v>
      </c>
      <c r="C48" s="54" t="s">
        <v>13</v>
      </c>
      <c r="D48" s="28">
        <v>11.039364666666666</v>
      </c>
      <c r="E48" s="27" t="s">
        <v>13</v>
      </c>
      <c r="F48" s="28">
        <v>-1.0801034806620045E-4</v>
      </c>
      <c r="G48" s="27" t="s">
        <v>13</v>
      </c>
      <c r="H48" s="39">
        <v>3.9256656318599426E-2</v>
      </c>
      <c r="I48" s="27" t="s">
        <v>13</v>
      </c>
      <c r="K48" s="46">
        <v>1.7832251858619668E-4</v>
      </c>
      <c r="L48" s="46">
        <v>4.8060537222285792E-5</v>
      </c>
      <c r="M48" s="46">
        <v>1.8520663015861145E-4</v>
      </c>
      <c r="N48" s="46">
        <v>2.8867513459481293E-6</v>
      </c>
      <c r="O48" s="46">
        <v>2.4294165707757403E-5</v>
      </c>
      <c r="P48" s="46">
        <v>2.8867513459481293E-6</v>
      </c>
      <c r="Q48" s="27" t="s">
        <v>13</v>
      </c>
      <c r="S48" s="47">
        <v>2.6271106729985796E-4</v>
      </c>
      <c r="T48" s="48">
        <v>2</v>
      </c>
      <c r="U48" s="55">
        <v>5.2542213459971592E-4</v>
      </c>
    </row>
    <row r="49" spans="1:21" ht="15.5" x14ac:dyDescent="0.35">
      <c r="D49" s="22"/>
      <c r="E49" s="22"/>
    </row>
    <row r="50" spans="1:21" ht="15.5" x14ac:dyDescent="0.35">
      <c r="D50" s="22"/>
      <c r="E50" s="22"/>
    </row>
    <row r="51" spans="1:21" x14ac:dyDescent="0.35">
      <c r="A51" s="25" t="s">
        <v>17</v>
      </c>
      <c r="B51" s="25"/>
      <c r="C51" s="26" t="s">
        <v>99</v>
      </c>
      <c r="D51" s="26"/>
      <c r="E51" s="25"/>
      <c r="F51" s="43"/>
    </row>
    <row r="52" spans="1:21" ht="14.5" customHeight="1" x14ac:dyDescent="0.35">
      <c r="A52" s="83" t="s">
        <v>17</v>
      </c>
      <c r="B52" s="83" t="s">
        <v>150</v>
      </c>
      <c r="C52" s="83"/>
      <c r="D52" s="83" t="s">
        <v>133</v>
      </c>
      <c r="E52" s="83"/>
      <c r="F52" s="83" t="s">
        <v>134</v>
      </c>
      <c r="G52" s="83"/>
      <c r="H52" s="83" t="s">
        <v>151</v>
      </c>
      <c r="I52" s="83"/>
      <c r="K52" s="85" t="s">
        <v>152</v>
      </c>
      <c r="L52" s="85" t="s">
        <v>153</v>
      </c>
      <c r="M52" s="85" t="s">
        <v>154</v>
      </c>
      <c r="N52" s="85" t="s">
        <v>155</v>
      </c>
      <c r="O52" s="85" t="s">
        <v>156</v>
      </c>
      <c r="P52" s="85" t="s">
        <v>157</v>
      </c>
      <c r="Q52" s="87" t="s">
        <v>158</v>
      </c>
      <c r="R52" s="44"/>
      <c r="S52" s="83" t="s">
        <v>159</v>
      </c>
      <c r="T52" s="83" t="s">
        <v>160</v>
      </c>
      <c r="U52" s="83" t="s">
        <v>161</v>
      </c>
    </row>
    <row r="53" spans="1:21" x14ac:dyDescent="0.35">
      <c r="A53" s="83"/>
      <c r="B53" s="83"/>
      <c r="C53" s="83"/>
      <c r="D53" s="83"/>
      <c r="E53" s="83"/>
      <c r="F53" s="83"/>
      <c r="G53" s="83"/>
      <c r="H53" s="83"/>
      <c r="I53" s="83"/>
      <c r="K53" s="86"/>
      <c r="L53" s="86"/>
      <c r="M53" s="86"/>
      <c r="N53" s="86"/>
      <c r="O53" s="86"/>
      <c r="P53" s="86"/>
      <c r="Q53" s="88"/>
      <c r="R53" s="44"/>
      <c r="S53" s="83"/>
      <c r="T53" s="83"/>
      <c r="U53" s="83"/>
    </row>
    <row r="54" spans="1:21" x14ac:dyDescent="0.35">
      <c r="A54" s="51" t="s">
        <v>162</v>
      </c>
      <c r="B54" s="56">
        <v>10</v>
      </c>
      <c r="C54" s="54" t="s">
        <v>13</v>
      </c>
      <c r="D54" s="28">
        <v>10.037827333333331</v>
      </c>
      <c r="E54" s="27" t="s">
        <v>13</v>
      </c>
      <c r="F54" s="28">
        <v>-2.9039085484733963E-4</v>
      </c>
      <c r="G54" s="27" t="s">
        <v>13</v>
      </c>
      <c r="H54" s="39">
        <v>3.7536942478483937E-2</v>
      </c>
      <c r="I54" s="27" t="s">
        <v>13</v>
      </c>
      <c r="K54" s="46">
        <v>1.1491390842366362E-4</v>
      </c>
      <c r="L54" s="46">
        <v>4.8060537222285792E-5</v>
      </c>
      <c r="M54" s="46">
        <v>6.932571154492055E-4</v>
      </c>
      <c r="N54" s="46">
        <v>2.8867513459481293E-6</v>
      </c>
      <c r="O54" s="46">
        <v>1.2706073846388314E-4</v>
      </c>
      <c r="P54" s="46">
        <v>2.8867513459481293E-5</v>
      </c>
      <c r="Q54" s="27" t="s">
        <v>13</v>
      </c>
      <c r="S54" s="47">
        <v>7.1631455913858386E-4</v>
      </c>
      <c r="T54" s="48">
        <v>2</v>
      </c>
      <c r="U54" s="49">
        <v>1.4326291182771677E-3</v>
      </c>
    </row>
    <row r="55" spans="1:21" x14ac:dyDescent="0.35">
      <c r="A55" s="51" t="s">
        <v>100</v>
      </c>
      <c r="B55" s="56">
        <v>20</v>
      </c>
      <c r="C55" s="54" t="s">
        <v>13</v>
      </c>
      <c r="D55" s="28">
        <v>20.037247999999995</v>
      </c>
      <c r="E55" s="27" t="s">
        <v>13</v>
      </c>
      <c r="F55" s="28">
        <v>-3.9453131544145805E-4</v>
      </c>
      <c r="G55" s="27" t="s">
        <v>13</v>
      </c>
      <c r="H55" s="39">
        <v>3.6853468684551416E-2</v>
      </c>
      <c r="I55" s="27" t="s">
        <v>13</v>
      </c>
      <c r="K55" s="46">
        <v>7.2848178720283057E-5</v>
      </c>
      <c r="L55" s="46">
        <v>3.7753056094113501E-4</v>
      </c>
      <c r="M55" s="46">
        <v>8.0872047972201154E-4</v>
      </c>
      <c r="N55" s="46">
        <v>2.8867513459481293E-6</v>
      </c>
      <c r="O55" s="46">
        <v>1.3860707489116373E-4</v>
      </c>
      <c r="P55" s="46">
        <v>2.8867513459481293E-5</v>
      </c>
      <c r="Q55" s="27" t="s">
        <v>13</v>
      </c>
      <c r="S55" s="47">
        <v>9.0659725555824523E-4</v>
      </c>
      <c r="T55" s="48">
        <v>2</v>
      </c>
      <c r="U55" s="49">
        <v>1.8131945111164905E-3</v>
      </c>
    </row>
    <row r="56" spans="1:21" x14ac:dyDescent="0.35">
      <c r="A56" s="51" t="s">
        <v>101</v>
      </c>
      <c r="B56" s="56">
        <v>30</v>
      </c>
      <c r="C56" s="54" t="s">
        <v>13</v>
      </c>
      <c r="D56" s="28">
        <v>30.03690533333333</v>
      </c>
      <c r="E56" s="27" t="s">
        <v>13</v>
      </c>
      <c r="F56" s="28">
        <v>-4.9867424083593795E-4</v>
      </c>
      <c r="G56" s="27" t="s">
        <v>13</v>
      </c>
      <c r="H56" s="39">
        <v>3.640665909249563E-2</v>
      </c>
      <c r="I56" s="27" t="s">
        <v>13</v>
      </c>
      <c r="K56" s="46">
        <v>6.2189163553492361E-5</v>
      </c>
      <c r="L56" s="46">
        <v>3.7753056094113501E-4</v>
      </c>
      <c r="M56" s="46">
        <v>9.2418657678609189E-4</v>
      </c>
      <c r="N56" s="46">
        <v>2.8867513459481293E-6</v>
      </c>
      <c r="O56" s="46">
        <v>1.5015368459757176E-4</v>
      </c>
      <c r="P56" s="46">
        <v>2.8867513459481293E-5</v>
      </c>
      <c r="Q56" s="27" t="s">
        <v>13</v>
      </c>
      <c r="S56" s="47">
        <v>1.011882127959823E-3</v>
      </c>
      <c r="T56" s="48">
        <v>2</v>
      </c>
      <c r="U56" s="49">
        <v>2.0237642559196461E-3</v>
      </c>
    </row>
    <row r="57" spans="1:21" x14ac:dyDescent="0.35">
      <c r="A57" s="51" t="s">
        <v>102</v>
      </c>
      <c r="B57" s="56">
        <v>40</v>
      </c>
      <c r="C57" s="54" t="s">
        <v>13</v>
      </c>
      <c r="D57" s="28">
        <v>40.036186000000001</v>
      </c>
      <c r="E57" s="27" t="s">
        <v>13</v>
      </c>
      <c r="F57" s="28">
        <v>-6.0281324337913835E-4</v>
      </c>
      <c r="G57" s="27" t="s">
        <v>13</v>
      </c>
      <c r="H57" s="39">
        <v>3.558318675661809E-2</v>
      </c>
      <c r="I57" s="27" t="s">
        <v>13</v>
      </c>
      <c r="K57" s="46">
        <v>7.8805366024599222E-5</v>
      </c>
      <c r="L57" s="46">
        <v>3.7753056094113501E-4</v>
      </c>
      <c r="M57" s="46">
        <v>1.0396483244781442E-3</v>
      </c>
      <c r="N57" s="46">
        <v>2.8867513459481293E-6</v>
      </c>
      <c r="O57" s="46">
        <v>1.61699859366777E-4</v>
      </c>
      <c r="P57" s="46">
        <v>2.8867513459481293E-5</v>
      </c>
      <c r="Q57" s="27" t="s">
        <v>13</v>
      </c>
      <c r="S57" s="47">
        <v>1.1209802674154946E-3</v>
      </c>
      <c r="T57" s="48">
        <v>2</v>
      </c>
      <c r="U57" s="49">
        <v>2.2419605348309893E-3</v>
      </c>
    </row>
    <row r="58" spans="1:21" x14ac:dyDescent="0.35">
      <c r="A58" s="51" t="s">
        <v>103</v>
      </c>
      <c r="B58" s="56">
        <v>50</v>
      </c>
      <c r="C58" s="54" t="s">
        <v>13</v>
      </c>
      <c r="D58" s="28">
        <v>50.036195333333339</v>
      </c>
      <c r="E58" s="27" t="s">
        <v>13</v>
      </c>
      <c r="F58" s="28">
        <v>-7.0695983473021231E-4</v>
      </c>
      <c r="G58" s="27" t="s">
        <v>13</v>
      </c>
      <c r="H58" s="39">
        <v>3.5488373498608894E-2</v>
      </c>
      <c r="I58" s="27" t="s">
        <v>13</v>
      </c>
      <c r="K58" s="46">
        <v>5.956082658479944E-5</v>
      </c>
      <c r="L58" s="46">
        <v>3.7753056094113501E-4</v>
      </c>
      <c r="M58" s="46">
        <v>1.1551184860881197E-3</v>
      </c>
      <c r="N58" s="46">
        <v>2.8867513459481293E-6</v>
      </c>
      <c r="O58" s="46">
        <v>1.7324687552777452E-4</v>
      </c>
      <c r="P58" s="46">
        <v>2.8867513459481293E-5</v>
      </c>
      <c r="Q58" s="27" t="s">
        <v>13</v>
      </c>
      <c r="S58" s="47">
        <v>1.229321634055671E-3</v>
      </c>
      <c r="T58" s="48">
        <v>2</v>
      </c>
      <c r="U58" s="49">
        <v>2.4586432681113421E-3</v>
      </c>
    </row>
    <row r="59" spans="1:21" x14ac:dyDescent="0.35">
      <c r="A59" s="51" t="s">
        <v>104</v>
      </c>
      <c r="B59" s="56">
        <v>60</v>
      </c>
      <c r="C59" s="54" t="s">
        <v>13</v>
      </c>
      <c r="D59" s="28">
        <v>60.035268000000002</v>
      </c>
      <c r="E59" s="27" t="s">
        <v>13</v>
      </c>
      <c r="F59" s="28">
        <v>-8.110966710263343E-4</v>
      </c>
      <c r="G59" s="27" t="s">
        <v>13</v>
      </c>
      <c r="H59" s="39">
        <v>3.4456903328972999E-2</v>
      </c>
      <c r="I59" s="27" t="s">
        <v>13</v>
      </c>
      <c r="K59" s="46">
        <v>5.8457962103780189E-5</v>
      </c>
      <c r="L59" s="46">
        <v>3.7753056094113501E-4</v>
      </c>
      <c r="M59" s="46">
        <v>1.2705778320030523E-3</v>
      </c>
      <c r="N59" s="46">
        <v>2.8867513459481293E-6</v>
      </c>
      <c r="O59" s="46">
        <v>1.8479281011926779E-4</v>
      </c>
      <c r="P59" s="46">
        <v>2.8867513459481293E-5</v>
      </c>
      <c r="Q59" s="27" t="s">
        <v>13</v>
      </c>
      <c r="S59" s="47">
        <v>1.3398898216994836E-3</v>
      </c>
      <c r="T59" s="48">
        <v>2</v>
      </c>
      <c r="U59" s="49">
        <v>2.6797796433989671E-3</v>
      </c>
    </row>
    <row r="60" spans="1:21" x14ac:dyDescent="0.35">
      <c r="A60" s="51" t="s">
        <v>105</v>
      </c>
      <c r="B60" s="56">
        <v>70</v>
      </c>
      <c r="C60" s="54" t="s">
        <v>13</v>
      </c>
      <c r="D60" s="28">
        <v>70.03442733333334</v>
      </c>
      <c r="E60" s="27" t="s">
        <v>13</v>
      </c>
      <c r="F60" s="28">
        <v>-9.152344099254057E-4</v>
      </c>
      <c r="G60" s="27" t="s">
        <v>13</v>
      </c>
      <c r="H60" s="39">
        <v>3.3512098923409894E-2</v>
      </c>
      <c r="I60" s="27" t="s">
        <v>13</v>
      </c>
      <c r="K60" s="46">
        <v>9.5326340070031707E-5</v>
      </c>
      <c r="L60" s="46">
        <v>3.7753056094113501E-4</v>
      </c>
      <c r="M60" s="46">
        <v>1.3860381786584516E-3</v>
      </c>
      <c r="N60" s="46">
        <v>2.8867513459481293E-6</v>
      </c>
      <c r="O60" s="46">
        <v>1.9633884478480773E-4</v>
      </c>
      <c r="P60" s="46">
        <v>2.8867513459481293E-5</v>
      </c>
      <c r="Q60" s="27" t="s">
        <v>13</v>
      </c>
      <c r="S60" s="47">
        <v>1.4533096287070463E-3</v>
      </c>
      <c r="T60" s="48">
        <v>2</v>
      </c>
      <c r="U60" s="49">
        <v>2.9066192574140927E-3</v>
      </c>
    </row>
    <row r="61" spans="1:21" x14ac:dyDescent="0.35">
      <c r="A61" s="51" t="s">
        <v>106</v>
      </c>
      <c r="B61" s="56">
        <v>80</v>
      </c>
      <c r="C61" s="54" t="s">
        <v>13</v>
      </c>
      <c r="D61" s="28">
        <v>80.035224666666664</v>
      </c>
      <c r="E61" s="27" t="s">
        <v>13</v>
      </c>
      <c r="F61" s="28">
        <v>-1.0193892080202186E-3</v>
      </c>
      <c r="G61" s="27" t="s">
        <v>13</v>
      </c>
      <c r="H61" s="39">
        <v>3.4205277458639216E-2</v>
      </c>
      <c r="I61" s="27" t="s">
        <v>13</v>
      </c>
      <c r="K61" s="46">
        <v>4.845092427922271E-5</v>
      </c>
      <c r="L61" s="46">
        <v>3.7753056094113501E-4</v>
      </c>
      <c r="M61" s="46">
        <v>1.5015174393086693E-3</v>
      </c>
      <c r="N61" s="46">
        <v>2.8867513459481293E-6</v>
      </c>
      <c r="O61" s="46">
        <v>2.0788677084982951E-4</v>
      </c>
      <c r="P61" s="46">
        <v>2.8867513459481293E-5</v>
      </c>
      <c r="Q61" s="27" t="s">
        <v>13</v>
      </c>
      <c r="S61" s="47">
        <v>1.5631666620092495E-3</v>
      </c>
      <c r="T61" s="48">
        <v>2</v>
      </c>
      <c r="U61" s="49">
        <v>3.1263333240184989E-3</v>
      </c>
    </row>
    <row r="62" spans="1:21" x14ac:dyDescent="0.35">
      <c r="A62" s="51" t="s">
        <v>107</v>
      </c>
      <c r="B62" s="56">
        <v>90</v>
      </c>
      <c r="C62" s="54" t="s">
        <v>13</v>
      </c>
      <c r="D62" s="28">
        <v>90.033534000000003</v>
      </c>
      <c r="E62" s="27" t="s">
        <v>13</v>
      </c>
      <c r="F62" s="28">
        <v>-1.1235180944672873E-3</v>
      </c>
      <c r="G62" s="27" t="s">
        <v>13</v>
      </c>
      <c r="H62" s="39">
        <v>3.2410481905529309E-2</v>
      </c>
      <c r="I62" s="27" t="s">
        <v>13</v>
      </c>
      <c r="K62" s="46">
        <v>1.2884394399718957E-4</v>
      </c>
      <c r="L62" s="46">
        <v>3.7753056094113501E-4</v>
      </c>
      <c r="M62" s="46">
        <v>1.6169679710094922E-3</v>
      </c>
      <c r="N62" s="46">
        <v>2.8867513459481293E-6</v>
      </c>
      <c r="O62" s="46">
        <v>2.1943182401991181E-4</v>
      </c>
      <c r="P62" s="46">
        <v>2.8867513459481293E-5</v>
      </c>
      <c r="Q62" s="27" t="s">
        <v>13</v>
      </c>
      <c r="S62" s="47">
        <v>1.6800915146738898E-3</v>
      </c>
      <c r="T62" s="48">
        <v>2</v>
      </c>
      <c r="U62" s="49">
        <v>3.3601830293477795E-3</v>
      </c>
    </row>
    <row r="63" spans="1:21" x14ac:dyDescent="0.35">
      <c r="A63" s="51" t="s">
        <v>99</v>
      </c>
      <c r="B63" s="56">
        <v>100</v>
      </c>
      <c r="C63" s="54" t="s">
        <v>13</v>
      </c>
      <c r="D63" s="28">
        <v>100.03373466666667</v>
      </c>
      <c r="E63" s="27" t="s">
        <v>13</v>
      </c>
      <c r="F63" s="28">
        <v>-1.2276666784879491E-3</v>
      </c>
      <c r="G63" s="27" t="s">
        <v>13</v>
      </c>
      <c r="H63" s="39">
        <v>3.250699998818618E-2</v>
      </c>
      <c r="I63" s="27" t="s">
        <v>13</v>
      </c>
      <c r="K63" s="46">
        <v>1.1284994953941979E-4</v>
      </c>
      <c r="L63" s="46">
        <v>3.7753056094113501E-4</v>
      </c>
      <c r="M63" s="46">
        <v>1.7324403419464978E-3</v>
      </c>
      <c r="N63" s="46">
        <v>2.8867513459481293E-6</v>
      </c>
      <c r="O63" s="46">
        <v>2.3097906111361235E-4</v>
      </c>
      <c r="P63" s="46">
        <v>2.8867513459481293E-5</v>
      </c>
      <c r="Q63" s="27" t="s">
        <v>13</v>
      </c>
      <c r="S63" s="47">
        <v>1.7918724751775357E-3</v>
      </c>
      <c r="T63" s="48">
        <v>2</v>
      </c>
      <c r="U63" s="49">
        <v>3.5837449503550714E-3</v>
      </c>
    </row>
    <row r="64" spans="1:21" x14ac:dyDescent="0.35">
      <c r="A64" s="51" t="s">
        <v>108</v>
      </c>
      <c r="B64" s="56">
        <v>110</v>
      </c>
      <c r="C64" s="54" t="s">
        <v>13</v>
      </c>
      <c r="D64" s="28">
        <v>110.03022666666666</v>
      </c>
      <c r="E64" s="27" t="s">
        <v>13</v>
      </c>
      <c r="F64" s="28">
        <v>-1.3317766380454817E-3</v>
      </c>
      <c r="G64" s="27" t="s">
        <v>13</v>
      </c>
      <c r="H64" s="39">
        <v>2.8894890028624332E-2</v>
      </c>
      <c r="I64" s="27" t="s">
        <v>13</v>
      </c>
      <c r="K64" s="46">
        <v>1.2902073169205895E-4</v>
      </c>
      <c r="L64" s="46">
        <v>3.7753056094113501E-4</v>
      </c>
      <c r="M64" s="46">
        <v>1.8478698888895364E-3</v>
      </c>
      <c r="N64" s="46">
        <v>2.8867513459481293E-6</v>
      </c>
      <c r="O64" s="46">
        <v>2.4252201580791623E-4</v>
      </c>
      <c r="P64" s="46">
        <v>2.8867513459481293E-5</v>
      </c>
      <c r="Q64" s="27" t="s">
        <v>13</v>
      </c>
      <c r="S64" s="47">
        <v>1.9061630031908898E-3</v>
      </c>
      <c r="T64" s="48">
        <v>2</v>
      </c>
      <c r="U64" s="49">
        <v>3.8123260063817796E-3</v>
      </c>
    </row>
    <row r="65" spans="1:21" ht="15.5" x14ac:dyDescent="0.35">
      <c r="D65" s="22"/>
      <c r="E65" s="22"/>
    </row>
    <row r="66" spans="1:21" ht="15.5" x14ac:dyDescent="0.35">
      <c r="D66" s="22"/>
      <c r="E66" s="22"/>
    </row>
    <row r="67" spans="1:21" x14ac:dyDescent="0.35">
      <c r="A67" s="25" t="s">
        <v>17</v>
      </c>
      <c r="B67" s="25"/>
      <c r="C67" s="26" t="s">
        <v>119</v>
      </c>
      <c r="D67" s="26"/>
      <c r="E67" s="25"/>
      <c r="F67" s="43"/>
    </row>
    <row r="68" spans="1:21" ht="14.5" customHeight="1" x14ac:dyDescent="0.35">
      <c r="A68" s="83" t="s">
        <v>17</v>
      </c>
      <c r="B68" s="83" t="s">
        <v>150</v>
      </c>
      <c r="C68" s="83"/>
      <c r="D68" s="83" t="s">
        <v>133</v>
      </c>
      <c r="E68" s="83"/>
      <c r="F68" s="83" t="s">
        <v>134</v>
      </c>
      <c r="G68" s="83"/>
      <c r="H68" s="83" t="s">
        <v>151</v>
      </c>
      <c r="I68" s="83"/>
      <c r="K68" s="85" t="s">
        <v>152</v>
      </c>
      <c r="L68" s="85" t="s">
        <v>153</v>
      </c>
      <c r="M68" s="85" t="s">
        <v>154</v>
      </c>
      <c r="N68" s="85" t="s">
        <v>155</v>
      </c>
      <c r="O68" s="85" t="s">
        <v>156</v>
      </c>
      <c r="P68" s="85" t="s">
        <v>157</v>
      </c>
      <c r="Q68" s="87" t="s">
        <v>158</v>
      </c>
      <c r="R68" s="44"/>
      <c r="S68" s="83" t="s">
        <v>159</v>
      </c>
      <c r="T68" s="83" t="s">
        <v>160</v>
      </c>
      <c r="U68" s="83" t="s">
        <v>161</v>
      </c>
    </row>
    <row r="69" spans="1:21" x14ac:dyDescent="0.35">
      <c r="A69" s="83"/>
      <c r="B69" s="83"/>
      <c r="C69" s="83"/>
      <c r="D69" s="83"/>
      <c r="E69" s="83"/>
      <c r="F69" s="83"/>
      <c r="G69" s="83"/>
      <c r="H69" s="83"/>
      <c r="I69" s="83"/>
      <c r="K69" s="86"/>
      <c r="L69" s="86"/>
      <c r="M69" s="86"/>
      <c r="N69" s="86"/>
      <c r="O69" s="86"/>
      <c r="P69" s="86"/>
      <c r="Q69" s="88"/>
      <c r="R69" s="44"/>
      <c r="S69" s="83"/>
      <c r="T69" s="83"/>
      <c r="U69" s="83"/>
    </row>
    <row r="70" spans="1:21" x14ac:dyDescent="0.35">
      <c r="A70" s="53" t="s">
        <v>110</v>
      </c>
      <c r="B70" s="56">
        <v>100</v>
      </c>
      <c r="C70" s="54" t="s">
        <v>13</v>
      </c>
      <c r="D70" s="39">
        <v>0.10097268666666669</v>
      </c>
      <c r="E70" s="27" t="s">
        <v>64</v>
      </c>
      <c r="F70" s="28">
        <v>-1.3997966322231677E-3</v>
      </c>
      <c r="G70" s="27" t="s">
        <v>13</v>
      </c>
      <c r="H70" s="39">
        <v>0.97128687003446146</v>
      </c>
      <c r="I70" s="54" t="s">
        <v>13</v>
      </c>
      <c r="K70" s="46">
        <v>1.4860195046702545E-4</v>
      </c>
      <c r="L70" s="46">
        <v>3.8880432178013848E-4</v>
      </c>
      <c r="M70" s="46">
        <v>1.4517993866066221E-3</v>
      </c>
      <c r="N70" s="46">
        <v>2.8867513459481286E-5</v>
      </c>
      <c r="O70" s="46">
        <v>2.3206326949352465E-4</v>
      </c>
      <c r="P70" s="46">
        <v>2.8867513459481293E-5</v>
      </c>
      <c r="Q70" s="54" t="s">
        <v>13</v>
      </c>
      <c r="S70" s="47">
        <v>1.5285590688565401E-3</v>
      </c>
      <c r="T70" s="48">
        <v>2</v>
      </c>
      <c r="U70" s="49">
        <v>3.0571181377130803E-3</v>
      </c>
    </row>
    <row r="71" spans="1:21" x14ac:dyDescent="0.35">
      <c r="A71" s="53" t="s">
        <v>111</v>
      </c>
      <c r="B71" s="56">
        <v>200</v>
      </c>
      <c r="C71" s="54" t="s">
        <v>13</v>
      </c>
      <c r="D71" s="39">
        <v>0.20098888000000006</v>
      </c>
      <c r="E71" s="27" t="s">
        <v>64</v>
      </c>
      <c r="F71" s="28">
        <v>-2.7525048876647718E-3</v>
      </c>
      <c r="G71" s="27" t="s">
        <v>13</v>
      </c>
      <c r="H71" s="39">
        <v>0.98612749511238462</v>
      </c>
      <c r="I71" s="54" t="s">
        <v>13</v>
      </c>
      <c r="K71" s="46">
        <v>4.2808543873463194E-4</v>
      </c>
      <c r="L71" s="46">
        <v>3.8015185687526949E-3</v>
      </c>
      <c r="M71" s="46">
        <v>2.317965028771447E-3</v>
      </c>
      <c r="N71" s="46">
        <v>2.8867513459481286E-5</v>
      </c>
      <c r="O71" s="46">
        <v>3.4755202178216797E-4</v>
      </c>
      <c r="P71" s="46">
        <v>2.8867513459481293E-5</v>
      </c>
      <c r="Q71" s="54" t="s">
        <v>13</v>
      </c>
      <c r="S71" s="47">
        <v>4.4866715414154301E-3</v>
      </c>
      <c r="T71" s="48">
        <v>2</v>
      </c>
      <c r="U71" s="49">
        <v>8.9733430828308602E-3</v>
      </c>
    </row>
    <row r="72" spans="1:21" x14ac:dyDescent="0.35">
      <c r="A72" s="53" t="s">
        <v>112</v>
      </c>
      <c r="B72" s="56">
        <v>300</v>
      </c>
      <c r="C72" s="54" t="s">
        <v>13</v>
      </c>
      <c r="D72" s="39">
        <v>0.3009265066666667</v>
      </c>
      <c r="E72" s="27" t="s">
        <v>64</v>
      </c>
      <c r="F72" s="28">
        <v>-4.1041505373916346E-3</v>
      </c>
      <c r="G72" s="27" t="s">
        <v>13</v>
      </c>
      <c r="H72" s="39">
        <v>0.92240251612929569</v>
      </c>
      <c r="I72" s="54" t="s">
        <v>13</v>
      </c>
      <c r="K72" s="46">
        <v>1.2284975983639532E-4</v>
      </c>
      <c r="L72" s="46">
        <v>3.8015185687526949E-3</v>
      </c>
      <c r="M72" s="46">
        <v>3.1834502636440315E-3</v>
      </c>
      <c r="N72" s="46">
        <v>2.8867513459481286E-5</v>
      </c>
      <c r="O72" s="46">
        <v>4.6295005309851257E-4</v>
      </c>
      <c r="P72" s="46">
        <v>2.886751345948129E-4</v>
      </c>
      <c r="Q72" s="54" t="s">
        <v>13</v>
      </c>
      <c r="S72" s="47">
        <v>4.9899379246128141E-3</v>
      </c>
      <c r="T72" s="48">
        <v>2</v>
      </c>
      <c r="U72" s="52">
        <v>9.9798758492256282E-3</v>
      </c>
    </row>
    <row r="73" spans="1:21" x14ac:dyDescent="0.35">
      <c r="A73" s="53" t="s">
        <v>113</v>
      </c>
      <c r="B73" s="56">
        <v>400</v>
      </c>
      <c r="C73" s="54" t="s">
        <v>13</v>
      </c>
      <c r="D73" s="39">
        <v>0.40093135333333324</v>
      </c>
      <c r="E73" s="27" t="s">
        <v>64</v>
      </c>
      <c r="F73" s="28">
        <v>-5.4567053303872046E-3</v>
      </c>
      <c r="G73" s="27" t="s">
        <v>13</v>
      </c>
      <c r="H73" s="39">
        <v>0.92589662800281758</v>
      </c>
      <c r="I73" s="54" t="s">
        <v>13</v>
      </c>
      <c r="K73" s="46">
        <v>1.4271739196128328E-4</v>
      </c>
      <c r="L73" s="46">
        <v>3.8015185687526949E-3</v>
      </c>
      <c r="M73" s="46">
        <v>4.0495176407930392E-3</v>
      </c>
      <c r="N73" s="46">
        <v>2.8867513459481286E-5</v>
      </c>
      <c r="O73" s="46">
        <v>5.7842570338504696E-4</v>
      </c>
      <c r="P73" s="46">
        <v>2.886751345948129E-4</v>
      </c>
      <c r="Q73" s="54" t="s">
        <v>13</v>
      </c>
      <c r="S73" s="47">
        <v>5.5936792691963439E-3</v>
      </c>
      <c r="T73" s="48">
        <v>2</v>
      </c>
      <c r="U73" s="52">
        <v>1.1187358538392688E-2</v>
      </c>
    </row>
    <row r="74" spans="1:21" x14ac:dyDescent="0.35">
      <c r="A74" s="53" t="s">
        <v>114</v>
      </c>
      <c r="B74" s="56">
        <v>500</v>
      </c>
      <c r="C74" s="54" t="s">
        <v>13</v>
      </c>
      <c r="D74" s="39">
        <v>0.50094257333333325</v>
      </c>
      <c r="E74" s="27" t="s">
        <v>64</v>
      </c>
      <c r="F74" s="28">
        <v>-6.8093463220304891E-3</v>
      </c>
      <c r="G74" s="27" t="s">
        <v>13</v>
      </c>
      <c r="H74" s="39">
        <v>0.93576398701122798</v>
      </c>
      <c r="I74" s="54" t="s">
        <v>13</v>
      </c>
      <c r="K74" s="46">
        <v>2.9943862820512503E-4</v>
      </c>
      <c r="L74" s="46">
        <v>3.8015185687526949E-3</v>
      </c>
      <c r="M74" s="46">
        <v>4.9156402126277832E-3</v>
      </c>
      <c r="N74" s="46">
        <v>2.8867513459481286E-5</v>
      </c>
      <c r="O74" s="46">
        <v>6.9390871296301276E-4</v>
      </c>
      <c r="P74" s="46">
        <v>2.886751345948129E-4</v>
      </c>
      <c r="Q74" s="54" t="s">
        <v>13</v>
      </c>
      <c r="S74" s="47">
        <v>6.2666100556224872E-3</v>
      </c>
      <c r="T74" s="48">
        <v>2</v>
      </c>
      <c r="U74" s="52">
        <v>1.2533220111244974E-2</v>
      </c>
    </row>
    <row r="75" spans="1:21" x14ac:dyDescent="0.35">
      <c r="A75" s="53" t="s">
        <v>115</v>
      </c>
      <c r="B75" s="56">
        <v>600</v>
      </c>
      <c r="C75" s="54" t="s">
        <v>13</v>
      </c>
      <c r="D75" s="39">
        <v>0.60095110666666662</v>
      </c>
      <c r="E75" s="27" t="s">
        <v>64</v>
      </c>
      <c r="F75" s="28">
        <v>-8.1619509767961295E-3</v>
      </c>
      <c r="G75" s="27" t="s">
        <v>13</v>
      </c>
      <c r="H75" s="39">
        <v>0.94294471568980498</v>
      </c>
      <c r="I75" s="54" t="s">
        <v>13</v>
      </c>
      <c r="K75" s="46">
        <v>1.5196073009920963E-4</v>
      </c>
      <c r="L75" s="46">
        <v>3.8015185687526949E-3</v>
      </c>
      <c r="M75" s="46">
        <v>5.7817395172466779E-3</v>
      </c>
      <c r="N75" s="46">
        <v>2.8867513459481286E-5</v>
      </c>
      <c r="O75" s="46">
        <v>8.093886202455321E-4</v>
      </c>
      <c r="P75" s="46">
        <v>2.886751345948129E-4</v>
      </c>
      <c r="Q75" s="54" t="s">
        <v>13</v>
      </c>
      <c r="S75" s="47">
        <v>6.9744120858037419E-3</v>
      </c>
      <c r="T75" s="48">
        <v>2</v>
      </c>
      <c r="U75" s="52">
        <v>1.3948824171607484E-2</v>
      </c>
    </row>
    <row r="76" spans="1:21" x14ac:dyDescent="0.35">
      <c r="A76" s="53" t="s">
        <v>116</v>
      </c>
      <c r="B76" s="56">
        <v>700</v>
      </c>
      <c r="C76" s="54" t="s">
        <v>13</v>
      </c>
      <c r="D76" s="39">
        <v>0.70096202666666663</v>
      </c>
      <c r="E76" s="27" t="s">
        <v>64</v>
      </c>
      <c r="F76" s="28">
        <v>-9.5145879109716867E-3</v>
      </c>
      <c r="G76" s="27" t="s">
        <v>13</v>
      </c>
      <c r="H76" s="39">
        <v>0.9525120787556034</v>
      </c>
      <c r="I76" s="54" t="s">
        <v>13</v>
      </c>
      <c r="K76" s="46">
        <v>1.9110372817219285E-4</v>
      </c>
      <c r="L76" s="46">
        <v>3.8015185687526949E-3</v>
      </c>
      <c r="M76" s="46">
        <v>6.6478594910052095E-3</v>
      </c>
      <c r="N76" s="46">
        <v>2.8867513459481286E-5</v>
      </c>
      <c r="O76" s="46">
        <v>9.2487128341333638E-4</v>
      </c>
      <c r="P76" s="46">
        <v>2.886751345948129E-4</v>
      </c>
      <c r="Q76" s="54" t="s">
        <v>13</v>
      </c>
      <c r="S76" s="47">
        <v>7.7215059044975281E-3</v>
      </c>
      <c r="T76" s="48">
        <v>2</v>
      </c>
      <c r="U76" s="52">
        <v>1.5443011808995056E-2</v>
      </c>
    </row>
    <row r="77" spans="1:21" x14ac:dyDescent="0.35">
      <c r="A77" s="53" t="s">
        <v>117</v>
      </c>
      <c r="B77" s="56">
        <v>800</v>
      </c>
      <c r="C77" s="54" t="s">
        <v>13</v>
      </c>
      <c r="D77" s="39">
        <v>0.80096428666666653</v>
      </c>
      <c r="E77" s="27" t="s">
        <v>64</v>
      </c>
      <c r="F77" s="28">
        <v>-1.0867107719578854E-2</v>
      </c>
      <c r="G77" s="27" t="s">
        <v>13</v>
      </c>
      <c r="H77" s="39">
        <v>0.95341955894696184</v>
      </c>
      <c r="I77" s="54" t="s">
        <v>13</v>
      </c>
      <c r="K77" s="46">
        <v>1.7151056240107443E-4</v>
      </c>
      <c r="L77" s="46">
        <v>3.8015185687526949E-3</v>
      </c>
      <c r="M77" s="46">
        <v>7.5139044669637733E-3</v>
      </c>
      <c r="N77" s="46">
        <v>2.8867513459481286E-5</v>
      </c>
      <c r="O77" s="46">
        <v>1.0403439468744781E-3</v>
      </c>
      <c r="P77" s="46">
        <v>2.886751345948129E-4</v>
      </c>
      <c r="Q77" s="54" t="s">
        <v>13</v>
      </c>
      <c r="S77" s="47">
        <v>8.4915370713852419E-3</v>
      </c>
      <c r="T77" s="48">
        <v>2</v>
      </c>
      <c r="U77" s="52">
        <v>1.6983074142770484E-2</v>
      </c>
    </row>
    <row r="78" spans="1:21" x14ac:dyDescent="0.35">
      <c r="A78" s="53" t="s">
        <v>118</v>
      </c>
      <c r="B78" s="56">
        <v>900</v>
      </c>
      <c r="C78" s="54" t="s">
        <v>13</v>
      </c>
      <c r="D78" s="39">
        <v>0.90097504666666639</v>
      </c>
      <c r="E78" s="27" t="s">
        <v>64</v>
      </c>
      <c r="F78" s="28">
        <v>-1.2219742489771621E-2</v>
      </c>
      <c r="G78" s="27" t="s">
        <v>13</v>
      </c>
      <c r="H78" s="39">
        <v>0.96282692417662474</v>
      </c>
      <c r="I78" s="54" t="s">
        <v>13</v>
      </c>
      <c r="K78" s="46">
        <v>2.6220069860337711E-4</v>
      </c>
      <c r="L78" s="46">
        <v>3.8015185687526949E-3</v>
      </c>
      <c r="M78" s="46">
        <v>8.3800230550816583E-3</v>
      </c>
      <c r="N78" s="46">
        <v>2.8867513459481286E-5</v>
      </c>
      <c r="O78" s="46">
        <v>1.1558264252901961E-3</v>
      </c>
      <c r="P78" s="46">
        <v>2.886751345948129E-4</v>
      </c>
      <c r="Q78" s="54" t="s">
        <v>13</v>
      </c>
      <c r="S78" s="47">
        <v>9.2825201551456678E-3</v>
      </c>
      <c r="T78" s="48">
        <v>2</v>
      </c>
      <c r="U78" s="52">
        <v>1.8565040310291336E-2</v>
      </c>
    </row>
    <row r="79" spans="1:21" x14ac:dyDescent="0.35">
      <c r="A79" s="53" t="s">
        <v>119</v>
      </c>
      <c r="B79" s="56">
        <v>1000</v>
      </c>
      <c r="C79" s="54" t="s">
        <v>13</v>
      </c>
      <c r="D79" s="39">
        <v>1.0009863266666665</v>
      </c>
      <c r="E79" s="27" t="s">
        <v>64</v>
      </c>
      <c r="F79" s="28">
        <v>-1.3572384292908454E-2</v>
      </c>
      <c r="G79" s="27" t="s">
        <v>13</v>
      </c>
      <c r="H79" s="39">
        <v>0.97275428237355754</v>
      </c>
      <c r="I79" s="54" t="s">
        <v>13</v>
      </c>
      <c r="K79" s="46">
        <v>3.1644854643719447E-4</v>
      </c>
      <c r="L79" s="46">
        <v>3.8015185687526949E-3</v>
      </c>
      <c r="M79" s="46">
        <v>9.2461461465316447E-3</v>
      </c>
      <c r="N79" s="46">
        <v>2.8867513459481286E-5</v>
      </c>
      <c r="O79" s="46">
        <v>1.2713095041501944E-3</v>
      </c>
      <c r="P79" s="46">
        <v>2.886751345948129E-4</v>
      </c>
      <c r="Q79" s="54" t="s">
        <v>13</v>
      </c>
      <c r="S79" s="47">
        <v>1.0086788200222359E-2</v>
      </c>
      <c r="T79" s="48">
        <v>2</v>
      </c>
      <c r="U79" s="52">
        <v>2.0173576400444718E-2</v>
      </c>
    </row>
    <row r="80" spans="1:21" x14ac:dyDescent="0.35">
      <c r="A80" s="53" t="s">
        <v>109</v>
      </c>
      <c r="B80" s="56">
        <v>1100</v>
      </c>
      <c r="C80" s="54" t="s">
        <v>13</v>
      </c>
      <c r="D80" s="39">
        <v>1.1009894199999999</v>
      </c>
      <c r="E80" s="27" t="s">
        <v>64</v>
      </c>
      <c r="F80" s="28">
        <v>-1.4924915372259309E-2</v>
      </c>
      <c r="G80" s="27" t="s">
        <v>13</v>
      </c>
      <c r="H80" s="39">
        <v>0.97449508462773338</v>
      </c>
      <c r="I80" s="54" t="s">
        <v>13</v>
      </c>
      <c r="K80" s="46">
        <v>3.250201458942314E-4</v>
      </c>
      <c r="L80" s="46">
        <v>3.8015185687526949E-3</v>
      </c>
      <c r="M80" s="46">
        <v>1.0112198339368574E-2</v>
      </c>
      <c r="N80" s="46">
        <v>2.8867513459481286E-5</v>
      </c>
      <c r="O80" s="46">
        <v>1.3867831298617851E-3</v>
      </c>
      <c r="P80" s="46">
        <v>2.886751345948129E-4</v>
      </c>
      <c r="Q80" s="54" t="s">
        <v>13</v>
      </c>
      <c r="S80" s="47">
        <v>1.0900507827366261E-2</v>
      </c>
      <c r="T80" s="48">
        <v>2</v>
      </c>
      <c r="U80" s="52">
        <v>2.1801015654732522E-2</v>
      </c>
    </row>
    <row r="81" spans="1:21" x14ac:dyDescent="0.35">
      <c r="D81" s="42"/>
    </row>
    <row r="82" spans="1:21" x14ac:dyDescent="0.35">
      <c r="D82" s="42"/>
    </row>
    <row r="83" spans="1:21" x14ac:dyDescent="0.35">
      <c r="A83" s="25" t="s">
        <v>17</v>
      </c>
      <c r="B83" s="25"/>
      <c r="C83" s="26" t="s">
        <v>120</v>
      </c>
      <c r="D83" s="26"/>
      <c r="E83" s="25"/>
      <c r="F83" s="43"/>
    </row>
    <row r="84" spans="1:21" ht="14.5" customHeight="1" x14ac:dyDescent="0.35">
      <c r="A84" s="83" t="s">
        <v>17</v>
      </c>
      <c r="B84" s="83" t="s">
        <v>150</v>
      </c>
      <c r="C84" s="83"/>
      <c r="D84" s="83" t="s">
        <v>133</v>
      </c>
      <c r="E84" s="83"/>
      <c r="F84" s="83" t="s">
        <v>134</v>
      </c>
      <c r="G84" s="83"/>
      <c r="H84" s="83" t="s">
        <v>151</v>
      </c>
      <c r="I84" s="83"/>
      <c r="K84" s="85" t="s">
        <v>152</v>
      </c>
      <c r="L84" s="85" t="s">
        <v>153</v>
      </c>
      <c r="M84" s="85" t="s">
        <v>154</v>
      </c>
      <c r="N84" s="85" t="s">
        <v>155</v>
      </c>
      <c r="O84" s="85" t="s">
        <v>156</v>
      </c>
      <c r="P84" s="85" t="s">
        <v>157</v>
      </c>
      <c r="Q84" s="87" t="s">
        <v>158</v>
      </c>
      <c r="R84" s="44"/>
      <c r="S84" s="83" t="s">
        <v>159</v>
      </c>
      <c r="T84" s="83" t="s">
        <v>160</v>
      </c>
      <c r="U84" s="83" t="s">
        <v>161</v>
      </c>
    </row>
    <row r="85" spans="1:21" x14ac:dyDescent="0.35">
      <c r="A85" s="83"/>
      <c r="B85" s="83"/>
      <c r="C85" s="83"/>
      <c r="D85" s="83"/>
      <c r="E85" s="83"/>
      <c r="F85" s="83"/>
      <c r="G85" s="83"/>
      <c r="H85" s="83"/>
      <c r="I85" s="83"/>
      <c r="K85" s="86"/>
      <c r="L85" s="86"/>
      <c r="M85" s="86"/>
      <c r="N85" s="86"/>
      <c r="O85" s="86"/>
      <c r="P85" s="86"/>
      <c r="Q85" s="88"/>
      <c r="R85" s="44"/>
      <c r="S85" s="83"/>
      <c r="T85" s="83"/>
      <c r="U85" s="83"/>
    </row>
    <row r="86" spans="1:21" x14ac:dyDescent="0.35">
      <c r="A86" s="53" t="s">
        <v>121</v>
      </c>
      <c r="B86" s="57">
        <v>1</v>
      </c>
      <c r="C86" s="54" t="s">
        <v>64</v>
      </c>
      <c r="D86" s="39">
        <v>1.001423133333333</v>
      </c>
      <c r="E86" s="27" t="s">
        <v>64</v>
      </c>
      <c r="F86" s="28">
        <v>-1.6314831911721253E-5</v>
      </c>
      <c r="G86" s="27" t="s">
        <v>64</v>
      </c>
      <c r="H86" s="39">
        <v>1.4068185014213253E-3</v>
      </c>
      <c r="I86" s="54" t="s">
        <v>64</v>
      </c>
      <c r="K86" s="46">
        <v>2.2527584501899756E-6</v>
      </c>
      <c r="L86" s="46">
        <v>3.8445466139281802E-6</v>
      </c>
      <c r="M86" s="46">
        <v>1.4446081425937031E-5</v>
      </c>
      <c r="N86" s="46">
        <v>2.8867513459481289E-7</v>
      </c>
      <c r="O86" s="46">
        <v>2.3110443695846881E-6</v>
      </c>
      <c r="P86" s="46">
        <v>2.8867513459481293E-6</v>
      </c>
      <c r="Q86" s="54" t="s">
        <v>64</v>
      </c>
      <c r="S86" s="47">
        <v>1.5566063105719045E-5</v>
      </c>
      <c r="T86" s="48">
        <v>2</v>
      </c>
      <c r="U86" s="55">
        <v>3.113212621143809E-5</v>
      </c>
    </row>
    <row r="87" spans="1:21" x14ac:dyDescent="0.35">
      <c r="A87" s="53" t="s">
        <v>122</v>
      </c>
      <c r="B87" s="57">
        <v>2</v>
      </c>
      <c r="C87" s="54" t="s">
        <v>64</v>
      </c>
      <c r="D87" s="39">
        <v>2.0020104666666669</v>
      </c>
      <c r="E87" s="27" t="s">
        <v>64</v>
      </c>
      <c r="F87" s="28">
        <v>-2.7310057903255413E-5</v>
      </c>
      <c r="G87" s="27" t="s">
        <v>64</v>
      </c>
      <c r="H87" s="39">
        <v>1.9831566087638031E-3</v>
      </c>
      <c r="I87" s="54" t="s">
        <v>64</v>
      </c>
      <c r="K87" s="46">
        <v>4.3729326181057568E-6</v>
      </c>
      <c r="L87" s="46">
        <v>2.7280777464120236E-5</v>
      </c>
      <c r="M87" s="46">
        <v>2.3111421919652986E-5</v>
      </c>
      <c r="N87" s="46">
        <v>2.8867513459481289E-7</v>
      </c>
      <c r="O87" s="46">
        <v>3.4664231020801481E-6</v>
      </c>
      <c r="P87" s="46">
        <v>2.8867513459481293E-6</v>
      </c>
      <c r="Q87" s="54" t="s">
        <v>64</v>
      </c>
      <c r="S87" s="47">
        <v>3.6303359867467668E-5</v>
      </c>
      <c r="T87" s="48">
        <v>2</v>
      </c>
      <c r="U87" s="55">
        <v>7.2606719734935336E-5</v>
      </c>
    </row>
    <row r="88" spans="1:21" x14ac:dyDescent="0.35">
      <c r="A88" s="53" t="s">
        <v>123</v>
      </c>
      <c r="B88" s="57">
        <v>3</v>
      </c>
      <c r="C88" s="54" t="s">
        <v>64</v>
      </c>
      <c r="D88" s="39">
        <v>3.0024459999999995</v>
      </c>
      <c r="E88" s="27" t="s">
        <v>64</v>
      </c>
      <c r="F88" s="28">
        <v>-3.8303615799212176E-5</v>
      </c>
      <c r="G88" s="27" t="s">
        <v>64</v>
      </c>
      <c r="H88" s="39">
        <v>2.4076963842003529E-3</v>
      </c>
      <c r="I88" s="54" t="s">
        <v>64</v>
      </c>
      <c r="K88" s="46">
        <v>6.9761498454856814E-6</v>
      </c>
      <c r="L88" s="46">
        <v>2.7280777464120236E-5</v>
      </c>
      <c r="M88" s="46">
        <v>3.177544778680598E-5</v>
      </c>
      <c r="N88" s="46">
        <v>2.8867513459481289E-7</v>
      </c>
      <c r="O88" s="46">
        <v>4.6216265510338807E-6</v>
      </c>
      <c r="P88" s="46">
        <v>2.8867513459481293E-6</v>
      </c>
      <c r="Q88" s="54" t="s">
        <v>64</v>
      </c>
      <c r="S88" s="47">
        <v>4.2806105480520433E-5</v>
      </c>
      <c r="T88" s="48">
        <v>2</v>
      </c>
      <c r="U88" s="55">
        <v>8.5612210961040865E-5</v>
      </c>
    </row>
    <row r="89" spans="1:21" x14ac:dyDescent="0.35">
      <c r="A89" s="53" t="s">
        <v>124</v>
      </c>
      <c r="B89" s="57">
        <v>4</v>
      </c>
      <c r="C89" s="54" t="s">
        <v>64</v>
      </c>
      <c r="D89" s="39">
        <v>4.0031646666666667</v>
      </c>
      <c r="E89" s="27" t="s">
        <v>64</v>
      </c>
      <c r="F89" s="28">
        <v>-4.9300284982791759E-5</v>
      </c>
      <c r="G89" s="27" t="s">
        <v>64</v>
      </c>
      <c r="H89" s="39">
        <v>3.1153663816843036E-3</v>
      </c>
      <c r="I89" s="54" t="s">
        <v>64</v>
      </c>
      <c r="K89" s="46">
        <v>8.8018757019632249E-6</v>
      </c>
      <c r="L89" s="46">
        <v>2.7280777464120236E-5</v>
      </c>
      <c r="M89" s="46">
        <v>4.0441925660552232E-5</v>
      </c>
      <c r="N89" s="46">
        <v>2.8867513459481289E-7</v>
      </c>
      <c r="O89" s="46">
        <v>5.7771569342000482E-6</v>
      </c>
      <c r="P89" s="46">
        <v>2.8867513459481293E-6</v>
      </c>
      <c r="Q89" s="54" t="s">
        <v>64</v>
      </c>
      <c r="S89" s="47">
        <v>4.9990553057176079E-5</v>
      </c>
      <c r="T89" s="48">
        <v>2</v>
      </c>
      <c r="U89" s="55">
        <v>9.9981106114352159E-5</v>
      </c>
    </row>
    <row r="90" spans="1:21" x14ac:dyDescent="0.35">
      <c r="A90" s="53" t="s">
        <v>125</v>
      </c>
      <c r="B90" s="57">
        <v>5</v>
      </c>
      <c r="C90" s="54" t="s">
        <v>64</v>
      </c>
      <c r="D90" s="39">
        <v>5.0035692000000003</v>
      </c>
      <c r="E90" s="27" t="s">
        <v>64</v>
      </c>
      <c r="F90" s="28">
        <v>-6.0293502226819032E-5</v>
      </c>
      <c r="G90" s="27" t="s">
        <v>64</v>
      </c>
      <c r="H90" s="39">
        <v>3.5089064977738005E-3</v>
      </c>
      <c r="I90" s="54" t="s">
        <v>64</v>
      </c>
      <c r="K90" s="46">
        <v>1.1963913995642216E-5</v>
      </c>
      <c r="L90" s="46">
        <v>2.7280777464120236E-5</v>
      </c>
      <c r="M90" s="46">
        <v>4.9105683059830064E-5</v>
      </c>
      <c r="N90" s="46">
        <v>2.8867513459481289E-7</v>
      </c>
      <c r="O90" s="46">
        <v>6.9323245874370928E-6</v>
      </c>
      <c r="P90" s="46">
        <v>2.8867513459481293E-6</v>
      </c>
      <c r="Q90" s="54" t="s">
        <v>64</v>
      </c>
      <c r="S90" s="47">
        <v>5.7924243255882996E-5</v>
      </c>
      <c r="T90" s="48">
        <v>2</v>
      </c>
      <c r="U90" s="55">
        <v>1.1584848651176599E-4</v>
      </c>
    </row>
    <row r="91" spans="1:21" x14ac:dyDescent="0.35">
      <c r="A91" s="53" t="s">
        <v>126</v>
      </c>
      <c r="B91" s="57">
        <v>6</v>
      </c>
      <c r="C91" s="54" t="s">
        <v>64</v>
      </c>
      <c r="D91" s="39">
        <v>6.0037606666666665</v>
      </c>
      <c r="E91" s="27" t="s">
        <v>64</v>
      </c>
      <c r="F91" s="28">
        <v>-7.1284378129842641E-5</v>
      </c>
      <c r="G91" s="27" t="s">
        <v>64</v>
      </c>
      <c r="H91" s="39">
        <v>3.6893822885364358E-3</v>
      </c>
      <c r="I91" s="54" t="s">
        <v>64</v>
      </c>
      <c r="K91" s="46">
        <v>1.2784166794708904E-5</v>
      </c>
      <c r="L91" s="46">
        <v>2.7280777464120236E-5</v>
      </c>
      <c r="M91" s="46">
        <v>5.7767595247647564E-5</v>
      </c>
      <c r="N91" s="46">
        <v>2.8867513459481289E-7</v>
      </c>
      <c r="O91" s="46">
        <v>8.0872462124794246E-6</v>
      </c>
      <c r="P91" s="46">
        <v>2.8867513459481293E-6</v>
      </c>
      <c r="Q91" s="54" t="s">
        <v>64</v>
      </c>
      <c r="S91" s="47">
        <v>6.571598753991111E-5</v>
      </c>
      <c r="T91" s="48">
        <v>2</v>
      </c>
      <c r="U91" s="55">
        <v>1.3143197507982222E-4</v>
      </c>
    </row>
    <row r="92" spans="1:21" x14ac:dyDescent="0.35">
      <c r="A92" s="53" t="s">
        <v>127</v>
      </c>
      <c r="B92" s="57">
        <v>7</v>
      </c>
      <c r="C92" s="54" t="s">
        <v>64</v>
      </c>
      <c r="D92" s="39">
        <v>7.0043124000000008</v>
      </c>
      <c r="E92" s="27" t="s">
        <v>64</v>
      </c>
      <c r="F92" s="28">
        <v>-8.2279212921096488E-5</v>
      </c>
      <c r="G92" s="27" t="s">
        <v>64</v>
      </c>
      <c r="H92" s="39">
        <v>4.2301207870796276E-3</v>
      </c>
      <c r="I92" s="54" t="s">
        <v>64</v>
      </c>
      <c r="K92" s="46">
        <v>1.4743133995182513E-5</v>
      </c>
      <c r="L92" s="46">
        <v>2.7280777464120236E-5</v>
      </c>
      <c r="M92" s="46">
        <v>6.6432627436319768E-5</v>
      </c>
      <c r="N92" s="46">
        <v>2.8867513459481289E-7</v>
      </c>
      <c r="O92" s="46">
        <v>9.2425838376357185E-6</v>
      </c>
      <c r="P92" s="46">
        <v>2.8867513459481293E-6</v>
      </c>
      <c r="Q92" s="54" t="s">
        <v>64</v>
      </c>
      <c r="S92" s="47">
        <v>7.3950908241900682E-5</v>
      </c>
      <c r="T92" s="48">
        <v>2</v>
      </c>
      <c r="U92" s="55">
        <v>1.4790181648380136E-4</v>
      </c>
    </row>
    <row r="93" spans="1:21" x14ac:dyDescent="0.35">
      <c r="A93" s="53" t="s">
        <v>128</v>
      </c>
      <c r="B93" s="57">
        <v>8</v>
      </c>
      <c r="C93" s="54" t="s">
        <v>64</v>
      </c>
      <c r="D93" s="39">
        <v>8.0045972666666643</v>
      </c>
      <c r="E93" s="27" t="s">
        <v>64</v>
      </c>
      <c r="F93" s="28">
        <v>-9.3271115175417349E-5</v>
      </c>
      <c r="G93" s="27" t="s">
        <v>64</v>
      </c>
      <c r="H93" s="39">
        <v>4.5039955514880603E-3</v>
      </c>
      <c r="I93" s="54" t="s">
        <v>64</v>
      </c>
      <c r="K93" s="46">
        <v>1.6561707603158145E-5</v>
      </c>
      <c r="L93" s="46">
        <v>2.7280777464120236E-5</v>
      </c>
      <c r="M93" s="46">
        <v>7.5095348491864379E-5</v>
      </c>
      <c r="N93" s="46">
        <v>2.8867513459481289E-7</v>
      </c>
      <c r="O93" s="46">
        <v>1.0397613311708335E-5</v>
      </c>
      <c r="P93" s="46">
        <v>2.8867513459481293E-6</v>
      </c>
      <c r="Q93" s="54" t="s">
        <v>64</v>
      </c>
      <c r="S93" s="47">
        <v>8.2306557285190808E-5</v>
      </c>
      <c r="T93" s="48">
        <v>2</v>
      </c>
      <c r="U93" s="55">
        <v>1.6461311457038162E-4</v>
      </c>
    </row>
    <row r="94" spans="1:21" x14ac:dyDescent="0.35">
      <c r="A94" s="53" t="s">
        <v>129</v>
      </c>
      <c r="B94" s="57">
        <v>9</v>
      </c>
      <c r="C94" s="54" t="s">
        <v>64</v>
      </c>
      <c r="D94" s="39">
        <v>9.0050047999999983</v>
      </c>
      <c r="E94" s="27" t="s">
        <v>64</v>
      </c>
      <c r="F94" s="28">
        <v>-1.0426436538576037E-4</v>
      </c>
      <c r="G94" s="27" t="s">
        <v>64</v>
      </c>
      <c r="H94" s="39">
        <v>4.9005356346132345E-3</v>
      </c>
      <c r="I94" s="54" t="s">
        <v>64</v>
      </c>
      <c r="K94" s="46">
        <v>1.7654137515841414E-5</v>
      </c>
      <c r="L94" s="46">
        <v>2.7280777464120236E-5</v>
      </c>
      <c r="M94" s="46">
        <v>8.3759131871904329E-5</v>
      </c>
      <c r="N94" s="46">
        <v>2.8867513459481289E-7</v>
      </c>
      <c r="O94" s="46">
        <v>1.1552784429046994E-5</v>
      </c>
      <c r="P94" s="46">
        <v>2.8867513459481293E-6</v>
      </c>
      <c r="Q94" s="54" t="s">
        <v>64</v>
      </c>
      <c r="S94" s="47">
        <v>9.0627727860411724E-5</v>
      </c>
      <c r="T94" s="48">
        <v>2</v>
      </c>
      <c r="U94" s="55">
        <v>1.8125545572082345E-4</v>
      </c>
    </row>
    <row r="95" spans="1:21" x14ac:dyDescent="0.35">
      <c r="A95" s="53" t="s">
        <v>120</v>
      </c>
      <c r="B95" s="57">
        <v>10</v>
      </c>
      <c r="C95" s="54" t="s">
        <v>64</v>
      </c>
      <c r="D95" s="39">
        <v>10.005414999999999</v>
      </c>
      <c r="E95" s="27" t="s">
        <v>64</v>
      </c>
      <c r="F95" s="28">
        <v>-1.152576448994952E-4</v>
      </c>
      <c r="G95" s="27" t="s">
        <v>64</v>
      </c>
      <c r="H95" s="39">
        <v>5.299742355099113E-3</v>
      </c>
      <c r="I95" s="54" t="s">
        <v>64</v>
      </c>
      <c r="K95" s="46">
        <v>1.8448641710148276E-5</v>
      </c>
      <c r="L95" s="46">
        <v>2.7280777464120236E-5</v>
      </c>
      <c r="M95" s="46">
        <v>9.2422938345955045E-5</v>
      </c>
      <c r="N95" s="46">
        <v>2.8867513459481289E-7</v>
      </c>
      <c r="O95" s="46">
        <v>1.2707958625587091E-5</v>
      </c>
      <c r="P95" s="46">
        <v>2.8867513459481293E-6</v>
      </c>
      <c r="Q95" s="54" t="s">
        <v>64</v>
      </c>
      <c r="S95" s="47">
        <v>9.8977278259168052E-5</v>
      </c>
      <c r="T95" s="48">
        <v>2</v>
      </c>
      <c r="U95" s="55">
        <v>1.979545565183361E-4</v>
      </c>
    </row>
    <row r="96" spans="1:21" x14ac:dyDescent="0.35">
      <c r="A96" s="53" t="s">
        <v>130</v>
      </c>
      <c r="B96" s="57">
        <v>11</v>
      </c>
      <c r="C96" s="54" t="s">
        <v>64</v>
      </c>
      <c r="D96" s="39">
        <v>11.006027666666665</v>
      </c>
      <c r="E96" s="27" t="s">
        <v>64</v>
      </c>
      <c r="F96" s="28">
        <v>-1.2625314927325131E-4</v>
      </c>
      <c r="G96" s="27" t="s">
        <v>64</v>
      </c>
      <c r="H96" s="39">
        <v>5.9014135173907079E-3</v>
      </c>
      <c r="I96" s="54" t="s">
        <v>64</v>
      </c>
      <c r="K96" s="46">
        <v>2.0580542513725749E-5</v>
      </c>
      <c r="L96" s="46">
        <v>2.7280777464120236E-5</v>
      </c>
      <c r="M96" s="46">
        <v>1.0108849823277327E-4</v>
      </c>
      <c r="N96" s="46">
        <v>2.8867513459481289E-7</v>
      </c>
      <c r="O96" s="46">
        <v>1.3863366610496188E-5</v>
      </c>
      <c r="P96" s="46">
        <v>2.8867513459481293E-6</v>
      </c>
      <c r="Q96" s="54" t="s">
        <v>64</v>
      </c>
      <c r="S96" s="47">
        <v>1.076442921134568E-4</v>
      </c>
      <c r="T96" s="48">
        <v>2</v>
      </c>
      <c r="U96" s="55">
        <v>2.1528858422691359E-4</v>
      </c>
    </row>
    <row r="97" spans="4:5" ht="15.5" x14ac:dyDescent="0.35">
      <c r="D97" s="22"/>
      <c r="E97" s="22"/>
    </row>
  </sheetData>
  <mergeCells count="90">
    <mergeCell ref="O3:O4"/>
    <mergeCell ref="P3:P4"/>
    <mergeCell ref="Q3:Q4"/>
    <mergeCell ref="A3:A4"/>
    <mergeCell ref="B3:C4"/>
    <mergeCell ref="D3:E4"/>
    <mergeCell ref="F3:G4"/>
    <mergeCell ref="H3:I4"/>
    <mergeCell ref="K3:K4"/>
    <mergeCell ref="K20:K21"/>
    <mergeCell ref="L20:L21"/>
    <mergeCell ref="L3:L4"/>
    <mergeCell ref="M3:M4"/>
    <mergeCell ref="N3:N4"/>
    <mergeCell ref="A20:A21"/>
    <mergeCell ref="B20:C21"/>
    <mergeCell ref="D20:E21"/>
    <mergeCell ref="F20:G21"/>
    <mergeCell ref="H20:I21"/>
    <mergeCell ref="Q20:Q21"/>
    <mergeCell ref="S20:S21"/>
    <mergeCell ref="S3:S4"/>
    <mergeCell ref="T3:T4"/>
    <mergeCell ref="U3:U4"/>
    <mergeCell ref="S36:S37"/>
    <mergeCell ref="T36:T37"/>
    <mergeCell ref="T20:T21"/>
    <mergeCell ref="U20:U21"/>
    <mergeCell ref="A36:A37"/>
    <mergeCell ref="B36:C37"/>
    <mergeCell ref="D36:E37"/>
    <mergeCell ref="F36:G37"/>
    <mergeCell ref="H36:I37"/>
    <mergeCell ref="K36:K37"/>
    <mergeCell ref="L36:L37"/>
    <mergeCell ref="M36:M37"/>
    <mergeCell ref="M20:M21"/>
    <mergeCell ref="N20:N21"/>
    <mergeCell ref="O20:O21"/>
    <mergeCell ref="P20:P21"/>
    <mergeCell ref="T52:T53"/>
    <mergeCell ref="U52:U53"/>
    <mergeCell ref="U36:U37"/>
    <mergeCell ref="A52:A53"/>
    <mergeCell ref="B52:C53"/>
    <mergeCell ref="D52:E53"/>
    <mergeCell ref="F52:G53"/>
    <mergeCell ref="H52:I53"/>
    <mergeCell ref="K52:K53"/>
    <mergeCell ref="L52:L53"/>
    <mergeCell ref="M52:M53"/>
    <mergeCell ref="N52:N53"/>
    <mergeCell ref="N36:N37"/>
    <mergeCell ref="O36:O37"/>
    <mergeCell ref="P36:P37"/>
    <mergeCell ref="Q36:Q37"/>
    <mergeCell ref="K68:K69"/>
    <mergeCell ref="O52:O53"/>
    <mergeCell ref="P52:P53"/>
    <mergeCell ref="Q52:Q53"/>
    <mergeCell ref="S52:S53"/>
    <mergeCell ref="S68:S69"/>
    <mergeCell ref="A68:A69"/>
    <mergeCell ref="B68:C69"/>
    <mergeCell ref="D68:E69"/>
    <mergeCell ref="F68:G69"/>
    <mergeCell ref="H68:I69"/>
    <mergeCell ref="T68:T69"/>
    <mergeCell ref="U68:U69"/>
    <mergeCell ref="A84:A85"/>
    <mergeCell ref="B84:C85"/>
    <mergeCell ref="D84:E85"/>
    <mergeCell ref="F84:G85"/>
    <mergeCell ref="H84:I85"/>
    <mergeCell ref="K84:K85"/>
    <mergeCell ref="L84:L85"/>
    <mergeCell ref="L68:L69"/>
    <mergeCell ref="M68:M69"/>
    <mergeCell ref="N68:N69"/>
    <mergeCell ref="O68:O69"/>
    <mergeCell ref="P68:P69"/>
    <mergeCell ref="Q68:Q69"/>
    <mergeCell ref="T84:T85"/>
    <mergeCell ref="U84:U85"/>
    <mergeCell ref="M84:M85"/>
    <mergeCell ref="N84:N85"/>
    <mergeCell ref="O84:O85"/>
    <mergeCell ref="P84:P85"/>
    <mergeCell ref="Q84:Q85"/>
    <mergeCell ref="S84:S8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8B35-9160-417B-B93B-2EFDC9A6CA3C}">
  <dimension ref="A1:S142"/>
  <sheetViews>
    <sheetView tabSelected="1" view="pageLayout" zoomScale="90" zoomScaleNormal="100" zoomScalePageLayoutView="90" workbookViewId="0">
      <selection activeCell="A141" sqref="A141:XFD141"/>
    </sheetView>
  </sheetViews>
  <sheetFormatPr defaultRowHeight="15.5" x14ac:dyDescent="0.35"/>
  <cols>
    <col min="1" max="1" width="8.54296875" style="22" customWidth="1"/>
    <col min="2" max="2" width="3.81640625" style="22" customWidth="1"/>
    <col min="3" max="3" width="6.81640625" style="22" customWidth="1"/>
    <col min="4" max="4" width="3.453125" style="22" customWidth="1"/>
    <col min="5" max="5" width="5.26953125" style="22" customWidth="1"/>
    <col min="6" max="6" width="5.6328125" style="22" customWidth="1"/>
    <col min="7" max="7" width="6.26953125" style="22" customWidth="1"/>
    <col min="8" max="8" width="6.90625" style="22" customWidth="1"/>
    <col min="9" max="9" width="6.1796875" style="22" customWidth="1"/>
    <col min="10" max="10" width="3.1796875" style="22" customWidth="1"/>
    <col min="11" max="11" width="8.36328125" style="22" customWidth="1"/>
    <col min="12" max="12" width="4.453125" style="22" customWidth="1"/>
    <col min="13" max="13" width="6.26953125" style="22" customWidth="1"/>
    <col min="14" max="14" width="5.36328125" style="22" customWidth="1"/>
    <col min="15" max="15" width="4.26953125" style="22" customWidth="1"/>
    <col min="16" max="16" width="4.54296875" style="22" customWidth="1"/>
    <col min="17" max="17" width="13.36328125" style="22" bestFit="1" customWidth="1"/>
    <col min="18" max="16384" width="8.7265625" style="22"/>
  </cols>
  <sheetData>
    <row r="1" spans="1:17" ht="15.5" customHeight="1" x14ac:dyDescent="0.35">
      <c r="A1" s="22" t="s">
        <v>131</v>
      </c>
      <c r="G1" s="84" t="str">
        <f>Data!C5</f>
        <v>: Decade Resistance Box</v>
      </c>
      <c r="H1" s="84"/>
      <c r="I1" s="84"/>
      <c r="J1" s="84"/>
      <c r="K1" s="84"/>
      <c r="L1" s="84"/>
      <c r="N1" s="24"/>
      <c r="Q1" s="1"/>
    </row>
    <row r="2" spans="1:17" ht="15.5" customHeight="1" x14ac:dyDescent="0.35">
      <c r="A2" s="22" t="s">
        <v>132</v>
      </c>
      <c r="G2" s="84" t="str">
        <f>Data!C6</f>
        <v>: Scandura</v>
      </c>
      <c r="H2" s="84"/>
      <c r="I2" s="84"/>
      <c r="J2" s="84"/>
      <c r="K2" s="84"/>
      <c r="L2" s="84"/>
      <c r="Q2" s="1"/>
    </row>
    <row r="3" spans="1:17" ht="15.5" customHeight="1" x14ac:dyDescent="0.35">
      <c r="A3" s="22" t="s">
        <v>135</v>
      </c>
      <c r="G3" s="84" t="str">
        <f>Data!C7</f>
        <v>: AIC 17</v>
      </c>
      <c r="H3" s="84"/>
      <c r="I3" s="84"/>
      <c r="J3" s="84"/>
      <c r="K3" s="84"/>
      <c r="L3" s="84"/>
      <c r="Q3" s="1"/>
    </row>
    <row r="4" spans="1:17" ht="15.5" customHeight="1" x14ac:dyDescent="0.35">
      <c r="A4" s="22" t="s">
        <v>136</v>
      </c>
      <c r="G4" s="84" t="str">
        <f>Data!F7</f>
        <v>: 1234</v>
      </c>
      <c r="H4" s="84"/>
      <c r="I4" s="84"/>
      <c r="J4" s="84"/>
      <c r="K4" s="84"/>
      <c r="L4" s="84"/>
      <c r="Q4" s="1"/>
    </row>
    <row r="5" spans="1:17" ht="15.5" customHeight="1" x14ac:dyDescent="0.35">
      <c r="A5" s="22" t="s">
        <v>137</v>
      </c>
      <c r="G5" s="84" t="str">
        <f>Data!C9</f>
        <v>: 12 ~ 14 Juni 2023</v>
      </c>
      <c r="H5" s="84"/>
      <c r="I5" s="84"/>
      <c r="J5" s="84"/>
      <c r="K5" s="84"/>
      <c r="L5" s="84"/>
      <c r="Q5" s="1"/>
    </row>
    <row r="6" spans="1:17" ht="15.5" customHeight="1" x14ac:dyDescent="0.35">
      <c r="A6" s="22" t="s">
        <v>138</v>
      </c>
      <c r="G6" s="84" t="str">
        <f>Data!C10</f>
        <v>: Lab SNSU BSN</v>
      </c>
      <c r="H6" s="84"/>
      <c r="I6" s="84"/>
      <c r="J6" s="84"/>
      <c r="K6" s="84"/>
      <c r="L6" s="84"/>
      <c r="Q6" s="1"/>
    </row>
    <row r="7" spans="1:17" x14ac:dyDescent="0.35">
      <c r="G7" s="24"/>
      <c r="H7" s="23"/>
      <c r="I7" s="23"/>
      <c r="J7" s="23"/>
      <c r="K7" s="23"/>
      <c r="L7" s="23"/>
      <c r="M7" s="23"/>
    </row>
    <row r="8" spans="1:17" x14ac:dyDescent="0.35">
      <c r="A8" s="102" t="s">
        <v>139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</row>
    <row r="10" spans="1:17" x14ac:dyDescent="0.35">
      <c r="A10" s="29" t="s">
        <v>140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7" ht="15.5" customHeight="1" x14ac:dyDescent="0.35">
      <c r="A11" s="22" t="s">
        <v>141</v>
      </c>
      <c r="G11" s="84" t="s">
        <v>191</v>
      </c>
      <c r="H11" s="84"/>
      <c r="I11" s="84"/>
      <c r="J11" s="84"/>
      <c r="K11" s="84"/>
      <c r="L11" s="84"/>
    </row>
    <row r="12" spans="1:17" ht="15.5" customHeight="1" x14ac:dyDescent="0.35">
      <c r="A12" s="22" t="s">
        <v>142</v>
      </c>
      <c r="G12" s="84" t="s">
        <v>192</v>
      </c>
      <c r="H12" s="84"/>
      <c r="I12" s="84"/>
      <c r="J12" s="84"/>
      <c r="K12" s="84"/>
      <c r="L12" s="84"/>
    </row>
    <row r="13" spans="1:17" ht="15.5" customHeight="1" x14ac:dyDescent="0.35">
      <c r="G13" s="23"/>
      <c r="H13" s="23"/>
      <c r="I13" s="23"/>
      <c r="J13" s="23"/>
      <c r="K13" s="23"/>
      <c r="L13" s="23"/>
    </row>
    <row r="15" spans="1:17" ht="16" thickBot="1" x14ac:dyDescent="0.4">
      <c r="A15" s="29" t="s">
        <v>178</v>
      </c>
    </row>
    <row r="16" spans="1:17" ht="15.5" customHeight="1" x14ac:dyDescent="0.35">
      <c r="A16" s="97" t="s">
        <v>164</v>
      </c>
      <c r="B16" s="97"/>
      <c r="C16" s="97"/>
      <c r="D16" s="97" t="s">
        <v>165</v>
      </c>
      <c r="E16" s="97"/>
      <c r="F16" s="97"/>
      <c r="G16" s="97" t="s">
        <v>61</v>
      </c>
      <c r="H16" s="97"/>
      <c r="I16" s="97"/>
      <c r="J16" s="98" t="s">
        <v>143</v>
      </c>
      <c r="K16" s="98"/>
      <c r="L16" s="98"/>
      <c r="M16" s="98" t="s">
        <v>144</v>
      </c>
      <c r="N16" s="98"/>
      <c r="O16" s="98"/>
    </row>
    <row r="17" spans="1:15" ht="16" thickBot="1" x14ac:dyDescent="0.4">
      <c r="A17" s="92" t="s">
        <v>166</v>
      </c>
      <c r="B17" s="92"/>
      <c r="C17" s="92"/>
      <c r="D17" s="92" t="s">
        <v>167</v>
      </c>
      <c r="E17" s="92"/>
      <c r="F17" s="92"/>
      <c r="G17" s="92" t="s">
        <v>168</v>
      </c>
      <c r="H17" s="92"/>
      <c r="I17" s="92"/>
      <c r="J17" s="93" t="s">
        <v>145</v>
      </c>
      <c r="K17" s="93"/>
      <c r="L17" s="93"/>
      <c r="M17" s="93" t="s">
        <v>146</v>
      </c>
      <c r="N17" s="93"/>
      <c r="O17" s="93"/>
    </row>
    <row r="18" spans="1:15" x14ac:dyDescent="0.35">
      <c r="A18" s="101">
        <v>0</v>
      </c>
      <c r="B18" s="101"/>
      <c r="C18" s="30" t="s">
        <v>13</v>
      </c>
      <c r="D18" s="99">
        <v>10</v>
      </c>
      <c r="E18" s="99"/>
      <c r="F18" s="58" t="s">
        <v>169</v>
      </c>
      <c r="G18" s="91">
        <f>Eval!D5</f>
        <v>2.9832666666666667E-2</v>
      </c>
      <c r="H18" s="91"/>
      <c r="I18" s="30" t="s">
        <v>13</v>
      </c>
      <c r="J18" s="91">
        <f>Eval!H5</f>
        <v>2.9697779001152357E-2</v>
      </c>
      <c r="K18" s="91"/>
      <c r="L18" s="30" t="s">
        <v>13</v>
      </c>
      <c r="M18" s="91">
        <f>Eval!U5</f>
        <v>1.9908581744934172E-4</v>
      </c>
      <c r="N18" s="91"/>
      <c r="O18" s="30" t="s">
        <v>13</v>
      </c>
    </row>
    <row r="19" spans="1:15" x14ac:dyDescent="0.35">
      <c r="A19" s="89">
        <v>0.01</v>
      </c>
      <c r="B19" s="89"/>
      <c r="C19" s="30" t="s">
        <v>13</v>
      </c>
      <c r="D19" s="95">
        <v>10</v>
      </c>
      <c r="E19" s="95"/>
      <c r="F19" s="58" t="s">
        <v>169</v>
      </c>
      <c r="G19" s="91">
        <f>Eval!D6</f>
        <v>3.9407333333333343E-2</v>
      </c>
      <c r="H19" s="91"/>
      <c r="I19" s="30" t="s">
        <v>13</v>
      </c>
      <c r="J19" s="91">
        <f>Eval!H6</f>
        <v>2.927246904223272E-2</v>
      </c>
      <c r="K19" s="91"/>
      <c r="L19" s="30" t="s">
        <v>13</v>
      </c>
      <c r="M19" s="91">
        <f>Eval!U6</f>
        <v>5.5405688749134E-4</v>
      </c>
      <c r="N19" s="91"/>
      <c r="O19" s="30" t="s">
        <v>13</v>
      </c>
    </row>
    <row r="20" spans="1:15" x14ac:dyDescent="0.35">
      <c r="A20" s="89">
        <v>0.02</v>
      </c>
      <c r="B20" s="89"/>
      <c r="C20" s="30" t="s">
        <v>13</v>
      </c>
      <c r="D20" s="95">
        <v>10</v>
      </c>
      <c r="E20" s="95"/>
      <c r="F20" s="58" t="s">
        <v>169</v>
      </c>
      <c r="G20" s="91">
        <f>Eval!D7</f>
        <v>4.8911733333333332E-2</v>
      </c>
      <c r="H20" s="91"/>
      <c r="I20" s="30" t="s">
        <v>13</v>
      </c>
      <c r="J20" s="91">
        <f>Eval!H7</f>
        <v>2.8776892245105993E-2</v>
      </c>
      <c r="K20" s="91"/>
      <c r="L20" s="30" t="s">
        <v>13</v>
      </c>
      <c r="M20" s="91">
        <f>Eval!U7</f>
        <v>2.4627337155520081E-4</v>
      </c>
      <c r="N20" s="91"/>
      <c r="O20" s="30" t="s">
        <v>13</v>
      </c>
    </row>
    <row r="21" spans="1:15" x14ac:dyDescent="0.35">
      <c r="A21" s="89">
        <v>0.03</v>
      </c>
      <c r="B21" s="89"/>
      <c r="C21" s="30" t="s">
        <v>13</v>
      </c>
      <c r="D21" s="95">
        <v>10</v>
      </c>
      <c r="E21" s="95"/>
      <c r="F21" s="58" t="s">
        <v>169</v>
      </c>
      <c r="G21" s="91">
        <f>Eval!D8</f>
        <v>5.8526133333333341E-2</v>
      </c>
      <c r="H21" s="91"/>
      <c r="I21" s="30" t="s">
        <v>13</v>
      </c>
      <c r="J21" s="91">
        <f>Eval!H8</f>
        <v>2.8391315716519767E-2</v>
      </c>
      <c r="K21" s="91"/>
      <c r="L21" s="30" t="s">
        <v>13</v>
      </c>
      <c r="M21" s="91">
        <f>Eval!U8</f>
        <v>4.2722847673915096E-4</v>
      </c>
      <c r="N21" s="91"/>
      <c r="O21" s="30" t="s">
        <v>13</v>
      </c>
    </row>
    <row r="22" spans="1:15" x14ac:dyDescent="0.35">
      <c r="A22" s="89">
        <v>0.04</v>
      </c>
      <c r="B22" s="89"/>
      <c r="C22" s="30" t="s">
        <v>13</v>
      </c>
      <c r="D22" s="95">
        <v>10</v>
      </c>
      <c r="E22" s="95"/>
      <c r="F22" s="58" t="s">
        <v>169</v>
      </c>
      <c r="G22" s="91">
        <f>Eval!D9</f>
        <v>6.8581333333333341E-2</v>
      </c>
      <c r="H22" s="91"/>
      <c r="I22" s="30" t="s">
        <v>13</v>
      </c>
      <c r="J22" s="91">
        <f>Eval!H9</f>
        <v>2.8446540264048435E-2</v>
      </c>
      <c r="K22" s="91"/>
      <c r="L22" s="30" t="s">
        <v>13</v>
      </c>
      <c r="M22" s="91">
        <f>Eval!U9</f>
        <v>3.1717504569824364E-4</v>
      </c>
      <c r="N22" s="91"/>
      <c r="O22" s="30" t="s">
        <v>13</v>
      </c>
    </row>
    <row r="23" spans="1:15" x14ac:dyDescent="0.35">
      <c r="A23" s="89">
        <v>0.05</v>
      </c>
      <c r="B23" s="89"/>
      <c r="C23" s="30" t="s">
        <v>13</v>
      </c>
      <c r="D23" s="95">
        <v>10</v>
      </c>
      <c r="E23" s="95"/>
      <c r="F23" s="58" t="s">
        <v>169</v>
      </c>
      <c r="G23" s="91">
        <f>Eval!D10</f>
        <v>7.9235333333333324E-2</v>
      </c>
      <c r="H23" s="91"/>
      <c r="I23" s="30" t="s">
        <v>13</v>
      </c>
      <c r="J23" s="91">
        <f>Eval!H10</f>
        <v>2.9100566273413758E-2</v>
      </c>
      <c r="K23" s="91"/>
      <c r="L23" s="30" t="s">
        <v>13</v>
      </c>
      <c r="M23" s="91">
        <f>Eval!U10</f>
        <v>3.6216775443639177E-4</v>
      </c>
      <c r="N23" s="91"/>
      <c r="O23" s="30" t="s">
        <v>13</v>
      </c>
    </row>
    <row r="24" spans="1:15" x14ac:dyDescent="0.35">
      <c r="A24" s="89">
        <v>0.06</v>
      </c>
      <c r="B24" s="89"/>
      <c r="C24" s="30" t="s">
        <v>13</v>
      </c>
      <c r="D24" s="95">
        <v>10</v>
      </c>
      <c r="E24" s="95"/>
      <c r="F24" s="58" t="s">
        <v>169</v>
      </c>
      <c r="G24" s="91">
        <f>Eval!D11</f>
        <v>8.7631333333333325E-2</v>
      </c>
      <c r="H24" s="91"/>
      <c r="I24" s="30" t="s">
        <v>13</v>
      </c>
      <c r="J24" s="91">
        <f>Eval!H11</f>
        <v>2.7496586770375614E-2</v>
      </c>
      <c r="K24" s="91"/>
      <c r="L24" s="30" t="s">
        <v>13</v>
      </c>
      <c r="M24" s="91">
        <f>Eval!U11</f>
        <v>3.4311806497231388E-4</v>
      </c>
      <c r="N24" s="91"/>
      <c r="O24" s="30" t="s">
        <v>13</v>
      </c>
    </row>
    <row r="25" spans="1:15" x14ac:dyDescent="0.35">
      <c r="A25" s="89">
        <v>7.0000000000000007E-2</v>
      </c>
      <c r="B25" s="89"/>
      <c r="C25" s="30" t="s">
        <v>13</v>
      </c>
      <c r="D25" s="95">
        <v>10</v>
      </c>
      <c r="E25" s="95"/>
      <c r="F25" s="58" t="s">
        <v>169</v>
      </c>
      <c r="G25" s="91">
        <f>Eval!D12</f>
        <v>9.8208000000000004E-2</v>
      </c>
      <c r="H25" s="91"/>
      <c r="I25" s="30" t="s">
        <v>13</v>
      </c>
      <c r="J25" s="91">
        <f>Eval!H12</f>
        <v>2.8073279257615533E-2</v>
      </c>
      <c r="K25" s="91"/>
      <c r="L25" s="30" t="s">
        <v>13</v>
      </c>
      <c r="M25" s="91">
        <f>Eval!U12</f>
        <v>4.4325996436608893E-4</v>
      </c>
      <c r="N25" s="91"/>
      <c r="O25" s="30" t="s">
        <v>13</v>
      </c>
    </row>
    <row r="26" spans="1:15" x14ac:dyDescent="0.35">
      <c r="A26" s="89">
        <v>0.08</v>
      </c>
      <c r="B26" s="89"/>
      <c r="C26" s="30" t="s">
        <v>13</v>
      </c>
      <c r="D26" s="95">
        <v>10</v>
      </c>
      <c r="E26" s="95"/>
      <c r="F26" s="58" t="s">
        <v>169</v>
      </c>
      <c r="G26" s="91">
        <f>Eval!D13</f>
        <v>0.10794733333333333</v>
      </c>
      <c r="H26" s="91"/>
      <c r="I26" s="30" t="s">
        <v>13</v>
      </c>
      <c r="J26" s="91">
        <f>Eval!H13</f>
        <v>2.7812636367359492E-2</v>
      </c>
      <c r="K26" s="91"/>
      <c r="L26" s="30" t="s">
        <v>13</v>
      </c>
      <c r="M26" s="91">
        <f>Eval!U13</f>
        <v>3.4932478974844701E-4</v>
      </c>
      <c r="N26" s="91"/>
      <c r="O26" s="30" t="s">
        <v>13</v>
      </c>
    </row>
    <row r="27" spans="1:15" x14ac:dyDescent="0.35">
      <c r="A27" s="89">
        <v>0.09</v>
      </c>
      <c r="B27" s="89"/>
      <c r="C27" s="30" t="s">
        <v>13</v>
      </c>
      <c r="D27" s="95">
        <v>10</v>
      </c>
      <c r="E27" s="95"/>
      <c r="F27" s="58" t="s">
        <v>169</v>
      </c>
      <c r="G27" s="91">
        <f>Eval!D14</f>
        <v>0.11720933333333333</v>
      </c>
      <c r="H27" s="91"/>
      <c r="I27" s="30" t="s">
        <v>13</v>
      </c>
      <c r="J27" s="91">
        <f>Eval!H14</f>
        <v>2.7074658978467253E-2</v>
      </c>
      <c r="K27" s="91"/>
      <c r="L27" s="30" t="s">
        <v>13</v>
      </c>
      <c r="M27" s="91">
        <f>Eval!U14</f>
        <v>3.0651851993495136E-4</v>
      </c>
      <c r="N27" s="91"/>
      <c r="O27" s="30" t="s">
        <v>13</v>
      </c>
    </row>
    <row r="28" spans="1:15" x14ac:dyDescent="0.35">
      <c r="A28" s="89">
        <v>0.1</v>
      </c>
      <c r="B28" s="89"/>
      <c r="C28" s="30" t="s">
        <v>13</v>
      </c>
      <c r="D28" s="95">
        <v>10</v>
      </c>
      <c r="E28" s="95"/>
      <c r="F28" s="58" t="s">
        <v>169</v>
      </c>
      <c r="G28" s="91">
        <f>Eval!D15</f>
        <v>0.12735466666666667</v>
      </c>
      <c r="H28" s="91"/>
      <c r="I28" s="30" t="s">
        <v>13</v>
      </c>
      <c r="J28" s="91">
        <f>Eval!H15</f>
        <v>2.7220017079369691E-2</v>
      </c>
      <c r="K28" s="91"/>
      <c r="L28" s="30" t="s">
        <v>13</v>
      </c>
      <c r="M28" s="91">
        <f>Eval!U15</f>
        <v>4.070711143178126E-4</v>
      </c>
      <c r="N28" s="91"/>
      <c r="O28" s="30" t="s">
        <v>13</v>
      </c>
    </row>
    <row r="29" spans="1:15" x14ac:dyDescent="0.35">
      <c r="A29" s="89">
        <v>0.11</v>
      </c>
      <c r="B29" s="89"/>
      <c r="C29" s="30" t="s">
        <v>13</v>
      </c>
      <c r="D29" s="95">
        <v>10</v>
      </c>
      <c r="E29" s="95"/>
      <c r="F29" s="58" t="s">
        <v>169</v>
      </c>
      <c r="G29" s="91">
        <f>Eval!D16</f>
        <v>0.13362400000000002</v>
      </c>
      <c r="H29" s="91"/>
      <c r="I29" s="30" t="s">
        <v>13</v>
      </c>
      <c r="J29" s="91">
        <f>Eval!H16</f>
        <v>2.3489365717882418E-2</v>
      </c>
      <c r="K29" s="91"/>
      <c r="L29" s="30" t="s">
        <v>13</v>
      </c>
      <c r="M29" s="91">
        <f>Eval!U16</f>
        <v>3.6873103618226385E-4</v>
      </c>
      <c r="N29" s="91"/>
      <c r="O29" s="30" t="s">
        <v>13</v>
      </c>
    </row>
    <row r="30" spans="1:15" x14ac:dyDescent="0.35">
      <c r="A30" s="60"/>
      <c r="B30" s="60"/>
      <c r="C30" s="30"/>
      <c r="D30" s="59"/>
      <c r="E30" s="59"/>
      <c r="F30" s="58"/>
      <c r="G30" s="31"/>
      <c r="H30" s="31"/>
      <c r="I30" s="30"/>
      <c r="J30" s="31"/>
      <c r="K30" s="31"/>
      <c r="L30" s="30"/>
      <c r="M30" s="31"/>
      <c r="N30" s="31"/>
      <c r="O30" s="30"/>
    </row>
    <row r="31" spans="1:15" ht="16" thickBot="1" x14ac:dyDescent="0.4">
      <c r="A31" s="29" t="s">
        <v>163</v>
      </c>
    </row>
    <row r="32" spans="1:15" x14ac:dyDescent="0.35">
      <c r="A32" s="97" t="s">
        <v>164</v>
      </c>
      <c r="B32" s="97"/>
      <c r="C32" s="97"/>
      <c r="D32" s="97" t="s">
        <v>165</v>
      </c>
      <c r="E32" s="97"/>
      <c r="F32" s="97"/>
      <c r="G32" s="97" t="s">
        <v>61</v>
      </c>
      <c r="H32" s="97"/>
      <c r="I32" s="97"/>
      <c r="J32" s="98" t="s">
        <v>143</v>
      </c>
      <c r="K32" s="98"/>
      <c r="L32" s="98"/>
      <c r="M32" s="98" t="s">
        <v>144</v>
      </c>
      <c r="N32" s="98"/>
      <c r="O32" s="98"/>
    </row>
    <row r="33" spans="1:15" ht="16" thickBot="1" x14ac:dyDescent="0.4">
      <c r="A33" s="92" t="s">
        <v>166</v>
      </c>
      <c r="B33" s="92"/>
      <c r="C33" s="92"/>
      <c r="D33" s="92" t="s">
        <v>167</v>
      </c>
      <c r="E33" s="92"/>
      <c r="F33" s="92"/>
      <c r="G33" s="92" t="s">
        <v>168</v>
      </c>
      <c r="H33" s="92"/>
      <c r="I33" s="92"/>
      <c r="J33" s="93" t="s">
        <v>145</v>
      </c>
      <c r="K33" s="93"/>
      <c r="L33" s="93"/>
      <c r="M33" s="93" t="s">
        <v>146</v>
      </c>
      <c r="N33" s="93"/>
      <c r="O33" s="93"/>
    </row>
    <row r="34" spans="1:15" x14ac:dyDescent="0.35">
      <c r="A34" s="89">
        <v>0.1</v>
      </c>
      <c r="B34" s="89"/>
      <c r="C34" s="30" t="s">
        <v>13</v>
      </c>
      <c r="D34" s="99">
        <v>10</v>
      </c>
      <c r="E34" s="99"/>
      <c r="F34" s="58" t="s">
        <v>169</v>
      </c>
      <c r="G34" s="91">
        <f>Eval!D22</f>
        <v>0.13908733333333334</v>
      </c>
      <c r="H34" s="91"/>
      <c r="I34" s="30" t="s">
        <v>13</v>
      </c>
      <c r="J34" s="91">
        <f>Eval!H22</f>
        <v>3.895271238872583E-2</v>
      </c>
      <c r="K34" s="91"/>
      <c r="L34" s="30" t="s">
        <v>13</v>
      </c>
      <c r="M34" s="91">
        <f>Eval!U22</f>
        <v>2.6631063462065997E-4</v>
      </c>
      <c r="N34" s="91"/>
      <c r="O34" s="30" t="s">
        <v>13</v>
      </c>
    </row>
    <row r="35" spans="1:15" x14ac:dyDescent="0.35">
      <c r="A35" s="89">
        <v>0.2</v>
      </c>
      <c r="B35" s="89"/>
      <c r="C35" s="30" t="s">
        <v>13</v>
      </c>
      <c r="D35" s="95">
        <v>10</v>
      </c>
      <c r="E35" s="95"/>
      <c r="F35" s="58" t="s">
        <v>169</v>
      </c>
      <c r="G35" s="91">
        <f>Eval!D23</f>
        <v>0.239846</v>
      </c>
      <c r="H35" s="91"/>
      <c r="I35" s="30" t="s">
        <v>13</v>
      </c>
      <c r="J35" s="91">
        <f>Eval!H23</f>
        <v>3.971162503520978E-2</v>
      </c>
      <c r="K35" s="91"/>
      <c r="L35" s="30" t="s">
        <v>13</v>
      </c>
      <c r="M35" s="91">
        <f>Eval!U23</f>
        <v>3.4254771475119265E-4</v>
      </c>
      <c r="N35" s="91"/>
      <c r="O35" s="30" t="s">
        <v>13</v>
      </c>
    </row>
    <row r="36" spans="1:15" x14ac:dyDescent="0.35">
      <c r="A36" s="89">
        <v>0.3</v>
      </c>
      <c r="B36" s="89"/>
      <c r="C36" s="30" t="s">
        <v>13</v>
      </c>
      <c r="D36" s="95">
        <v>10</v>
      </c>
      <c r="E36" s="95"/>
      <c r="F36" s="58" t="s">
        <v>169</v>
      </c>
      <c r="G36" s="91">
        <f>Eval!D24</f>
        <v>0.34010333333333337</v>
      </c>
      <c r="H36" s="91"/>
      <c r="I36" s="30" t="s">
        <v>13</v>
      </c>
      <c r="J36" s="91">
        <f>Eval!H24</f>
        <v>3.996920312446689E-2</v>
      </c>
      <c r="K36" s="91"/>
      <c r="L36" s="30" t="s">
        <v>13</v>
      </c>
      <c r="M36" s="91">
        <f>Eval!U24</f>
        <v>2.2171390107115439E-4</v>
      </c>
      <c r="N36" s="91"/>
      <c r="O36" s="30" t="s">
        <v>13</v>
      </c>
    </row>
    <row r="37" spans="1:15" x14ac:dyDescent="0.35">
      <c r="A37" s="89">
        <v>0.4</v>
      </c>
      <c r="B37" s="89"/>
      <c r="C37" s="30" t="s">
        <v>13</v>
      </c>
      <c r="D37" s="95">
        <v>10</v>
      </c>
      <c r="E37" s="95"/>
      <c r="F37" s="58" t="s">
        <v>169</v>
      </c>
      <c r="G37" s="91">
        <f>Eval!D25</f>
        <v>0.44032933333333341</v>
      </c>
      <c r="H37" s="91"/>
      <c r="I37" s="30" t="s">
        <v>13</v>
      </c>
      <c r="J37" s="91">
        <f>Eval!H25</f>
        <v>4.0195447803897277E-2</v>
      </c>
      <c r="K37" s="91"/>
      <c r="L37" s="30" t="s">
        <v>13</v>
      </c>
      <c r="M37" s="91">
        <f>Eval!U25</f>
        <v>3.6437400796891718E-4</v>
      </c>
      <c r="N37" s="91"/>
      <c r="O37" s="30" t="s">
        <v>13</v>
      </c>
    </row>
    <row r="38" spans="1:15" x14ac:dyDescent="0.35">
      <c r="A38" s="89">
        <v>0.5</v>
      </c>
      <c r="B38" s="89"/>
      <c r="C38" s="30" t="s">
        <v>13</v>
      </c>
      <c r="D38" s="95">
        <v>10</v>
      </c>
      <c r="E38" s="95"/>
      <c r="F38" s="58" t="s">
        <v>169</v>
      </c>
      <c r="G38" s="91">
        <f>Eval!D26</f>
        <v>0.54061533333333334</v>
      </c>
      <c r="H38" s="91"/>
      <c r="I38" s="30" t="s">
        <v>13</v>
      </c>
      <c r="J38" s="91">
        <f>Eval!H26</f>
        <v>4.0481692629804278E-2</v>
      </c>
      <c r="K38" s="91"/>
      <c r="L38" s="30" t="s">
        <v>13</v>
      </c>
      <c r="M38" s="91">
        <f>Eval!U26</f>
        <v>2.1904753367384461E-4</v>
      </c>
      <c r="N38" s="91"/>
      <c r="O38" s="30" t="s">
        <v>13</v>
      </c>
    </row>
    <row r="39" spans="1:15" x14ac:dyDescent="0.35">
      <c r="A39" s="60"/>
      <c r="B39" s="60"/>
      <c r="C39" s="30"/>
      <c r="D39" s="59"/>
      <c r="E39" s="59"/>
      <c r="F39" s="58"/>
      <c r="G39" s="32"/>
      <c r="H39" s="32"/>
      <c r="I39" s="30"/>
      <c r="J39" s="32"/>
      <c r="K39" s="32"/>
      <c r="L39" s="30"/>
      <c r="M39" s="32"/>
      <c r="N39" s="32"/>
      <c r="O39" s="30"/>
    </row>
    <row r="40" spans="1:15" x14ac:dyDescent="0.35">
      <c r="A40" s="60"/>
      <c r="B40" s="60"/>
      <c r="C40" s="30"/>
      <c r="D40" s="59"/>
      <c r="E40" s="59"/>
      <c r="F40" s="58"/>
      <c r="G40" s="32"/>
      <c r="H40" s="32"/>
      <c r="I40" s="30"/>
      <c r="J40" s="32"/>
      <c r="K40" s="32"/>
      <c r="L40" s="30"/>
      <c r="M40" s="32"/>
      <c r="N40" s="32"/>
      <c r="O40" s="30"/>
    </row>
    <row r="41" spans="1:15" ht="16" thickBot="1" x14ac:dyDescent="0.4">
      <c r="A41" s="29" t="s">
        <v>163</v>
      </c>
    </row>
    <row r="42" spans="1:15" x14ac:dyDescent="0.35">
      <c r="A42" s="97" t="s">
        <v>164</v>
      </c>
      <c r="B42" s="97"/>
      <c r="C42" s="97"/>
      <c r="D42" s="97" t="s">
        <v>165</v>
      </c>
      <c r="E42" s="97"/>
      <c r="F42" s="97"/>
      <c r="G42" s="97" t="s">
        <v>61</v>
      </c>
      <c r="H42" s="97"/>
      <c r="I42" s="97"/>
      <c r="J42" s="98" t="s">
        <v>143</v>
      </c>
      <c r="K42" s="98"/>
      <c r="L42" s="98"/>
      <c r="M42" s="98" t="s">
        <v>144</v>
      </c>
      <c r="N42" s="98"/>
      <c r="O42" s="98"/>
    </row>
    <row r="43" spans="1:15" ht="16" thickBot="1" x14ac:dyDescent="0.4">
      <c r="A43" s="92" t="s">
        <v>166</v>
      </c>
      <c r="B43" s="92"/>
      <c r="C43" s="92"/>
      <c r="D43" s="92" t="s">
        <v>167</v>
      </c>
      <c r="E43" s="92"/>
      <c r="F43" s="92"/>
      <c r="G43" s="92" t="s">
        <v>168</v>
      </c>
      <c r="H43" s="92"/>
      <c r="I43" s="92"/>
      <c r="J43" s="93" t="s">
        <v>145</v>
      </c>
      <c r="K43" s="93"/>
      <c r="L43" s="93"/>
      <c r="M43" s="93" t="s">
        <v>146</v>
      </c>
      <c r="N43" s="93"/>
      <c r="O43" s="93"/>
    </row>
    <row r="44" spans="1:15" x14ac:dyDescent="0.35">
      <c r="A44" s="89">
        <v>0.6</v>
      </c>
      <c r="B44" s="89"/>
      <c r="C44" s="30" t="s">
        <v>13</v>
      </c>
      <c r="D44" s="99">
        <v>10</v>
      </c>
      <c r="E44" s="99"/>
      <c r="F44" s="58" t="s">
        <v>169</v>
      </c>
      <c r="G44" s="91">
        <f>Eval!D27</f>
        <v>0.64056533333333321</v>
      </c>
      <c r="H44" s="91"/>
      <c r="I44" s="30" t="s">
        <v>13</v>
      </c>
      <c r="J44" s="91">
        <f>Eval!H27</f>
        <v>4.0431936635442089E-2</v>
      </c>
      <c r="K44" s="91"/>
      <c r="L44" s="30" t="s">
        <v>13</v>
      </c>
      <c r="M44" s="91">
        <f>Eval!U27</f>
        <v>2.4359725091056022E-4</v>
      </c>
      <c r="N44" s="91"/>
      <c r="O44" s="30" t="s">
        <v>13</v>
      </c>
    </row>
    <row r="45" spans="1:15" x14ac:dyDescent="0.35">
      <c r="A45" s="89">
        <v>0.7</v>
      </c>
      <c r="B45" s="89"/>
      <c r="C45" s="30" t="s">
        <v>13</v>
      </c>
      <c r="D45" s="95">
        <v>10</v>
      </c>
      <c r="E45" s="95"/>
      <c r="F45" s="58" t="s">
        <v>169</v>
      </c>
      <c r="G45" s="91">
        <f>Eval!D28</f>
        <v>0.74057133333333336</v>
      </c>
      <c r="H45" s="91"/>
      <c r="I45" s="30" t="s">
        <v>13</v>
      </c>
      <c r="J45" s="91">
        <f>Eval!H28</f>
        <v>4.043818077779171E-2</v>
      </c>
      <c r="K45" s="91"/>
      <c r="L45" s="30" t="s">
        <v>13</v>
      </c>
      <c r="M45" s="91">
        <f>Eval!U28</f>
        <v>2.3475206319420439E-4</v>
      </c>
      <c r="N45" s="91"/>
      <c r="O45" s="30" t="s">
        <v>13</v>
      </c>
    </row>
    <row r="46" spans="1:15" x14ac:dyDescent="0.35">
      <c r="A46" s="89">
        <v>0.8</v>
      </c>
      <c r="B46" s="89"/>
      <c r="C46" s="30" t="s">
        <v>13</v>
      </c>
      <c r="D46" s="95">
        <v>10</v>
      </c>
      <c r="E46" s="95"/>
      <c r="F46" s="58" t="s">
        <v>169</v>
      </c>
      <c r="G46" s="91">
        <f>Eval!D29</f>
        <v>0.84127066666666661</v>
      </c>
      <c r="H46" s="91"/>
      <c r="I46" s="30" t="s">
        <v>13</v>
      </c>
      <c r="J46" s="91">
        <f>Eval!H29</f>
        <v>4.1137759946093033E-2</v>
      </c>
      <c r="K46" s="91"/>
      <c r="L46" s="30" t="s">
        <v>13</v>
      </c>
      <c r="M46" s="91">
        <f>Eval!U29</f>
        <v>5.8445550321041214E-4</v>
      </c>
      <c r="N46" s="91"/>
      <c r="O46" s="30" t="s">
        <v>13</v>
      </c>
    </row>
    <row r="47" spans="1:15" x14ac:dyDescent="0.35">
      <c r="A47" s="89">
        <v>0.9</v>
      </c>
      <c r="B47" s="89"/>
      <c r="C47" s="30" t="s">
        <v>13</v>
      </c>
      <c r="D47" s="95">
        <v>10</v>
      </c>
      <c r="E47" s="95"/>
      <c r="F47" s="58" t="s">
        <v>169</v>
      </c>
      <c r="G47" s="91">
        <f>Eval!D30</f>
        <v>0.94053133333333316</v>
      </c>
      <c r="H47" s="91"/>
      <c r="I47" s="30" t="s">
        <v>13</v>
      </c>
      <c r="J47" s="91">
        <f>Eval!H30</f>
        <v>4.0398668935543891E-2</v>
      </c>
      <c r="K47" s="91"/>
      <c r="L47" s="30" t="s">
        <v>13</v>
      </c>
      <c r="M47" s="91">
        <f>Eval!U30</f>
        <v>1.6701370788628546E-4</v>
      </c>
      <c r="N47" s="91"/>
      <c r="O47" s="30" t="s">
        <v>13</v>
      </c>
    </row>
    <row r="48" spans="1:15" x14ac:dyDescent="0.35">
      <c r="A48" s="89">
        <v>1</v>
      </c>
      <c r="B48" s="89"/>
      <c r="C48" s="30" t="s">
        <v>13</v>
      </c>
      <c r="D48" s="95">
        <v>10</v>
      </c>
      <c r="E48" s="95"/>
      <c r="F48" s="58" t="s">
        <v>169</v>
      </c>
      <c r="G48" s="91">
        <f>Eval!D31</f>
        <v>1.0402453333333335</v>
      </c>
      <c r="H48" s="91"/>
      <c r="I48" s="30" t="s">
        <v>13</v>
      </c>
      <c r="J48" s="91">
        <f>Eval!H31</f>
        <v>4.0112912365040776E-2</v>
      </c>
      <c r="K48" s="91"/>
      <c r="L48" s="30" t="s">
        <v>13</v>
      </c>
      <c r="M48" s="91">
        <f>Eval!U31</f>
        <v>2.9220595514887251E-4</v>
      </c>
      <c r="N48" s="91"/>
      <c r="O48" s="30" t="s">
        <v>13</v>
      </c>
    </row>
    <row r="49" spans="1:15" x14ac:dyDescent="0.35">
      <c r="A49" s="89">
        <v>1.1000000000000001</v>
      </c>
      <c r="B49" s="89"/>
      <c r="C49" s="30" t="s">
        <v>13</v>
      </c>
      <c r="D49" s="95">
        <v>10</v>
      </c>
      <c r="E49" s="95"/>
      <c r="F49" s="58" t="s">
        <v>169</v>
      </c>
      <c r="G49" s="91">
        <f>Eval!D32</f>
        <v>1.1360026666666665</v>
      </c>
      <c r="H49" s="91"/>
      <c r="I49" s="30" t="s">
        <v>13</v>
      </c>
      <c r="J49" s="91">
        <f>Eval!H32</f>
        <v>3.5870479468550931E-2</v>
      </c>
      <c r="K49" s="91"/>
      <c r="L49" s="30" t="s">
        <v>13</v>
      </c>
      <c r="M49" s="91">
        <f>Eval!U32</f>
        <v>2.896776015341567E-4</v>
      </c>
      <c r="N49" s="91"/>
      <c r="O49" s="30" t="s">
        <v>13</v>
      </c>
    </row>
    <row r="50" spans="1:15" x14ac:dyDescent="0.35">
      <c r="A50" s="30"/>
      <c r="B50" s="30"/>
      <c r="C50" s="59"/>
      <c r="D50" s="59"/>
      <c r="E50" s="58"/>
      <c r="F50" s="58"/>
      <c r="G50" s="33"/>
      <c r="H50" s="33"/>
      <c r="I50" s="58"/>
      <c r="J50" s="33"/>
      <c r="K50" s="33"/>
      <c r="L50" s="58"/>
      <c r="M50" s="33"/>
      <c r="N50" s="33"/>
      <c r="O50" s="58"/>
    </row>
    <row r="51" spans="1:15" ht="16" thickBot="1" x14ac:dyDescent="0.4">
      <c r="A51" s="29" t="s">
        <v>170</v>
      </c>
    </row>
    <row r="52" spans="1:15" x14ac:dyDescent="0.35">
      <c r="A52" s="97" t="s">
        <v>164</v>
      </c>
      <c r="B52" s="97"/>
      <c r="C52" s="97"/>
      <c r="D52" s="97" t="s">
        <v>165</v>
      </c>
      <c r="E52" s="97"/>
      <c r="F52" s="97"/>
      <c r="G52" s="97" t="s">
        <v>61</v>
      </c>
      <c r="H52" s="97"/>
      <c r="I52" s="97"/>
      <c r="J52" s="98" t="s">
        <v>143</v>
      </c>
      <c r="K52" s="98"/>
      <c r="L52" s="98"/>
      <c r="M52" s="98" t="s">
        <v>144</v>
      </c>
      <c r="N52" s="98"/>
      <c r="O52" s="98"/>
    </row>
    <row r="53" spans="1:15" ht="16" thickBot="1" x14ac:dyDescent="0.4">
      <c r="A53" s="92" t="s">
        <v>166</v>
      </c>
      <c r="B53" s="92"/>
      <c r="C53" s="92"/>
      <c r="D53" s="92" t="s">
        <v>167</v>
      </c>
      <c r="E53" s="92"/>
      <c r="F53" s="92"/>
      <c r="G53" s="92" t="s">
        <v>168</v>
      </c>
      <c r="H53" s="92"/>
      <c r="I53" s="92"/>
      <c r="J53" s="93" t="s">
        <v>145</v>
      </c>
      <c r="K53" s="93"/>
      <c r="L53" s="93"/>
      <c r="M53" s="93" t="s">
        <v>146</v>
      </c>
      <c r="N53" s="93"/>
      <c r="O53" s="93"/>
    </row>
    <row r="54" spans="1:15" x14ac:dyDescent="0.35">
      <c r="A54" s="89">
        <v>1</v>
      </c>
      <c r="B54" s="89"/>
      <c r="C54" s="30" t="s">
        <v>13</v>
      </c>
      <c r="D54" s="99">
        <v>10</v>
      </c>
      <c r="E54" s="99"/>
      <c r="F54" s="58" t="s">
        <v>169</v>
      </c>
      <c r="G54" s="91">
        <f>Eval!D38</f>
        <v>1.0395113333333337</v>
      </c>
      <c r="H54" s="91"/>
      <c r="I54" s="30" t="s">
        <v>13</v>
      </c>
      <c r="J54" s="91">
        <f>Eval!H38</f>
        <v>3.9378910573143688E-2</v>
      </c>
      <c r="K54" s="91"/>
      <c r="L54" s="30" t="s">
        <v>13</v>
      </c>
      <c r="M54" s="91">
        <f>Eval!U38</f>
        <v>1.6180081880972662E-4</v>
      </c>
      <c r="N54" s="91"/>
      <c r="O54" s="30" t="s">
        <v>13</v>
      </c>
    </row>
    <row r="55" spans="1:15" x14ac:dyDescent="0.35">
      <c r="A55" s="89">
        <v>2</v>
      </c>
      <c r="B55" s="89"/>
      <c r="C55" s="30" t="s">
        <v>13</v>
      </c>
      <c r="D55" s="95">
        <v>10</v>
      </c>
      <c r="E55" s="95"/>
      <c r="F55" s="58" t="s">
        <v>169</v>
      </c>
      <c r="G55" s="91">
        <f>Eval!D39</f>
        <v>2.039635333333333</v>
      </c>
      <c r="H55" s="91"/>
      <c r="I55" s="30" t="s">
        <v>13</v>
      </c>
      <c r="J55" s="91">
        <f>Eval!H39</f>
        <v>3.9505352152878981E-2</v>
      </c>
      <c r="K55" s="91"/>
      <c r="L55" s="30" t="s">
        <v>13</v>
      </c>
      <c r="M55" s="91">
        <f>Eval!U39</f>
        <v>3.1963974841266808E-4</v>
      </c>
      <c r="N55" s="91"/>
      <c r="O55" s="30" t="s">
        <v>13</v>
      </c>
    </row>
    <row r="56" spans="1:15" x14ac:dyDescent="0.35">
      <c r="A56" s="89">
        <v>3</v>
      </c>
      <c r="B56" s="89"/>
      <c r="C56" s="30" t="s">
        <v>13</v>
      </c>
      <c r="D56" s="95">
        <v>10</v>
      </c>
      <c r="E56" s="95"/>
      <c r="F56" s="58" t="s">
        <v>169</v>
      </c>
      <c r="G56" s="91">
        <f>Eval!D40</f>
        <v>3.0409146666666662</v>
      </c>
      <c r="H56" s="91"/>
      <c r="I56" s="30" t="s">
        <v>13</v>
      </c>
      <c r="J56" s="91">
        <f>Eval!H40</f>
        <v>4.0787129886437068E-2</v>
      </c>
      <c r="K56" s="91"/>
      <c r="L56" s="30" t="s">
        <v>13</v>
      </c>
      <c r="M56" s="91">
        <f>Eval!U40</f>
        <v>3.9059733263603353E-4</v>
      </c>
      <c r="N56" s="91"/>
      <c r="O56" s="30" t="s">
        <v>13</v>
      </c>
    </row>
    <row r="57" spans="1:15" x14ac:dyDescent="0.35">
      <c r="A57" s="89">
        <v>4</v>
      </c>
      <c r="B57" s="89"/>
      <c r="C57" s="30" t="s">
        <v>13</v>
      </c>
      <c r="D57" s="95">
        <v>10</v>
      </c>
      <c r="E57" s="95"/>
      <c r="F57" s="58" t="s">
        <v>169</v>
      </c>
      <c r="G57" s="91">
        <f>Eval!D41</f>
        <v>4.043225333333333</v>
      </c>
      <c r="H57" s="91"/>
      <c r="I57" s="30" t="s">
        <v>13</v>
      </c>
      <c r="J57" s="91">
        <f>Eval!H41</f>
        <v>4.3100243471099198E-2</v>
      </c>
      <c r="K57" s="91"/>
      <c r="L57" s="30" t="s">
        <v>13</v>
      </c>
      <c r="M57" s="91">
        <f>Eval!U41</f>
        <v>3.4021818845394439E-4</v>
      </c>
      <c r="N57" s="91"/>
      <c r="O57" s="30" t="s">
        <v>13</v>
      </c>
    </row>
    <row r="58" spans="1:15" x14ac:dyDescent="0.35">
      <c r="A58" s="89">
        <v>5</v>
      </c>
      <c r="B58" s="89"/>
      <c r="C58" s="30" t="s">
        <v>13</v>
      </c>
      <c r="D58" s="95">
        <v>10</v>
      </c>
      <c r="E58" s="95"/>
      <c r="F58" s="58" t="s">
        <v>169</v>
      </c>
      <c r="G58" s="91">
        <f>Eval!D42</f>
        <v>5.0415986666666663</v>
      </c>
      <c r="H58" s="91"/>
      <c r="I58" s="30" t="s">
        <v>13</v>
      </c>
      <c r="J58" s="91">
        <f>Eval!H42</f>
        <v>4.1476014110306103E-2</v>
      </c>
      <c r="K58" s="91"/>
      <c r="L58" s="30" t="s">
        <v>13</v>
      </c>
      <c r="M58" s="91">
        <f>Eval!U42</f>
        <v>3.3610735678794331E-4</v>
      </c>
      <c r="N58" s="91"/>
      <c r="O58" s="30" t="s">
        <v>13</v>
      </c>
    </row>
    <row r="59" spans="1:15" x14ac:dyDescent="0.35">
      <c r="A59" s="89">
        <v>6</v>
      </c>
      <c r="B59" s="89"/>
      <c r="C59" s="30" t="s">
        <v>13</v>
      </c>
      <c r="D59" s="95">
        <v>10</v>
      </c>
      <c r="E59" s="95"/>
      <c r="F59" s="58" t="s">
        <v>169</v>
      </c>
      <c r="G59" s="91">
        <f>Eval!D43</f>
        <v>6.0442199999999993</v>
      </c>
      <c r="H59" s="91"/>
      <c r="I59" s="30" t="s">
        <v>13</v>
      </c>
      <c r="J59" s="91">
        <f>Eval!H43</f>
        <v>4.4099795120057905E-2</v>
      </c>
      <c r="K59" s="91"/>
      <c r="L59" s="30" t="s">
        <v>13</v>
      </c>
      <c r="M59" s="91">
        <f>Eval!U43</f>
        <v>8.6918168663624364E-4</v>
      </c>
      <c r="N59" s="91"/>
      <c r="O59" s="30" t="s">
        <v>13</v>
      </c>
    </row>
    <row r="60" spans="1:15" x14ac:dyDescent="0.35">
      <c r="A60" s="89">
        <v>7</v>
      </c>
      <c r="B60" s="89"/>
      <c r="C60" s="30" t="s">
        <v>13</v>
      </c>
      <c r="D60" s="95">
        <v>10</v>
      </c>
      <c r="E60" s="95"/>
      <c r="F60" s="58" t="s">
        <v>169</v>
      </c>
      <c r="G60" s="91">
        <f>Eval!D44</f>
        <v>7.0466859999999993</v>
      </c>
      <c r="H60" s="91"/>
      <c r="I60" s="30" t="s">
        <v>13</v>
      </c>
      <c r="J60" s="91">
        <f>Eval!H44</f>
        <v>4.6568242417264649E-2</v>
      </c>
      <c r="K60" s="91"/>
      <c r="L60" s="30" t="s">
        <v>13</v>
      </c>
      <c r="M60" s="91">
        <f>Eval!U44</f>
        <v>5.6336607875496678E-4</v>
      </c>
      <c r="N60" s="91"/>
      <c r="O60" s="30" t="s">
        <v>13</v>
      </c>
    </row>
    <row r="61" spans="1:15" x14ac:dyDescent="0.35">
      <c r="A61" s="89">
        <v>8</v>
      </c>
      <c r="B61" s="89"/>
      <c r="C61" s="30" t="s">
        <v>13</v>
      </c>
      <c r="D61" s="95">
        <v>10</v>
      </c>
      <c r="E61" s="95"/>
      <c r="F61" s="58" t="s">
        <v>169</v>
      </c>
      <c r="G61" s="91">
        <f>Eval!D45</f>
        <v>8.0434746666666648</v>
      </c>
      <c r="H61" s="91"/>
      <c r="I61" s="30" t="s">
        <v>13</v>
      </c>
      <c r="J61" s="91">
        <f>Eval!H45</f>
        <v>4.3359342521194222E-2</v>
      </c>
      <c r="K61" s="91"/>
      <c r="L61" s="30" t="s">
        <v>13</v>
      </c>
      <c r="M61" s="91">
        <f>Eval!U45</f>
        <v>6.1177642610649792E-4</v>
      </c>
      <c r="N61" s="91"/>
      <c r="O61" s="30" t="s">
        <v>13</v>
      </c>
    </row>
    <row r="62" spans="1:15" x14ac:dyDescent="0.35">
      <c r="A62" s="89">
        <v>9</v>
      </c>
      <c r="B62" s="89"/>
      <c r="C62" s="30" t="s">
        <v>13</v>
      </c>
      <c r="D62" s="95">
        <v>10</v>
      </c>
      <c r="E62" s="95"/>
      <c r="F62" s="58" t="s">
        <v>169</v>
      </c>
      <c r="G62" s="91">
        <f>Eval!D46</f>
        <v>9.0422846666666654</v>
      </c>
      <c r="H62" s="91"/>
      <c r="I62" s="30" t="s">
        <v>13</v>
      </c>
      <c r="J62" s="91">
        <f>Eval!H46</f>
        <v>4.2171780893092148E-2</v>
      </c>
      <c r="K62" s="91"/>
      <c r="L62" s="30" t="s">
        <v>13</v>
      </c>
      <c r="M62" s="91">
        <f>Eval!U46</f>
        <v>5.1763686821835575E-4</v>
      </c>
      <c r="N62" s="91"/>
      <c r="O62" s="30" t="s">
        <v>13</v>
      </c>
    </row>
    <row r="63" spans="1:15" x14ac:dyDescent="0.35">
      <c r="A63" s="89">
        <v>10</v>
      </c>
      <c r="B63" s="89"/>
      <c r="C63" s="30" t="s">
        <v>13</v>
      </c>
      <c r="D63" s="95">
        <v>10</v>
      </c>
      <c r="E63" s="95"/>
      <c r="F63" s="58" t="s">
        <v>169</v>
      </c>
      <c r="G63" s="91">
        <f>Eval!D47</f>
        <v>10.043944</v>
      </c>
      <c r="H63" s="91"/>
      <c r="I63" s="30" t="s">
        <v>13</v>
      </c>
      <c r="J63" s="91">
        <f>Eval!H47</f>
        <v>4.3833559554336432E-2</v>
      </c>
      <c r="K63" s="91"/>
      <c r="L63" s="30" t="s">
        <v>13</v>
      </c>
      <c r="M63" s="91">
        <f>Eval!U47</f>
        <v>4.8161594941964524E-4</v>
      </c>
      <c r="N63" s="91"/>
      <c r="O63" s="30" t="s">
        <v>13</v>
      </c>
    </row>
    <row r="64" spans="1:15" x14ac:dyDescent="0.35">
      <c r="A64" s="89">
        <v>11</v>
      </c>
      <c r="B64" s="89"/>
      <c r="C64" s="30" t="s">
        <v>13</v>
      </c>
      <c r="D64" s="95">
        <v>10</v>
      </c>
      <c r="E64" s="95"/>
      <c r="F64" s="58" t="s">
        <v>169</v>
      </c>
      <c r="G64" s="91">
        <f>Eval!D48</f>
        <v>11.039364666666666</v>
      </c>
      <c r="H64" s="91"/>
      <c r="I64" s="30" t="s">
        <v>13</v>
      </c>
      <c r="J64" s="91">
        <f>Eval!H48</f>
        <v>3.9256656318599426E-2</v>
      </c>
      <c r="K64" s="91"/>
      <c r="L64" s="30" t="s">
        <v>13</v>
      </c>
      <c r="M64" s="91">
        <f>Eval!U48</f>
        <v>5.2542213459971592E-4</v>
      </c>
      <c r="N64" s="91"/>
      <c r="O64" s="30" t="s">
        <v>13</v>
      </c>
    </row>
    <row r="65" spans="1:15" x14ac:dyDescent="0.35">
      <c r="A65" s="60"/>
      <c r="B65" s="60"/>
      <c r="C65" s="59"/>
      <c r="D65" s="59"/>
      <c r="E65" s="58"/>
      <c r="F65" s="58"/>
      <c r="G65" s="33"/>
      <c r="H65" s="33"/>
      <c r="I65" s="58"/>
      <c r="J65" s="33"/>
      <c r="K65" s="33"/>
      <c r="L65" s="58"/>
      <c r="M65" s="33"/>
      <c r="N65" s="33"/>
      <c r="O65" s="58"/>
    </row>
    <row r="66" spans="1:15" ht="16" thickBot="1" x14ac:dyDescent="0.4">
      <c r="A66" s="29" t="s">
        <v>171</v>
      </c>
    </row>
    <row r="67" spans="1:15" x14ac:dyDescent="0.35">
      <c r="A67" s="97" t="s">
        <v>164</v>
      </c>
      <c r="B67" s="97"/>
      <c r="C67" s="97"/>
      <c r="D67" s="97" t="s">
        <v>165</v>
      </c>
      <c r="E67" s="97"/>
      <c r="F67" s="97"/>
      <c r="G67" s="97" t="s">
        <v>61</v>
      </c>
      <c r="H67" s="97"/>
      <c r="I67" s="97"/>
      <c r="J67" s="98" t="s">
        <v>143</v>
      </c>
      <c r="K67" s="98"/>
      <c r="L67" s="98"/>
      <c r="M67" s="98" t="s">
        <v>144</v>
      </c>
      <c r="N67" s="98"/>
      <c r="O67" s="98"/>
    </row>
    <row r="68" spans="1:15" ht="16" thickBot="1" x14ac:dyDescent="0.4">
      <c r="A68" s="92" t="s">
        <v>166</v>
      </c>
      <c r="B68" s="92"/>
      <c r="C68" s="92"/>
      <c r="D68" s="92" t="s">
        <v>167</v>
      </c>
      <c r="E68" s="92"/>
      <c r="F68" s="92"/>
      <c r="G68" s="92" t="s">
        <v>168</v>
      </c>
      <c r="H68" s="92"/>
      <c r="I68" s="92"/>
      <c r="J68" s="93" t="s">
        <v>145</v>
      </c>
      <c r="K68" s="93"/>
      <c r="L68" s="93"/>
      <c r="M68" s="93" t="s">
        <v>146</v>
      </c>
      <c r="N68" s="93"/>
      <c r="O68" s="93"/>
    </row>
    <row r="69" spans="1:15" x14ac:dyDescent="0.35">
      <c r="A69" s="89">
        <v>10</v>
      </c>
      <c r="B69" s="89"/>
      <c r="C69" s="30" t="s">
        <v>13</v>
      </c>
      <c r="D69" s="99">
        <v>1</v>
      </c>
      <c r="E69" s="99"/>
      <c r="F69" s="58" t="s">
        <v>169</v>
      </c>
      <c r="G69" s="100">
        <f>Eval!D54</f>
        <v>10.037827333333331</v>
      </c>
      <c r="H69" s="100"/>
      <c r="I69" s="30" t="s">
        <v>13</v>
      </c>
      <c r="J69" s="100">
        <f>Eval!H54</f>
        <v>3.7536942478483937E-2</v>
      </c>
      <c r="K69" s="100"/>
      <c r="L69" s="30" t="s">
        <v>13</v>
      </c>
      <c r="M69" s="100">
        <f>Eval!U54</f>
        <v>1.4326291182771677E-3</v>
      </c>
      <c r="N69" s="100"/>
      <c r="O69" s="30" t="s">
        <v>13</v>
      </c>
    </row>
    <row r="70" spans="1:15" x14ac:dyDescent="0.35">
      <c r="A70" s="89">
        <v>20</v>
      </c>
      <c r="B70" s="89"/>
      <c r="C70" s="30" t="s">
        <v>13</v>
      </c>
      <c r="D70" s="95">
        <v>1</v>
      </c>
      <c r="E70" s="95"/>
      <c r="F70" s="58" t="s">
        <v>169</v>
      </c>
      <c r="G70" s="100">
        <f>Eval!D55</f>
        <v>20.037247999999995</v>
      </c>
      <c r="H70" s="100"/>
      <c r="I70" s="30" t="s">
        <v>13</v>
      </c>
      <c r="J70" s="100">
        <f>Eval!H55</f>
        <v>3.6853468684551416E-2</v>
      </c>
      <c r="K70" s="100"/>
      <c r="L70" s="30" t="s">
        <v>13</v>
      </c>
      <c r="M70" s="100">
        <f>Eval!U55</f>
        <v>1.8131945111164905E-3</v>
      </c>
      <c r="N70" s="100"/>
      <c r="O70" s="30" t="s">
        <v>13</v>
      </c>
    </row>
    <row r="71" spans="1:15" x14ac:dyDescent="0.35">
      <c r="A71" s="89">
        <v>30</v>
      </c>
      <c r="B71" s="89"/>
      <c r="C71" s="30" t="s">
        <v>13</v>
      </c>
      <c r="D71" s="95">
        <v>1</v>
      </c>
      <c r="E71" s="95"/>
      <c r="F71" s="58" t="s">
        <v>169</v>
      </c>
      <c r="G71" s="100">
        <f>Eval!D56</f>
        <v>30.03690533333333</v>
      </c>
      <c r="H71" s="100"/>
      <c r="I71" s="30" t="s">
        <v>13</v>
      </c>
      <c r="J71" s="100">
        <f>Eval!H56</f>
        <v>3.640665909249563E-2</v>
      </c>
      <c r="K71" s="100"/>
      <c r="L71" s="30" t="s">
        <v>13</v>
      </c>
      <c r="M71" s="100">
        <f>Eval!U56</f>
        <v>2.0237642559196461E-3</v>
      </c>
      <c r="N71" s="100"/>
      <c r="O71" s="30" t="s">
        <v>13</v>
      </c>
    </row>
    <row r="72" spans="1:15" x14ac:dyDescent="0.35">
      <c r="A72" s="89">
        <v>40</v>
      </c>
      <c r="B72" s="89"/>
      <c r="C72" s="30" t="s">
        <v>13</v>
      </c>
      <c r="D72" s="95">
        <v>1</v>
      </c>
      <c r="E72" s="95"/>
      <c r="F72" s="58" t="s">
        <v>169</v>
      </c>
      <c r="G72" s="100">
        <f>Eval!D57</f>
        <v>40.036186000000001</v>
      </c>
      <c r="H72" s="100"/>
      <c r="I72" s="30" t="s">
        <v>13</v>
      </c>
      <c r="J72" s="100">
        <f>Eval!H57</f>
        <v>3.558318675661809E-2</v>
      </c>
      <c r="K72" s="100"/>
      <c r="L72" s="30" t="s">
        <v>13</v>
      </c>
      <c r="M72" s="100">
        <f>Eval!U57</f>
        <v>2.2419605348309893E-3</v>
      </c>
      <c r="N72" s="100"/>
      <c r="O72" s="30" t="s">
        <v>13</v>
      </c>
    </row>
    <row r="73" spans="1:15" x14ac:dyDescent="0.35">
      <c r="A73" s="89">
        <v>50</v>
      </c>
      <c r="B73" s="89"/>
      <c r="C73" s="30" t="s">
        <v>13</v>
      </c>
      <c r="D73" s="95">
        <v>1</v>
      </c>
      <c r="E73" s="95"/>
      <c r="F73" s="58" t="s">
        <v>169</v>
      </c>
      <c r="G73" s="100">
        <f>Eval!D58</f>
        <v>50.036195333333339</v>
      </c>
      <c r="H73" s="100"/>
      <c r="I73" s="30" t="s">
        <v>13</v>
      </c>
      <c r="J73" s="100">
        <f>Eval!H58</f>
        <v>3.5488373498608894E-2</v>
      </c>
      <c r="K73" s="100"/>
      <c r="L73" s="30" t="s">
        <v>13</v>
      </c>
      <c r="M73" s="100">
        <f>Eval!U58</f>
        <v>2.4586432681113421E-3</v>
      </c>
      <c r="N73" s="100"/>
      <c r="O73" s="30" t="s">
        <v>13</v>
      </c>
    </row>
    <row r="74" spans="1:15" x14ac:dyDescent="0.35">
      <c r="A74" s="89">
        <v>60</v>
      </c>
      <c r="B74" s="89"/>
      <c r="C74" s="30" t="s">
        <v>13</v>
      </c>
      <c r="D74" s="95">
        <v>1</v>
      </c>
      <c r="E74" s="95"/>
      <c r="F74" s="58" t="s">
        <v>169</v>
      </c>
      <c r="G74" s="100">
        <f>Eval!D59</f>
        <v>60.035268000000002</v>
      </c>
      <c r="H74" s="100"/>
      <c r="I74" s="30" t="s">
        <v>13</v>
      </c>
      <c r="J74" s="100">
        <f>Eval!H59</f>
        <v>3.4456903328972999E-2</v>
      </c>
      <c r="K74" s="100"/>
      <c r="L74" s="30" t="s">
        <v>13</v>
      </c>
      <c r="M74" s="100">
        <f>Eval!U59</f>
        <v>2.6797796433989671E-3</v>
      </c>
      <c r="N74" s="100"/>
      <c r="O74" s="30" t="s">
        <v>13</v>
      </c>
    </row>
    <row r="75" spans="1:15" x14ac:dyDescent="0.35">
      <c r="A75" s="89">
        <v>70</v>
      </c>
      <c r="B75" s="89"/>
      <c r="C75" s="30" t="s">
        <v>13</v>
      </c>
      <c r="D75" s="95">
        <v>1</v>
      </c>
      <c r="E75" s="95"/>
      <c r="F75" s="58" t="s">
        <v>169</v>
      </c>
      <c r="G75" s="100">
        <f>Eval!D60</f>
        <v>70.03442733333334</v>
      </c>
      <c r="H75" s="100"/>
      <c r="I75" s="30" t="s">
        <v>13</v>
      </c>
      <c r="J75" s="100">
        <f>Eval!H60</f>
        <v>3.3512098923409894E-2</v>
      </c>
      <c r="K75" s="100"/>
      <c r="L75" s="30" t="s">
        <v>13</v>
      </c>
      <c r="M75" s="100">
        <f>Eval!U60</f>
        <v>2.9066192574140927E-3</v>
      </c>
      <c r="N75" s="100"/>
      <c r="O75" s="30" t="s">
        <v>13</v>
      </c>
    </row>
    <row r="76" spans="1:15" x14ac:dyDescent="0.35">
      <c r="A76" s="89">
        <v>80</v>
      </c>
      <c r="B76" s="89"/>
      <c r="C76" s="30" t="s">
        <v>13</v>
      </c>
      <c r="D76" s="95">
        <v>1</v>
      </c>
      <c r="E76" s="95"/>
      <c r="F76" s="58" t="s">
        <v>169</v>
      </c>
      <c r="G76" s="100">
        <f>Eval!D61</f>
        <v>80.035224666666664</v>
      </c>
      <c r="H76" s="100"/>
      <c r="I76" s="30" t="s">
        <v>13</v>
      </c>
      <c r="J76" s="100">
        <f>Eval!H61</f>
        <v>3.4205277458639216E-2</v>
      </c>
      <c r="K76" s="100"/>
      <c r="L76" s="30" t="s">
        <v>13</v>
      </c>
      <c r="M76" s="100">
        <f>Eval!U61</f>
        <v>3.1263333240184989E-3</v>
      </c>
      <c r="N76" s="100"/>
      <c r="O76" s="30" t="s">
        <v>13</v>
      </c>
    </row>
    <row r="77" spans="1:15" x14ac:dyDescent="0.35">
      <c r="A77" s="89">
        <v>90</v>
      </c>
      <c r="B77" s="89"/>
      <c r="C77" s="30" t="s">
        <v>13</v>
      </c>
      <c r="D77" s="95">
        <v>1</v>
      </c>
      <c r="E77" s="95"/>
      <c r="F77" s="58" t="s">
        <v>169</v>
      </c>
      <c r="G77" s="100">
        <f>Eval!D62</f>
        <v>90.033534000000003</v>
      </c>
      <c r="H77" s="100"/>
      <c r="I77" s="30" t="s">
        <v>13</v>
      </c>
      <c r="J77" s="100">
        <f>Eval!H62</f>
        <v>3.2410481905529309E-2</v>
      </c>
      <c r="K77" s="100"/>
      <c r="L77" s="30" t="s">
        <v>13</v>
      </c>
      <c r="M77" s="100">
        <f>Eval!U62</f>
        <v>3.3601830293477795E-3</v>
      </c>
      <c r="N77" s="100"/>
      <c r="O77" s="30" t="s">
        <v>13</v>
      </c>
    </row>
    <row r="78" spans="1:15" x14ac:dyDescent="0.35">
      <c r="A78" s="89">
        <v>100</v>
      </c>
      <c r="B78" s="89"/>
      <c r="C78" s="30" t="s">
        <v>13</v>
      </c>
      <c r="D78" s="95">
        <v>1</v>
      </c>
      <c r="E78" s="95"/>
      <c r="F78" s="58" t="s">
        <v>169</v>
      </c>
      <c r="G78" s="100">
        <f>Eval!D63</f>
        <v>100.03373466666667</v>
      </c>
      <c r="H78" s="100"/>
      <c r="I78" s="30" t="s">
        <v>13</v>
      </c>
      <c r="J78" s="100">
        <f>Eval!H63</f>
        <v>3.250699998818618E-2</v>
      </c>
      <c r="K78" s="100"/>
      <c r="L78" s="30" t="s">
        <v>13</v>
      </c>
      <c r="M78" s="100">
        <f>Eval!U63</f>
        <v>3.5837449503550714E-3</v>
      </c>
      <c r="N78" s="100"/>
      <c r="O78" s="30" t="s">
        <v>13</v>
      </c>
    </row>
    <row r="79" spans="1:15" x14ac:dyDescent="0.35">
      <c r="A79" s="89">
        <v>110</v>
      </c>
      <c r="B79" s="89"/>
      <c r="C79" s="30" t="s">
        <v>13</v>
      </c>
      <c r="D79" s="95">
        <v>1</v>
      </c>
      <c r="E79" s="95"/>
      <c r="F79" s="58" t="s">
        <v>169</v>
      </c>
      <c r="G79" s="100">
        <f>Eval!D64</f>
        <v>110.03022666666666</v>
      </c>
      <c r="H79" s="100"/>
      <c r="I79" s="30" t="s">
        <v>13</v>
      </c>
      <c r="J79" s="100">
        <f>Eval!H64</f>
        <v>2.8894890028624332E-2</v>
      </c>
      <c r="K79" s="100"/>
      <c r="L79" s="30" t="s">
        <v>13</v>
      </c>
      <c r="M79" s="100">
        <f>Eval!U64</f>
        <v>3.8123260063817796E-3</v>
      </c>
      <c r="N79" s="100"/>
      <c r="O79" s="30" t="s">
        <v>13</v>
      </c>
    </row>
    <row r="80" spans="1:15" x14ac:dyDescent="0.35">
      <c r="A80" s="60"/>
      <c r="B80" s="60"/>
      <c r="C80" s="59"/>
      <c r="D80" s="59"/>
      <c r="E80" s="58"/>
      <c r="F80" s="58"/>
      <c r="G80" s="33"/>
      <c r="H80" s="33"/>
      <c r="I80" s="58"/>
      <c r="J80" s="33"/>
      <c r="K80" s="33"/>
      <c r="L80" s="58"/>
      <c r="M80" s="33"/>
      <c r="N80" s="33"/>
      <c r="O80" s="58"/>
    </row>
    <row r="81" spans="1:19" ht="16" thickBot="1" x14ac:dyDescent="0.4">
      <c r="A81" s="29" t="s">
        <v>172</v>
      </c>
    </row>
    <row r="82" spans="1:19" x14ac:dyDescent="0.35">
      <c r="A82" s="97" t="s">
        <v>164</v>
      </c>
      <c r="B82" s="97"/>
      <c r="C82" s="97"/>
      <c r="D82" s="97" t="s">
        <v>165</v>
      </c>
      <c r="E82" s="97"/>
      <c r="F82" s="97"/>
      <c r="G82" s="97" t="s">
        <v>61</v>
      </c>
      <c r="H82" s="97"/>
      <c r="I82" s="97"/>
      <c r="J82" s="98" t="s">
        <v>143</v>
      </c>
      <c r="K82" s="98"/>
      <c r="L82" s="98"/>
      <c r="M82" s="98" t="s">
        <v>144</v>
      </c>
      <c r="N82" s="98"/>
      <c r="O82" s="98"/>
    </row>
    <row r="83" spans="1:19" ht="16" thickBot="1" x14ac:dyDescent="0.4">
      <c r="A83" s="92" t="s">
        <v>166</v>
      </c>
      <c r="B83" s="92"/>
      <c r="C83" s="92"/>
      <c r="D83" s="92" t="s">
        <v>167</v>
      </c>
      <c r="E83" s="92"/>
      <c r="F83" s="92"/>
      <c r="G83" s="92" t="s">
        <v>168</v>
      </c>
      <c r="H83" s="92"/>
      <c r="I83" s="92"/>
      <c r="J83" s="93" t="s">
        <v>145</v>
      </c>
      <c r="K83" s="93"/>
      <c r="L83" s="93"/>
      <c r="M83" s="93" t="s">
        <v>146</v>
      </c>
      <c r="N83" s="93"/>
      <c r="O83" s="93"/>
    </row>
    <row r="84" spans="1:19" x14ac:dyDescent="0.35">
      <c r="A84" s="89">
        <v>100</v>
      </c>
      <c r="B84" s="89"/>
      <c r="C84" s="30" t="s">
        <v>13</v>
      </c>
      <c r="D84" s="99">
        <v>1</v>
      </c>
      <c r="E84" s="99"/>
      <c r="F84" s="58" t="s">
        <v>169</v>
      </c>
      <c r="G84" s="96">
        <f>Eval!D70*1000</f>
        <v>100.97268666666669</v>
      </c>
      <c r="H84" s="96"/>
      <c r="I84" s="30" t="s">
        <v>13</v>
      </c>
      <c r="J84" s="96">
        <f>Eval!H70</f>
        <v>0.97128687003446146</v>
      </c>
      <c r="K84" s="96"/>
      <c r="L84" s="30" t="s">
        <v>13</v>
      </c>
      <c r="M84" s="96">
        <f>Eval!U70</f>
        <v>3.0571181377130803E-3</v>
      </c>
      <c r="N84" s="96"/>
      <c r="O84" s="30" t="s">
        <v>13</v>
      </c>
      <c r="R84" s="61"/>
      <c r="S84" s="61"/>
    </row>
    <row r="85" spans="1:19" x14ac:dyDescent="0.35">
      <c r="A85" s="89">
        <v>200</v>
      </c>
      <c r="B85" s="89"/>
      <c r="C85" s="30" t="s">
        <v>13</v>
      </c>
      <c r="D85" s="95">
        <v>1</v>
      </c>
      <c r="E85" s="95"/>
      <c r="F85" s="58" t="s">
        <v>169</v>
      </c>
      <c r="G85" s="96">
        <f>Eval!D71*1000</f>
        <v>200.98888000000005</v>
      </c>
      <c r="H85" s="96"/>
      <c r="I85" s="30" t="s">
        <v>13</v>
      </c>
      <c r="J85" s="96">
        <f>Eval!H71</f>
        <v>0.98612749511238462</v>
      </c>
      <c r="K85" s="96"/>
      <c r="L85" s="30" t="s">
        <v>13</v>
      </c>
      <c r="M85" s="96">
        <f>Eval!U71</f>
        <v>8.9733430828308602E-3</v>
      </c>
      <c r="N85" s="96"/>
      <c r="O85" s="30" t="s">
        <v>13</v>
      </c>
      <c r="R85" s="61"/>
      <c r="S85" s="61"/>
    </row>
    <row r="86" spans="1:19" x14ac:dyDescent="0.35">
      <c r="A86" s="89">
        <v>300</v>
      </c>
      <c r="B86" s="89"/>
      <c r="C86" s="30" t="s">
        <v>13</v>
      </c>
      <c r="D86" s="95">
        <v>1</v>
      </c>
      <c r="E86" s="95"/>
      <c r="F86" s="58" t="s">
        <v>169</v>
      </c>
      <c r="G86" s="96">
        <f>Eval!D72*1000</f>
        <v>300.92650666666668</v>
      </c>
      <c r="H86" s="96"/>
      <c r="I86" s="30" t="s">
        <v>13</v>
      </c>
      <c r="J86" s="96">
        <f>Eval!H72</f>
        <v>0.92240251612929569</v>
      </c>
      <c r="K86" s="96"/>
      <c r="L86" s="30" t="s">
        <v>13</v>
      </c>
      <c r="M86" s="96">
        <f>Eval!U72</f>
        <v>9.9798758492256282E-3</v>
      </c>
      <c r="N86" s="96"/>
      <c r="O86" s="30" t="s">
        <v>13</v>
      </c>
      <c r="R86" s="61"/>
      <c r="S86" s="61"/>
    </row>
    <row r="87" spans="1:19" x14ac:dyDescent="0.35">
      <c r="A87" s="89">
        <v>400</v>
      </c>
      <c r="B87" s="89"/>
      <c r="C87" s="30" t="s">
        <v>13</v>
      </c>
      <c r="D87" s="95">
        <v>1</v>
      </c>
      <c r="E87" s="95"/>
      <c r="F87" s="58" t="s">
        <v>169</v>
      </c>
      <c r="G87" s="96">
        <f>Eval!D73*1000</f>
        <v>400.93135333333322</v>
      </c>
      <c r="H87" s="96"/>
      <c r="I87" s="30" t="s">
        <v>13</v>
      </c>
      <c r="J87" s="96">
        <f>Eval!H73</f>
        <v>0.92589662800281758</v>
      </c>
      <c r="K87" s="96"/>
      <c r="L87" s="30" t="s">
        <v>13</v>
      </c>
      <c r="M87" s="96">
        <f>Eval!U73</f>
        <v>1.1187358538392688E-2</v>
      </c>
      <c r="N87" s="96"/>
      <c r="O87" s="30" t="s">
        <v>13</v>
      </c>
      <c r="R87" s="61"/>
      <c r="S87" s="61"/>
    </row>
    <row r="88" spans="1:19" x14ac:dyDescent="0.35">
      <c r="A88" s="89">
        <v>500</v>
      </c>
      <c r="B88" s="89"/>
      <c r="C88" s="30" t="s">
        <v>13</v>
      </c>
      <c r="D88" s="95">
        <v>1</v>
      </c>
      <c r="E88" s="95"/>
      <c r="F88" s="58" t="s">
        <v>169</v>
      </c>
      <c r="G88" s="96">
        <f>Eval!D74*1000</f>
        <v>500.94257333333326</v>
      </c>
      <c r="H88" s="96"/>
      <c r="I88" s="30" t="s">
        <v>13</v>
      </c>
      <c r="J88" s="96">
        <f>Eval!H74</f>
        <v>0.93576398701122798</v>
      </c>
      <c r="K88" s="96"/>
      <c r="L88" s="30" t="s">
        <v>13</v>
      </c>
      <c r="M88" s="96">
        <f>Eval!U74</f>
        <v>1.2533220111244974E-2</v>
      </c>
      <c r="N88" s="96"/>
      <c r="O88" s="30" t="s">
        <v>13</v>
      </c>
      <c r="R88" s="61"/>
      <c r="S88" s="61"/>
    </row>
    <row r="89" spans="1:19" x14ac:dyDescent="0.35">
      <c r="A89" s="89">
        <v>600</v>
      </c>
      <c r="B89" s="89"/>
      <c r="C89" s="30" t="s">
        <v>13</v>
      </c>
      <c r="D89" s="95">
        <v>1</v>
      </c>
      <c r="E89" s="95"/>
      <c r="F89" s="58" t="s">
        <v>169</v>
      </c>
      <c r="G89" s="96">
        <f>Eval!D75*1000</f>
        <v>600.95110666666665</v>
      </c>
      <c r="H89" s="96"/>
      <c r="I89" s="30" t="s">
        <v>13</v>
      </c>
      <c r="J89" s="96">
        <f>Eval!H75</f>
        <v>0.94294471568980498</v>
      </c>
      <c r="K89" s="96"/>
      <c r="L89" s="30" t="s">
        <v>13</v>
      </c>
      <c r="M89" s="96">
        <f>Eval!U75</f>
        <v>1.3948824171607484E-2</v>
      </c>
      <c r="N89" s="96"/>
      <c r="O89" s="30" t="s">
        <v>13</v>
      </c>
      <c r="R89" s="61"/>
      <c r="S89" s="61"/>
    </row>
    <row r="90" spans="1:19" x14ac:dyDescent="0.35">
      <c r="A90" s="89">
        <v>700</v>
      </c>
      <c r="B90" s="89"/>
      <c r="C90" s="30" t="s">
        <v>13</v>
      </c>
      <c r="D90" s="95">
        <v>1</v>
      </c>
      <c r="E90" s="95"/>
      <c r="F90" s="58" t="s">
        <v>169</v>
      </c>
      <c r="G90" s="96">
        <f>Eval!D76*1000</f>
        <v>700.96202666666659</v>
      </c>
      <c r="H90" s="96"/>
      <c r="I90" s="30" t="s">
        <v>13</v>
      </c>
      <c r="J90" s="96">
        <f>Eval!H76</f>
        <v>0.9525120787556034</v>
      </c>
      <c r="K90" s="96"/>
      <c r="L90" s="30" t="s">
        <v>13</v>
      </c>
      <c r="M90" s="96">
        <f>Eval!U76</f>
        <v>1.5443011808995056E-2</v>
      </c>
      <c r="N90" s="96"/>
      <c r="O90" s="30" t="s">
        <v>13</v>
      </c>
      <c r="R90" s="61"/>
      <c r="S90" s="61"/>
    </row>
    <row r="91" spans="1:19" x14ac:dyDescent="0.35">
      <c r="A91" s="89">
        <v>800</v>
      </c>
      <c r="B91" s="89"/>
      <c r="C91" s="30" t="s">
        <v>13</v>
      </c>
      <c r="D91" s="95">
        <v>1</v>
      </c>
      <c r="E91" s="95"/>
      <c r="F91" s="58" t="s">
        <v>169</v>
      </c>
      <c r="G91" s="96">
        <f>Eval!D77*1000</f>
        <v>800.96428666666657</v>
      </c>
      <c r="H91" s="96"/>
      <c r="I91" s="30" t="s">
        <v>13</v>
      </c>
      <c r="J91" s="96">
        <f>Eval!H77</f>
        <v>0.95341955894696184</v>
      </c>
      <c r="K91" s="96"/>
      <c r="L91" s="30" t="s">
        <v>13</v>
      </c>
      <c r="M91" s="96">
        <f>Eval!U77</f>
        <v>1.6983074142770484E-2</v>
      </c>
      <c r="N91" s="96"/>
      <c r="O91" s="30" t="s">
        <v>13</v>
      </c>
      <c r="R91" s="61"/>
      <c r="S91" s="61"/>
    </row>
    <row r="92" spans="1:19" x14ac:dyDescent="0.35">
      <c r="A92" s="89">
        <v>900</v>
      </c>
      <c r="B92" s="89"/>
      <c r="C92" s="30" t="s">
        <v>13</v>
      </c>
      <c r="D92" s="95">
        <v>1</v>
      </c>
      <c r="E92" s="95"/>
      <c r="F92" s="58" t="s">
        <v>169</v>
      </c>
      <c r="G92" s="96">
        <f>Eval!D78*1000</f>
        <v>900.97504666666634</v>
      </c>
      <c r="H92" s="96"/>
      <c r="I92" s="30" t="s">
        <v>13</v>
      </c>
      <c r="J92" s="96">
        <f>Eval!H78</f>
        <v>0.96282692417662474</v>
      </c>
      <c r="K92" s="96"/>
      <c r="L92" s="30" t="s">
        <v>13</v>
      </c>
      <c r="M92" s="96">
        <f>Eval!U78</f>
        <v>1.8565040310291336E-2</v>
      </c>
      <c r="N92" s="96"/>
      <c r="O92" s="30" t="s">
        <v>13</v>
      </c>
      <c r="R92" s="61"/>
      <c r="S92" s="61"/>
    </row>
    <row r="93" spans="1:19" x14ac:dyDescent="0.35">
      <c r="A93" s="89">
        <v>1000</v>
      </c>
      <c r="B93" s="89"/>
      <c r="C93" s="30" t="s">
        <v>13</v>
      </c>
      <c r="D93" s="95">
        <v>1</v>
      </c>
      <c r="E93" s="95"/>
      <c r="F93" s="58" t="s">
        <v>169</v>
      </c>
      <c r="G93" s="96">
        <f>Eval!D79*1000</f>
        <v>1000.9863266666665</v>
      </c>
      <c r="H93" s="96"/>
      <c r="I93" s="30" t="s">
        <v>13</v>
      </c>
      <c r="J93" s="96">
        <f>Eval!H79</f>
        <v>0.97275428237355754</v>
      </c>
      <c r="K93" s="96"/>
      <c r="L93" s="30" t="s">
        <v>13</v>
      </c>
      <c r="M93" s="96">
        <f>Eval!U79</f>
        <v>2.0173576400444718E-2</v>
      </c>
      <c r="N93" s="96"/>
      <c r="O93" s="30" t="s">
        <v>13</v>
      </c>
      <c r="R93" s="61"/>
      <c r="S93" s="61"/>
    </row>
    <row r="94" spans="1:19" x14ac:dyDescent="0.35">
      <c r="A94" s="89">
        <v>1100</v>
      </c>
      <c r="B94" s="89"/>
      <c r="C94" s="30" t="s">
        <v>13</v>
      </c>
      <c r="D94" s="95">
        <v>1</v>
      </c>
      <c r="E94" s="95"/>
      <c r="F94" s="58" t="s">
        <v>169</v>
      </c>
      <c r="G94" s="96">
        <f>Eval!D80*1000</f>
        <v>1100.9894199999999</v>
      </c>
      <c r="H94" s="96"/>
      <c r="I94" s="30" t="s">
        <v>13</v>
      </c>
      <c r="J94" s="96">
        <f>Eval!H80</f>
        <v>0.97449508462773338</v>
      </c>
      <c r="K94" s="96"/>
      <c r="L94" s="30" t="s">
        <v>13</v>
      </c>
      <c r="M94" s="96">
        <f>Eval!U80</f>
        <v>2.1801015654732522E-2</v>
      </c>
      <c r="N94" s="96"/>
      <c r="O94" s="30" t="s">
        <v>13</v>
      </c>
      <c r="R94" s="61"/>
      <c r="S94" s="61"/>
    </row>
    <row r="95" spans="1:19" x14ac:dyDescent="0.35">
      <c r="A95" s="60"/>
      <c r="B95" s="60"/>
      <c r="C95" s="59"/>
      <c r="D95" s="59"/>
      <c r="E95" s="58"/>
      <c r="F95" s="58"/>
      <c r="G95" s="33"/>
      <c r="H95" s="33"/>
      <c r="I95" s="58"/>
      <c r="J95" s="33"/>
      <c r="K95" s="33"/>
      <c r="L95" s="58"/>
      <c r="M95" s="33"/>
      <c r="N95" s="33"/>
      <c r="O95" s="58"/>
    </row>
    <row r="96" spans="1:19" ht="16" thickBot="1" x14ac:dyDescent="0.4">
      <c r="A96" s="29" t="s">
        <v>173</v>
      </c>
    </row>
    <row r="97" spans="1:15" x14ac:dyDescent="0.35">
      <c r="A97" s="97" t="s">
        <v>164</v>
      </c>
      <c r="B97" s="97"/>
      <c r="C97" s="97"/>
      <c r="D97" s="97" t="s">
        <v>165</v>
      </c>
      <c r="E97" s="97"/>
      <c r="F97" s="97"/>
      <c r="G97" s="97" t="s">
        <v>61</v>
      </c>
      <c r="H97" s="97"/>
      <c r="I97" s="97"/>
      <c r="J97" s="98" t="s">
        <v>143</v>
      </c>
      <c r="K97" s="98"/>
      <c r="L97" s="98"/>
      <c r="M97" s="98" t="s">
        <v>144</v>
      </c>
      <c r="N97" s="98"/>
      <c r="O97" s="98"/>
    </row>
    <row r="98" spans="1:15" ht="16" thickBot="1" x14ac:dyDescent="0.4">
      <c r="A98" s="92" t="s">
        <v>166</v>
      </c>
      <c r="B98" s="92"/>
      <c r="C98" s="92"/>
      <c r="D98" s="92" t="s">
        <v>167</v>
      </c>
      <c r="E98" s="92"/>
      <c r="F98" s="92"/>
      <c r="G98" s="92" t="s">
        <v>168</v>
      </c>
      <c r="H98" s="92"/>
      <c r="I98" s="92"/>
      <c r="J98" s="93" t="s">
        <v>145</v>
      </c>
      <c r="K98" s="93"/>
      <c r="L98" s="93"/>
      <c r="M98" s="93" t="s">
        <v>146</v>
      </c>
      <c r="N98" s="93"/>
      <c r="O98" s="93"/>
    </row>
    <row r="99" spans="1:15" x14ac:dyDescent="0.35">
      <c r="A99" s="89">
        <v>1</v>
      </c>
      <c r="B99" s="89"/>
      <c r="C99" s="30" t="s">
        <v>64</v>
      </c>
      <c r="D99" s="94">
        <v>0.1</v>
      </c>
      <c r="E99" s="94"/>
      <c r="F99" s="58" t="s">
        <v>169</v>
      </c>
      <c r="G99" s="91">
        <f>Eval!D86</f>
        <v>1.001423133333333</v>
      </c>
      <c r="H99" s="91"/>
      <c r="I99" s="30" t="s">
        <v>64</v>
      </c>
      <c r="J99" s="91">
        <f>Eval!H86</f>
        <v>1.4068185014213253E-3</v>
      </c>
      <c r="K99" s="91"/>
      <c r="L99" s="30" t="s">
        <v>64</v>
      </c>
      <c r="M99" s="91">
        <f>Eval!U86</f>
        <v>3.113212621143809E-5</v>
      </c>
      <c r="N99" s="91"/>
      <c r="O99" s="30" t="s">
        <v>64</v>
      </c>
    </row>
    <row r="100" spans="1:15" x14ac:dyDescent="0.35">
      <c r="A100" s="89">
        <v>2</v>
      </c>
      <c r="B100" s="89"/>
      <c r="C100" s="30" t="s">
        <v>64</v>
      </c>
      <c r="D100" s="90">
        <v>0.1</v>
      </c>
      <c r="E100" s="90"/>
      <c r="F100" s="58" t="s">
        <v>169</v>
      </c>
      <c r="G100" s="91">
        <f>Eval!D87</f>
        <v>2.0020104666666669</v>
      </c>
      <c r="H100" s="91"/>
      <c r="I100" s="30" t="s">
        <v>64</v>
      </c>
      <c r="J100" s="91">
        <f>Eval!H87</f>
        <v>1.9831566087638031E-3</v>
      </c>
      <c r="K100" s="91"/>
      <c r="L100" s="30" t="s">
        <v>64</v>
      </c>
      <c r="M100" s="91">
        <f>Eval!U87</f>
        <v>7.2606719734935336E-5</v>
      </c>
      <c r="N100" s="91"/>
      <c r="O100" s="30" t="s">
        <v>64</v>
      </c>
    </row>
    <row r="101" spans="1:15" x14ac:dyDescent="0.35">
      <c r="A101" s="89">
        <v>3</v>
      </c>
      <c r="B101" s="89"/>
      <c r="C101" s="30" t="s">
        <v>64</v>
      </c>
      <c r="D101" s="90">
        <v>0.1</v>
      </c>
      <c r="E101" s="90"/>
      <c r="F101" s="58" t="s">
        <v>169</v>
      </c>
      <c r="G101" s="91">
        <f>Eval!D88</f>
        <v>3.0024459999999995</v>
      </c>
      <c r="H101" s="91"/>
      <c r="I101" s="30" t="s">
        <v>64</v>
      </c>
      <c r="J101" s="91">
        <f>Eval!H88</f>
        <v>2.4076963842003529E-3</v>
      </c>
      <c r="K101" s="91"/>
      <c r="L101" s="30" t="s">
        <v>64</v>
      </c>
      <c r="M101" s="91">
        <f>Eval!U88</f>
        <v>8.5612210961040865E-5</v>
      </c>
      <c r="N101" s="91"/>
      <c r="O101" s="30" t="s">
        <v>64</v>
      </c>
    </row>
    <row r="102" spans="1:15" x14ac:dyDescent="0.35">
      <c r="A102" s="89">
        <v>4</v>
      </c>
      <c r="B102" s="89"/>
      <c r="C102" s="30" t="s">
        <v>64</v>
      </c>
      <c r="D102" s="90">
        <v>0.1</v>
      </c>
      <c r="E102" s="90"/>
      <c r="F102" s="58" t="s">
        <v>169</v>
      </c>
      <c r="G102" s="91">
        <f>Eval!D89</f>
        <v>4.0031646666666667</v>
      </c>
      <c r="H102" s="91"/>
      <c r="I102" s="30" t="s">
        <v>64</v>
      </c>
      <c r="J102" s="91">
        <f>Eval!H89</f>
        <v>3.1153663816843036E-3</v>
      </c>
      <c r="K102" s="91"/>
      <c r="L102" s="30" t="s">
        <v>64</v>
      </c>
      <c r="M102" s="91">
        <f>Eval!U89</f>
        <v>9.9981106114352159E-5</v>
      </c>
      <c r="N102" s="91"/>
      <c r="O102" s="30" t="s">
        <v>64</v>
      </c>
    </row>
    <row r="103" spans="1:15" x14ac:dyDescent="0.35">
      <c r="A103" s="89">
        <v>5</v>
      </c>
      <c r="B103" s="89"/>
      <c r="C103" s="30" t="s">
        <v>64</v>
      </c>
      <c r="D103" s="90">
        <v>0.1</v>
      </c>
      <c r="E103" s="90"/>
      <c r="F103" s="58" t="s">
        <v>169</v>
      </c>
      <c r="G103" s="91">
        <f>Eval!D90</f>
        <v>5.0035692000000003</v>
      </c>
      <c r="H103" s="91"/>
      <c r="I103" s="30" t="s">
        <v>64</v>
      </c>
      <c r="J103" s="91">
        <f>Eval!H90</f>
        <v>3.5089064977738005E-3</v>
      </c>
      <c r="K103" s="91"/>
      <c r="L103" s="30" t="s">
        <v>64</v>
      </c>
      <c r="M103" s="91">
        <f>Eval!U90</f>
        <v>1.1584848651176599E-4</v>
      </c>
      <c r="N103" s="91"/>
      <c r="O103" s="30" t="s">
        <v>64</v>
      </c>
    </row>
    <row r="104" spans="1:15" x14ac:dyDescent="0.35">
      <c r="A104" s="89">
        <v>6</v>
      </c>
      <c r="B104" s="89"/>
      <c r="C104" s="30" t="s">
        <v>64</v>
      </c>
      <c r="D104" s="90">
        <v>0.1</v>
      </c>
      <c r="E104" s="90"/>
      <c r="F104" s="58" t="s">
        <v>169</v>
      </c>
      <c r="G104" s="91">
        <f>Eval!D91</f>
        <v>6.0037606666666665</v>
      </c>
      <c r="H104" s="91"/>
      <c r="I104" s="30" t="s">
        <v>64</v>
      </c>
      <c r="J104" s="91">
        <f>Eval!H91</f>
        <v>3.6893822885364358E-3</v>
      </c>
      <c r="K104" s="91"/>
      <c r="L104" s="30" t="s">
        <v>64</v>
      </c>
      <c r="M104" s="91">
        <f>Eval!U91</f>
        <v>1.3143197507982222E-4</v>
      </c>
      <c r="N104" s="91"/>
      <c r="O104" s="30" t="s">
        <v>64</v>
      </c>
    </row>
    <row r="105" spans="1:15" x14ac:dyDescent="0.35">
      <c r="A105" s="89">
        <v>7</v>
      </c>
      <c r="B105" s="89"/>
      <c r="C105" s="30" t="s">
        <v>64</v>
      </c>
      <c r="D105" s="90">
        <v>0.1</v>
      </c>
      <c r="E105" s="90"/>
      <c r="F105" s="58" t="s">
        <v>169</v>
      </c>
      <c r="G105" s="91">
        <f>Eval!D92</f>
        <v>7.0043124000000008</v>
      </c>
      <c r="H105" s="91"/>
      <c r="I105" s="30" t="s">
        <v>64</v>
      </c>
      <c r="J105" s="91">
        <f>Eval!H92</f>
        <v>4.2301207870796276E-3</v>
      </c>
      <c r="K105" s="91"/>
      <c r="L105" s="30" t="s">
        <v>64</v>
      </c>
      <c r="M105" s="91">
        <f>Eval!U92</f>
        <v>1.4790181648380136E-4</v>
      </c>
      <c r="N105" s="91"/>
      <c r="O105" s="30" t="s">
        <v>64</v>
      </c>
    </row>
    <row r="106" spans="1:15" x14ac:dyDescent="0.35">
      <c r="A106" s="89">
        <v>8</v>
      </c>
      <c r="B106" s="89"/>
      <c r="C106" s="30" t="s">
        <v>64</v>
      </c>
      <c r="D106" s="90">
        <v>0.1</v>
      </c>
      <c r="E106" s="90"/>
      <c r="F106" s="58" t="s">
        <v>169</v>
      </c>
      <c r="G106" s="91">
        <f>Eval!D93</f>
        <v>8.0045972666666643</v>
      </c>
      <c r="H106" s="91"/>
      <c r="I106" s="30" t="s">
        <v>64</v>
      </c>
      <c r="J106" s="91">
        <f>Eval!H93</f>
        <v>4.5039955514880603E-3</v>
      </c>
      <c r="K106" s="91"/>
      <c r="L106" s="30" t="s">
        <v>64</v>
      </c>
      <c r="M106" s="91">
        <f>Eval!U93</f>
        <v>1.6461311457038162E-4</v>
      </c>
      <c r="N106" s="91"/>
      <c r="O106" s="30" t="s">
        <v>64</v>
      </c>
    </row>
    <row r="107" spans="1:15" x14ac:dyDescent="0.35">
      <c r="A107" s="89">
        <v>9</v>
      </c>
      <c r="B107" s="89"/>
      <c r="C107" s="30" t="s">
        <v>64</v>
      </c>
      <c r="D107" s="90">
        <v>0.1</v>
      </c>
      <c r="E107" s="90"/>
      <c r="F107" s="58" t="s">
        <v>169</v>
      </c>
      <c r="G107" s="91">
        <f>Eval!D94</f>
        <v>9.0050047999999983</v>
      </c>
      <c r="H107" s="91"/>
      <c r="I107" s="30" t="s">
        <v>64</v>
      </c>
      <c r="J107" s="91">
        <f>Eval!H94</f>
        <v>4.9005356346132345E-3</v>
      </c>
      <c r="K107" s="91"/>
      <c r="L107" s="30" t="s">
        <v>64</v>
      </c>
      <c r="M107" s="91">
        <f>Eval!U94</f>
        <v>1.8125545572082345E-4</v>
      </c>
      <c r="N107" s="91"/>
      <c r="O107" s="30" t="s">
        <v>64</v>
      </c>
    </row>
    <row r="108" spans="1:15" x14ac:dyDescent="0.35">
      <c r="A108" s="89">
        <v>10</v>
      </c>
      <c r="B108" s="89"/>
      <c r="C108" s="30" t="s">
        <v>64</v>
      </c>
      <c r="D108" s="90">
        <v>0.1</v>
      </c>
      <c r="E108" s="90"/>
      <c r="F108" s="58" t="s">
        <v>169</v>
      </c>
      <c r="G108" s="91">
        <f>Eval!D95</f>
        <v>10.005414999999999</v>
      </c>
      <c r="H108" s="91"/>
      <c r="I108" s="30" t="s">
        <v>64</v>
      </c>
      <c r="J108" s="91">
        <f>Eval!H95</f>
        <v>5.299742355099113E-3</v>
      </c>
      <c r="K108" s="91"/>
      <c r="L108" s="30" t="s">
        <v>64</v>
      </c>
      <c r="M108" s="91">
        <f>Eval!U95</f>
        <v>1.979545565183361E-4</v>
      </c>
      <c r="N108" s="91"/>
      <c r="O108" s="30" t="s">
        <v>64</v>
      </c>
    </row>
    <row r="109" spans="1:15" x14ac:dyDescent="0.35">
      <c r="A109" s="89">
        <v>11</v>
      </c>
      <c r="B109" s="89"/>
      <c r="C109" s="30" t="s">
        <v>64</v>
      </c>
      <c r="D109" s="90">
        <v>0.1</v>
      </c>
      <c r="E109" s="90"/>
      <c r="F109" s="58" t="s">
        <v>169</v>
      </c>
      <c r="G109" s="91">
        <f>Eval!D96</f>
        <v>11.006027666666665</v>
      </c>
      <c r="H109" s="91"/>
      <c r="I109" s="30" t="s">
        <v>64</v>
      </c>
      <c r="J109" s="91">
        <f>Eval!H96</f>
        <v>5.9014135173907079E-3</v>
      </c>
      <c r="K109" s="91"/>
      <c r="L109" s="30" t="s">
        <v>64</v>
      </c>
      <c r="M109" s="91">
        <f>Eval!U96</f>
        <v>2.1528858422691359E-4</v>
      </c>
      <c r="N109" s="91"/>
      <c r="O109" s="30" t="s">
        <v>64</v>
      </c>
    </row>
    <row r="110" spans="1:15" x14ac:dyDescent="0.35">
      <c r="A110" s="60"/>
      <c r="B110" s="60"/>
      <c r="C110" s="30"/>
      <c r="D110" s="59"/>
      <c r="E110" s="59"/>
      <c r="F110" s="58"/>
      <c r="G110" s="34"/>
      <c r="H110" s="34"/>
      <c r="I110" s="30"/>
      <c r="J110" s="34"/>
      <c r="K110" s="34"/>
      <c r="L110" s="30"/>
      <c r="M110" s="34"/>
      <c r="N110" s="34"/>
      <c r="O110" s="30"/>
    </row>
    <row r="111" spans="1:15" x14ac:dyDescent="0.35">
      <c r="A111" s="60"/>
      <c r="B111" s="60"/>
      <c r="C111" s="30"/>
      <c r="D111" s="59"/>
      <c r="E111" s="59"/>
      <c r="F111" s="58"/>
      <c r="G111" s="34"/>
      <c r="H111" s="34"/>
      <c r="I111" s="30"/>
      <c r="J111" s="34"/>
      <c r="K111" s="34"/>
      <c r="L111" s="30"/>
      <c r="M111" s="34"/>
      <c r="N111" s="34"/>
      <c r="O111" s="30"/>
    </row>
    <row r="112" spans="1:15" x14ac:dyDescent="0.35">
      <c r="A112" s="60"/>
      <c r="B112" s="60"/>
      <c r="C112" s="30"/>
      <c r="D112" s="59"/>
      <c r="E112" s="59"/>
      <c r="F112" s="58"/>
      <c r="G112" s="34"/>
      <c r="H112" s="34"/>
      <c r="I112" s="30"/>
      <c r="J112" s="34"/>
      <c r="K112" s="34"/>
      <c r="L112" s="30"/>
      <c r="M112" s="34"/>
      <c r="N112" s="34"/>
      <c r="O112" s="30"/>
    </row>
    <row r="113" spans="1:16" x14ac:dyDescent="0.35">
      <c r="A113" s="60"/>
      <c r="B113" s="60"/>
      <c r="C113" s="30"/>
      <c r="D113" s="59"/>
      <c r="E113" s="59"/>
      <c r="F113" s="58"/>
      <c r="G113" s="34"/>
      <c r="H113" s="34"/>
      <c r="I113" s="30"/>
      <c r="J113" s="34"/>
      <c r="K113" s="34"/>
      <c r="L113" s="30"/>
      <c r="M113" s="34"/>
      <c r="N113" s="34"/>
      <c r="O113" s="30"/>
    </row>
    <row r="114" spans="1:16" x14ac:dyDescent="0.35">
      <c r="A114" s="60"/>
      <c r="B114" s="60"/>
      <c r="C114" s="30"/>
      <c r="D114" s="59"/>
      <c r="E114" s="59"/>
      <c r="F114" s="58"/>
      <c r="G114" s="34"/>
      <c r="H114" s="34"/>
      <c r="I114" s="30"/>
      <c r="J114" s="34"/>
      <c r="K114" s="34"/>
      <c r="L114" s="30"/>
      <c r="M114" s="34"/>
      <c r="N114" s="34"/>
      <c r="O114" s="30"/>
    </row>
    <row r="115" spans="1:16" x14ac:dyDescent="0.35">
      <c r="A115" s="60"/>
      <c r="B115" s="60"/>
      <c r="C115" s="30"/>
      <c r="D115" s="59"/>
      <c r="E115" s="59"/>
      <c r="F115" s="58"/>
      <c r="G115" s="34"/>
      <c r="H115" s="34"/>
      <c r="I115" s="30"/>
      <c r="J115" s="34"/>
      <c r="K115" s="34"/>
      <c r="L115" s="30"/>
      <c r="M115" s="34"/>
      <c r="N115" s="34"/>
      <c r="O115" s="30"/>
    </row>
    <row r="116" spans="1:16" x14ac:dyDescent="0.35">
      <c r="A116" s="60"/>
      <c r="B116" s="60"/>
      <c r="C116" s="30"/>
      <c r="D116" s="59"/>
      <c r="E116" s="59"/>
      <c r="F116" s="58"/>
      <c r="G116" s="34"/>
      <c r="H116" s="34"/>
      <c r="I116" s="30"/>
      <c r="J116" s="34"/>
      <c r="K116" s="34"/>
      <c r="L116" s="30"/>
      <c r="M116" s="34"/>
      <c r="N116" s="34"/>
      <c r="O116" s="30"/>
    </row>
    <row r="117" spans="1:16" x14ac:dyDescent="0.35">
      <c r="A117" s="60"/>
      <c r="B117" s="60"/>
      <c r="C117" s="30"/>
      <c r="D117" s="59"/>
      <c r="E117" s="59"/>
      <c r="F117" s="58"/>
      <c r="G117" s="34"/>
      <c r="H117" s="34"/>
      <c r="I117" s="30"/>
      <c r="J117" s="34"/>
      <c r="K117" s="34"/>
      <c r="L117" s="30"/>
      <c r="M117" s="34"/>
      <c r="N117" s="34"/>
      <c r="O117" s="30"/>
    </row>
    <row r="118" spans="1:16" x14ac:dyDescent="0.35">
      <c r="A118" s="60"/>
      <c r="B118" s="60"/>
      <c r="C118" s="30"/>
      <c r="D118" s="59"/>
      <c r="E118" s="59"/>
      <c r="F118" s="58"/>
      <c r="G118" s="34"/>
      <c r="H118" s="34"/>
      <c r="I118" s="30"/>
      <c r="J118" s="34"/>
      <c r="K118" s="34"/>
      <c r="L118" s="30"/>
      <c r="M118" s="34"/>
      <c r="N118" s="34"/>
      <c r="O118" s="30"/>
    </row>
    <row r="119" spans="1:16" x14ac:dyDescent="0.35">
      <c r="A119" s="60"/>
      <c r="B119" s="60"/>
      <c r="C119" s="30"/>
      <c r="D119" s="59"/>
      <c r="E119" s="59"/>
      <c r="F119" s="58"/>
      <c r="G119" s="34"/>
      <c r="H119" s="34"/>
      <c r="I119" s="30"/>
      <c r="J119" s="34"/>
      <c r="K119" s="34"/>
      <c r="L119" s="30"/>
      <c r="M119" s="34"/>
      <c r="N119" s="34"/>
      <c r="O119" s="30"/>
    </row>
    <row r="120" spans="1:16" x14ac:dyDescent="0.35">
      <c r="A120" s="60"/>
      <c r="B120" s="60"/>
      <c r="C120" s="30"/>
      <c r="D120" s="59"/>
      <c r="E120" s="59"/>
      <c r="F120" s="58"/>
      <c r="G120" s="34"/>
      <c r="H120" s="34"/>
      <c r="I120" s="30"/>
      <c r="J120" s="34"/>
      <c r="K120" s="34"/>
      <c r="L120" s="30"/>
      <c r="M120" s="34"/>
      <c r="N120" s="34"/>
      <c r="O120" s="30"/>
    </row>
    <row r="121" spans="1:16" x14ac:dyDescent="0.35">
      <c r="A121" s="35" t="s">
        <v>147</v>
      </c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</row>
    <row r="122" spans="1:16" x14ac:dyDescent="0.35">
      <c r="A122" s="36" t="s">
        <v>179</v>
      </c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x14ac:dyDescent="0.35">
      <c r="A123" s="36" t="s">
        <v>180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</row>
    <row r="124" spans="1:16" x14ac:dyDescent="0.35">
      <c r="A124" s="62" t="s">
        <v>181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</row>
    <row r="125" spans="1:16" x14ac:dyDescent="0.35">
      <c r="A125" s="62" t="s">
        <v>182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</row>
    <row r="126" spans="1:16" x14ac:dyDescent="0.35">
      <c r="A126" s="36" t="s">
        <v>174</v>
      </c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  <row r="127" spans="1:16" x14ac:dyDescent="0.35">
      <c r="A127" s="62" t="s">
        <v>175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</row>
    <row r="128" spans="1:16" x14ac:dyDescent="0.35">
      <c r="A128" s="36" t="s">
        <v>185</v>
      </c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</row>
    <row r="129" spans="1:16" x14ac:dyDescent="0.35">
      <c r="A129" s="62" t="s">
        <v>176</v>
      </c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</row>
    <row r="130" spans="1:16" x14ac:dyDescent="0.35">
      <c r="A130" s="36" t="s">
        <v>184</v>
      </c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</row>
    <row r="131" spans="1:16" x14ac:dyDescent="0.35">
      <c r="A131" s="36" t="s">
        <v>183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</row>
    <row r="132" spans="1:16" x14ac:dyDescent="0.35">
      <c r="A132" s="62" t="s">
        <v>186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</row>
    <row r="133" spans="1:16" x14ac:dyDescent="0.35">
      <c r="A133" s="62" t="s">
        <v>187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</row>
    <row r="134" spans="1:16" x14ac:dyDescent="0.3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</row>
    <row r="135" spans="1:16" x14ac:dyDescent="0.35">
      <c r="A135" s="36"/>
      <c r="B135" s="36"/>
      <c r="C135" s="36"/>
      <c r="D135" s="36"/>
      <c r="E135" s="36"/>
      <c r="F135" s="36"/>
      <c r="G135" s="36"/>
      <c r="I135" s="36"/>
      <c r="J135" s="36"/>
      <c r="K135" s="36"/>
      <c r="L135" s="36"/>
      <c r="M135" s="36"/>
      <c r="N135" s="36"/>
      <c r="O135" s="36"/>
      <c r="P135" s="36"/>
    </row>
    <row r="136" spans="1:16" x14ac:dyDescent="0.35">
      <c r="A136" s="37" t="s">
        <v>197</v>
      </c>
      <c r="B136" s="103"/>
      <c r="C136" s="40"/>
      <c r="D136" s="40"/>
      <c r="E136"/>
      <c r="F136" s="63" t="s">
        <v>188</v>
      </c>
      <c r="G136" s="36"/>
      <c r="I136" s="41"/>
      <c r="J136" s="40"/>
      <c r="K136" s="63"/>
      <c r="L136" s="36"/>
      <c r="M136" s="36"/>
      <c r="N136" s="36"/>
      <c r="O136" s="36"/>
      <c r="P136" s="36"/>
    </row>
    <row r="137" spans="1:16" x14ac:dyDescent="0.35">
      <c r="A137" s="37" t="s">
        <v>198</v>
      </c>
      <c r="B137" s="104"/>
      <c r="C137" s="40"/>
      <c r="D137" s="40"/>
      <c r="E137"/>
      <c r="F137" s="63" t="s">
        <v>148</v>
      </c>
      <c r="G137" s="36"/>
      <c r="I137" s="41"/>
      <c r="J137" s="40"/>
      <c r="K137" s="63"/>
      <c r="L137" s="36"/>
      <c r="M137" s="36"/>
      <c r="N137" s="36"/>
      <c r="O137" s="36"/>
      <c r="P137" s="36"/>
    </row>
    <row r="138" spans="1:16" x14ac:dyDescent="0.35">
      <c r="A138" s="63"/>
      <c r="B138" s="40"/>
      <c r="C138" s="40"/>
      <c r="D138" s="40"/>
      <c r="E138"/>
      <c r="F138" s="36" t="s">
        <v>194</v>
      </c>
      <c r="G138" s="36"/>
      <c r="I138" s="41"/>
      <c r="J138" s="40"/>
      <c r="K138" s="63"/>
      <c r="L138" s="36"/>
      <c r="M138" s="36"/>
      <c r="N138" s="36"/>
      <c r="O138" s="36"/>
      <c r="P138" s="36"/>
    </row>
    <row r="139" spans="1:16" x14ac:dyDescent="0.35">
      <c r="A139" s="63"/>
      <c r="B139" s="40"/>
      <c r="C139" s="40"/>
      <c r="D139" s="40"/>
      <c r="E139"/>
      <c r="F139" s="36" t="s">
        <v>195</v>
      </c>
      <c r="G139" s="36"/>
      <c r="I139" s="41"/>
      <c r="J139" s="40"/>
      <c r="K139" s="63"/>
      <c r="L139" s="36"/>
      <c r="M139" s="36"/>
      <c r="N139" s="36"/>
      <c r="O139" s="36"/>
      <c r="P139" s="36"/>
    </row>
    <row r="140" spans="1:16" x14ac:dyDescent="0.35">
      <c r="A140" s="63"/>
      <c r="B140" s="40"/>
      <c r="C140" s="40"/>
      <c r="D140" s="40"/>
      <c r="E140"/>
      <c r="F140" s="36" t="s">
        <v>196</v>
      </c>
      <c r="G140" s="36"/>
      <c r="I140" s="41"/>
      <c r="J140" s="40"/>
      <c r="K140" s="63"/>
      <c r="L140" s="36"/>
      <c r="M140" s="36"/>
      <c r="N140" s="36"/>
      <c r="O140" s="36"/>
      <c r="P140" s="36"/>
    </row>
    <row r="141" spans="1:16" ht="16" thickBot="1" x14ac:dyDescent="0.4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</row>
    <row r="142" spans="1:16" x14ac:dyDescent="0.35">
      <c r="A142" s="82" t="s">
        <v>149</v>
      </c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36"/>
    </row>
  </sheetData>
  <mergeCells count="415">
    <mergeCell ref="A8:O8"/>
    <mergeCell ref="G11:L11"/>
    <mergeCell ref="G12:L12"/>
    <mergeCell ref="A16:C16"/>
    <mergeCell ref="D16:F16"/>
    <mergeCell ref="G16:I16"/>
    <mergeCell ref="J16:L16"/>
    <mergeCell ref="M16:O16"/>
    <mergeCell ref="G1:L1"/>
    <mergeCell ref="G2:L2"/>
    <mergeCell ref="G3:L3"/>
    <mergeCell ref="G4:L4"/>
    <mergeCell ref="G5:L5"/>
    <mergeCell ref="G6:L6"/>
    <mergeCell ref="A17:C17"/>
    <mergeCell ref="D17:F17"/>
    <mergeCell ref="G17:I17"/>
    <mergeCell ref="J17:L17"/>
    <mergeCell ref="M17:O17"/>
    <mergeCell ref="A18:B18"/>
    <mergeCell ref="D18:E18"/>
    <mergeCell ref="G18:H18"/>
    <mergeCell ref="J18:K18"/>
    <mergeCell ref="M18:N18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A21:B21"/>
    <mergeCell ref="D21:E21"/>
    <mergeCell ref="G21:H21"/>
    <mergeCell ref="J21:K21"/>
    <mergeCell ref="M21:N21"/>
    <mergeCell ref="A22:B22"/>
    <mergeCell ref="D22:E22"/>
    <mergeCell ref="G22:H22"/>
    <mergeCell ref="J22:K22"/>
    <mergeCell ref="M22:N22"/>
    <mergeCell ref="A23:B23"/>
    <mergeCell ref="D23:E23"/>
    <mergeCell ref="G23:H23"/>
    <mergeCell ref="J23:K23"/>
    <mergeCell ref="M23:N23"/>
    <mergeCell ref="A24:B24"/>
    <mergeCell ref="D24:E24"/>
    <mergeCell ref="G24:H24"/>
    <mergeCell ref="J24:K24"/>
    <mergeCell ref="M24:N24"/>
    <mergeCell ref="A25:B25"/>
    <mergeCell ref="D25:E25"/>
    <mergeCell ref="G25:H25"/>
    <mergeCell ref="J25:K25"/>
    <mergeCell ref="M25:N25"/>
    <mergeCell ref="A26:B26"/>
    <mergeCell ref="D26:E26"/>
    <mergeCell ref="G26:H26"/>
    <mergeCell ref="J26:K26"/>
    <mergeCell ref="M26:N26"/>
    <mergeCell ref="A27:B27"/>
    <mergeCell ref="D27:E27"/>
    <mergeCell ref="G27:H27"/>
    <mergeCell ref="J27:K27"/>
    <mergeCell ref="M27:N27"/>
    <mergeCell ref="A28:B28"/>
    <mergeCell ref="D28:E28"/>
    <mergeCell ref="G28:H28"/>
    <mergeCell ref="J28:K28"/>
    <mergeCell ref="M28:N28"/>
    <mergeCell ref="A29:B29"/>
    <mergeCell ref="D29:E29"/>
    <mergeCell ref="G29:H29"/>
    <mergeCell ref="J29:K29"/>
    <mergeCell ref="M29:N29"/>
    <mergeCell ref="A32:C32"/>
    <mergeCell ref="D32:F32"/>
    <mergeCell ref="G32:I32"/>
    <mergeCell ref="J32:L32"/>
    <mergeCell ref="M32:O32"/>
    <mergeCell ref="A33:C33"/>
    <mergeCell ref="D33:F33"/>
    <mergeCell ref="G33:I33"/>
    <mergeCell ref="J33:L33"/>
    <mergeCell ref="M33:O33"/>
    <mergeCell ref="A34:B34"/>
    <mergeCell ref="D34:E34"/>
    <mergeCell ref="G34:H34"/>
    <mergeCell ref="J34:K34"/>
    <mergeCell ref="M34:N34"/>
    <mergeCell ref="A35:B35"/>
    <mergeCell ref="D35:E35"/>
    <mergeCell ref="G35:H35"/>
    <mergeCell ref="J35:K35"/>
    <mergeCell ref="M35:N35"/>
    <mergeCell ref="A36:B36"/>
    <mergeCell ref="D36:E36"/>
    <mergeCell ref="G36:H36"/>
    <mergeCell ref="J36:K36"/>
    <mergeCell ref="M36:N36"/>
    <mergeCell ref="A37:B37"/>
    <mergeCell ref="D37:E37"/>
    <mergeCell ref="G37:H37"/>
    <mergeCell ref="J37:K37"/>
    <mergeCell ref="M37:N37"/>
    <mergeCell ref="A38:B38"/>
    <mergeCell ref="D38:E38"/>
    <mergeCell ref="G38:H38"/>
    <mergeCell ref="J38:K38"/>
    <mergeCell ref="M38:N38"/>
    <mergeCell ref="A42:C42"/>
    <mergeCell ref="D42:F42"/>
    <mergeCell ref="G42:I42"/>
    <mergeCell ref="J42:L42"/>
    <mergeCell ref="M42:O42"/>
    <mergeCell ref="A43:C43"/>
    <mergeCell ref="D43:F43"/>
    <mergeCell ref="G43:I43"/>
    <mergeCell ref="J43:L43"/>
    <mergeCell ref="M43:O43"/>
    <mergeCell ref="A44:B44"/>
    <mergeCell ref="D44:E44"/>
    <mergeCell ref="G44:H44"/>
    <mergeCell ref="J44:K44"/>
    <mergeCell ref="M44:N44"/>
    <mergeCell ref="A45:B45"/>
    <mergeCell ref="D45:E45"/>
    <mergeCell ref="G45:H45"/>
    <mergeCell ref="J45:K45"/>
    <mergeCell ref="M45:N45"/>
    <mergeCell ref="A46:B46"/>
    <mergeCell ref="D46:E46"/>
    <mergeCell ref="G46:H46"/>
    <mergeCell ref="J46:K46"/>
    <mergeCell ref="M46:N46"/>
    <mergeCell ref="A47:B47"/>
    <mergeCell ref="D47:E47"/>
    <mergeCell ref="G47:H47"/>
    <mergeCell ref="J47:K47"/>
    <mergeCell ref="M47:N47"/>
    <mergeCell ref="A48:B48"/>
    <mergeCell ref="D48:E48"/>
    <mergeCell ref="G48:H48"/>
    <mergeCell ref="J48:K48"/>
    <mergeCell ref="M48:N48"/>
    <mergeCell ref="A49:B49"/>
    <mergeCell ref="D49:E49"/>
    <mergeCell ref="G49:H49"/>
    <mergeCell ref="J49:K49"/>
    <mergeCell ref="M49:N49"/>
    <mergeCell ref="A52:C52"/>
    <mergeCell ref="D52:F52"/>
    <mergeCell ref="G52:I52"/>
    <mergeCell ref="J52:L52"/>
    <mergeCell ref="M52:O52"/>
    <mergeCell ref="A53:C53"/>
    <mergeCell ref="D53:F53"/>
    <mergeCell ref="G53:I53"/>
    <mergeCell ref="J53:L53"/>
    <mergeCell ref="M53:O53"/>
    <mergeCell ref="A54:B54"/>
    <mergeCell ref="D54:E54"/>
    <mergeCell ref="G54:H54"/>
    <mergeCell ref="J54:K54"/>
    <mergeCell ref="M54:N54"/>
    <mergeCell ref="A55:B55"/>
    <mergeCell ref="D55:E55"/>
    <mergeCell ref="G55:H55"/>
    <mergeCell ref="J55:K55"/>
    <mergeCell ref="M55:N55"/>
    <mergeCell ref="A56:B56"/>
    <mergeCell ref="D56:E56"/>
    <mergeCell ref="G56:H56"/>
    <mergeCell ref="J56:K56"/>
    <mergeCell ref="M56:N56"/>
    <mergeCell ref="A57:B57"/>
    <mergeCell ref="D57:E57"/>
    <mergeCell ref="G57:H57"/>
    <mergeCell ref="J57:K57"/>
    <mergeCell ref="M57:N57"/>
    <mergeCell ref="A58:B58"/>
    <mergeCell ref="D58:E58"/>
    <mergeCell ref="G58:H58"/>
    <mergeCell ref="J58:K58"/>
    <mergeCell ref="M58:N58"/>
    <mergeCell ref="A59:B59"/>
    <mergeCell ref="D59:E59"/>
    <mergeCell ref="G59:H59"/>
    <mergeCell ref="J59:K59"/>
    <mergeCell ref="M59:N59"/>
    <mergeCell ref="A60:B60"/>
    <mergeCell ref="D60:E60"/>
    <mergeCell ref="G60:H60"/>
    <mergeCell ref="J60:K60"/>
    <mergeCell ref="M60:N60"/>
    <mergeCell ref="A61:B61"/>
    <mergeCell ref="D61:E61"/>
    <mergeCell ref="G61:H61"/>
    <mergeCell ref="J61:K61"/>
    <mergeCell ref="M61:N61"/>
    <mergeCell ref="A62:B62"/>
    <mergeCell ref="D62:E62"/>
    <mergeCell ref="G62:H62"/>
    <mergeCell ref="J62:K62"/>
    <mergeCell ref="M62:N62"/>
    <mergeCell ref="A63:B63"/>
    <mergeCell ref="D63:E63"/>
    <mergeCell ref="G63:H63"/>
    <mergeCell ref="J63:K63"/>
    <mergeCell ref="M63:N63"/>
    <mergeCell ref="A64:B64"/>
    <mergeCell ref="D64:E64"/>
    <mergeCell ref="G64:H64"/>
    <mergeCell ref="J64:K64"/>
    <mergeCell ref="M64:N64"/>
    <mergeCell ref="A67:C67"/>
    <mergeCell ref="D67:F67"/>
    <mergeCell ref="G67:I67"/>
    <mergeCell ref="J67:L67"/>
    <mergeCell ref="M67:O67"/>
    <mergeCell ref="A68:C68"/>
    <mergeCell ref="D68:F68"/>
    <mergeCell ref="G68:I68"/>
    <mergeCell ref="J68:L68"/>
    <mergeCell ref="M68:O68"/>
    <mergeCell ref="A69:B69"/>
    <mergeCell ref="D69:E69"/>
    <mergeCell ref="G69:H69"/>
    <mergeCell ref="J69:K69"/>
    <mergeCell ref="M69:N69"/>
    <mergeCell ref="A70:B70"/>
    <mergeCell ref="D70:E70"/>
    <mergeCell ref="G70:H70"/>
    <mergeCell ref="J70:K70"/>
    <mergeCell ref="M70:N70"/>
    <mergeCell ref="A71:B71"/>
    <mergeCell ref="D71:E71"/>
    <mergeCell ref="G71:H71"/>
    <mergeCell ref="J71:K71"/>
    <mergeCell ref="M71:N71"/>
    <mergeCell ref="A72:B72"/>
    <mergeCell ref="D72:E72"/>
    <mergeCell ref="G72:H72"/>
    <mergeCell ref="J72:K72"/>
    <mergeCell ref="M72:N72"/>
    <mergeCell ref="A73:B73"/>
    <mergeCell ref="D73:E73"/>
    <mergeCell ref="G73:H73"/>
    <mergeCell ref="J73:K73"/>
    <mergeCell ref="M73:N73"/>
    <mergeCell ref="A74:B74"/>
    <mergeCell ref="D74:E74"/>
    <mergeCell ref="G74:H74"/>
    <mergeCell ref="J74:K74"/>
    <mergeCell ref="M74:N74"/>
    <mergeCell ref="A75:B75"/>
    <mergeCell ref="D75:E75"/>
    <mergeCell ref="G75:H75"/>
    <mergeCell ref="J75:K75"/>
    <mergeCell ref="M75:N75"/>
    <mergeCell ref="A76:B76"/>
    <mergeCell ref="D76:E76"/>
    <mergeCell ref="G76:H76"/>
    <mergeCell ref="J76:K76"/>
    <mergeCell ref="M76:N76"/>
    <mergeCell ref="A77:B77"/>
    <mergeCell ref="D77:E77"/>
    <mergeCell ref="G77:H77"/>
    <mergeCell ref="J77:K77"/>
    <mergeCell ref="M77:N77"/>
    <mergeCell ref="A78:B78"/>
    <mergeCell ref="D78:E78"/>
    <mergeCell ref="G78:H78"/>
    <mergeCell ref="J78:K78"/>
    <mergeCell ref="M78:N78"/>
    <mergeCell ref="A79:B79"/>
    <mergeCell ref="D79:E79"/>
    <mergeCell ref="G79:H79"/>
    <mergeCell ref="J79:K79"/>
    <mergeCell ref="M79:N79"/>
    <mergeCell ref="A82:C82"/>
    <mergeCell ref="D82:F82"/>
    <mergeCell ref="G82:I82"/>
    <mergeCell ref="J82:L82"/>
    <mergeCell ref="M82:O82"/>
    <mergeCell ref="A83:C83"/>
    <mergeCell ref="D83:F83"/>
    <mergeCell ref="G83:I83"/>
    <mergeCell ref="J83:L83"/>
    <mergeCell ref="M83:O83"/>
    <mergeCell ref="A84:B84"/>
    <mergeCell ref="D84:E84"/>
    <mergeCell ref="G84:H84"/>
    <mergeCell ref="J84:K84"/>
    <mergeCell ref="M84:N84"/>
    <mergeCell ref="A85:B85"/>
    <mergeCell ref="D85:E85"/>
    <mergeCell ref="G85:H85"/>
    <mergeCell ref="J85:K85"/>
    <mergeCell ref="M85:N85"/>
    <mergeCell ref="A86:B86"/>
    <mergeCell ref="D86:E86"/>
    <mergeCell ref="G86:H86"/>
    <mergeCell ref="J86:K86"/>
    <mergeCell ref="M86:N86"/>
    <mergeCell ref="A87:B87"/>
    <mergeCell ref="D87:E87"/>
    <mergeCell ref="G87:H87"/>
    <mergeCell ref="J87:K87"/>
    <mergeCell ref="M87:N87"/>
    <mergeCell ref="A88:B88"/>
    <mergeCell ref="D88:E88"/>
    <mergeCell ref="G88:H88"/>
    <mergeCell ref="J88:K88"/>
    <mergeCell ref="M88:N88"/>
    <mergeCell ref="A89:B89"/>
    <mergeCell ref="D89:E89"/>
    <mergeCell ref="G89:H89"/>
    <mergeCell ref="J89:K89"/>
    <mergeCell ref="M89:N89"/>
    <mergeCell ref="A90:B90"/>
    <mergeCell ref="D90:E90"/>
    <mergeCell ref="G90:H90"/>
    <mergeCell ref="J90:K90"/>
    <mergeCell ref="M90:N90"/>
    <mergeCell ref="A91:B91"/>
    <mergeCell ref="D91:E91"/>
    <mergeCell ref="G91:H91"/>
    <mergeCell ref="J91:K91"/>
    <mergeCell ref="M91:N91"/>
    <mergeCell ref="A92:B92"/>
    <mergeCell ref="D92:E92"/>
    <mergeCell ref="G92:H92"/>
    <mergeCell ref="J92:K92"/>
    <mergeCell ref="M92:N92"/>
    <mergeCell ref="A93:B93"/>
    <mergeCell ref="D93:E93"/>
    <mergeCell ref="G93:H93"/>
    <mergeCell ref="J93:K93"/>
    <mergeCell ref="M93:N93"/>
    <mergeCell ref="A94:B94"/>
    <mergeCell ref="D94:E94"/>
    <mergeCell ref="G94:H94"/>
    <mergeCell ref="J94:K94"/>
    <mergeCell ref="M94:N94"/>
    <mergeCell ref="A97:C97"/>
    <mergeCell ref="D97:F97"/>
    <mergeCell ref="G97:I97"/>
    <mergeCell ref="J97:L97"/>
    <mergeCell ref="M97:O97"/>
    <mergeCell ref="A98:C98"/>
    <mergeCell ref="D98:F98"/>
    <mergeCell ref="G98:I98"/>
    <mergeCell ref="J98:L98"/>
    <mergeCell ref="M98:O98"/>
    <mergeCell ref="A99:B99"/>
    <mergeCell ref="D99:E99"/>
    <mergeCell ref="G99:H99"/>
    <mergeCell ref="J99:K99"/>
    <mergeCell ref="M99:N99"/>
    <mergeCell ref="A100:B100"/>
    <mergeCell ref="D100:E100"/>
    <mergeCell ref="G100:H100"/>
    <mergeCell ref="J100:K100"/>
    <mergeCell ref="M100:N100"/>
    <mergeCell ref="A101:B101"/>
    <mergeCell ref="D101:E101"/>
    <mergeCell ref="G101:H101"/>
    <mergeCell ref="J101:K101"/>
    <mergeCell ref="M101:N101"/>
    <mergeCell ref="A102:B102"/>
    <mergeCell ref="D102:E102"/>
    <mergeCell ref="G102:H102"/>
    <mergeCell ref="J102:K102"/>
    <mergeCell ref="M102:N102"/>
    <mergeCell ref="A103:B103"/>
    <mergeCell ref="D103:E103"/>
    <mergeCell ref="G103:H103"/>
    <mergeCell ref="J103:K103"/>
    <mergeCell ref="M103:N103"/>
    <mergeCell ref="A104:B104"/>
    <mergeCell ref="D104:E104"/>
    <mergeCell ref="G104:H104"/>
    <mergeCell ref="J104:K104"/>
    <mergeCell ref="M104:N104"/>
    <mergeCell ref="A105:B105"/>
    <mergeCell ref="D105:E105"/>
    <mergeCell ref="G105:H105"/>
    <mergeCell ref="J105:K105"/>
    <mergeCell ref="M105:N105"/>
    <mergeCell ref="A106:B106"/>
    <mergeCell ref="D106:E106"/>
    <mergeCell ref="G106:H106"/>
    <mergeCell ref="J106:K106"/>
    <mergeCell ref="M106:N106"/>
    <mergeCell ref="A107:B107"/>
    <mergeCell ref="D107:E107"/>
    <mergeCell ref="G107:H107"/>
    <mergeCell ref="J107:K107"/>
    <mergeCell ref="M107:N107"/>
    <mergeCell ref="A142:O142"/>
    <mergeCell ref="A108:B108"/>
    <mergeCell ref="D108:E108"/>
    <mergeCell ref="G108:H108"/>
    <mergeCell ref="J108:K108"/>
    <mergeCell ref="M108:N108"/>
    <mergeCell ref="A109:B109"/>
    <mergeCell ref="D109:E109"/>
    <mergeCell ref="G109:H109"/>
    <mergeCell ref="J109:K109"/>
    <mergeCell ref="M109:N109"/>
  </mergeCells>
  <pageMargins left="0.98425196850393704" right="0.59055118110236227" top="1.9685039370078741" bottom="0.9842519685039370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</vt:lpstr>
      <vt:lpstr>Data</vt:lpstr>
      <vt:lpstr>Eval</vt:lpstr>
      <vt:lpstr>Lapor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ZERA_MT551</dc:creator>
  <cp:lastModifiedBy>Hayati Amalia</cp:lastModifiedBy>
  <cp:lastPrinted>2023-06-20T05:20:34Z</cp:lastPrinted>
  <dcterms:created xsi:type="dcterms:W3CDTF">2023-02-07T01:07:30Z</dcterms:created>
  <dcterms:modified xsi:type="dcterms:W3CDTF">2024-10-30T02:01:55Z</dcterms:modified>
</cp:coreProperties>
</file>