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6e\Jupyter Notebooks\magang\DCC\lab kelistrikan\"/>
    </mc:Choice>
  </mc:AlternateContent>
  <xr:revisionPtr revIDLastSave="0" documentId="13_ncr:1_{A93CC69D-D767-4455-A23B-B917781B1694}" xr6:coauthVersionLast="47" xr6:coauthVersionMax="47" xr10:uidLastSave="{00000000-0000-0000-0000-000000000000}"/>
  <bookViews>
    <workbookView xWindow="-108" yWindow="-108" windowWidth="23256" windowHeight="12456" activeTab="3" xr2:uid="{C14FF07B-4829-40D6-8034-6E3ED08A755A}"/>
  </bookViews>
  <sheets>
    <sheet name="Worksheet" sheetId="11" r:id="rId1"/>
    <sheet name="Data" sheetId="3" r:id="rId2"/>
    <sheet name="Eva" sheetId="9" r:id="rId3"/>
    <sheet name="REPORT" sheetId="10" r:id="rId4"/>
  </sheets>
  <externalReferences>
    <externalReference r:id="rId5"/>
    <externalReference r:id="rId6"/>
    <externalReference r:id="rId7"/>
  </externalReferences>
  <definedNames>
    <definedName name="A" localSheetId="2">#REF!</definedName>
    <definedName name="A" localSheetId="3">#REF!</definedName>
    <definedName name="A">#REF!</definedName>
    <definedName name="Ac" localSheetId="2">#REF!</definedName>
    <definedName name="Ac" localSheetId="3">#REF!</definedName>
    <definedName name="Ac">#REF!</definedName>
    <definedName name="At" localSheetId="2">#REF!</definedName>
    <definedName name="At" localSheetId="3">#REF!</definedName>
    <definedName name="At">#REF!</definedName>
    <definedName name="bi" localSheetId="2">[1]eva!#REF!</definedName>
    <definedName name="bi" localSheetId="3">[1]eva!#REF!</definedName>
    <definedName name="bi">[1]eva!#REF!</definedName>
    <definedName name="Cp" localSheetId="2">#REF!</definedName>
    <definedName name="Cp" localSheetId="3">#REF!</definedName>
    <definedName name="Cp">#REF!</definedName>
    <definedName name="Cpd" localSheetId="2">#REF!</definedName>
    <definedName name="Cpd" localSheetId="3">#REF!</definedName>
    <definedName name="Cpd">#REF!</definedName>
    <definedName name="Cpi" localSheetId="2">#REF!</definedName>
    <definedName name="Cpi" localSheetId="3">#REF!</definedName>
    <definedName name="Cpi">#REF!</definedName>
    <definedName name="Cs">#REF!</definedName>
    <definedName name="Csd">#REF!</definedName>
    <definedName name="Csi">#REF!</definedName>
    <definedName name="D">#REF!</definedName>
    <definedName name="Dd">#REF!</definedName>
    <definedName name="Di">#REF!</definedName>
    <definedName name="f">#REF!</definedName>
    <definedName name="fd">#REF!</definedName>
    <definedName name="fdd">'[2]100 nF'!$G$19</definedName>
    <definedName name="fi" localSheetId="2">#REF!</definedName>
    <definedName name="fi" localSheetId="3">#REF!</definedName>
    <definedName name="fi">#REF!</definedName>
    <definedName name="G" localSheetId="2">#REF!</definedName>
    <definedName name="G" localSheetId="3">#REF!</definedName>
    <definedName name="G">#REF!</definedName>
    <definedName name="Gd" localSheetId="2">#REF!</definedName>
    <definedName name="Gd" localSheetId="3">#REF!</definedName>
    <definedName name="Gd">#REF!</definedName>
    <definedName name="Gi">#REF!</definedName>
    <definedName name="Gix">'[2]100 nF'!$E$14</definedName>
    <definedName name="Nc" localSheetId="2">#REF!</definedName>
    <definedName name="Nc" localSheetId="3">#REF!</definedName>
    <definedName name="Nc">#REF!</definedName>
    <definedName name="Nv" localSheetId="2">#REF!</definedName>
    <definedName name="Nv" localSheetId="3">#REF!</definedName>
    <definedName name="Nv">#REF!</definedName>
    <definedName name="q" localSheetId="2">[1]eva!#REF!</definedName>
    <definedName name="q" localSheetId="3">[1]eva!#REF!</definedName>
    <definedName name="q">[1]eva!#REF!</definedName>
    <definedName name="Rp" localSheetId="2">#REF!</definedName>
    <definedName name="Rp" localSheetId="3">#REF!</definedName>
    <definedName name="Rp">#REF!</definedName>
    <definedName name="Rpd" localSheetId="2">#REF!</definedName>
    <definedName name="Rpd" localSheetId="3">#REF!</definedName>
    <definedName name="Rpd">#REF!</definedName>
    <definedName name="Rpi" localSheetId="2">#REF!</definedName>
    <definedName name="Rpi" localSheetId="3">#REF!</definedName>
    <definedName name="Rpi">#REF!</definedName>
    <definedName name="Rs">#REF!</definedName>
    <definedName name="Rsd">#REF!</definedName>
    <definedName name="Rsi">#REF!</definedName>
    <definedName name="t">#REF!</definedName>
    <definedName name="td">#REF!</definedName>
    <definedName name="ti">#REF!</definedName>
    <definedName name="V">#REF!</definedName>
    <definedName name="Vd">#REF!</definedName>
    <definedName name="Vi">#REF!</definedName>
    <definedName name="Vix">'[2]100 nF'!$E$22</definedName>
    <definedName name="w" localSheetId="2">#REF!</definedName>
    <definedName name="w" localSheetId="3">#REF!</definedName>
    <definedName name="w">#REF!</definedName>
    <definedName name="wd" localSheetId="2">#REF!</definedName>
    <definedName name="wd" localSheetId="3">#REF!</definedName>
    <definedName name="wd">#REF!</definedName>
    <definedName name="wdx">'[2]100 nF'!$G$20</definedName>
    <definedName name="wi" localSheetId="2">#REF!</definedName>
    <definedName name="wi" localSheetId="3">#REF!</definedName>
    <definedName name="wi">#REF!</definedName>
    <definedName name="wix">'[2]100 nF'!$E$20</definedName>
    <definedName name="x" localSheetId="2">[1]eva!#REF!</definedName>
    <definedName name="x" localSheetId="3">[1]eva!#REF!</definedName>
    <definedName name="x">[1]eva!#REF!</definedName>
    <definedName name="y" localSheetId="2">[1]eva!#REF!</definedName>
    <definedName name="y" localSheetId="3">[1]eva!#REF!</definedName>
    <definedName name="y">[1]eva!#REF!</definedName>
    <definedName name="z" localSheetId="2">[1]eva!#REF!</definedName>
    <definedName name="z" localSheetId="3">[1]eva!#REF!</definedName>
    <definedName name="z">[1]eva!#REF!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0" l="1"/>
  <c r="H5" i="10"/>
  <c r="H2" i="10"/>
  <c r="H3" i="10"/>
  <c r="H4" i="10"/>
  <c r="H1" i="10"/>
  <c r="O205" i="10" l="1"/>
  <c r="O206" i="10"/>
  <c r="O207" i="10"/>
  <c r="O208" i="10"/>
  <c r="O209" i="10"/>
  <c r="O210" i="10"/>
  <c r="O211" i="10"/>
  <c r="O204" i="10"/>
  <c r="L205" i="10"/>
  <c r="L206" i="10"/>
  <c r="L207" i="10"/>
  <c r="L208" i="10"/>
  <c r="L209" i="10"/>
  <c r="L210" i="10"/>
  <c r="L211" i="10"/>
  <c r="L204" i="10"/>
  <c r="C205" i="10"/>
  <c r="C209" i="10"/>
  <c r="C210" i="10"/>
  <c r="A205" i="10"/>
  <c r="A206" i="10"/>
  <c r="A207" i="10"/>
  <c r="A208" i="10"/>
  <c r="A209" i="10"/>
  <c r="A210" i="10"/>
  <c r="A211" i="10"/>
  <c r="A204" i="10"/>
  <c r="C206" i="10"/>
  <c r="C207" i="10"/>
  <c r="C208" i="10"/>
  <c r="C211" i="10"/>
  <c r="C204" i="10" l="1"/>
  <c r="N193" i="3" l="1"/>
  <c r="N194" i="3"/>
  <c r="N195" i="3"/>
  <c r="N196" i="3"/>
  <c r="N197" i="3"/>
  <c r="N198" i="3"/>
  <c r="N199" i="3"/>
  <c r="N192" i="3"/>
  <c r="A65" i="10"/>
  <c r="B65" i="10"/>
  <c r="A67" i="10"/>
  <c r="B67" i="10"/>
  <c r="A70" i="10"/>
  <c r="B70" i="10"/>
  <c r="A53" i="10"/>
  <c r="B53" i="10"/>
  <c r="A57" i="10"/>
  <c r="B57" i="10"/>
  <c r="A61" i="10"/>
  <c r="B61" i="10"/>
  <c r="A49" i="10"/>
  <c r="B49" i="10"/>
  <c r="O190" i="10"/>
  <c r="O191" i="10"/>
  <c r="O192" i="10"/>
  <c r="O193" i="10"/>
  <c r="O194" i="10"/>
  <c r="O195" i="10"/>
  <c r="O196" i="10"/>
  <c r="O197" i="10"/>
  <c r="O181" i="10"/>
  <c r="O182" i="10"/>
  <c r="O183" i="10"/>
  <c r="O184" i="10"/>
  <c r="O185" i="10"/>
  <c r="O186" i="10"/>
  <c r="O187" i="10"/>
  <c r="O188" i="10"/>
  <c r="O189" i="10"/>
  <c r="L191" i="10"/>
  <c r="L192" i="10"/>
  <c r="L193" i="10"/>
  <c r="L194" i="10"/>
  <c r="L195" i="10"/>
  <c r="L196" i="10"/>
  <c r="L197" i="10"/>
  <c r="L181" i="10"/>
  <c r="L182" i="10"/>
  <c r="L183" i="10"/>
  <c r="L184" i="10"/>
  <c r="L185" i="10"/>
  <c r="L186" i="10"/>
  <c r="L187" i="10"/>
  <c r="L188" i="10"/>
  <c r="L189" i="10"/>
  <c r="L190" i="10"/>
  <c r="I193" i="10"/>
  <c r="I194" i="10"/>
  <c r="I195" i="10"/>
  <c r="I187" i="10"/>
  <c r="I188" i="10"/>
  <c r="I189" i="10"/>
  <c r="I191" i="10"/>
  <c r="I192" i="10"/>
  <c r="I181" i="10"/>
  <c r="I182" i="10"/>
  <c r="I183" i="10"/>
  <c r="I185" i="10"/>
  <c r="I186" i="10"/>
  <c r="E193" i="10"/>
  <c r="E194" i="10"/>
  <c r="E195" i="10"/>
  <c r="E196" i="10"/>
  <c r="E197" i="10"/>
  <c r="E187" i="10"/>
  <c r="E188" i="10"/>
  <c r="E189" i="10"/>
  <c r="E190" i="10"/>
  <c r="E191" i="10"/>
  <c r="E192" i="10"/>
  <c r="E181" i="10"/>
  <c r="E182" i="10"/>
  <c r="E183" i="10"/>
  <c r="E184" i="10"/>
  <c r="E185" i="10"/>
  <c r="E186" i="10"/>
  <c r="C189" i="10"/>
  <c r="C190" i="10"/>
  <c r="C191" i="10"/>
  <c r="C192" i="10"/>
  <c r="C193" i="10"/>
  <c r="C194" i="10"/>
  <c r="C195" i="10"/>
  <c r="C196" i="10"/>
  <c r="C197" i="10"/>
  <c r="C181" i="10"/>
  <c r="C182" i="10"/>
  <c r="C183" i="10"/>
  <c r="C184" i="10"/>
  <c r="C185" i="10"/>
  <c r="C186" i="10"/>
  <c r="C187" i="10"/>
  <c r="C188" i="10"/>
  <c r="A197" i="10"/>
  <c r="B197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I180" i="10"/>
  <c r="C180" i="10"/>
  <c r="B180" i="10"/>
  <c r="A180" i="10"/>
  <c r="O172" i="10"/>
  <c r="O173" i="10"/>
  <c r="O174" i="10"/>
  <c r="O175" i="10"/>
  <c r="O155" i="10"/>
  <c r="O156" i="10"/>
  <c r="O157" i="10"/>
  <c r="O164" i="10"/>
  <c r="O165" i="10"/>
  <c r="O166" i="10"/>
  <c r="O167" i="10"/>
  <c r="O168" i="10"/>
  <c r="O169" i="10"/>
  <c r="O170" i="10"/>
  <c r="O171" i="10"/>
  <c r="O144" i="10"/>
  <c r="O145" i="10"/>
  <c r="O146" i="10"/>
  <c r="O147" i="10"/>
  <c r="O148" i="10"/>
  <c r="O149" i="10"/>
  <c r="O150" i="10"/>
  <c r="O151" i="10"/>
  <c r="O152" i="10"/>
  <c r="O153" i="10"/>
  <c r="O154" i="10"/>
  <c r="O135" i="10"/>
  <c r="O136" i="10"/>
  <c r="O137" i="10"/>
  <c r="O138" i="10"/>
  <c r="O139" i="10"/>
  <c r="O140" i="10"/>
  <c r="O141" i="10"/>
  <c r="O142" i="10"/>
  <c r="O143" i="10"/>
  <c r="L167" i="10"/>
  <c r="L168" i="10"/>
  <c r="L169" i="10"/>
  <c r="L170" i="10"/>
  <c r="L171" i="10"/>
  <c r="L172" i="10"/>
  <c r="L173" i="10"/>
  <c r="L174" i="10"/>
  <c r="L175" i="10"/>
  <c r="L152" i="10"/>
  <c r="L153" i="10"/>
  <c r="L154" i="10"/>
  <c r="L155" i="10"/>
  <c r="L156" i="10"/>
  <c r="L157" i="10"/>
  <c r="L164" i="10"/>
  <c r="L165" i="10"/>
  <c r="L166" i="10"/>
  <c r="L141" i="10"/>
  <c r="L142" i="10"/>
  <c r="L143" i="10"/>
  <c r="L144" i="10"/>
  <c r="L145" i="10"/>
  <c r="L146" i="10"/>
  <c r="L147" i="10"/>
  <c r="L148" i="10"/>
  <c r="L149" i="10"/>
  <c r="L150" i="10"/>
  <c r="L151" i="10"/>
  <c r="L135" i="10"/>
  <c r="L136" i="10"/>
  <c r="L137" i="10"/>
  <c r="L138" i="10"/>
  <c r="L139" i="10"/>
  <c r="L140" i="10"/>
  <c r="I173" i="10"/>
  <c r="I174" i="10"/>
  <c r="I175" i="10"/>
  <c r="I169" i="10"/>
  <c r="I170" i="10"/>
  <c r="I171" i="10"/>
  <c r="I172" i="10"/>
  <c r="I164" i="10"/>
  <c r="I165" i="10"/>
  <c r="I166" i="10"/>
  <c r="I167" i="10"/>
  <c r="I168" i="10"/>
  <c r="I145" i="10"/>
  <c r="I146" i="10"/>
  <c r="I147" i="10"/>
  <c r="I148" i="10"/>
  <c r="I149" i="10"/>
  <c r="I150" i="10"/>
  <c r="I151" i="10"/>
  <c r="I152" i="10"/>
  <c r="I153" i="10"/>
  <c r="I154" i="10"/>
  <c r="I155" i="10"/>
  <c r="I135" i="10"/>
  <c r="I136" i="10"/>
  <c r="I137" i="10"/>
  <c r="I140" i="10"/>
  <c r="I141" i="10"/>
  <c r="I142" i="10"/>
  <c r="I143" i="10"/>
  <c r="I144" i="10"/>
  <c r="A164" i="10"/>
  <c r="B164" i="10"/>
  <c r="A170" i="10"/>
  <c r="B170" i="10"/>
  <c r="A172" i="10"/>
  <c r="B172" i="10"/>
  <c r="A174" i="10"/>
  <c r="B174" i="10"/>
  <c r="A146" i="10"/>
  <c r="B146" i="10"/>
  <c r="A152" i="10"/>
  <c r="B152" i="10"/>
  <c r="A140" i="10"/>
  <c r="B140" i="10"/>
  <c r="E167" i="10"/>
  <c r="F167" i="10"/>
  <c r="C168" i="10"/>
  <c r="D168" i="10"/>
  <c r="E168" i="10"/>
  <c r="F168" i="10"/>
  <c r="E169" i="10"/>
  <c r="F169" i="10"/>
  <c r="C170" i="10"/>
  <c r="D170" i="10"/>
  <c r="E170" i="10"/>
  <c r="F170" i="10"/>
  <c r="E171" i="10"/>
  <c r="F171" i="10"/>
  <c r="C172" i="10"/>
  <c r="D172" i="10"/>
  <c r="E172" i="10"/>
  <c r="F172" i="10"/>
  <c r="C173" i="10"/>
  <c r="D173" i="10"/>
  <c r="E173" i="10"/>
  <c r="F173" i="10"/>
  <c r="C174" i="10"/>
  <c r="D174" i="10"/>
  <c r="E174" i="10"/>
  <c r="F174" i="10"/>
  <c r="C175" i="10"/>
  <c r="D175" i="10"/>
  <c r="E175" i="10"/>
  <c r="F175" i="10"/>
  <c r="E149" i="10"/>
  <c r="F149" i="10"/>
  <c r="C150" i="10"/>
  <c r="D150" i="10"/>
  <c r="E150" i="10"/>
  <c r="F150" i="10"/>
  <c r="E151" i="10"/>
  <c r="F151" i="10"/>
  <c r="C152" i="10"/>
  <c r="D152" i="10"/>
  <c r="E152" i="10"/>
  <c r="F152" i="10"/>
  <c r="E153" i="10"/>
  <c r="F153" i="10"/>
  <c r="C154" i="10"/>
  <c r="D154" i="10"/>
  <c r="E154" i="10"/>
  <c r="F154" i="10"/>
  <c r="E155" i="10"/>
  <c r="F155" i="10"/>
  <c r="C156" i="10"/>
  <c r="D156" i="10"/>
  <c r="E156" i="10"/>
  <c r="F156" i="10"/>
  <c r="E157" i="10"/>
  <c r="F157" i="10"/>
  <c r="C164" i="10"/>
  <c r="D164" i="10"/>
  <c r="E164" i="10"/>
  <c r="F164" i="10"/>
  <c r="E165" i="10"/>
  <c r="F165" i="10"/>
  <c r="C166" i="10"/>
  <c r="D166" i="10"/>
  <c r="E166" i="10"/>
  <c r="F166" i="10"/>
  <c r="E141" i="10"/>
  <c r="F141" i="10"/>
  <c r="C142" i="10"/>
  <c r="D142" i="10"/>
  <c r="E142" i="10"/>
  <c r="F142" i="10"/>
  <c r="E143" i="10"/>
  <c r="F143" i="10"/>
  <c r="C144" i="10"/>
  <c r="D144" i="10"/>
  <c r="E144" i="10"/>
  <c r="F144" i="10"/>
  <c r="E145" i="10"/>
  <c r="F145" i="10"/>
  <c r="C146" i="10"/>
  <c r="D146" i="10"/>
  <c r="E146" i="10"/>
  <c r="F146" i="10"/>
  <c r="E147" i="10"/>
  <c r="F147" i="10"/>
  <c r="C148" i="10"/>
  <c r="D148" i="10"/>
  <c r="E148" i="10"/>
  <c r="F148" i="10"/>
  <c r="E135" i="10"/>
  <c r="F135" i="10"/>
  <c r="C136" i="10"/>
  <c r="D136" i="10"/>
  <c r="E136" i="10"/>
  <c r="F136" i="10"/>
  <c r="E137" i="10"/>
  <c r="F137" i="10"/>
  <c r="C138" i="10"/>
  <c r="D138" i="10"/>
  <c r="E138" i="10"/>
  <c r="F138" i="10"/>
  <c r="E139" i="10"/>
  <c r="F139" i="10"/>
  <c r="C140" i="10"/>
  <c r="D140" i="10"/>
  <c r="E140" i="10"/>
  <c r="F140" i="10"/>
  <c r="O134" i="10"/>
  <c r="L134" i="10"/>
  <c r="I134" i="10"/>
  <c r="B134" i="10"/>
  <c r="C134" i="10"/>
  <c r="D134" i="10"/>
  <c r="E134" i="10"/>
  <c r="F134" i="10"/>
  <c r="A134" i="10"/>
  <c r="A77" i="10"/>
  <c r="A84" i="10" s="1"/>
  <c r="B77" i="10"/>
  <c r="B84" i="10" s="1"/>
  <c r="C77" i="10"/>
  <c r="D77" i="10"/>
  <c r="E77" i="10"/>
  <c r="I77" i="10"/>
  <c r="L77" i="10"/>
  <c r="O119" i="10"/>
  <c r="O120" i="10"/>
  <c r="O124" i="10"/>
  <c r="O125" i="10"/>
  <c r="O126" i="10"/>
  <c r="O127" i="10"/>
  <c r="O128" i="10"/>
  <c r="O129" i="10"/>
  <c r="O110" i="10"/>
  <c r="O111" i="10"/>
  <c r="O112" i="10"/>
  <c r="O113" i="10"/>
  <c r="O114" i="10"/>
  <c r="O115" i="10"/>
  <c r="O116" i="10"/>
  <c r="O117" i="10"/>
  <c r="O118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89" i="10"/>
  <c r="O90" i="10"/>
  <c r="O91" i="10"/>
  <c r="O92" i="10"/>
  <c r="O93" i="10"/>
  <c r="O94" i="10"/>
  <c r="O95" i="10"/>
  <c r="O96" i="10"/>
  <c r="O97" i="10"/>
  <c r="O78" i="10"/>
  <c r="O79" i="10"/>
  <c r="O84" i="10"/>
  <c r="O85" i="10"/>
  <c r="O86" i="10"/>
  <c r="O87" i="10"/>
  <c r="O88" i="10"/>
  <c r="L117" i="10"/>
  <c r="L118" i="10"/>
  <c r="L119" i="10"/>
  <c r="L120" i="10"/>
  <c r="L124" i="10"/>
  <c r="L125" i="10"/>
  <c r="L126" i="10"/>
  <c r="L127" i="10"/>
  <c r="L128" i="10"/>
  <c r="L129" i="10"/>
  <c r="L107" i="10"/>
  <c r="L108" i="10"/>
  <c r="L109" i="10"/>
  <c r="L110" i="10"/>
  <c r="L111" i="10"/>
  <c r="L112" i="10"/>
  <c r="L113" i="10"/>
  <c r="L114" i="10"/>
  <c r="L115" i="10"/>
  <c r="L116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78" i="10"/>
  <c r="L79" i="10"/>
  <c r="L84" i="10"/>
  <c r="L85" i="10"/>
  <c r="L86" i="10"/>
  <c r="L87" i="10"/>
  <c r="L88" i="10"/>
  <c r="L89" i="10"/>
  <c r="L90" i="10"/>
  <c r="L91" i="10"/>
  <c r="L92" i="10"/>
  <c r="L93" i="10"/>
  <c r="L94" i="10"/>
  <c r="I119" i="10"/>
  <c r="I120" i="10"/>
  <c r="I124" i="10"/>
  <c r="I125" i="10"/>
  <c r="I126" i="10"/>
  <c r="I127" i="10"/>
  <c r="I128" i="10"/>
  <c r="I129" i="10"/>
  <c r="I108" i="10"/>
  <c r="I109" i="10"/>
  <c r="I110" i="10"/>
  <c r="I111" i="10"/>
  <c r="I112" i="10"/>
  <c r="I113" i="10"/>
  <c r="I114" i="10"/>
  <c r="I115" i="10"/>
  <c r="I116" i="10"/>
  <c r="I117" i="10"/>
  <c r="I118" i="10"/>
  <c r="I95" i="10"/>
  <c r="I99" i="10"/>
  <c r="I100" i="10"/>
  <c r="I101" i="10"/>
  <c r="I102" i="10"/>
  <c r="I103" i="10"/>
  <c r="I104" i="10"/>
  <c r="I105" i="10"/>
  <c r="I106" i="10"/>
  <c r="I107" i="10"/>
  <c r="I78" i="10"/>
  <c r="I79" i="10"/>
  <c r="I84" i="10"/>
  <c r="I85" i="10"/>
  <c r="I86" i="10"/>
  <c r="I87" i="10"/>
  <c r="I88" i="10"/>
  <c r="I89" i="10"/>
  <c r="I90" i="10"/>
  <c r="I91" i="10"/>
  <c r="I92" i="10"/>
  <c r="I93" i="10"/>
  <c r="I94" i="10"/>
  <c r="A117" i="10"/>
  <c r="A124" i="10" s="1"/>
  <c r="B117" i="10"/>
  <c r="B124" i="10" s="1"/>
  <c r="A126" i="10"/>
  <c r="B126" i="10"/>
  <c r="A108" i="10"/>
  <c r="B108" i="10"/>
  <c r="A90" i="10"/>
  <c r="B90" i="10"/>
  <c r="A99" i="10"/>
  <c r="B99" i="10"/>
  <c r="C124" i="10"/>
  <c r="D124" i="10"/>
  <c r="C126" i="10"/>
  <c r="D126" i="10"/>
  <c r="C128" i="10"/>
  <c r="D128" i="10"/>
  <c r="C117" i="10"/>
  <c r="D117" i="10"/>
  <c r="C119" i="10"/>
  <c r="D119" i="10"/>
  <c r="C108" i="10"/>
  <c r="D108" i="10"/>
  <c r="C111" i="10"/>
  <c r="D111" i="10"/>
  <c r="C114" i="10"/>
  <c r="D114" i="10"/>
  <c r="C99" i="10"/>
  <c r="D99" i="10"/>
  <c r="C102" i="10"/>
  <c r="D102" i="10"/>
  <c r="C105" i="10"/>
  <c r="D105" i="10"/>
  <c r="C90" i="10"/>
  <c r="D90" i="10"/>
  <c r="C93" i="10"/>
  <c r="D93" i="10"/>
  <c r="C96" i="10"/>
  <c r="D96" i="10"/>
  <c r="C84" i="10"/>
  <c r="D84" i="10"/>
  <c r="C87" i="10"/>
  <c r="D87" i="10"/>
  <c r="E129" i="10"/>
  <c r="E127" i="10"/>
  <c r="E128" i="10"/>
  <c r="F128" i="10"/>
  <c r="E120" i="10"/>
  <c r="F120" i="10"/>
  <c r="E124" i="10"/>
  <c r="E125" i="10"/>
  <c r="E126" i="10"/>
  <c r="F126" i="10"/>
  <c r="E115" i="10"/>
  <c r="F115" i="10"/>
  <c r="E116" i="10"/>
  <c r="F116" i="10"/>
  <c r="E117" i="10"/>
  <c r="F117" i="10"/>
  <c r="E118" i="10"/>
  <c r="F118" i="10"/>
  <c r="E119" i="10"/>
  <c r="F119" i="10"/>
  <c r="E110" i="10"/>
  <c r="F110" i="10"/>
  <c r="E111" i="10"/>
  <c r="F111" i="10"/>
  <c r="E112" i="10"/>
  <c r="F112" i="10"/>
  <c r="E113" i="10"/>
  <c r="F113" i="10"/>
  <c r="E114" i="10"/>
  <c r="F114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78" i="10"/>
  <c r="E79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O77" i="10"/>
  <c r="O63" i="10"/>
  <c r="O64" i="10"/>
  <c r="O65" i="10"/>
  <c r="O66" i="10"/>
  <c r="O67" i="10"/>
  <c r="O68" i="10"/>
  <c r="O69" i="10"/>
  <c r="O70" i="10"/>
  <c r="O71" i="10"/>
  <c r="O72" i="10"/>
  <c r="O56" i="10"/>
  <c r="O57" i="10"/>
  <c r="O58" i="10"/>
  <c r="O59" i="10"/>
  <c r="O60" i="10"/>
  <c r="O61" i="10"/>
  <c r="O62" i="10"/>
  <c r="O45" i="10"/>
  <c r="O46" i="10"/>
  <c r="O47" i="10"/>
  <c r="O48" i="10"/>
  <c r="O49" i="10"/>
  <c r="O50" i="10"/>
  <c r="O51" i="10"/>
  <c r="O52" i="10"/>
  <c r="O53" i="10"/>
  <c r="O54" i="10"/>
  <c r="O55" i="10"/>
  <c r="L67" i="10"/>
  <c r="L68" i="10"/>
  <c r="L69" i="10"/>
  <c r="L70" i="10"/>
  <c r="L71" i="10"/>
  <c r="L72" i="10"/>
  <c r="L57" i="10"/>
  <c r="L58" i="10"/>
  <c r="L59" i="10"/>
  <c r="L60" i="10"/>
  <c r="L61" i="10"/>
  <c r="L62" i="10"/>
  <c r="L63" i="10"/>
  <c r="L64" i="10"/>
  <c r="L65" i="10"/>
  <c r="L66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I64" i="10"/>
  <c r="I65" i="10"/>
  <c r="I66" i="10"/>
  <c r="I67" i="10"/>
  <c r="I68" i="10"/>
  <c r="I69" i="10"/>
  <c r="I70" i="10"/>
  <c r="I71" i="10"/>
  <c r="I72" i="10"/>
  <c r="I55" i="10"/>
  <c r="I56" i="10"/>
  <c r="I57" i="10"/>
  <c r="I58" i="10"/>
  <c r="I61" i="10"/>
  <c r="I62" i="10"/>
  <c r="I63" i="10"/>
  <c r="I45" i="10"/>
  <c r="I46" i="10"/>
  <c r="I49" i="10"/>
  <c r="I50" i="10"/>
  <c r="I51" i="10"/>
  <c r="I52" i="10"/>
  <c r="I53" i="10"/>
  <c r="I54" i="10"/>
  <c r="E69" i="10"/>
  <c r="E70" i="10"/>
  <c r="E71" i="10"/>
  <c r="E72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C71" i="10"/>
  <c r="C72" i="10"/>
  <c r="C69" i="10"/>
  <c r="C70" i="10"/>
  <c r="C67" i="10"/>
  <c r="C68" i="10"/>
  <c r="C58" i="10"/>
  <c r="C59" i="10"/>
  <c r="C60" i="10"/>
  <c r="C61" i="10"/>
  <c r="C62" i="10"/>
  <c r="C63" i="10"/>
  <c r="C64" i="10"/>
  <c r="C65" i="10"/>
  <c r="C66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I44" i="10"/>
  <c r="C44" i="10"/>
  <c r="B44" i="10"/>
  <c r="A44" i="10"/>
  <c r="A27" i="10"/>
  <c r="B27" i="10"/>
  <c r="A31" i="10"/>
  <c r="B31" i="10"/>
  <c r="A35" i="10"/>
  <c r="B35" i="10"/>
  <c r="A23" i="10"/>
  <c r="B23" i="10"/>
  <c r="B18" i="10"/>
  <c r="A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I30" i="10"/>
  <c r="I31" i="10"/>
  <c r="I32" i="10"/>
  <c r="I33" i="10"/>
  <c r="I34" i="10"/>
  <c r="I35" i="10"/>
  <c r="I36" i="10"/>
  <c r="I37" i="10"/>
  <c r="I19" i="10"/>
  <c r="I20" i="10"/>
  <c r="I23" i="10"/>
  <c r="I24" i="10"/>
  <c r="I25" i="10"/>
  <c r="I26" i="10"/>
  <c r="I27" i="10"/>
  <c r="I28" i="10"/>
  <c r="I29" i="10"/>
  <c r="I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C37" i="10"/>
  <c r="C36" i="10"/>
  <c r="C31" i="10"/>
  <c r="C32" i="10"/>
  <c r="C33" i="10"/>
  <c r="C34" i="10"/>
  <c r="C35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18" i="10"/>
  <c r="L180" i="10"/>
  <c r="F129" i="10"/>
  <c r="F124" i="10"/>
  <c r="F125" i="10"/>
  <c r="F127" i="10"/>
  <c r="F78" i="10"/>
  <c r="F79" i="10"/>
  <c r="F77" i="10"/>
  <c r="L44" i="10"/>
  <c r="M18" i="3"/>
  <c r="L18" i="3"/>
  <c r="K18" i="3"/>
  <c r="J18" i="3"/>
  <c r="I18" i="3"/>
  <c r="P18" i="3" l="1"/>
  <c r="E180" i="10"/>
  <c r="E44" i="10"/>
  <c r="O44" i="10"/>
  <c r="R72" i="3" l="1"/>
  <c r="E18" i="10"/>
  <c r="N176" i="3"/>
  <c r="N177" i="3"/>
  <c r="N178" i="3"/>
  <c r="N179" i="3"/>
  <c r="N180" i="3"/>
  <c r="N181" i="3"/>
  <c r="N182" i="3"/>
  <c r="N183" i="3"/>
  <c r="S183" i="3" s="1"/>
  <c r="N184" i="3"/>
  <c r="N185" i="3"/>
  <c r="N186" i="3"/>
  <c r="N187" i="3"/>
  <c r="N171" i="3"/>
  <c r="N172" i="3"/>
  <c r="N173" i="3"/>
  <c r="N174" i="3"/>
  <c r="N175" i="3"/>
  <c r="N170" i="3"/>
  <c r="N163" i="3"/>
  <c r="N164" i="3"/>
  <c r="N165" i="3"/>
  <c r="N154" i="3"/>
  <c r="N155" i="3"/>
  <c r="N156" i="3"/>
  <c r="N157" i="3"/>
  <c r="N158" i="3"/>
  <c r="N159" i="3"/>
  <c r="N160" i="3"/>
  <c r="N161" i="3"/>
  <c r="Q161" i="3" s="1"/>
  <c r="N162" i="3"/>
  <c r="N145" i="3"/>
  <c r="N146" i="3"/>
  <c r="N147" i="3"/>
  <c r="N148" i="3"/>
  <c r="N149" i="3"/>
  <c r="N150" i="3"/>
  <c r="N151" i="3"/>
  <c r="Q151" i="3" s="1"/>
  <c r="N152" i="3"/>
  <c r="Q152" i="3" s="1"/>
  <c r="N153" i="3"/>
  <c r="N137" i="3"/>
  <c r="N138" i="3"/>
  <c r="N139" i="3"/>
  <c r="N140" i="3"/>
  <c r="N141" i="3"/>
  <c r="N142" i="3"/>
  <c r="N143" i="3"/>
  <c r="N144" i="3"/>
  <c r="U144" i="3" s="1"/>
  <c r="N131" i="3"/>
  <c r="N132" i="3"/>
  <c r="N133" i="3"/>
  <c r="N134" i="3"/>
  <c r="N135" i="3"/>
  <c r="S135" i="3" s="1"/>
  <c r="N136" i="3"/>
  <c r="N130" i="3"/>
  <c r="N122" i="3"/>
  <c r="N123" i="3"/>
  <c r="N124" i="3"/>
  <c r="N125" i="3"/>
  <c r="N113" i="3"/>
  <c r="N114" i="3"/>
  <c r="N115" i="3"/>
  <c r="N116" i="3"/>
  <c r="N117" i="3"/>
  <c r="N118" i="3"/>
  <c r="Q118" i="3" s="1"/>
  <c r="N119" i="3"/>
  <c r="U119" i="3" s="1"/>
  <c r="N120" i="3"/>
  <c r="Q120" i="3" s="1"/>
  <c r="N121" i="3"/>
  <c r="N104" i="3"/>
  <c r="N105" i="3"/>
  <c r="N106" i="3"/>
  <c r="N107" i="3"/>
  <c r="N108" i="3"/>
  <c r="N109" i="3"/>
  <c r="N110" i="3"/>
  <c r="N111" i="3"/>
  <c r="Q111" i="3" s="1"/>
  <c r="N112" i="3"/>
  <c r="N91" i="3"/>
  <c r="N92" i="3"/>
  <c r="N93" i="3"/>
  <c r="N94" i="3"/>
  <c r="N95" i="3"/>
  <c r="N96" i="3"/>
  <c r="N97" i="3"/>
  <c r="U97" i="3" s="1"/>
  <c r="N98" i="3"/>
  <c r="Q98" i="3" s="1"/>
  <c r="N99" i="3"/>
  <c r="N100" i="3"/>
  <c r="N101" i="3"/>
  <c r="N102" i="3"/>
  <c r="N103" i="3"/>
  <c r="N81" i="3"/>
  <c r="N82" i="3"/>
  <c r="N83" i="3"/>
  <c r="N84" i="3"/>
  <c r="N85" i="3"/>
  <c r="N86" i="3"/>
  <c r="N87" i="3"/>
  <c r="N88" i="3"/>
  <c r="Q88" i="3" s="1"/>
  <c r="N89" i="3"/>
  <c r="N90" i="3"/>
  <c r="N80" i="3"/>
  <c r="N66" i="3"/>
  <c r="N67" i="3"/>
  <c r="N68" i="3"/>
  <c r="N69" i="3"/>
  <c r="N70" i="3"/>
  <c r="N71" i="3"/>
  <c r="N72" i="3"/>
  <c r="S72" i="3" s="1"/>
  <c r="N73" i="3"/>
  <c r="Q73" i="3" s="1"/>
  <c r="N74" i="3"/>
  <c r="N75" i="3"/>
  <c r="N55" i="3"/>
  <c r="N56" i="3"/>
  <c r="N57" i="3"/>
  <c r="N58" i="3"/>
  <c r="N59" i="3"/>
  <c r="N60" i="3"/>
  <c r="N61" i="3"/>
  <c r="S61" i="3" s="1"/>
  <c r="N62" i="3"/>
  <c r="U62" i="3" s="1"/>
  <c r="N63" i="3"/>
  <c r="N64" i="3"/>
  <c r="N65" i="3"/>
  <c r="N48" i="3"/>
  <c r="N49" i="3"/>
  <c r="N50" i="3"/>
  <c r="N51" i="3"/>
  <c r="N52" i="3"/>
  <c r="N53" i="3"/>
  <c r="U53" i="3" s="1"/>
  <c r="N54" i="3"/>
  <c r="Q54" i="3" s="1"/>
  <c r="N47" i="3"/>
  <c r="N36" i="3"/>
  <c r="N37" i="3"/>
  <c r="N38" i="3"/>
  <c r="N39" i="3"/>
  <c r="N40" i="3"/>
  <c r="N41" i="3"/>
  <c r="N42" i="3"/>
  <c r="N27" i="3"/>
  <c r="N28" i="3"/>
  <c r="N29" i="3"/>
  <c r="N30" i="3"/>
  <c r="N31" i="3"/>
  <c r="N32" i="3"/>
  <c r="N33" i="3"/>
  <c r="N34" i="3"/>
  <c r="Q34" i="3" s="1"/>
  <c r="N35" i="3"/>
  <c r="N24" i="3"/>
  <c r="N25" i="3"/>
  <c r="N26" i="3"/>
  <c r="N23" i="3"/>
  <c r="P193" i="3"/>
  <c r="Q193" i="3"/>
  <c r="R193" i="3"/>
  <c r="S193" i="3"/>
  <c r="U193" i="3"/>
  <c r="P194" i="3"/>
  <c r="Q194" i="3"/>
  <c r="R194" i="3"/>
  <c r="S194" i="3"/>
  <c r="U194" i="3"/>
  <c r="P195" i="3"/>
  <c r="Q195" i="3"/>
  <c r="R195" i="3"/>
  <c r="S195" i="3"/>
  <c r="U195" i="3"/>
  <c r="P196" i="3"/>
  <c r="Q196" i="3"/>
  <c r="R196" i="3"/>
  <c r="S196" i="3"/>
  <c r="U196" i="3"/>
  <c r="P197" i="3"/>
  <c r="Q197" i="3"/>
  <c r="R197" i="3"/>
  <c r="S197" i="3"/>
  <c r="U197" i="3"/>
  <c r="P198" i="3"/>
  <c r="Q198" i="3"/>
  <c r="R198" i="3"/>
  <c r="S198" i="3"/>
  <c r="U198" i="3"/>
  <c r="P199" i="3"/>
  <c r="Q199" i="3"/>
  <c r="R199" i="3"/>
  <c r="S199" i="3"/>
  <c r="U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U192" i="3"/>
  <c r="S192" i="3"/>
  <c r="R192" i="3"/>
  <c r="Q192" i="3"/>
  <c r="P192" i="3"/>
  <c r="P171" i="3"/>
  <c r="Q171" i="3"/>
  <c r="R171" i="3"/>
  <c r="S171" i="3"/>
  <c r="U171" i="3"/>
  <c r="P172" i="3"/>
  <c r="Q172" i="3"/>
  <c r="R172" i="3"/>
  <c r="S172" i="3"/>
  <c r="U172" i="3"/>
  <c r="P173" i="3"/>
  <c r="Q173" i="3"/>
  <c r="R173" i="3"/>
  <c r="S173" i="3"/>
  <c r="U173" i="3"/>
  <c r="P174" i="3"/>
  <c r="Q174" i="3"/>
  <c r="R174" i="3"/>
  <c r="S174" i="3"/>
  <c r="U174" i="3"/>
  <c r="P175" i="3"/>
  <c r="Q175" i="3"/>
  <c r="R175" i="3"/>
  <c r="S175" i="3"/>
  <c r="U175" i="3"/>
  <c r="P176" i="3"/>
  <c r="Q176" i="3"/>
  <c r="R176" i="3"/>
  <c r="S176" i="3"/>
  <c r="U176" i="3"/>
  <c r="P177" i="3"/>
  <c r="Q177" i="3"/>
  <c r="R177" i="3"/>
  <c r="S177" i="3"/>
  <c r="U177" i="3"/>
  <c r="P178" i="3"/>
  <c r="Q178" i="3"/>
  <c r="R178" i="3"/>
  <c r="S178" i="3"/>
  <c r="U178" i="3"/>
  <c r="P179" i="3"/>
  <c r="Q179" i="3"/>
  <c r="R179" i="3"/>
  <c r="S179" i="3"/>
  <c r="U179" i="3"/>
  <c r="P180" i="3"/>
  <c r="Q180" i="3"/>
  <c r="R180" i="3"/>
  <c r="S180" i="3"/>
  <c r="U180" i="3"/>
  <c r="P181" i="3"/>
  <c r="Q181" i="3"/>
  <c r="R181" i="3"/>
  <c r="S181" i="3"/>
  <c r="U181" i="3"/>
  <c r="P182" i="3"/>
  <c r="Q182" i="3"/>
  <c r="R182" i="3"/>
  <c r="S182" i="3"/>
  <c r="U182" i="3"/>
  <c r="P183" i="3"/>
  <c r="Q183" i="3"/>
  <c r="R183" i="3"/>
  <c r="P184" i="3"/>
  <c r="Q184" i="3"/>
  <c r="R184" i="3"/>
  <c r="S184" i="3"/>
  <c r="U184" i="3"/>
  <c r="P185" i="3"/>
  <c r="Q185" i="3"/>
  <c r="R185" i="3"/>
  <c r="S185" i="3"/>
  <c r="U185" i="3"/>
  <c r="P186" i="3"/>
  <c r="Q186" i="3"/>
  <c r="R186" i="3"/>
  <c r="S186" i="3"/>
  <c r="U186" i="3"/>
  <c r="P187" i="3"/>
  <c r="Q187" i="3"/>
  <c r="R187" i="3"/>
  <c r="S187" i="3"/>
  <c r="U187" i="3"/>
  <c r="U170" i="3"/>
  <c r="S170" i="3"/>
  <c r="R170" i="3"/>
  <c r="Q170" i="3"/>
  <c r="P170" i="3"/>
  <c r="P131" i="3"/>
  <c r="Q131" i="3"/>
  <c r="R131" i="3"/>
  <c r="S131" i="3"/>
  <c r="U131" i="3"/>
  <c r="P132" i="3"/>
  <c r="Q132" i="3"/>
  <c r="R132" i="3"/>
  <c r="S132" i="3"/>
  <c r="U132" i="3"/>
  <c r="P133" i="3"/>
  <c r="Q133" i="3"/>
  <c r="R133" i="3"/>
  <c r="S133" i="3"/>
  <c r="U133" i="3"/>
  <c r="P134" i="3"/>
  <c r="Q134" i="3"/>
  <c r="R134" i="3"/>
  <c r="S134" i="3"/>
  <c r="U134" i="3"/>
  <c r="P135" i="3"/>
  <c r="Q135" i="3"/>
  <c r="R135" i="3"/>
  <c r="P136" i="3"/>
  <c r="Q136" i="3"/>
  <c r="R136" i="3"/>
  <c r="S136" i="3"/>
  <c r="U136" i="3"/>
  <c r="P137" i="3"/>
  <c r="Q137" i="3"/>
  <c r="R137" i="3"/>
  <c r="S137" i="3"/>
  <c r="U137" i="3"/>
  <c r="P138" i="3"/>
  <c r="Q138" i="3"/>
  <c r="R138" i="3"/>
  <c r="S138" i="3"/>
  <c r="U138" i="3"/>
  <c r="P139" i="3"/>
  <c r="Q139" i="3"/>
  <c r="R139" i="3"/>
  <c r="S139" i="3"/>
  <c r="U139" i="3"/>
  <c r="P140" i="3"/>
  <c r="Q140" i="3"/>
  <c r="R140" i="3"/>
  <c r="S140" i="3"/>
  <c r="U140" i="3"/>
  <c r="P141" i="3"/>
  <c r="Q141" i="3"/>
  <c r="R141" i="3"/>
  <c r="S141" i="3"/>
  <c r="U141" i="3"/>
  <c r="P142" i="3"/>
  <c r="Q142" i="3"/>
  <c r="R142" i="3"/>
  <c r="S142" i="3"/>
  <c r="U142" i="3"/>
  <c r="P143" i="3"/>
  <c r="Q143" i="3"/>
  <c r="R143" i="3"/>
  <c r="S143" i="3"/>
  <c r="U143" i="3"/>
  <c r="P144" i="3"/>
  <c r="R144" i="3"/>
  <c r="S144" i="3"/>
  <c r="P145" i="3"/>
  <c r="Q145" i="3"/>
  <c r="R145" i="3"/>
  <c r="S145" i="3"/>
  <c r="U145" i="3"/>
  <c r="P146" i="3"/>
  <c r="Q146" i="3"/>
  <c r="R146" i="3"/>
  <c r="S146" i="3"/>
  <c r="U146" i="3"/>
  <c r="P147" i="3"/>
  <c r="Q147" i="3"/>
  <c r="R147" i="3"/>
  <c r="S147" i="3"/>
  <c r="U147" i="3"/>
  <c r="P148" i="3"/>
  <c r="Q148" i="3"/>
  <c r="R148" i="3"/>
  <c r="S148" i="3"/>
  <c r="U148" i="3"/>
  <c r="P149" i="3"/>
  <c r="Q149" i="3"/>
  <c r="R149" i="3"/>
  <c r="S149" i="3"/>
  <c r="U149" i="3"/>
  <c r="P150" i="3"/>
  <c r="Q150" i="3"/>
  <c r="R150" i="3"/>
  <c r="S150" i="3"/>
  <c r="U150" i="3"/>
  <c r="P151" i="3"/>
  <c r="R151" i="3"/>
  <c r="U151" i="3"/>
  <c r="P152" i="3"/>
  <c r="R152" i="3"/>
  <c r="P153" i="3"/>
  <c r="Q153" i="3"/>
  <c r="R153" i="3"/>
  <c r="S153" i="3"/>
  <c r="U153" i="3"/>
  <c r="P154" i="3"/>
  <c r="Q154" i="3"/>
  <c r="R154" i="3"/>
  <c r="S154" i="3"/>
  <c r="U154" i="3"/>
  <c r="P155" i="3"/>
  <c r="Q155" i="3"/>
  <c r="R155" i="3"/>
  <c r="S155" i="3"/>
  <c r="U155" i="3"/>
  <c r="P156" i="3"/>
  <c r="Q156" i="3"/>
  <c r="R156" i="3"/>
  <c r="S156" i="3"/>
  <c r="U156" i="3"/>
  <c r="P157" i="3"/>
  <c r="Q157" i="3"/>
  <c r="R157" i="3"/>
  <c r="S157" i="3"/>
  <c r="U157" i="3"/>
  <c r="P158" i="3"/>
  <c r="Q158" i="3"/>
  <c r="R158" i="3"/>
  <c r="S158" i="3"/>
  <c r="U158" i="3"/>
  <c r="P159" i="3"/>
  <c r="Q159" i="3"/>
  <c r="R159" i="3"/>
  <c r="S159" i="3"/>
  <c r="U159" i="3"/>
  <c r="P160" i="3"/>
  <c r="Q160" i="3"/>
  <c r="R160" i="3"/>
  <c r="S160" i="3"/>
  <c r="U160" i="3"/>
  <c r="P161" i="3"/>
  <c r="R161" i="3"/>
  <c r="P162" i="3"/>
  <c r="Q162" i="3"/>
  <c r="R162" i="3"/>
  <c r="S162" i="3"/>
  <c r="U162" i="3"/>
  <c r="P163" i="3"/>
  <c r="Q163" i="3"/>
  <c r="R163" i="3"/>
  <c r="S163" i="3"/>
  <c r="U163" i="3"/>
  <c r="P164" i="3"/>
  <c r="Q164" i="3"/>
  <c r="R164" i="3"/>
  <c r="S164" i="3"/>
  <c r="U164" i="3"/>
  <c r="P165" i="3"/>
  <c r="Q165" i="3"/>
  <c r="R165" i="3"/>
  <c r="S165" i="3"/>
  <c r="U165" i="3"/>
  <c r="U130" i="3"/>
  <c r="S130" i="3"/>
  <c r="R130" i="3"/>
  <c r="Q130" i="3"/>
  <c r="P130" i="3"/>
  <c r="P81" i="3"/>
  <c r="Q81" i="3"/>
  <c r="R81" i="3"/>
  <c r="S81" i="3"/>
  <c r="U81" i="3"/>
  <c r="P82" i="3"/>
  <c r="Q82" i="3"/>
  <c r="R82" i="3"/>
  <c r="S82" i="3"/>
  <c r="U82" i="3"/>
  <c r="P83" i="3"/>
  <c r="Q83" i="3"/>
  <c r="R83" i="3"/>
  <c r="S83" i="3"/>
  <c r="U83" i="3"/>
  <c r="P84" i="3"/>
  <c r="Q84" i="3"/>
  <c r="R84" i="3"/>
  <c r="S84" i="3"/>
  <c r="U84" i="3"/>
  <c r="P85" i="3"/>
  <c r="Q85" i="3"/>
  <c r="R85" i="3"/>
  <c r="S85" i="3"/>
  <c r="U85" i="3"/>
  <c r="P86" i="3"/>
  <c r="Q86" i="3"/>
  <c r="R86" i="3"/>
  <c r="S86" i="3"/>
  <c r="U86" i="3"/>
  <c r="P87" i="3"/>
  <c r="Q87" i="3"/>
  <c r="R87" i="3"/>
  <c r="S87" i="3"/>
  <c r="U87" i="3"/>
  <c r="P88" i="3"/>
  <c r="R88" i="3"/>
  <c r="P89" i="3"/>
  <c r="Q89" i="3"/>
  <c r="R89" i="3"/>
  <c r="S89" i="3"/>
  <c r="U89" i="3"/>
  <c r="P90" i="3"/>
  <c r="Q90" i="3"/>
  <c r="R90" i="3"/>
  <c r="S90" i="3"/>
  <c r="U90" i="3"/>
  <c r="P91" i="3"/>
  <c r="Q91" i="3"/>
  <c r="R91" i="3"/>
  <c r="S91" i="3"/>
  <c r="U91" i="3"/>
  <c r="P92" i="3"/>
  <c r="Q92" i="3"/>
  <c r="R92" i="3"/>
  <c r="S92" i="3"/>
  <c r="U92" i="3"/>
  <c r="P93" i="3"/>
  <c r="Q93" i="3"/>
  <c r="R93" i="3"/>
  <c r="S93" i="3"/>
  <c r="U93" i="3"/>
  <c r="P94" i="3"/>
  <c r="Q94" i="3"/>
  <c r="R94" i="3"/>
  <c r="S94" i="3"/>
  <c r="U94" i="3"/>
  <c r="P95" i="3"/>
  <c r="Q95" i="3"/>
  <c r="R95" i="3"/>
  <c r="S95" i="3"/>
  <c r="U95" i="3"/>
  <c r="P96" i="3"/>
  <c r="Q96" i="3"/>
  <c r="R96" i="3"/>
  <c r="S96" i="3"/>
  <c r="U96" i="3"/>
  <c r="P97" i="3"/>
  <c r="R97" i="3"/>
  <c r="S97" i="3"/>
  <c r="P98" i="3"/>
  <c r="R98" i="3"/>
  <c r="P99" i="3"/>
  <c r="Q99" i="3"/>
  <c r="R99" i="3"/>
  <c r="S99" i="3"/>
  <c r="U99" i="3"/>
  <c r="P100" i="3"/>
  <c r="Q100" i="3"/>
  <c r="R100" i="3"/>
  <c r="S100" i="3"/>
  <c r="U100" i="3"/>
  <c r="P101" i="3"/>
  <c r="Q101" i="3"/>
  <c r="R101" i="3"/>
  <c r="S101" i="3"/>
  <c r="U101" i="3"/>
  <c r="P102" i="3"/>
  <c r="Q102" i="3"/>
  <c r="R102" i="3"/>
  <c r="S102" i="3"/>
  <c r="U102" i="3"/>
  <c r="P103" i="3"/>
  <c r="Q103" i="3"/>
  <c r="R103" i="3"/>
  <c r="S103" i="3"/>
  <c r="U103" i="3"/>
  <c r="P104" i="3"/>
  <c r="Q104" i="3"/>
  <c r="R104" i="3"/>
  <c r="S104" i="3"/>
  <c r="U104" i="3"/>
  <c r="P105" i="3"/>
  <c r="Q105" i="3"/>
  <c r="R105" i="3"/>
  <c r="S105" i="3"/>
  <c r="U105" i="3"/>
  <c r="P106" i="3"/>
  <c r="Q106" i="3"/>
  <c r="R106" i="3"/>
  <c r="S106" i="3"/>
  <c r="U106" i="3"/>
  <c r="P107" i="3"/>
  <c r="Q107" i="3"/>
  <c r="R107" i="3"/>
  <c r="S107" i="3"/>
  <c r="U107" i="3"/>
  <c r="P108" i="3"/>
  <c r="Q108" i="3"/>
  <c r="R108" i="3"/>
  <c r="S108" i="3"/>
  <c r="U108" i="3"/>
  <c r="P109" i="3"/>
  <c r="Q109" i="3"/>
  <c r="R109" i="3"/>
  <c r="S109" i="3"/>
  <c r="U109" i="3"/>
  <c r="P110" i="3"/>
  <c r="Q110" i="3"/>
  <c r="R110" i="3"/>
  <c r="S110" i="3"/>
  <c r="U110" i="3"/>
  <c r="P111" i="3"/>
  <c r="R111" i="3"/>
  <c r="P112" i="3"/>
  <c r="Q112" i="3"/>
  <c r="R112" i="3"/>
  <c r="S112" i="3"/>
  <c r="U112" i="3"/>
  <c r="P113" i="3"/>
  <c r="Q113" i="3"/>
  <c r="R113" i="3"/>
  <c r="S113" i="3"/>
  <c r="U113" i="3"/>
  <c r="P114" i="3"/>
  <c r="Q114" i="3"/>
  <c r="R114" i="3"/>
  <c r="S114" i="3"/>
  <c r="U114" i="3"/>
  <c r="P115" i="3"/>
  <c r="Q115" i="3"/>
  <c r="R115" i="3"/>
  <c r="S115" i="3"/>
  <c r="U115" i="3"/>
  <c r="P116" i="3"/>
  <c r="Q116" i="3"/>
  <c r="R116" i="3"/>
  <c r="S116" i="3"/>
  <c r="U116" i="3"/>
  <c r="P117" i="3"/>
  <c r="Q117" i="3"/>
  <c r="R117" i="3"/>
  <c r="S117" i="3"/>
  <c r="U117" i="3"/>
  <c r="P118" i="3"/>
  <c r="R118" i="3"/>
  <c r="P119" i="3"/>
  <c r="R119" i="3"/>
  <c r="S119" i="3"/>
  <c r="P120" i="3"/>
  <c r="R120" i="3"/>
  <c r="P121" i="3"/>
  <c r="Q121" i="3"/>
  <c r="R121" i="3"/>
  <c r="S121" i="3"/>
  <c r="U121" i="3"/>
  <c r="P122" i="3"/>
  <c r="Q122" i="3"/>
  <c r="R122" i="3"/>
  <c r="S122" i="3"/>
  <c r="U122" i="3"/>
  <c r="P123" i="3"/>
  <c r="Q123" i="3"/>
  <c r="R123" i="3"/>
  <c r="S123" i="3"/>
  <c r="U123" i="3"/>
  <c r="P124" i="3"/>
  <c r="Q124" i="3"/>
  <c r="R124" i="3"/>
  <c r="S124" i="3"/>
  <c r="U124" i="3"/>
  <c r="P125" i="3"/>
  <c r="Q125" i="3"/>
  <c r="R125" i="3"/>
  <c r="S125" i="3"/>
  <c r="U125" i="3"/>
  <c r="U80" i="3"/>
  <c r="S80" i="3"/>
  <c r="R80" i="3"/>
  <c r="Q80" i="3"/>
  <c r="P80" i="3"/>
  <c r="P48" i="3"/>
  <c r="Q48" i="3"/>
  <c r="R48" i="3"/>
  <c r="S48" i="3"/>
  <c r="U48" i="3"/>
  <c r="P49" i="3"/>
  <c r="Q49" i="3"/>
  <c r="R49" i="3"/>
  <c r="S49" i="3"/>
  <c r="U49" i="3"/>
  <c r="P50" i="3"/>
  <c r="Q50" i="3"/>
  <c r="R50" i="3"/>
  <c r="S50" i="3"/>
  <c r="U50" i="3"/>
  <c r="P51" i="3"/>
  <c r="Q51" i="3"/>
  <c r="R51" i="3"/>
  <c r="S51" i="3"/>
  <c r="U51" i="3"/>
  <c r="P52" i="3"/>
  <c r="Q52" i="3"/>
  <c r="R52" i="3"/>
  <c r="S52" i="3"/>
  <c r="U52" i="3"/>
  <c r="P53" i="3"/>
  <c r="Q53" i="3"/>
  <c r="R53" i="3"/>
  <c r="S53" i="3"/>
  <c r="P54" i="3"/>
  <c r="R54" i="3"/>
  <c r="P55" i="3"/>
  <c r="Q55" i="3"/>
  <c r="R55" i="3"/>
  <c r="S55" i="3"/>
  <c r="U55" i="3"/>
  <c r="P56" i="3"/>
  <c r="Q56" i="3"/>
  <c r="R56" i="3"/>
  <c r="S56" i="3"/>
  <c r="U56" i="3"/>
  <c r="P57" i="3"/>
  <c r="Q57" i="3"/>
  <c r="R57" i="3"/>
  <c r="S57" i="3"/>
  <c r="U57" i="3"/>
  <c r="P58" i="3"/>
  <c r="Q58" i="3"/>
  <c r="R58" i="3"/>
  <c r="S58" i="3"/>
  <c r="U58" i="3"/>
  <c r="P59" i="3"/>
  <c r="Q59" i="3"/>
  <c r="R59" i="3"/>
  <c r="S59" i="3"/>
  <c r="U59" i="3"/>
  <c r="P60" i="3"/>
  <c r="Q60" i="3"/>
  <c r="R60" i="3"/>
  <c r="S60" i="3"/>
  <c r="U60" i="3"/>
  <c r="P61" i="3"/>
  <c r="Q61" i="3"/>
  <c r="R61" i="3"/>
  <c r="P62" i="3"/>
  <c r="R62" i="3"/>
  <c r="P63" i="3"/>
  <c r="Q63" i="3"/>
  <c r="R63" i="3"/>
  <c r="S63" i="3"/>
  <c r="U63" i="3"/>
  <c r="P64" i="3"/>
  <c r="Q64" i="3"/>
  <c r="R64" i="3"/>
  <c r="S64" i="3"/>
  <c r="U64" i="3"/>
  <c r="P65" i="3"/>
  <c r="Q65" i="3"/>
  <c r="R65" i="3"/>
  <c r="S65" i="3"/>
  <c r="U65" i="3"/>
  <c r="P66" i="3"/>
  <c r="Q66" i="3"/>
  <c r="R66" i="3"/>
  <c r="S66" i="3"/>
  <c r="U66" i="3"/>
  <c r="P67" i="3"/>
  <c r="Q67" i="3"/>
  <c r="R67" i="3"/>
  <c r="S67" i="3"/>
  <c r="U67" i="3"/>
  <c r="P68" i="3"/>
  <c r="Q68" i="3"/>
  <c r="R68" i="3"/>
  <c r="S68" i="3"/>
  <c r="U68" i="3"/>
  <c r="P69" i="3"/>
  <c r="Q69" i="3"/>
  <c r="R69" i="3"/>
  <c r="S69" i="3"/>
  <c r="U69" i="3"/>
  <c r="P70" i="3"/>
  <c r="Q70" i="3"/>
  <c r="R70" i="3"/>
  <c r="S70" i="3"/>
  <c r="U70" i="3"/>
  <c r="P71" i="3"/>
  <c r="Q71" i="3"/>
  <c r="R71" i="3"/>
  <c r="S71" i="3"/>
  <c r="U71" i="3"/>
  <c r="P72" i="3"/>
  <c r="Q72" i="3"/>
  <c r="P73" i="3"/>
  <c r="R73" i="3"/>
  <c r="P74" i="3"/>
  <c r="Q74" i="3"/>
  <c r="R74" i="3"/>
  <c r="S74" i="3"/>
  <c r="U74" i="3"/>
  <c r="P75" i="3"/>
  <c r="Q75" i="3"/>
  <c r="R75" i="3"/>
  <c r="S75" i="3"/>
  <c r="U75" i="3"/>
  <c r="U47" i="3"/>
  <c r="S47" i="3"/>
  <c r="R47" i="3"/>
  <c r="Q47" i="3"/>
  <c r="P47" i="3"/>
  <c r="P24" i="3"/>
  <c r="Q24" i="3"/>
  <c r="R24" i="3"/>
  <c r="S24" i="3"/>
  <c r="U24" i="3"/>
  <c r="P25" i="3"/>
  <c r="Q25" i="3"/>
  <c r="R25" i="3"/>
  <c r="S25" i="3"/>
  <c r="U25" i="3"/>
  <c r="P26" i="3"/>
  <c r="Q26" i="3"/>
  <c r="R26" i="3"/>
  <c r="S26" i="3"/>
  <c r="U26" i="3"/>
  <c r="P27" i="3"/>
  <c r="Q27" i="3"/>
  <c r="R27" i="3"/>
  <c r="S27" i="3"/>
  <c r="U27" i="3"/>
  <c r="P28" i="3"/>
  <c r="Q28" i="3"/>
  <c r="R28" i="3"/>
  <c r="S28" i="3"/>
  <c r="U28" i="3"/>
  <c r="P29" i="3"/>
  <c r="Q29" i="3"/>
  <c r="R29" i="3"/>
  <c r="S29" i="3"/>
  <c r="U29" i="3"/>
  <c r="P30" i="3"/>
  <c r="Q30" i="3"/>
  <c r="R30" i="3"/>
  <c r="S30" i="3"/>
  <c r="U30" i="3"/>
  <c r="P31" i="3"/>
  <c r="Q31" i="3"/>
  <c r="R31" i="3"/>
  <c r="S31" i="3"/>
  <c r="U31" i="3"/>
  <c r="P32" i="3"/>
  <c r="Q32" i="3"/>
  <c r="R32" i="3"/>
  <c r="S32" i="3"/>
  <c r="U32" i="3"/>
  <c r="P33" i="3"/>
  <c r="Q33" i="3"/>
  <c r="R33" i="3"/>
  <c r="S33" i="3"/>
  <c r="U33" i="3"/>
  <c r="P34" i="3"/>
  <c r="R34" i="3"/>
  <c r="U34" i="3"/>
  <c r="P35" i="3"/>
  <c r="Q35" i="3"/>
  <c r="R35" i="3"/>
  <c r="S35" i="3"/>
  <c r="U35" i="3"/>
  <c r="P36" i="3"/>
  <c r="Q36" i="3"/>
  <c r="R36" i="3"/>
  <c r="S36" i="3"/>
  <c r="U36" i="3"/>
  <c r="P37" i="3"/>
  <c r="Q37" i="3"/>
  <c r="R37" i="3"/>
  <c r="S37" i="3"/>
  <c r="U37" i="3"/>
  <c r="P38" i="3"/>
  <c r="Q38" i="3"/>
  <c r="R38" i="3"/>
  <c r="S38" i="3"/>
  <c r="U38" i="3"/>
  <c r="P39" i="3"/>
  <c r="Q39" i="3"/>
  <c r="R39" i="3"/>
  <c r="S39" i="3"/>
  <c r="U39" i="3"/>
  <c r="P40" i="3"/>
  <c r="Q40" i="3"/>
  <c r="R40" i="3"/>
  <c r="S40" i="3"/>
  <c r="U40" i="3"/>
  <c r="P41" i="3"/>
  <c r="Q41" i="3"/>
  <c r="R41" i="3"/>
  <c r="S41" i="3"/>
  <c r="U41" i="3"/>
  <c r="P42" i="3"/>
  <c r="Q42" i="3"/>
  <c r="R42" i="3"/>
  <c r="S42" i="3"/>
  <c r="U42" i="3"/>
  <c r="Q23" i="3"/>
  <c r="U23" i="3"/>
  <c r="S23" i="3"/>
  <c r="R23" i="3"/>
  <c r="P23" i="3"/>
  <c r="S18" i="3"/>
  <c r="R18" i="3"/>
  <c r="Q18" i="3"/>
  <c r="S17" i="3"/>
  <c r="R17" i="3"/>
  <c r="Q17" i="3"/>
  <c r="P17" i="3"/>
  <c r="S16" i="3"/>
  <c r="R16" i="3"/>
  <c r="Q16" i="3"/>
  <c r="P16" i="3"/>
  <c r="G28" i="10" l="1"/>
  <c r="G32" i="10"/>
  <c r="G24" i="10"/>
  <c r="G36" i="10"/>
  <c r="G20" i="10"/>
  <c r="M78" i="10"/>
  <c r="G35" i="10"/>
  <c r="G31" i="10"/>
  <c r="G27" i="10"/>
  <c r="G23" i="10"/>
  <c r="G19" i="10"/>
  <c r="G18" i="10"/>
  <c r="G34" i="10"/>
  <c r="G30" i="10"/>
  <c r="G26" i="10"/>
  <c r="G22" i="10"/>
  <c r="G33" i="10"/>
  <c r="G29" i="10"/>
  <c r="G25" i="10"/>
  <c r="G21" i="10"/>
  <c r="L18" i="10"/>
  <c r="U183" i="3"/>
  <c r="U161" i="3"/>
  <c r="S161" i="3"/>
  <c r="S151" i="3"/>
  <c r="U152" i="3"/>
  <c r="S152" i="3"/>
  <c r="Q144" i="3"/>
  <c r="U135" i="3"/>
  <c r="S120" i="3"/>
  <c r="U118" i="3"/>
  <c r="U120" i="3"/>
  <c r="Q119" i="3"/>
  <c r="S118" i="3"/>
  <c r="U111" i="3"/>
  <c r="S111" i="3"/>
  <c r="U98" i="3"/>
  <c r="Q97" i="3"/>
  <c r="S98" i="3"/>
  <c r="U88" i="3"/>
  <c r="S88" i="3"/>
  <c r="S73" i="3"/>
  <c r="U72" i="3"/>
  <c r="U73" i="3"/>
  <c r="S62" i="3"/>
  <c r="Q62" i="3"/>
  <c r="U61" i="3"/>
  <c r="U54" i="3"/>
  <c r="S54" i="3"/>
  <c r="S34" i="3"/>
  <c r="M197" i="10"/>
  <c r="M194" i="10"/>
  <c r="M193" i="10"/>
  <c r="M191" i="10"/>
  <c r="M171" i="10"/>
  <c r="M157" i="10"/>
  <c r="M175" i="10"/>
  <c r="M170" i="10"/>
  <c r="M169" i="10"/>
  <c r="M153" i="10"/>
  <c r="M152" i="10"/>
  <c r="M150" i="10"/>
  <c r="M144" i="10"/>
  <c r="M141" i="10"/>
  <c r="M136" i="10"/>
  <c r="M119" i="10"/>
  <c r="M117" i="10"/>
  <c r="M110" i="10"/>
  <c r="M84" i="10"/>
  <c r="M79" i="10"/>
  <c r="M59" i="10"/>
  <c r="J36" i="10"/>
  <c r="J32" i="10"/>
  <c r="J31" i="10"/>
  <c r="J21" i="10"/>
  <c r="J22" i="10"/>
  <c r="J28" i="10"/>
  <c r="J27" i="10"/>
  <c r="J25" i="10"/>
  <c r="J20" i="10"/>
  <c r="J19" i="10"/>
  <c r="M111" i="10"/>
  <c r="M115" i="10"/>
  <c r="M65" i="10"/>
  <c r="M183" i="10" l="1"/>
  <c r="M196" i="10"/>
  <c r="M182" i="10"/>
  <c r="M185" i="10"/>
  <c r="M188" i="10"/>
  <c r="M184" i="10"/>
  <c r="M186" i="10"/>
  <c r="M187" i="10"/>
  <c r="M192" i="10"/>
  <c r="M195" i="10"/>
  <c r="M190" i="10"/>
  <c r="M189" i="10"/>
  <c r="M147" i="10"/>
  <c r="M168" i="10"/>
  <c r="M172" i="10"/>
  <c r="M154" i="10"/>
  <c r="M146" i="10"/>
  <c r="M156" i="10"/>
  <c r="M167" i="10"/>
  <c r="M173" i="10"/>
  <c r="M174" i="10"/>
  <c r="M151" i="10"/>
  <c r="M166" i="10"/>
  <c r="M140" i="10"/>
  <c r="M165" i="10"/>
  <c r="M164" i="10"/>
  <c r="M155" i="10"/>
  <c r="M148" i="10"/>
  <c r="M145" i="10"/>
  <c r="M142" i="10"/>
  <c r="M143" i="10"/>
  <c r="M149" i="10"/>
  <c r="M139" i="10"/>
  <c r="M138" i="10"/>
  <c r="M135" i="10"/>
  <c r="M137" i="10"/>
  <c r="M134" i="10"/>
  <c r="M124" i="10"/>
  <c r="M104" i="10"/>
  <c r="M97" i="10"/>
  <c r="M103" i="10"/>
  <c r="M126" i="10"/>
  <c r="M107" i="10"/>
  <c r="M125" i="10"/>
  <c r="M118" i="10"/>
  <c r="M116" i="10"/>
  <c r="M105" i="10"/>
  <c r="M108" i="10"/>
  <c r="M106" i="10"/>
  <c r="M114" i="10"/>
  <c r="M102" i="10"/>
  <c r="M98" i="10"/>
  <c r="M96" i="10"/>
  <c r="M95" i="10"/>
  <c r="M87" i="10"/>
  <c r="M77" i="10"/>
  <c r="M67" i="10"/>
  <c r="M47" i="10"/>
  <c r="M72" i="10"/>
  <c r="M66" i="10"/>
  <c r="M44" i="10"/>
  <c r="M52" i="10"/>
  <c r="M49" i="10"/>
  <c r="M57" i="10"/>
  <c r="M55" i="10"/>
  <c r="M51" i="10"/>
  <c r="M25" i="10"/>
  <c r="J18" i="10"/>
  <c r="J26" i="10"/>
  <c r="J24" i="10"/>
  <c r="J33" i="10"/>
  <c r="M19" i="10"/>
  <c r="J209" i="10"/>
  <c r="G209" i="10"/>
  <c r="J208" i="10"/>
  <c r="G208" i="10"/>
  <c r="J210" i="10"/>
  <c r="G210" i="10"/>
  <c r="G204" i="10"/>
  <c r="J204" i="10"/>
  <c r="G211" i="10"/>
  <c r="J211" i="10"/>
  <c r="J207" i="10"/>
  <c r="G207" i="10"/>
  <c r="J205" i="10"/>
  <c r="G205" i="10"/>
  <c r="G206" i="10"/>
  <c r="J206" i="10"/>
  <c r="G187" i="10"/>
  <c r="J187" i="10"/>
  <c r="G183" i="10"/>
  <c r="J183" i="10"/>
  <c r="G181" i="10"/>
  <c r="J181" i="10"/>
  <c r="G192" i="10"/>
  <c r="J192" i="10"/>
  <c r="G186" i="10"/>
  <c r="J186" i="10"/>
  <c r="G184" i="10"/>
  <c r="J184" i="10"/>
  <c r="G190" i="10"/>
  <c r="J190" i="10"/>
  <c r="G191" i="10"/>
  <c r="J191" i="10"/>
  <c r="G194" i="10"/>
  <c r="J194" i="10"/>
  <c r="G189" i="10"/>
  <c r="J189" i="10"/>
  <c r="G193" i="10"/>
  <c r="J193" i="10"/>
  <c r="G182" i="10"/>
  <c r="J182" i="10"/>
  <c r="G185" i="10"/>
  <c r="J185" i="10"/>
  <c r="G197" i="10"/>
  <c r="J197" i="10"/>
  <c r="G188" i="10"/>
  <c r="J188" i="10"/>
  <c r="G196" i="10"/>
  <c r="J196" i="10"/>
  <c r="G180" i="10"/>
  <c r="J180" i="10"/>
  <c r="G195" i="10"/>
  <c r="J195" i="10"/>
  <c r="G154" i="10"/>
  <c r="G168" i="10"/>
  <c r="J168" i="10"/>
  <c r="G141" i="10"/>
  <c r="G173" i="10"/>
  <c r="J173" i="10"/>
  <c r="G147" i="10"/>
  <c r="G172" i="10"/>
  <c r="J172" i="10"/>
  <c r="G148" i="10"/>
  <c r="G175" i="10"/>
  <c r="J175" i="10"/>
  <c r="G170" i="10"/>
  <c r="J170" i="10"/>
  <c r="G174" i="10"/>
  <c r="J174" i="10"/>
  <c r="G136" i="10"/>
  <c r="G150" i="10"/>
  <c r="G135" i="10"/>
  <c r="G149" i="10"/>
  <c r="G153" i="10"/>
  <c r="G138" i="10"/>
  <c r="J138" i="10"/>
  <c r="G142" i="10"/>
  <c r="G139" i="10"/>
  <c r="J139" i="10"/>
  <c r="G143" i="10"/>
  <c r="G171" i="10"/>
  <c r="J171" i="10"/>
  <c r="G152" i="10"/>
  <c r="G156" i="10"/>
  <c r="J156" i="10"/>
  <c r="G157" i="10"/>
  <c r="J157" i="10"/>
  <c r="G155" i="10"/>
  <c r="G146" i="10"/>
  <c r="G164" i="10"/>
  <c r="J164" i="10"/>
  <c r="G166" i="10"/>
  <c r="J166" i="10"/>
  <c r="G144" i="10"/>
  <c r="G169" i="10"/>
  <c r="J169" i="10"/>
  <c r="G134" i="10"/>
  <c r="G140" i="10"/>
  <c r="G165" i="10"/>
  <c r="J165" i="10"/>
  <c r="G145" i="10"/>
  <c r="G167" i="10"/>
  <c r="J167" i="10"/>
  <c r="G137" i="10"/>
  <c r="G151" i="10"/>
  <c r="G94" i="10"/>
  <c r="G105" i="10"/>
  <c r="G91" i="10"/>
  <c r="G98" i="10"/>
  <c r="J98" i="10"/>
  <c r="G113" i="10"/>
  <c r="G124" i="10"/>
  <c r="J124" i="10"/>
  <c r="G110" i="10"/>
  <c r="G115" i="10"/>
  <c r="G104" i="10"/>
  <c r="M120" i="10"/>
  <c r="G95" i="10"/>
  <c r="G102" i="10"/>
  <c r="G92" i="10"/>
  <c r="G97" i="10"/>
  <c r="J97" i="10"/>
  <c r="G118" i="10"/>
  <c r="J118" i="10"/>
  <c r="G116" i="10"/>
  <c r="J116" i="10"/>
  <c r="G120" i="10"/>
  <c r="J120" i="10"/>
  <c r="G86" i="10"/>
  <c r="J86" i="10"/>
  <c r="G117" i="10"/>
  <c r="J117" i="10"/>
  <c r="G100" i="10"/>
  <c r="G126" i="10"/>
  <c r="J126" i="10"/>
  <c r="G79" i="10"/>
  <c r="J79" i="10"/>
  <c r="G107" i="10"/>
  <c r="G128" i="10"/>
  <c r="J128" i="10"/>
  <c r="G101" i="10"/>
  <c r="G99" i="10"/>
  <c r="J99" i="10"/>
  <c r="G103" i="10"/>
  <c r="G119" i="10"/>
  <c r="J119" i="10"/>
  <c r="G87" i="10"/>
  <c r="J87" i="10"/>
  <c r="G77" i="10"/>
  <c r="J77" i="10"/>
  <c r="G90" i="10"/>
  <c r="J90" i="10"/>
  <c r="G114" i="10"/>
  <c r="M109" i="10"/>
  <c r="M127" i="10"/>
  <c r="G112" i="10"/>
  <c r="G127" i="10"/>
  <c r="J127" i="10"/>
  <c r="G78" i="10"/>
  <c r="J78" i="10"/>
  <c r="G89" i="10"/>
  <c r="J89" i="10"/>
  <c r="G93" i="10"/>
  <c r="G129" i="10"/>
  <c r="J129" i="10"/>
  <c r="G84" i="10"/>
  <c r="J84" i="10"/>
  <c r="G108" i="10"/>
  <c r="J108" i="10"/>
  <c r="M93" i="10"/>
  <c r="M86" i="10"/>
  <c r="G88" i="10"/>
  <c r="J88" i="10"/>
  <c r="G85" i="10"/>
  <c r="J85" i="10"/>
  <c r="G109" i="10"/>
  <c r="G106" i="10"/>
  <c r="G111" i="10"/>
  <c r="G96" i="10"/>
  <c r="J96" i="10"/>
  <c r="G125" i="10"/>
  <c r="J125" i="10"/>
  <c r="G45" i="10"/>
  <c r="J45" i="10"/>
  <c r="G66" i="10"/>
  <c r="J66" i="10"/>
  <c r="G70" i="10"/>
  <c r="J70" i="10"/>
  <c r="G56" i="10"/>
  <c r="G50" i="10"/>
  <c r="G58" i="10"/>
  <c r="G72" i="10"/>
  <c r="J72" i="10"/>
  <c r="G48" i="10"/>
  <c r="J48" i="10"/>
  <c r="G68" i="10"/>
  <c r="J68" i="10"/>
  <c r="G67" i="10"/>
  <c r="J67" i="10"/>
  <c r="G61" i="10"/>
  <c r="J61" i="10"/>
  <c r="G57" i="10"/>
  <c r="G62" i="10"/>
  <c r="G65" i="10"/>
  <c r="J65" i="10"/>
  <c r="G46" i="10"/>
  <c r="J46" i="10"/>
  <c r="G63" i="10"/>
  <c r="J63" i="10"/>
  <c r="G54" i="10"/>
  <c r="G52" i="10"/>
  <c r="G47" i="10"/>
  <c r="J47" i="10"/>
  <c r="G59" i="10"/>
  <c r="J59" i="10"/>
  <c r="G71" i="10"/>
  <c r="J71" i="10"/>
  <c r="G51" i="10"/>
  <c r="G44" i="10"/>
  <c r="J44" i="10"/>
  <c r="G49" i="10"/>
  <c r="G55" i="10"/>
  <c r="G69" i="10"/>
  <c r="J69" i="10"/>
  <c r="G60" i="10"/>
  <c r="J60" i="10"/>
  <c r="G64" i="10"/>
  <c r="J64" i="10"/>
  <c r="G53" i="10"/>
  <c r="M36" i="10"/>
  <c r="G37" i="10"/>
  <c r="J29" i="10"/>
  <c r="M21" i="10"/>
  <c r="M34" i="10"/>
  <c r="M24" i="10"/>
  <c r="J30" i="10"/>
  <c r="M27" i="10"/>
  <c r="J34" i="10"/>
  <c r="J23" i="10"/>
  <c r="M33" i="10"/>
  <c r="M29" i="10"/>
  <c r="O18" i="10"/>
  <c r="I211" i="10"/>
  <c r="I210" i="10"/>
  <c r="I209" i="10"/>
  <c r="I208" i="10"/>
  <c r="I207" i="10"/>
  <c r="I206" i="10"/>
  <c r="I205" i="10"/>
  <c r="I204" i="10"/>
  <c r="M181" i="10"/>
  <c r="M129" i="10"/>
  <c r="M101" i="10"/>
  <c r="M128" i="10"/>
  <c r="M112" i="10"/>
  <c r="M92" i="10"/>
  <c r="M91" i="10"/>
  <c r="M85" i="10"/>
  <c r="M100" i="10"/>
  <c r="M99" i="10"/>
  <c r="M50" i="10"/>
  <c r="M62" i="10"/>
  <c r="M60" i="10"/>
  <c r="M45" i="10"/>
  <c r="M46" i="10"/>
  <c r="M32" i="10"/>
  <c r="M26" i="10"/>
  <c r="M23" i="10"/>
  <c r="M94" i="10"/>
  <c r="M88" i="10"/>
  <c r="M90" i="10"/>
  <c r="M28" i="10"/>
  <c r="M61" i="10"/>
  <c r="M69" i="10"/>
  <c r="M113" i="10"/>
  <c r="M71" i="10"/>
  <c r="M89" i="10"/>
  <c r="M54" i="10"/>
  <c r="M58" i="10"/>
  <c r="M56" i="10"/>
  <c r="M70" i="10"/>
  <c r="M68" i="10"/>
  <c r="M20" i="10"/>
  <c r="M31" i="10"/>
  <c r="M48" i="10"/>
  <c r="M53" i="10"/>
  <c r="M63" i="10"/>
  <c r="M30" i="10"/>
  <c r="M64" i="10"/>
  <c r="M22" i="10"/>
  <c r="M37" i="10"/>
  <c r="M35" i="10"/>
  <c r="E211" i="10" l="1"/>
  <c r="D211" i="10"/>
  <c r="E210" i="10"/>
  <c r="D210" i="10"/>
  <c r="E209" i="10"/>
  <c r="D209" i="10"/>
  <c r="E208" i="10"/>
  <c r="D208" i="10"/>
  <c r="E207" i="10"/>
  <c r="D207" i="10"/>
  <c r="E206" i="10"/>
  <c r="D206" i="10"/>
  <c r="E205" i="10"/>
  <c r="D205" i="10"/>
  <c r="E204" i="10"/>
  <c r="D204" i="10"/>
  <c r="M206" i="10" l="1"/>
  <c r="M180" i="10"/>
  <c r="M211" i="10"/>
  <c r="M209" i="10"/>
  <c r="M208" i="10"/>
  <c r="J91" i="10"/>
  <c r="J115" i="10"/>
  <c r="J134" i="10"/>
  <c r="J135" i="10"/>
  <c r="J35" i="10"/>
  <c r="J104" i="10"/>
  <c r="J113" i="10"/>
  <c r="J153" i="10"/>
  <c r="J100" i="10"/>
  <c r="J142" i="10"/>
  <c r="J92" i="10"/>
  <c r="J155" i="10"/>
  <c r="J93" i="10"/>
  <c r="J143" i="10"/>
  <c r="J95" i="10"/>
  <c r="J103" i="10"/>
  <c r="J102" i="10"/>
  <c r="J109" i="10"/>
  <c r="J147" i="10"/>
  <c r="J152" i="10"/>
  <c r="J148" i="10"/>
  <c r="J154" i="10"/>
  <c r="J150" i="10"/>
  <c r="J141" i="10"/>
  <c r="M18" i="10"/>
  <c r="J101" i="10"/>
  <c r="J149" i="10"/>
  <c r="M205" i="10"/>
  <c r="M207" i="10"/>
  <c r="M210" i="10"/>
  <c r="M204" i="10"/>
  <c r="J114" i="10"/>
  <c r="J56" i="10"/>
  <c r="J145" i="10"/>
  <c r="O180" i="10" l="1"/>
  <c r="J110" i="10"/>
  <c r="J137" i="10"/>
  <c r="J94" i="10"/>
  <c r="J136" i="10"/>
  <c r="J112" i="10"/>
  <c r="J151" i="10"/>
  <c r="J106" i="10"/>
  <c r="J111" i="10"/>
  <c r="J107" i="10"/>
  <c r="J144" i="10"/>
  <c r="J146" i="10"/>
  <c r="J52" i="10"/>
  <c r="J140" i="10"/>
  <c r="J105" i="10"/>
  <c r="J57" i="10"/>
  <c r="J55" i="10"/>
  <c r="J53" i="10"/>
  <c r="J51" i="10"/>
  <c r="J54" i="10"/>
  <c r="J62" i="10"/>
  <c r="J49" i="10"/>
  <c r="J50" i="10"/>
  <c r="J37" i="10"/>
  <c r="J58" i="10"/>
</calcChain>
</file>

<file path=xl/sharedStrings.xml><?xml version="1.0" encoding="utf-8"?>
<sst xmlns="http://schemas.openxmlformats.org/spreadsheetml/2006/main" count="3169" uniqueCount="137">
  <si>
    <t>A</t>
  </si>
  <si>
    <t>mA</t>
  </si>
  <si>
    <t>Pembacaan Standar</t>
  </si>
  <si>
    <t>µA</t>
  </si>
  <si>
    <t>kHz</t>
  </si>
  <si>
    <t>Hz*</t>
  </si>
  <si>
    <t>kHz*</t>
  </si>
  <si>
    <t>mV</t>
  </si>
  <si>
    <t>Hz</t>
  </si>
  <si>
    <t>MΩ</t>
  </si>
  <si>
    <t>kΩ</t>
  </si>
  <si>
    <t>Ω</t>
  </si>
  <si>
    <t>Pf</t>
  </si>
  <si>
    <t>mF</t>
  </si>
  <si>
    <t>Nomor Order</t>
  </si>
  <si>
    <t>:</t>
  </si>
  <si>
    <t>Halaman</t>
  </si>
  <si>
    <t>Nama Alat</t>
  </si>
  <si>
    <t>Nama Standar</t>
  </si>
  <si>
    <t>Pabrik</t>
  </si>
  <si>
    <t>Tipe/No.Seri</t>
  </si>
  <si>
    <t>Tanggal Kalibrasi</t>
  </si>
  <si>
    <t>Suhu</t>
  </si>
  <si>
    <t>Tempat Kalibrasi</t>
  </si>
  <si>
    <t>Kelembaban</t>
  </si>
  <si>
    <t>Tegangan DC</t>
  </si>
  <si>
    <t>EMF</t>
  </si>
  <si>
    <t>Rentang
Alat</t>
  </si>
  <si>
    <t>Penunjukan
Alat</t>
  </si>
  <si>
    <t>Range
STD</t>
  </si>
  <si>
    <t>Unit</t>
  </si>
  <si>
    <t>Nor</t>
  </si>
  <si>
    <t>Rev</t>
  </si>
  <si>
    <t>V</t>
  </si>
  <si>
    <t>Arus DC</t>
  </si>
  <si>
    <t>Tegangan AC</t>
  </si>
  <si>
    <t>Arus AC</t>
  </si>
  <si>
    <t>Resistance</t>
  </si>
  <si>
    <t>Capacitance</t>
  </si>
  <si>
    <t>nf</t>
  </si>
  <si>
    <t>µF</t>
  </si>
  <si>
    <r>
      <t>Tegangan DC /</t>
    </r>
    <r>
      <rPr>
        <b/>
        <i/>
        <sz val="9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 xml:space="preserve">DC Voltage </t>
    </r>
  </si>
  <si>
    <r>
      <t>Nama Alat/</t>
    </r>
    <r>
      <rPr>
        <i/>
        <sz val="10"/>
        <color rgb="FF000000"/>
        <rFont val="Times New Roman"/>
        <family val="1"/>
      </rPr>
      <t>Instrument Name</t>
    </r>
  </si>
  <si>
    <t>Pembacaan STD</t>
  </si>
  <si>
    <r>
      <t>Pembuat/</t>
    </r>
    <r>
      <rPr>
        <i/>
        <sz val="10"/>
        <color rgb="FF000000"/>
        <rFont val="Times New Roman"/>
        <family val="1"/>
      </rPr>
      <t>Manufacturer</t>
    </r>
  </si>
  <si>
    <t>: Fluke</t>
  </si>
  <si>
    <r>
      <t>Model/</t>
    </r>
    <r>
      <rPr>
        <i/>
        <sz val="10"/>
        <color rgb="FF000000"/>
        <rFont val="Times New Roman"/>
        <family val="1"/>
      </rPr>
      <t>Model</t>
    </r>
  </si>
  <si>
    <r>
      <t>No.Seri/</t>
    </r>
    <r>
      <rPr>
        <i/>
        <sz val="10"/>
        <color rgb="FF000000"/>
        <rFont val="Times New Roman"/>
        <family val="1"/>
      </rPr>
      <t>Serial Number</t>
    </r>
  </si>
  <si>
    <r>
      <t>Tanggal Kalibrasi/</t>
    </r>
    <r>
      <rPr>
        <i/>
        <sz val="10"/>
        <color rgb="FF000000"/>
        <rFont val="Times New Roman"/>
        <family val="1"/>
      </rPr>
      <t>Calibration Date</t>
    </r>
  </si>
  <si>
    <r>
      <t>Tempat Kalibrasi/</t>
    </r>
    <r>
      <rPr>
        <i/>
        <sz val="10"/>
        <color rgb="FF000000"/>
        <rFont val="Times New Roman"/>
        <family val="1"/>
      </rPr>
      <t>Calibration Place</t>
    </r>
  </si>
  <si>
    <t>: Lab SNSU BSN</t>
  </si>
  <si>
    <r>
      <t>Hasil Kalibrasi/</t>
    </r>
    <r>
      <rPr>
        <b/>
        <i/>
        <u/>
        <sz val="10"/>
        <color rgb="FF000000"/>
        <rFont val="Times New Roman"/>
        <family val="1"/>
      </rPr>
      <t>Calibration Result</t>
    </r>
  </si>
  <si>
    <r>
      <t>Kondisi Ruangan/</t>
    </r>
    <r>
      <rPr>
        <b/>
        <i/>
        <sz val="10"/>
        <color rgb="FF000000"/>
        <rFont val="Times New Roman"/>
        <family val="1"/>
      </rPr>
      <t>Environmental Condition</t>
    </r>
  </si>
  <si>
    <r>
      <t>Suhu/</t>
    </r>
    <r>
      <rPr>
        <i/>
        <sz val="10"/>
        <color rgb="FF000000"/>
        <rFont val="Times New Roman"/>
        <family val="1"/>
      </rPr>
      <t>Temperature</t>
    </r>
  </si>
  <si>
    <r>
      <t>Kelembaban Relatif/</t>
    </r>
    <r>
      <rPr>
        <i/>
        <sz val="10"/>
        <color rgb="FF000000"/>
        <rFont val="Times New Roman"/>
        <family val="1"/>
      </rPr>
      <t>Relative Humidity</t>
    </r>
  </si>
  <si>
    <t xml:space="preserve">Rentang </t>
  </si>
  <si>
    <t>Titik Ukur</t>
  </si>
  <si>
    <t>Koreksi</t>
  </si>
  <si>
    <t>Ketidakpastian</t>
  </si>
  <si>
    <t xml:space="preserve">Range </t>
  </si>
  <si>
    <t>Measurement Point</t>
  </si>
  <si>
    <t>Correction</t>
  </si>
  <si>
    <t>Uncertainty</t>
  </si>
  <si>
    <t>mV*</t>
  </si>
  <si>
    <r>
      <t>Arus DC /</t>
    </r>
    <r>
      <rPr>
        <b/>
        <i/>
        <sz val="9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 xml:space="preserve">DC Current </t>
    </r>
  </si>
  <si>
    <t xml:space="preserve"> V</t>
  </si>
  <si>
    <r>
      <t>Tegangan AC /</t>
    </r>
    <r>
      <rPr>
        <b/>
        <i/>
        <sz val="9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 xml:space="preserve">AC Voltage </t>
    </r>
  </si>
  <si>
    <t>µA*</t>
  </si>
  <si>
    <t>kΩ</t>
  </si>
  <si>
    <t>MΩ</t>
  </si>
  <si>
    <t>GΩ</t>
  </si>
  <si>
    <t xml:space="preserve"> Ω</t>
  </si>
  <si>
    <t>Hasil kalibrasi yang ditandai bintang (*) tidak tercakup dalam ruang lingkup akreditasi KAN./</t>
  </si>
  <si>
    <t>Calibration results marked by asterisk (*) are not covered by KAN accreditation.</t>
  </si>
  <si>
    <r>
      <t xml:space="preserve">==== Akhir dari Sertifikat/ </t>
    </r>
    <r>
      <rPr>
        <b/>
        <i/>
        <sz val="11"/>
        <rFont val="Times New Roman"/>
        <family val="1"/>
      </rPr>
      <t xml:space="preserve">End of Certificate </t>
    </r>
    <r>
      <rPr>
        <b/>
        <sz val="11"/>
        <rFont val="Times New Roman"/>
        <family val="1"/>
      </rPr>
      <t>====</t>
    </r>
  </si>
  <si>
    <t>pF</t>
  </si>
  <si>
    <t>nF</t>
  </si>
  <si>
    <t>μF</t>
  </si>
  <si>
    <t>Penunjukan Alat</t>
  </si>
  <si>
    <t>Rentang Alat</t>
  </si>
  <si>
    <t>Koreksi Standar</t>
  </si>
  <si>
    <t>Koreksi EMF</t>
  </si>
  <si>
    <t>Koreksi Alat</t>
  </si>
  <si>
    <t>ESDM</t>
  </si>
  <si>
    <t>Sertifikat STD</t>
  </si>
  <si>
    <t>Drift STD</t>
  </si>
  <si>
    <t>Resolusi STD</t>
  </si>
  <si>
    <t>Koef T STD</t>
  </si>
  <si>
    <t>Rounding</t>
  </si>
  <si>
    <t>EMF Thermal</t>
  </si>
  <si>
    <t>u-gab</t>
  </si>
  <si>
    <t>Faktor Cakupan</t>
  </si>
  <si>
    <t>U-exp</t>
  </si>
  <si>
    <t>Akurasi</t>
  </si>
  <si>
    <t>Standard Reading</t>
  </si>
  <si>
    <r>
      <t>Arus AC /</t>
    </r>
    <r>
      <rPr>
        <b/>
        <i/>
        <sz val="9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AC Current</t>
    </r>
  </si>
  <si>
    <r>
      <t>Resistansi /</t>
    </r>
    <r>
      <rPr>
        <b/>
        <i/>
        <sz val="9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Resistance</t>
    </r>
  </si>
  <si>
    <r>
      <t>Kapasitansi /</t>
    </r>
    <r>
      <rPr>
        <b/>
        <i/>
        <sz val="9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Capacitance</t>
    </r>
  </si>
  <si>
    <t xml:space="preserve">Instrument Indication </t>
  </si>
  <si>
    <r>
      <t xml:space="preserve">Catatan/ </t>
    </r>
    <r>
      <rPr>
        <b/>
        <i/>
        <sz val="10"/>
        <color theme="1"/>
        <rFont val="Times New Roman"/>
        <family val="1"/>
      </rPr>
      <t>Notes</t>
    </r>
    <r>
      <rPr>
        <b/>
        <sz val="12"/>
        <color theme="1"/>
        <rFont val="Times New Roman"/>
        <family val="1"/>
      </rPr>
      <t xml:space="preserve"> </t>
    </r>
  </si>
  <si>
    <t xml:space="preserve">Hasil kalibrasi ini diperoleh berdasarkan prosedur kalibrasi I.ME.1.05 untuk tegangan DC, I.ME.3.05 </t>
  </si>
  <si>
    <r>
      <rPr>
        <sz val="11"/>
        <color theme="1"/>
        <rFont val="Times New Roman"/>
        <family val="1"/>
      </rPr>
      <t>Dikalibrasi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Calibrated by</t>
    </r>
  </si>
  <si>
    <r>
      <rPr>
        <sz val="11"/>
        <color theme="1"/>
        <rFont val="Times New Roman"/>
        <family val="1"/>
      </rPr>
      <t>Diperiksa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Checked by</t>
    </r>
  </si>
  <si>
    <r>
      <t xml:space="preserve">  (Penyelia/</t>
    </r>
    <r>
      <rPr>
        <i/>
        <sz val="10"/>
        <color theme="1"/>
        <rFont val="Times New Roman"/>
        <family val="1"/>
      </rPr>
      <t>Supervisor</t>
    </r>
    <r>
      <rPr>
        <sz val="11"/>
        <color theme="1"/>
        <rFont val="Times New Roman"/>
        <family val="1"/>
      </rPr>
      <t>)</t>
    </r>
  </si>
  <si>
    <t>: Agah Faisal, M.Sc.</t>
  </si>
  <si>
    <r>
      <t xml:space="preserve">  (Ka. Lab SNSU Kelistrikan/</t>
    </r>
    <r>
      <rPr>
        <i/>
        <sz val="10"/>
        <color theme="1"/>
        <rFont val="Times New Roman"/>
        <family val="1"/>
      </rPr>
      <t>Head of NMS for Electricity Laboratory</t>
    </r>
    <r>
      <rPr>
        <sz val="11"/>
        <color theme="1"/>
        <rFont val="Times New Roman"/>
        <family val="1"/>
      </rPr>
      <t>)</t>
    </r>
  </si>
  <si>
    <t>Pembacaan Rerata</t>
  </si>
  <si>
    <t>Standar Deviasi</t>
  </si>
  <si>
    <t>Resolusi</t>
  </si>
  <si>
    <t>GΩ</t>
  </si>
  <si>
    <t>Resistansi</t>
  </si>
  <si>
    <t>: 15 - 17 Oktober 2024</t>
  </si>
  <si>
    <t>: Multi-Product Calibrator</t>
  </si>
  <si>
    <t>: 5502A</t>
  </si>
  <si>
    <t>: Hayati Amalia, M.T.</t>
  </si>
  <si>
    <t>: Nibras F. Yayienda, M.T. &amp; Lukluk Khairiyati, M.T.</t>
  </si>
  <si>
    <t>PF</t>
  </si>
  <si>
    <t>: (53 ± 7) %RH</t>
  </si>
  <si>
    <t>: (22 ± 1) °C</t>
  </si>
  <si>
    <t>Ω*</t>
  </si>
  <si>
    <t xml:space="preserve">The standard instrument used was the Reference Multimeter of Fluke 8508A (SN.941254525) and Precision </t>
  </si>
  <si>
    <t xml:space="preserve">This calibration result was acquired based on the procedure of I.ME.1.05 for DC voltage, I.ME.3.05 for DC current, </t>
  </si>
  <si>
    <t>LCR Meter QuadTech 7600 (SN. 7352889).</t>
  </si>
  <si>
    <t xml:space="preserve">Ketidakpastian pengukuran dihitung dengan tingkat kepercayaan tidak kurang dari 95% dan faktor </t>
  </si>
  <si>
    <t>cakupan k = 2./</t>
  </si>
  <si>
    <t>The uncertainty of measurement was calculated with the confidence level not less than 95 % and coverage factor</t>
  </si>
  <si>
    <t>of k = 2.</t>
  </si>
  <si>
    <t xml:space="preserve">untuk arus DC, I.ME.5.04 untuk tegangan AC, I.ME.6.06 untuk arus AC, I.ME.2.09 untuk resistansi, </t>
  </si>
  <si>
    <t xml:space="preserve">dan I.ME.4.03 untuk kapasitansi, dengan menggunakan alat standar yang tertelusur ke SI melalui </t>
  </si>
  <si>
    <t xml:space="preserve">I.ME.5.04 for AC voltage, I.ME.6.06 for AC current, I.ME.2.09 for resistance, and I.ME.4.03 for capacitance, </t>
  </si>
  <si>
    <t>using the standard instruments that are traceable to SI through SNSU-BSN and SCL Hong Kong.</t>
  </si>
  <si>
    <t>SNSU-BSN dan SCL Hong Kong./</t>
  </si>
  <si>
    <t>LCR Meter QuadTech 7600 (SN. 7352889). /</t>
  </si>
  <si>
    <t>Alat standar yang digunakan adalah  Reference Multimeter Fluke 8508A (SN.941254525) dan Precision</t>
  </si>
  <si>
    <t>: 1234567</t>
  </si>
  <si>
    <t>Tipe</t>
  </si>
  <si>
    <t>No.Seri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</si>
</sst>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0000"/>
    <numFmt numFmtId="165" formatCode="0\ \ "/>
    <numFmt numFmtId="166" formatCode="0.0"/>
    <numFmt numFmtId="167" formatCode="0.000\ 00\ \ "/>
    <numFmt numFmtId="168" formatCode="0.000000"/>
    <numFmt numFmtId="169" formatCode="0.0000\ \ \ \ "/>
    <numFmt numFmtId="170" formatCode="0.0000"/>
    <numFmt numFmtId="171" formatCode="0.0000000"/>
    <numFmt numFmtId="172" formatCode="0.0E+00"/>
    <numFmt numFmtId="173" formatCode="0.0.E+00"/>
    <numFmt numFmtId="174" formatCode="0.000"/>
    <numFmt numFmtId="175" formatCode="0.00.E+00"/>
    <numFmt numFmtId="176" formatCode="0.00000000"/>
    <numFmt numFmtId="177" formatCode="\ 0.000\ 00\ \ \ "/>
    <numFmt numFmtId="178" formatCode="\ 0.0000\ \ \ \ \ "/>
    <numFmt numFmtId="179" formatCode="0.000\ \ \ \ \ \ "/>
    <numFmt numFmtId="180" formatCode="0.00\ \ \ \ \ \ \ "/>
    <numFmt numFmtId="181" formatCode="0\ "/>
    <numFmt numFmtId="182" formatCode="\ 0.000\ 000\ 0"/>
    <numFmt numFmtId="183" formatCode="\ 0.000\ 000\ \ "/>
    <numFmt numFmtId="184" formatCode="\ 0.000\ \ \ \ \ \ "/>
    <numFmt numFmtId="185" formatCode="\ 0.00\ \ \ \ \ \ \ "/>
    <numFmt numFmtId="186" formatCode="0.000\ \ \ \ \ \ \ "/>
  </numFmts>
  <fonts count="3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0"/>
      <color rgb="FF000000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0"/>
      <color theme="1"/>
      <name val="Courier New"/>
      <family val="3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0"/>
      <name val="Courier New"/>
      <family val="3"/>
    </font>
    <font>
      <sz val="11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26" fillId="0" borderId="0"/>
  </cellStyleXfs>
  <cellXfs count="240">
    <xf numFmtId="0" fontId="0" fillId="0" borderId="0" xfId="0"/>
    <xf numFmtId="0" fontId="0" fillId="0" borderId="1" xfId="0" applyBorder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/>
    <xf numFmtId="165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70" fontId="0" fillId="0" borderId="1" xfId="0" applyNumberFormat="1" applyBorder="1"/>
    <xf numFmtId="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64" fontId="0" fillId="0" borderId="1" xfId="0" applyNumberFormat="1" applyBorder="1"/>
    <xf numFmtId="0" fontId="0" fillId="0" borderId="6" xfId="0" applyBorder="1"/>
    <xf numFmtId="171" fontId="0" fillId="0" borderId="6" xfId="0" applyNumberFormat="1" applyBorder="1"/>
    <xf numFmtId="168" fontId="0" fillId="0" borderId="6" xfId="0" applyNumberFormat="1" applyBorder="1"/>
    <xf numFmtId="176" fontId="0" fillId="0" borderId="0" xfId="0" applyNumberFormat="1"/>
    <xf numFmtId="173" fontId="0" fillId="0" borderId="0" xfId="0" applyNumberFormat="1"/>
    <xf numFmtId="173" fontId="9" fillId="0" borderId="0" xfId="0" applyNumberFormat="1" applyFont="1"/>
    <xf numFmtId="175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7" fillId="0" borderId="0" xfId="4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/>
    <xf numFmtId="11" fontId="0" fillId="0" borderId="1" xfId="0" applyNumberFormat="1" applyBorder="1"/>
    <xf numFmtId="168" fontId="0" fillId="0" borderId="1" xfId="0" applyNumberFormat="1" applyBorder="1"/>
    <xf numFmtId="171" fontId="0" fillId="0" borderId="1" xfId="0" applyNumberFormat="1" applyBorder="1"/>
    <xf numFmtId="11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left" vertical="center"/>
    </xf>
    <xf numFmtId="165" fontId="21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vertical="center"/>
    </xf>
    <xf numFmtId="165" fontId="21" fillId="0" borderId="0" xfId="0" applyNumberFormat="1" applyFont="1" applyAlignment="1">
      <alignment vertical="center"/>
    </xf>
    <xf numFmtId="166" fontId="21" fillId="0" borderId="0" xfId="0" applyNumberFormat="1" applyFont="1" applyAlignment="1">
      <alignment vertical="center"/>
    </xf>
    <xf numFmtId="180" fontId="21" fillId="0" borderId="0" xfId="0" applyNumberFormat="1" applyFont="1" applyAlignment="1">
      <alignment horizontal="right" vertical="center"/>
    </xf>
    <xf numFmtId="0" fontId="13" fillId="0" borderId="11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165" fontId="21" fillId="0" borderId="0" xfId="0" applyNumberFormat="1" applyFont="1" applyAlignment="1">
      <alignment horizontal="left" vertical="center"/>
    </xf>
    <xf numFmtId="167" fontId="21" fillId="0" borderId="0" xfId="0" applyNumberFormat="1" applyFont="1" applyAlignment="1">
      <alignment horizontal="left" vertical="center"/>
    </xf>
    <xf numFmtId="170" fontId="21" fillId="0" borderId="0" xfId="0" applyNumberFormat="1" applyFont="1" applyAlignment="1">
      <alignment vertical="center"/>
    </xf>
    <xf numFmtId="181" fontId="21" fillId="0" borderId="0" xfId="0" applyNumberFormat="1" applyFont="1" applyAlignment="1">
      <alignment vertical="center"/>
    </xf>
    <xf numFmtId="169" fontId="21" fillId="0" borderId="0" xfId="0" applyNumberFormat="1" applyFont="1" applyAlignment="1">
      <alignment vertical="center"/>
    </xf>
    <xf numFmtId="169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30" fillId="0" borderId="0" xfId="0" applyFont="1"/>
    <xf numFmtId="0" fontId="2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0" fillId="0" borderId="1" xfId="0" applyFont="1" applyBorder="1"/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vertical="center"/>
    </xf>
    <xf numFmtId="168" fontId="4" fillId="0" borderId="1" xfId="0" applyNumberFormat="1" applyFont="1" applyBorder="1" applyAlignment="1">
      <alignment vertical="center"/>
    </xf>
    <xf numFmtId="164" fontId="31" fillId="0" borderId="1" xfId="0" applyNumberFormat="1" applyFont="1" applyBorder="1" applyAlignment="1">
      <alignment vertical="center"/>
    </xf>
    <xf numFmtId="1" fontId="3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178" fontId="21" fillId="0" borderId="0" xfId="0" applyNumberFormat="1" applyFont="1" applyAlignment="1">
      <alignment horizontal="right" vertical="center"/>
    </xf>
    <xf numFmtId="164" fontId="1" fillId="0" borderId="1" xfId="0" applyNumberFormat="1" applyFont="1" applyBorder="1"/>
    <xf numFmtId="165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5" fontId="1" fillId="0" borderId="1" xfId="0" applyNumberFormat="1" applyFont="1" applyBorder="1"/>
    <xf numFmtId="170" fontId="0" fillId="0" borderId="0" xfId="0" applyNumberFormat="1"/>
    <xf numFmtId="0" fontId="0" fillId="0" borderId="3" xfId="0" applyBorder="1"/>
    <xf numFmtId="168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4" fillId="0" borderId="1" xfId="0" applyNumberFormat="1" applyFont="1" applyBorder="1" applyAlignment="1">
      <alignment horizontal="left" vertical="center"/>
    </xf>
    <xf numFmtId="171" fontId="0" fillId="0" borderId="1" xfId="0" applyNumberFormat="1" applyBorder="1" applyAlignment="1">
      <alignment horizontal="right"/>
    </xf>
    <xf numFmtId="170" fontId="0" fillId="0" borderId="1" xfId="0" applyNumberForma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168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70" fontId="1" fillId="0" borderId="1" xfId="0" applyNumberFormat="1" applyFont="1" applyBorder="1"/>
    <xf numFmtId="168" fontId="1" fillId="0" borderId="1" xfId="0" applyNumberFormat="1" applyFont="1" applyBorder="1"/>
    <xf numFmtId="171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31" fillId="0" borderId="12" xfId="0" applyNumberFormat="1" applyFont="1" applyBorder="1" applyAlignment="1">
      <alignment vertical="center"/>
    </xf>
    <xf numFmtId="1" fontId="4" fillId="0" borderId="12" xfId="0" applyNumberFormat="1" applyFont="1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10" fillId="0" borderId="1" xfId="0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170" fontId="1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11" fontId="0" fillId="0" borderId="12" xfId="0" applyNumberFormat="1" applyBorder="1"/>
    <xf numFmtId="11" fontId="0" fillId="0" borderId="13" xfId="0" applyNumberFormat="1" applyBorder="1"/>
    <xf numFmtId="2" fontId="0" fillId="0" borderId="0" xfId="0" applyNumberFormat="1"/>
    <xf numFmtId="1" fontId="0" fillId="0" borderId="3" xfId="0" applyNumberFormat="1" applyBorder="1"/>
    <xf numFmtId="0" fontId="9" fillId="0" borderId="1" xfId="0" applyFont="1" applyBorder="1"/>
    <xf numFmtId="1" fontId="9" fillId="0" borderId="1" xfId="0" applyNumberFormat="1" applyFont="1" applyBorder="1"/>
    <xf numFmtId="164" fontId="9" fillId="0" borderId="1" xfId="0" applyNumberFormat="1" applyFont="1" applyBorder="1"/>
    <xf numFmtId="11" fontId="9" fillId="0" borderId="1" xfId="0" applyNumberFormat="1" applyFont="1" applyBorder="1"/>
    <xf numFmtId="11" fontId="9" fillId="0" borderId="12" xfId="0" applyNumberFormat="1" applyFont="1" applyBorder="1"/>
    <xf numFmtId="11" fontId="9" fillId="0" borderId="13" xfId="0" applyNumberFormat="1" applyFont="1" applyBorder="1"/>
    <xf numFmtId="168" fontId="9" fillId="0" borderId="1" xfId="0" applyNumberFormat="1" applyFont="1" applyBorder="1"/>
    <xf numFmtId="0" fontId="9" fillId="0" borderId="0" xfId="0" applyFont="1"/>
    <xf numFmtId="173" fontId="9" fillId="0" borderId="1" xfId="0" applyNumberFormat="1" applyFont="1" applyBorder="1"/>
    <xf numFmtId="0" fontId="9" fillId="0" borderId="12" xfId="0" applyFont="1" applyBorder="1"/>
    <xf numFmtId="0" fontId="9" fillId="0" borderId="13" xfId="0" applyFont="1" applyBorder="1"/>
    <xf numFmtId="171" fontId="9" fillId="0" borderId="1" xfId="0" applyNumberFormat="1" applyFont="1" applyBorder="1" applyAlignment="1">
      <alignment horizontal="right"/>
    </xf>
    <xf numFmtId="11" fontId="9" fillId="0" borderId="8" xfId="0" applyNumberFormat="1" applyFont="1" applyBorder="1"/>
    <xf numFmtId="174" fontId="9" fillId="0" borderId="1" xfId="0" applyNumberFormat="1" applyFont="1" applyBorder="1"/>
    <xf numFmtId="170" fontId="9" fillId="0" borderId="1" xfId="0" applyNumberFormat="1" applyFont="1" applyBorder="1"/>
    <xf numFmtId="171" fontId="9" fillId="0" borderId="1" xfId="0" applyNumberFormat="1" applyFont="1" applyBorder="1"/>
    <xf numFmtId="2" fontId="9" fillId="0" borderId="1" xfId="0" applyNumberFormat="1" applyFont="1" applyBorder="1"/>
    <xf numFmtId="0" fontId="9" fillId="0" borderId="9" xfId="0" applyFont="1" applyBorder="1"/>
    <xf numFmtId="11" fontId="9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0" fontId="1" fillId="0" borderId="9" xfId="0" applyFont="1" applyBorder="1"/>
    <xf numFmtId="11" fontId="1" fillId="0" borderId="12" xfId="0" applyNumberFormat="1" applyFont="1" applyBorder="1"/>
    <xf numFmtId="11" fontId="1" fillId="0" borderId="13" xfId="0" applyNumberFormat="1" applyFont="1" applyBorder="1"/>
    <xf numFmtId="11" fontId="0" fillId="0" borderId="3" xfId="0" applyNumberFormat="1" applyBorder="1"/>
    <xf numFmtId="172" fontId="0" fillId="0" borderId="1" xfId="0" applyNumberFormat="1" applyBorder="1"/>
    <xf numFmtId="175" fontId="27" fillId="0" borderId="12" xfId="4" applyNumberFormat="1" applyFont="1" applyBorder="1" applyAlignment="1">
      <alignment vertical="center" wrapText="1"/>
    </xf>
    <xf numFmtId="175" fontId="27" fillId="0" borderId="0" xfId="4" applyNumberFormat="1" applyFont="1" applyAlignment="1">
      <alignment vertical="center"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2" fontId="9" fillId="0" borderId="1" xfId="0" applyNumberFormat="1" applyFont="1" applyBorder="1"/>
    <xf numFmtId="0" fontId="32" fillId="0" borderId="0" xfId="0" applyFont="1" applyAlignment="1">
      <alignment vertical="center"/>
    </xf>
    <xf numFmtId="184" fontId="21" fillId="0" borderId="0" xfId="0" applyNumberFormat="1" applyFont="1" applyAlignment="1">
      <alignment horizontal="right" vertical="center"/>
    </xf>
    <xf numFmtId="0" fontId="33" fillId="0" borderId="0" xfId="0" applyFont="1" applyAlignment="1">
      <alignment vertical="center"/>
    </xf>
    <xf numFmtId="1" fontId="33" fillId="0" borderId="0" xfId="0" applyNumberFormat="1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11" fontId="21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73" fontId="27" fillId="0" borderId="1" xfId="4" applyNumberFormat="1" applyFont="1" applyBorder="1" applyAlignment="1">
      <alignment horizontal="center" vertical="center" wrapText="1"/>
    </xf>
    <xf numFmtId="173" fontId="28" fillId="0" borderId="1" xfId="4" applyNumberFormat="1" applyFont="1" applyBorder="1" applyAlignment="1">
      <alignment horizontal="center" vertical="center" wrapText="1"/>
    </xf>
    <xf numFmtId="175" fontId="28" fillId="0" borderId="1" xfId="4" applyNumberFormat="1" applyFont="1" applyBorder="1" applyAlignment="1">
      <alignment horizontal="center" vertical="center" wrapText="1"/>
    </xf>
    <xf numFmtId="172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75" fontId="27" fillId="0" borderId="1" xfId="4" applyNumberFormat="1" applyFont="1" applyBorder="1" applyAlignment="1">
      <alignment horizontal="center" vertical="center" wrapText="1"/>
    </xf>
    <xf numFmtId="175" fontId="27" fillId="0" borderId="8" xfId="4" applyNumberFormat="1" applyFont="1" applyBorder="1" applyAlignment="1">
      <alignment horizontal="center" vertical="center" wrapText="1"/>
    </xf>
    <xf numFmtId="176" fontId="10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75" fontId="27" fillId="0" borderId="2" xfId="4" applyNumberFormat="1" applyFont="1" applyBorder="1" applyAlignment="1">
      <alignment horizontal="center" vertical="center" wrapText="1"/>
    </xf>
    <xf numFmtId="175" fontId="27" fillId="0" borderId="3" xfId="4" applyNumberFormat="1" applyFont="1" applyBorder="1" applyAlignment="1">
      <alignment horizontal="center" vertical="center" wrapText="1"/>
    </xf>
    <xf numFmtId="175" fontId="27" fillId="0" borderId="5" xfId="4" applyNumberFormat="1" applyFont="1" applyBorder="1" applyAlignment="1">
      <alignment horizontal="center" vertical="center" wrapText="1"/>
    </xf>
    <xf numFmtId="175" fontId="27" fillId="0" borderId="6" xfId="4" applyNumberFormat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11" xfId="2" applyFont="1" applyBorder="1" applyAlignment="1">
      <alignment horizontal="center" vertical="center"/>
    </xf>
    <xf numFmtId="177" fontId="21" fillId="0" borderId="0" xfId="0" applyNumberFormat="1" applyFont="1" applyAlignment="1">
      <alignment horizontal="right" vertical="center"/>
    </xf>
    <xf numFmtId="184" fontId="21" fillId="0" borderId="0" xfId="0" applyNumberFormat="1" applyFont="1" applyAlignment="1">
      <alignment horizontal="right" vertical="center"/>
    </xf>
    <xf numFmtId="178" fontId="21" fillId="0" borderId="0" xfId="0" applyNumberFormat="1" applyFont="1" applyAlignment="1">
      <alignment horizontal="right" vertical="center"/>
    </xf>
    <xf numFmtId="183" fontId="21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vertical="center"/>
    </xf>
    <xf numFmtId="186" fontId="21" fillId="0" borderId="0" xfId="0" applyNumberFormat="1" applyFont="1" applyAlignment="1">
      <alignment horizontal="right" vertical="center"/>
    </xf>
    <xf numFmtId="185" fontId="21" fillId="0" borderId="0" xfId="0" applyNumberFormat="1" applyFont="1" applyAlignment="1">
      <alignment horizontal="right" vertical="center"/>
    </xf>
    <xf numFmtId="179" fontId="21" fillId="0" borderId="0" xfId="0" applyNumberFormat="1" applyFont="1" applyAlignment="1">
      <alignment horizontal="right" vertical="center"/>
    </xf>
    <xf numFmtId="165" fontId="21" fillId="0" borderId="0" xfId="0" applyNumberFormat="1" applyFont="1" applyAlignment="1">
      <alignment horizontal="right" vertical="center"/>
    </xf>
    <xf numFmtId="166" fontId="21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182" fontId="21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80" fontId="21" fillId="0" borderId="0" xfId="0" applyNumberFormat="1" applyFont="1" applyAlignment="1">
      <alignment horizontal="right" vertical="center"/>
    </xf>
    <xf numFmtId="0" fontId="19" fillId="0" borderId="10" xfId="1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1" fontId="21" fillId="0" borderId="10" xfId="0" applyNumberFormat="1" applyFont="1" applyBorder="1" applyAlignment="1">
      <alignment vertical="center"/>
    </xf>
    <xf numFmtId="1" fontId="33" fillId="0" borderId="0" xfId="0" applyNumberFormat="1" applyFont="1" applyAlignment="1">
      <alignment vertical="center"/>
    </xf>
    <xf numFmtId="178" fontId="33" fillId="0" borderId="0" xfId="0" applyNumberFormat="1" applyFont="1" applyAlignment="1">
      <alignment horizontal="right" vertical="center"/>
    </xf>
    <xf numFmtId="0" fontId="21" fillId="0" borderId="1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4" fillId="0" borderId="10" xfId="3" quotePrefix="1" applyFont="1" applyBorder="1" applyAlignment="1">
      <alignment horizontal="center"/>
    </xf>
  </cellXfs>
  <cellStyles count="5">
    <cellStyle name="Normal" xfId="0" builtinId="0"/>
    <cellStyle name="Normal 2" xfId="4" xr:uid="{0B2A3776-ED3E-4565-95E6-10923AB07D98}"/>
    <cellStyle name="Normal 4 12 2 2 2 2 3 4" xfId="1" xr:uid="{7D2943BD-3D5D-4F25-9447-5A29BBF1BDF6}"/>
    <cellStyle name="Normal 4 2 3 3 3 3 2 2" xfId="3" xr:uid="{2F3B4E7D-D714-4C4A-B22F-22A5491229CD}"/>
    <cellStyle name="Normal 9 3" xfId="2" xr:uid="{25ECFC2B-C6C0-4091-B879-5290C30D6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luk%20Khairiyati/Downloads/Sertifikat%20Standard%20Kapasitor/JE-18-04-27_Standar%20Kapasitor%201000%20pF_General%20Radio_1404-A_27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luk%20Khairiyati/Downloads/ah2700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8.%20Order%20Kalibrasi\PENYELIAAN\7\E-24-09-115%20Multifunction%20Calibrator_TIME%20ELECTRONIC_5025%20E-S2_1592E23_verHayati.xlsx" TargetMode="External"/><Relationship Id="rId1" Type="http://schemas.openxmlformats.org/officeDocument/2006/relationships/externalLinkPath" Target="file:///E:\8.%20Order%20Kalibrasi\PENYELIAAN\7\E-24-09-115%20Multifunction%20Calibrator_TIME%20ELECTRONIC_5025%20E-S2_1592E23_verHay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a"/>
      <sheetName val="unc"/>
      <sheetName val="cert"/>
    </sheetNames>
    <sheetDataSet>
      <sheetData sheetId="0">
        <row r="31">
          <cell r="M31">
            <v>1000.0850831666667</v>
          </cell>
        </row>
      </sheetData>
      <sheetData sheetId="1">
        <row r="7">
          <cell r="O7">
            <v>10.028213090066812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100 nF"/>
      <sheetName val="1 uF"/>
    </sheetNames>
    <sheetDataSet>
      <sheetData sheetId="0"/>
      <sheetData sheetId="1">
        <row r="19">
          <cell r="G19">
            <v>1</v>
          </cell>
        </row>
        <row r="20">
          <cell r="G20">
            <v>6.2831853071795862</v>
          </cell>
        </row>
        <row r="22">
          <cell r="E22">
            <v>15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"/>
      <sheetName val="Data"/>
      <sheetName val="Sert"/>
      <sheetName val="Spek"/>
      <sheetName val="Temp"/>
      <sheetName val="Sert C"/>
      <sheetName val="Drift C"/>
      <sheetName val="Eva"/>
      <sheetName val="REPORT"/>
      <sheetName val="Kondisi Lingkungan"/>
      <sheetName val="Raw Data"/>
    </sheetNames>
    <sheetDataSet>
      <sheetData sheetId="0"/>
      <sheetData sheetId="1">
        <row r="157">
          <cell r="C157">
            <v>1.0732999999999999</v>
          </cell>
          <cell r="E157">
            <v>1</v>
          </cell>
          <cell r="F157" t="str">
            <v>kHz</v>
          </cell>
        </row>
        <row r="158">
          <cell r="E158">
            <v>1</v>
          </cell>
          <cell r="F158" t="str">
            <v>kHz</v>
          </cell>
        </row>
        <row r="159">
          <cell r="E159">
            <v>1</v>
          </cell>
          <cell r="F159" t="str">
            <v>kHz</v>
          </cell>
        </row>
        <row r="160">
          <cell r="E160">
            <v>1</v>
          </cell>
          <cell r="F160" t="str">
            <v>kHz</v>
          </cell>
        </row>
        <row r="161">
          <cell r="E161">
            <v>1</v>
          </cell>
          <cell r="F161" t="str">
            <v>kHz</v>
          </cell>
        </row>
        <row r="162">
          <cell r="E162">
            <v>1</v>
          </cell>
          <cell r="F162" t="str">
            <v>kHz</v>
          </cell>
        </row>
        <row r="163">
          <cell r="E163">
            <v>1</v>
          </cell>
          <cell r="F163" t="str">
            <v>kHz</v>
          </cell>
        </row>
        <row r="164">
          <cell r="E164">
            <v>1</v>
          </cell>
          <cell r="F164" t="str">
            <v>kHz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B5E4-604A-4167-BD88-E9FE193148FD}">
  <dimension ref="A1:N208"/>
  <sheetViews>
    <sheetView view="pageLayout" zoomScaleNormal="100" workbookViewId="0">
      <selection activeCell="D175" sqref="D175"/>
    </sheetView>
  </sheetViews>
  <sheetFormatPr defaultRowHeight="14.4" x14ac:dyDescent="0.3"/>
  <cols>
    <col min="3" max="3" width="7" customWidth="1"/>
    <col min="4" max="4" width="5.44140625" customWidth="1"/>
    <col min="5" max="5" width="4.33203125" customWidth="1"/>
    <col min="6" max="6" width="5.21875" customWidth="1"/>
    <col min="8" max="8" width="6.5546875" customWidth="1"/>
    <col min="9" max="13" width="13.77734375" customWidth="1"/>
    <col min="14" max="14" width="4.44140625" customWidth="1"/>
  </cols>
  <sheetData>
    <row r="1" spans="1:14" ht="15.6" x14ac:dyDescent="0.3">
      <c r="A1" s="2"/>
      <c r="B1" s="2"/>
      <c r="C1" s="2"/>
      <c r="D1" s="2"/>
      <c r="E1" s="2"/>
      <c r="F1" s="2"/>
      <c r="G1" s="2"/>
      <c r="H1" s="2"/>
      <c r="I1" s="2"/>
      <c r="J1" s="2" t="s">
        <v>14</v>
      </c>
      <c r="K1" s="2"/>
      <c r="L1" s="2" t="s">
        <v>15</v>
      </c>
      <c r="M1" s="2"/>
      <c r="N1" s="2"/>
    </row>
    <row r="2" spans="1:14" ht="15.6" x14ac:dyDescent="0.3">
      <c r="A2" s="2"/>
      <c r="B2" s="2"/>
      <c r="C2" s="2"/>
      <c r="D2" s="2"/>
      <c r="E2" s="2"/>
      <c r="F2" s="2"/>
      <c r="G2" s="2"/>
      <c r="H2" s="2"/>
      <c r="I2" s="2"/>
      <c r="J2" s="2" t="s">
        <v>16</v>
      </c>
      <c r="K2" s="2"/>
      <c r="L2" s="2"/>
      <c r="M2" s="2"/>
      <c r="N2" s="2"/>
    </row>
    <row r="3" spans="1:14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6" x14ac:dyDescent="0.3">
      <c r="A4" s="2" t="s">
        <v>17</v>
      </c>
      <c r="B4" s="2"/>
      <c r="C4" s="2"/>
      <c r="D4" s="2"/>
      <c r="E4" s="2" t="s">
        <v>15</v>
      </c>
      <c r="F4" s="2"/>
      <c r="G4" s="2"/>
      <c r="H4" s="2"/>
      <c r="I4" s="2"/>
      <c r="J4" s="2" t="s">
        <v>18</v>
      </c>
      <c r="K4" s="2"/>
      <c r="L4" s="2" t="s">
        <v>15</v>
      </c>
      <c r="M4" s="2"/>
      <c r="N4" s="2"/>
    </row>
    <row r="5" spans="1:14" ht="15.6" x14ac:dyDescent="0.3">
      <c r="A5" s="2" t="s">
        <v>19</v>
      </c>
      <c r="B5" s="2"/>
      <c r="C5" s="2"/>
      <c r="D5" s="2"/>
      <c r="E5" s="2" t="s">
        <v>15</v>
      </c>
      <c r="F5" s="2"/>
      <c r="G5" s="2"/>
      <c r="H5" s="2"/>
      <c r="I5" s="2"/>
      <c r="J5" s="2" t="s">
        <v>19</v>
      </c>
      <c r="K5" s="2"/>
      <c r="L5" s="2" t="s">
        <v>15</v>
      </c>
      <c r="M5" s="2"/>
      <c r="N5" s="2"/>
    </row>
    <row r="6" spans="1:14" ht="15.6" x14ac:dyDescent="0.3">
      <c r="A6" s="2" t="s">
        <v>20</v>
      </c>
      <c r="B6" s="2"/>
      <c r="C6" s="2"/>
      <c r="D6" s="2"/>
      <c r="E6" s="2" t="s">
        <v>15</v>
      </c>
      <c r="F6" s="2"/>
      <c r="G6" s="2"/>
      <c r="H6" s="2"/>
      <c r="I6" s="2"/>
      <c r="J6" s="2" t="s">
        <v>20</v>
      </c>
      <c r="K6" s="2"/>
      <c r="L6" s="2" t="s">
        <v>15</v>
      </c>
      <c r="M6" s="2"/>
      <c r="N6" s="2"/>
    </row>
    <row r="7" spans="1:14" ht="15.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3">
      <c r="A8" s="2" t="s">
        <v>21</v>
      </c>
      <c r="B8" s="2"/>
      <c r="C8" s="2"/>
      <c r="D8" s="2"/>
      <c r="E8" s="2" t="s">
        <v>15</v>
      </c>
      <c r="F8" s="3"/>
      <c r="G8" s="2"/>
      <c r="H8" s="2"/>
      <c r="I8" s="2"/>
      <c r="J8" s="2" t="s">
        <v>22</v>
      </c>
      <c r="K8" s="2"/>
      <c r="L8" s="2"/>
      <c r="M8" s="4"/>
      <c r="N8" s="4"/>
    </row>
    <row r="9" spans="1:14" ht="15.6" x14ac:dyDescent="0.3">
      <c r="A9" s="2" t="s">
        <v>23</v>
      </c>
      <c r="B9" s="2"/>
      <c r="C9" s="2"/>
      <c r="D9" s="2"/>
      <c r="E9" s="2" t="s">
        <v>15</v>
      </c>
      <c r="F9" s="2"/>
      <c r="G9" s="2"/>
      <c r="H9" s="2"/>
      <c r="I9" s="2"/>
      <c r="J9" s="2" t="s">
        <v>24</v>
      </c>
      <c r="K9" s="2"/>
      <c r="L9" s="2"/>
      <c r="M9" s="5"/>
      <c r="N9" s="5"/>
    </row>
    <row r="10" spans="1:14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  <c r="N10" s="5"/>
    </row>
    <row r="11" spans="1:14" ht="15.6" x14ac:dyDescent="0.3">
      <c r="A11" s="6" t="s">
        <v>25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6" x14ac:dyDescent="0.3">
      <c r="A12" s="6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6" x14ac:dyDescent="0.3">
      <c r="A13" s="183" t="s">
        <v>27</v>
      </c>
      <c r="B13" s="183"/>
      <c r="C13" s="183" t="s">
        <v>28</v>
      </c>
      <c r="D13" s="183"/>
      <c r="E13" s="183"/>
      <c r="F13" s="183"/>
      <c r="G13" s="184" t="s">
        <v>29</v>
      </c>
      <c r="H13" s="184"/>
      <c r="I13" s="185" t="s">
        <v>2</v>
      </c>
      <c r="J13" s="185"/>
      <c r="K13" s="185"/>
      <c r="L13" s="185"/>
      <c r="M13" s="185"/>
      <c r="N13" s="185"/>
    </row>
    <row r="14" spans="1:14" ht="15.6" x14ac:dyDescent="0.3">
      <c r="A14" s="183"/>
      <c r="B14" s="183"/>
      <c r="C14" s="183"/>
      <c r="D14" s="183"/>
      <c r="E14" s="183"/>
      <c r="F14" s="183"/>
      <c r="G14" s="184"/>
      <c r="H14" s="184"/>
      <c r="I14" s="9">
        <v>1</v>
      </c>
      <c r="J14" s="9">
        <v>2</v>
      </c>
      <c r="K14" s="9">
        <v>3</v>
      </c>
      <c r="L14" s="9">
        <v>4</v>
      </c>
      <c r="M14" s="9">
        <v>5</v>
      </c>
      <c r="N14" s="9" t="s">
        <v>30</v>
      </c>
    </row>
    <row r="15" spans="1:14" ht="15.6" x14ac:dyDescent="0.3">
      <c r="A15" s="10">
        <v>200</v>
      </c>
      <c r="B15" s="10" t="s">
        <v>7</v>
      </c>
      <c r="C15" s="185" t="s">
        <v>31</v>
      </c>
      <c r="D15" s="185"/>
      <c r="E15" s="10">
        <v>20</v>
      </c>
      <c r="F15" s="10" t="s">
        <v>7</v>
      </c>
      <c r="G15" s="10"/>
      <c r="H15" s="10"/>
      <c r="I15" s="11"/>
      <c r="J15" s="11"/>
      <c r="K15" s="11"/>
      <c r="L15" s="11"/>
      <c r="M15" s="11"/>
      <c r="N15" s="10" t="s">
        <v>7</v>
      </c>
    </row>
    <row r="16" spans="1:14" ht="15.6" x14ac:dyDescent="0.3">
      <c r="A16" s="10"/>
      <c r="B16" s="10"/>
      <c r="C16" s="185" t="s">
        <v>32</v>
      </c>
      <c r="D16" s="185"/>
      <c r="E16" s="10">
        <v>20</v>
      </c>
      <c r="F16" s="10" t="s">
        <v>7</v>
      </c>
      <c r="G16" s="10"/>
      <c r="H16" s="10"/>
      <c r="I16" s="11"/>
      <c r="J16" s="11"/>
      <c r="K16" s="11"/>
      <c r="L16" s="11"/>
      <c r="M16" s="11"/>
      <c r="N16" s="10" t="s">
        <v>7</v>
      </c>
    </row>
    <row r="17" spans="1:14" ht="15.6" x14ac:dyDescent="0.3">
      <c r="A17" s="2"/>
      <c r="B17" s="2"/>
      <c r="C17" s="85"/>
      <c r="D17" s="85"/>
      <c r="E17" s="2"/>
      <c r="F17" s="2"/>
      <c r="G17" s="2"/>
      <c r="H17" s="2"/>
      <c r="I17" s="86"/>
      <c r="J17" s="86"/>
      <c r="K17" s="86"/>
      <c r="L17" s="86"/>
      <c r="M17" s="86"/>
      <c r="N17" s="2"/>
    </row>
    <row r="18" spans="1:14" ht="15.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6" x14ac:dyDescent="0.3">
      <c r="A19" s="6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6" x14ac:dyDescent="0.3">
      <c r="A20" s="183" t="s">
        <v>27</v>
      </c>
      <c r="B20" s="183"/>
      <c r="C20" s="183" t="s">
        <v>28</v>
      </c>
      <c r="D20" s="183"/>
      <c r="E20" s="183"/>
      <c r="F20" s="183"/>
      <c r="G20" s="184" t="s">
        <v>29</v>
      </c>
      <c r="H20" s="184"/>
      <c r="I20" s="185" t="s">
        <v>2</v>
      </c>
      <c r="J20" s="185"/>
      <c r="K20" s="185"/>
      <c r="L20" s="185"/>
      <c r="M20" s="185"/>
      <c r="N20" s="185"/>
    </row>
    <row r="21" spans="1:14" ht="15.6" x14ac:dyDescent="0.3">
      <c r="A21" s="183"/>
      <c r="B21" s="183"/>
      <c r="C21" s="183"/>
      <c r="D21" s="183"/>
      <c r="E21" s="183"/>
      <c r="F21" s="183"/>
      <c r="G21" s="184"/>
      <c r="H21" s="184"/>
      <c r="I21" s="9">
        <v>1</v>
      </c>
      <c r="J21" s="9">
        <v>2</v>
      </c>
      <c r="K21" s="9">
        <v>3</v>
      </c>
      <c r="L21" s="9">
        <v>4</v>
      </c>
      <c r="M21" s="9">
        <v>5</v>
      </c>
      <c r="N21" s="9" t="s">
        <v>30</v>
      </c>
    </row>
    <row r="22" spans="1:14" ht="15.6" x14ac:dyDescent="0.3">
      <c r="A22" s="1">
        <v>330</v>
      </c>
      <c r="B22" s="1" t="s">
        <v>7</v>
      </c>
      <c r="C22" s="7"/>
      <c r="D22" s="88">
        <v>0</v>
      </c>
      <c r="E22" s="87" t="s">
        <v>7</v>
      </c>
      <c r="F22" s="7"/>
      <c r="G22" s="8"/>
      <c r="H22" s="8"/>
      <c r="I22" s="9"/>
      <c r="J22" s="9"/>
      <c r="K22" s="9"/>
      <c r="L22" s="9"/>
      <c r="M22" s="9"/>
      <c r="N22" s="9"/>
    </row>
    <row r="23" spans="1:14" x14ac:dyDescent="0.3">
      <c r="A23" s="1"/>
      <c r="B23" s="1"/>
      <c r="C23" s="1"/>
      <c r="D23" s="1">
        <v>50</v>
      </c>
      <c r="E23" s="1" t="s">
        <v>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>
        <v>100</v>
      </c>
      <c r="E24" s="1" t="s">
        <v>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>
        <v>200</v>
      </c>
      <c r="E25" s="1" t="s">
        <v>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>
        <v>-200</v>
      </c>
      <c r="E26" s="1" t="s">
        <v>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>
        <v>3.3</v>
      </c>
      <c r="B27" s="1" t="s">
        <v>33</v>
      </c>
      <c r="C27" s="1"/>
      <c r="D27" s="1">
        <v>0.5</v>
      </c>
      <c r="E27" s="1" t="s">
        <v>33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/>
      <c r="B28" s="1"/>
      <c r="C28" s="1"/>
      <c r="D28" s="1">
        <v>1</v>
      </c>
      <c r="E28" s="1" t="s">
        <v>33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"/>
      <c r="C29" s="1"/>
      <c r="D29" s="1">
        <v>2</v>
      </c>
      <c r="E29" s="1" t="s">
        <v>33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"/>
      <c r="C30" s="1"/>
      <c r="D30" s="1">
        <v>-2</v>
      </c>
      <c r="E30" s="1" t="s">
        <v>33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>
        <v>33</v>
      </c>
      <c r="B31" s="1" t="s">
        <v>33</v>
      </c>
      <c r="C31" s="1"/>
      <c r="D31" s="1">
        <v>5</v>
      </c>
      <c r="E31" s="1" t="s">
        <v>33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/>
      <c r="B32" s="1"/>
      <c r="C32" s="1"/>
      <c r="D32" s="1">
        <v>10</v>
      </c>
      <c r="E32" s="1" t="s">
        <v>33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/>
      <c r="B33" s="1"/>
      <c r="C33" s="1"/>
      <c r="D33" s="1">
        <v>20</v>
      </c>
      <c r="E33" s="1" t="s">
        <v>33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/>
      <c r="B34" s="1"/>
      <c r="C34" s="1"/>
      <c r="D34" s="1">
        <v>-20</v>
      </c>
      <c r="E34" s="1" t="s">
        <v>33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>
        <v>330</v>
      </c>
      <c r="B35" s="1" t="s">
        <v>33</v>
      </c>
      <c r="C35" s="1"/>
      <c r="D35" s="1">
        <v>50</v>
      </c>
      <c r="E35" s="1" t="s">
        <v>33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/>
      <c r="B36" s="1"/>
      <c r="C36" s="1"/>
      <c r="D36" s="1">
        <v>100</v>
      </c>
      <c r="E36" s="1" t="s">
        <v>33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/>
      <c r="B37" s="1"/>
      <c r="C37" s="1"/>
      <c r="D37" s="1">
        <v>200</v>
      </c>
      <c r="E37" s="1" t="s">
        <v>33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"/>
      <c r="C38" s="1"/>
      <c r="D38" s="1">
        <v>-200</v>
      </c>
      <c r="E38" s="1" t="s">
        <v>33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>
        <v>1020</v>
      </c>
      <c r="B39" s="1" t="s">
        <v>33</v>
      </c>
      <c r="C39" s="1"/>
      <c r="D39" s="1">
        <v>500</v>
      </c>
      <c r="E39" s="1" t="s">
        <v>33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>
        <v>1000</v>
      </c>
      <c r="E40" s="1" t="s">
        <v>33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/>
      <c r="B41" s="1"/>
      <c r="C41" s="1"/>
      <c r="D41" s="1">
        <v>-1000</v>
      </c>
      <c r="E41" s="1" t="s">
        <v>33</v>
      </c>
      <c r="F41" s="1"/>
      <c r="G41" s="1"/>
      <c r="H41" s="1"/>
      <c r="I41" s="1"/>
      <c r="J41" s="1"/>
      <c r="K41" s="1"/>
      <c r="L41" s="1"/>
      <c r="M41" s="1"/>
      <c r="N41" s="1"/>
    </row>
    <row r="43" spans="1:14" ht="15.6" x14ac:dyDescent="0.3">
      <c r="A43" s="12" t="s">
        <v>34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.6" x14ac:dyDescent="0.3">
      <c r="A44" s="186" t="s">
        <v>27</v>
      </c>
      <c r="B44" s="186"/>
      <c r="C44" s="186" t="s">
        <v>28</v>
      </c>
      <c r="D44" s="186"/>
      <c r="E44" s="186"/>
      <c r="F44" s="186"/>
      <c r="G44" s="187" t="s">
        <v>29</v>
      </c>
      <c r="H44" s="187"/>
      <c r="I44" s="188" t="s">
        <v>2</v>
      </c>
      <c r="J44" s="188"/>
      <c r="K44" s="188"/>
      <c r="L44" s="188"/>
      <c r="M44" s="188"/>
      <c r="N44" s="188"/>
    </row>
    <row r="45" spans="1:14" ht="15.6" x14ac:dyDescent="0.3">
      <c r="A45" s="186"/>
      <c r="B45" s="186"/>
      <c r="C45" s="186"/>
      <c r="D45" s="186"/>
      <c r="E45" s="186"/>
      <c r="F45" s="186"/>
      <c r="G45" s="187"/>
      <c r="H45" s="187"/>
      <c r="I45" s="16">
        <v>1</v>
      </c>
      <c r="J45" s="16">
        <v>2</v>
      </c>
      <c r="K45" s="16">
        <v>3</v>
      </c>
      <c r="L45" s="16">
        <v>4</v>
      </c>
      <c r="M45" s="16">
        <v>5</v>
      </c>
      <c r="N45" s="16" t="s">
        <v>30</v>
      </c>
    </row>
    <row r="46" spans="1:14" ht="15.6" x14ac:dyDescent="0.3">
      <c r="A46" s="17">
        <v>330</v>
      </c>
      <c r="B46" s="17" t="s">
        <v>3</v>
      </c>
      <c r="C46" s="14"/>
      <c r="D46" s="89">
        <v>0</v>
      </c>
      <c r="E46" s="90" t="s">
        <v>3</v>
      </c>
      <c r="F46" s="14"/>
      <c r="G46" s="15"/>
      <c r="H46" s="15"/>
      <c r="I46" s="16"/>
      <c r="J46" s="16"/>
      <c r="K46" s="16"/>
      <c r="L46" s="16"/>
      <c r="M46" s="16"/>
      <c r="N46" s="16"/>
    </row>
    <row r="47" spans="1:14" x14ac:dyDescent="0.3">
      <c r="A47" s="1"/>
      <c r="B47" s="1"/>
      <c r="C47" s="17"/>
      <c r="D47" s="18">
        <v>50</v>
      </c>
      <c r="E47" s="19" t="s">
        <v>3</v>
      </c>
      <c r="F47" s="17"/>
      <c r="G47" s="17"/>
      <c r="H47" s="17"/>
      <c r="I47" s="17"/>
      <c r="J47" s="17"/>
      <c r="K47" s="17"/>
      <c r="L47" s="17"/>
      <c r="M47" s="17"/>
      <c r="N47" s="17"/>
    </row>
    <row r="48" spans="1:14" x14ac:dyDescent="0.3">
      <c r="A48" s="17"/>
      <c r="B48" s="17"/>
      <c r="C48" s="17"/>
      <c r="D48" s="18">
        <v>100</v>
      </c>
      <c r="E48" s="19" t="s">
        <v>3</v>
      </c>
      <c r="F48" s="17"/>
      <c r="G48" s="17"/>
      <c r="H48" s="17"/>
      <c r="I48" s="17"/>
      <c r="J48" s="17"/>
      <c r="K48" s="17"/>
      <c r="L48" s="17"/>
      <c r="M48" s="17"/>
      <c r="N48" s="17"/>
    </row>
    <row r="49" spans="1:14" x14ac:dyDescent="0.3">
      <c r="A49" s="17"/>
      <c r="B49" s="17"/>
      <c r="C49" s="17"/>
      <c r="D49" s="18">
        <v>200</v>
      </c>
      <c r="E49" s="19" t="s">
        <v>3</v>
      </c>
      <c r="F49" s="17"/>
      <c r="G49" s="17"/>
      <c r="H49" s="17"/>
      <c r="I49" s="17"/>
      <c r="J49" s="17"/>
      <c r="K49" s="17"/>
      <c r="L49" s="17"/>
      <c r="M49" s="17"/>
      <c r="N49" s="17"/>
    </row>
    <row r="50" spans="1:14" x14ac:dyDescent="0.3">
      <c r="A50" s="17"/>
      <c r="B50" s="17"/>
      <c r="C50" s="17"/>
      <c r="D50" s="18">
        <v>-200</v>
      </c>
      <c r="E50" s="19" t="s">
        <v>3</v>
      </c>
      <c r="F50" s="17"/>
      <c r="G50" s="17"/>
      <c r="H50" s="17"/>
      <c r="I50" s="17"/>
      <c r="J50" s="17"/>
      <c r="K50" s="17"/>
      <c r="L50" s="17"/>
      <c r="M50" s="17"/>
      <c r="N50" s="17"/>
    </row>
    <row r="51" spans="1:14" x14ac:dyDescent="0.3">
      <c r="A51" s="17">
        <v>3.3</v>
      </c>
      <c r="B51" s="17" t="s">
        <v>1</v>
      </c>
      <c r="C51" s="17"/>
      <c r="D51" s="20">
        <v>0.5</v>
      </c>
      <c r="E51" s="19" t="s">
        <v>1</v>
      </c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3">
      <c r="A52" s="17"/>
      <c r="B52" s="17"/>
      <c r="C52" s="17"/>
      <c r="D52" s="20">
        <v>1</v>
      </c>
      <c r="E52" s="19" t="s">
        <v>1</v>
      </c>
      <c r="F52" s="17"/>
      <c r="G52" s="17"/>
      <c r="H52" s="17"/>
      <c r="I52" s="17"/>
      <c r="J52" s="17"/>
      <c r="K52" s="17"/>
      <c r="L52" s="17"/>
      <c r="M52" s="17"/>
      <c r="N52" s="17"/>
    </row>
    <row r="53" spans="1:14" x14ac:dyDescent="0.3">
      <c r="A53" s="17"/>
      <c r="B53" s="17"/>
      <c r="C53" s="17"/>
      <c r="D53" s="20">
        <v>2</v>
      </c>
      <c r="E53" s="19" t="s">
        <v>1</v>
      </c>
      <c r="F53" s="17"/>
      <c r="G53" s="17"/>
      <c r="H53" s="17"/>
      <c r="I53" s="17"/>
      <c r="J53" s="17"/>
      <c r="K53" s="17"/>
      <c r="L53" s="17"/>
      <c r="M53" s="17"/>
      <c r="N53" s="17"/>
    </row>
    <row r="54" spans="1:14" x14ac:dyDescent="0.3">
      <c r="A54" s="17"/>
      <c r="B54" s="17"/>
      <c r="C54" s="17"/>
      <c r="D54" s="20">
        <v>-2</v>
      </c>
      <c r="E54" s="19" t="s">
        <v>1</v>
      </c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17">
        <v>33</v>
      </c>
      <c r="B55" s="17" t="s">
        <v>1</v>
      </c>
      <c r="C55" s="17"/>
      <c r="D55" s="18">
        <v>5</v>
      </c>
      <c r="E55" s="19" t="s">
        <v>1</v>
      </c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3">
      <c r="A56" s="17"/>
      <c r="B56" s="17"/>
      <c r="C56" s="17"/>
      <c r="D56" s="18">
        <v>10</v>
      </c>
      <c r="E56" s="19" t="s">
        <v>1</v>
      </c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3">
      <c r="A57" s="17"/>
      <c r="B57" s="17"/>
      <c r="C57" s="17"/>
      <c r="D57" s="18">
        <v>20</v>
      </c>
      <c r="E57" s="19" t="s">
        <v>1</v>
      </c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3">
      <c r="A58" s="17"/>
      <c r="B58" s="17"/>
      <c r="C58" s="17"/>
      <c r="D58" s="18">
        <v>-20</v>
      </c>
      <c r="E58" s="19" t="s">
        <v>1</v>
      </c>
      <c r="F58" s="17"/>
      <c r="G58" s="17"/>
      <c r="H58" s="17"/>
      <c r="I58" s="17"/>
      <c r="J58" s="17"/>
      <c r="K58" s="17"/>
      <c r="L58" s="17"/>
      <c r="M58" s="17"/>
      <c r="N58" s="17"/>
    </row>
    <row r="59" spans="1:14" x14ac:dyDescent="0.3">
      <c r="A59" s="17">
        <v>330</v>
      </c>
      <c r="B59" s="17" t="s">
        <v>1</v>
      </c>
      <c r="C59" s="17"/>
      <c r="D59" s="18">
        <v>50</v>
      </c>
      <c r="E59" s="19" t="s">
        <v>1</v>
      </c>
      <c r="F59" s="17"/>
      <c r="G59" s="17"/>
      <c r="H59" s="17"/>
      <c r="I59" s="17"/>
      <c r="J59" s="17"/>
      <c r="K59" s="17"/>
      <c r="L59" s="17"/>
      <c r="M59" s="17"/>
      <c r="N59" s="17"/>
    </row>
    <row r="60" spans="1:14" x14ac:dyDescent="0.3">
      <c r="A60" s="17"/>
      <c r="B60" s="17"/>
      <c r="C60" s="17"/>
      <c r="D60" s="18">
        <v>100</v>
      </c>
      <c r="E60" s="19" t="s">
        <v>1</v>
      </c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3">
      <c r="A61" s="17"/>
      <c r="B61" s="17"/>
      <c r="C61" s="17"/>
      <c r="D61" s="18">
        <v>200</v>
      </c>
      <c r="E61" s="19" t="s">
        <v>1</v>
      </c>
      <c r="F61" s="17"/>
      <c r="G61" s="17"/>
      <c r="H61" s="17"/>
      <c r="I61" s="17"/>
      <c r="J61" s="17"/>
      <c r="K61" s="17"/>
      <c r="L61" s="17"/>
      <c r="M61" s="17"/>
      <c r="N61" s="17"/>
    </row>
    <row r="62" spans="1:14" x14ac:dyDescent="0.3">
      <c r="A62" s="17"/>
      <c r="B62" s="17"/>
      <c r="C62" s="17"/>
      <c r="D62" s="18">
        <v>-200</v>
      </c>
      <c r="E62" s="19" t="s">
        <v>1</v>
      </c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3">
      <c r="A63" s="17">
        <v>1.1000000000000001</v>
      </c>
      <c r="B63" s="17" t="s">
        <v>0</v>
      </c>
      <c r="C63" s="17"/>
      <c r="D63" s="21">
        <v>0.4</v>
      </c>
      <c r="E63" s="22" t="s">
        <v>0</v>
      </c>
      <c r="F63" s="17"/>
      <c r="G63" s="17"/>
      <c r="H63" s="17"/>
      <c r="I63" s="17"/>
      <c r="J63" s="17"/>
      <c r="K63" s="17"/>
      <c r="L63" s="17"/>
      <c r="M63" s="17"/>
      <c r="N63" s="17"/>
    </row>
    <row r="64" spans="1:14" x14ac:dyDescent="0.3">
      <c r="A64" s="17"/>
      <c r="B64" s="17"/>
      <c r="C64" s="17"/>
      <c r="D64" s="20">
        <v>0.5</v>
      </c>
      <c r="E64" s="19" t="s">
        <v>0</v>
      </c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3">
      <c r="A65" s="17"/>
      <c r="B65" s="17"/>
      <c r="C65" s="17"/>
      <c r="D65" s="20">
        <v>1</v>
      </c>
      <c r="E65" s="19" t="s">
        <v>0</v>
      </c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3">
      <c r="A66" s="17"/>
      <c r="B66" s="17"/>
      <c r="C66" s="17"/>
      <c r="D66" s="21">
        <v>-1</v>
      </c>
      <c r="E66" s="22" t="s">
        <v>0</v>
      </c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3">
      <c r="A67" s="17">
        <v>3</v>
      </c>
      <c r="B67" s="17" t="s">
        <v>0</v>
      </c>
      <c r="C67" s="17"/>
      <c r="D67" s="20">
        <v>2</v>
      </c>
      <c r="E67" s="19" t="s">
        <v>0</v>
      </c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3">
      <c r="A68" s="17"/>
      <c r="B68" s="17"/>
      <c r="C68" s="17"/>
      <c r="D68" s="20">
        <v>-2</v>
      </c>
      <c r="E68" s="19" t="s">
        <v>0</v>
      </c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3">
      <c r="A69" s="17">
        <v>11</v>
      </c>
      <c r="B69" s="17" t="s">
        <v>0</v>
      </c>
      <c r="C69" s="17"/>
      <c r="D69" s="21">
        <v>5</v>
      </c>
      <c r="E69" s="22" t="s">
        <v>0</v>
      </c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3">
      <c r="A70" s="17"/>
      <c r="B70" s="17"/>
      <c r="C70" s="17"/>
      <c r="D70" s="18">
        <v>10</v>
      </c>
      <c r="E70" s="19" t="s">
        <v>0</v>
      </c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3">
      <c r="A71" s="17"/>
      <c r="B71" s="17"/>
      <c r="C71" s="17"/>
      <c r="D71" s="21">
        <v>-10</v>
      </c>
      <c r="E71" s="22" t="s">
        <v>0</v>
      </c>
      <c r="F71" s="17"/>
      <c r="G71" s="17"/>
      <c r="H71" s="17"/>
      <c r="I71" s="17"/>
      <c r="J71" s="17"/>
      <c r="K71" s="17"/>
      <c r="L71" s="17"/>
      <c r="M71" s="17"/>
      <c r="N71" s="17"/>
    </row>
    <row r="72" spans="1:14" x14ac:dyDescent="0.3">
      <c r="A72" s="17">
        <v>20</v>
      </c>
      <c r="B72" s="17" t="s">
        <v>0</v>
      </c>
      <c r="C72" s="17"/>
      <c r="D72" s="21">
        <v>15</v>
      </c>
      <c r="E72" s="22" t="s">
        <v>0</v>
      </c>
      <c r="F72" s="17"/>
      <c r="G72" s="17"/>
      <c r="H72" s="17"/>
      <c r="I72" s="17"/>
      <c r="J72" s="17"/>
      <c r="K72" s="17"/>
      <c r="L72" s="17"/>
      <c r="M72" s="17"/>
      <c r="N72" s="17"/>
    </row>
    <row r="73" spans="1:14" x14ac:dyDescent="0.3">
      <c r="A73" s="17"/>
      <c r="B73" s="17"/>
      <c r="C73" s="17"/>
      <c r="D73" s="20">
        <v>19</v>
      </c>
      <c r="E73" s="19" t="s">
        <v>0</v>
      </c>
      <c r="F73" s="17"/>
      <c r="G73" s="17"/>
      <c r="H73" s="17"/>
      <c r="I73" s="17"/>
      <c r="J73" s="17"/>
      <c r="K73" s="17"/>
      <c r="L73" s="17"/>
      <c r="M73" s="17"/>
      <c r="N73" s="17"/>
    </row>
    <row r="74" spans="1:14" x14ac:dyDescent="0.3">
      <c r="A74" s="17"/>
      <c r="B74" s="17"/>
      <c r="C74" s="17"/>
      <c r="D74" s="20">
        <v>-19</v>
      </c>
      <c r="E74" s="19" t="s">
        <v>0</v>
      </c>
      <c r="F74" s="17"/>
      <c r="G74" s="17"/>
      <c r="H74" s="17"/>
      <c r="I74" s="17"/>
      <c r="J74" s="17"/>
      <c r="K74" s="17"/>
      <c r="L74" s="17"/>
      <c r="M74" s="17"/>
      <c r="N74" s="17"/>
    </row>
    <row r="76" spans="1:14" ht="15.6" x14ac:dyDescent="0.3">
      <c r="A76" s="6" t="s">
        <v>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6" x14ac:dyDescent="0.3">
      <c r="A77" s="183" t="s">
        <v>27</v>
      </c>
      <c r="B77" s="183"/>
      <c r="C77" s="183" t="s">
        <v>28</v>
      </c>
      <c r="D77" s="183"/>
      <c r="E77" s="183"/>
      <c r="F77" s="183"/>
      <c r="G77" s="184" t="s">
        <v>29</v>
      </c>
      <c r="H77" s="184"/>
      <c r="I77" s="185" t="s">
        <v>2</v>
      </c>
      <c r="J77" s="185"/>
      <c r="K77" s="185"/>
      <c r="L77" s="185"/>
      <c r="M77" s="185"/>
      <c r="N77" s="185"/>
    </row>
    <row r="78" spans="1:14" ht="15.6" x14ac:dyDescent="0.3">
      <c r="A78" s="183"/>
      <c r="B78" s="183"/>
      <c r="C78" s="183"/>
      <c r="D78" s="183"/>
      <c r="E78" s="183"/>
      <c r="F78" s="183"/>
      <c r="G78" s="184"/>
      <c r="H78" s="184"/>
      <c r="I78" s="9">
        <v>1</v>
      </c>
      <c r="J78" s="9">
        <v>2</v>
      </c>
      <c r="K78" s="9">
        <v>3</v>
      </c>
      <c r="L78" s="9">
        <v>4</v>
      </c>
      <c r="M78" s="9">
        <v>5</v>
      </c>
      <c r="N78" s="9" t="s">
        <v>30</v>
      </c>
    </row>
    <row r="79" spans="1:14" x14ac:dyDescent="0.3">
      <c r="A79" s="1">
        <v>33</v>
      </c>
      <c r="B79" s="1" t="s">
        <v>7</v>
      </c>
      <c r="C79" s="23">
        <v>5</v>
      </c>
      <c r="D79" s="24" t="s">
        <v>7</v>
      </c>
      <c r="E79" s="25">
        <v>40</v>
      </c>
      <c r="F79" s="24" t="s">
        <v>8</v>
      </c>
      <c r="G79" s="1"/>
      <c r="H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23"/>
      <c r="D80" s="24"/>
      <c r="E80" s="25">
        <v>1</v>
      </c>
      <c r="F80" s="24" t="s">
        <v>4</v>
      </c>
      <c r="G80" s="1"/>
      <c r="H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23"/>
      <c r="D81" s="24"/>
      <c r="E81" s="25">
        <v>10</v>
      </c>
      <c r="F81" s="24" t="s">
        <v>4</v>
      </c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"/>
      <c r="B82" s="1"/>
      <c r="C82" s="23">
        <v>10</v>
      </c>
      <c r="D82" s="24" t="s">
        <v>7</v>
      </c>
      <c r="E82" s="25">
        <v>40</v>
      </c>
      <c r="F82" s="24" t="s">
        <v>8</v>
      </c>
      <c r="G82" s="1"/>
      <c r="H82" s="1"/>
      <c r="I82" s="1"/>
      <c r="J82" s="1"/>
      <c r="K82" s="1"/>
      <c r="L82" s="1"/>
      <c r="M82" s="1"/>
      <c r="N82" s="1"/>
    </row>
    <row r="83" spans="1:14" x14ac:dyDescent="0.3">
      <c r="A83" s="1"/>
      <c r="B83" s="1"/>
      <c r="C83" s="23"/>
      <c r="D83" s="24"/>
      <c r="E83" s="25">
        <v>1</v>
      </c>
      <c r="F83" s="24" t="s">
        <v>4</v>
      </c>
      <c r="G83" s="1"/>
      <c r="H83" s="1"/>
      <c r="I83" s="1"/>
      <c r="J83" s="1"/>
      <c r="K83" s="1"/>
      <c r="L83" s="1"/>
      <c r="M83" s="1"/>
      <c r="N83" s="1"/>
    </row>
    <row r="84" spans="1:14" x14ac:dyDescent="0.3">
      <c r="A84" s="1"/>
      <c r="B84" s="1"/>
      <c r="C84" s="23"/>
      <c r="D84" s="24"/>
      <c r="E84" s="25">
        <v>10</v>
      </c>
      <c r="F84" s="24" t="s">
        <v>4</v>
      </c>
      <c r="G84" s="1"/>
      <c r="H84" s="1"/>
      <c r="I84" s="1"/>
      <c r="J84" s="1"/>
      <c r="K84" s="1"/>
      <c r="L84" s="1"/>
      <c r="M84" s="1"/>
      <c r="N84" s="1"/>
    </row>
    <row r="85" spans="1:14" x14ac:dyDescent="0.3">
      <c r="A85" s="1"/>
      <c r="B85" s="1"/>
      <c r="C85" s="23">
        <v>20</v>
      </c>
      <c r="D85" s="24" t="s">
        <v>7</v>
      </c>
      <c r="E85" s="25">
        <v>40</v>
      </c>
      <c r="F85" s="24" t="s">
        <v>8</v>
      </c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"/>
      <c r="B86" s="1"/>
      <c r="C86" s="23"/>
      <c r="D86" s="24"/>
      <c r="E86" s="25">
        <v>1</v>
      </c>
      <c r="F86" s="24" t="s">
        <v>4</v>
      </c>
      <c r="G86" s="1"/>
      <c r="H86" s="1"/>
      <c r="I86" s="1"/>
      <c r="J86" s="1"/>
      <c r="K86" s="1"/>
      <c r="L86" s="1"/>
      <c r="M86" s="1"/>
      <c r="N86" s="1"/>
    </row>
    <row r="87" spans="1:14" x14ac:dyDescent="0.3">
      <c r="A87" s="1"/>
      <c r="B87" s="1"/>
      <c r="C87" s="23"/>
      <c r="D87" s="24"/>
      <c r="E87" s="25">
        <v>10</v>
      </c>
      <c r="F87" s="24" t="s">
        <v>4</v>
      </c>
      <c r="G87" s="1"/>
      <c r="H87" s="1"/>
      <c r="I87" s="1"/>
      <c r="J87" s="1"/>
      <c r="K87" s="1"/>
      <c r="L87" s="1"/>
      <c r="M87" s="1"/>
      <c r="N87" s="1"/>
    </row>
    <row r="88" spans="1:14" x14ac:dyDescent="0.3">
      <c r="A88" s="1">
        <v>330</v>
      </c>
      <c r="B88" s="1" t="s">
        <v>7</v>
      </c>
      <c r="C88" s="23">
        <v>50</v>
      </c>
      <c r="D88" s="24" t="s">
        <v>7</v>
      </c>
      <c r="E88" s="25">
        <v>40</v>
      </c>
      <c r="F88" s="24" t="s">
        <v>8</v>
      </c>
      <c r="G88" s="1"/>
      <c r="H88" s="1"/>
      <c r="I88" s="1"/>
      <c r="J88" s="1"/>
      <c r="K88" s="1"/>
      <c r="L88" s="1"/>
      <c r="M88" s="1"/>
      <c r="N88" s="1"/>
    </row>
    <row r="89" spans="1:14" x14ac:dyDescent="0.3">
      <c r="A89" s="1"/>
      <c r="B89" s="1"/>
      <c r="C89" s="23"/>
      <c r="D89" s="24"/>
      <c r="E89" s="25">
        <v>1</v>
      </c>
      <c r="F89" s="24" t="s">
        <v>4</v>
      </c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"/>
      <c r="B90" s="1"/>
      <c r="C90" s="23"/>
      <c r="D90" s="24"/>
      <c r="E90" s="25">
        <v>10</v>
      </c>
      <c r="F90" s="24" t="s">
        <v>4</v>
      </c>
      <c r="G90" s="1"/>
      <c r="H90" s="1"/>
      <c r="I90" s="1"/>
      <c r="J90" s="1"/>
      <c r="K90" s="1"/>
      <c r="L90" s="1"/>
      <c r="M90" s="1"/>
      <c r="N90" s="1"/>
    </row>
    <row r="91" spans="1:14" x14ac:dyDescent="0.3">
      <c r="A91" s="1"/>
      <c r="B91" s="1"/>
      <c r="C91" s="23">
        <v>100</v>
      </c>
      <c r="D91" s="24" t="s">
        <v>7</v>
      </c>
      <c r="E91" s="25">
        <v>40</v>
      </c>
      <c r="F91" s="24" t="s">
        <v>8</v>
      </c>
      <c r="G91" s="1"/>
      <c r="H91" s="1"/>
      <c r="I91" s="1"/>
      <c r="J91" s="1"/>
      <c r="K91" s="1"/>
      <c r="L91" s="1"/>
      <c r="M91" s="1"/>
      <c r="N91" s="1"/>
    </row>
    <row r="92" spans="1:14" x14ac:dyDescent="0.3">
      <c r="A92" s="1"/>
      <c r="B92" s="1"/>
      <c r="C92" s="23"/>
      <c r="D92" s="24"/>
      <c r="E92" s="25">
        <v>1</v>
      </c>
      <c r="F92" s="24" t="s">
        <v>4</v>
      </c>
      <c r="G92" s="1"/>
      <c r="H92" s="1"/>
      <c r="I92" s="1"/>
      <c r="J92" s="1"/>
      <c r="K92" s="1"/>
      <c r="L92" s="1"/>
      <c r="M92" s="1"/>
      <c r="N92" s="1"/>
    </row>
    <row r="93" spans="1:14" x14ac:dyDescent="0.3">
      <c r="A93" s="1"/>
      <c r="B93" s="1"/>
      <c r="C93" s="23"/>
      <c r="D93" s="24"/>
      <c r="E93" s="25">
        <v>10</v>
      </c>
      <c r="F93" s="24" t="s">
        <v>4</v>
      </c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"/>
      <c r="B94" s="1"/>
      <c r="C94" s="23">
        <v>200</v>
      </c>
      <c r="D94" s="24" t="s">
        <v>7</v>
      </c>
      <c r="E94" s="25">
        <v>40</v>
      </c>
      <c r="F94" s="24" t="s">
        <v>8</v>
      </c>
      <c r="G94" s="1"/>
      <c r="H94" s="1"/>
      <c r="I94" s="1"/>
      <c r="J94" s="1"/>
      <c r="K94" s="1"/>
      <c r="L94" s="1"/>
      <c r="M94" s="1"/>
      <c r="N94" s="1"/>
    </row>
    <row r="95" spans="1:14" x14ac:dyDescent="0.3">
      <c r="A95" s="1"/>
      <c r="B95" s="1"/>
      <c r="C95" s="23"/>
      <c r="D95" s="24"/>
      <c r="E95" s="25">
        <v>1</v>
      </c>
      <c r="F95" s="24" t="s">
        <v>4</v>
      </c>
      <c r="G95" s="1"/>
      <c r="H95" s="1"/>
      <c r="I95" s="1"/>
      <c r="J95" s="1"/>
      <c r="K95" s="1"/>
      <c r="L95" s="1"/>
      <c r="M95" s="1"/>
      <c r="N95" s="1"/>
    </row>
    <row r="96" spans="1:14" x14ac:dyDescent="0.3">
      <c r="A96" s="1"/>
      <c r="B96" s="1"/>
      <c r="C96" s="23"/>
      <c r="D96" s="24"/>
      <c r="E96" s="25">
        <v>10</v>
      </c>
      <c r="F96" s="24" t="s">
        <v>4</v>
      </c>
      <c r="G96" s="1"/>
      <c r="H96" s="1"/>
      <c r="I96" s="1"/>
      <c r="J96" s="1"/>
      <c r="K96" s="1"/>
      <c r="L96" s="1"/>
      <c r="M96" s="1"/>
      <c r="N96" s="1"/>
    </row>
    <row r="97" spans="1:14" x14ac:dyDescent="0.3">
      <c r="A97" s="1">
        <v>3.3</v>
      </c>
      <c r="B97" s="1" t="s">
        <v>33</v>
      </c>
      <c r="C97" s="26">
        <v>0.5</v>
      </c>
      <c r="D97" s="24" t="s">
        <v>33</v>
      </c>
      <c r="E97" s="25">
        <v>40</v>
      </c>
      <c r="F97" s="24" t="s">
        <v>8</v>
      </c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23"/>
      <c r="D98" s="24"/>
      <c r="E98" s="25">
        <v>1</v>
      </c>
      <c r="F98" s="24" t="s">
        <v>4</v>
      </c>
      <c r="G98" s="1"/>
      <c r="H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23"/>
      <c r="D99" s="24"/>
      <c r="E99" s="25">
        <v>10</v>
      </c>
      <c r="F99" s="24" t="s">
        <v>4</v>
      </c>
      <c r="G99" s="1"/>
      <c r="H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26">
        <v>1</v>
      </c>
      <c r="D100" s="24" t="s">
        <v>33</v>
      </c>
      <c r="E100" s="25">
        <v>40</v>
      </c>
      <c r="F100" s="24" t="s">
        <v>8</v>
      </c>
      <c r="G100" s="1"/>
      <c r="H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23"/>
      <c r="D101" s="24"/>
      <c r="E101" s="25">
        <v>1</v>
      </c>
      <c r="F101" s="24" t="s">
        <v>4</v>
      </c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23"/>
      <c r="D102" s="24"/>
      <c r="E102" s="25">
        <v>10</v>
      </c>
      <c r="F102" s="24" t="s">
        <v>4</v>
      </c>
      <c r="G102" s="1"/>
      <c r="H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26">
        <v>2</v>
      </c>
      <c r="D103" s="24" t="s">
        <v>33</v>
      </c>
      <c r="E103" s="25">
        <v>40</v>
      </c>
      <c r="F103" s="24" t="s">
        <v>8</v>
      </c>
      <c r="G103" s="1"/>
      <c r="H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23"/>
      <c r="D104" s="24"/>
      <c r="E104" s="25">
        <v>1</v>
      </c>
      <c r="F104" s="24" t="s">
        <v>4</v>
      </c>
      <c r="G104" s="1"/>
      <c r="H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23"/>
      <c r="D105" s="24"/>
      <c r="E105" s="25">
        <v>10</v>
      </c>
      <c r="F105" s="24" t="s">
        <v>4</v>
      </c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">
        <v>33</v>
      </c>
      <c r="B106" s="1" t="s">
        <v>33</v>
      </c>
      <c r="C106" s="24">
        <v>5</v>
      </c>
      <c r="D106" s="24" t="s">
        <v>33</v>
      </c>
      <c r="E106" s="25">
        <v>40</v>
      </c>
      <c r="F106" s="24" t="s">
        <v>8</v>
      </c>
      <c r="G106" s="1"/>
      <c r="H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24"/>
      <c r="D107" s="24"/>
      <c r="E107" s="25">
        <v>1</v>
      </c>
      <c r="F107" s="24" t="s">
        <v>4</v>
      </c>
      <c r="G107" s="1"/>
      <c r="H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24"/>
      <c r="D108" s="24"/>
      <c r="E108" s="25">
        <v>10</v>
      </c>
      <c r="F108" s="24" t="s">
        <v>4</v>
      </c>
      <c r="G108" s="1"/>
      <c r="H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24">
        <v>10</v>
      </c>
      <c r="D109" s="24" t="s">
        <v>33</v>
      </c>
      <c r="E109" s="25">
        <v>40</v>
      </c>
      <c r="F109" s="24" t="s">
        <v>8</v>
      </c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24"/>
      <c r="D110" s="24"/>
      <c r="E110" s="25">
        <v>1</v>
      </c>
      <c r="F110" s="24" t="s">
        <v>4</v>
      </c>
      <c r="G110" s="1"/>
      <c r="H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24"/>
      <c r="D111" s="24"/>
      <c r="E111" s="25">
        <v>10</v>
      </c>
      <c r="F111" s="24" t="s">
        <v>4</v>
      </c>
      <c r="G111" s="1"/>
      <c r="H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24">
        <v>20</v>
      </c>
      <c r="D112" s="24" t="s">
        <v>33</v>
      </c>
      <c r="E112" s="25">
        <v>40</v>
      </c>
      <c r="F112" s="24" t="s">
        <v>8</v>
      </c>
      <c r="G112" s="1"/>
      <c r="H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24"/>
      <c r="D113" s="24"/>
      <c r="E113" s="25">
        <v>1</v>
      </c>
      <c r="F113" s="24" t="s">
        <v>4</v>
      </c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24"/>
      <c r="D114" s="24"/>
      <c r="E114" s="25">
        <v>10</v>
      </c>
      <c r="F114" s="24" t="s">
        <v>4</v>
      </c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A115" s="1">
        <v>330</v>
      </c>
      <c r="B115" s="1" t="s">
        <v>33</v>
      </c>
      <c r="C115" s="24">
        <v>50</v>
      </c>
      <c r="D115" s="24" t="s">
        <v>33</v>
      </c>
      <c r="E115" s="25">
        <v>1</v>
      </c>
      <c r="F115" s="24" t="s">
        <v>4</v>
      </c>
      <c r="G115" s="1"/>
      <c r="H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24"/>
      <c r="D116" s="24"/>
      <c r="E116" s="25">
        <v>10</v>
      </c>
      <c r="F116" s="24" t="s">
        <v>4</v>
      </c>
      <c r="G116" s="1"/>
      <c r="H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24">
        <v>100</v>
      </c>
      <c r="D117" s="24" t="s">
        <v>33</v>
      </c>
      <c r="E117" s="25">
        <v>1</v>
      </c>
      <c r="F117" s="24" t="s">
        <v>4</v>
      </c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24"/>
      <c r="D118" s="24"/>
      <c r="E118" s="25">
        <v>10</v>
      </c>
      <c r="F118" s="24" t="s">
        <v>4</v>
      </c>
      <c r="G118" s="1"/>
      <c r="H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24">
        <v>200</v>
      </c>
      <c r="D119" s="24" t="s">
        <v>33</v>
      </c>
      <c r="E119" s="25">
        <v>1</v>
      </c>
      <c r="F119" s="24" t="s">
        <v>4</v>
      </c>
      <c r="G119" s="1"/>
      <c r="H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24"/>
      <c r="D120" s="24"/>
      <c r="E120" s="25">
        <v>10</v>
      </c>
      <c r="F120" s="24" t="s">
        <v>4</v>
      </c>
      <c r="G120" s="1"/>
      <c r="H120" s="1"/>
      <c r="I120" s="1"/>
      <c r="J120" s="1"/>
      <c r="K120" s="1"/>
      <c r="L120" s="1"/>
      <c r="M120" s="1"/>
      <c r="N120" s="1"/>
    </row>
    <row r="121" spans="1:14" x14ac:dyDescent="0.3">
      <c r="A121" s="1">
        <v>1020</v>
      </c>
      <c r="B121" s="1" t="s">
        <v>33</v>
      </c>
      <c r="C121" s="24">
        <v>500</v>
      </c>
      <c r="D121" s="24" t="s">
        <v>33</v>
      </c>
      <c r="E121" s="25">
        <v>1</v>
      </c>
      <c r="F121" s="24" t="s">
        <v>4</v>
      </c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"/>
      <c r="B122" s="1"/>
      <c r="C122" s="24"/>
      <c r="D122" s="24"/>
      <c r="E122" s="25">
        <v>10</v>
      </c>
      <c r="F122" s="24" t="s">
        <v>4</v>
      </c>
      <c r="G122" s="1"/>
      <c r="H122" s="1"/>
      <c r="I122" s="1"/>
      <c r="J122" s="1"/>
      <c r="K122" s="1"/>
      <c r="L122" s="1"/>
      <c r="M122" s="1"/>
      <c r="N122" s="1"/>
    </row>
    <row r="123" spans="1:14" x14ac:dyDescent="0.3">
      <c r="A123" s="1"/>
      <c r="B123" s="1"/>
      <c r="C123" s="24">
        <v>1000</v>
      </c>
      <c r="D123" s="24" t="s">
        <v>33</v>
      </c>
      <c r="E123" s="25">
        <v>1</v>
      </c>
      <c r="F123" s="24" t="s">
        <v>4</v>
      </c>
      <c r="G123" s="1"/>
      <c r="H123" s="1"/>
      <c r="I123" s="1"/>
      <c r="J123" s="1"/>
      <c r="K123" s="1"/>
      <c r="L123" s="1"/>
      <c r="M123" s="1"/>
      <c r="N123" s="1"/>
    </row>
    <row r="124" spans="1:14" x14ac:dyDescent="0.3">
      <c r="A124" s="1"/>
      <c r="B124" s="1"/>
      <c r="C124" s="24"/>
      <c r="D124" s="24"/>
      <c r="E124" s="25">
        <v>10</v>
      </c>
      <c r="F124" s="24" t="s">
        <v>4</v>
      </c>
      <c r="G124" s="1"/>
      <c r="H124" s="1"/>
      <c r="I124" s="1"/>
      <c r="J124" s="1"/>
      <c r="K124" s="1"/>
      <c r="L124" s="1"/>
      <c r="M124" s="1"/>
      <c r="N124" s="1"/>
    </row>
    <row r="126" spans="1:14" ht="15.6" x14ac:dyDescent="0.3">
      <c r="A126" s="6" t="s">
        <v>36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6" x14ac:dyDescent="0.3">
      <c r="A127" s="183" t="s">
        <v>27</v>
      </c>
      <c r="B127" s="183"/>
      <c r="C127" s="183" t="s">
        <v>28</v>
      </c>
      <c r="D127" s="183"/>
      <c r="E127" s="183"/>
      <c r="F127" s="183"/>
      <c r="G127" s="184" t="s">
        <v>29</v>
      </c>
      <c r="H127" s="184"/>
      <c r="I127" s="185" t="s">
        <v>2</v>
      </c>
      <c r="J127" s="185"/>
      <c r="K127" s="185"/>
      <c r="L127" s="185"/>
      <c r="M127" s="185"/>
      <c r="N127" s="185"/>
    </row>
    <row r="128" spans="1:14" ht="15.6" x14ac:dyDescent="0.3">
      <c r="A128" s="183"/>
      <c r="B128" s="183"/>
      <c r="C128" s="183"/>
      <c r="D128" s="183"/>
      <c r="E128" s="183"/>
      <c r="F128" s="183"/>
      <c r="G128" s="184"/>
      <c r="H128" s="184"/>
      <c r="I128" s="9">
        <v>1</v>
      </c>
      <c r="J128" s="9">
        <v>2</v>
      </c>
      <c r="K128" s="9">
        <v>3</v>
      </c>
      <c r="L128" s="9">
        <v>4</v>
      </c>
      <c r="M128" s="9">
        <v>5</v>
      </c>
      <c r="N128" s="9" t="s">
        <v>30</v>
      </c>
    </row>
    <row r="129" spans="1:14" x14ac:dyDescent="0.3">
      <c r="A129" s="19">
        <v>330</v>
      </c>
      <c r="B129" s="19" t="s">
        <v>3</v>
      </c>
      <c r="C129" s="18">
        <v>50</v>
      </c>
      <c r="D129" s="18" t="s">
        <v>3</v>
      </c>
      <c r="E129" s="19">
        <v>40</v>
      </c>
      <c r="F129" s="18" t="s">
        <v>5</v>
      </c>
      <c r="G129" s="17"/>
      <c r="H129" s="17"/>
      <c r="I129" s="17"/>
      <c r="J129" s="17"/>
      <c r="K129" s="17"/>
      <c r="L129" s="17"/>
      <c r="M129" s="17"/>
      <c r="N129" s="17"/>
    </row>
    <row r="130" spans="1:14" x14ac:dyDescent="0.3">
      <c r="A130" s="19"/>
      <c r="B130" s="19"/>
      <c r="C130" s="18"/>
      <c r="D130" s="18"/>
      <c r="E130" s="19">
        <v>1</v>
      </c>
      <c r="F130" s="18" t="s">
        <v>6</v>
      </c>
      <c r="G130" s="17"/>
      <c r="H130" s="17"/>
      <c r="I130" s="17"/>
      <c r="J130" s="17"/>
      <c r="K130" s="17"/>
      <c r="L130" s="17"/>
      <c r="M130" s="17"/>
      <c r="N130" s="17"/>
    </row>
    <row r="131" spans="1:14" x14ac:dyDescent="0.3">
      <c r="A131" s="19"/>
      <c r="B131" s="19"/>
      <c r="C131" s="18">
        <v>100</v>
      </c>
      <c r="D131" s="18" t="s">
        <v>3</v>
      </c>
      <c r="E131" s="19">
        <v>40</v>
      </c>
      <c r="F131" s="18" t="s">
        <v>5</v>
      </c>
      <c r="G131" s="17"/>
      <c r="H131" s="17"/>
      <c r="I131" s="17"/>
      <c r="J131" s="17"/>
      <c r="K131" s="17"/>
      <c r="L131" s="17"/>
      <c r="M131" s="17"/>
      <c r="N131" s="17"/>
    </row>
    <row r="132" spans="1:14" x14ac:dyDescent="0.3">
      <c r="A132" s="19"/>
      <c r="B132" s="19"/>
      <c r="C132" s="18"/>
      <c r="D132" s="18"/>
      <c r="E132" s="19">
        <v>1</v>
      </c>
      <c r="F132" s="18" t="s">
        <v>6</v>
      </c>
      <c r="G132" s="17"/>
      <c r="H132" s="17"/>
      <c r="I132" s="17"/>
      <c r="J132" s="17"/>
      <c r="K132" s="17"/>
      <c r="L132" s="17"/>
      <c r="M132" s="17"/>
      <c r="N132" s="17"/>
    </row>
    <row r="133" spans="1:14" x14ac:dyDescent="0.3">
      <c r="A133" s="19"/>
      <c r="B133" s="19"/>
      <c r="C133" s="18">
        <v>200</v>
      </c>
      <c r="D133" s="18" t="s">
        <v>3</v>
      </c>
      <c r="E133" s="19">
        <v>40</v>
      </c>
      <c r="F133" s="18" t="s">
        <v>5</v>
      </c>
      <c r="G133" s="17"/>
      <c r="H133" s="17"/>
      <c r="I133" s="17"/>
      <c r="J133" s="17"/>
      <c r="K133" s="17"/>
      <c r="L133" s="17"/>
      <c r="M133" s="17"/>
      <c r="N133" s="17"/>
    </row>
    <row r="134" spans="1:14" x14ac:dyDescent="0.3">
      <c r="A134" s="19"/>
      <c r="B134" s="19"/>
      <c r="C134" s="18"/>
      <c r="D134" s="18"/>
      <c r="E134" s="19">
        <v>1</v>
      </c>
      <c r="F134" s="18" t="s">
        <v>6</v>
      </c>
      <c r="G134" s="17"/>
      <c r="H134" s="17"/>
      <c r="I134" s="17"/>
      <c r="J134" s="17"/>
      <c r="K134" s="17"/>
      <c r="L134" s="17"/>
      <c r="M134" s="17"/>
      <c r="N134" s="17"/>
    </row>
    <row r="135" spans="1:14" x14ac:dyDescent="0.3">
      <c r="A135" s="19">
        <v>3.3</v>
      </c>
      <c r="B135" s="19" t="s">
        <v>1</v>
      </c>
      <c r="C135" s="20">
        <v>0.5</v>
      </c>
      <c r="D135" s="18" t="s">
        <v>1</v>
      </c>
      <c r="E135" s="19">
        <v>40</v>
      </c>
      <c r="F135" s="18" t="s">
        <v>5</v>
      </c>
      <c r="G135" s="17"/>
      <c r="H135" s="17"/>
      <c r="I135" s="17"/>
      <c r="J135" s="17"/>
      <c r="K135" s="17"/>
      <c r="L135" s="17"/>
      <c r="M135" s="17"/>
      <c r="N135" s="17"/>
    </row>
    <row r="136" spans="1:14" x14ac:dyDescent="0.3">
      <c r="A136" s="19"/>
      <c r="B136" s="19"/>
      <c r="C136" s="20"/>
      <c r="D136" s="18"/>
      <c r="E136" s="19">
        <v>1</v>
      </c>
      <c r="F136" s="18" t="s">
        <v>6</v>
      </c>
      <c r="G136" s="17"/>
      <c r="H136" s="17"/>
      <c r="I136" s="17"/>
      <c r="J136" s="17"/>
      <c r="K136" s="17"/>
      <c r="L136" s="17"/>
      <c r="M136" s="17"/>
      <c r="N136" s="17"/>
    </row>
    <row r="137" spans="1:14" x14ac:dyDescent="0.3">
      <c r="A137" s="19"/>
      <c r="B137" s="19"/>
      <c r="C137" s="20">
        <v>1</v>
      </c>
      <c r="D137" s="18" t="s">
        <v>1</v>
      </c>
      <c r="E137" s="19">
        <v>40</v>
      </c>
      <c r="F137" s="18" t="s">
        <v>8</v>
      </c>
      <c r="G137" s="17"/>
      <c r="H137" s="17"/>
      <c r="I137" s="17"/>
      <c r="J137" s="17"/>
      <c r="K137" s="17"/>
      <c r="L137" s="17"/>
      <c r="M137" s="17"/>
      <c r="N137" s="17"/>
    </row>
    <row r="138" spans="1:14" x14ac:dyDescent="0.3">
      <c r="A138" s="19"/>
      <c r="B138" s="19"/>
      <c r="C138" s="20"/>
      <c r="D138" s="18"/>
      <c r="E138" s="19">
        <v>1</v>
      </c>
      <c r="F138" s="18" t="s">
        <v>4</v>
      </c>
      <c r="G138" s="17"/>
      <c r="H138" s="17"/>
      <c r="I138" s="17"/>
      <c r="J138" s="17"/>
      <c r="K138" s="17"/>
      <c r="L138" s="17"/>
      <c r="M138" s="17"/>
      <c r="N138" s="17"/>
    </row>
    <row r="139" spans="1:14" x14ac:dyDescent="0.3">
      <c r="A139" s="19"/>
      <c r="B139" s="19"/>
      <c r="C139" s="20">
        <v>2</v>
      </c>
      <c r="D139" s="18" t="s">
        <v>1</v>
      </c>
      <c r="E139" s="19">
        <v>40</v>
      </c>
      <c r="F139" s="18" t="s">
        <v>8</v>
      </c>
      <c r="G139" s="17"/>
      <c r="H139" s="17"/>
      <c r="I139" s="17"/>
      <c r="J139" s="17"/>
      <c r="K139" s="17"/>
      <c r="L139" s="17"/>
      <c r="M139" s="17"/>
      <c r="N139" s="17"/>
    </row>
    <row r="140" spans="1:14" x14ac:dyDescent="0.3">
      <c r="A140" s="19"/>
      <c r="B140" s="19"/>
      <c r="C140" s="20"/>
      <c r="D140" s="18"/>
      <c r="E140" s="19">
        <v>1</v>
      </c>
      <c r="F140" s="18" t="s">
        <v>4</v>
      </c>
      <c r="G140" s="17"/>
      <c r="H140" s="17"/>
      <c r="I140" s="17"/>
      <c r="J140" s="17"/>
      <c r="K140" s="17"/>
      <c r="L140" s="17"/>
      <c r="M140" s="17"/>
      <c r="N140" s="17"/>
    </row>
    <row r="141" spans="1:14" x14ac:dyDescent="0.3">
      <c r="A141" s="19">
        <v>33</v>
      </c>
      <c r="B141" s="19" t="s">
        <v>1</v>
      </c>
      <c r="C141" s="18">
        <v>5</v>
      </c>
      <c r="D141" s="18" t="s">
        <v>1</v>
      </c>
      <c r="E141" s="19">
        <v>40</v>
      </c>
      <c r="F141" s="18" t="s">
        <v>8</v>
      </c>
      <c r="G141" s="17"/>
      <c r="H141" s="17"/>
      <c r="I141" s="17"/>
      <c r="J141" s="17"/>
      <c r="K141" s="17"/>
      <c r="L141" s="17"/>
      <c r="M141" s="17"/>
      <c r="N141" s="17"/>
    </row>
    <row r="142" spans="1:14" x14ac:dyDescent="0.3">
      <c r="A142" s="19"/>
      <c r="B142" s="19"/>
      <c r="C142" s="18"/>
      <c r="D142" s="18"/>
      <c r="E142" s="19">
        <v>1</v>
      </c>
      <c r="F142" s="18" t="s">
        <v>4</v>
      </c>
      <c r="G142" s="17"/>
      <c r="H142" s="17"/>
      <c r="I142" s="17"/>
      <c r="J142" s="17"/>
      <c r="K142" s="17"/>
      <c r="L142" s="17"/>
      <c r="M142" s="17"/>
      <c r="N142" s="17"/>
    </row>
    <row r="143" spans="1:14" x14ac:dyDescent="0.3">
      <c r="A143" s="19"/>
      <c r="B143" s="19"/>
      <c r="C143" s="18">
        <v>10</v>
      </c>
      <c r="D143" s="18" t="s">
        <v>1</v>
      </c>
      <c r="E143" s="19">
        <v>40</v>
      </c>
      <c r="F143" s="18" t="s">
        <v>8</v>
      </c>
      <c r="G143" s="17"/>
      <c r="H143" s="17"/>
      <c r="I143" s="17"/>
      <c r="J143" s="17"/>
      <c r="K143" s="17"/>
      <c r="L143" s="17"/>
      <c r="M143" s="17"/>
      <c r="N143" s="17"/>
    </row>
    <row r="144" spans="1:14" x14ac:dyDescent="0.3">
      <c r="A144" s="19"/>
      <c r="B144" s="19"/>
      <c r="C144" s="18"/>
      <c r="D144" s="18"/>
      <c r="E144" s="19">
        <v>1</v>
      </c>
      <c r="F144" s="18" t="s">
        <v>4</v>
      </c>
      <c r="G144" s="17"/>
      <c r="H144" s="17"/>
      <c r="I144" s="17"/>
      <c r="J144" s="17"/>
      <c r="K144" s="17"/>
      <c r="L144" s="17"/>
      <c r="M144" s="17"/>
      <c r="N144" s="17"/>
    </row>
    <row r="145" spans="1:14" x14ac:dyDescent="0.3">
      <c r="A145" s="19"/>
      <c r="B145" s="19"/>
      <c r="C145" s="18">
        <v>20</v>
      </c>
      <c r="D145" s="18" t="s">
        <v>1</v>
      </c>
      <c r="E145" s="19">
        <v>40</v>
      </c>
      <c r="F145" s="18" t="s">
        <v>8</v>
      </c>
      <c r="G145" s="17"/>
      <c r="H145" s="17"/>
      <c r="I145" s="17"/>
      <c r="J145" s="17"/>
      <c r="K145" s="17"/>
      <c r="L145" s="17"/>
      <c r="M145" s="17"/>
      <c r="N145" s="17"/>
    </row>
    <row r="146" spans="1:14" x14ac:dyDescent="0.3">
      <c r="A146" s="19"/>
      <c r="B146" s="19"/>
      <c r="C146" s="18"/>
      <c r="D146" s="18"/>
      <c r="E146" s="19">
        <v>1</v>
      </c>
      <c r="F146" s="18" t="s">
        <v>4</v>
      </c>
      <c r="G146" s="17"/>
      <c r="H146" s="17"/>
      <c r="I146" s="17"/>
      <c r="J146" s="17"/>
      <c r="K146" s="17"/>
      <c r="L146" s="17"/>
      <c r="M146" s="17"/>
      <c r="N146" s="17"/>
    </row>
    <row r="147" spans="1:14" x14ac:dyDescent="0.3">
      <c r="A147" s="19">
        <v>330</v>
      </c>
      <c r="B147" s="19" t="s">
        <v>1</v>
      </c>
      <c r="C147" s="18">
        <v>50</v>
      </c>
      <c r="D147" s="18" t="s">
        <v>1</v>
      </c>
      <c r="E147" s="19">
        <v>40</v>
      </c>
      <c r="F147" s="18" t="s">
        <v>8</v>
      </c>
      <c r="G147" s="17"/>
      <c r="H147" s="17"/>
      <c r="I147" s="17"/>
      <c r="J147" s="17"/>
      <c r="K147" s="17"/>
      <c r="L147" s="17"/>
      <c r="M147" s="17"/>
      <c r="N147" s="17"/>
    </row>
    <row r="148" spans="1:14" x14ac:dyDescent="0.3">
      <c r="A148" s="19"/>
      <c r="B148" s="19"/>
      <c r="C148" s="18"/>
      <c r="D148" s="18"/>
      <c r="E148" s="19">
        <v>1</v>
      </c>
      <c r="F148" s="18" t="s">
        <v>4</v>
      </c>
      <c r="G148" s="17"/>
      <c r="H148" s="17"/>
      <c r="I148" s="17"/>
      <c r="J148" s="17"/>
      <c r="K148" s="17"/>
      <c r="L148" s="17"/>
      <c r="M148" s="17"/>
      <c r="N148" s="17"/>
    </row>
    <row r="149" spans="1:14" x14ac:dyDescent="0.3">
      <c r="A149" s="19"/>
      <c r="B149" s="19"/>
      <c r="C149" s="18">
        <v>100</v>
      </c>
      <c r="D149" s="18" t="s">
        <v>1</v>
      </c>
      <c r="E149" s="19">
        <v>40</v>
      </c>
      <c r="F149" s="18" t="s">
        <v>8</v>
      </c>
      <c r="G149" s="17"/>
      <c r="H149" s="17"/>
      <c r="I149" s="17"/>
      <c r="J149" s="17"/>
      <c r="K149" s="17"/>
      <c r="L149" s="17"/>
      <c r="M149" s="17"/>
      <c r="N149" s="17"/>
    </row>
    <row r="150" spans="1:14" x14ac:dyDescent="0.3">
      <c r="A150" s="19"/>
      <c r="B150" s="19"/>
      <c r="C150" s="18"/>
      <c r="D150" s="18"/>
      <c r="E150" s="19">
        <v>1</v>
      </c>
      <c r="F150" s="18" t="s">
        <v>4</v>
      </c>
      <c r="G150" s="17"/>
      <c r="H150" s="17"/>
      <c r="I150" s="17"/>
      <c r="J150" s="17"/>
      <c r="K150" s="17"/>
      <c r="L150" s="17"/>
      <c r="M150" s="17"/>
      <c r="N150" s="17"/>
    </row>
    <row r="151" spans="1:14" x14ac:dyDescent="0.3">
      <c r="A151" s="19"/>
      <c r="B151" s="19"/>
      <c r="C151" s="18">
        <v>200</v>
      </c>
      <c r="D151" s="18" t="s">
        <v>1</v>
      </c>
      <c r="E151" s="19">
        <v>40</v>
      </c>
      <c r="F151" s="18" t="s">
        <v>8</v>
      </c>
      <c r="G151" s="17"/>
      <c r="H151" s="17"/>
      <c r="I151" s="17"/>
      <c r="J151" s="17"/>
      <c r="K151" s="17"/>
      <c r="L151" s="17"/>
      <c r="M151" s="17"/>
      <c r="N151" s="17"/>
    </row>
    <row r="152" spans="1:14" x14ac:dyDescent="0.3">
      <c r="A152" s="19"/>
      <c r="B152" s="19"/>
      <c r="C152" s="18"/>
      <c r="D152" s="18"/>
      <c r="E152" s="19">
        <v>1</v>
      </c>
      <c r="F152" s="18" t="s">
        <v>4</v>
      </c>
      <c r="G152" s="17"/>
      <c r="H152" s="17"/>
      <c r="I152" s="17"/>
      <c r="J152" s="17"/>
      <c r="K152" s="17"/>
      <c r="L152" s="17"/>
      <c r="M152" s="17"/>
      <c r="N152" s="17"/>
    </row>
    <row r="153" spans="1:14" x14ac:dyDescent="0.3">
      <c r="A153" s="19">
        <v>1.1000000000000001</v>
      </c>
      <c r="B153" s="19" t="s">
        <v>0</v>
      </c>
      <c r="C153" s="21">
        <v>0.4</v>
      </c>
      <c r="D153" s="27" t="s">
        <v>0</v>
      </c>
      <c r="E153" s="22">
        <v>40</v>
      </c>
      <c r="F153" s="27" t="s">
        <v>8</v>
      </c>
      <c r="G153" s="17"/>
      <c r="H153" s="17"/>
      <c r="I153" s="17"/>
      <c r="J153" s="17"/>
      <c r="K153" s="17"/>
      <c r="L153" s="17"/>
      <c r="M153" s="17"/>
      <c r="N153" s="17"/>
    </row>
    <row r="154" spans="1:14" x14ac:dyDescent="0.3">
      <c r="A154" s="19"/>
      <c r="B154" s="19"/>
      <c r="C154" s="21"/>
      <c r="D154" s="27"/>
      <c r="E154" s="22">
        <v>1</v>
      </c>
      <c r="F154" s="27" t="s">
        <v>4</v>
      </c>
      <c r="G154" s="17"/>
      <c r="H154" s="17"/>
      <c r="I154" s="17"/>
      <c r="J154" s="17"/>
      <c r="K154" s="17"/>
      <c r="L154" s="17"/>
      <c r="M154" s="17"/>
      <c r="N154" s="17"/>
    </row>
    <row r="155" spans="1:14" x14ac:dyDescent="0.3">
      <c r="A155" s="19"/>
      <c r="B155" s="19"/>
      <c r="C155" s="20">
        <v>0.5</v>
      </c>
      <c r="D155" s="18" t="s">
        <v>0</v>
      </c>
      <c r="E155" s="19">
        <v>40</v>
      </c>
      <c r="F155" s="18" t="s">
        <v>8</v>
      </c>
      <c r="G155" s="17"/>
      <c r="H155" s="17"/>
      <c r="I155" s="17"/>
      <c r="J155" s="17"/>
      <c r="K155" s="17"/>
      <c r="L155" s="17"/>
      <c r="M155" s="17"/>
      <c r="N155" s="17"/>
    </row>
    <row r="156" spans="1:14" x14ac:dyDescent="0.3">
      <c r="A156" s="19"/>
      <c r="B156" s="19"/>
      <c r="C156" s="21"/>
      <c r="D156" s="27"/>
      <c r="E156" s="22">
        <v>1</v>
      </c>
      <c r="F156" s="27" t="s">
        <v>4</v>
      </c>
      <c r="G156" s="17"/>
      <c r="H156" s="17"/>
      <c r="I156" s="17"/>
      <c r="J156" s="17"/>
      <c r="K156" s="17"/>
      <c r="L156" s="17"/>
      <c r="M156" s="17"/>
      <c r="N156" s="17"/>
    </row>
    <row r="157" spans="1:14" x14ac:dyDescent="0.3">
      <c r="A157" s="19"/>
      <c r="B157" s="19"/>
      <c r="C157" s="20">
        <v>1</v>
      </c>
      <c r="D157" s="18" t="s">
        <v>0</v>
      </c>
      <c r="E157" s="19">
        <v>40</v>
      </c>
      <c r="F157" s="18" t="s">
        <v>8</v>
      </c>
      <c r="G157" s="17"/>
      <c r="H157" s="17"/>
      <c r="I157" s="17"/>
      <c r="J157" s="17"/>
      <c r="K157" s="17"/>
      <c r="L157" s="17"/>
      <c r="M157" s="17"/>
      <c r="N157" s="17"/>
    </row>
    <row r="158" spans="1:14" x14ac:dyDescent="0.3">
      <c r="A158" s="19"/>
      <c r="B158" s="19"/>
      <c r="C158" s="21"/>
      <c r="D158" s="27"/>
      <c r="E158" s="22">
        <v>1</v>
      </c>
      <c r="F158" s="27" t="s">
        <v>4</v>
      </c>
      <c r="G158" s="17"/>
      <c r="H158" s="17"/>
      <c r="I158" s="17"/>
      <c r="J158" s="17"/>
      <c r="K158" s="17"/>
      <c r="L158" s="17"/>
      <c r="M158" s="17"/>
      <c r="N158" s="17"/>
    </row>
    <row r="159" spans="1:14" x14ac:dyDescent="0.3">
      <c r="A159" s="19">
        <v>3</v>
      </c>
      <c r="B159" s="19" t="s">
        <v>0</v>
      </c>
      <c r="C159" s="20">
        <v>2</v>
      </c>
      <c r="D159" s="18" t="s">
        <v>0</v>
      </c>
      <c r="E159" s="19">
        <v>40</v>
      </c>
      <c r="F159" s="18" t="s">
        <v>8</v>
      </c>
      <c r="G159" s="17"/>
      <c r="H159" s="17"/>
      <c r="I159" s="17"/>
      <c r="J159" s="17"/>
      <c r="K159" s="17"/>
      <c r="L159" s="17"/>
      <c r="M159" s="17"/>
      <c r="N159" s="17"/>
    </row>
    <row r="160" spans="1:14" x14ac:dyDescent="0.3">
      <c r="A160" s="19"/>
      <c r="B160" s="19"/>
      <c r="C160" s="21"/>
      <c r="D160" s="27"/>
      <c r="E160" s="22">
        <v>1</v>
      </c>
      <c r="F160" s="27" t="s">
        <v>4</v>
      </c>
      <c r="G160" s="17"/>
      <c r="H160" s="17"/>
      <c r="I160" s="17"/>
      <c r="J160" s="17"/>
      <c r="K160" s="17"/>
      <c r="L160" s="17"/>
      <c r="M160" s="17"/>
      <c r="N160" s="17"/>
    </row>
    <row r="161" spans="1:14" x14ac:dyDescent="0.3">
      <c r="A161" s="19">
        <v>11</v>
      </c>
      <c r="B161" s="19" t="s">
        <v>0</v>
      </c>
      <c r="C161" s="18">
        <v>5</v>
      </c>
      <c r="D161" s="18" t="s">
        <v>0</v>
      </c>
      <c r="E161" s="19">
        <v>1</v>
      </c>
      <c r="F161" s="18" t="s">
        <v>4</v>
      </c>
      <c r="G161" s="17"/>
      <c r="H161" s="17"/>
      <c r="I161" s="17"/>
      <c r="J161" s="17"/>
      <c r="K161" s="17"/>
      <c r="L161" s="17"/>
      <c r="M161" s="17"/>
      <c r="N161" s="17"/>
    </row>
    <row r="162" spans="1:14" x14ac:dyDescent="0.3">
      <c r="A162" s="19"/>
      <c r="B162" s="19"/>
      <c r="C162" s="18">
        <v>10</v>
      </c>
      <c r="D162" s="18" t="s">
        <v>0</v>
      </c>
      <c r="E162" s="19">
        <v>1</v>
      </c>
      <c r="F162" s="18" t="s">
        <v>4</v>
      </c>
      <c r="G162" s="17"/>
      <c r="H162" s="17"/>
      <c r="I162" s="17"/>
      <c r="J162" s="17"/>
      <c r="K162" s="17"/>
      <c r="L162" s="17"/>
      <c r="M162" s="17"/>
      <c r="N162" s="17"/>
    </row>
    <row r="163" spans="1:14" x14ac:dyDescent="0.3">
      <c r="A163" s="19">
        <v>20</v>
      </c>
      <c r="B163" s="19" t="s">
        <v>0</v>
      </c>
      <c r="C163" s="27">
        <v>15</v>
      </c>
      <c r="D163" s="27" t="s">
        <v>0</v>
      </c>
      <c r="E163" s="22">
        <v>1</v>
      </c>
      <c r="F163" s="27" t="s">
        <v>4</v>
      </c>
      <c r="G163" s="17"/>
      <c r="H163" s="17"/>
      <c r="I163" s="17"/>
      <c r="J163" s="17"/>
      <c r="K163" s="17"/>
      <c r="L163" s="17"/>
      <c r="M163" s="17"/>
      <c r="N163" s="17"/>
    </row>
    <row r="164" spans="1:14" x14ac:dyDescent="0.3">
      <c r="A164" s="19"/>
      <c r="B164" s="19"/>
      <c r="C164" s="18">
        <v>19</v>
      </c>
      <c r="D164" s="18" t="s">
        <v>0</v>
      </c>
      <c r="E164" s="22">
        <v>1</v>
      </c>
      <c r="F164" s="27" t="s">
        <v>4</v>
      </c>
      <c r="G164" s="17"/>
      <c r="H164" s="17"/>
      <c r="I164" s="17"/>
      <c r="J164" s="17"/>
      <c r="K164" s="17"/>
      <c r="L164" s="17"/>
      <c r="M164" s="17"/>
      <c r="N164" s="17"/>
    </row>
    <row r="166" spans="1:14" ht="15.6" x14ac:dyDescent="0.3">
      <c r="A166" s="6" t="s">
        <v>37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6" x14ac:dyDescent="0.3">
      <c r="A167" s="183" t="s">
        <v>27</v>
      </c>
      <c r="B167" s="183"/>
      <c r="C167" s="183" t="s">
        <v>28</v>
      </c>
      <c r="D167" s="183"/>
      <c r="E167" s="183"/>
      <c r="F167" s="183"/>
      <c r="G167" s="184" t="s">
        <v>29</v>
      </c>
      <c r="H167" s="184"/>
      <c r="I167" s="185" t="s">
        <v>2</v>
      </c>
      <c r="J167" s="185"/>
      <c r="K167" s="185"/>
      <c r="L167" s="185"/>
      <c r="M167" s="185"/>
      <c r="N167" s="185"/>
    </row>
    <row r="168" spans="1:14" ht="15.6" x14ac:dyDescent="0.3">
      <c r="A168" s="183"/>
      <c r="B168" s="183"/>
      <c r="C168" s="183"/>
      <c r="D168" s="183"/>
      <c r="E168" s="183"/>
      <c r="F168" s="183"/>
      <c r="G168" s="184"/>
      <c r="H168" s="184"/>
      <c r="I168" s="9">
        <v>1</v>
      </c>
      <c r="J168" s="9">
        <v>2</v>
      </c>
      <c r="K168" s="9">
        <v>3</v>
      </c>
      <c r="L168" s="9">
        <v>4</v>
      </c>
      <c r="M168" s="9">
        <v>5</v>
      </c>
      <c r="N168" s="9" t="s">
        <v>30</v>
      </c>
    </row>
    <row r="169" spans="1:14" ht="15.6" x14ac:dyDescent="0.3">
      <c r="A169" s="1">
        <v>11</v>
      </c>
      <c r="B169" s="1" t="s">
        <v>11</v>
      </c>
      <c r="C169" s="7"/>
      <c r="D169" s="88">
        <v>0</v>
      </c>
      <c r="E169" s="87" t="s">
        <v>11</v>
      </c>
      <c r="F169" s="7"/>
      <c r="G169" s="8"/>
      <c r="H169" s="8"/>
      <c r="I169" s="9"/>
      <c r="J169" s="9"/>
      <c r="K169" s="9"/>
      <c r="L169" s="9"/>
      <c r="M169" s="9"/>
      <c r="N169" s="9"/>
    </row>
    <row r="170" spans="1:14" x14ac:dyDescent="0.3">
      <c r="A170" s="1"/>
      <c r="B170" s="1"/>
      <c r="C170" s="1"/>
      <c r="D170" s="1">
        <v>10</v>
      </c>
      <c r="E170" s="1" t="s">
        <v>11</v>
      </c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3">
      <c r="A171" s="1">
        <v>33</v>
      </c>
      <c r="B171" s="1" t="s">
        <v>11</v>
      </c>
      <c r="C171" s="1"/>
      <c r="D171" s="1">
        <v>20</v>
      </c>
      <c r="E171" s="1" t="s">
        <v>11</v>
      </c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3">
      <c r="A172" s="1">
        <v>110</v>
      </c>
      <c r="B172" s="1" t="s">
        <v>11</v>
      </c>
      <c r="C172" s="1"/>
      <c r="D172" s="1">
        <v>100</v>
      </c>
      <c r="E172" s="1" t="s">
        <v>11</v>
      </c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">
      <c r="A173" s="1">
        <v>330</v>
      </c>
      <c r="B173" s="1" t="s">
        <v>11</v>
      </c>
      <c r="C173" s="1"/>
      <c r="D173" s="1">
        <v>200</v>
      </c>
      <c r="E173" s="1" t="s">
        <v>11</v>
      </c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3">
      <c r="A174" s="1">
        <v>1100</v>
      </c>
      <c r="B174" s="1" t="s">
        <v>11</v>
      </c>
      <c r="C174" s="1"/>
      <c r="D174" s="1">
        <v>1000</v>
      </c>
      <c r="E174" s="1" t="s">
        <v>11</v>
      </c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3">
      <c r="A175" s="1">
        <v>3.3</v>
      </c>
      <c r="B175" s="1" t="s">
        <v>10</v>
      </c>
      <c r="C175" s="1"/>
      <c r="D175" s="1">
        <v>2</v>
      </c>
      <c r="E175" s="1" t="s">
        <v>10</v>
      </c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3">
      <c r="A176" s="1">
        <v>11</v>
      </c>
      <c r="B176" s="1" t="s">
        <v>10</v>
      </c>
      <c r="C176" s="1"/>
      <c r="D176" s="1">
        <v>10</v>
      </c>
      <c r="E176" s="1" t="s">
        <v>10</v>
      </c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3">
      <c r="A177" s="1">
        <v>33</v>
      </c>
      <c r="B177" s="1" t="s">
        <v>10</v>
      </c>
      <c r="C177" s="1"/>
      <c r="D177" s="1">
        <v>20</v>
      </c>
      <c r="E177" s="1" t="s">
        <v>10</v>
      </c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3">
      <c r="A178" s="1">
        <v>110</v>
      </c>
      <c r="B178" s="1" t="s">
        <v>10</v>
      </c>
      <c r="C178" s="1"/>
      <c r="D178" s="1">
        <v>100</v>
      </c>
      <c r="E178" s="1" t="s">
        <v>10</v>
      </c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3">
      <c r="A179" s="1">
        <v>330</v>
      </c>
      <c r="B179" s="1" t="s">
        <v>10</v>
      </c>
      <c r="C179" s="1"/>
      <c r="D179" s="1">
        <v>200</v>
      </c>
      <c r="E179" s="1" t="s">
        <v>10</v>
      </c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3">
      <c r="A180" s="1">
        <v>1.1000000000000001</v>
      </c>
      <c r="B180" s="1" t="s">
        <v>9</v>
      </c>
      <c r="C180" s="1"/>
      <c r="D180" s="1">
        <v>1</v>
      </c>
      <c r="E180" s="1" t="s">
        <v>9</v>
      </c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3">
      <c r="A181" s="1">
        <v>3.3</v>
      </c>
      <c r="B181" s="1" t="s">
        <v>9</v>
      </c>
      <c r="C181" s="1"/>
      <c r="D181" s="1">
        <v>2</v>
      </c>
      <c r="E181" s="1" t="s">
        <v>9</v>
      </c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3">
      <c r="A182" s="1">
        <v>11</v>
      </c>
      <c r="B182" s="1" t="s">
        <v>9</v>
      </c>
      <c r="C182" s="1"/>
      <c r="D182" s="1">
        <v>10</v>
      </c>
      <c r="E182" s="1" t="s">
        <v>9</v>
      </c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3">
      <c r="A183" s="1">
        <v>33</v>
      </c>
      <c r="B183" s="1" t="s">
        <v>9</v>
      </c>
      <c r="C183" s="1"/>
      <c r="D183" s="1">
        <v>20</v>
      </c>
      <c r="E183" s="1" t="s">
        <v>9</v>
      </c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3">
      <c r="A184" s="1">
        <v>110</v>
      </c>
      <c r="B184" s="1" t="s">
        <v>9</v>
      </c>
      <c r="C184" s="1"/>
      <c r="D184" s="1">
        <v>100</v>
      </c>
      <c r="E184" s="1" t="s">
        <v>9</v>
      </c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3">
      <c r="A185" s="1">
        <v>330</v>
      </c>
      <c r="B185" s="1" t="s">
        <v>9</v>
      </c>
      <c r="C185" s="1"/>
      <c r="D185" s="1">
        <v>200</v>
      </c>
      <c r="E185" s="1" t="s">
        <v>9</v>
      </c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3">
      <c r="A186" s="1">
        <v>1100</v>
      </c>
      <c r="B186" s="1" t="s">
        <v>9</v>
      </c>
      <c r="C186" s="1"/>
      <c r="D186" s="1">
        <v>1000</v>
      </c>
      <c r="E186" s="1" t="s">
        <v>9</v>
      </c>
      <c r="F186" s="1"/>
      <c r="G186" s="1"/>
      <c r="H186" s="1"/>
      <c r="I186" s="1"/>
      <c r="J186" s="1"/>
      <c r="K186" s="1"/>
      <c r="L186" s="1"/>
      <c r="M186" s="1"/>
      <c r="N186" s="1"/>
    </row>
    <row r="188" spans="1:14" ht="15.6" x14ac:dyDescent="0.3">
      <c r="A188" s="6" t="s">
        <v>38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6" x14ac:dyDescent="0.3">
      <c r="A189" s="183" t="s">
        <v>27</v>
      </c>
      <c r="B189" s="183"/>
      <c r="C189" s="183" t="s">
        <v>28</v>
      </c>
      <c r="D189" s="183"/>
      <c r="E189" s="183"/>
      <c r="F189" s="183"/>
      <c r="G189" s="184" t="s">
        <v>29</v>
      </c>
      <c r="H189" s="184"/>
      <c r="I189" s="185" t="s">
        <v>2</v>
      </c>
      <c r="J189" s="185"/>
      <c r="K189" s="185"/>
      <c r="L189" s="185"/>
      <c r="M189" s="185"/>
      <c r="N189" s="185"/>
    </row>
    <row r="190" spans="1:14" ht="15.6" x14ac:dyDescent="0.3">
      <c r="A190" s="183"/>
      <c r="B190" s="183"/>
      <c r="C190" s="183"/>
      <c r="D190" s="183"/>
      <c r="E190" s="183"/>
      <c r="F190" s="183"/>
      <c r="G190" s="184"/>
      <c r="H190" s="184"/>
      <c r="I190" s="9">
        <v>1</v>
      </c>
      <c r="J190" s="9">
        <v>2</v>
      </c>
      <c r="K190" s="9">
        <v>3</v>
      </c>
      <c r="L190" s="9">
        <v>4</v>
      </c>
      <c r="M190" s="9">
        <v>5</v>
      </c>
      <c r="N190" s="9" t="s">
        <v>30</v>
      </c>
    </row>
    <row r="191" spans="1:14" x14ac:dyDescent="0.3">
      <c r="A191" s="1">
        <v>400</v>
      </c>
      <c r="B191" s="1" t="s">
        <v>12</v>
      </c>
      <c r="C191" s="1"/>
      <c r="D191" s="1">
        <v>300</v>
      </c>
      <c r="E191" s="1" t="s">
        <v>12</v>
      </c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3">
      <c r="A192" s="1">
        <v>1.1000000000000001</v>
      </c>
      <c r="B192" s="1" t="s">
        <v>39</v>
      </c>
      <c r="C192" s="1"/>
      <c r="D192" s="1">
        <v>1</v>
      </c>
      <c r="E192" s="1" t="s">
        <v>39</v>
      </c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3">
      <c r="A193" s="1">
        <v>3.3</v>
      </c>
      <c r="B193" s="1" t="s">
        <v>39</v>
      </c>
      <c r="C193" s="1"/>
      <c r="D193" s="1">
        <v>3</v>
      </c>
      <c r="E193" s="1" t="s">
        <v>39</v>
      </c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3">
      <c r="A194" s="1">
        <v>11</v>
      </c>
      <c r="B194" s="1" t="s">
        <v>39</v>
      </c>
      <c r="C194" s="1"/>
      <c r="D194" s="1">
        <v>10</v>
      </c>
      <c r="E194" s="1" t="s">
        <v>39</v>
      </c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3">
      <c r="A195" s="1">
        <v>33</v>
      </c>
      <c r="B195" s="1" t="s">
        <v>39</v>
      </c>
      <c r="C195" s="1"/>
      <c r="D195" s="1">
        <v>30</v>
      </c>
      <c r="E195" s="1" t="s">
        <v>39</v>
      </c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3">
      <c r="A196" s="1">
        <v>110</v>
      </c>
      <c r="B196" s="1" t="s">
        <v>39</v>
      </c>
      <c r="C196" s="1"/>
      <c r="D196" s="1">
        <v>100</v>
      </c>
      <c r="E196" s="1" t="s">
        <v>39</v>
      </c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3">
      <c r="A197" s="1">
        <v>330</v>
      </c>
      <c r="B197" s="1" t="s">
        <v>39</v>
      </c>
      <c r="C197" s="1"/>
      <c r="D197" s="1">
        <v>300</v>
      </c>
      <c r="E197" s="1" t="s">
        <v>39</v>
      </c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3">
      <c r="A198" s="1">
        <v>1.1000000000000001</v>
      </c>
      <c r="B198" s="1" t="s">
        <v>40</v>
      </c>
      <c r="C198" s="1"/>
      <c r="D198" s="1">
        <v>1</v>
      </c>
      <c r="E198" s="1" t="s">
        <v>40</v>
      </c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3">
      <c r="A199" s="1">
        <v>3.3</v>
      </c>
      <c r="B199" s="1" t="s">
        <v>40</v>
      </c>
      <c r="C199" s="1"/>
      <c r="D199" s="1">
        <v>3</v>
      </c>
      <c r="E199" s="1" t="s">
        <v>40</v>
      </c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3">
      <c r="A200" s="1">
        <v>11</v>
      </c>
      <c r="B200" s="1" t="s">
        <v>40</v>
      </c>
      <c r="C200" s="1"/>
      <c r="D200" s="1">
        <v>10</v>
      </c>
      <c r="E200" s="1" t="s">
        <v>40</v>
      </c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3">
      <c r="A201" s="1">
        <v>33</v>
      </c>
      <c r="B201" s="1" t="s">
        <v>40</v>
      </c>
      <c r="C201" s="1"/>
      <c r="D201" s="1">
        <v>30</v>
      </c>
      <c r="E201" s="1" t="s">
        <v>40</v>
      </c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3">
      <c r="A202" s="1">
        <v>110</v>
      </c>
      <c r="B202" s="1" t="s">
        <v>40</v>
      </c>
      <c r="C202" s="1"/>
      <c r="D202" s="1">
        <v>100</v>
      </c>
      <c r="E202" s="1" t="s">
        <v>40</v>
      </c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3">
      <c r="A203" s="1">
        <v>330</v>
      </c>
      <c r="B203" s="1" t="s">
        <v>40</v>
      </c>
      <c r="C203" s="1"/>
      <c r="D203" s="1">
        <v>300</v>
      </c>
      <c r="E203" s="1" t="s">
        <v>40</v>
      </c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3">
      <c r="A204" s="1">
        <v>1.1000000000000001</v>
      </c>
      <c r="B204" s="1" t="s">
        <v>13</v>
      </c>
      <c r="C204" s="1"/>
      <c r="D204" s="1">
        <v>1</v>
      </c>
      <c r="E204" s="1" t="s">
        <v>13</v>
      </c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3">
      <c r="A205" s="1">
        <v>3.3</v>
      </c>
      <c r="B205" s="1" t="s">
        <v>13</v>
      </c>
      <c r="C205" s="1"/>
      <c r="D205" s="1">
        <v>3</v>
      </c>
      <c r="E205" s="1" t="s">
        <v>13</v>
      </c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3">
      <c r="A206" s="1">
        <v>11</v>
      </c>
      <c r="B206" s="1" t="s">
        <v>13</v>
      </c>
      <c r="C206" s="1"/>
      <c r="D206" s="1">
        <v>10</v>
      </c>
      <c r="E206" s="1" t="s">
        <v>13</v>
      </c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3">
      <c r="A207" s="1">
        <v>33</v>
      </c>
      <c r="B207" s="1" t="s">
        <v>13</v>
      </c>
      <c r="C207" s="1"/>
      <c r="D207" s="1">
        <v>30</v>
      </c>
      <c r="E207" s="1" t="s">
        <v>13</v>
      </c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3">
      <c r="A208" s="1">
        <v>110</v>
      </c>
      <c r="B208" s="1" t="s">
        <v>13</v>
      </c>
      <c r="C208" s="1"/>
      <c r="D208" s="1">
        <v>100</v>
      </c>
      <c r="E208" s="1" t="s">
        <v>13</v>
      </c>
      <c r="F208" s="1"/>
      <c r="G208" s="1"/>
      <c r="H208" s="1"/>
      <c r="I208" s="1"/>
      <c r="J208" s="1"/>
      <c r="K208" s="1"/>
      <c r="L208" s="1"/>
      <c r="M208" s="1"/>
      <c r="N208" s="1"/>
    </row>
  </sheetData>
  <mergeCells count="30">
    <mergeCell ref="A189:B190"/>
    <mergeCell ref="C189:F190"/>
    <mergeCell ref="G189:H190"/>
    <mergeCell ref="I189:N189"/>
    <mergeCell ref="A167:B168"/>
    <mergeCell ref="C167:F168"/>
    <mergeCell ref="G167:H168"/>
    <mergeCell ref="I167:N167"/>
    <mergeCell ref="A127:B128"/>
    <mergeCell ref="C127:F128"/>
    <mergeCell ref="G127:H128"/>
    <mergeCell ref="I127:N127"/>
    <mergeCell ref="A77:B78"/>
    <mergeCell ref="C77:F78"/>
    <mergeCell ref="G77:H78"/>
    <mergeCell ref="I77:N77"/>
    <mergeCell ref="A13:B14"/>
    <mergeCell ref="C13:F14"/>
    <mergeCell ref="G13:H14"/>
    <mergeCell ref="I13:N13"/>
    <mergeCell ref="A44:B45"/>
    <mergeCell ref="C44:F45"/>
    <mergeCell ref="G44:H45"/>
    <mergeCell ref="I44:N44"/>
    <mergeCell ref="C15:D15"/>
    <mergeCell ref="C16:D16"/>
    <mergeCell ref="A20:B21"/>
    <mergeCell ref="C20:F21"/>
    <mergeCell ref="G20:H21"/>
    <mergeCell ref="I20:N2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3238-CE7F-4C74-98ED-35E9EBDE851B}">
  <dimension ref="A1:U209"/>
  <sheetViews>
    <sheetView zoomScaleNormal="100" workbookViewId="0">
      <selection activeCell="D19" sqref="D19"/>
    </sheetView>
  </sheetViews>
  <sheetFormatPr defaultRowHeight="14.4" x14ac:dyDescent="0.3"/>
  <cols>
    <col min="7" max="7" width="8.88671875" customWidth="1"/>
    <col min="9" max="13" width="15" customWidth="1"/>
    <col min="14" max="14" width="5.88671875" customWidth="1"/>
    <col min="16" max="16" width="13.44140625" customWidth="1"/>
    <col min="17" max="17" width="7.21875" customWidth="1"/>
    <col min="18" max="18" width="12.109375" customWidth="1"/>
    <col min="19" max="19" width="6.21875" customWidth="1"/>
    <col min="20" max="20" width="11.5546875" customWidth="1"/>
    <col min="21" max="21" width="6.21875" customWidth="1"/>
  </cols>
  <sheetData>
    <row r="1" spans="1:21" ht="15.6" x14ac:dyDescent="0.3">
      <c r="A1" s="2"/>
      <c r="B1" s="2"/>
      <c r="C1" s="2"/>
      <c r="D1" s="2"/>
      <c r="E1" s="2"/>
      <c r="F1" s="2"/>
      <c r="G1" s="2"/>
      <c r="H1" s="2"/>
      <c r="I1" s="2"/>
      <c r="J1" s="2" t="s">
        <v>14</v>
      </c>
      <c r="K1" s="2"/>
      <c r="L1" s="2" t="s">
        <v>15</v>
      </c>
      <c r="M1" s="2"/>
      <c r="N1" s="2"/>
    </row>
    <row r="2" spans="1:21" ht="15.6" x14ac:dyDescent="0.3">
      <c r="A2" s="2"/>
      <c r="B2" s="2"/>
      <c r="C2" s="2"/>
      <c r="D2" s="2"/>
      <c r="E2" s="2"/>
      <c r="F2" s="2"/>
      <c r="G2" s="2"/>
      <c r="H2" s="2"/>
      <c r="I2" s="2"/>
      <c r="J2" s="2" t="s">
        <v>16</v>
      </c>
      <c r="K2" s="2"/>
      <c r="L2" s="2"/>
      <c r="M2" s="2"/>
      <c r="N2" s="2"/>
    </row>
    <row r="3" spans="1:21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1" ht="15.6" x14ac:dyDescent="0.3">
      <c r="A4" s="2" t="s">
        <v>17</v>
      </c>
      <c r="B4" s="2"/>
      <c r="C4" s="2"/>
      <c r="D4" s="2"/>
      <c r="E4" s="65" t="s">
        <v>112</v>
      </c>
      <c r="F4" s="2"/>
      <c r="G4" s="2"/>
      <c r="H4" s="2"/>
      <c r="I4" s="2"/>
      <c r="J4" s="2" t="s">
        <v>17</v>
      </c>
      <c r="K4" s="2"/>
      <c r="L4" s="2" t="s">
        <v>15</v>
      </c>
      <c r="M4" s="2"/>
      <c r="N4" s="2"/>
    </row>
    <row r="5" spans="1:21" ht="15.6" x14ac:dyDescent="0.3">
      <c r="A5" s="2" t="s">
        <v>19</v>
      </c>
      <c r="B5" s="2"/>
      <c r="C5" s="2"/>
      <c r="D5" s="2"/>
      <c r="E5" s="65" t="s">
        <v>45</v>
      </c>
      <c r="F5" s="2"/>
      <c r="G5" s="2"/>
      <c r="H5" s="2"/>
      <c r="I5" s="2"/>
      <c r="J5" s="2" t="s">
        <v>19</v>
      </c>
      <c r="K5" s="2"/>
      <c r="L5" s="2" t="s">
        <v>15</v>
      </c>
      <c r="M5" s="2"/>
      <c r="N5" s="2"/>
    </row>
    <row r="6" spans="1:21" ht="15.6" x14ac:dyDescent="0.3">
      <c r="A6" s="2" t="s">
        <v>135</v>
      </c>
      <c r="B6" s="2"/>
      <c r="C6" s="2"/>
      <c r="D6" s="2"/>
      <c r="E6" s="65" t="s">
        <v>113</v>
      </c>
      <c r="F6" s="2"/>
      <c r="G6" s="2"/>
      <c r="H6" s="2"/>
      <c r="I6" s="2"/>
      <c r="J6" s="2" t="s">
        <v>135</v>
      </c>
      <c r="K6" s="2"/>
      <c r="L6" s="2" t="s">
        <v>15</v>
      </c>
      <c r="M6" s="2"/>
      <c r="N6" s="2"/>
    </row>
    <row r="7" spans="1:21" ht="15.6" x14ac:dyDescent="0.3">
      <c r="A7" s="2" t="s">
        <v>136</v>
      </c>
      <c r="B7" s="2"/>
      <c r="C7" s="2"/>
      <c r="D7" s="2"/>
      <c r="E7" s="65" t="s">
        <v>134</v>
      </c>
      <c r="F7" s="2"/>
      <c r="G7" s="2"/>
      <c r="H7" s="2"/>
      <c r="I7" s="2"/>
      <c r="J7" s="2" t="s">
        <v>136</v>
      </c>
      <c r="K7" s="2"/>
      <c r="L7" s="2" t="s">
        <v>15</v>
      </c>
      <c r="M7" s="2"/>
      <c r="N7" s="2"/>
    </row>
    <row r="8" spans="1:21" ht="15.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1" ht="15.6" x14ac:dyDescent="0.3">
      <c r="A9" s="2" t="s">
        <v>21</v>
      </c>
      <c r="B9" s="2"/>
      <c r="C9" s="2"/>
      <c r="D9" s="2"/>
      <c r="E9" s="65" t="s">
        <v>111</v>
      </c>
      <c r="F9" s="3"/>
      <c r="G9" s="2"/>
      <c r="H9" s="2"/>
      <c r="I9" s="2"/>
      <c r="J9" s="2" t="s">
        <v>22</v>
      </c>
      <c r="K9" s="2"/>
      <c r="L9" s="2"/>
      <c r="M9" s="4"/>
      <c r="N9" s="4"/>
    </row>
    <row r="10" spans="1:21" ht="15.6" x14ac:dyDescent="0.3">
      <c r="A10" s="2" t="s">
        <v>23</v>
      </c>
      <c r="B10" s="2"/>
      <c r="C10" s="2"/>
      <c r="D10" s="2"/>
      <c r="E10" s="65" t="s">
        <v>50</v>
      </c>
      <c r="F10" s="2"/>
      <c r="G10" s="2"/>
      <c r="H10" s="2"/>
      <c r="I10" s="2"/>
      <c r="J10" s="2" t="s">
        <v>24</v>
      </c>
      <c r="K10" s="2"/>
      <c r="L10" s="2"/>
      <c r="M10" s="5"/>
      <c r="N10" s="5"/>
    </row>
    <row r="11" spans="1:21" ht="15.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5"/>
      <c r="N11" s="5"/>
    </row>
    <row r="12" spans="1:21" ht="15.6" x14ac:dyDescent="0.3">
      <c r="A12" s="6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1" ht="15.6" x14ac:dyDescent="0.3">
      <c r="A13" s="6" t="s">
        <v>26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5.6" x14ac:dyDescent="0.3">
      <c r="A14" s="183" t="s">
        <v>27</v>
      </c>
      <c r="B14" s="183"/>
      <c r="C14" s="183" t="s">
        <v>28</v>
      </c>
      <c r="D14" s="183"/>
      <c r="E14" s="183"/>
      <c r="F14" s="183"/>
      <c r="G14" s="184" t="s">
        <v>29</v>
      </c>
      <c r="H14" s="184"/>
      <c r="I14" s="185" t="s">
        <v>2</v>
      </c>
      <c r="J14" s="185"/>
      <c r="K14" s="185"/>
      <c r="L14" s="185"/>
      <c r="M14" s="185"/>
      <c r="N14" s="185"/>
      <c r="P14" s="189" t="s">
        <v>106</v>
      </c>
      <c r="Q14" s="189"/>
      <c r="R14" s="189" t="s">
        <v>107</v>
      </c>
      <c r="S14" s="189"/>
      <c r="T14" s="123"/>
      <c r="U14" s="124"/>
    </row>
    <row r="15" spans="1:21" ht="15.6" x14ac:dyDescent="0.3">
      <c r="A15" s="183"/>
      <c r="B15" s="183"/>
      <c r="C15" s="183"/>
      <c r="D15" s="183"/>
      <c r="E15" s="183"/>
      <c r="F15" s="183"/>
      <c r="G15" s="184"/>
      <c r="H15" s="184"/>
      <c r="I15" s="9">
        <v>1</v>
      </c>
      <c r="J15" s="9">
        <v>2</v>
      </c>
      <c r="K15" s="9">
        <v>3</v>
      </c>
      <c r="L15" s="9">
        <v>4</v>
      </c>
      <c r="M15" s="9">
        <v>5</v>
      </c>
      <c r="N15" s="9" t="s">
        <v>30</v>
      </c>
      <c r="P15" s="189"/>
      <c r="Q15" s="189"/>
      <c r="R15" s="189"/>
      <c r="S15" s="189"/>
      <c r="T15" s="123"/>
      <c r="U15" s="124"/>
    </row>
    <row r="16" spans="1:21" ht="15.6" x14ac:dyDescent="0.3">
      <c r="A16" s="10">
        <v>200</v>
      </c>
      <c r="B16" s="10" t="s">
        <v>7</v>
      </c>
      <c r="C16" s="185" t="s">
        <v>31</v>
      </c>
      <c r="D16" s="185"/>
      <c r="E16" s="10">
        <v>20</v>
      </c>
      <c r="F16" s="10" t="s">
        <v>7</v>
      </c>
      <c r="G16" s="10"/>
      <c r="H16" s="10"/>
      <c r="I16" s="11">
        <v>20.000209999999999</v>
      </c>
      <c r="J16" s="11">
        <v>20.00018</v>
      </c>
      <c r="K16" s="11">
        <v>20.0002</v>
      </c>
      <c r="L16" s="11">
        <v>20.000209999999999</v>
      </c>
      <c r="M16" s="11">
        <v>20.000160000000001</v>
      </c>
      <c r="N16" s="10" t="s">
        <v>7</v>
      </c>
      <c r="P16" s="11">
        <f>AVERAGE(I16:M16)</f>
        <v>20.000191999999998</v>
      </c>
      <c r="Q16" s="91" t="str">
        <f>N16</f>
        <v>mV</v>
      </c>
      <c r="R16" s="11">
        <f>_xlfn.STDEV.S(I16:M16)</f>
        <v>2.1679483387858065E-5</v>
      </c>
      <c r="S16" s="91" t="str">
        <f>N16</f>
        <v>mV</v>
      </c>
      <c r="T16" s="121"/>
      <c r="U16" s="5"/>
    </row>
    <row r="17" spans="1:21" ht="15.6" x14ac:dyDescent="0.3">
      <c r="A17" s="10"/>
      <c r="B17" s="10"/>
      <c r="C17" s="185" t="s">
        <v>32</v>
      </c>
      <c r="D17" s="185"/>
      <c r="E17" s="10">
        <v>20</v>
      </c>
      <c r="F17" s="10" t="s">
        <v>7</v>
      </c>
      <c r="G17" s="10"/>
      <c r="H17" s="10"/>
      <c r="I17" s="11">
        <v>-20.000679999999999</v>
      </c>
      <c r="J17" s="11">
        <v>-20.000620000000001</v>
      </c>
      <c r="K17" s="11">
        <v>-20.000630000000001</v>
      </c>
      <c r="L17" s="11">
        <v>-20.00067</v>
      </c>
      <c r="M17" s="11">
        <v>-20.00065</v>
      </c>
      <c r="N17" s="10" t="s">
        <v>7</v>
      </c>
      <c r="P17" s="11">
        <f>AVERAGE(I17:M17)</f>
        <v>-20.00065</v>
      </c>
      <c r="Q17" s="91" t="str">
        <f>N17</f>
        <v>mV</v>
      </c>
      <c r="R17" s="11">
        <f>_xlfn.STDEV.S(I17:M17)</f>
        <v>2.5495097566998736E-5</v>
      </c>
      <c r="S17" s="91" t="str">
        <f>N17</f>
        <v>mV</v>
      </c>
      <c r="T17" s="121"/>
      <c r="U17" s="5"/>
    </row>
    <row r="18" spans="1:21" ht="15.6" x14ac:dyDescent="0.3">
      <c r="A18" s="2"/>
      <c r="B18" s="2"/>
      <c r="C18" s="85"/>
      <c r="D18" s="85"/>
      <c r="E18" s="2"/>
      <c r="F18" s="2"/>
      <c r="G18" s="2"/>
      <c r="H18" s="2"/>
      <c r="I18" s="120">
        <f>-0.5*(I16+I17)</f>
        <v>2.3499999999998522E-4</v>
      </c>
      <c r="J18" s="120">
        <f t="shared" ref="J18:M18" si="0">-0.5*(J16+J17)</f>
        <v>2.2000000000055309E-4</v>
      </c>
      <c r="K18" s="120">
        <f t="shared" si="0"/>
        <v>2.1500000000074238E-4</v>
      </c>
      <c r="L18" s="120">
        <f t="shared" si="0"/>
        <v>2.3000000000017451E-4</v>
      </c>
      <c r="M18" s="120">
        <f t="shared" si="0"/>
        <v>2.4499999999960664E-4</v>
      </c>
      <c r="N18" s="10" t="s">
        <v>7</v>
      </c>
      <c r="P18" s="11">
        <f>ABS(AVERAGE(I18:M18))</f>
        <v>2.2900000000021238E-4</v>
      </c>
      <c r="Q18" s="91" t="str">
        <f>N18</f>
        <v>mV</v>
      </c>
      <c r="R18" s="92">
        <f>_xlfn.STDEV.S(I18:M18)</f>
        <v>1.1937336385861401E-5</v>
      </c>
      <c r="S18" s="91" t="str">
        <f>N18</f>
        <v>mV</v>
      </c>
      <c r="T18" s="122"/>
      <c r="U18" s="5"/>
    </row>
    <row r="19" spans="1:21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21" ht="15.6" x14ac:dyDescent="0.3">
      <c r="A20" s="6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1" ht="15.6" x14ac:dyDescent="0.3">
      <c r="A21" s="183" t="s">
        <v>27</v>
      </c>
      <c r="B21" s="183"/>
      <c r="C21" s="183" t="s">
        <v>28</v>
      </c>
      <c r="D21" s="183"/>
      <c r="E21" s="183"/>
      <c r="F21" s="183"/>
      <c r="G21" s="184" t="s">
        <v>29</v>
      </c>
      <c r="H21" s="184"/>
      <c r="I21" s="185" t="s">
        <v>2</v>
      </c>
      <c r="J21" s="185"/>
      <c r="K21" s="185"/>
      <c r="L21" s="185"/>
      <c r="M21" s="185"/>
      <c r="N21" s="185"/>
      <c r="P21" s="189" t="s">
        <v>106</v>
      </c>
      <c r="Q21" s="189"/>
      <c r="R21" s="189" t="s">
        <v>107</v>
      </c>
      <c r="S21" s="189"/>
      <c r="T21" s="190" t="s">
        <v>108</v>
      </c>
      <c r="U21" s="190"/>
    </row>
    <row r="22" spans="1:21" ht="15.6" x14ac:dyDescent="0.3">
      <c r="A22" s="183"/>
      <c r="B22" s="183"/>
      <c r="C22" s="183"/>
      <c r="D22" s="183"/>
      <c r="E22" s="183"/>
      <c r="F22" s="183"/>
      <c r="G22" s="184"/>
      <c r="H22" s="184"/>
      <c r="I22" s="9">
        <v>1</v>
      </c>
      <c r="J22" s="9">
        <v>2</v>
      </c>
      <c r="K22" s="9">
        <v>3</v>
      </c>
      <c r="L22" s="9">
        <v>4</v>
      </c>
      <c r="M22" s="9">
        <v>5</v>
      </c>
      <c r="N22" s="9" t="s">
        <v>30</v>
      </c>
      <c r="P22" s="189"/>
      <c r="Q22" s="189"/>
      <c r="R22" s="189"/>
      <c r="S22" s="189"/>
      <c r="T22" s="190"/>
      <c r="U22" s="190"/>
    </row>
    <row r="23" spans="1:21" x14ac:dyDescent="0.3">
      <c r="A23" s="1">
        <v>330</v>
      </c>
      <c r="B23" s="1" t="s">
        <v>7</v>
      </c>
      <c r="C23" s="8"/>
      <c r="D23" s="125">
        <v>0</v>
      </c>
      <c r="E23" s="87" t="s">
        <v>63</v>
      </c>
      <c r="F23" s="8"/>
      <c r="G23" s="95">
        <v>200</v>
      </c>
      <c r="H23" s="96" t="s">
        <v>7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6" t="str">
        <f>H23</f>
        <v>mV</v>
      </c>
      <c r="P23" s="120">
        <f>AVERAGE(I23:M23)</f>
        <v>0</v>
      </c>
      <c r="Q23" s="23" t="str">
        <f>N23</f>
        <v>mV</v>
      </c>
      <c r="R23" s="120">
        <f>_xlfn.STDEV.S(I23:M23)</f>
        <v>0</v>
      </c>
      <c r="S23" s="23" t="str">
        <f>N23</f>
        <v>mV</v>
      </c>
      <c r="T23" s="127">
        <v>1.0000000000000001E-5</v>
      </c>
      <c r="U23" s="128" t="str">
        <f>N23</f>
        <v>mV</v>
      </c>
    </row>
    <row r="24" spans="1:21" ht="15.6" x14ac:dyDescent="0.3">
      <c r="A24" s="1"/>
      <c r="B24" s="1"/>
      <c r="C24" s="1"/>
      <c r="D24" s="1">
        <v>50</v>
      </c>
      <c r="E24" s="1" t="s">
        <v>7</v>
      </c>
      <c r="F24" s="1"/>
      <c r="G24" s="95">
        <v>200</v>
      </c>
      <c r="H24" s="96" t="s">
        <v>7</v>
      </c>
      <c r="I24" s="110">
        <v>50</v>
      </c>
      <c r="J24" s="110">
        <v>50</v>
      </c>
      <c r="K24" s="110">
        <v>50</v>
      </c>
      <c r="L24" s="110">
        <v>50</v>
      </c>
      <c r="M24" s="110">
        <v>50</v>
      </c>
      <c r="N24" s="111" t="str">
        <f t="shared" ref="N24:N42" si="1">H24</f>
        <v>mV</v>
      </c>
      <c r="P24" s="110">
        <f t="shared" ref="P24:P42" si="2">AVERAGE(I24:M24)</f>
        <v>50</v>
      </c>
      <c r="Q24" s="91" t="str">
        <f t="shared" ref="Q24:Q42" si="3">N24</f>
        <v>mV</v>
      </c>
      <c r="R24" s="110">
        <f t="shared" ref="R24:R42" si="4">_xlfn.STDEV.S(I24:M24)</f>
        <v>0</v>
      </c>
      <c r="S24" s="91" t="str">
        <f t="shared" ref="S24:S42" si="5">N24</f>
        <v>mV</v>
      </c>
      <c r="T24" s="127">
        <v>1.0000000000000001E-5</v>
      </c>
      <c r="U24" s="129" t="str">
        <f t="shared" ref="U24:U42" si="6">N24</f>
        <v>mV</v>
      </c>
    </row>
    <row r="25" spans="1:21" ht="15.6" x14ac:dyDescent="0.3">
      <c r="A25" s="1"/>
      <c r="B25" s="1"/>
      <c r="C25" s="1"/>
      <c r="D25" s="1">
        <v>100</v>
      </c>
      <c r="E25" s="1" t="s">
        <v>7</v>
      </c>
      <c r="F25" s="1"/>
      <c r="G25" s="95">
        <v>200</v>
      </c>
      <c r="H25" s="96" t="s">
        <v>7</v>
      </c>
      <c r="I25" s="110">
        <v>100</v>
      </c>
      <c r="J25" s="110">
        <v>100</v>
      </c>
      <c r="K25" s="110">
        <v>100</v>
      </c>
      <c r="L25" s="110">
        <v>100</v>
      </c>
      <c r="M25" s="110">
        <v>100</v>
      </c>
      <c r="N25" s="111" t="str">
        <f t="shared" si="1"/>
        <v>mV</v>
      </c>
      <c r="P25" s="110">
        <f t="shared" si="2"/>
        <v>100</v>
      </c>
      <c r="Q25" s="91" t="str">
        <f t="shared" si="3"/>
        <v>mV</v>
      </c>
      <c r="R25" s="110">
        <f t="shared" si="4"/>
        <v>0</v>
      </c>
      <c r="S25" s="91" t="str">
        <f t="shared" si="5"/>
        <v>mV</v>
      </c>
      <c r="T25" s="127">
        <v>1.0000000000000001E-5</v>
      </c>
      <c r="U25" s="129" t="str">
        <f t="shared" si="6"/>
        <v>mV</v>
      </c>
    </row>
    <row r="26" spans="1:21" ht="15.6" x14ac:dyDescent="0.3">
      <c r="A26" s="1"/>
      <c r="B26" s="1"/>
      <c r="C26" s="1"/>
      <c r="D26" s="1">
        <v>200</v>
      </c>
      <c r="E26" s="1" t="s">
        <v>7</v>
      </c>
      <c r="F26" s="1"/>
      <c r="G26" s="1">
        <v>2</v>
      </c>
      <c r="H26" s="1" t="s">
        <v>33</v>
      </c>
      <c r="I26" s="112">
        <v>0.2</v>
      </c>
      <c r="J26" s="112">
        <v>0.2</v>
      </c>
      <c r="K26" s="112">
        <v>0.2</v>
      </c>
      <c r="L26" s="112">
        <v>0.2</v>
      </c>
      <c r="M26" s="112">
        <v>0.2</v>
      </c>
      <c r="N26" s="104" t="str">
        <f t="shared" si="1"/>
        <v>V</v>
      </c>
      <c r="P26" s="112">
        <f t="shared" si="2"/>
        <v>0.2</v>
      </c>
      <c r="Q26" s="91" t="str">
        <f t="shared" si="3"/>
        <v>V</v>
      </c>
      <c r="R26" s="112">
        <f t="shared" si="4"/>
        <v>0</v>
      </c>
      <c r="S26" s="91" t="str">
        <f t="shared" si="5"/>
        <v>V</v>
      </c>
      <c r="T26" s="114">
        <v>9.9999999999999995E-8</v>
      </c>
      <c r="U26" s="129" t="str">
        <f t="shared" si="6"/>
        <v>V</v>
      </c>
    </row>
    <row r="27" spans="1:21" ht="15.6" x14ac:dyDescent="0.3">
      <c r="A27" s="1"/>
      <c r="B27" s="1"/>
      <c r="C27" s="1"/>
      <c r="D27" s="1">
        <v>-200</v>
      </c>
      <c r="E27" s="1" t="s">
        <v>7</v>
      </c>
      <c r="F27" s="1"/>
      <c r="G27" s="1">
        <v>2</v>
      </c>
      <c r="H27" s="1" t="s">
        <v>33</v>
      </c>
      <c r="I27" s="112">
        <v>-0.2</v>
      </c>
      <c r="J27" s="112">
        <v>-0.2</v>
      </c>
      <c r="K27" s="112">
        <v>-0.2</v>
      </c>
      <c r="L27" s="112">
        <v>-0.2</v>
      </c>
      <c r="M27" s="112">
        <v>-0.2</v>
      </c>
      <c r="N27" s="104" t="str">
        <f t="shared" si="1"/>
        <v>V</v>
      </c>
      <c r="P27" s="112">
        <f t="shared" si="2"/>
        <v>-0.2</v>
      </c>
      <c r="Q27" s="91" t="str">
        <f t="shared" si="3"/>
        <v>V</v>
      </c>
      <c r="R27" s="112">
        <f t="shared" si="4"/>
        <v>0</v>
      </c>
      <c r="S27" s="91" t="str">
        <f t="shared" si="5"/>
        <v>V</v>
      </c>
      <c r="T27" s="114">
        <v>9.9999999999999995E-8</v>
      </c>
      <c r="U27" s="129" t="str">
        <f t="shared" si="6"/>
        <v>V</v>
      </c>
    </row>
    <row r="28" spans="1:21" ht="15.6" x14ac:dyDescent="0.3">
      <c r="A28" s="1">
        <v>3.3</v>
      </c>
      <c r="B28" s="1" t="s">
        <v>33</v>
      </c>
      <c r="C28" s="1"/>
      <c r="D28" s="1">
        <v>0.5</v>
      </c>
      <c r="E28" s="1" t="s">
        <v>33</v>
      </c>
      <c r="F28" s="1"/>
      <c r="G28" s="1">
        <v>2</v>
      </c>
      <c r="H28" s="1" t="s">
        <v>33</v>
      </c>
      <c r="I28" s="112">
        <v>0.5</v>
      </c>
      <c r="J28" s="112">
        <v>0.5</v>
      </c>
      <c r="K28" s="112">
        <v>0.5</v>
      </c>
      <c r="L28" s="112">
        <v>0.5</v>
      </c>
      <c r="M28" s="112">
        <v>0.5</v>
      </c>
      <c r="N28" s="104" t="str">
        <f t="shared" si="1"/>
        <v>V</v>
      </c>
      <c r="P28" s="112">
        <f t="shared" si="2"/>
        <v>0.5</v>
      </c>
      <c r="Q28" s="91" t="str">
        <f t="shared" si="3"/>
        <v>V</v>
      </c>
      <c r="R28" s="112">
        <f t="shared" si="4"/>
        <v>0</v>
      </c>
      <c r="S28" s="91" t="str">
        <f t="shared" si="5"/>
        <v>V</v>
      </c>
      <c r="T28" s="114">
        <v>9.9999999999999995E-8</v>
      </c>
      <c r="U28" s="129" t="str">
        <f t="shared" si="6"/>
        <v>V</v>
      </c>
    </row>
    <row r="29" spans="1:21" ht="15.6" x14ac:dyDescent="0.3">
      <c r="A29" s="1"/>
      <c r="B29" s="1"/>
      <c r="C29" s="1"/>
      <c r="D29" s="1">
        <v>1</v>
      </c>
      <c r="E29" s="1" t="s">
        <v>33</v>
      </c>
      <c r="F29" s="1"/>
      <c r="G29" s="1">
        <v>2</v>
      </c>
      <c r="H29" s="1" t="s">
        <v>33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04" t="str">
        <f t="shared" si="1"/>
        <v>V</v>
      </c>
      <c r="P29" s="112">
        <f t="shared" si="2"/>
        <v>1</v>
      </c>
      <c r="Q29" s="91" t="str">
        <f t="shared" si="3"/>
        <v>V</v>
      </c>
      <c r="R29" s="112">
        <f t="shared" si="4"/>
        <v>0</v>
      </c>
      <c r="S29" s="91" t="str">
        <f t="shared" si="5"/>
        <v>V</v>
      </c>
      <c r="T29" s="114">
        <v>9.9999999999999995E-8</v>
      </c>
      <c r="U29" s="129" t="str">
        <f t="shared" si="6"/>
        <v>V</v>
      </c>
    </row>
    <row r="30" spans="1:21" ht="15.6" x14ac:dyDescent="0.3">
      <c r="A30" s="1"/>
      <c r="B30" s="1"/>
      <c r="C30" s="1"/>
      <c r="D30" s="1">
        <v>2</v>
      </c>
      <c r="E30" s="1" t="s">
        <v>33</v>
      </c>
      <c r="F30" s="1"/>
      <c r="G30" s="1">
        <v>20</v>
      </c>
      <c r="H30" s="1" t="s">
        <v>33</v>
      </c>
      <c r="I30" s="109">
        <v>2</v>
      </c>
      <c r="J30" s="109">
        <v>2</v>
      </c>
      <c r="K30" s="109">
        <v>2</v>
      </c>
      <c r="L30" s="109">
        <v>2</v>
      </c>
      <c r="M30" s="109">
        <v>2</v>
      </c>
      <c r="N30" s="104" t="str">
        <f t="shared" si="1"/>
        <v>V</v>
      </c>
      <c r="P30" s="109">
        <f t="shared" si="2"/>
        <v>2</v>
      </c>
      <c r="Q30" s="91" t="str">
        <f t="shared" si="3"/>
        <v>V</v>
      </c>
      <c r="R30" s="109">
        <f t="shared" si="4"/>
        <v>0</v>
      </c>
      <c r="S30" s="91" t="str">
        <f t="shared" si="5"/>
        <v>V</v>
      </c>
      <c r="T30" s="115">
        <v>9.9999999999999995E-7</v>
      </c>
      <c r="U30" s="129" t="str">
        <f t="shared" si="6"/>
        <v>V</v>
      </c>
    </row>
    <row r="31" spans="1:21" ht="15.6" x14ac:dyDescent="0.3">
      <c r="A31" s="1"/>
      <c r="B31" s="1"/>
      <c r="C31" s="1"/>
      <c r="D31" s="1">
        <v>-2</v>
      </c>
      <c r="E31" s="1" t="s">
        <v>33</v>
      </c>
      <c r="F31" s="1"/>
      <c r="G31" s="1">
        <v>20</v>
      </c>
      <c r="H31" s="1" t="s">
        <v>33</v>
      </c>
      <c r="I31" s="109">
        <v>-2</v>
      </c>
      <c r="J31" s="109">
        <v>-2</v>
      </c>
      <c r="K31" s="109">
        <v>-2</v>
      </c>
      <c r="L31" s="109">
        <v>-2</v>
      </c>
      <c r="M31" s="109">
        <v>-2</v>
      </c>
      <c r="N31" s="104" t="str">
        <f t="shared" si="1"/>
        <v>V</v>
      </c>
      <c r="P31" s="109">
        <f t="shared" si="2"/>
        <v>-2</v>
      </c>
      <c r="Q31" s="91" t="str">
        <f t="shared" si="3"/>
        <v>V</v>
      </c>
      <c r="R31" s="109">
        <f t="shared" si="4"/>
        <v>0</v>
      </c>
      <c r="S31" s="91" t="str">
        <f t="shared" si="5"/>
        <v>V</v>
      </c>
      <c r="T31" s="115">
        <v>9.9999999999999995E-7</v>
      </c>
      <c r="U31" s="129" t="str">
        <f t="shared" si="6"/>
        <v>V</v>
      </c>
    </row>
    <row r="32" spans="1:21" ht="15.6" x14ac:dyDescent="0.3">
      <c r="A32" s="1">
        <v>33</v>
      </c>
      <c r="B32" s="1" t="s">
        <v>33</v>
      </c>
      <c r="C32" s="1"/>
      <c r="D32" s="1">
        <v>5</v>
      </c>
      <c r="E32" s="1" t="s">
        <v>33</v>
      </c>
      <c r="F32" s="1"/>
      <c r="G32" s="1">
        <v>20</v>
      </c>
      <c r="H32" s="1" t="s">
        <v>33</v>
      </c>
      <c r="I32" s="109">
        <v>5</v>
      </c>
      <c r="J32" s="109">
        <v>5</v>
      </c>
      <c r="K32" s="109">
        <v>5</v>
      </c>
      <c r="L32" s="109">
        <v>5</v>
      </c>
      <c r="M32" s="109">
        <v>5</v>
      </c>
      <c r="N32" s="104" t="str">
        <f t="shared" si="1"/>
        <v>V</v>
      </c>
      <c r="P32" s="109">
        <f t="shared" si="2"/>
        <v>5</v>
      </c>
      <c r="Q32" s="91" t="str">
        <f t="shared" si="3"/>
        <v>V</v>
      </c>
      <c r="R32" s="109">
        <f t="shared" si="4"/>
        <v>0</v>
      </c>
      <c r="S32" s="91" t="str">
        <f t="shared" si="5"/>
        <v>V</v>
      </c>
      <c r="T32" s="115">
        <v>9.9999999999999995E-7</v>
      </c>
      <c r="U32" s="129" t="str">
        <f t="shared" si="6"/>
        <v>V</v>
      </c>
    </row>
    <row r="33" spans="1:21" ht="15.6" x14ac:dyDescent="0.3">
      <c r="A33" s="1"/>
      <c r="B33" s="1"/>
      <c r="C33" s="1"/>
      <c r="D33" s="1">
        <v>10</v>
      </c>
      <c r="E33" s="1" t="s">
        <v>33</v>
      </c>
      <c r="F33" s="1"/>
      <c r="G33" s="1">
        <v>20</v>
      </c>
      <c r="H33" s="1" t="s">
        <v>33</v>
      </c>
      <c r="I33" s="109">
        <v>10</v>
      </c>
      <c r="J33" s="109">
        <v>10</v>
      </c>
      <c r="K33" s="109">
        <v>10</v>
      </c>
      <c r="L33" s="109">
        <v>10</v>
      </c>
      <c r="M33" s="109">
        <v>10</v>
      </c>
      <c r="N33" s="104" t="str">
        <f t="shared" si="1"/>
        <v>V</v>
      </c>
      <c r="P33" s="109">
        <f t="shared" si="2"/>
        <v>10</v>
      </c>
      <c r="Q33" s="91" t="str">
        <f t="shared" si="3"/>
        <v>V</v>
      </c>
      <c r="R33" s="109">
        <f t="shared" si="4"/>
        <v>0</v>
      </c>
      <c r="S33" s="91" t="str">
        <f t="shared" si="5"/>
        <v>V</v>
      </c>
      <c r="T33" s="115">
        <v>9.9999999999999995E-7</v>
      </c>
      <c r="U33" s="129" t="str">
        <f t="shared" si="6"/>
        <v>V</v>
      </c>
    </row>
    <row r="34" spans="1:21" ht="15.6" x14ac:dyDescent="0.3">
      <c r="A34" s="1"/>
      <c r="B34" s="1"/>
      <c r="C34" s="1"/>
      <c r="D34" s="1">
        <v>20</v>
      </c>
      <c r="E34" s="1" t="s">
        <v>33</v>
      </c>
      <c r="F34" s="1"/>
      <c r="G34" s="1">
        <v>200</v>
      </c>
      <c r="H34" s="1" t="s">
        <v>33</v>
      </c>
      <c r="I34" s="110">
        <v>20</v>
      </c>
      <c r="J34" s="110">
        <v>20</v>
      </c>
      <c r="K34" s="110">
        <v>20</v>
      </c>
      <c r="L34" s="110">
        <v>20</v>
      </c>
      <c r="M34" s="110">
        <v>20</v>
      </c>
      <c r="N34" s="104" t="str">
        <f t="shared" si="1"/>
        <v>V</v>
      </c>
      <c r="P34" s="110">
        <f t="shared" si="2"/>
        <v>20</v>
      </c>
      <c r="Q34" s="91" t="str">
        <f t="shared" si="3"/>
        <v>V</v>
      </c>
      <c r="R34" s="110">
        <f t="shared" si="4"/>
        <v>0</v>
      </c>
      <c r="S34" s="91" t="str">
        <f t="shared" si="5"/>
        <v>V</v>
      </c>
      <c r="T34" s="116">
        <v>1.0000000000000001E-5</v>
      </c>
      <c r="U34" s="129" t="str">
        <f t="shared" si="6"/>
        <v>V</v>
      </c>
    </row>
    <row r="35" spans="1:21" ht="15.6" x14ac:dyDescent="0.3">
      <c r="A35" s="1"/>
      <c r="B35" s="1"/>
      <c r="C35" s="1"/>
      <c r="D35" s="1">
        <v>-20</v>
      </c>
      <c r="E35" s="1" t="s">
        <v>33</v>
      </c>
      <c r="F35" s="1"/>
      <c r="G35" s="1">
        <v>200</v>
      </c>
      <c r="H35" s="1" t="s">
        <v>33</v>
      </c>
      <c r="I35" s="110">
        <v>-20</v>
      </c>
      <c r="J35" s="110">
        <v>-20</v>
      </c>
      <c r="K35" s="110">
        <v>-20</v>
      </c>
      <c r="L35" s="110">
        <v>-20</v>
      </c>
      <c r="M35" s="110">
        <v>-20</v>
      </c>
      <c r="N35" s="104" t="str">
        <f t="shared" si="1"/>
        <v>V</v>
      </c>
      <c r="P35" s="110">
        <f t="shared" si="2"/>
        <v>-20</v>
      </c>
      <c r="Q35" s="91" t="str">
        <f t="shared" si="3"/>
        <v>V</v>
      </c>
      <c r="R35" s="110">
        <f t="shared" si="4"/>
        <v>0</v>
      </c>
      <c r="S35" s="91" t="str">
        <f t="shared" si="5"/>
        <v>V</v>
      </c>
      <c r="T35" s="116">
        <v>1.0000000000000001E-5</v>
      </c>
      <c r="U35" s="129" t="str">
        <f t="shared" si="6"/>
        <v>V</v>
      </c>
    </row>
    <row r="36" spans="1:21" ht="15.6" x14ac:dyDescent="0.3">
      <c r="A36" s="1">
        <v>330</v>
      </c>
      <c r="B36" s="1" t="s">
        <v>33</v>
      </c>
      <c r="C36" s="1"/>
      <c r="D36" s="1">
        <v>50</v>
      </c>
      <c r="E36" s="1" t="s">
        <v>33</v>
      </c>
      <c r="F36" s="1"/>
      <c r="G36" s="1">
        <v>200</v>
      </c>
      <c r="H36" s="1" t="s">
        <v>33</v>
      </c>
      <c r="I36" s="110">
        <v>50</v>
      </c>
      <c r="J36" s="110">
        <v>50</v>
      </c>
      <c r="K36" s="110">
        <v>50</v>
      </c>
      <c r="L36" s="110">
        <v>50</v>
      </c>
      <c r="M36" s="110">
        <v>50</v>
      </c>
      <c r="N36" s="104" t="str">
        <f>H36</f>
        <v>V</v>
      </c>
      <c r="P36" s="110">
        <f t="shared" si="2"/>
        <v>50</v>
      </c>
      <c r="Q36" s="91" t="str">
        <f t="shared" si="3"/>
        <v>V</v>
      </c>
      <c r="R36" s="110">
        <f t="shared" si="4"/>
        <v>0</v>
      </c>
      <c r="S36" s="91" t="str">
        <f t="shared" si="5"/>
        <v>V</v>
      </c>
      <c r="T36" s="116">
        <v>1.0000000000000001E-5</v>
      </c>
      <c r="U36" s="129" t="str">
        <f t="shared" si="6"/>
        <v>V</v>
      </c>
    </row>
    <row r="37" spans="1:21" ht="15.6" x14ac:dyDescent="0.3">
      <c r="A37" s="1"/>
      <c r="B37" s="1"/>
      <c r="C37" s="1"/>
      <c r="D37" s="1">
        <v>100</v>
      </c>
      <c r="E37" s="1" t="s">
        <v>33</v>
      </c>
      <c r="F37" s="1"/>
      <c r="G37" s="1">
        <v>200</v>
      </c>
      <c r="H37" s="1" t="s">
        <v>33</v>
      </c>
      <c r="I37" s="110">
        <v>100</v>
      </c>
      <c r="J37" s="110">
        <v>100</v>
      </c>
      <c r="K37" s="110">
        <v>100</v>
      </c>
      <c r="L37" s="110">
        <v>100</v>
      </c>
      <c r="M37" s="110">
        <v>100</v>
      </c>
      <c r="N37" s="104" t="str">
        <f t="shared" si="1"/>
        <v>V</v>
      </c>
      <c r="P37" s="110">
        <f t="shared" si="2"/>
        <v>100</v>
      </c>
      <c r="Q37" s="91" t="str">
        <f t="shared" si="3"/>
        <v>V</v>
      </c>
      <c r="R37" s="110">
        <f t="shared" si="4"/>
        <v>0</v>
      </c>
      <c r="S37" s="91" t="str">
        <f t="shared" si="5"/>
        <v>V</v>
      </c>
      <c r="T37" s="116">
        <v>1.0000000000000001E-5</v>
      </c>
      <c r="U37" s="129" t="str">
        <f t="shared" si="6"/>
        <v>V</v>
      </c>
    </row>
    <row r="38" spans="1:21" ht="15.6" x14ac:dyDescent="0.3">
      <c r="A38" s="1"/>
      <c r="B38" s="1"/>
      <c r="C38" s="1"/>
      <c r="D38" s="1">
        <v>200</v>
      </c>
      <c r="E38" s="1" t="s">
        <v>33</v>
      </c>
      <c r="F38" s="1"/>
      <c r="G38" s="1">
        <v>1000</v>
      </c>
      <c r="H38" s="1" t="s">
        <v>33</v>
      </c>
      <c r="I38" s="113">
        <v>200</v>
      </c>
      <c r="J38" s="113">
        <v>200</v>
      </c>
      <c r="K38" s="113">
        <v>200</v>
      </c>
      <c r="L38" s="113">
        <v>200</v>
      </c>
      <c r="M38" s="113">
        <v>200</v>
      </c>
      <c r="N38" s="104" t="str">
        <f t="shared" si="1"/>
        <v>V</v>
      </c>
      <c r="P38" s="113">
        <f t="shared" si="2"/>
        <v>200</v>
      </c>
      <c r="Q38" s="91" t="str">
        <f t="shared" si="3"/>
        <v>V</v>
      </c>
      <c r="R38" s="113">
        <f t="shared" si="4"/>
        <v>0</v>
      </c>
      <c r="S38" s="91" t="str">
        <f t="shared" si="5"/>
        <v>V</v>
      </c>
      <c r="T38" s="130">
        <v>1E-4</v>
      </c>
      <c r="U38" s="129" t="str">
        <f t="shared" si="6"/>
        <v>V</v>
      </c>
    </row>
    <row r="39" spans="1:21" ht="15.6" x14ac:dyDescent="0.3">
      <c r="A39" s="1"/>
      <c r="B39" s="1"/>
      <c r="C39" s="1"/>
      <c r="D39" s="1">
        <v>-200</v>
      </c>
      <c r="E39" s="1" t="s">
        <v>33</v>
      </c>
      <c r="F39" s="1"/>
      <c r="G39" s="1">
        <v>1000</v>
      </c>
      <c r="H39" s="1" t="s">
        <v>33</v>
      </c>
      <c r="I39" s="113">
        <v>-200</v>
      </c>
      <c r="J39" s="113">
        <v>-200</v>
      </c>
      <c r="K39" s="113">
        <v>-200</v>
      </c>
      <c r="L39" s="113">
        <v>-200</v>
      </c>
      <c r="M39" s="113">
        <v>-200</v>
      </c>
      <c r="N39" s="104" t="str">
        <f t="shared" si="1"/>
        <v>V</v>
      </c>
      <c r="P39" s="113">
        <f t="shared" si="2"/>
        <v>-200</v>
      </c>
      <c r="Q39" s="91" t="str">
        <f t="shared" si="3"/>
        <v>V</v>
      </c>
      <c r="R39" s="113">
        <f t="shared" si="4"/>
        <v>0</v>
      </c>
      <c r="S39" s="91" t="str">
        <f t="shared" si="5"/>
        <v>V</v>
      </c>
      <c r="T39" s="130">
        <v>1E-4</v>
      </c>
      <c r="U39" s="129" t="str">
        <f t="shared" si="6"/>
        <v>V</v>
      </c>
    </row>
    <row r="40" spans="1:21" ht="15.6" x14ac:dyDescent="0.3">
      <c r="A40" s="1">
        <v>1020</v>
      </c>
      <c r="B40" s="1" t="s">
        <v>33</v>
      </c>
      <c r="C40" s="1"/>
      <c r="D40" s="1">
        <v>500</v>
      </c>
      <c r="E40" s="1" t="s">
        <v>33</v>
      </c>
      <c r="F40" s="1"/>
      <c r="G40" s="1">
        <v>1000</v>
      </c>
      <c r="H40" s="1" t="s">
        <v>33</v>
      </c>
      <c r="I40" s="113">
        <v>500</v>
      </c>
      <c r="J40" s="113">
        <v>500</v>
      </c>
      <c r="K40" s="113">
        <v>500</v>
      </c>
      <c r="L40" s="113">
        <v>500</v>
      </c>
      <c r="M40" s="113">
        <v>500</v>
      </c>
      <c r="N40" s="104" t="str">
        <f t="shared" si="1"/>
        <v>V</v>
      </c>
      <c r="P40" s="113">
        <f t="shared" si="2"/>
        <v>500</v>
      </c>
      <c r="Q40" s="91" t="str">
        <f t="shared" si="3"/>
        <v>V</v>
      </c>
      <c r="R40" s="113">
        <f t="shared" si="4"/>
        <v>0</v>
      </c>
      <c r="S40" s="91" t="str">
        <f t="shared" si="5"/>
        <v>V</v>
      </c>
      <c r="T40" s="130">
        <v>1E-4</v>
      </c>
      <c r="U40" s="129" t="str">
        <f t="shared" si="6"/>
        <v>V</v>
      </c>
    </row>
    <row r="41" spans="1:21" ht="15.6" x14ac:dyDescent="0.3">
      <c r="A41" s="1"/>
      <c r="B41" s="1"/>
      <c r="C41" s="1"/>
      <c r="D41" s="1">
        <v>1000</v>
      </c>
      <c r="E41" s="1" t="s">
        <v>33</v>
      </c>
      <c r="F41" s="1"/>
      <c r="G41" s="1">
        <v>1000</v>
      </c>
      <c r="H41" s="1" t="s">
        <v>33</v>
      </c>
      <c r="I41" s="113">
        <v>1000</v>
      </c>
      <c r="J41" s="113">
        <v>1000</v>
      </c>
      <c r="K41" s="113">
        <v>1000</v>
      </c>
      <c r="L41" s="113">
        <v>1000</v>
      </c>
      <c r="M41" s="113">
        <v>1000</v>
      </c>
      <c r="N41" s="104" t="str">
        <f t="shared" si="1"/>
        <v>V</v>
      </c>
      <c r="P41" s="113">
        <f t="shared" si="2"/>
        <v>1000</v>
      </c>
      <c r="Q41" s="91" t="str">
        <f t="shared" si="3"/>
        <v>V</v>
      </c>
      <c r="R41" s="113">
        <f t="shared" si="4"/>
        <v>0</v>
      </c>
      <c r="S41" s="91" t="str">
        <f t="shared" si="5"/>
        <v>V</v>
      </c>
      <c r="T41" s="130">
        <v>1E-4</v>
      </c>
      <c r="U41" s="129" t="str">
        <f t="shared" si="6"/>
        <v>V</v>
      </c>
    </row>
    <row r="42" spans="1:21" ht="15.6" x14ac:dyDescent="0.3">
      <c r="A42" s="1"/>
      <c r="B42" s="1"/>
      <c r="C42" s="1"/>
      <c r="D42" s="1">
        <v>-1000</v>
      </c>
      <c r="E42" s="1" t="s">
        <v>33</v>
      </c>
      <c r="F42" s="1"/>
      <c r="G42" s="1">
        <v>1000</v>
      </c>
      <c r="H42" s="1" t="s">
        <v>33</v>
      </c>
      <c r="I42" s="113">
        <v>-1000</v>
      </c>
      <c r="J42" s="113">
        <v>-1000</v>
      </c>
      <c r="K42" s="113">
        <v>-1000</v>
      </c>
      <c r="L42" s="113">
        <v>-1000</v>
      </c>
      <c r="M42" s="113">
        <v>-1000</v>
      </c>
      <c r="N42" s="104" t="str">
        <f t="shared" si="1"/>
        <v>V</v>
      </c>
      <c r="P42" s="113">
        <f t="shared" si="2"/>
        <v>-1000</v>
      </c>
      <c r="Q42" s="91" t="str">
        <f t="shared" si="3"/>
        <v>V</v>
      </c>
      <c r="R42" s="113">
        <f t="shared" si="4"/>
        <v>0</v>
      </c>
      <c r="S42" s="91" t="str">
        <f t="shared" si="5"/>
        <v>V</v>
      </c>
      <c r="T42" s="130">
        <v>1E-4</v>
      </c>
      <c r="U42" s="129" t="str">
        <f t="shared" si="6"/>
        <v>V</v>
      </c>
    </row>
    <row r="44" spans="1:21" ht="15.6" x14ac:dyDescent="0.3">
      <c r="A44" s="12" t="s">
        <v>34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21" ht="15.6" x14ac:dyDescent="0.3">
      <c r="A45" s="186" t="s">
        <v>27</v>
      </c>
      <c r="B45" s="186"/>
      <c r="C45" s="186" t="s">
        <v>28</v>
      </c>
      <c r="D45" s="186"/>
      <c r="E45" s="186"/>
      <c r="F45" s="186"/>
      <c r="G45" s="187" t="s">
        <v>29</v>
      </c>
      <c r="H45" s="187"/>
      <c r="I45" s="188" t="s">
        <v>2</v>
      </c>
      <c r="J45" s="188"/>
      <c r="K45" s="188"/>
      <c r="L45" s="188"/>
      <c r="M45" s="188"/>
      <c r="N45" s="188"/>
      <c r="P45" s="189" t="s">
        <v>106</v>
      </c>
      <c r="Q45" s="189"/>
      <c r="R45" s="189" t="s">
        <v>107</v>
      </c>
      <c r="S45" s="189"/>
      <c r="T45" s="190" t="s">
        <v>108</v>
      </c>
      <c r="U45" s="190"/>
    </row>
    <row r="46" spans="1:21" ht="15.6" x14ac:dyDescent="0.3">
      <c r="A46" s="186"/>
      <c r="B46" s="186"/>
      <c r="C46" s="186"/>
      <c r="D46" s="186"/>
      <c r="E46" s="186"/>
      <c r="F46" s="186"/>
      <c r="G46" s="187"/>
      <c r="H46" s="187"/>
      <c r="I46" s="16">
        <v>1</v>
      </c>
      <c r="J46" s="16">
        <v>2</v>
      </c>
      <c r="K46" s="16">
        <v>3</v>
      </c>
      <c r="L46" s="16">
        <v>4</v>
      </c>
      <c r="M46" s="16">
        <v>5</v>
      </c>
      <c r="N46" s="16" t="s">
        <v>30</v>
      </c>
      <c r="P46" s="189"/>
      <c r="Q46" s="189"/>
      <c r="R46" s="189"/>
      <c r="S46" s="189"/>
      <c r="T46" s="190"/>
      <c r="U46" s="190"/>
    </row>
    <row r="47" spans="1:21" x14ac:dyDescent="0.3">
      <c r="A47" s="17">
        <v>330</v>
      </c>
      <c r="B47" s="17" t="s">
        <v>3</v>
      </c>
      <c r="C47" s="15"/>
      <c r="D47" s="131">
        <v>0</v>
      </c>
      <c r="E47" s="132" t="s">
        <v>67</v>
      </c>
      <c r="F47" s="15"/>
      <c r="G47" s="97">
        <v>200</v>
      </c>
      <c r="H47" s="19" t="s">
        <v>3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33" t="str">
        <f>H47</f>
        <v>µA</v>
      </c>
      <c r="P47" s="127">
        <f>AVERAGE(I47:M47)</f>
        <v>0</v>
      </c>
      <c r="Q47" s="23" t="str">
        <f>N47</f>
        <v>µA</v>
      </c>
      <c r="R47" s="127">
        <f>_xlfn.STDEV.S(I47:M47)</f>
        <v>0</v>
      </c>
      <c r="S47" s="23" t="str">
        <f>N47</f>
        <v>µA</v>
      </c>
      <c r="T47" s="127">
        <v>1.0000000000000001E-5</v>
      </c>
      <c r="U47" s="128" t="str">
        <f>N47</f>
        <v>µA</v>
      </c>
    </row>
    <row r="48" spans="1:21" ht="15.6" x14ac:dyDescent="0.3">
      <c r="A48" s="1"/>
      <c r="B48" s="1"/>
      <c r="C48" s="17"/>
      <c r="D48" s="18">
        <v>50</v>
      </c>
      <c r="E48" s="19" t="s">
        <v>3</v>
      </c>
      <c r="F48" s="17"/>
      <c r="G48" s="97">
        <v>200</v>
      </c>
      <c r="H48" s="19" t="s">
        <v>3</v>
      </c>
      <c r="I48" s="116">
        <v>50</v>
      </c>
      <c r="J48" s="116">
        <v>50</v>
      </c>
      <c r="K48" s="116">
        <v>50</v>
      </c>
      <c r="L48" s="116">
        <v>50</v>
      </c>
      <c r="M48" s="116">
        <v>50</v>
      </c>
      <c r="N48" s="105" t="str">
        <f t="shared" ref="N48:N75" si="7">H48</f>
        <v>µA</v>
      </c>
      <c r="P48" s="116">
        <f t="shared" ref="P48:P75" si="8">AVERAGE(I48:M48)</f>
        <v>50</v>
      </c>
      <c r="Q48" s="91" t="str">
        <f t="shared" ref="Q48:Q75" si="9">N48</f>
        <v>µA</v>
      </c>
      <c r="R48" s="116">
        <f t="shared" ref="R48:R75" si="10">_xlfn.STDEV.S(I48:M48)</f>
        <v>0</v>
      </c>
      <c r="S48" s="91" t="str">
        <f t="shared" ref="S48:S75" si="11">N48</f>
        <v>µA</v>
      </c>
      <c r="T48" s="127">
        <v>1.0000000000000001E-5</v>
      </c>
      <c r="U48" s="129" t="str">
        <f t="shared" ref="U48:U75" si="12">N48</f>
        <v>µA</v>
      </c>
    </row>
    <row r="49" spans="1:21" ht="15.6" x14ac:dyDescent="0.3">
      <c r="A49" s="17"/>
      <c r="B49" s="17"/>
      <c r="C49" s="17"/>
      <c r="D49" s="18">
        <v>100</v>
      </c>
      <c r="E49" s="19" t="s">
        <v>3</v>
      </c>
      <c r="F49" s="17"/>
      <c r="G49" s="97">
        <v>200</v>
      </c>
      <c r="H49" s="19" t="s">
        <v>3</v>
      </c>
      <c r="I49" s="116">
        <v>100</v>
      </c>
      <c r="J49" s="116">
        <v>100</v>
      </c>
      <c r="K49" s="116">
        <v>100</v>
      </c>
      <c r="L49" s="116">
        <v>100</v>
      </c>
      <c r="M49" s="116">
        <v>100</v>
      </c>
      <c r="N49" s="105" t="str">
        <f t="shared" si="7"/>
        <v>µA</v>
      </c>
      <c r="P49" s="116">
        <f t="shared" si="8"/>
        <v>100</v>
      </c>
      <c r="Q49" s="91" t="str">
        <f t="shared" si="9"/>
        <v>µA</v>
      </c>
      <c r="R49" s="116">
        <f t="shared" si="10"/>
        <v>0</v>
      </c>
      <c r="S49" s="91" t="str">
        <f t="shared" si="11"/>
        <v>µA</v>
      </c>
      <c r="T49" s="127">
        <v>1.0000000000000001E-5</v>
      </c>
      <c r="U49" s="129" t="str">
        <f t="shared" si="12"/>
        <v>µA</v>
      </c>
    </row>
    <row r="50" spans="1:21" ht="15.6" x14ac:dyDescent="0.3">
      <c r="A50" s="17"/>
      <c r="B50" s="17"/>
      <c r="C50" s="17"/>
      <c r="D50" s="18">
        <v>200</v>
      </c>
      <c r="E50" s="19" t="s">
        <v>3</v>
      </c>
      <c r="F50" s="17"/>
      <c r="G50" s="17">
        <v>2</v>
      </c>
      <c r="H50" s="19" t="s">
        <v>1</v>
      </c>
      <c r="I50" s="114">
        <v>0.19989999999999999</v>
      </c>
      <c r="J50" s="114">
        <v>0.19989999999999999</v>
      </c>
      <c r="K50" s="114">
        <v>0.19989999999999999</v>
      </c>
      <c r="L50" s="114">
        <v>0.19989999999999999</v>
      </c>
      <c r="M50" s="114">
        <v>0.19989999999999999</v>
      </c>
      <c r="N50" s="105" t="str">
        <f t="shared" si="7"/>
        <v>mA</v>
      </c>
      <c r="P50" s="114">
        <f t="shared" si="8"/>
        <v>0.19989999999999999</v>
      </c>
      <c r="Q50" s="91" t="str">
        <f t="shared" si="9"/>
        <v>mA</v>
      </c>
      <c r="R50" s="114">
        <f t="shared" si="10"/>
        <v>0</v>
      </c>
      <c r="S50" s="91" t="str">
        <f t="shared" si="11"/>
        <v>mA</v>
      </c>
      <c r="T50" s="114">
        <v>9.9999999999999995E-8</v>
      </c>
      <c r="U50" s="129" t="str">
        <f t="shared" si="12"/>
        <v>mA</v>
      </c>
    </row>
    <row r="51" spans="1:21" ht="15.6" x14ac:dyDescent="0.3">
      <c r="A51" s="17"/>
      <c r="B51" s="17"/>
      <c r="C51" s="17"/>
      <c r="D51" s="18">
        <v>-200</v>
      </c>
      <c r="E51" s="19" t="s">
        <v>3</v>
      </c>
      <c r="F51" s="17"/>
      <c r="G51" s="17">
        <v>2</v>
      </c>
      <c r="H51" s="19" t="s">
        <v>1</v>
      </c>
      <c r="I51" s="114">
        <v>-0.19989999999999999</v>
      </c>
      <c r="J51" s="114">
        <v>-0.19989999999999999</v>
      </c>
      <c r="K51" s="114">
        <v>-0.19989999999999999</v>
      </c>
      <c r="L51" s="114">
        <v>-0.19989999999999999</v>
      </c>
      <c r="M51" s="114">
        <v>-0.19989999999999999</v>
      </c>
      <c r="N51" s="105" t="str">
        <f t="shared" si="7"/>
        <v>mA</v>
      </c>
      <c r="P51" s="114">
        <f t="shared" si="8"/>
        <v>-0.19989999999999999</v>
      </c>
      <c r="Q51" s="91" t="str">
        <f t="shared" si="9"/>
        <v>mA</v>
      </c>
      <c r="R51" s="114">
        <f t="shared" si="10"/>
        <v>0</v>
      </c>
      <c r="S51" s="91" t="str">
        <f t="shared" si="11"/>
        <v>mA</v>
      </c>
      <c r="T51" s="114">
        <v>9.9999999999999995E-8</v>
      </c>
      <c r="U51" s="129" t="str">
        <f t="shared" si="12"/>
        <v>mA</v>
      </c>
    </row>
    <row r="52" spans="1:21" ht="15.6" x14ac:dyDescent="0.3">
      <c r="A52" s="17">
        <v>3.3</v>
      </c>
      <c r="B52" s="17" t="s">
        <v>1</v>
      </c>
      <c r="C52" s="17"/>
      <c r="D52" s="20">
        <v>0.5</v>
      </c>
      <c r="E52" s="19" t="s">
        <v>1</v>
      </c>
      <c r="F52" s="17"/>
      <c r="G52" s="17">
        <v>2</v>
      </c>
      <c r="H52" s="19" t="s">
        <v>1</v>
      </c>
      <c r="I52" s="114">
        <v>0.5</v>
      </c>
      <c r="J52" s="114">
        <v>0.5</v>
      </c>
      <c r="K52" s="114">
        <v>0.5</v>
      </c>
      <c r="L52" s="114">
        <v>0.5</v>
      </c>
      <c r="M52" s="114">
        <v>0.5</v>
      </c>
      <c r="N52" s="105" t="str">
        <f t="shared" si="7"/>
        <v>mA</v>
      </c>
      <c r="P52" s="114">
        <f t="shared" si="8"/>
        <v>0.5</v>
      </c>
      <c r="Q52" s="91" t="str">
        <f t="shared" si="9"/>
        <v>mA</v>
      </c>
      <c r="R52" s="114">
        <f t="shared" si="10"/>
        <v>0</v>
      </c>
      <c r="S52" s="91" t="str">
        <f t="shared" si="11"/>
        <v>mA</v>
      </c>
      <c r="T52" s="114">
        <v>9.9999999999999995E-8</v>
      </c>
      <c r="U52" s="129" t="str">
        <f t="shared" si="12"/>
        <v>mA</v>
      </c>
    </row>
    <row r="53" spans="1:21" ht="15.6" x14ac:dyDescent="0.3">
      <c r="A53" s="17"/>
      <c r="B53" s="17"/>
      <c r="C53" s="17"/>
      <c r="D53" s="20">
        <v>1</v>
      </c>
      <c r="E53" s="19" t="s">
        <v>1</v>
      </c>
      <c r="F53" s="17"/>
      <c r="G53" s="17">
        <v>2</v>
      </c>
      <c r="H53" s="19" t="s">
        <v>1</v>
      </c>
      <c r="I53" s="114">
        <v>1</v>
      </c>
      <c r="J53" s="114">
        <v>1</v>
      </c>
      <c r="K53" s="114">
        <v>1</v>
      </c>
      <c r="L53" s="114">
        <v>1</v>
      </c>
      <c r="M53" s="114">
        <v>1</v>
      </c>
      <c r="N53" s="105" t="str">
        <f t="shared" si="7"/>
        <v>mA</v>
      </c>
      <c r="P53" s="114">
        <f t="shared" si="8"/>
        <v>1</v>
      </c>
      <c r="Q53" s="91" t="str">
        <f t="shared" si="9"/>
        <v>mA</v>
      </c>
      <c r="R53" s="114">
        <f t="shared" si="10"/>
        <v>0</v>
      </c>
      <c r="S53" s="91" t="str">
        <f t="shared" si="11"/>
        <v>mA</v>
      </c>
      <c r="T53" s="114">
        <v>9.9999999999999995E-8</v>
      </c>
      <c r="U53" s="129" t="str">
        <f t="shared" si="12"/>
        <v>mA</v>
      </c>
    </row>
    <row r="54" spans="1:21" ht="15.6" x14ac:dyDescent="0.3">
      <c r="A54" s="17"/>
      <c r="B54" s="17"/>
      <c r="C54" s="17"/>
      <c r="D54" s="20">
        <v>2</v>
      </c>
      <c r="E54" s="19" t="s">
        <v>1</v>
      </c>
      <c r="F54" s="17"/>
      <c r="G54" s="17">
        <v>20</v>
      </c>
      <c r="H54" s="19" t="s">
        <v>1</v>
      </c>
      <c r="I54" s="115">
        <v>2</v>
      </c>
      <c r="J54" s="115">
        <v>2</v>
      </c>
      <c r="K54" s="115">
        <v>2</v>
      </c>
      <c r="L54" s="115">
        <v>2</v>
      </c>
      <c r="M54" s="115">
        <v>2</v>
      </c>
      <c r="N54" s="105" t="str">
        <f t="shared" si="7"/>
        <v>mA</v>
      </c>
      <c r="P54" s="115">
        <f t="shared" si="8"/>
        <v>2</v>
      </c>
      <c r="Q54" s="91" t="str">
        <f t="shared" si="9"/>
        <v>mA</v>
      </c>
      <c r="R54" s="115">
        <f t="shared" si="10"/>
        <v>0</v>
      </c>
      <c r="S54" s="91" t="str">
        <f t="shared" si="11"/>
        <v>mA</v>
      </c>
      <c r="T54" s="115">
        <v>9.9999999999999995E-7</v>
      </c>
      <c r="U54" s="129" t="str">
        <f t="shared" si="12"/>
        <v>mA</v>
      </c>
    </row>
    <row r="55" spans="1:21" ht="15.6" x14ac:dyDescent="0.3">
      <c r="A55" s="17"/>
      <c r="B55" s="17"/>
      <c r="C55" s="17"/>
      <c r="D55" s="20">
        <v>-2</v>
      </c>
      <c r="E55" s="19" t="s">
        <v>1</v>
      </c>
      <c r="F55" s="17"/>
      <c r="G55" s="17">
        <v>20</v>
      </c>
      <c r="H55" s="19" t="s">
        <v>1</v>
      </c>
      <c r="I55" s="115">
        <v>-2</v>
      </c>
      <c r="J55" s="115">
        <v>-2</v>
      </c>
      <c r="K55" s="115">
        <v>-2</v>
      </c>
      <c r="L55" s="115">
        <v>-2</v>
      </c>
      <c r="M55" s="115">
        <v>-2</v>
      </c>
      <c r="N55" s="105" t="str">
        <f t="shared" si="7"/>
        <v>mA</v>
      </c>
      <c r="P55" s="115">
        <f t="shared" si="8"/>
        <v>-2</v>
      </c>
      <c r="Q55" s="91" t="str">
        <f t="shared" si="9"/>
        <v>mA</v>
      </c>
      <c r="R55" s="115">
        <f t="shared" si="10"/>
        <v>0</v>
      </c>
      <c r="S55" s="91" t="str">
        <f t="shared" si="11"/>
        <v>mA</v>
      </c>
      <c r="T55" s="115">
        <v>9.9999999999999995E-7</v>
      </c>
      <c r="U55" s="129" t="str">
        <f t="shared" si="12"/>
        <v>mA</v>
      </c>
    </row>
    <row r="56" spans="1:21" ht="15.6" x14ac:dyDescent="0.3">
      <c r="A56" s="17">
        <v>33</v>
      </c>
      <c r="B56" s="17" t="s">
        <v>1</v>
      </c>
      <c r="C56" s="17"/>
      <c r="D56" s="18">
        <v>5</v>
      </c>
      <c r="E56" s="19" t="s">
        <v>1</v>
      </c>
      <c r="F56" s="17"/>
      <c r="G56" s="17">
        <v>20</v>
      </c>
      <c r="H56" s="19" t="s">
        <v>1</v>
      </c>
      <c r="I56" s="115">
        <v>5</v>
      </c>
      <c r="J56" s="115">
        <v>5</v>
      </c>
      <c r="K56" s="115">
        <v>5</v>
      </c>
      <c r="L56" s="115">
        <v>5</v>
      </c>
      <c r="M56" s="115">
        <v>5</v>
      </c>
      <c r="N56" s="105" t="str">
        <f t="shared" si="7"/>
        <v>mA</v>
      </c>
      <c r="P56" s="115">
        <f t="shared" si="8"/>
        <v>5</v>
      </c>
      <c r="Q56" s="91" t="str">
        <f t="shared" si="9"/>
        <v>mA</v>
      </c>
      <c r="R56" s="115">
        <f t="shared" si="10"/>
        <v>0</v>
      </c>
      <c r="S56" s="91" t="str">
        <f t="shared" si="11"/>
        <v>mA</v>
      </c>
      <c r="T56" s="115">
        <v>9.9999999999999995E-7</v>
      </c>
      <c r="U56" s="129" t="str">
        <f t="shared" si="12"/>
        <v>mA</v>
      </c>
    </row>
    <row r="57" spans="1:21" ht="15.6" x14ac:dyDescent="0.3">
      <c r="A57" s="17"/>
      <c r="B57" s="17"/>
      <c r="C57" s="17"/>
      <c r="D57" s="18">
        <v>10</v>
      </c>
      <c r="E57" s="19" t="s">
        <v>1</v>
      </c>
      <c r="F57" s="17"/>
      <c r="G57" s="17">
        <v>20</v>
      </c>
      <c r="H57" s="19" t="s">
        <v>1</v>
      </c>
      <c r="I57" s="115">
        <v>10</v>
      </c>
      <c r="J57" s="115">
        <v>10</v>
      </c>
      <c r="K57" s="115">
        <v>10</v>
      </c>
      <c r="L57" s="115">
        <v>10</v>
      </c>
      <c r="M57" s="115">
        <v>10</v>
      </c>
      <c r="N57" s="105" t="str">
        <f t="shared" si="7"/>
        <v>mA</v>
      </c>
      <c r="P57" s="115">
        <f t="shared" si="8"/>
        <v>10</v>
      </c>
      <c r="Q57" s="91" t="str">
        <f t="shared" si="9"/>
        <v>mA</v>
      </c>
      <c r="R57" s="115">
        <f t="shared" si="10"/>
        <v>0</v>
      </c>
      <c r="S57" s="91" t="str">
        <f t="shared" si="11"/>
        <v>mA</v>
      </c>
      <c r="T57" s="115">
        <v>9.9999999999999995E-7</v>
      </c>
      <c r="U57" s="129" t="str">
        <f t="shared" si="12"/>
        <v>mA</v>
      </c>
    </row>
    <row r="58" spans="1:21" ht="15.6" x14ac:dyDescent="0.3">
      <c r="A58" s="17"/>
      <c r="B58" s="17"/>
      <c r="C58" s="17"/>
      <c r="D58" s="18">
        <v>20</v>
      </c>
      <c r="E58" s="19" t="s">
        <v>1</v>
      </c>
      <c r="F58" s="17"/>
      <c r="G58" s="17">
        <v>200</v>
      </c>
      <c r="H58" s="19" t="s">
        <v>1</v>
      </c>
      <c r="I58" s="116">
        <v>20</v>
      </c>
      <c r="J58" s="116">
        <v>20</v>
      </c>
      <c r="K58" s="116">
        <v>20</v>
      </c>
      <c r="L58" s="116">
        <v>20</v>
      </c>
      <c r="M58" s="116">
        <v>20</v>
      </c>
      <c r="N58" s="105" t="str">
        <f t="shared" si="7"/>
        <v>mA</v>
      </c>
      <c r="P58" s="116">
        <f t="shared" si="8"/>
        <v>20</v>
      </c>
      <c r="Q58" s="91" t="str">
        <f t="shared" si="9"/>
        <v>mA</v>
      </c>
      <c r="R58" s="116">
        <f t="shared" si="10"/>
        <v>0</v>
      </c>
      <c r="S58" s="91" t="str">
        <f t="shared" si="11"/>
        <v>mA</v>
      </c>
      <c r="T58" s="116">
        <v>1.0000000000000001E-5</v>
      </c>
      <c r="U58" s="129" t="str">
        <f t="shared" si="12"/>
        <v>mA</v>
      </c>
    </row>
    <row r="59" spans="1:21" ht="15.6" x14ac:dyDescent="0.3">
      <c r="A59" s="17"/>
      <c r="B59" s="17"/>
      <c r="C59" s="17"/>
      <c r="D59" s="18">
        <v>-20</v>
      </c>
      <c r="E59" s="19" t="s">
        <v>1</v>
      </c>
      <c r="F59" s="17"/>
      <c r="G59" s="17">
        <v>200</v>
      </c>
      <c r="H59" s="19" t="s">
        <v>1</v>
      </c>
      <c r="I59" s="116">
        <v>-20</v>
      </c>
      <c r="J59" s="116">
        <v>-20</v>
      </c>
      <c r="K59" s="116">
        <v>-20</v>
      </c>
      <c r="L59" s="116">
        <v>-20</v>
      </c>
      <c r="M59" s="116">
        <v>-20</v>
      </c>
      <c r="N59" s="105" t="str">
        <f t="shared" si="7"/>
        <v>mA</v>
      </c>
      <c r="P59" s="116">
        <f t="shared" si="8"/>
        <v>-20</v>
      </c>
      <c r="Q59" s="91" t="str">
        <f t="shared" si="9"/>
        <v>mA</v>
      </c>
      <c r="R59" s="116">
        <f t="shared" si="10"/>
        <v>0</v>
      </c>
      <c r="S59" s="91" t="str">
        <f t="shared" si="11"/>
        <v>mA</v>
      </c>
      <c r="T59" s="116">
        <v>1.0000000000000001E-5</v>
      </c>
      <c r="U59" s="129" t="str">
        <f t="shared" si="12"/>
        <v>mA</v>
      </c>
    </row>
    <row r="60" spans="1:21" ht="15.6" x14ac:dyDescent="0.3">
      <c r="A60" s="17">
        <v>330</v>
      </c>
      <c r="B60" s="17" t="s">
        <v>1</v>
      </c>
      <c r="C60" s="17"/>
      <c r="D60" s="18">
        <v>50</v>
      </c>
      <c r="E60" s="19" t="s">
        <v>1</v>
      </c>
      <c r="F60" s="17"/>
      <c r="G60" s="17">
        <v>200</v>
      </c>
      <c r="H60" s="19" t="s">
        <v>1</v>
      </c>
      <c r="I60" s="116">
        <v>50</v>
      </c>
      <c r="J60" s="116">
        <v>50</v>
      </c>
      <c r="K60" s="116">
        <v>50</v>
      </c>
      <c r="L60" s="116">
        <v>50</v>
      </c>
      <c r="M60" s="116">
        <v>50</v>
      </c>
      <c r="N60" s="105" t="str">
        <f t="shared" si="7"/>
        <v>mA</v>
      </c>
      <c r="P60" s="116">
        <f t="shared" si="8"/>
        <v>50</v>
      </c>
      <c r="Q60" s="91" t="str">
        <f t="shared" si="9"/>
        <v>mA</v>
      </c>
      <c r="R60" s="116">
        <f t="shared" si="10"/>
        <v>0</v>
      </c>
      <c r="S60" s="91" t="str">
        <f t="shared" si="11"/>
        <v>mA</v>
      </c>
      <c r="T60" s="116">
        <v>1.0000000000000001E-5</v>
      </c>
      <c r="U60" s="129" t="str">
        <f t="shared" si="12"/>
        <v>mA</v>
      </c>
    </row>
    <row r="61" spans="1:21" ht="15.6" x14ac:dyDescent="0.3">
      <c r="A61" s="17"/>
      <c r="B61" s="17"/>
      <c r="C61" s="17"/>
      <c r="D61" s="18">
        <v>100</v>
      </c>
      <c r="E61" s="19" t="s">
        <v>1</v>
      </c>
      <c r="F61" s="17"/>
      <c r="G61" s="17">
        <v>200</v>
      </c>
      <c r="H61" s="19" t="s">
        <v>1</v>
      </c>
      <c r="I61" s="116">
        <v>100</v>
      </c>
      <c r="J61" s="116">
        <v>100</v>
      </c>
      <c r="K61" s="116">
        <v>100</v>
      </c>
      <c r="L61" s="116">
        <v>100</v>
      </c>
      <c r="M61" s="116">
        <v>100</v>
      </c>
      <c r="N61" s="105" t="str">
        <f t="shared" si="7"/>
        <v>mA</v>
      </c>
      <c r="P61" s="116">
        <f t="shared" si="8"/>
        <v>100</v>
      </c>
      <c r="Q61" s="91" t="str">
        <f t="shared" si="9"/>
        <v>mA</v>
      </c>
      <c r="R61" s="116">
        <f t="shared" si="10"/>
        <v>0</v>
      </c>
      <c r="S61" s="91" t="str">
        <f t="shared" si="11"/>
        <v>mA</v>
      </c>
      <c r="T61" s="116">
        <v>1.0000000000000001E-5</v>
      </c>
      <c r="U61" s="129" t="str">
        <f t="shared" si="12"/>
        <v>mA</v>
      </c>
    </row>
    <row r="62" spans="1:21" ht="15.6" x14ac:dyDescent="0.3">
      <c r="A62" s="17"/>
      <c r="B62" s="17"/>
      <c r="C62" s="17"/>
      <c r="D62" s="18">
        <v>200</v>
      </c>
      <c r="E62" s="19" t="s">
        <v>1</v>
      </c>
      <c r="F62" s="17"/>
      <c r="G62" s="17">
        <v>2</v>
      </c>
      <c r="H62" s="17" t="s">
        <v>0</v>
      </c>
      <c r="I62" s="114">
        <v>0.19989999999999999</v>
      </c>
      <c r="J62" s="114">
        <v>0.19989999999999999</v>
      </c>
      <c r="K62" s="114">
        <v>0.19989999999999999</v>
      </c>
      <c r="L62" s="114">
        <v>0.19989999999999999</v>
      </c>
      <c r="M62" s="114">
        <v>0.19989999999999999</v>
      </c>
      <c r="N62" s="105" t="str">
        <f t="shared" si="7"/>
        <v>A</v>
      </c>
      <c r="P62" s="114">
        <f t="shared" si="8"/>
        <v>0.19989999999999999</v>
      </c>
      <c r="Q62" s="91" t="str">
        <f t="shared" si="9"/>
        <v>A</v>
      </c>
      <c r="R62" s="114">
        <f t="shared" si="10"/>
        <v>0</v>
      </c>
      <c r="S62" s="91" t="str">
        <f t="shared" si="11"/>
        <v>A</v>
      </c>
      <c r="T62" s="114">
        <v>9.9999999999999995E-8</v>
      </c>
      <c r="U62" s="129" t="str">
        <f t="shared" si="12"/>
        <v>A</v>
      </c>
    </row>
    <row r="63" spans="1:21" ht="15.6" x14ac:dyDescent="0.3">
      <c r="A63" s="17"/>
      <c r="B63" s="17"/>
      <c r="C63" s="17"/>
      <c r="D63" s="18">
        <v>-200</v>
      </c>
      <c r="E63" s="19" t="s">
        <v>1</v>
      </c>
      <c r="F63" s="17"/>
      <c r="G63" s="17">
        <v>2</v>
      </c>
      <c r="H63" s="17" t="s">
        <v>0</v>
      </c>
      <c r="I63" s="114">
        <v>-0.19989999999999999</v>
      </c>
      <c r="J63" s="114">
        <v>-0.19989999999999999</v>
      </c>
      <c r="K63" s="114">
        <v>-0.19989999999999999</v>
      </c>
      <c r="L63" s="114">
        <v>-0.19989999999999999</v>
      </c>
      <c r="M63" s="114">
        <v>-0.19989999999999999</v>
      </c>
      <c r="N63" s="105" t="str">
        <f t="shared" si="7"/>
        <v>A</v>
      </c>
      <c r="P63" s="114">
        <f t="shared" si="8"/>
        <v>-0.19989999999999999</v>
      </c>
      <c r="Q63" s="91" t="str">
        <f t="shared" si="9"/>
        <v>A</v>
      </c>
      <c r="R63" s="114">
        <f t="shared" si="10"/>
        <v>0</v>
      </c>
      <c r="S63" s="91" t="str">
        <f t="shared" si="11"/>
        <v>A</v>
      </c>
      <c r="T63" s="114">
        <v>9.9999999999999995E-8</v>
      </c>
      <c r="U63" s="129" t="str">
        <f t="shared" si="12"/>
        <v>A</v>
      </c>
    </row>
    <row r="64" spans="1:21" ht="15.6" x14ac:dyDescent="0.3">
      <c r="A64" s="17">
        <v>1.1000000000000001</v>
      </c>
      <c r="B64" s="17" t="s">
        <v>0</v>
      </c>
      <c r="C64" s="17"/>
      <c r="D64" s="21">
        <v>0.4</v>
      </c>
      <c r="E64" s="22" t="s">
        <v>0</v>
      </c>
      <c r="F64" s="17"/>
      <c r="G64" s="17">
        <v>2</v>
      </c>
      <c r="H64" s="17" t="s">
        <v>0</v>
      </c>
      <c r="I64" s="114">
        <v>0.4</v>
      </c>
      <c r="J64" s="114">
        <v>0.4</v>
      </c>
      <c r="K64" s="114">
        <v>0.4</v>
      </c>
      <c r="L64" s="114">
        <v>0.4</v>
      </c>
      <c r="M64" s="114">
        <v>0.4</v>
      </c>
      <c r="N64" s="105" t="str">
        <f t="shared" si="7"/>
        <v>A</v>
      </c>
      <c r="P64" s="114">
        <f t="shared" si="8"/>
        <v>0.4</v>
      </c>
      <c r="Q64" s="91" t="str">
        <f t="shared" si="9"/>
        <v>A</v>
      </c>
      <c r="R64" s="114">
        <f t="shared" si="10"/>
        <v>0</v>
      </c>
      <c r="S64" s="91" t="str">
        <f t="shared" si="11"/>
        <v>A</v>
      </c>
      <c r="T64" s="114">
        <v>9.9999999999999995E-8</v>
      </c>
      <c r="U64" s="129" t="str">
        <f t="shared" si="12"/>
        <v>A</v>
      </c>
    </row>
    <row r="65" spans="1:21" ht="15.6" x14ac:dyDescent="0.3">
      <c r="A65" s="17"/>
      <c r="B65" s="17"/>
      <c r="C65" s="17"/>
      <c r="D65" s="20">
        <v>0.5</v>
      </c>
      <c r="E65" s="19" t="s">
        <v>0</v>
      </c>
      <c r="F65" s="17"/>
      <c r="G65" s="17">
        <v>2</v>
      </c>
      <c r="H65" s="17" t="s">
        <v>0</v>
      </c>
      <c r="I65" s="114">
        <v>0.5</v>
      </c>
      <c r="J65" s="114">
        <v>0.5</v>
      </c>
      <c r="K65" s="114">
        <v>0.5</v>
      </c>
      <c r="L65" s="114">
        <v>0.5</v>
      </c>
      <c r="M65" s="114">
        <v>0.5</v>
      </c>
      <c r="N65" s="105" t="str">
        <f t="shared" si="7"/>
        <v>A</v>
      </c>
      <c r="P65" s="114">
        <f t="shared" si="8"/>
        <v>0.5</v>
      </c>
      <c r="Q65" s="91" t="str">
        <f t="shared" si="9"/>
        <v>A</v>
      </c>
      <c r="R65" s="114">
        <f t="shared" si="10"/>
        <v>0</v>
      </c>
      <c r="S65" s="91" t="str">
        <f t="shared" si="11"/>
        <v>A</v>
      </c>
      <c r="T65" s="114">
        <v>9.9999999999999995E-8</v>
      </c>
      <c r="U65" s="129" t="str">
        <f t="shared" si="12"/>
        <v>A</v>
      </c>
    </row>
    <row r="66" spans="1:21" ht="15.6" x14ac:dyDescent="0.3">
      <c r="A66" s="17"/>
      <c r="B66" s="17"/>
      <c r="C66" s="17"/>
      <c r="D66" s="20">
        <v>1</v>
      </c>
      <c r="E66" s="19" t="s">
        <v>0</v>
      </c>
      <c r="F66" s="17"/>
      <c r="G66" s="17">
        <v>2</v>
      </c>
      <c r="H66" s="17" t="s">
        <v>0</v>
      </c>
      <c r="I66" s="114">
        <v>1</v>
      </c>
      <c r="J66" s="114">
        <v>1</v>
      </c>
      <c r="K66" s="114">
        <v>1</v>
      </c>
      <c r="L66" s="114">
        <v>1</v>
      </c>
      <c r="M66" s="114">
        <v>1</v>
      </c>
      <c r="N66" s="105" t="str">
        <f>H66</f>
        <v>A</v>
      </c>
      <c r="P66" s="114">
        <f t="shared" si="8"/>
        <v>1</v>
      </c>
      <c r="Q66" s="91" t="str">
        <f t="shared" si="9"/>
        <v>A</v>
      </c>
      <c r="R66" s="114">
        <f t="shared" si="10"/>
        <v>0</v>
      </c>
      <c r="S66" s="91" t="str">
        <f t="shared" si="11"/>
        <v>A</v>
      </c>
      <c r="T66" s="114">
        <v>9.9999999999999995E-8</v>
      </c>
      <c r="U66" s="129" t="str">
        <f t="shared" si="12"/>
        <v>A</v>
      </c>
    </row>
    <row r="67" spans="1:21" ht="15.6" x14ac:dyDescent="0.3">
      <c r="A67" s="17"/>
      <c r="B67" s="17"/>
      <c r="C67" s="17"/>
      <c r="D67" s="21">
        <v>-1</v>
      </c>
      <c r="E67" s="22" t="s">
        <v>0</v>
      </c>
      <c r="F67" s="17"/>
      <c r="G67" s="17">
        <v>2</v>
      </c>
      <c r="H67" s="17" t="s">
        <v>0</v>
      </c>
      <c r="I67" s="114">
        <v>-1</v>
      </c>
      <c r="J67" s="114">
        <v>-1</v>
      </c>
      <c r="K67" s="114">
        <v>-1</v>
      </c>
      <c r="L67" s="114">
        <v>-1</v>
      </c>
      <c r="M67" s="114">
        <v>-1</v>
      </c>
      <c r="N67" s="105" t="str">
        <f t="shared" si="7"/>
        <v>A</v>
      </c>
      <c r="P67" s="114">
        <f t="shared" si="8"/>
        <v>-1</v>
      </c>
      <c r="Q67" s="91" t="str">
        <f t="shared" si="9"/>
        <v>A</v>
      </c>
      <c r="R67" s="114">
        <f t="shared" si="10"/>
        <v>0</v>
      </c>
      <c r="S67" s="91" t="str">
        <f t="shared" si="11"/>
        <v>A</v>
      </c>
      <c r="T67" s="114">
        <v>9.9999999999999995E-8</v>
      </c>
      <c r="U67" s="129" t="str">
        <f t="shared" si="12"/>
        <v>A</v>
      </c>
    </row>
    <row r="68" spans="1:21" ht="15.6" x14ac:dyDescent="0.3">
      <c r="A68" s="17">
        <v>3</v>
      </c>
      <c r="B68" s="17" t="s">
        <v>0</v>
      </c>
      <c r="C68" s="17"/>
      <c r="D68" s="20">
        <v>2</v>
      </c>
      <c r="E68" s="19" t="s">
        <v>0</v>
      </c>
      <c r="F68" s="17"/>
      <c r="G68" s="17">
        <v>20</v>
      </c>
      <c r="H68" s="17" t="s">
        <v>0</v>
      </c>
      <c r="I68" s="115">
        <v>2</v>
      </c>
      <c r="J68" s="115">
        <v>2</v>
      </c>
      <c r="K68" s="115">
        <v>2</v>
      </c>
      <c r="L68" s="115">
        <v>2</v>
      </c>
      <c r="M68" s="115">
        <v>2</v>
      </c>
      <c r="N68" s="105" t="str">
        <f t="shared" si="7"/>
        <v>A</v>
      </c>
      <c r="P68" s="115">
        <f t="shared" si="8"/>
        <v>2</v>
      </c>
      <c r="Q68" s="91" t="str">
        <f t="shared" si="9"/>
        <v>A</v>
      </c>
      <c r="R68" s="115">
        <f t="shared" si="10"/>
        <v>0</v>
      </c>
      <c r="S68" s="91" t="str">
        <f t="shared" si="11"/>
        <v>A</v>
      </c>
      <c r="T68" s="115">
        <v>9.9999999999999995E-7</v>
      </c>
      <c r="U68" s="129" t="str">
        <f t="shared" si="12"/>
        <v>A</v>
      </c>
    </row>
    <row r="69" spans="1:21" ht="15.6" x14ac:dyDescent="0.3">
      <c r="A69" s="17"/>
      <c r="B69" s="17"/>
      <c r="C69" s="17"/>
      <c r="D69" s="20">
        <v>-2</v>
      </c>
      <c r="E69" s="19" t="s">
        <v>0</v>
      </c>
      <c r="F69" s="17"/>
      <c r="G69" s="17">
        <v>20</v>
      </c>
      <c r="H69" s="17" t="s">
        <v>0</v>
      </c>
      <c r="I69" s="115">
        <v>-2</v>
      </c>
      <c r="J69" s="115">
        <v>-2</v>
      </c>
      <c r="K69" s="115">
        <v>-2</v>
      </c>
      <c r="L69" s="115">
        <v>-2</v>
      </c>
      <c r="M69" s="115">
        <v>-2</v>
      </c>
      <c r="N69" s="105" t="str">
        <f t="shared" si="7"/>
        <v>A</v>
      </c>
      <c r="P69" s="115">
        <f t="shared" si="8"/>
        <v>-2</v>
      </c>
      <c r="Q69" s="91" t="str">
        <f t="shared" si="9"/>
        <v>A</v>
      </c>
      <c r="R69" s="115">
        <f t="shared" si="10"/>
        <v>0</v>
      </c>
      <c r="S69" s="91" t="str">
        <f t="shared" si="11"/>
        <v>A</v>
      </c>
      <c r="T69" s="115">
        <v>9.9999999999999995E-7</v>
      </c>
      <c r="U69" s="129" t="str">
        <f t="shared" si="12"/>
        <v>A</v>
      </c>
    </row>
    <row r="70" spans="1:21" ht="15.6" x14ac:dyDescent="0.3">
      <c r="A70" s="17">
        <v>11</v>
      </c>
      <c r="B70" s="17" t="s">
        <v>0</v>
      </c>
      <c r="C70" s="17"/>
      <c r="D70" s="21">
        <v>5</v>
      </c>
      <c r="E70" s="22" t="s">
        <v>0</v>
      </c>
      <c r="F70" s="17"/>
      <c r="G70" s="17">
        <v>20</v>
      </c>
      <c r="H70" s="17" t="s">
        <v>0</v>
      </c>
      <c r="I70" s="115">
        <v>5</v>
      </c>
      <c r="J70" s="115">
        <v>5</v>
      </c>
      <c r="K70" s="115">
        <v>5</v>
      </c>
      <c r="L70" s="115">
        <v>5</v>
      </c>
      <c r="M70" s="115">
        <v>5</v>
      </c>
      <c r="N70" s="105" t="str">
        <f t="shared" si="7"/>
        <v>A</v>
      </c>
      <c r="P70" s="115">
        <f t="shared" si="8"/>
        <v>5</v>
      </c>
      <c r="Q70" s="91" t="str">
        <f t="shared" si="9"/>
        <v>A</v>
      </c>
      <c r="R70" s="115">
        <f t="shared" si="10"/>
        <v>0</v>
      </c>
      <c r="S70" s="91" t="str">
        <f t="shared" si="11"/>
        <v>A</v>
      </c>
      <c r="T70" s="115">
        <v>9.9999999999999995E-7</v>
      </c>
      <c r="U70" s="129" t="str">
        <f t="shared" si="12"/>
        <v>A</v>
      </c>
    </row>
    <row r="71" spans="1:21" ht="15.6" x14ac:dyDescent="0.3">
      <c r="A71" s="17"/>
      <c r="B71" s="17"/>
      <c r="C71" s="17"/>
      <c r="D71" s="18">
        <v>10</v>
      </c>
      <c r="E71" s="19" t="s">
        <v>0</v>
      </c>
      <c r="F71" s="17"/>
      <c r="G71" s="17">
        <v>20</v>
      </c>
      <c r="H71" s="17" t="s">
        <v>0</v>
      </c>
      <c r="I71" s="115">
        <v>10</v>
      </c>
      <c r="J71" s="115">
        <v>10</v>
      </c>
      <c r="K71" s="115">
        <v>10</v>
      </c>
      <c r="L71" s="115">
        <v>10</v>
      </c>
      <c r="M71" s="115">
        <v>10</v>
      </c>
      <c r="N71" s="105" t="str">
        <f t="shared" si="7"/>
        <v>A</v>
      </c>
      <c r="P71" s="115">
        <f t="shared" si="8"/>
        <v>10</v>
      </c>
      <c r="Q71" s="91" t="str">
        <f t="shared" si="9"/>
        <v>A</v>
      </c>
      <c r="R71" s="115">
        <f t="shared" si="10"/>
        <v>0</v>
      </c>
      <c r="S71" s="91" t="str">
        <f t="shared" si="11"/>
        <v>A</v>
      </c>
      <c r="T71" s="115">
        <v>9.9999999999999995E-7</v>
      </c>
      <c r="U71" s="129" t="str">
        <f t="shared" si="12"/>
        <v>A</v>
      </c>
    </row>
    <row r="72" spans="1:21" ht="15.6" x14ac:dyDescent="0.3">
      <c r="A72" s="17"/>
      <c r="B72" s="17"/>
      <c r="C72" s="17"/>
      <c r="D72" s="21">
        <v>-10</v>
      </c>
      <c r="E72" s="22" t="s">
        <v>0</v>
      </c>
      <c r="F72" s="17"/>
      <c r="G72" s="17">
        <v>20</v>
      </c>
      <c r="H72" s="17" t="s">
        <v>0</v>
      </c>
      <c r="I72" s="115">
        <v>-10</v>
      </c>
      <c r="J72" s="115">
        <v>-10</v>
      </c>
      <c r="K72" s="115">
        <v>-10</v>
      </c>
      <c r="L72" s="115">
        <v>-10</v>
      </c>
      <c r="M72" s="115">
        <v>-10</v>
      </c>
      <c r="N72" s="105" t="str">
        <f t="shared" si="7"/>
        <v>A</v>
      </c>
      <c r="P72" s="115">
        <f t="shared" si="8"/>
        <v>-10</v>
      </c>
      <c r="Q72" s="91" t="str">
        <f t="shared" si="9"/>
        <v>A</v>
      </c>
      <c r="R72" s="115">
        <f>_xlfn.STDEV.S(I72:M72)</f>
        <v>0</v>
      </c>
      <c r="S72" s="91" t="str">
        <f t="shared" si="11"/>
        <v>A</v>
      </c>
      <c r="T72" s="115">
        <v>9.9999999999999995E-7</v>
      </c>
      <c r="U72" s="129" t="str">
        <f t="shared" si="12"/>
        <v>A</v>
      </c>
    </row>
    <row r="73" spans="1:21" ht="15.6" x14ac:dyDescent="0.3">
      <c r="A73" s="17">
        <v>20</v>
      </c>
      <c r="B73" s="17" t="s">
        <v>0</v>
      </c>
      <c r="C73" s="17"/>
      <c r="D73" s="21">
        <v>15</v>
      </c>
      <c r="E73" s="22" t="s">
        <v>0</v>
      </c>
      <c r="F73" s="17"/>
      <c r="G73" s="17">
        <v>20</v>
      </c>
      <c r="H73" s="17" t="s">
        <v>0</v>
      </c>
      <c r="I73" s="115">
        <v>15</v>
      </c>
      <c r="J73" s="115">
        <v>15</v>
      </c>
      <c r="K73" s="115">
        <v>15</v>
      </c>
      <c r="L73" s="115">
        <v>15</v>
      </c>
      <c r="M73" s="115">
        <v>15</v>
      </c>
      <c r="N73" s="105" t="str">
        <f t="shared" si="7"/>
        <v>A</v>
      </c>
      <c r="P73" s="115">
        <f t="shared" si="8"/>
        <v>15</v>
      </c>
      <c r="Q73" s="91" t="str">
        <f t="shared" si="9"/>
        <v>A</v>
      </c>
      <c r="R73" s="115">
        <f t="shared" si="10"/>
        <v>0</v>
      </c>
      <c r="S73" s="91" t="str">
        <f t="shared" si="11"/>
        <v>A</v>
      </c>
      <c r="T73" s="115">
        <v>9.9999999999999995E-7</v>
      </c>
      <c r="U73" s="129" t="str">
        <f t="shared" si="12"/>
        <v>A</v>
      </c>
    </row>
    <row r="74" spans="1:21" ht="15.6" x14ac:dyDescent="0.3">
      <c r="A74" s="17"/>
      <c r="B74" s="17"/>
      <c r="C74" s="17"/>
      <c r="D74" s="20">
        <v>19</v>
      </c>
      <c r="E74" s="19" t="s">
        <v>0</v>
      </c>
      <c r="F74" s="17"/>
      <c r="G74" s="17">
        <v>20</v>
      </c>
      <c r="H74" s="17" t="s">
        <v>0</v>
      </c>
      <c r="I74" s="115">
        <v>19</v>
      </c>
      <c r="J74" s="115">
        <v>19</v>
      </c>
      <c r="K74" s="115">
        <v>19</v>
      </c>
      <c r="L74" s="115">
        <v>19</v>
      </c>
      <c r="M74" s="115">
        <v>19</v>
      </c>
      <c r="N74" s="105" t="str">
        <f t="shared" si="7"/>
        <v>A</v>
      </c>
      <c r="P74" s="115">
        <f t="shared" si="8"/>
        <v>19</v>
      </c>
      <c r="Q74" s="91" t="str">
        <f t="shared" si="9"/>
        <v>A</v>
      </c>
      <c r="R74" s="115">
        <f t="shared" si="10"/>
        <v>0</v>
      </c>
      <c r="S74" s="91" t="str">
        <f t="shared" si="11"/>
        <v>A</v>
      </c>
      <c r="T74" s="115">
        <v>9.9999999999999995E-7</v>
      </c>
      <c r="U74" s="129" t="str">
        <f t="shared" si="12"/>
        <v>A</v>
      </c>
    </row>
    <row r="75" spans="1:21" ht="15.6" x14ac:dyDescent="0.3">
      <c r="A75" s="17"/>
      <c r="B75" s="17"/>
      <c r="C75" s="17"/>
      <c r="D75" s="20">
        <v>-19</v>
      </c>
      <c r="E75" s="19" t="s">
        <v>0</v>
      </c>
      <c r="F75" s="17"/>
      <c r="G75" s="17">
        <v>20</v>
      </c>
      <c r="H75" s="17" t="s">
        <v>0</v>
      </c>
      <c r="I75" s="115">
        <v>-19</v>
      </c>
      <c r="J75" s="115">
        <v>-19</v>
      </c>
      <c r="K75" s="115">
        <v>-19</v>
      </c>
      <c r="L75" s="115">
        <v>-19</v>
      </c>
      <c r="M75" s="115">
        <v>-19</v>
      </c>
      <c r="N75" s="105" t="str">
        <f t="shared" si="7"/>
        <v>A</v>
      </c>
      <c r="P75" s="115">
        <f t="shared" si="8"/>
        <v>-19</v>
      </c>
      <c r="Q75" s="91" t="str">
        <f t="shared" si="9"/>
        <v>A</v>
      </c>
      <c r="R75" s="115">
        <f t="shared" si="10"/>
        <v>0</v>
      </c>
      <c r="S75" s="91" t="str">
        <f t="shared" si="11"/>
        <v>A</v>
      </c>
      <c r="T75" s="115">
        <v>9.9999999999999995E-7</v>
      </c>
      <c r="U75" s="129" t="str">
        <f t="shared" si="12"/>
        <v>A</v>
      </c>
    </row>
    <row r="77" spans="1:21" ht="15.6" x14ac:dyDescent="0.3">
      <c r="A77" s="6" t="s">
        <v>35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21" ht="15.6" x14ac:dyDescent="0.3">
      <c r="A78" s="183" t="s">
        <v>27</v>
      </c>
      <c r="B78" s="183"/>
      <c r="C78" s="183" t="s">
        <v>28</v>
      </c>
      <c r="D78" s="183"/>
      <c r="E78" s="183"/>
      <c r="F78" s="183"/>
      <c r="G78" s="184" t="s">
        <v>29</v>
      </c>
      <c r="H78" s="184"/>
      <c r="I78" s="185" t="s">
        <v>2</v>
      </c>
      <c r="J78" s="185"/>
      <c r="K78" s="185"/>
      <c r="L78" s="185"/>
      <c r="M78" s="185"/>
      <c r="N78" s="185"/>
      <c r="P78" s="189" t="s">
        <v>106</v>
      </c>
      <c r="Q78" s="189"/>
      <c r="R78" s="189" t="s">
        <v>107</v>
      </c>
      <c r="S78" s="189"/>
      <c r="T78" s="190" t="s">
        <v>108</v>
      </c>
      <c r="U78" s="190"/>
    </row>
    <row r="79" spans="1:21" ht="15.6" x14ac:dyDescent="0.3">
      <c r="A79" s="183"/>
      <c r="B79" s="183"/>
      <c r="C79" s="183"/>
      <c r="D79" s="183"/>
      <c r="E79" s="183"/>
      <c r="F79" s="183"/>
      <c r="G79" s="184"/>
      <c r="H79" s="184"/>
      <c r="I79" s="9">
        <v>1</v>
      </c>
      <c r="J79" s="9">
        <v>2</v>
      </c>
      <c r="K79" s="9">
        <v>3</v>
      </c>
      <c r="L79" s="9">
        <v>4</v>
      </c>
      <c r="M79" s="9">
        <v>5</v>
      </c>
      <c r="N79" s="9" t="s">
        <v>30</v>
      </c>
      <c r="P79" s="189"/>
      <c r="Q79" s="189"/>
      <c r="R79" s="189"/>
      <c r="S79" s="189"/>
      <c r="T79" s="190"/>
      <c r="U79" s="190"/>
    </row>
    <row r="80" spans="1:21" ht="15.6" x14ac:dyDescent="0.3">
      <c r="A80" s="1">
        <v>33</v>
      </c>
      <c r="B80" s="1" t="s">
        <v>7</v>
      </c>
      <c r="C80" s="23">
        <v>5</v>
      </c>
      <c r="D80" s="24" t="s">
        <v>7</v>
      </c>
      <c r="E80" s="25">
        <v>40</v>
      </c>
      <c r="F80" s="24" t="s">
        <v>5</v>
      </c>
      <c r="G80" s="1">
        <v>200</v>
      </c>
      <c r="H80" s="24" t="s">
        <v>7</v>
      </c>
      <c r="I80" s="37">
        <v>5</v>
      </c>
      <c r="J80" s="37">
        <v>5</v>
      </c>
      <c r="K80" s="37">
        <v>5</v>
      </c>
      <c r="L80" s="37">
        <v>5</v>
      </c>
      <c r="M80" s="37">
        <v>5</v>
      </c>
      <c r="N80" s="103" t="str">
        <f>H80</f>
        <v>mV</v>
      </c>
      <c r="P80" s="37">
        <f>AVERAGE(I80:M80)</f>
        <v>5</v>
      </c>
      <c r="Q80" s="91" t="str">
        <f>N80</f>
        <v>mV</v>
      </c>
      <c r="R80" s="37">
        <f>_xlfn.STDEV.S(I80:M80)</f>
        <v>0</v>
      </c>
      <c r="S80" s="91" t="str">
        <f>N80</f>
        <v>mV</v>
      </c>
      <c r="T80" s="37">
        <v>1E-4</v>
      </c>
      <c r="U80" s="129" t="str">
        <f>N80</f>
        <v>mV</v>
      </c>
    </row>
    <row r="81" spans="1:21" ht="15.6" x14ac:dyDescent="0.3">
      <c r="A81" s="1"/>
      <c r="B81" s="1"/>
      <c r="C81" s="23"/>
      <c r="D81" s="24"/>
      <c r="E81" s="25">
        <v>1</v>
      </c>
      <c r="F81" s="24" t="s">
        <v>6</v>
      </c>
      <c r="G81" s="1">
        <v>200</v>
      </c>
      <c r="H81" s="24" t="s">
        <v>7</v>
      </c>
      <c r="I81" s="37">
        <v>5</v>
      </c>
      <c r="J81" s="37">
        <v>5</v>
      </c>
      <c r="K81" s="37">
        <v>5</v>
      </c>
      <c r="L81" s="37">
        <v>5</v>
      </c>
      <c r="M81" s="37">
        <v>5</v>
      </c>
      <c r="N81" s="103" t="str">
        <f t="shared" ref="N81:N125" si="13">H81</f>
        <v>mV</v>
      </c>
      <c r="P81" s="37">
        <f t="shared" ref="P81:P125" si="14">AVERAGE(I81:M81)</f>
        <v>5</v>
      </c>
      <c r="Q81" s="91" t="str">
        <f t="shared" ref="Q81:Q125" si="15">N81</f>
        <v>mV</v>
      </c>
      <c r="R81" s="37">
        <f t="shared" ref="R81:R125" si="16">_xlfn.STDEV.S(I81:M81)</f>
        <v>0</v>
      </c>
      <c r="S81" s="91" t="str">
        <f t="shared" ref="S81:S125" si="17">N81</f>
        <v>mV</v>
      </c>
      <c r="T81" s="37">
        <v>1E-4</v>
      </c>
      <c r="U81" s="129" t="str">
        <f t="shared" ref="U81:U125" si="18">N81</f>
        <v>mV</v>
      </c>
    </row>
    <row r="82" spans="1:21" ht="15.6" x14ac:dyDescent="0.3">
      <c r="A82" s="1"/>
      <c r="B82" s="1"/>
      <c r="C82" s="23"/>
      <c r="D82" s="24"/>
      <c r="E82" s="25">
        <v>10</v>
      </c>
      <c r="F82" s="24" t="s">
        <v>6</v>
      </c>
      <c r="G82" s="1">
        <v>200</v>
      </c>
      <c r="H82" s="24" t="s">
        <v>7</v>
      </c>
      <c r="I82" s="37">
        <v>5</v>
      </c>
      <c r="J82" s="37">
        <v>5</v>
      </c>
      <c r="K82" s="37">
        <v>5</v>
      </c>
      <c r="L82" s="37">
        <v>5</v>
      </c>
      <c r="M82" s="37">
        <v>5</v>
      </c>
      <c r="N82" s="103" t="str">
        <f t="shared" si="13"/>
        <v>mV</v>
      </c>
      <c r="P82" s="37">
        <f t="shared" si="14"/>
        <v>5</v>
      </c>
      <c r="Q82" s="91" t="str">
        <f t="shared" si="15"/>
        <v>mV</v>
      </c>
      <c r="R82" s="37">
        <f t="shared" si="16"/>
        <v>0</v>
      </c>
      <c r="S82" s="91" t="str">
        <f t="shared" si="17"/>
        <v>mV</v>
      </c>
      <c r="T82" s="37">
        <v>1E-4</v>
      </c>
      <c r="U82" s="129" t="str">
        <f t="shared" si="18"/>
        <v>mV</v>
      </c>
    </row>
    <row r="83" spans="1:21" ht="15.6" x14ac:dyDescent="0.3">
      <c r="A83" s="1"/>
      <c r="B83" s="1"/>
      <c r="C83" s="23">
        <v>10</v>
      </c>
      <c r="D83" s="24" t="s">
        <v>7</v>
      </c>
      <c r="E83" s="25">
        <v>40</v>
      </c>
      <c r="F83" s="24" t="s">
        <v>8</v>
      </c>
      <c r="G83" s="1">
        <v>200</v>
      </c>
      <c r="H83" s="24" t="s">
        <v>7</v>
      </c>
      <c r="I83" s="37">
        <v>10</v>
      </c>
      <c r="J83" s="37">
        <v>10</v>
      </c>
      <c r="K83" s="37">
        <v>10</v>
      </c>
      <c r="L83" s="37">
        <v>10</v>
      </c>
      <c r="M83" s="37">
        <v>10</v>
      </c>
      <c r="N83" s="103" t="str">
        <f t="shared" si="13"/>
        <v>mV</v>
      </c>
      <c r="P83" s="37">
        <f t="shared" si="14"/>
        <v>10</v>
      </c>
      <c r="Q83" s="91" t="str">
        <f t="shared" si="15"/>
        <v>mV</v>
      </c>
      <c r="R83" s="37">
        <f t="shared" si="16"/>
        <v>0</v>
      </c>
      <c r="S83" s="91" t="str">
        <f t="shared" si="17"/>
        <v>mV</v>
      </c>
      <c r="T83" s="37">
        <v>1E-4</v>
      </c>
      <c r="U83" s="129" t="str">
        <f t="shared" si="18"/>
        <v>mV</v>
      </c>
    </row>
    <row r="84" spans="1:21" ht="15.6" x14ac:dyDescent="0.3">
      <c r="A84" s="1"/>
      <c r="B84" s="1"/>
      <c r="C84" s="23"/>
      <c r="D84" s="24"/>
      <c r="E84" s="25">
        <v>1</v>
      </c>
      <c r="F84" s="24" t="s">
        <v>4</v>
      </c>
      <c r="G84" s="1">
        <v>200</v>
      </c>
      <c r="H84" s="24" t="s">
        <v>7</v>
      </c>
      <c r="I84" s="37">
        <v>10</v>
      </c>
      <c r="J84" s="37">
        <v>10</v>
      </c>
      <c r="K84" s="37">
        <v>10</v>
      </c>
      <c r="L84" s="37">
        <v>10</v>
      </c>
      <c r="M84" s="37">
        <v>10</v>
      </c>
      <c r="N84" s="103" t="str">
        <f t="shared" si="13"/>
        <v>mV</v>
      </c>
      <c r="P84" s="37">
        <f t="shared" si="14"/>
        <v>10</v>
      </c>
      <c r="Q84" s="91" t="str">
        <f t="shared" si="15"/>
        <v>mV</v>
      </c>
      <c r="R84" s="37">
        <f t="shared" si="16"/>
        <v>0</v>
      </c>
      <c r="S84" s="91" t="str">
        <f t="shared" si="17"/>
        <v>mV</v>
      </c>
      <c r="T84" s="37">
        <v>1E-4</v>
      </c>
      <c r="U84" s="129" t="str">
        <f t="shared" si="18"/>
        <v>mV</v>
      </c>
    </row>
    <row r="85" spans="1:21" ht="15.6" x14ac:dyDescent="0.3">
      <c r="A85" s="1"/>
      <c r="B85" s="1"/>
      <c r="C85" s="23"/>
      <c r="D85" s="24"/>
      <c r="E85" s="25">
        <v>10</v>
      </c>
      <c r="F85" s="24" t="s">
        <v>4</v>
      </c>
      <c r="G85" s="1">
        <v>200</v>
      </c>
      <c r="H85" s="24" t="s">
        <v>7</v>
      </c>
      <c r="I85" s="37">
        <v>10</v>
      </c>
      <c r="J85" s="37">
        <v>10</v>
      </c>
      <c r="K85" s="37">
        <v>10</v>
      </c>
      <c r="L85" s="37">
        <v>10</v>
      </c>
      <c r="M85" s="37">
        <v>10</v>
      </c>
      <c r="N85" s="103" t="str">
        <f t="shared" si="13"/>
        <v>mV</v>
      </c>
      <c r="P85" s="37">
        <f t="shared" si="14"/>
        <v>10</v>
      </c>
      <c r="Q85" s="91" t="str">
        <f t="shared" si="15"/>
        <v>mV</v>
      </c>
      <c r="R85" s="37">
        <f t="shared" si="16"/>
        <v>0</v>
      </c>
      <c r="S85" s="91" t="str">
        <f t="shared" si="17"/>
        <v>mV</v>
      </c>
      <c r="T85" s="37">
        <v>1E-4</v>
      </c>
      <c r="U85" s="129" t="str">
        <f t="shared" si="18"/>
        <v>mV</v>
      </c>
    </row>
    <row r="86" spans="1:21" ht="15.6" x14ac:dyDescent="0.3">
      <c r="A86" s="1"/>
      <c r="B86" s="1"/>
      <c r="C86" s="23">
        <v>20</v>
      </c>
      <c r="D86" s="24" t="s">
        <v>7</v>
      </c>
      <c r="E86" s="25">
        <v>40</v>
      </c>
      <c r="F86" s="24" t="s">
        <v>8</v>
      </c>
      <c r="G86" s="1">
        <v>200</v>
      </c>
      <c r="H86" s="24" t="s">
        <v>7</v>
      </c>
      <c r="I86" s="37">
        <v>20</v>
      </c>
      <c r="J86" s="37">
        <v>20</v>
      </c>
      <c r="K86" s="37">
        <v>20</v>
      </c>
      <c r="L86" s="37">
        <v>20</v>
      </c>
      <c r="M86" s="37">
        <v>20</v>
      </c>
      <c r="N86" s="103" t="str">
        <f t="shared" si="13"/>
        <v>mV</v>
      </c>
      <c r="P86" s="37">
        <f t="shared" si="14"/>
        <v>20</v>
      </c>
      <c r="Q86" s="91" t="str">
        <f t="shared" si="15"/>
        <v>mV</v>
      </c>
      <c r="R86" s="37">
        <f t="shared" si="16"/>
        <v>0</v>
      </c>
      <c r="S86" s="91" t="str">
        <f t="shared" si="17"/>
        <v>mV</v>
      </c>
      <c r="T86" s="37">
        <v>1E-4</v>
      </c>
      <c r="U86" s="129" t="str">
        <f t="shared" si="18"/>
        <v>mV</v>
      </c>
    </row>
    <row r="87" spans="1:21" ht="15.6" x14ac:dyDescent="0.3">
      <c r="A87" s="1"/>
      <c r="B87" s="1"/>
      <c r="C87" s="23"/>
      <c r="D87" s="24"/>
      <c r="E87" s="25">
        <v>1</v>
      </c>
      <c r="F87" s="24" t="s">
        <v>4</v>
      </c>
      <c r="G87" s="1">
        <v>200</v>
      </c>
      <c r="H87" s="24" t="s">
        <v>7</v>
      </c>
      <c r="I87" s="37">
        <v>20</v>
      </c>
      <c r="J87" s="37">
        <v>20</v>
      </c>
      <c r="K87" s="37">
        <v>20</v>
      </c>
      <c r="L87" s="37">
        <v>20</v>
      </c>
      <c r="M87" s="37">
        <v>20</v>
      </c>
      <c r="N87" s="103" t="str">
        <f t="shared" si="13"/>
        <v>mV</v>
      </c>
      <c r="P87" s="37">
        <f t="shared" si="14"/>
        <v>20</v>
      </c>
      <c r="Q87" s="91" t="str">
        <f t="shared" si="15"/>
        <v>mV</v>
      </c>
      <c r="R87" s="37">
        <f t="shared" si="16"/>
        <v>0</v>
      </c>
      <c r="S87" s="91" t="str">
        <f t="shared" si="17"/>
        <v>mV</v>
      </c>
      <c r="T87" s="37">
        <v>1E-4</v>
      </c>
      <c r="U87" s="129" t="str">
        <f t="shared" si="18"/>
        <v>mV</v>
      </c>
    </row>
    <row r="88" spans="1:21" ht="15.6" x14ac:dyDescent="0.3">
      <c r="A88" s="1"/>
      <c r="B88" s="1"/>
      <c r="C88" s="23"/>
      <c r="D88" s="24"/>
      <c r="E88" s="25">
        <v>10</v>
      </c>
      <c r="F88" s="24" t="s">
        <v>4</v>
      </c>
      <c r="G88" s="1">
        <v>200</v>
      </c>
      <c r="H88" s="24" t="s">
        <v>7</v>
      </c>
      <c r="I88" s="37">
        <v>20</v>
      </c>
      <c r="J88" s="37">
        <v>20</v>
      </c>
      <c r="K88" s="37">
        <v>20</v>
      </c>
      <c r="L88" s="37">
        <v>20</v>
      </c>
      <c r="M88" s="37">
        <v>20</v>
      </c>
      <c r="N88" s="103" t="str">
        <f t="shared" si="13"/>
        <v>mV</v>
      </c>
      <c r="P88" s="37">
        <f t="shared" si="14"/>
        <v>20</v>
      </c>
      <c r="Q88" s="91" t="str">
        <f t="shared" si="15"/>
        <v>mV</v>
      </c>
      <c r="R88" s="37">
        <f t="shared" si="16"/>
        <v>0</v>
      </c>
      <c r="S88" s="91" t="str">
        <f t="shared" si="17"/>
        <v>mV</v>
      </c>
      <c r="T88" s="37">
        <v>1E-4</v>
      </c>
      <c r="U88" s="129" t="str">
        <f t="shared" si="18"/>
        <v>mV</v>
      </c>
    </row>
    <row r="89" spans="1:21" ht="15.6" x14ac:dyDescent="0.3">
      <c r="A89" s="1">
        <v>330</v>
      </c>
      <c r="B89" s="1" t="s">
        <v>7</v>
      </c>
      <c r="C89" s="23">
        <v>50</v>
      </c>
      <c r="D89" s="24" t="s">
        <v>7</v>
      </c>
      <c r="E89" s="25">
        <v>40</v>
      </c>
      <c r="F89" s="24" t="s">
        <v>8</v>
      </c>
      <c r="G89" s="1">
        <v>200</v>
      </c>
      <c r="H89" s="24" t="s">
        <v>7</v>
      </c>
      <c r="I89" s="37">
        <v>50</v>
      </c>
      <c r="J89" s="37">
        <v>50</v>
      </c>
      <c r="K89" s="37">
        <v>50</v>
      </c>
      <c r="L89" s="37">
        <v>50</v>
      </c>
      <c r="M89" s="37">
        <v>50</v>
      </c>
      <c r="N89" s="103" t="str">
        <f t="shared" si="13"/>
        <v>mV</v>
      </c>
      <c r="P89" s="37">
        <f t="shared" si="14"/>
        <v>50</v>
      </c>
      <c r="Q89" s="91" t="str">
        <f t="shared" si="15"/>
        <v>mV</v>
      </c>
      <c r="R89" s="37">
        <f t="shared" si="16"/>
        <v>0</v>
      </c>
      <c r="S89" s="91" t="str">
        <f t="shared" si="17"/>
        <v>mV</v>
      </c>
      <c r="T89" s="37">
        <v>1E-4</v>
      </c>
      <c r="U89" s="129" t="str">
        <f t="shared" si="18"/>
        <v>mV</v>
      </c>
    </row>
    <row r="90" spans="1:21" ht="15.6" x14ac:dyDescent="0.3">
      <c r="A90" s="1"/>
      <c r="B90" s="1"/>
      <c r="C90" s="23"/>
      <c r="D90" s="24"/>
      <c r="E90" s="25">
        <v>1</v>
      </c>
      <c r="F90" s="24" t="s">
        <v>4</v>
      </c>
      <c r="G90" s="1">
        <v>200</v>
      </c>
      <c r="H90" s="24" t="s">
        <v>7</v>
      </c>
      <c r="I90" s="37">
        <v>50</v>
      </c>
      <c r="J90" s="37">
        <v>50</v>
      </c>
      <c r="K90" s="37">
        <v>50</v>
      </c>
      <c r="L90" s="37">
        <v>50</v>
      </c>
      <c r="M90" s="37">
        <v>50</v>
      </c>
      <c r="N90" s="103" t="str">
        <f t="shared" si="13"/>
        <v>mV</v>
      </c>
      <c r="P90" s="37">
        <f t="shared" si="14"/>
        <v>50</v>
      </c>
      <c r="Q90" s="91" t="str">
        <f t="shared" si="15"/>
        <v>mV</v>
      </c>
      <c r="R90" s="37">
        <f t="shared" si="16"/>
        <v>0</v>
      </c>
      <c r="S90" s="91" t="str">
        <f t="shared" si="17"/>
        <v>mV</v>
      </c>
      <c r="T90" s="37">
        <v>1E-4</v>
      </c>
      <c r="U90" s="129" t="str">
        <f t="shared" si="18"/>
        <v>mV</v>
      </c>
    </row>
    <row r="91" spans="1:21" ht="15.6" x14ac:dyDescent="0.3">
      <c r="A91" s="1"/>
      <c r="B91" s="1"/>
      <c r="C91" s="23"/>
      <c r="D91" s="24"/>
      <c r="E91" s="25">
        <v>10</v>
      </c>
      <c r="F91" s="24" t="s">
        <v>4</v>
      </c>
      <c r="G91" s="1">
        <v>200</v>
      </c>
      <c r="H91" s="24" t="s">
        <v>7</v>
      </c>
      <c r="I91" s="37">
        <v>50</v>
      </c>
      <c r="J91" s="37">
        <v>50</v>
      </c>
      <c r="K91" s="37">
        <v>50</v>
      </c>
      <c r="L91" s="37">
        <v>50</v>
      </c>
      <c r="M91" s="37">
        <v>50</v>
      </c>
      <c r="N91" s="103" t="str">
        <f t="shared" si="13"/>
        <v>mV</v>
      </c>
      <c r="P91" s="37">
        <f t="shared" si="14"/>
        <v>50</v>
      </c>
      <c r="Q91" s="91" t="str">
        <f t="shared" si="15"/>
        <v>mV</v>
      </c>
      <c r="R91" s="37">
        <f t="shared" si="16"/>
        <v>0</v>
      </c>
      <c r="S91" s="91" t="str">
        <f t="shared" si="17"/>
        <v>mV</v>
      </c>
      <c r="T91" s="37">
        <v>1E-4</v>
      </c>
      <c r="U91" s="129" t="str">
        <f t="shared" si="18"/>
        <v>mV</v>
      </c>
    </row>
    <row r="92" spans="1:21" ht="15.6" x14ac:dyDescent="0.3">
      <c r="A92" s="1"/>
      <c r="B92" s="1"/>
      <c r="C92" s="23">
        <v>100</v>
      </c>
      <c r="D92" s="24" t="s">
        <v>7</v>
      </c>
      <c r="E92" s="25">
        <v>40</v>
      </c>
      <c r="F92" s="24" t="s">
        <v>8</v>
      </c>
      <c r="G92" s="1">
        <v>200</v>
      </c>
      <c r="H92" s="24" t="s">
        <v>7</v>
      </c>
      <c r="I92" s="37">
        <v>100</v>
      </c>
      <c r="J92" s="37">
        <v>100</v>
      </c>
      <c r="K92" s="37">
        <v>100</v>
      </c>
      <c r="L92" s="37">
        <v>100</v>
      </c>
      <c r="M92" s="37">
        <v>100</v>
      </c>
      <c r="N92" s="103" t="str">
        <f t="shared" si="13"/>
        <v>mV</v>
      </c>
      <c r="P92" s="37">
        <f t="shared" si="14"/>
        <v>100</v>
      </c>
      <c r="Q92" s="91" t="str">
        <f t="shared" si="15"/>
        <v>mV</v>
      </c>
      <c r="R92" s="37">
        <f t="shared" si="16"/>
        <v>0</v>
      </c>
      <c r="S92" s="91" t="str">
        <f t="shared" si="17"/>
        <v>mV</v>
      </c>
      <c r="T92" s="37">
        <v>1E-4</v>
      </c>
      <c r="U92" s="129" t="str">
        <f t="shared" si="18"/>
        <v>mV</v>
      </c>
    </row>
    <row r="93" spans="1:21" ht="15.6" x14ac:dyDescent="0.3">
      <c r="A93" s="1"/>
      <c r="B93" s="1"/>
      <c r="C93" s="23"/>
      <c r="D93" s="24"/>
      <c r="E93" s="25">
        <v>1</v>
      </c>
      <c r="F93" s="24" t="s">
        <v>4</v>
      </c>
      <c r="G93" s="1">
        <v>200</v>
      </c>
      <c r="H93" s="24" t="s">
        <v>7</v>
      </c>
      <c r="I93" s="37">
        <v>100</v>
      </c>
      <c r="J93" s="37">
        <v>100</v>
      </c>
      <c r="K93" s="37">
        <v>100</v>
      </c>
      <c r="L93" s="37">
        <v>100</v>
      </c>
      <c r="M93" s="37">
        <v>100</v>
      </c>
      <c r="N93" s="103" t="str">
        <f t="shared" si="13"/>
        <v>mV</v>
      </c>
      <c r="P93" s="37">
        <f t="shared" si="14"/>
        <v>100</v>
      </c>
      <c r="Q93" s="91" t="str">
        <f t="shared" si="15"/>
        <v>mV</v>
      </c>
      <c r="R93" s="37">
        <f t="shared" si="16"/>
        <v>0</v>
      </c>
      <c r="S93" s="91" t="str">
        <f t="shared" si="17"/>
        <v>mV</v>
      </c>
      <c r="T93" s="37">
        <v>1E-4</v>
      </c>
      <c r="U93" s="129" t="str">
        <f t="shared" si="18"/>
        <v>mV</v>
      </c>
    </row>
    <row r="94" spans="1:21" ht="15.6" x14ac:dyDescent="0.3">
      <c r="A94" s="1"/>
      <c r="B94" s="1"/>
      <c r="C94" s="23"/>
      <c r="D94" s="24"/>
      <c r="E94" s="25">
        <v>10</v>
      </c>
      <c r="F94" s="24" t="s">
        <v>4</v>
      </c>
      <c r="G94" s="1">
        <v>200</v>
      </c>
      <c r="H94" s="24" t="s">
        <v>7</v>
      </c>
      <c r="I94" s="37">
        <v>100</v>
      </c>
      <c r="J94" s="37">
        <v>100</v>
      </c>
      <c r="K94" s="37">
        <v>100</v>
      </c>
      <c r="L94" s="37">
        <v>100</v>
      </c>
      <c r="M94" s="37">
        <v>100</v>
      </c>
      <c r="N94" s="103" t="str">
        <f t="shared" si="13"/>
        <v>mV</v>
      </c>
      <c r="P94" s="37">
        <f t="shared" si="14"/>
        <v>100</v>
      </c>
      <c r="Q94" s="91" t="str">
        <f t="shared" si="15"/>
        <v>mV</v>
      </c>
      <c r="R94" s="37">
        <f t="shared" si="16"/>
        <v>0</v>
      </c>
      <c r="S94" s="91" t="str">
        <f t="shared" si="17"/>
        <v>mV</v>
      </c>
      <c r="T94" s="37">
        <v>1E-4</v>
      </c>
      <c r="U94" s="129" t="str">
        <f t="shared" si="18"/>
        <v>mV</v>
      </c>
    </row>
    <row r="95" spans="1:21" ht="15.6" x14ac:dyDescent="0.3">
      <c r="A95" s="1"/>
      <c r="B95" s="1"/>
      <c r="C95" s="23">
        <v>200</v>
      </c>
      <c r="D95" s="24" t="s">
        <v>7</v>
      </c>
      <c r="E95" s="25">
        <v>40</v>
      </c>
      <c r="F95" s="24" t="s">
        <v>8</v>
      </c>
      <c r="G95" s="1">
        <v>2</v>
      </c>
      <c r="H95" s="1" t="s">
        <v>33</v>
      </c>
      <c r="I95" s="55">
        <v>0.2</v>
      </c>
      <c r="J95" s="55">
        <v>0.2</v>
      </c>
      <c r="K95" s="55">
        <v>0.2</v>
      </c>
      <c r="L95" s="55">
        <v>0.2</v>
      </c>
      <c r="M95" s="55">
        <v>0.2</v>
      </c>
      <c r="N95" s="103" t="str">
        <f t="shared" si="13"/>
        <v>V</v>
      </c>
      <c r="P95" s="55">
        <f t="shared" si="14"/>
        <v>0.2</v>
      </c>
      <c r="Q95" s="91" t="str">
        <f t="shared" si="15"/>
        <v>V</v>
      </c>
      <c r="R95" s="55">
        <f t="shared" si="16"/>
        <v>0</v>
      </c>
      <c r="S95" s="91" t="str">
        <f t="shared" si="17"/>
        <v>V</v>
      </c>
      <c r="T95" s="55">
        <v>9.9999999999999995E-7</v>
      </c>
      <c r="U95" s="129" t="str">
        <f t="shared" si="18"/>
        <v>V</v>
      </c>
    </row>
    <row r="96" spans="1:21" ht="15.6" x14ac:dyDescent="0.3">
      <c r="A96" s="1"/>
      <c r="B96" s="1"/>
      <c r="C96" s="23"/>
      <c r="D96" s="24"/>
      <c r="E96" s="25">
        <v>1</v>
      </c>
      <c r="F96" s="24" t="s">
        <v>4</v>
      </c>
      <c r="G96" s="1">
        <v>2</v>
      </c>
      <c r="H96" s="1" t="s">
        <v>33</v>
      </c>
      <c r="I96" s="55">
        <v>0.2</v>
      </c>
      <c r="J96" s="55">
        <v>0.2</v>
      </c>
      <c r="K96" s="55">
        <v>0.2</v>
      </c>
      <c r="L96" s="55">
        <v>0.2</v>
      </c>
      <c r="M96" s="55">
        <v>0.2</v>
      </c>
      <c r="N96" s="103" t="str">
        <f t="shared" si="13"/>
        <v>V</v>
      </c>
      <c r="P96" s="55">
        <f t="shared" si="14"/>
        <v>0.2</v>
      </c>
      <c r="Q96" s="91" t="str">
        <f t="shared" si="15"/>
        <v>V</v>
      </c>
      <c r="R96" s="55">
        <f t="shared" si="16"/>
        <v>0</v>
      </c>
      <c r="S96" s="91" t="str">
        <f t="shared" si="17"/>
        <v>V</v>
      </c>
      <c r="T96" s="55">
        <v>9.9999999999999995E-7</v>
      </c>
      <c r="U96" s="129" t="str">
        <f t="shared" si="18"/>
        <v>V</v>
      </c>
    </row>
    <row r="97" spans="1:21" ht="15.6" x14ac:dyDescent="0.3">
      <c r="A97" s="1"/>
      <c r="B97" s="1"/>
      <c r="C97" s="23"/>
      <c r="D97" s="24"/>
      <c r="E97" s="25">
        <v>10</v>
      </c>
      <c r="F97" s="24" t="s">
        <v>4</v>
      </c>
      <c r="G97" s="1">
        <v>2</v>
      </c>
      <c r="H97" s="1" t="s">
        <v>33</v>
      </c>
      <c r="I97" s="55">
        <v>0.2</v>
      </c>
      <c r="J97" s="55">
        <v>0.2</v>
      </c>
      <c r="K97" s="55">
        <v>0.2</v>
      </c>
      <c r="L97" s="55">
        <v>0.2</v>
      </c>
      <c r="M97" s="55">
        <v>0.2</v>
      </c>
      <c r="N97" s="103" t="str">
        <f t="shared" si="13"/>
        <v>V</v>
      </c>
      <c r="P97" s="55">
        <f t="shared" si="14"/>
        <v>0.2</v>
      </c>
      <c r="Q97" s="91" t="str">
        <f t="shared" si="15"/>
        <v>V</v>
      </c>
      <c r="R97" s="55">
        <f t="shared" si="16"/>
        <v>0</v>
      </c>
      <c r="S97" s="91" t="str">
        <f t="shared" si="17"/>
        <v>V</v>
      </c>
      <c r="T97" s="55">
        <v>9.9999999999999995E-7</v>
      </c>
      <c r="U97" s="129" t="str">
        <f t="shared" si="18"/>
        <v>V</v>
      </c>
    </row>
    <row r="98" spans="1:21" ht="15.6" x14ac:dyDescent="0.3">
      <c r="A98" s="1">
        <v>3.3</v>
      </c>
      <c r="B98" s="1" t="s">
        <v>33</v>
      </c>
      <c r="C98" s="26">
        <v>0.5</v>
      </c>
      <c r="D98" s="24" t="s">
        <v>33</v>
      </c>
      <c r="E98" s="25">
        <v>40</v>
      </c>
      <c r="F98" s="24" t="s">
        <v>8</v>
      </c>
      <c r="G98" s="1">
        <v>2</v>
      </c>
      <c r="H98" s="1" t="s">
        <v>33</v>
      </c>
      <c r="I98" s="55">
        <v>0.5</v>
      </c>
      <c r="J98" s="55">
        <v>0.5</v>
      </c>
      <c r="K98" s="55">
        <v>0.5</v>
      </c>
      <c r="L98" s="55">
        <v>0.5</v>
      </c>
      <c r="M98" s="55">
        <v>0.5</v>
      </c>
      <c r="N98" s="103" t="str">
        <f t="shared" si="13"/>
        <v>V</v>
      </c>
      <c r="P98" s="55">
        <f t="shared" si="14"/>
        <v>0.5</v>
      </c>
      <c r="Q98" s="91" t="str">
        <f t="shared" si="15"/>
        <v>V</v>
      </c>
      <c r="R98" s="55">
        <f t="shared" si="16"/>
        <v>0</v>
      </c>
      <c r="S98" s="91" t="str">
        <f t="shared" si="17"/>
        <v>V</v>
      </c>
      <c r="T98" s="55">
        <v>9.9999999999999995E-7</v>
      </c>
      <c r="U98" s="129" t="str">
        <f t="shared" si="18"/>
        <v>V</v>
      </c>
    </row>
    <row r="99" spans="1:21" ht="15.6" x14ac:dyDescent="0.3">
      <c r="A99" s="1"/>
      <c r="B99" s="1"/>
      <c r="C99" s="23"/>
      <c r="D99" s="24"/>
      <c r="E99" s="25">
        <v>1</v>
      </c>
      <c r="F99" s="24" t="s">
        <v>4</v>
      </c>
      <c r="G99" s="1">
        <v>2</v>
      </c>
      <c r="H99" s="1" t="s">
        <v>33</v>
      </c>
      <c r="I99" s="55">
        <v>0.5</v>
      </c>
      <c r="J99" s="55">
        <v>0.5</v>
      </c>
      <c r="K99" s="55">
        <v>0.5</v>
      </c>
      <c r="L99" s="55">
        <v>0.5</v>
      </c>
      <c r="M99" s="55">
        <v>0.5</v>
      </c>
      <c r="N99" s="103" t="str">
        <f t="shared" si="13"/>
        <v>V</v>
      </c>
      <c r="P99" s="55">
        <f t="shared" si="14"/>
        <v>0.5</v>
      </c>
      <c r="Q99" s="91" t="str">
        <f t="shared" si="15"/>
        <v>V</v>
      </c>
      <c r="R99" s="55">
        <f t="shared" si="16"/>
        <v>0</v>
      </c>
      <c r="S99" s="91" t="str">
        <f t="shared" si="17"/>
        <v>V</v>
      </c>
      <c r="T99" s="55">
        <v>9.9999999999999995E-7</v>
      </c>
      <c r="U99" s="129" t="str">
        <f t="shared" si="18"/>
        <v>V</v>
      </c>
    </row>
    <row r="100" spans="1:21" ht="15.6" x14ac:dyDescent="0.3">
      <c r="A100" s="1"/>
      <c r="B100" s="1"/>
      <c r="C100" s="23"/>
      <c r="D100" s="24"/>
      <c r="E100" s="25">
        <v>10</v>
      </c>
      <c r="F100" s="24" t="s">
        <v>4</v>
      </c>
      <c r="G100" s="1">
        <v>2</v>
      </c>
      <c r="H100" s="1" t="s">
        <v>33</v>
      </c>
      <c r="I100" s="55">
        <v>0.5</v>
      </c>
      <c r="J100" s="55">
        <v>0.5</v>
      </c>
      <c r="K100" s="55">
        <v>0.5</v>
      </c>
      <c r="L100" s="55">
        <v>0.5</v>
      </c>
      <c r="M100" s="55">
        <v>0.5</v>
      </c>
      <c r="N100" s="103" t="str">
        <f t="shared" si="13"/>
        <v>V</v>
      </c>
      <c r="P100" s="55">
        <f t="shared" si="14"/>
        <v>0.5</v>
      </c>
      <c r="Q100" s="91" t="str">
        <f t="shared" si="15"/>
        <v>V</v>
      </c>
      <c r="R100" s="55">
        <f t="shared" si="16"/>
        <v>0</v>
      </c>
      <c r="S100" s="91" t="str">
        <f t="shared" si="17"/>
        <v>V</v>
      </c>
      <c r="T100" s="55">
        <v>9.9999999999999995E-7</v>
      </c>
      <c r="U100" s="129" t="str">
        <f t="shared" si="18"/>
        <v>V</v>
      </c>
    </row>
    <row r="101" spans="1:21" ht="15.6" x14ac:dyDescent="0.3">
      <c r="A101" s="1"/>
      <c r="B101" s="1"/>
      <c r="C101" s="23">
        <v>1</v>
      </c>
      <c r="D101" s="24" t="s">
        <v>33</v>
      </c>
      <c r="E101" s="25">
        <v>40</v>
      </c>
      <c r="F101" s="24" t="s">
        <v>8</v>
      </c>
      <c r="G101" s="1">
        <v>2</v>
      </c>
      <c r="H101" s="1" t="s">
        <v>33</v>
      </c>
      <c r="I101" s="55">
        <v>1</v>
      </c>
      <c r="J101" s="55">
        <v>1</v>
      </c>
      <c r="K101" s="55">
        <v>1</v>
      </c>
      <c r="L101" s="55">
        <v>1</v>
      </c>
      <c r="M101" s="55">
        <v>1</v>
      </c>
      <c r="N101" s="103" t="str">
        <f t="shared" si="13"/>
        <v>V</v>
      </c>
      <c r="P101" s="55">
        <f t="shared" si="14"/>
        <v>1</v>
      </c>
      <c r="Q101" s="91" t="str">
        <f t="shared" si="15"/>
        <v>V</v>
      </c>
      <c r="R101" s="55">
        <f t="shared" si="16"/>
        <v>0</v>
      </c>
      <c r="S101" s="91" t="str">
        <f t="shared" si="17"/>
        <v>V</v>
      </c>
      <c r="T101" s="55">
        <v>9.9999999999999995E-7</v>
      </c>
      <c r="U101" s="129" t="str">
        <f t="shared" si="18"/>
        <v>V</v>
      </c>
    </row>
    <row r="102" spans="1:21" ht="15.6" x14ac:dyDescent="0.3">
      <c r="A102" s="1"/>
      <c r="B102" s="1"/>
      <c r="C102" s="23"/>
      <c r="D102" s="24"/>
      <c r="E102" s="25">
        <v>1</v>
      </c>
      <c r="F102" s="24" t="s">
        <v>4</v>
      </c>
      <c r="G102" s="1">
        <v>2</v>
      </c>
      <c r="H102" s="1" t="s">
        <v>33</v>
      </c>
      <c r="I102" s="55">
        <v>1</v>
      </c>
      <c r="J102" s="55">
        <v>1</v>
      </c>
      <c r="K102" s="55">
        <v>1</v>
      </c>
      <c r="L102" s="55">
        <v>1</v>
      </c>
      <c r="M102" s="55">
        <v>1</v>
      </c>
      <c r="N102" s="103" t="str">
        <f t="shared" si="13"/>
        <v>V</v>
      </c>
      <c r="P102" s="55">
        <f t="shared" si="14"/>
        <v>1</v>
      </c>
      <c r="Q102" s="91" t="str">
        <f t="shared" si="15"/>
        <v>V</v>
      </c>
      <c r="R102" s="55">
        <f t="shared" si="16"/>
        <v>0</v>
      </c>
      <c r="S102" s="91" t="str">
        <f t="shared" si="17"/>
        <v>V</v>
      </c>
      <c r="T102" s="55">
        <v>9.9999999999999995E-7</v>
      </c>
      <c r="U102" s="129" t="str">
        <f t="shared" si="18"/>
        <v>V</v>
      </c>
    </row>
    <row r="103" spans="1:21" ht="15.6" x14ac:dyDescent="0.3">
      <c r="A103" s="1"/>
      <c r="B103" s="1"/>
      <c r="C103" s="23"/>
      <c r="D103" s="24"/>
      <c r="E103" s="25">
        <v>10</v>
      </c>
      <c r="F103" s="24" t="s">
        <v>4</v>
      </c>
      <c r="G103" s="1">
        <v>2</v>
      </c>
      <c r="H103" s="1" t="s">
        <v>33</v>
      </c>
      <c r="I103" s="55">
        <v>1</v>
      </c>
      <c r="J103" s="55">
        <v>1</v>
      </c>
      <c r="K103" s="55">
        <v>1</v>
      </c>
      <c r="L103" s="55">
        <v>1</v>
      </c>
      <c r="M103" s="55">
        <v>1</v>
      </c>
      <c r="N103" s="103" t="str">
        <f t="shared" si="13"/>
        <v>V</v>
      </c>
      <c r="P103" s="55">
        <f t="shared" si="14"/>
        <v>1</v>
      </c>
      <c r="Q103" s="91" t="str">
        <f t="shared" si="15"/>
        <v>V</v>
      </c>
      <c r="R103" s="55">
        <f t="shared" si="16"/>
        <v>0</v>
      </c>
      <c r="S103" s="91" t="str">
        <f t="shared" si="17"/>
        <v>V</v>
      </c>
      <c r="T103" s="55">
        <v>9.9999999999999995E-7</v>
      </c>
      <c r="U103" s="129" t="str">
        <f t="shared" si="18"/>
        <v>V</v>
      </c>
    </row>
    <row r="104" spans="1:21" ht="15.6" x14ac:dyDescent="0.3">
      <c r="A104" s="1"/>
      <c r="B104" s="1"/>
      <c r="C104" s="23">
        <v>2</v>
      </c>
      <c r="D104" s="24" t="s">
        <v>33</v>
      </c>
      <c r="E104" s="25">
        <v>40</v>
      </c>
      <c r="F104" s="24" t="s">
        <v>8</v>
      </c>
      <c r="G104" s="1">
        <v>20</v>
      </c>
      <c r="H104" s="1" t="s">
        <v>33</v>
      </c>
      <c r="I104" s="41">
        <v>2</v>
      </c>
      <c r="J104" s="41">
        <v>2</v>
      </c>
      <c r="K104" s="41">
        <v>2</v>
      </c>
      <c r="L104" s="41">
        <v>2</v>
      </c>
      <c r="M104" s="41">
        <v>2</v>
      </c>
      <c r="N104" s="103" t="str">
        <f>H104</f>
        <v>V</v>
      </c>
      <c r="P104" s="41">
        <f t="shared" si="14"/>
        <v>2</v>
      </c>
      <c r="Q104" s="91" t="str">
        <f t="shared" si="15"/>
        <v>V</v>
      </c>
      <c r="R104" s="41">
        <f t="shared" si="16"/>
        <v>0</v>
      </c>
      <c r="S104" s="91" t="str">
        <f t="shared" si="17"/>
        <v>V</v>
      </c>
      <c r="T104" s="41">
        <v>1.0000000000000001E-5</v>
      </c>
      <c r="U104" s="129" t="str">
        <f t="shared" si="18"/>
        <v>V</v>
      </c>
    </row>
    <row r="105" spans="1:21" ht="15.6" x14ac:dyDescent="0.3">
      <c r="A105" s="1"/>
      <c r="B105" s="1"/>
      <c r="C105" s="23"/>
      <c r="D105" s="24"/>
      <c r="E105" s="25">
        <v>1</v>
      </c>
      <c r="F105" s="24" t="s">
        <v>4</v>
      </c>
      <c r="G105" s="1">
        <v>20</v>
      </c>
      <c r="H105" s="1" t="s">
        <v>33</v>
      </c>
      <c r="I105" s="41">
        <v>2</v>
      </c>
      <c r="J105" s="41">
        <v>2</v>
      </c>
      <c r="K105" s="41">
        <v>2</v>
      </c>
      <c r="L105" s="41">
        <v>2</v>
      </c>
      <c r="M105" s="41">
        <v>2</v>
      </c>
      <c r="N105" s="103" t="str">
        <f t="shared" si="13"/>
        <v>V</v>
      </c>
      <c r="P105" s="41">
        <f t="shared" si="14"/>
        <v>2</v>
      </c>
      <c r="Q105" s="91" t="str">
        <f t="shared" si="15"/>
        <v>V</v>
      </c>
      <c r="R105" s="41">
        <f t="shared" si="16"/>
        <v>0</v>
      </c>
      <c r="S105" s="91" t="str">
        <f t="shared" si="17"/>
        <v>V</v>
      </c>
      <c r="T105" s="41">
        <v>1.0000000000000001E-5</v>
      </c>
      <c r="U105" s="129" t="str">
        <f t="shared" si="18"/>
        <v>V</v>
      </c>
    </row>
    <row r="106" spans="1:21" ht="15.6" x14ac:dyDescent="0.3">
      <c r="A106" s="1"/>
      <c r="B106" s="1"/>
      <c r="C106" s="23"/>
      <c r="D106" s="24"/>
      <c r="E106" s="25">
        <v>10</v>
      </c>
      <c r="F106" s="24" t="s">
        <v>4</v>
      </c>
      <c r="G106" s="1">
        <v>20</v>
      </c>
      <c r="H106" s="1" t="s">
        <v>33</v>
      </c>
      <c r="I106" s="41">
        <v>2</v>
      </c>
      <c r="J106" s="41">
        <v>2</v>
      </c>
      <c r="K106" s="41">
        <v>2</v>
      </c>
      <c r="L106" s="41">
        <v>2</v>
      </c>
      <c r="M106" s="41">
        <v>2</v>
      </c>
      <c r="N106" s="103" t="str">
        <f t="shared" si="13"/>
        <v>V</v>
      </c>
      <c r="P106" s="41">
        <f t="shared" si="14"/>
        <v>2</v>
      </c>
      <c r="Q106" s="91" t="str">
        <f t="shared" si="15"/>
        <v>V</v>
      </c>
      <c r="R106" s="41">
        <f t="shared" si="16"/>
        <v>0</v>
      </c>
      <c r="S106" s="91" t="str">
        <f t="shared" si="17"/>
        <v>V</v>
      </c>
      <c r="T106" s="41">
        <v>1.0000000000000001E-5</v>
      </c>
      <c r="U106" s="129" t="str">
        <f t="shared" si="18"/>
        <v>V</v>
      </c>
    </row>
    <row r="107" spans="1:21" ht="15.6" x14ac:dyDescent="0.3">
      <c r="A107" s="1">
        <v>33</v>
      </c>
      <c r="B107" s="1" t="s">
        <v>33</v>
      </c>
      <c r="C107" s="24">
        <v>5</v>
      </c>
      <c r="D107" s="24" t="s">
        <v>33</v>
      </c>
      <c r="E107" s="25">
        <v>40</v>
      </c>
      <c r="F107" s="24" t="s">
        <v>8</v>
      </c>
      <c r="G107" s="1">
        <v>20</v>
      </c>
      <c r="H107" s="1" t="s">
        <v>33</v>
      </c>
      <c r="I107" s="41">
        <v>5</v>
      </c>
      <c r="J107" s="41">
        <v>5</v>
      </c>
      <c r="K107" s="41">
        <v>5</v>
      </c>
      <c r="L107" s="41">
        <v>5</v>
      </c>
      <c r="M107" s="41">
        <v>5</v>
      </c>
      <c r="N107" s="103" t="str">
        <f t="shared" si="13"/>
        <v>V</v>
      </c>
      <c r="P107" s="41">
        <f t="shared" si="14"/>
        <v>5</v>
      </c>
      <c r="Q107" s="91" t="str">
        <f t="shared" si="15"/>
        <v>V</v>
      </c>
      <c r="R107" s="41">
        <f t="shared" si="16"/>
        <v>0</v>
      </c>
      <c r="S107" s="91" t="str">
        <f t="shared" si="17"/>
        <v>V</v>
      </c>
      <c r="T107" s="41">
        <v>1.0000000000000001E-5</v>
      </c>
      <c r="U107" s="129" t="str">
        <f t="shared" si="18"/>
        <v>V</v>
      </c>
    </row>
    <row r="108" spans="1:21" ht="15.6" x14ac:dyDescent="0.3">
      <c r="A108" s="1"/>
      <c r="B108" s="1"/>
      <c r="C108" s="24"/>
      <c r="D108" s="24"/>
      <c r="E108" s="25">
        <v>1</v>
      </c>
      <c r="F108" s="24" t="s">
        <v>4</v>
      </c>
      <c r="G108" s="1">
        <v>20</v>
      </c>
      <c r="H108" s="1" t="s">
        <v>33</v>
      </c>
      <c r="I108" s="41">
        <v>5</v>
      </c>
      <c r="J108" s="41">
        <v>5</v>
      </c>
      <c r="K108" s="41">
        <v>5</v>
      </c>
      <c r="L108" s="41">
        <v>5</v>
      </c>
      <c r="M108" s="41">
        <v>5</v>
      </c>
      <c r="N108" s="103" t="str">
        <f t="shared" si="13"/>
        <v>V</v>
      </c>
      <c r="P108" s="41">
        <f t="shared" si="14"/>
        <v>5</v>
      </c>
      <c r="Q108" s="91" t="str">
        <f t="shared" si="15"/>
        <v>V</v>
      </c>
      <c r="R108" s="41">
        <f t="shared" si="16"/>
        <v>0</v>
      </c>
      <c r="S108" s="91" t="str">
        <f t="shared" si="17"/>
        <v>V</v>
      </c>
      <c r="T108" s="41">
        <v>1.0000000000000001E-5</v>
      </c>
      <c r="U108" s="129" t="str">
        <f t="shared" si="18"/>
        <v>V</v>
      </c>
    </row>
    <row r="109" spans="1:21" ht="15.6" x14ac:dyDescent="0.3">
      <c r="A109" s="1"/>
      <c r="B109" s="1"/>
      <c r="C109" s="24"/>
      <c r="D109" s="24"/>
      <c r="E109" s="25">
        <v>10</v>
      </c>
      <c r="F109" s="24" t="s">
        <v>4</v>
      </c>
      <c r="G109" s="1">
        <v>20</v>
      </c>
      <c r="H109" s="1" t="s">
        <v>33</v>
      </c>
      <c r="I109" s="41">
        <v>5</v>
      </c>
      <c r="J109" s="41">
        <v>5</v>
      </c>
      <c r="K109" s="41">
        <v>5</v>
      </c>
      <c r="L109" s="41">
        <v>5</v>
      </c>
      <c r="M109" s="41">
        <v>5</v>
      </c>
      <c r="N109" s="103" t="str">
        <f t="shared" si="13"/>
        <v>V</v>
      </c>
      <c r="P109" s="41">
        <f t="shared" si="14"/>
        <v>5</v>
      </c>
      <c r="Q109" s="91" t="str">
        <f t="shared" si="15"/>
        <v>V</v>
      </c>
      <c r="R109" s="41">
        <f t="shared" si="16"/>
        <v>0</v>
      </c>
      <c r="S109" s="91" t="str">
        <f t="shared" si="17"/>
        <v>V</v>
      </c>
      <c r="T109" s="41">
        <v>1.0000000000000001E-5</v>
      </c>
      <c r="U109" s="129" t="str">
        <f t="shared" si="18"/>
        <v>V</v>
      </c>
    </row>
    <row r="110" spans="1:21" ht="15.6" x14ac:dyDescent="0.3">
      <c r="A110" s="1"/>
      <c r="B110" s="1"/>
      <c r="C110" s="24">
        <v>10</v>
      </c>
      <c r="D110" s="24" t="s">
        <v>33</v>
      </c>
      <c r="E110" s="25">
        <v>40</v>
      </c>
      <c r="F110" s="24" t="s">
        <v>8</v>
      </c>
      <c r="G110" s="1">
        <v>20</v>
      </c>
      <c r="H110" s="1" t="s">
        <v>33</v>
      </c>
      <c r="I110" s="41">
        <v>10</v>
      </c>
      <c r="J110" s="41">
        <v>10</v>
      </c>
      <c r="K110" s="41">
        <v>10</v>
      </c>
      <c r="L110" s="41">
        <v>10</v>
      </c>
      <c r="M110" s="41">
        <v>10</v>
      </c>
      <c r="N110" s="103" t="str">
        <f t="shared" si="13"/>
        <v>V</v>
      </c>
      <c r="P110" s="41">
        <f t="shared" si="14"/>
        <v>10</v>
      </c>
      <c r="Q110" s="91" t="str">
        <f t="shared" si="15"/>
        <v>V</v>
      </c>
      <c r="R110" s="41">
        <f t="shared" si="16"/>
        <v>0</v>
      </c>
      <c r="S110" s="91" t="str">
        <f t="shared" si="17"/>
        <v>V</v>
      </c>
      <c r="T110" s="41">
        <v>1.0000000000000001E-5</v>
      </c>
      <c r="U110" s="129" t="str">
        <f t="shared" si="18"/>
        <v>V</v>
      </c>
    </row>
    <row r="111" spans="1:21" ht="15.6" x14ac:dyDescent="0.3">
      <c r="A111" s="1"/>
      <c r="B111" s="1"/>
      <c r="C111" s="24"/>
      <c r="D111" s="24"/>
      <c r="E111" s="25">
        <v>1</v>
      </c>
      <c r="F111" s="24" t="s">
        <v>4</v>
      </c>
      <c r="G111" s="1">
        <v>20</v>
      </c>
      <c r="H111" s="1" t="s">
        <v>33</v>
      </c>
      <c r="I111" s="41">
        <v>10</v>
      </c>
      <c r="J111" s="41">
        <v>10</v>
      </c>
      <c r="K111" s="41">
        <v>10</v>
      </c>
      <c r="L111" s="41">
        <v>10</v>
      </c>
      <c r="M111" s="41">
        <v>10</v>
      </c>
      <c r="N111" s="103" t="str">
        <f t="shared" si="13"/>
        <v>V</v>
      </c>
      <c r="P111" s="41">
        <f t="shared" si="14"/>
        <v>10</v>
      </c>
      <c r="Q111" s="91" t="str">
        <f t="shared" si="15"/>
        <v>V</v>
      </c>
      <c r="R111" s="41">
        <f t="shared" si="16"/>
        <v>0</v>
      </c>
      <c r="S111" s="91" t="str">
        <f t="shared" si="17"/>
        <v>V</v>
      </c>
      <c r="T111" s="41">
        <v>1.0000000000000001E-5</v>
      </c>
      <c r="U111" s="129" t="str">
        <f t="shared" si="18"/>
        <v>V</v>
      </c>
    </row>
    <row r="112" spans="1:21" ht="15.6" x14ac:dyDescent="0.3">
      <c r="A112" s="1"/>
      <c r="B112" s="1"/>
      <c r="C112" s="24"/>
      <c r="D112" s="24"/>
      <c r="E112" s="25">
        <v>10</v>
      </c>
      <c r="F112" s="24" t="s">
        <v>4</v>
      </c>
      <c r="G112" s="1">
        <v>20</v>
      </c>
      <c r="H112" s="1" t="s">
        <v>33</v>
      </c>
      <c r="I112" s="41">
        <v>10</v>
      </c>
      <c r="J112" s="41">
        <v>10</v>
      </c>
      <c r="K112" s="41">
        <v>10</v>
      </c>
      <c r="L112" s="41">
        <v>10</v>
      </c>
      <c r="M112" s="41">
        <v>10</v>
      </c>
      <c r="N112" s="103" t="str">
        <f t="shared" si="13"/>
        <v>V</v>
      </c>
      <c r="P112" s="41">
        <f t="shared" si="14"/>
        <v>10</v>
      </c>
      <c r="Q112" s="91" t="str">
        <f t="shared" si="15"/>
        <v>V</v>
      </c>
      <c r="R112" s="41">
        <f t="shared" si="16"/>
        <v>0</v>
      </c>
      <c r="S112" s="91" t="str">
        <f t="shared" si="17"/>
        <v>V</v>
      </c>
      <c r="T112" s="41">
        <v>1.0000000000000001E-5</v>
      </c>
      <c r="U112" s="129" t="str">
        <f t="shared" si="18"/>
        <v>V</v>
      </c>
    </row>
    <row r="113" spans="1:21" ht="15.6" x14ac:dyDescent="0.3">
      <c r="A113" s="1"/>
      <c r="B113" s="1"/>
      <c r="C113" s="24">
        <v>20</v>
      </c>
      <c r="D113" s="24" t="s">
        <v>33</v>
      </c>
      <c r="E113" s="25">
        <v>40</v>
      </c>
      <c r="F113" s="24" t="s">
        <v>8</v>
      </c>
      <c r="G113" s="1">
        <v>200</v>
      </c>
      <c r="H113" s="1" t="s">
        <v>33</v>
      </c>
      <c r="I113" s="37">
        <v>20</v>
      </c>
      <c r="J113" s="37">
        <v>20</v>
      </c>
      <c r="K113" s="37">
        <v>20</v>
      </c>
      <c r="L113" s="37">
        <v>20</v>
      </c>
      <c r="M113" s="37">
        <v>20</v>
      </c>
      <c r="N113" s="103" t="str">
        <f>H113</f>
        <v>V</v>
      </c>
      <c r="P113" s="37">
        <f t="shared" si="14"/>
        <v>20</v>
      </c>
      <c r="Q113" s="91" t="str">
        <f t="shared" si="15"/>
        <v>V</v>
      </c>
      <c r="R113" s="37">
        <f t="shared" si="16"/>
        <v>0</v>
      </c>
      <c r="S113" s="91" t="str">
        <f t="shared" si="17"/>
        <v>V</v>
      </c>
      <c r="T113" s="37">
        <v>1E-4</v>
      </c>
      <c r="U113" s="129" t="str">
        <f t="shared" si="18"/>
        <v>V</v>
      </c>
    </row>
    <row r="114" spans="1:21" ht="15.6" x14ac:dyDescent="0.3">
      <c r="A114" s="1"/>
      <c r="B114" s="1"/>
      <c r="C114" s="24"/>
      <c r="D114" s="24"/>
      <c r="E114" s="25">
        <v>1</v>
      </c>
      <c r="F114" s="24" t="s">
        <v>4</v>
      </c>
      <c r="G114" s="1">
        <v>200</v>
      </c>
      <c r="H114" s="1" t="s">
        <v>33</v>
      </c>
      <c r="I114" s="37">
        <v>20</v>
      </c>
      <c r="J114" s="37">
        <v>20</v>
      </c>
      <c r="K114" s="37">
        <v>20</v>
      </c>
      <c r="L114" s="37">
        <v>20</v>
      </c>
      <c r="M114" s="37">
        <v>20</v>
      </c>
      <c r="N114" s="103" t="str">
        <f t="shared" si="13"/>
        <v>V</v>
      </c>
      <c r="P114" s="37">
        <f t="shared" si="14"/>
        <v>20</v>
      </c>
      <c r="Q114" s="91" t="str">
        <f t="shared" si="15"/>
        <v>V</v>
      </c>
      <c r="R114" s="37">
        <f t="shared" si="16"/>
        <v>0</v>
      </c>
      <c r="S114" s="91" t="str">
        <f t="shared" si="17"/>
        <v>V</v>
      </c>
      <c r="T114" s="37">
        <v>1E-4</v>
      </c>
      <c r="U114" s="129" t="str">
        <f t="shared" si="18"/>
        <v>V</v>
      </c>
    </row>
    <row r="115" spans="1:21" ht="15.6" x14ac:dyDescent="0.3">
      <c r="A115" s="1"/>
      <c r="B115" s="1"/>
      <c r="C115" s="24"/>
      <c r="D115" s="24"/>
      <c r="E115" s="25">
        <v>10</v>
      </c>
      <c r="F115" s="24" t="s">
        <v>4</v>
      </c>
      <c r="G115" s="1">
        <v>200</v>
      </c>
      <c r="H115" s="1" t="s">
        <v>33</v>
      </c>
      <c r="I115" s="37">
        <v>20</v>
      </c>
      <c r="J115" s="37">
        <v>20</v>
      </c>
      <c r="K115" s="37">
        <v>20</v>
      </c>
      <c r="L115" s="37">
        <v>20</v>
      </c>
      <c r="M115" s="37">
        <v>20</v>
      </c>
      <c r="N115" s="103" t="str">
        <f t="shared" si="13"/>
        <v>V</v>
      </c>
      <c r="P115" s="37">
        <f t="shared" si="14"/>
        <v>20</v>
      </c>
      <c r="Q115" s="91" t="str">
        <f t="shared" si="15"/>
        <v>V</v>
      </c>
      <c r="R115" s="37">
        <f t="shared" si="16"/>
        <v>0</v>
      </c>
      <c r="S115" s="91" t="str">
        <f t="shared" si="17"/>
        <v>V</v>
      </c>
      <c r="T115" s="37">
        <v>1E-4</v>
      </c>
      <c r="U115" s="129" t="str">
        <f t="shared" si="18"/>
        <v>V</v>
      </c>
    </row>
    <row r="116" spans="1:21" ht="15.6" x14ac:dyDescent="0.3">
      <c r="A116" s="1">
        <v>330</v>
      </c>
      <c r="B116" s="1" t="s">
        <v>33</v>
      </c>
      <c r="C116" s="24">
        <v>50</v>
      </c>
      <c r="D116" s="24" t="s">
        <v>33</v>
      </c>
      <c r="E116" s="25">
        <v>1</v>
      </c>
      <c r="F116" s="24" t="s">
        <v>4</v>
      </c>
      <c r="G116" s="1">
        <v>200</v>
      </c>
      <c r="H116" s="1" t="s">
        <v>33</v>
      </c>
      <c r="I116" s="37">
        <v>50</v>
      </c>
      <c r="J116" s="37">
        <v>50</v>
      </c>
      <c r="K116" s="37">
        <v>50</v>
      </c>
      <c r="L116" s="37">
        <v>50</v>
      </c>
      <c r="M116" s="37">
        <v>50</v>
      </c>
      <c r="N116" s="103" t="str">
        <f t="shared" si="13"/>
        <v>V</v>
      </c>
      <c r="P116" s="37">
        <f t="shared" si="14"/>
        <v>50</v>
      </c>
      <c r="Q116" s="91" t="str">
        <f t="shared" si="15"/>
        <v>V</v>
      </c>
      <c r="R116" s="37">
        <f t="shared" si="16"/>
        <v>0</v>
      </c>
      <c r="S116" s="91" t="str">
        <f t="shared" si="17"/>
        <v>V</v>
      </c>
      <c r="T116" s="37">
        <v>1E-4</v>
      </c>
      <c r="U116" s="129" t="str">
        <f t="shared" si="18"/>
        <v>V</v>
      </c>
    </row>
    <row r="117" spans="1:21" ht="15.6" x14ac:dyDescent="0.3">
      <c r="A117" s="1"/>
      <c r="B117" s="1"/>
      <c r="C117" s="24"/>
      <c r="D117" s="24"/>
      <c r="E117" s="25">
        <v>10</v>
      </c>
      <c r="F117" s="24" t="s">
        <v>4</v>
      </c>
      <c r="G117" s="1">
        <v>200</v>
      </c>
      <c r="H117" s="1" t="s">
        <v>33</v>
      </c>
      <c r="I117" s="37">
        <v>50</v>
      </c>
      <c r="J117" s="37">
        <v>50</v>
      </c>
      <c r="K117" s="37">
        <v>50</v>
      </c>
      <c r="L117" s="37">
        <v>50</v>
      </c>
      <c r="M117" s="37">
        <v>50</v>
      </c>
      <c r="N117" s="103" t="str">
        <f t="shared" si="13"/>
        <v>V</v>
      </c>
      <c r="P117" s="37">
        <f t="shared" si="14"/>
        <v>50</v>
      </c>
      <c r="Q117" s="91" t="str">
        <f t="shared" si="15"/>
        <v>V</v>
      </c>
      <c r="R117" s="37">
        <f t="shared" si="16"/>
        <v>0</v>
      </c>
      <c r="S117" s="91" t="str">
        <f t="shared" si="17"/>
        <v>V</v>
      </c>
      <c r="T117" s="37">
        <v>1E-4</v>
      </c>
      <c r="U117" s="129" t="str">
        <f t="shared" si="18"/>
        <v>V</v>
      </c>
    </row>
    <row r="118" spans="1:21" ht="15.6" x14ac:dyDescent="0.3">
      <c r="A118" s="1"/>
      <c r="B118" s="1"/>
      <c r="C118" s="24">
        <v>100</v>
      </c>
      <c r="D118" s="24" t="s">
        <v>33</v>
      </c>
      <c r="E118" s="25">
        <v>1</v>
      </c>
      <c r="F118" s="24" t="s">
        <v>4</v>
      </c>
      <c r="G118" s="1">
        <v>200</v>
      </c>
      <c r="H118" s="1" t="s">
        <v>33</v>
      </c>
      <c r="I118" s="37">
        <v>100</v>
      </c>
      <c r="J118" s="37">
        <v>100</v>
      </c>
      <c r="K118" s="37">
        <v>100</v>
      </c>
      <c r="L118" s="37">
        <v>100</v>
      </c>
      <c r="M118" s="37">
        <v>100</v>
      </c>
      <c r="N118" s="103" t="str">
        <f t="shared" si="13"/>
        <v>V</v>
      </c>
      <c r="P118" s="37">
        <f t="shared" si="14"/>
        <v>100</v>
      </c>
      <c r="Q118" s="91" t="str">
        <f t="shared" si="15"/>
        <v>V</v>
      </c>
      <c r="R118" s="37">
        <f t="shared" si="16"/>
        <v>0</v>
      </c>
      <c r="S118" s="91" t="str">
        <f t="shared" si="17"/>
        <v>V</v>
      </c>
      <c r="T118" s="37">
        <v>1E-4</v>
      </c>
      <c r="U118" s="129" t="str">
        <f t="shared" si="18"/>
        <v>V</v>
      </c>
    </row>
    <row r="119" spans="1:21" ht="15.6" x14ac:dyDescent="0.3">
      <c r="A119" s="1"/>
      <c r="B119" s="1"/>
      <c r="C119" s="24"/>
      <c r="D119" s="24"/>
      <c r="E119" s="25">
        <v>10</v>
      </c>
      <c r="F119" s="24" t="s">
        <v>4</v>
      </c>
      <c r="G119" s="1">
        <v>200</v>
      </c>
      <c r="H119" s="1" t="s">
        <v>33</v>
      </c>
      <c r="I119" s="37">
        <v>100</v>
      </c>
      <c r="J119" s="37">
        <v>100</v>
      </c>
      <c r="K119" s="37">
        <v>100</v>
      </c>
      <c r="L119" s="37">
        <v>100</v>
      </c>
      <c r="M119" s="37">
        <v>100</v>
      </c>
      <c r="N119" s="103" t="str">
        <f t="shared" si="13"/>
        <v>V</v>
      </c>
      <c r="P119" s="37">
        <f t="shared" si="14"/>
        <v>100</v>
      </c>
      <c r="Q119" s="91" t="str">
        <f t="shared" si="15"/>
        <v>V</v>
      </c>
      <c r="R119" s="37">
        <f t="shared" si="16"/>
        <v>0</v>
      </c>
      <c r="S119" s="91" t="str">
        <f t="shared" si="17"/>
        <v>V</v>
      </c>
      <c r="T119" s="37">
        <v>1E-4</v>
      </c>
      <c r="U119" s="129" t="str">
        <f t="shared" si="18"/>
        <v>V</v>
      </c>
    </row>
    <row r="120" spans="1:21" ht="15.6" x14ac:dyDescent="0.3">
      <c r="A120" s="1"/>
      <c r="B120" s="1"/>
      <c r="C120" s="24">
        <v>200</v>
      </c>
      <c r="D120" s="24" t="s">
        <v>33</v>
      </c>
      <c r="E120" s="25">
        <v>1</v>
      </c>
      <c r="F120" s="24" t="s">
        <v>4</v>
      </c>
      <c r="G120" s="1">
        <v>1000</v>
      </c>
      <c r="H120" s="1" t="s">
        <v>33</v>
      </c>
      <c r="I120" s="40">
        <v>200</v>
      </c>
      <c r="J120" s="40">
        <v>200</v>
      </c>
      <c r="K120" s="40">
        <v>200</v>
      </c>
      <c r="L120" s="40">
        <v>200</v>
      </c>
      <c r="M120" s="40">
        <v>200</v>
      </c>
      <c r="N120" s="103" t="str">
        <f t="shared" si="13"/>
        <v>V</v>
      </c>
      <c r="P120" s="40">
        <f t="shared" si="14"/>
        <v>200</v>
      </c>
      <c r="Q120" s="91" t="str">
        <f t="shared" si="15"/>
        <v>V</v>
      </c>
      <c r="R120" s="40">
        <f t="shared" si="16"/>
        <v>0</v>
      </c>
      <c r="S120" s="91" t="str">
        <f t="shared" si="17"/>
        <v>V</v>
      </c>
      <c r="T120" s="40">
        <v>1E-3</v>
      </c>
      <c r="U120" s="129" t="str">
        <f t="shared" si="18"/>
        <v>V</v>
      </c>
    </row>
    <row r="121" spans="1:21" ht="15.6" x14ac:dyDescent="0.3">
      <c r="A121" s="1"/>
      <c r="B121" s="1"/>
      <c r="C121" s="24"/>
      <c r="D121" s="24"/>
      <c r="E121" s="25">
        <v>10</v>
      </c>
      <c r="F121" s="24" t="s">
        <v>6</v>
      </c>
      <c r="G121" s="1">
        <v>1000</v>
      </c>
      <c r="H121" s="1" t="s">
        <v>33</v>
      </c>
      <c r="I121" s="40">
        <v>200</v>
      </c>
      <c r="J121" s="40">
        <v>200</v>
      </c>
      <c r="K121" s="40">
        <v>200</v>
      </c>
      <c r="L121" s="40">
        <v>200</v>
      </c>
      <c r="M121" s="40">
        <v>200</v>
      </c>
      <c r="N121" s="103" t="str">
        <f t="shared" si="13"/>
        <v>V</v>
      </c>
      <c r="P121" s="40">
        <f t="shared" si="14"/>
        <v>200</v>
      </c>
      <c r="Q121" s="91" t="str">
        <f t="shared" si="15"/>
        <v>V</v>
      </c>
      <c r="R121" s="40">
        <f t="shared" si="16"/>
        <v>0</v>
      </c>
      <c r="S121" s="91" t="str">
        <f t="shared" si="17"/>
        <v>V</v>
      </c>
      <c r="T121" s="40">
        <v>1E-3</v>
      </c>
      <c r="U121" s="129" t="str">
        <f t="shared" si="18"/>
        <v>V</v>
      </c>
    </row>
    <row r="122" spans="1:21" ht="15.6" x14ac:dyDescent="0.3">
      <c r="A122" s="1">
        <v>1020</v>
      </c>
      <c r="B122" s="1" t="s">
        <v>33</v>
      </c>
      <c r="C122" s="24">
        <v>500</v>
      </c>
      <c r="D122" s="24" t="s">
        <v>33</v>
      </c>
      <c r="E122" s="25">
        <v>1</v>
      </c>
      <c r="F122" s="24" t="s">
        <v>4</v>
      </c>
      <c r="G122" s="1">
        <v>1000</v>
      </c>
      <c r="H122" s="1" t="s">
        <v>33</v>
      </c>
      <c r="I122" s="40">
        <v>500</v>
      </c>
      <c r="J122" s="40">
        <v>500</v>
      </c>
      <c r="K122" s="40">
        <v>500</v>
      </c>
      <c r="L122" s="40">
        <v>500</v>
      </c>
      <c r="M122" s="40">
        <v>500</v>
      </c>
      <c r="N122" s="103" t="str">
        <f>H122</f>
        <v>V</v>
      </c>
      <c r="P122" s="40">
        <f t="shared" si="14"/>
        <v>500</v>
      </c>
      <c r="Q122" s="91" t="str">
        <f t="shared" si="15"/>
        <v>V</v>
      </c>
      <c r="R122" s="40">
        <f t="shared" si="16"/>
        <v>0</v>
      </c>
      <c r="S122" s="91" t="str">
        <f t="shared" si="17"/>
        <v>V</v>
      </c>
      <c r="T122" s="40">
        <v>1E-3</v>
      </c>
      <c r="U122" s="129" t="str">
        <f t="shared" si="18"/>
        <v>V</v>
      </c>
    </row>
    <row r="123" spans="1:21" ht="15.6" x14ac:dyDescent="0.3">
      <c r="A123" s="1"/>
      <c r="B123" s="1"/>
      <c r="C123" s="24"/>
      <c r="D123" s="24"/>
      <c r="E123" s="25">
        <v>10</v>
      </c>
      <c r="F123" s="24" t="s">
        <v>6</v>
      </c>
      <c r="G123" s="1">
        <v>1000</v>
      </c>
      <c r="H123" s="1" t="s">
        <v>33</v>
      </c>
      <c r="I123" s="40">
        <v>500</v>
      </c>
      <c r="J123" s="40">
        <v>500</v>
      </c>
      <c r="K123" s="40">
        <v>500</v>
      </c>
      <c r="L123" s="40">
        <v>500</v>
      </c>
      <c r="M123" s="40">
        <v>500</v>
      </c>
      <c r="N123" s="103" t="str">
        <f t="shared" si="13"/>
        <v>V</v>
      </c>
      <c r="P123" s="40">
        <f t="shared" si="14"/>
        <v>500</v>
      </c>
      <c r="Q123" s="91" t="str">
        <f t="shared" si="15"/>
        <v>V</v>
      </c>
      <c r="R123" s="40">
        <f t="shared" si="16"/>
        <v>0</v>
      </c>
      <c r="S123" s="91" t="str">
        <f t="shared" si="17"/>
        <v>V</v>
      </c>
      <c r="T123" s="40">
        <v>1E-3</v>
      </c>
      <c r="U123" s="129" t="str">
        <f t="shared" si="18"/>
        <v>V</v>
      </c>
    </row>
    <row r="124" spans="1:21" ht="15.6" x14ac:dyDescent="0.3">
      <c r="A124" s="1"/>
      <c r="B124" s="1"/>
      <c r="C124" s="24">
        <v>1000</v>
      </c>
      <c r="D124" s="24" t="s">
        <v>33</v>
      </c>
      <c r="E124" s="25">
        <v>1</v>
      </c>
      <c r="F124" s="24" t="s">
        <v>4</v>
      </c>
      <c r="G124" s="1">
        <v>1000</v>
      </c>
      <c r="H124" s="1" t="s">
        <v>33</v>
      </c>
      <c r="I124" s="40">
        <v>1000</v>
      </c>
      <c r="J124" s="40">
        <v>1000</v>
      </c>
      <c r="K124" s="40">
        <v>1000</v>
      </c>
      <c r="L124" s="40">
        <v>1000</v>
      </c>
      <c r="M124" s="40">
        <v>1000</v>
      </c>
      <c r="N124" s="103" t="str">
        <f t="shared" si="13"/>
        <v>V</v>
      </c>
      <c r="P124" s="40">
        <f t="shared" si="14"/>
        <v>1000</v>
      </c>
      <c r="Q124" s="91" t="str">
        <f t="shared" si="15"/>
        <v>V</v>
      </c>
      <c r="R124" s="40">
        <f t="shared" si="16"/>
        <v>0</v>
      </c>
      <c r="S124" s="91" t="str">
        <f t="shared" si="17"/>
        <v>V</v>
      </c>
      <c r="T124" s="40">
        <v>1E-3</v>
      </c>
      <c r="U124" s="129" t="str">
        <f t="shared" si="18"/>
        <v>V</v>
      </c>
    </row>
    <row r="125" spans="1:21" ht="15.6" x14ac:dyDescent="0.3">
      <c r="A125" s="1"/>
      <c r="B125" s="1"/>
      <c r="C125" s="24"/>
      <c r="D125" s="24"/>
      <c r="E125" s="25">
        <v>10</v>
      </c>
      <c r="F125" s="24" t="s">
        <v>6</v>
      </c>
      <c r="G125" s="1">
        <v>1000</v>
      </c>
      <c r="H125" s="1" t="s">
        <v>33</v>
      </c>
      <c r="I125" s="40">
        <v>1000</v>
      </c>
      <c r="J125" s="40">
        <v>1000</v>
      </c>
      <c r="K125" s="40">
        <v>1000</v>
      </c>
      <c r="L125" s="40">
        <v>1000</v>
      </c>
      <c r="M125" s="40">
        <v>1000</v>
      </c>
      <c r="N125" s="103" t="str">
        <f t="shared" si="13"/>
        <v>V</v>
      </c>
      <c r="P125" s="40">
        <f t="shared" si="14"/>
        <v>1000</v>
      </c>
      <c r="Q125" s="91" t="str">
        <f t="shared" si="15"/>
        <v>V</v>
      </c>
      <c r="R125" s="40">
        <f t="shared" si="16"/>
        <v>0</v>
      </c>
      <c r="S125" s="91" t="str">
        <f t="shared" si="17"/>
        <v>V</v>
      </c>
      <c r="T125" s="40">
        <v>1E-3</v>
      </c>
      <c r="U125" s="129" t="str">
        <f t="shared" si="18"/>
        <v>V</v>
      </c>
    </row>
    <row r="126" spans="1:21" x14ac:dyDescent="0.3">
      <c r="T126" s="134"/>
      <c r="U126" s="134"/>
    </row>
    <row r="127" spans="1:21" ht="15.6" x14ac:dyDescent="0.3">
      <c r="A127" s="6" t="s">
        <v>36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21" ht="15.6" x14ac:dyDescent="0.3">
      <c r="A128" s="183" t="s">
        <v>27</v>
      </c>
      <c r="B128" s="183"/>
      <c r="C128" s="183" t="s">
        <v>28</v>
      </c>
      <c r="D128" s="183"/>
      <c r="E128" s="183"/>
      <c r="F128" s="183"/>
      <c r="G128" s="184" t="s">
        <v>29</v>
      </c>
      <c r="H128" s="184"/>
      <c r="I128" s="185" t="s">
        <v>2</v>
      </c>
      <c r="J128" s="185"/>
      <c r="K128" s="185"/>
      <c r="L128" s="185"/>
      <c r="M128" s="185"/>
      <c r="N128" s="185"/>
      <c r="P128" s="189" t="s">
        <v>106</v>
      </c>
      <c r="Q128" s="189"/>
      <c r="R128" s="189" t="s">
        <v>107</v>
      </c>
      <c r="S128" s="189"/>
      <c r="T128" s="190" t="s">
        <v>108</v>
      </c>
      <c r="U128" s="190"/>
    </row>
    <row r="129" spans="1:21" ht="15.6" x14ac:dyDescent="0.3">
      <c r="A129" s="183"/>
      <c r="B129" s="183"/>
      <c r="C129" s="183"/>
      <c r="D129" s="183"/>
      <c r="E129" s="183"/>
      <c r="F129" s="183"/>
      <c r="G129" s="184"/>
      <c r="H129" s="184"/>
      <c r="I129" s="9">
        <v>1</v>
      </c>
      <c r="J129" s="9">
        <v>2</v>
      </c>
      <c r="K129" s="9">
        <v>3</v>
      </c>
      <c r="L129" s="9">
        <v>4</v>
      </c>
      <c r="M129" s="9">
        <v>5</v>
      </c>
      <c r="N129" s="9" t="s">
        <v>30</v>
      </c>
      <c r="P129" s="189"/>
      <c r="Q129" s="189"/>
      <c r="R129" s="189"/>
      <c r="S129" s="189"/>
      <c r="T129" s="190"/>
      <c r="U129" s="190"/>
    </row>
    <row r="130" spans="1:21" ht="15.6" x14ac:dyDescent="0.3">
      <c r="A130" s="19">
        <v>330</v>
      </c>
      <c r="B130" s="19" t="s">
        <v>3</v>
      </c>
      <c r="C130" s="18">
        <v>50</v>
      </c>
      <c r="D130" s="18" t="s">
        <v>3</v>
      </c>
      <c r="E130" s="19">
        <v>40</v>
      </c>
      <c r="F130" s="18" t="s">
        <v>5</v>
      </c>
      <c r="G130" s="17">
        <v>200</v>
      </c>
      <c r="H130" s="18" t="s">
        <v>3</v>
      </c>
      <c r="I130" s="117">
        <v>50</v>
      </c>
      <c r="J130" s="117">
        <v>50</v>
      </c>
      <c r="K130" s="117">
        <v>50</v>
      </c>
      <c r="L130" s="117">
        <v>50</v>
      </c>
      <c r="M130" s="117">
        <v>50</v>
      </c>
      <c r="N130" s="106" t="str">
        <f>H130</f>
        <v>µA</v>
      </c>
      <c r="P130" s="117">
        <f>AVERAGE(I130:M130)</f>
        <v>50</v>
      </c>
      <c r="Q130" s="91" t="str">
        <f>N130</f>
        <v>µA</v>
      </c>
      <c r="R130" s="117">
        <f>_xlfn.STDEV.S(I130:M130)</f>
        <v>0</v>
      </c>
      <c r="S130" s="91" t="str">
        <f>N130</f>
        <v>µA</v>
      </c>
      <c r="T130" s="117">
        <v>1E-4</v>
      </c>
      <c r="U130" s="128" t="str">
        <f>N130</f>
        <v>µA</v>
      </c>
    </row>
    <row r="131" spans="1:21" ht="15.6" x14ac:dyDescent="0.3">
      <c r="A131" s="19"/>
      <c r="B131" s="19"/>
      <c r="C131" s="18"/>
      <c r="D131" s="18"/>
      <c r="E131" s="19">
        <v>1</v>
      </c>
      <c r="F131" s="18" t="s">
        <v>6</v>
      </c>
      <c r="G131" s="17">
        <v>200</v>
      </c>
      <c r="H131" s="18" t="s">
        <v>3</v>
      </c>
      <c r="I131" s="117">
        <v>50</v>
      </c>
      <c r="J131" s="117">
        <v>50</v>
      </c>
      <c r="K131" s="117">
        <v>50</v>
      </c>
      <c r="L131" s="117">
        <v>50</v>
      </c>
      <c r="M131" s="117">
        <v>50</v>
      </c>
      <c r="N131" s="106" t="str">
        <f t="shared" ref="N131:N165" si="19">H131</f>
        <v>µA</v>
      </c>
      <c r="P131" s="117">
        <f t="shared" ref="P131:P165" si="20">AVERAGE(I131:M131)</f>
        <v>50</v>
      </c>
      <c r="Q131" s="91" t="str">
        <f t="shared" ref="Q131:Q165" si="21">N131</f>
        <v>µA</v>
      </c>
      <c r="R131" s="117">
        <f t="shared" ref="R131:R165" si="22">_xlfn.STDEV.S(I131:M131)</f>
        <v>0</v>
      </c>
      <c r="S131" s="91" t="str">
        <f t="shared" ref="S131:S165" si="23">N131</f>
        <v>µA</v>
      </c>
      <c r="T131" s="117">
        <v>1E-4</v>
      </c>
      <c r="U131" s="128" t="str">
        <f t="shared" ref="U131:U165" si="24">N131</f>
        <v>µA</v>
      </c>
    </row>
    <row r="132" spans="1:21" ht="15.6" x14ac:dyDescent="0.3">
      <c r="A132" s="19"/>
      <c r="B132" s="19"/>
      <c r="C132" s="18">
        <v>100</v>
      </c>
      <c r="D132" s="18" t="s">
        <v>3</v>
      </c>
      <c r="E132" s="19">
        <v>40</v>
      </c>
      <c r="F132" s="18" t="s">
        <v>5</v>
      </c>
      <c r="G132" s="17">
        <v>200</v>
      </c>
      <c r="H132" s="18" t="s">
        <v>3</v>
      </c>
      <c r="I132" s="117">
        <v>100</v>
      </c>
      <c r="J132" s="117">
        <v>100</v>
      </c>
      <c r="K132" s="117">
        <v>100</v>
      </c>
      <c r="L132" s="117">
        <v>100</v>
      </c>
      <c r="M132" s="117">
        <v>100</v>
      </c>
      <c r="N132" s="106" t="str">
        <f t="shared" si="19"/>
        <v>µA</v>
      </c>
      <c r="P132" s="117">
        <f t="shared" si="20"/>
        <v>100</v>
      </c>
      <c r="Q132" s="91" t="str">
        <f t="shared" si="21"/>
        <v>µA</v>
      </c>
      <c r="R132" s="117">
        <f t="shared" si="22"/>
        <v>0</v>
      </c>
      <c r="S132" s="91" t="str">
        <f t="shared" si="23"/>
        <v>µA</v>
      </c>
      <c r="T132" s="117">
        <v>1E-4</v>
      </c>
      <c r="U132" s="128" t="str">
        <f t="shared" si="24"/>
        <v>µA</v>
      </c>
    </row>
    <row r="133" spans="1:21" ht="15.6" x14ac:dyDescent="0.3">
      <c r="A133" s="19"/>
      <c r="B133" s="19"/>
      <c r="C133" s="18"/>
      <c r="D133" s="18"/>
      <c r="E133" s="19">
        <v>1</v>
      </c>
      <c r="F133" s="18" t="s">
        <v>6</v>
      </c>
      <c r="G133" s="17">
        <v>200</v>
      </c>
      <c r="H133" s="18" t="s">
        <v>3</v>
      </c>
      <c r="I133" s="117">
        <v>100</v>
      </c>
      <c r="J133" s="117">
        <v>100</v>
      </c>
      <c r="K133" s="117">
        <v>100</v>
      </c>
      <c r="L133" s="117">
        <v>100</v>
      </c>
      <c r="M133" s="117">
        <v>100</v>
      </c>
      <c r="N133" s="106" t="str">
        <f t="shared" si="19"/>
        <v>µA</v>
      </c>
      <c r="P133" s="117">
        <f t="shared" si="20"/>
        <v>100</v>
      </c>
      <c r="Q133" s="91" t="str">
        <f t="shared" si="21"/>
        <v>µA</v>
      </c>
      <c r="R133" s="117">
        <f t="shared" si="22"/>
        <v>0</v>
      </c>
      <c r="S133" s="91" t="str">
        <f t="shared" si="23"/>
        <v>µA</v>
      </c>
      <c r="T133" s="117">
        <v>1E-4</v>
      </c>
      <c r="U133" s="128" t="str">
        <f t="shared" si="24"/>
        <v>µA</v>
      </c>
    </row>
    <row r="134" spans="1:21" ht="15.6" x14ac:dyDescent="0.3">
      <c r="A134" s="19"/>
      <c r="B134" s="19"/>
      <c r="C134" s="18">
        <v>200</v>
      </c>
      <c r="D134" s="18" t="s">
        <v>3</v>
      </c>
      <c r="E134" s="19">
        <v>40</v>
      </c>
      <c r="F134" s="18" t="s">
        <v>5</v>
      </c>
      <c r="G134" s="17">
        <v>2</v>
      </c>
      <c r="H134" s="18" t="s">
        <v>1</v>
      </c>
      <c r="I134" s="118">
        <v>0.2</v>
      </c>
      <c r="J134" s="118">
        <v>0.2</v>
      </c>
      <c r="K134" s="118">
        <v>0.2</v>
      </c>
      <c r="L134" s="118">
        <v>0.2</v>
      </c>
      <c r="M134" s="118">
        <v>0.2</v>
      </c>
      <c r="N134" s="106" t="str">
        <f t="shared" si="19"/>
        <v>mA</v>
      </c>
      <c r="P134" s="118">
        <f t="shared" si="20"/>
        <v>0.2</v>
      </c>
      <c r="Q134" s="91" t="str">
        <f t="shared" si="21"/>
        <v>mA</v>
      </c>
      <c r="R134" s="118">
        <f t="shared" si="22"/>
        <v>0</v>
      </c>
      <c r="S134" s="91" t="str">
        <f t="shared" si="23"/>
        <v>mA</v>
      </c>
      <c r="T134" s="118">
        <v>9.9999999999999995E-7</v>
      </c>
      <c r="U134" s="128" t="str">
        <f t="shared" si="24"/>
        <v>mA</v>
      </c>
    </row>
    <row r="135" spans="1:21" ht="15.6" x14ac:dyDescent="0.3">
      <c r="A135" s="19"/>
      <c r="B135" s="19"/>
      <c r="C135" s="18"/>
      <c r="D135" s="18"/>
      <c r="E135" s="19">
        <v>1</v>
      </c>
      <c r="F135" s="18" t="s">
        <v>6</v>
      </c>
      <c r="G135" s="17">
        <v>2</v>
      </c>
      <c r="H135" s="18" t="s">
        <v>1</v>
      </c>
      <c r="I135" s="118">
        <v>0.2</v>
      </c>
      <c r="J135" s="118">
        <v>0.2</v>
      </c>
      <c r="K135" s="118">
        <v>0.2</v>
      </c>
      <c r="L135" s="118">
        <v>0.2</v>
      </c>
      <c r="M135" s="118">
        <v>0.2</v>
      </c>
      <c r="N135" s="106" t="str">
        <f t="shared" si="19"/>
        <v>mA</v>
      </c>
      <c r="P135" s="118">
        <f t="shared" si="20"/>
        <v>0.2</v>
      </c>
      <c r="Q135" s="91" t="str">
        <f t="shared" si="21"/>
        <v>mA</v>
      </c>
      <c r="R135" s="118">
        <f t="shared" si="22"/>
        <v>0</v>
      </c>
      <c r="S135" s="91" t="str">
        <f t="shared" si="23"/>
        <v>mA</v>
      </c>
      <c r="T135" s="118">
        <v>9.9999999999999995E-7</v>
      </c>
      <c r="U135" s="128" t="str">
        <f t="shared" si="24"/>
        <v>mA</v>
      </c>
    </row>
    <row r="136" spans="1:21" ht="15.6" x14ac:dyDescent="0.3">
      <c r="A136" s="19">
        <v>3.3</v>
      </c>
      <c r="B136" s="19" t="s">
        <v>1</v>
      </c>
      <c r="C136" s="20">
        <v>0.5</v>
      </c>
      <c r="D136" s="18" t="s">
        <v>1</v>
      </c>
      <c r="E136" s="19">
        <v>40</v>
      </c>
      <c r="F136" s="18" t="s">
        <v>5</v>
      </c>
      <c r="G136" s="17">
        <v>2</v>
      </c>
      <c r="H136" s="18" t="s">
        <v>1</v>
      </c>
      <c r="I136" s="118">
        <v>0.5</v>
      </c>
      <c r="J136" s="118">
        <v>0.5</v>
      </c>
      <c r="K136" s="118">
        <v>0.5</v>
      </c>
      <c r="L136" s="118">
        <v>0.5</v>
      </c>
      <c r="M136" s="118">
        <v>0.5</v>
      </c>
      <c r="N136" s="106" t="str">
        <f t="shared" si="19"/>
        <v>mA</v>
      </c>
      <c r="P136" s="118">
        <f t="shared" si="20"/>
        <v>0.5</v>
      </c>
      <c r="Q136" s="91" t="str">
        <f t="shared" si="21"/>
        <v>mA</v>
      </c>
      <c r="R136" s="118">
        <f t="shared" si="22"/>
        <v>0</v>
      </c>
      <c r="S136" s="91" t="str">
        <f t="shared" si="23"/>
        <v>mA</v>
      </c>
      <c r="T136" s="118">
        <v>9.9999999999999995E-7</v>
      </c>
      <c r="U136" s="128" t="str">
        <f t="shared" si="24"/>
        <v>mA</v>
      </c>
    </row>
    <row r="137" spans="1:21" ht="15.6" x14ac:dyDescent="0.3">
      <c r="A137" s="19"/>
      <c r="B137" s="19"/>
      <c r="C137" s="20"/>
      <c r="D137" s="18"/>
      <c r="E137" s="19">
        <v>1</v>
      </c>
      <c r="F137" s="18" t="s">
        <v>6</v>
      </c>
      <c r="G137" s="17">
        <v>2</v>
      </c>
      <c r="H137" s="18" t="s">
        <v>1</v>
      </c>
      <c r="I137" s="118">
        <v>0.5</v>
      </c>
      <c r="J137" s="118">
        <v>0.5</v>
      </c>
      <c r="K137" s="118">
        <v>0.5</v>
      </c>
      <c r="L137" s="118">
        <v>0.5</v>
      </c>
      <c r="M137" s="118">
        <v>0.5</v>
      </c>
      <c r="N137" s="106" t="str">
        <f t="shared" si="19"/>
        <v>mA</v>
      </c>
      <c r="P137" s="118">
        <f t="shared" si="20"/>
        <v>0.5</v>
      </c>
      <c r="Q137" s="91" t="str">
        <f t="shared" si="21"/>
        <v>mA</v>
      </c>
      <c r="R137" s="118">
        <f t="shared" si="22"/>
        <v>0</v>
      </c>
      <c r="S137" s="91" t="str">
        <f t="shared" si="23"/>
        <v>mA</v>
      </c>
      <c r="T137" s="118">
        <v>9.9999999999999995E-7</v>
      </c>
      <c r="U137" s="128" t="str">
        <f t="shared" si="24"/>
        <v>mA</v>
      </c>
    </row>
    <row r="138" spans="1:21" ht="15.6" x14ac:dyDescent="0.3">
      <c r="A138" s="19"/>
      <c r="B138" s="19"/>
      <c r="C138" s="20">
        <v>1</v>
      </c>
      <c r="D138" s="18" t="s">
        <v>1</v>
      </c>
      <c r="E138" s="19">
        <v>40</v>
      </c>
      <c r="F138" s="18" t="s">
        <v>8</v>
      </c>
      <c r="G138" s="17">
        <v>2</v>
      </c>
      <c r="H138" s="18" t="s">
        <v>1</v>
      </c>
      <c r="I138" s="118">
        <v>1</v>
      </c>
      <c r="J138" s="118">
        <v>1</v>
      </c>
      <c r="K138" s="118">
        <v>1</v>
      </c>
      <c r="L138" s="118">
        <v>1</v>
      </c>
      <c r="M138" s="118">
        <v>1</v>
      </c>
      <c r="N138" s="106" t="str">
        <f t="shared" si="19"/>
        <v>mA</v>
      </c>
      <c r="P138" s="118">
        <f t="shared" si="20"/>
        <v>1</v>
      </c>
      <c r="Q138" s="91" t="str">
        <f t="shared" si="21"/>
        <v>mA</v>
      </c>
      <c r="R138" s="118">
        <f t="shared" si="22"/>
        <v>0</v>
      </c>
      <c r="S138" s="91" t="str">
        <f t="shared" si="23"/>
        <v>mA</v>
      </c>
      <c r="T138" s="118">
        <v>9.9999999999999995E-7</v>
      </c>
      <c r="U138" s="128" t="str">
        <f t="shared" si="24"/>
        <v>mA</v>
      </c>
    </row>
    <row r="139" spans="1:21" ht="15.6" x14ac:dyDescent="0.3">
      <c r="A139" s="19"/>
      <c r="B139" s="19"/>
      <c r="C139" s="20"/>
      <c r="D139" s="18"/>
      <c r="E139" s="19">
        <v>1</v>
      </c>
      <c r="F139" s="18" t="s">
        <v>4</v>
      </c>
      <c r="G139" s="17">
        <v>2</v>
      </c>
      <c r="H139" s="18" t="s">
        <v>1</v>
      </c>
      <c r="I139" s="118">
        <v>1</v>
      </c>
      <c r="J139" s="118">
        <v>1</v>
      </c>
      <c r="K139" s="118">
        <v>1</v>
      </c>
      <c r="L139" s="118">
        <v>1</v>
      </c>
      <c r="M139" s="118">
        <v>1</v>
      </c>
      <c r="N139" s="106" t="str">
        <f t="shared" si="19"/>
        <v>mA</v>
      </c>
      <c r="P139" s="118">
        <f t="shared" si="20"/>
        <v>1</v>
      </c>
      <c r="Q139" s="91" t="str">
        <f t="shared" si="21"/>
        <v>mA</v>
      </c>
      <c r="R139" s="118">
        <f t="shared" si="22"/>
        <v>0</v>
      </c>
      <c r="S139" s="91" t="str">
        <f t="shared" si="23"/>
        <v>mA</v>
      </c>
      <c r="T139" s="118">
        <v>9.9999999999999995E-7</v>
      </c>
      <c r="U139" s="128" t="str">
        <f t="shared" si="24"/>
        <v>mA</v>
      </c>
    </row>
    <row r="140" spans="1:21" ht="15.6" x14ac:dyDescent="0.3">
      <c r="A140" s="19"/>
      <c r="B140" s="19"/>
      <c r="C140" s="20">
        <v>2</v>
      </c>
      <c r="D140" s="18" t="s">
        <v>1</v>
      </c>
      <c r="E140" s="19">
        <v>40</v>
      </c>
      <c r="F140" s="18" t="s">
        <v>8</v>
      </c>
      <c r="G140" s="17">
        <v>20</v>
      </c>
      <c r="H140" s="18" t="s">
        <v>1</v>
      </c>
      <c r="I140" s="102">
        <v>2</v>
      </c>
      <c r="J140" s="102">
        <v>2</v>
      </c>
      <c r="K140" s="102">
        <v>2</v>
      </c>
      <c r="L140" s="102">
        <v>2</v>
      </c>
      <c r="M140" s="102">
        <v>2</v>
      </c>
      <c r="N140" s="106" t="str">
        <f t="shared" si="19"/>
        <v>mA</v>
      </c>
      <c r="P140" s="102">
        <f t="shared" si="20"/>
        <v>2</v>
      </c>
      <c r="Q140" s="91" t="str">
        <f t="shared" si="21"/>
        <v>mA</v>
      </c>
      <c r="R140" s="102">
        <f t="shared" si="22"/>
        <v>0</v>
      </c>
      <c r="S140" s="91" t="str">
        <f t="shared" si="23"/>
        <v>mA</v>
      </c>
      <c r="T140" s="102">
        <v>1.0000000000000001E-5</v>
      </c>
      <c r="U140" s="128" t="str">
        <f t="shared" si="24"/>
        <v>mA</v>
      </c>
    </row>
    <row r="141" spans="1:21" ht="15.6" x14ac:dyDescent="0.3">
      <c r="A141" s="19"/>
      <c r="B141" s="19"/>
      <c r="C141" s="20"/>
      <c r="D141" s="18"/>
      <c r="E141" s="19">
        <v>1</v>
      </c>
      <c r="F141" s="18" t="s">
        <v>4</v>
      </c>
      <c r="G141" s="17">
        <v>20</v>
      </c>
      <c r="H141" s="18" t="s">
        <v>1</v>
      </c>
      <c r="I141" s="102">
        <v>2</v>
      </c>
      <c r="J141" s="102">
        <v>2</v>
      </c>
      <c r="K141" s="102">
        <v>2</v>
      </c>
      <c r="L141" s="102">
        <v>2</v>
      </c>
      <c r="M141" s="102">
        <v>2</v>
      </c>
      <c r="N141" s="106" t="str">
        <f t="shared" si="19"/>
        <v>mA</v>
      </c>
      <c r="P141" s="102">
        <f t="shared" si="20"/>
        <v>2</v>
      </c>
      <c r="Q141" s="91" t="str">
        <f t="shared" si="21"/>
        <v>mA</v>
      </c>
      <c r="R141" s="102">
        <f t="shared" si="22"/>
        <v>0</v>
      </c>
      <c r="S141" s="91" t="str">
        <f t="shared" si="23"/>
        <v>mA</v>
      </c>
      <c r="T141" s="102">
        <v>1.0000000000000001E-5</v>
      </c>
      <c r="U141" s="128" t="str">
        <f t="shared" si="24"/>
        <v>mA</v>
      </c>
    </row>
    <row r="142" spans="1:21" ht="15.6" x14ac:dyDescent="0.3">
      <c r="A142" s="19">
        <v>33</v>
      </c>
      <c r="B142" s="19" t="s">
        <v>1</v>
      </c>
      <c r="C142" s="18">
        <v>5</v>
      </c>
      <c r="D142" s="18" t="s">
        <v>1</v>
      </c>
      <c r="E142" s="19">
        <v>40</v>
      </c>
      <c r="F142" s="18" t="s">
        <v>8</v>
      </c>
      <c r="G142" s="17">
        <v>20</v>
      </c>
      <c r="H142" s="18" t="s">
        <v>1</v>
      </c>
      <c r="I142" s="102">
        <v>5</v>
      </c>
      <c r="J142" s="102">
        <v>5</v>
      </c>
      <c r="K142" s="102">
        <v>5</v>
      </c>
      <c r="L142" s="102">
        <v>5</v>
      </c>
      <c r="M142" s="102">
        <v>5</v>
      </c>
      <c r="N142" s="106" t="str">
        <f t="shared" si="19"/>
        <v>mA</v>
      </c>
      <c r="P142" s="102">
        <f t="shared" si="20"/>
        <v>5</v>
      </c>
      <c r="Q142" s="91" t="str">
        <f t="shared" si="21"/>
        <v>mA</v>
      </c>
      <c r="R142" s="102">
        <f t="shared" si="22"/>
        <v>0</v>
      </c>
      <c r="S142" s="91" t="str">
        <f t="shared" si="23"/>
        <v>mA</v>
      </c>
      <c r="T142" s="102">
        <v>1.0000000000000001E-5</v>
      </c>
      <c r="U142" s="128" t="str">
        <f t="shared" si="24"/>
        <v>mA</v>
      </c>
    </row>
    <row r="143" spans="1:21" ht="15.6" x14ac:dyDescent="0.3">
      <c r="A143" s="19"/>
      <c r="B143" s="19"/>
      <c r="C143" s="18"/>
      <c r="D143" s="18"/>
      <c r="E143" s="19">
        <v>1</v>
      </c>
      <c r="F143" s="18" t="s">
        <v>4</v>
      </c>
      <c r="G143" s="17">
        <v>20</v>
      </c>
      <c r="H143" s="18" t="s">
        <v>1</v>
      </c>
      <c r="I143" s="102">
        <v>5</v>
      </c>
      <c r="J143" s="102">
        <v>5</v>
      </c>
      <c r="K143" s="102">
        <v>5</v>
      </c>
      <c r="L143" s="102">
        <v>5</v>
      </c>
      <c r="M143" s="102">
        <v>5</v>
      </c>
      <c r="N143" s="106" t="str">
        <f t="shared" si="19"/>
        <v>mA</v>
      </c>
      <c r="P143" s="102">
        <f t="shared" si="20"/>
        <v>5</v>
      </c>
      <c r="Q143" s="91" t="str">
        <f t="shared" si="21"/>
        <v>mA</v>
      </c>
      <c r="R143" s="102">
        <f t="shared" si="22"/>
        <v>0</v>
      </c>
      <c r="S143" s="91" t="str">
        <f t="shared" si="23"/>
        <v>mA</v>
      </c>
      <c r="T143" s="102">
        <v>1.0000000000000001E-5</v>
      </c>
      <c r="U143" s="128" t="str">
        <f t="shared" si="24"/>
        <v>mA</v>
      </c>
    </row>
    <row r="144" spans="1:21" ht="15.6" x14ac:dyDescent="0.3">
      <c r="A144" s="19"/>
      <c r="B144" s="19"/>
      <c r="C144" s="18">
        <v>10</v>
      </c>
      <c r="D144" s="18" t="s">
        <v>1</v>
      </c>
      <c r="E144" s="19">
        <v>40</v>
      </c>
      <c r="F144" s="18" t="s">
        <v>8</v>
      </c>
      <c r="G144" s="17">
        <v>20</v>
      </c>
      <c r="H144" s="18" t="s">
        <v>1</v>
      </c>
      <c r="I144" s="102">
        <v>10</v>
      </c>
      <c r="J144" s="102">
        <v>10</v>
      </c>
      <c r="K144" s="102">
        <v>10</v>
      </c>
      <c r="L144" s="102">
        <v>10</v>
      </c>
      <c r="M144" s="102">
        <v>10</v>
      </c>
      <c r="N144" s="106" t="str">
        <f t="shared" si="19"/>
        <v>mA</v>
      </c>
      <c r="P144" s="102">
        <f t="shared" si="20"/>
        <v>10</v>
      </c>
      <c r="Q144" s="91" t="str">
        <f t="shared" si="21"/>
        <v>mA</v>
      </c>
      <c r="R144" s="102">
        <f t="shared" si="22"/>
        <v>0</v>
      </c>
      <c r="S144" s="91" t="str">
        <f t="shared" si="23"/>
        <v>mA</v>
      </c>
      <c r="T144" s="102">
        <v>1.0000000000000001E-5</v>
      </c>
      <c r="U144" s="128" t="str">
        <f t="shared" si="24"/>
        <v>mA</v>
      </c>
    </row>
    <row r="145" spans="1:21" ht="15.6" x14ac:dyDescent="0.3">
      <c r="A145" s="19"/>
      <c r="B145" s="19"/>
      <c r="C145" s="18"/>
      <c r="D145" s="18"/>
      <c r="E145" s="19">
        <v>1</v>
      </c>
      <c r="F145" s="18" t="s">
        <v>4</v>
      </c>
      <c r="G145" s="17">
        <v>20</v>
      </c>
      <c r="H145" s="18" t="s">
        <v>1</v>
      </c>
      <c r="I145" s="102">
        <v>10</v>
      </c>
      <c r="J145" s="102">
        <v>10</v>
      </c>
      <c r="K145" s="102">
        <v>10</v>
      </c>
      <c r="L145" s="102">
        <v>10</v>
      </c>
      <c r="M145" s="102">
        <v>10</v>
      </c>
      <c r="N145" s="106" t="str">
        <f>H145</f>
        <v>mA</v>
      </c>
      <c r="P145" s="102">
        <f t="shared" si="20"/>
        <v>10</v>
      </c>
      <c r="Q145" s="91" t="str">
        <f t="shared" si="21"/>
        <v>mA</v>
      </c>
      <c r="R145" s="102">
        <f t="shared" si="22"/>
        <v>0</v>
      </c>
      <c r="S145" s="91" t="str">
        <f t="shared" si="23"/>
        <v>mA</v>
      </c>
      <c r="T145" s="102">
        <v>1.0000000000000001E-5</v>
      </c>
      <c r="U145" s="128" t="str">
        <f t="shared" si="24"/>
        <v>mA</v>
      </c>
    </row>
    <row r="146" spans="1:21" ht="15.6" x14ac:dyDescent="0.3">
      <c r="A146" s="19"/>
      <c r="B146" s="19"/>
      <c r="C146" s="18">
        <v>20</v>
      </c>
      <c r="D146" s="18" t="s">
        <v>1</v>
      </c>
      <c r="E146" s="19">
        <v>40</v>
      </c>
      <c r="F146" s="18" t="s">
        <v>8</v>
      </c>
      <c r="G146" s="17">
        <v>200</v>
      </c>
      <c r="H146" s="18" t="s">
        <v>1</v>
      </c>
      <c r="I146" s="117">
        <v>20</v>
      </c>
      <c r="J146" s="117">
        <v>20</v>
      </c>
      <c r="K146" s="117">
        <v>20</v>
      </c>
      <c r="L146" s="117">
        <v>20</v>
      </c>
      <c r="M146" s="117">
        <v>20</v>
      </c>
      <c r="N146" s="106" t="str">
        <f t="shared" si="19"/>
        <v>mA</v>
      </c>
      <c r="P146" s="117">
        <f t="shared" si="20"/>
        <v>20</v>
      </c>
      <c r="Q146" s="91" t="str">
        <f t="shared" si="21"/>
        <v>mA</v>
      </c>
      <c r="R146" s="117">
        <f t="shared" si="22"/>
        <v>0</v>
      </c>
      <c r="S146" s="91" t="str">
        <f t="shared" si="23"/>
        <v>mA</v>
      </c>
      <c r="T146" s="117">
        <v>1E-4</v>
      </c>
      <c r="U146" s="128" t="str">
        <f t="shared" si="24"/>
        <v>mA</v>
      </c>
    </row>
    <row r="147" spans="1:21" ht="15.6" x14ac:dyDescent="0.3">
      <c r="A147" s="19"/>
      <c r="B147" s="19"/>
      <c r="C147" s="18"/>
      <c r="D147" s="18"/>
      <c r="E147" s="19">
        <v>1</v>
      </c>
      <c r="F147" s="18" t="s">
        <v>4</v>
      </c>
      <c r="G147" s="17">
        <v>200</v>
      </c>
      <c r="H147" s="18" t="s">
        <v>1</v>
      </c>
      <c r="I147" s="117">
        <v>20</v>
      </c>
      <c r="J147" s="117">
        <v>20</v>
      </c>
      <c r="K147" s="117">
        <v>20</v>
      </c>
      <c r="L147" s="117">
        <v>20</v>
      </c>
      <c r="M147" s="117">
        <v>20</v>
      </c>
      <c r="N147" s="106" t="str">
        <f t="shared" si="19"/>
        <v>mA</v>
      </c>
      <c r="P147" s="117">
        <f t="shared" si="20"/>
        <v>20</v>
      </c>
      <c r="Q147" s="91" t="str">
        <f t="shared" si="21"/>
        <v>mA</v>
      </c>
      <c r="R147" s="117">
        <f t="shared" si="22"/>
        <v>0</v>
      </c>
      <c r="S147" s="91" t="str">
        <f t="shared" si="23"/>
        <v>mA</v>
      </c>
      <c r="T147" s="117">
        <v>1E-4</v>
      </c>
      <c r="U147" s="128" t="str">
        <f t="shared" si="24"/>
        <v>mA</v>
      </c>
    </row>
    <row r="148" spans="1:21" ht="15.6" x14ac:dyDescent="0.3">
      <c r="A148" s="19">
        <v>330</v>
      </c>
      <c r="B148" s="19" t="s">
        <v>1</v>
      </c>
      <c r="C148" s="18">
        <v>50</v>
      </c>
      <c r="D148" s="18" t="s">
        <v>1</v>
      </c>
      <c r="E148" s="19">
        <v>40</v>
      </c>
      <c r="F148" s="18" t="s">
        <v>8</v>
      </c>
      <c r="G148" s="17">
        <v>200</v>
      </c>
      <c r="H148" s="18" t="s">
        <v>1</v>
      </c>
      <c r="I148" s="117">
        <v>50</v>
      </c>
      <c r="J148" s="117">
        <v>50</v>
      </c>
      <c r="K148" s="117">
        <v>50</v>
      </c>
      <c r="L148" s="117">
        <v>50</v>
      </c>
      <c r="M148" s="117">
        <v>50</v>
      </c>
      <c r="N148" s="106" t="str">
        <f t="shared" si="19"/>
        <v>mA</v>
      </c>
      <c r="P148" s="117">
        <f t="shared" si="20"/>
        <v>50</v>
      </c>
      <c r="Q148" s="91" t="str">
        <f t="shared" si="21"/>
        <v>mA</v>
      </c>
      <c r="R148" s="117">
        <f t="shared" si="22"/>
        <v>0</v>
      </c>
      <c r="S148" s="91" t="str">
        <f t="shared" si="23"/>
        <v>mA</v>
      </c>
      <c r="T148" s="117">
        <v>1E-4</v>
      </c>
      <c r="U148" s="128" t="str">
        <f t="shared" si="24"/>
        <v>mA</v>
      </c>
    </row>
    <row r="149" spans="1:21" ht="15.6" x14ac:dyDescent="0.3">
      <c r="A149" s="19"/>
      <c r="B149" s="19"/>
      <c r="C149" s="18"/>
      <c r="D149" s="18"/>
      <c r="E149" s="19">
        <v>1</v>
      </c>
      <c r="F149" s="18" t="s">
        <v>4</v>
      </c>
      <c r="G149" s="17">
        <v>200</v>
      </c>
      <c r="H149" s="18" t="s">
        <v>1</v>
      </c>
      <c r="I149" s="117">
        <v>50</v>
      </c>
      <c r="J149" s="117">
        <v>50</v>
      </c>
      <c r="K149" s="117">
        <v>50</v>
      </c>
      <c r="L149" s="117">
        <v>50</v>
      </c>
      <c r="M149" s="117">
        <v>50</v>
      </c>
      <c r="N149" s="106" t="str">
        <f t="shared" si="19"/>
        <v>mA</v>
      </c>
      <c r="P149" s="117">
        <f t="shared" si="20"/>
        <v>50</v>
      </c>
      <c r="Q149" s="91" t="str">
        <f t="shared" si="21"/>
        <v>mA</v>
      </c>
      <c r="R149" s="117">
        <f t="shared" si="22"/>
        <v>0</v>
      </c>
      <c r="S149" s="91" t="str">
        <f t="shared" si="23"/>
        <v>mA</v>
      </c>
      <c r="T149" s="117">
        <v>1E-4</v>
      </c>
      <c r="U149" s="128" t="str">
        <f t="shared" si="24"/>
        <v>mA</v>
      </c>
    </row>
    <row r="150" spans="1:21" ht="15.6" x14ac:dyDescent="0.3">
      <c r="A150" s="19"/>
      <c r="B150" s="19"/>
      <c r="C150" s="18">
        <v>100</v>
      </c>
      <c r="D150" s="18" t="s">
        <v>1</v>
      </c>
      <c r="E150" s="19">
        <v>40</v>
      </c>
      <c r="F150" s="18" t="s">
        <v>8</v>
      </c>
      <c r="G150" s="17">
        <v>200</v>
      </c>
      <c r="H150" s="18" t="s">
        <v>1</v>
      </c>
      <c r="I150" s="117">
        <v>100</v>
      </c>
      <c r="J150" s="117">
        <v>100</v>
      </c>
      <c r="K150" s="117">
        <v>100</v>
      </c>
      <c r="L150" s="117">
        <v>100</v>
      </c>
      <c r="M150" s="117">
        <v>100</v>
      </c>
      <c r="N150" s="106" t="str">
        <f t="shared" si="19"/>
        <v>mA</v>
      </c>
      <c r="P150" s="117">
        <f t="shared" si="20"/>
        <v>100</v>
      </c>
      <c r="Q150" s="91" t="str">
        <f t="shared" si="21"/>
        <v>mA</v>
      </c>
      <c r="R150" s="117">
        <f t="shared" si="22"/>
        <v>0</v>
      </c>
      <c r="S150" s="91" t="str">
        <f t="shared" si="23"/>
        <v>mA</v>
      </c>
      <c r="T150" s="117">
        <v>1E-4</v>
      </c>
      <c r="U150" s="128" t="str">
        <f t="shared" si="24"/>
        <v>mA</v>
      </c>
    </row>
    <row r="151" spans="1:21" ht="15.6" x14ac:dyDescent="0.3">
      <c r="A151" s="19"/>
      <c r="B151" s="19"/>
      <c r="C151" s="18"/>
      <c r="D151" s="18"/>
      <c r="E151" s="19">
        <v>1</v>
      </c>
      <c r="F151" s="18" t="s">
        <v>4</v>
      </c>
      <c r="G151" s="17">
        <v>200</v>
      </c>
      <c r="H151" s="18" t="s">
        <v>1</v>
      </c>
      <c r="I151" s="117">
        <v>100</v>
      </c>
      <c r="J151" s="117">
        <v>100</v>
      </c>
      <c r="K151" s="117">
        <v>100</v>
      </c>
      <c r="L151" s="117">
        <v>100</v>
      </c>
      <c r="M151" s="117">
        <v>100</v>
      </c>
      <c r="N151" s="106" t="str">
        <f t="shared" si="19"/>
        <v>mA</v>
      </c>
      <c r="P151" s="117">
        <f t="shared" si="20"/>
        <v>100</v>
      </c>
      <c r="Q151" s="91" t="str">
        <f t="shared" si="21"/>
        <v>mA</v>
      </c>
      <c r="R151" s="117">
        <f t="shared" si="22"/>
        <v>0</v>
      </c>
      <c r="S151" s="91" t="str">
        <f t="shared" si="23"/>
        <v>mA</v>
      </c>
      <c r="T151" s="117">
        <v>1E-4</v>
      </c>
      <c r="U151" s="128" t="str">
        <f t="shared" si="24"/>
        <v>mA</v>
      </c>
    </row>
    <row r="152" spans="1:21" ht="15.6" x14ac:dyDescent="0.3">
      <c r="A152" s="19"/>
      <c r="B152" s="19"/>
      <c r="C152" s="18">
        <v>200</v>
      </c>
      <c r="D152" s="18" t="s">
        <v>1</v>
      </c>
      <c r="E152" s="19">
        <v>40</v>
      </c>
      <c r="F152" s="18" t="s">
        <v>8</v>
      </c>
      <c r="G152" s="17">
        <v>2</v>
      </c>
      <c r="H152" s="17" t="s">
        <v>0</v>
      </c>
      <c r="I152" s="118">
        <v>0.2</v>
      </c>
      <c r="J152" s="118">
        <v>0.2</v>
      </c>
      <c r="K152" s="118">
        <v>0.2</v>
      </c>
      <c r="L152" s="118">
        <v>0.2</v>
      </c>
      <c r="M152" s="118">
        <v>0.2</v>
      </c>
      <c r="N152" s="106" t="str">
        <f t="shared" si="19"/>
        <v>A</v>
      </c>
      <c r="P152" s="118">
        <f t="shared" si="20"/>
        <v>0.2</v>
      </c>
      <c r="Q152" s="91" t="str">
        <f t="shared" si="21"/>
        <v>A</v>
      </c>
      <c r="R152" s="118">
        <f t="shared" si="22"/>
        <v>0</v>
      </c>
      <c r="S152" s="91" t="str">
        <f t="shared" si="23"/>
        <v>A</v>
      </c>
      <c r="T152" s="118">
        <v>9.9999999999999995E-7</v>
      </c>
      <c r="U152" s="128" t="str">
        <f t="shared" si="24"/>
        <v>A</v>
      </c>
    </row>
    <row r="153" spans="1:21" ht="15.6" x14ac:dyDescent="0.3">
      <c r="A153" s="19"/>
      <c r="B153" s="19"/>
      <c r="C153" s="18"/>
      <c r="D153" s="18"/>
      <c r="E153" s="19">
        <v>1</v>
      </c>
      <c r="F153" s="18" t="s">
        <v>4</v>
      </c>
      <c r="G153" s="17">
        <v>2</v>
      </c>
      <c r="H153" s="17" t="s">
        <v>0</v>
      </c>
      <c r="I153" s="118">
        <v>0.2</v>
      </c>
      <c r="J153" s="118">
        <v>0.2</v>
      </c>
      <c r="K153" s="118">
        <v>0.2</v>
      </c>
      <c r="L153" s="118">
        <v>0.2</v>
      </c>
      <c r="M153" s="118">
        <v>0.2</v>
      </c>
      <c r="N153" s="106" t="str">
        <f t="shared" si="19"/>
        <v>A</v>
      </c>
      <c r="P153" s="118">
        <f t="shared" si="20"/>
        <v>0.2</v>
      </c>
      <c r="Q153" s="91" t="str">
        <f t="shared" si="21"/>
        <v>A</v>
      </c>
      <c r="R153" s="118">
        <f t="shared" si="22"/>
        <v>0</v>
      </c>
      <c r="S153" s="91" t="str">
        <f t="shared" si="23"/>
        <v>A</v>
      </c>
      <c r="T153" s="118">
        <v>9.9999999999999995E-7</v>
      </c>
      <c r="U153" s="128" t="str">
        <f t="shared" si="24"/>
        <v>A</v>
      </c>
    </row>
    <row r="154" spans="1:21" ht="15.6" x14ac:dyDescent="0.3">
      <c r="A154" s="19">
        <v>1.1000000000000001</v>
      </c>
      <c r="B154" s="19" t="s">
        <v>0</v>
      </c>
      <c r="C154" s="21">
        <v>0.4</v>
      </c>
      <c r="D154" s="27" t="s">
        <v>0</v>
      </c>
      <c r="E154" s="22">
        <v>40</v>
      </c>
      <c r="F154" s="27" t="s">
        <v>8</v>
      </c>
      <c r="G154" s="17">
        <v>2</v>
      </c>
      <c r="H154" s="17" t="s">
        <v>0</v>
      </c>
      <c r="I154" s="118">
        <v>0.4</v>
      </c>
      <c r="J154" s="118">
        <v>0.4</v>
      </c>
      <c r="K154" s="118">
        <v>0.4</v>
      </c>
      <c r="L154" s="118">
        <v>0.4</v>
      </c>
      <c r="M154" s="118">
        <v>0.4</v>
      </c>
      <c r="N154" s="106" t="str">
        <f>H154</f>
        <v>A</v>
      </c>
      <c r="P154" s="118">
        <f t="shared" si="20"/>
        <v>0.4</v>
      </c>
      <c r="Q154" s="91" t="str">
        <f t="shared" si="21"/>
        <v>A</v>
      </c>
      <c r="R154" s="118">
        <f t="shared" si="22"/>
        <v>0</v>
      </c>
      <c r="S154" s="91" t="str">
        <f t="shared" si="23"/>
        <v>A</v>
      </c>
      <c r="T154" s="118">
        <v>9.9999999999999995E-7</v>
      </c>
      <c r="U154" s="128" t="str">
        <f t="shared" si="24"/>
        <v>A</v>
      </c>
    </row>
    <row r="155" spans="1:21" ht="15.6" x14ac:dyDescent="0.3">
      <c r="A155" s="19"/>
      <c r="B155" s="19"/>
      <c r="C155" s="21"/>
      <c r="D155" s="27"/>
      <c r="E155" s="22">
        <v>1</v>
      </c>
      <c r="F155" s="27" t="s">
        <v>4</v>
      </c>
      <c r="G155" s="17">
        <v>2</v>
      </c>
      <c r="H155" s="17" t="s">
        <v>0</v>
      </c>
      <c r="I155" s="118">
        <v>0.4</v>
      </c>
      <c r="J155" s="118">
        <v>0.4</v>
      </c>
      <c r="K155" s="118">
        <v>0.4</v>
      </c>
      <c r="L155" s="118">
        <v>0.4</v>
      </c>
      <c r="M155" s="118">
        <v>0.4</v>
      </c>
      <c r="N155" s="106" t="str">
        <f t="shared" si="19"/>
        <v>A</v>
      </c>
      <c r="P155" s="118">
        <f t="shared" si="20"/>
        <v>0.4</v>
      </c>
      <c r="Q155" s="91" t="str">
        <f t="shared" si="21"/>
        <v>A</v>
      </c>
      <c r="R155" s="118">
        <f t="shared" si="22"/>
        <v>0</v>
      </c>
      <c r="S155" s="91" t="str">
        <f t="shared" si="23"/>
        <v>A</v>
      </c>
      <c r="T155" s="118">
        <v>9.9999999999999995E-7</v>
      </c>
      <c r="U155" s="128" t="str">
        <f t="shared" si="24"/>
        <v>A</v>
      </c>
    </row>
    <row r="156" spans="1:21" ht="15.6" x14ac:dyDescent="0.3">
      <c r="A156" s="19"/>
      <c r="B156" s="19"/>
      <c r="C156" s="20">
        <v>0.5</v>
      </c>
      <c r="D156" s="18" t="s">
        <v>0</v>
      </c>
      <c r="E156" s="19">
        <v>40</v>
      </c>
      <c r="F156" s="18" t="s">
        <v>8</v>
      </c>
      <c r="G156" s="17">
        <v>2</v>
      </c>
      <c r="H156" s="17" t="s">
        <v>0</v>
      </c>
      <c r="I156" s="118">
        <v>0.5</v>
      </c>
      <c r="J156" s="118">
        <v>0.5</v>
      </c>
      <c r="K156" s="118">
        <v>0.5</v>
      </c>
      <c r="L156" s="118">
        <v>0.5</v>
      </c>
      <c r="M156" s="118">
        <v>0.5</v>
      </c>
      <c r="N156" s="106" t="str">
        <f t="shared" si="19"/>
        <v>A</v>
      </c>
      <c r="P156" s="118">
        <f t="shared" si="20"/>
        <v>0.5</v>
      </c>
      <c r="Q156" s="91" t="str">
        <f t="shared" si="21"/>
        <v>A</v>
      </c>
      <c r="R156" s="118">
        <f t="shared" si="22"/>
        <v>0</v>
      </c>
      <c r="S156" s="91" t="str">
        <f t="shared" si="23"/>
        <v>A</v>
      </c>
      <c r="T156" s="118">
        <v>9.9999999999999995E-7</v>
      </c>
      <c r="U156" s="128" t="str">
        <f t="shared" si="24"/>
        <v>A</v>
      </c>
    </row>
    <row r="157" spans="1:21" ht="15.6" x14ac:dyDescent="0.3">
      <c r="A157" s="19"/>
      <c r="B157" s="19"/>
      <c r="C157" s="21"/>
      <c r="D157" s="27"/>
      <c r="E157" s="22">
        <v>1</v>
      </c>
      <c r="F157" s="27" t="s">
        <v>4</v>
      </c>
      <c r="G157" s="17">
        <v>2</v>
      </c>
      <c r="H157" s="17" t="s">
        <v>0</v>
      </c>
      <c r="I157" s="118">
        <v>0.5</v>
      </c>
      <c r="J157" s="118">
        <v>0.5</v>
      </c>
      <c r="K157" s="118">
        <v>0.5</v>
      </c>
      <c r="L157" s="118">
        <v>0.5</v>
      </c>
      <c r="M157" s="118">
        <v>0.5</v>
      </c>
      <c r="N157" s="106" t="str">
        <f t="shared" si="19"/>
        <v>A</v>
      </c>
      <c r="P157" s="118">
        <f t="shared" si="20"/>
        <v>0.5</v>
      </c>
      <c r="Q157" s="91" t="str">
        <f t="shared" si="21"/>
        <v>A</v>
      </c>
      <c r="R157" s="118">
        <f t="shared" si="22"/>
        <v>0</v>
      </c>
      <c r="S157" s="91" t="str">
        <f t="shared" si="23"/>
        <v>A</v>
      </c>
      <c r="T157" s="118">
        <v>9.9999999999999995E-7</v>
      </c>
      <c r="U157" s="128" t="str">
        <f t="shared" si="24"/>
        <v>A</v>
      </c>
    </row>
    <row r="158" spans="1:21" ht="15.6" x14ac:dyDescent="0.3">
      <c r="A158" s="19"/>
      <c r="B158" s="19"/>
      <c r="C158" s="20">
        <v>1</v>
      </c>
      <c r="D158" s="18" t="s">
        <v>0</v>
      </c>
      <c r="E158" s="19">
        <v>40</v>
      </c>
      <c r="F158" s="18" t="s">
        <v>8</v>
      </c>
      <c r="G158" s="17">
        <v>2</v>
      </c>
      <c r="H158" s="17" t="s">
        <v>0</v>
      </c>
      <c r="I158" s="118">
        <v>1</v>
      </c>
      <c r="J158" s="118">
        <v>1</v>
      </c>
      <c r="K158" s="118">
        <v>1</v>
      </c>
      <c r="L158" s="118">
        <v>1</v>
      </c>
      <c r="M158" s="118">
        <v>1</v>
      </c>
      <c r="N158" s="106" t="str">
        <f t="shared" si="19"/>
        <v>A</v>
      </c>
      <c r="P158" s="118">
        <f t="shared" si="20"/>
        <v>1</v>
      </c>
      <c r="Q158" s="91" t="str">
        <f t="shared" si="21"/>
        <v>A</v>
      </c>
      <c r="R158" s="118">
        <f t="shared" si="22"/>
        <v>0</v>
      </c>
      <c r="S158" s="91" t="str">
        <f t="shared" si="23"/>
        <v>A</v>
      </c>
      <c r="T158" s="118">
        <v>9.9999999999999995E-7</v>
      </c>
      <c r="U158" s="128" t="str">
        <f t="shared" si="24"/>
        <v>A</v>
      </c>
    </row>
    <row r="159" spans="1:21" ht="15.6" x14ac:dyDescent="0.3">
      <c r="A159" s="19"/>
      <c r="B159" s="19"/>
      <c r="C159" s="21"/>
      <c r="D159" s="27"/>
      <c r="E159" s="22">
        <v>1</v>
      </c>
      <c r="F159" s="27" t="s">
        <v>4</v>
      </c>
      <c r="G159" s="17">
        <v>2</v>
      </c>
      <c r="H159" s="17" t="s">
        <v>0</v>
      </c>
      <c r="I159" s="118">
        <v>1</v>
      </c>
      <c r="J159" s="118">
        <v>1</v>
      </c>
      <c r="K159" s="118">
        <v>1</v>
      </c>
      <c r="L159" s="118">
        <v>1</v>
      </c>
      <c r="M159" s="118">
        <v>1</v>
      </c>
      <c r="N159" s="106" t="str">
        <f t="shared" si="19"/>
        <v>A</v>
      </c>
      <c r="P159" s="118">
        <f t="shared" si="20"/>
        <v>1</v>
      </c>
      <c r="Q159" s="91" t="str">
        <f t="shared" si="21"/>
        <v>A</v>
      </c>
      <c r="R159" s="118">
        <f t="shared" si="22"/>
        <v>0</v>
      </c>
      <c r="S159" s="91" t="str">
        <f t="shared" si="23"/>
        <v>A</v>
      </c>
      <c r="T159" s="118">
        <v>9.9999999999999995E-7</v>
      </c>
      <c r="U159" s="128" t="str">
        <f t="shared" si="24"/>
        <v>A</v>
      </c>
    </row>
    <row r="160" spans="1:21" ht="15.6" x14ac:dyDescent="0.3">
      <c r="A160" s="19">
        <v>3</v>
      </c>
      <c r="B160" s="19" t="s">
        <v>0</v>
      </c>
      <c r="C160" s="20">
        <v>2</v>
      </c>
      <c r="D160" s="18" t="s">
        <v>0</v>
      </c>
      <c r="E160" s="19">
        <v>40</v>
      </c>
      <c r="F160" s="18" t="s">
        <v>8</v>
      </c>
      <c r="G160" s="17">
        <v>20</v>
      </c>
      <c r="H160" s="17" t="s">
        <v>0</v>
      </c>
      <c r="I160" s="102">
        <v>2</v>
      </c>
      <c r="J160" s="102">
        <v>2</v>
      </c>
      <c r="K160" s="102">
        <v>2</v>
      </c>
      <c r="L160" s="102">
        <v>2</v>
      </c>
      <c r="M160" s="102">
        <v>2</v>
      </c>
      <c r="N160" s="106" t="str">
        <f t="shared" si="19"/>
        <v>A</v>
      </c>
      <c r="P160" s="102">
        <f t="shared" si="20"/>
        <v>2</v>
      </c>
      <c r="Q160" s="91" t="str">
        <f t="shared" si="21"/>
        <v>A</v>
      </c>
      <c r="R160" s="102">
        <f t="shared" si="22"/>
        <v>0</v>
      </c>
      <c r="S160" s="91" t="str">
        <f t="shared" si="23"/>
        <v>A</v>
      </c>
      <c r="T160" s="102">
        <v>1.0000000000000001E-5</v>
      </c>
      <c r="U160" s="128" t="str">
        <f t="shared" si="24"/>
        <v>A</v>
      </c>
    </row>
    <row r="161" spans="1:21" ht="15.6" x14ac:dyDescent="0.3">
      <c r="A161" s="19"/>
      <c r="B161" s="19"/>
      <c r="C161" s="21"/>
      <c r="D161" s="27"/>
      <c r="E161" s="22">
        <v>1</v>
      </c>
      <c r="F161" s="27" t="s">
        <v>4</v>
      </c>
      <c r="G161" s="17">
        <v>20</v>
      </c>
      <c r="H161" s="17" t="s">
        <v>0</v>
      </c>
      <c r="I161" s="102">
        <v>2</v>
      </c>
      <c r="J161" s="102">
        <v>2</v>
      </c>
      <c r="K161" s="102">
        <v>2</v>
      </c>
      <c r="L161" s="102">
        <v>2</v>
      </c>
      <c r="M161" s="102">
        <v>2</v>
      </c>
      <c r="N161" s="106" t="str">
        <f t="shared" si="19"/>
        <v>A</v>
      </c>
      <c r="P161" s="102">
        <f t="shared" si="20"/>
        <v>2</v>
      </c>
      <c r="Q161" s="91" t="str">
        <f t="shared" si="21"/>
        <v>A</v>
      </c>
      <c r="R161" s="102">
        <f t="shared" si="22"/>
        <v>0</v>
      </c>
      <c r="S161" s="91" t="str">
        <f t="shared" si="23"/>
        <v>A</v>
      </c>
      <c r="T161" s="102">
        <v>1.0000000000000001E-5</v>
      </c>
      <c r="U161" s="128" t="str">
        <f t="shared" si="24"/>
        <v>A</v>
      </c>
    </row>
    <row r="162" spans="1:21" ht="15.6" x14ac:dyDescent="0.3">
      <c r="A162" s="19">
        <v>11</v>
      </c>
      <c r="B162" s="19" t="s">
        <v>0</v>
      </c>
      <c r="C162" s="18">
        <v>5</v>
      </c>
      <c r="D162" s="18" t="s">
        <v>0</v>
      </c>
      <c r="E162" s="19">
        <v>1</v>
      </c>
      <c r="F162" s="18" t="s">
        <v>4</v>
      </c>
      <c r="G162" s="17">
        <v>20</v>
      </c>
      <c r="H162" s="17" t="s">
        <v>0</v>
      </c>
      <c r="I162" s="102">
        <v>5</v>
      </c>
      <c r="J162" s="102">
        <v>5</v>
      </c>
      <c r="K162" s="102">
        <v>5</v>
      </c>
      <c r="L162" s="102">
        <v>5</v>
      </c>
      <c r="M162" s="102">
        <v>5</v>
      </c>
      <c r="N162" s="106" t="str">
        <f t="shared" si="19"/>
        <v>A</v>
      </c>
      <c r="P162" s="102">
        <f t="shared" si="20"/>
        <v>5</v>
      </c>
      <c r="Q162" s="91" t="str">
        <f t="shared" si="21"/>
        <v>A</v>
      </c>
      <c r="R162" s="102">
        <f t="shared" si="22"/>
        <v>0</v>
      </c>
      <c r="S162" s="91" t="str">
        <f t="shared" si="23"/>
        <v>A</v>
      </c>
      <c r="T162" s="102">
        <v>1.0000000000000001E-5</v>
      </c>
      <c r="U162" s="128" t="str">
        <f t="shared" si="24"/>
        <v>A</v>
      </c>
    </row>
    <row r="163" spans="1:21" ht="15.6" x14ac:dyDescent="0.3">
      <c r="A163" s="19"/>
      <c r="B163" s="19"/>
      <c r="C163" s="18">
        <v>10</v>
      </c>
      <c r="D163" s="18" t="s">
        <v>0</v>
      </c>
      <c r="E163" s="19">
        <v>1</v>
      </c>
      <c r="F163" s="18" t="s">
        <v>4</v>
      </c>
      <c r="G163" s="17">
        <v>20</v>
      </c>
      <c r="H163" s="17" t="s">
        <v>0</v>
      </c>
      <c r="I163" s="102">
        <v>10</v>
      </c>
      <c r="J163" s="102">
        <v>10</v>
      </c>
      <c r="K163" s="102">
        <v>10</v>
      </c>
      <c r="L163" s="102">
        <v>10</v>
      </c>
      <c r="M163" s="102">
        <v>10</v>
      </c>
      <c r="N163" s="106" t="str">
        <f>H163</f>
        <v>A</v>
      </c>
      <c r="P163" s="102">
        <f t="shared" si="20"/>
        <v>10</v>
      </c>
      <c r="Q163" s="91" t="str">
        <f t="shared" si="21"/>
        <v>A</v>
      </c>
      <c r="R163" s="102">
        <f t="shared" si="22"/>
        <v>0</v>
      </c>
      <c r="S163" s="91" t="str">
        <f t="shared" si="23"/>
        <v>A</v>
      </c>
      <c r="T163" s="102">
        <v>1.0000000000000001E-5</v>
      </c>
      <c r="U163" s="128" t="str">
        <f t="shared" si="24"/>
        <v>A</v>
      </c>
    </row>
    <row r="164" spans="1:21" ht="15.6" x14ac:dyDescent="0.3">
      <c r="A164" s="19">
        <v>20</v>
      </c>
      <c r="B164" s="19" t="s">
        <v>0</v>
      </c>
      <c r="C164" s="27">
        <v>15</v>
      </c>
      <c r="D164" s="27" t="s">
        <v>0</v>
      </c>
      <c r="E164" s="22">
        <v>1</v>
      </c>
      <c r="F164" s="27" t="s">
        <v>4</v>
      </c>
      <c r="G164" s="17">
        <v>20</v>
      </c>
      <c r="H164" s="17" t="s">
        <v>0</v>
      </c>
      <c r="I164" s="102">
        <v>15</v>
      </c>
      <c r="J164" s="102">
        <v>15</v>
      </c>
      <c r="K164" s="102">
        <v>15</v>
      </c>
      <c r="L164" s="102">
        <v>15</v>
      </c>
      <c r="M164" s="102">
        <v>15</v>
      </c>
      <c r="N164" s="106" t="str">
        <f t="shared" si="19"/>
        <v>A</v>
      </c>
      <c r="P164" s="102">
        <f t="shared" si="20"/>
        <v>15</v>
      </c>
      <c r="Q164" s="91" t="str">
        <f t="shared" si="21"/>
        <v>A</v>
      </c>
      <c r="R164" s="102">
        <f t="shared" si="22"/>
        <v>0</v>
      </c>
      <c r="S164" s="91" t="str">
        <f t="shared" si="23"/>
        <v>A</v>
      </c>
      <c r="T164" s="102">
        <v>1.0000000000000001E-5</v>
      </c>
      <c r="U164" s="128" t="str">
        <f t="shared" si="24"/>
        <v>A</v>
      </c>
    </row>
    <row r="165" spans="1:21" ht="15.6" x14ac:dyDescent="0.3">
      <c r="A165" s="19"/>
      <c r="B165" s="19"/>
      <c r="C165" s="18">
        <v>19</v>
      </c>
      <c r="D165" s="18" t="s">
        <v>0</v>
      </c>
      <c r="E165" s="22">
        <v>1</v>
      </c>
      <c r="F165" s="27" t="s">
        <v>4</v>
      </c>
      <c r="G165" s="17">
        <v>20</v>
      </c>
      <c r="H165" s="17" t="s">
        <v>0</v>
      </c>
      <c r="I165" s="102">
        <v>19</v>
      </c>
      <c r="J165" s="102">
        <v>19</v>
      </c>
      <c r="K165" s="102">
        <v>19</v>
      </c>
      <c r="L165" s="102">
        <v>19</v>
      </c>
      <c r="M165" s="102">
        <v>19</v>
      </c>
      <c r="N165" s="106" t="str">
        <f t="shared" si="19"/>
        <v>A</v>
      </c>
      <c r="P165" s="102">
        <f t="shared" si="20"/>
        <v>19</v>
      </c>
      <c r="Q165" s="91" t="str">
        <f t="shared" si="21"/>
        <v>A</v>
      </c>
      <c r="R165" s="102">
        <f t="shared" si="22"/>
        <v>0</v>
      </c>
      <c r="S165" s="91" t="str">
        <f t="shared" si="23"/>
        <v>A</v>
      </c>
      <c r="T165" s="102">
        <v>1.0000000000000001E-5</v>
      </c>
      <c r="U165" s="128" t="str">
        <f t="shared" si="24"/>
        <v>A</v>
      </c>
    </row>
    <row r="167" spans="1:21" ht="15.6" x14ac:dyDescent="0.3">
      <c r="A167" s="6" t="s">
        <v>37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21" ht="15.6" x14ac:dyDescent="0.3">
      <c r="A168" s="183" t="s">
        <v>27</v>
      </c>
      <c r="B168" s="183"/>
      <c r="C168" s="183" t="s">
        <v>28</v>
      </c>
      <c r="D168" s="183"/>
      <c r="E168" s="183"/>
      <c r="F168" s="183"/>
      <c r="G168" s="184" t="s">
        <v>29</v>
      </c>
      <c r="H168" s="184"/>
      <c r="I168" s="185" t="s">
        <v>2</v>
      </c>
      <c r="J168" s="185"/>
      <c r="K168" s="185"/>
      <c r="L168" s="185"/>
      <c r="M168" s="185"/>
      <c r="N168" s="185"/>
      <c r="P168" s="189" t="s">
        <v>106</v>
      </c>
      <c r="Q168" s="189"/>
      <c r="R168" s="189" t="s">
        <v>107</v>
      </c>
      <c r="S168" s="189"/>
      <c r="T168" s="190" t="s">
        <v>108</v>
      </c>
      <c r="U168" s="190"/>
    </row>
    <row r="169" spans="1:21" ht="15.6" x14ac:dyDescent="0.3">
      <c r="A169" s="183"/>
      <c r="B169" s="183"/>
      <c r="C169" s="183"/>
      <c r="D169" s="183"/>
      <c r="E169" s="183"/>
      <c r="F169" s="183"/>
      <c r="G169" s="184"/>
      <c r="H169" s="184"/>
      <c r="I169" s="9">
        <v>1</v>
      </c>
      <c r="J169" s="9">
        <v>2</v>
      </c>
      <c r="K169" s="9">
        <v>3</v>
      </c>
      <c r="L169" s="9">
        <v>4</v>
      </c>
      <c r="M169" s="9">
        <v>5</v>
      </c>
      <c r="N169" s="9" t="s">
        <v>30</v>
      </c>
      <c r="P169" s="189"/>
      <c r="Q169" s="189"/>
      <c r="R169" s="189"/>
      <c r="S169" s="189"/>
      <c r="T169" s="190"/>
      <c r="U169" s="190"/>
    </row>
    <row r="170" spans="1:21" ht="15.6" x14ac:dyDescent="0.3">
      <c r="A170" s="1">
        <v>11</v>
      </c>
      <c r="B170" s="1" t="s">
        <v>11</v>
      </c>
      <c r="C170" s="7"/>
      <c r="D170" s="88">
        <v>0</v>
      </c>
      <c r="E170" s="87" t="s">
        <v>119</v>
      </c>
      <c r="F170" s="7"/>
      <c r="G170" s="95">
        <v>2</v>
      </c>
      <c r="H170" s="1" t="s">
        <v>11</v>
      </c>
      <c r="I170" s="119">
        <v>0</v>
      </c>
      <c r="J170" s="119">
        <v>0</v>
      </c>
      <c r="K170" s="119">
        <v>0</v>
      </c>
      <c r="L170" s="119">
        <v>0</v>
      </c>
      <c r="M170" s="119">
        <v>0</v>
      </c>
      <c r="N170" s="104" t="str">
        <f>H170</f>
        <v>Ω</v>
      </c>
      <c r="P170" s="119">
        <f>AVERAGE(I170:M170)</f>
        <v>0</v>
      </c>
      <c r="Q170" s="91" t="str">
        <f>N170</f>
        <v>Ω</v>
      </c>
      <c r="R170" s="119">
        <f>_xlfn.STDEV.S(I170:M170)</f>
        <v>0</v>
      </c>
      <c r="S170" s="91" t="str">
        <f>N170</f>
        <v>Ω</v>
      </c>
      <c r="T170" s="119">
        <v>9.9999999999999995E-8</v>
      </c>
      <c r="U170" s="129" t="str">
        <f>N170</f>
        <v>Ω</v>
      </c>
    </row>
    <row r="171" spans="1:21" ht="15.6" x14ac:dyDescent="0.3">
      <c r="C171" s="1"/>
      <c r="D171" s="1">
        <v>10</v>
      </c>
      <c r="E171" s="1" t="s">
        <v>11</v>
      </c>
      <c r="F171" s="1"/>
      <c r="G171" s="95">
        <v>20</v>
      </c>
      <c r="H171" s="1" t="s">
        <v>11</v>
      </c>
      <c r="I171" s="109">
        <v>10</v>
      </c>
      <c r="J171" s="109">
        <v>10</v>
      </c>
      <c r="K171" s="109">
        <v>10</v>
      </c>
      <c r="L171" s="109">
        <v>10</v>
      </c>
      <c r="M171" s="109">
        <v>10</v>
      </c>
      <c r="N171" s="104" t="str">
        <f t="shared" ref="N171:N187" si="25">H171</f>
        <v>Ω</v>
      </c>
      <c r="P171" s="109">
        <f t="shared" ref="P171:P187" si="26">AVERAGE(I171:M171)</f>
        <v>10</v>
      </c>
      <c r="Q171" s="91" t="str">
        <f t="shared" ref="Q171:Q187" si="27">N171</f>
        <v>Ω</v>
      </c>
      <c r="R171" s="109">
        <f t="shared" ref="R171:R187" si="28">_xlfn.STDEV.S(I171:M171)</f>
        <v>0</v>
      </c>
      <c r="S171" s="91" t="str">
        <f t="shared" ref="S171:S187" si="29">N171</f>
        <v>Ω</v>
      </c>
      <c r="T171" s="109">
        <v>9.9999999999999995E-7</v>
      </c>
      <c r="U171" s="129" t="str">
        <f t="shared" ref="U171:U187" si="30">N171</f>
        <v>Ω</v>
      </c>
    </row>
    <row r="172" spans="1:21" ht="15.6" x14ac:dyDescent="0.3">
      <c r="A172" s="1">
        <v>33</v>
      </c>
      <c r="B172" s="1" t="s">
        <v>11</v>
      </c>
      <c r="C172" s="1"/>
      <c r="D172" s="1">
        <v>20</v>
      </c>
      <c r="E172" s="1" t="s">
        <v>11</v>
      </c>
      <c r="F172" s="1"/>
      <c r="G172" s="1">
        <v>200</v>
      </c>
      <c r="H172" s="1" t="s">
        <v>11</v>
      </c>
      <c r="I172" s="110">
        <v>20</v>
      </c>
      <c r="J172" s="110">
        <v>20</v>
      </c>
      <c r="K172" s="110">
        <v>20</v>
      </c>
      <c r="L172" s="110">
        <v>20</v>
      </c>
      <c r="M172" s="110">
        <v>20</v>
      </c>
      <c r="N172" s="104" t="str">
        <f t="shared" si="25"/>
        <v>Ω</v>
      </c>
      <c r="P172" s="110">
        <f t="shared" si="26"/>
        <v>20</v>
      </c>
      <c r="Q172" s="91" t="str">
        <f t="shared" si="27"/>
        <v>Ω</v>
      </c>
      <c r="R172" s="110">
        <f t="shared" si="28"/>
        <v>0</v>
      </c>
      <c r="S172" s="91" t="str">
        <f t="shared" si="29"/>
        <v>Ω</v>
      </c>
      <c r="T172" s="110">
        <v>1.0000000000000001E-5</v>
      </c>
      <c r="U172" s="129" t="str">
        <f t="shared" si="30"/>
        <v>Ω</v>
      </c>
    </row>
    <row r="173" spans="1:21" ht="15.6" x14ac:dyDescent="0.3">
      <c r="A173" s="1">
        <v>110</v>
      </c>
      <c r="B173" s="1" t="s">
        <v>11</v>
      </c>
      <c r="C173" s="1"/>
      <c r="D173" s="1">
        <v>100</v>
      </c>
      <c r="E173" s="1" t="s">
        <v>11</v>
      </c>
      <c r="F173" s="1"/>
      <c r="G173" s="1">
        <v>200</v>
      </c>
      <c r="H173" s="1" t="s">
        <v>11</v>
      </c>
      <c r="I173" s="110">
        <v>100</v>
      </c>
      <c r="J173" s="110">
        <v>100</v>
      </c>
      <c r="K173" s="110">
        <v>100</v>
      </c>
      <c r="L173" s="110">
        <v>100</v>
      </c>
      <c r="M173" s="110">
        <v>100</v>
      </c>
      <c r="N173" s="104" t="str">
        <f t="shared" si="25"/>
        <v>Ω</v>
      </c>
      <c r="P173" s="110">
        <f t="shared" si="26"/>
        <v>100</v>
      </c>
      <c r="Q173" s="91" t="str">
        <f t="shared" si="27"/>
        <v>Ω</v>
      </c>
      <c r="R173" s="110">
        <f t="shared" si="28"/>
        <v>0</v>
      </c>
      <c r="S173" s="91" t="str">
        <f t="shared" si="29"/>
        <v>Ω</v>
      </c>
      <c r="T173" s="110">
        <v>1.0000000000000001E-5</v>
      </c>
      <c r="U173" s="129" t="str">
        <f t="shared" si="30"/>
        <v>Ω</v>
      </c>
    </row>
    <row r="174" spans="1:21" ht="15.6" x14ac:dyDescent="0.3">
      <c r="A174" s="1">
        <v>330</v>
      </c>
      <c r="B174" s="1" t="s">
        <v>11</v>
      </c>
      <c r="C174" s="1"/>
      <c r="D174" s="1">
        <v>200</v>
      </c>
      <c r="E174" s="1" t="s">
        <v>11</v>
      </c>
      <c r="F174" s="1"/>
      <c r="G174" s="1">
        <v>2</v>
      </c>
      <c r="H174" s="1" t="s">
        <v>10</v>
      </c>
      <c r="I174" s="112">
        <v>0.19999</v>
      </c>
      <c r="J174" s="112">
        <v>0.19999</v>
      </c>
      <c r="K174" s="112">
        <v>0.19999</v>
      </c>
      <c r="L174" s="112">
        <v>0.19999</v>
      </c>
      <c r="M174" s="112">
        <v>0.19999</v>
      </c>
      <c r="N174" s="104" t="str">
        <f t="shared" si="25"/>
        <v>kΩ</v>
      </c>
      <c r="P174" s="112">
        <f t="shared" si="26"/>
        <v>0.19999</v>
      </c>
      <c r="Q174" s="91" t="str">
        <f t="shared" si="27"/>
        <v>kΩ</v>
      </c>
      <c r="R174" s="112">
        <f t="shared" si="28"/>
        <v>0</v>
      </c>
      <c r="S174" s="91" t="str">
        <f t="shared" si="29"/>
        <v>kΩ</v>
      </c>
      <c r="T174" s="112">
        <v>9.9999999999999995E-8</v>
      </c>
      <c r="U174" s="129" t="str">
        <f t="shared" si="30"/>
        <v>kΩ</v>
      </c>
    </row>
    <row r="175" spans="1:21" ht="15.6" x14ac:dyDescent="0.3">
      <c r="A175" s="1">
        <v>1.1000000000000001</v>
      </c>
      <c r="B175" s="1" t="s">
        <v>10</v>
      </c>
      <c r="C175" s="1"/>
      <c r="D175" s="1">
        <v>1</v>
      </c>
      <c r="E175" s="1" t="s">
        <v>10</v>
      </c>
      <c r="F175" s="1"/>
      <c r="G175" s="1">
        <v>2</v>
      </c>
      <c r="H175" s="1" t="s">
        <v>10</v>
      </c>
      <c r="I175" s="112">
        <v>1</v>
      </c>
      <c r="J175" s="112">
        <v>1</v>
      </c>
      <c r="K175" s="112">
        <v>1</v>
      </c>
      <c r="L175" s="112">
        <v>1</v>
      </c>
      <c r="M175" s="112">
        <v>1</v>
      </c>
      <c r="N175" s="104" t="str">
        <f t="shared" si="25"/>
        <v>kΩ</v>
      </c>
      <c r="P175" s="112">
        <f t="shared" si="26"/>
        <v>1</v>
      </c>
      <c r="Q175" s="91" t="str">
        <f t="shared" si="27"/>
        <v>kΩ</v>
      </c>
      <c r="R175" s="112">
        <f t="shared" si="28"/>
        <v>0</v>
      </c>
      <c r="S175" s="91" t="str">
        <f t="shared" si="29"/>
        <v>kΩ</v>
      </c>
      <c r="T175" s="112">
        <v>9.9999999999999995E-8</v>
      </c>
      <c r="U175" s="129" t="str">
        <f t="shared" si="30"/>
        <v>kΩ</v>
      </c>
    </row>
    <row r="176" spans="1:21" ht="15.6" x14ac:dyDescent="0.3">
      <c r="A176" s="1">
        <v>3.3</v>
      </c>
      <c r="B176" s="1" t="s">
        <v>10</v>
      </c>
      <c r="C176" s="1"/>
      <c r="D176" s="1">
        <v>2</v>
      </c>
      <c r="E176" s="1" t="s">
        <v>10</v>
      </c>
      <c r="F176" s="1"/>
      <c r="G176" s="1">
        <v>20</v>
      </c>
      <c r="H176" s="1" t="s">
        <v>10</v>
      </c>
      <c r="I176" s="109">
        <v>2</v>
      </c>
      <c r="J176" s="109">
        <v>2</v>
      </c>
      <c r="K176" s="109">
        <v>2</v>
      </c>
      <c r="L176" s="109">
        <v>2</v>
      </c>
      <c r="M176" s="109">
        <v>2</v>
      </c>
      <c r="N176" s="104" t="str">
        <f t="shared" si="25"/>
        <v>kΩ</v>
      </c>
      <c r="P176" s="109">
        <f t="shared" si="26"/>
        <v>2</v>
      </c>
      <c r="Q176" s="91" t="str">
        <f t="shared" si="27"/>
        <v>kΩ</v>
      </c>
      <c r="R176" s="109">
        <f t="shared" si="28"/>
        <v>0</v>
      </c>
      <c r="S176" s="91" t="str">
        <f t="shared" si="29"/>
        <v>kΩ</v>
      </c>
      <c r="T176" s="109">
        <v>9.9999999999999995E-7</v>
      </c>
      <c r="U176" s="129" t="str">
        <f t="shared" si="30"/>
        <v>kΩ</v>
      </c>
    </row>
    <row r="177" spans="1:21" ht="15.6" x14ac:dyDescent="0.3">
      <c r="A177" s="1">
        <v>11</v>
      </c>
      <c r="B177" s="1" t="s">
        <v>10</v>
      </c>
      <c r="C177" s="1"/>
      <c r="D177" s="1">
        <v>10</v>
      </c>
      <c r="E177" s="1" t="s">
        <v>10</v>
      </c>
      <c r="F177" s="1"/>
      <c r="G177" s="1">
        <v>20</v>
      </c>
      <c r="H177" s="1" t="s">
        <v>10</v>
      </c>
      <c r="I177" s="109">
        <v>10</v>
      </c>
      <c r="J177" s="109">
        <v>10</v>
      </c>
      <c r="K177" s="109">
        <v>10</v>
      </c>
      <c r="L177" s="109">
        <v>10</v>
      </c>
      <c r="M177" s="109">
        <v>10</v>
      </c>
      <c r="N177" s="104" t="str">
        <f t="shared" si="25"/>
        <v>kΩ</v>
      </c>
      <c r="P177" s="109">
        <f t="shared" si="26"/>
        <v>10</v>
      </c>
      <c r="Q177" s="91" t="str">
        <f t="shared" si="27"/>
        <v>kΩ</v>
      </c>
      <c r="R177" s="109">
        <f t="shared" si="28"/>
        <v>0</v>
      </c>
      <c r="S177" s="91" t="str">
        <f t="shared" si="29"/>
        <v>kΩ</v>
      </c>
      <c r="T177" s="109">
        <v>9.9999999999999995E-7</v>
      </c>
      <c r="U177" s="129" t="str">
        <f t="shared" si="30"/>
        <v>kΩ</v>
      </c>
    </row>
    <row r="178" spans="1:21" ht="15.6" x14ac:dyDescent="0.3">
      <c r="A178" s="1">
        <v>33</v>
      </c>
      <c r="B178" s="1" t="s">
        <v>10</v>
      </c>
      <c r="C178" s="1"/>
      <c r="D178" s="1">
        <v>20</v>
      </c>
      <c r="E178" s="1" t="s">
        <v>10</v>
      </c>
      <c r="F178" s="1"/>
      <c r="G178" s="1">
        <v>200</v>
      </c>
      <c r="H178" s="1" t="s">
        <v>10</v>
      </c>
      <c r="I178" s="110">
        <v>20</v>
      </c>
      <c r="J178" s="110">
        <v>20</v>
      </c>
      <c r="K178" s="110">
        <v>20</v>
      </c>
      <c r="L178" s="110">
        <v>20</v>
      </c>
      <c r="M178" s="110">
        <v>20</v>
      </c>
      <c r="N178" s="104" t="str">
        <f t="shared" si="25"/>
        <v>kΩ</v>
      </c>
      <c r="P178" s="110">
        <f t="shared" si="26"/>
        <v>20</v>
      </c>
      <c r="Q178" s="91" t="str">
        <f t="shared" si="27"/>
        <v>kΩ</v>
      </c>
      <c r="R178" s="110">
        <f t="shared" si="28"/>
        <v>0</v>
      </c>
      <c r="S178" s="91" t="str">
        <f t="shared" si="29"/>
        <v>kΩ</v>
      </c>
      <c r="T178" s="110">
        <v>1.0000000000000001E-5</v>
      </c>
      <c r="U178" s="129" t="str">
        <f t="shared" si="30"/>
        <v>kΩ</v>
      </c>
    </row>
    <row r="179" spans="1:21" ht="15.6" x14ac:dyDescent="0.3">
      <c r="A179" s="1">
        <v>110</v>
      </c>
      <c r="B179" s="1" t="s">
        <v>10</v>
      </c>
      <c r="C179" s="1"/>
      <c r="D179" s="1">
        <v>100</v>
      </c>
      <c r="E179" s="1" t="s">
        <v>10</v>
      </c>
      <c r="F179" s="1"/>
      <c r="G179" s="1">
        <v>200</v>
      </c>
      <c r="H179" s="1" t="s">
        <v>10</v>
      </c>
      <c r="I179" s="110">
        <v>100</v>
      </c>
      <c r="J179" s="110">
        <v>100</v>
      </c>
      <c r="K179" s="110">
        <v>100</v>
      </c>
      <c r="L179" s="110">
        <v>100</v>
      </c>
      <c r="M179" s="110">
        <v>100</v>
      </c>
      <c r="N179" s="104" t="str">
        <f t="shared" si="25"/>
        <v>kΩ</v>
      </c>
      <c r="P179" s="110">
        <f t="shared" si="26"/>
        <v>100</v>
      </c>
      <c r="Q179" s="91" t="str">
        <f t="shared" si="27"/>
        <v>kΩ</v>
      </c>
      <c r="R179" s="110">
        <f t="shared" si="28"/>
        <v>0</v>
      </c>
      <c r="S179" s="91" t="str">
        <f t="shared" si="29"/>
        <v>kΩ</v>
      </c>
      <c r="T179" s="110">
        <v>1.0000000000000001E-5</v>
      </c>
      <c r="U179" s="129" t="str">
        <f t="shared" si="30"/>
        <v>kΩ</v>
      </c>
    </row>
    <row r="180" spans="1:21" ht="15.6" x14ac:dyDescent="0.3">
      <c r="A180" s="1">
        <v>330</v>
      </c>
      <c r="B180" s="1" t="s">
        <v>10</v>
      </c>
      <c r="C180" s="1"/>
      <c r="D180" s="1">
        <v>200</v>
      </c>
      <c r="E180" s="1" t="s">
        <v>10</v>
      </c>
      <c r="F180" s="1"/>
      <c r="G180" s="1">
        <v>2</v>
      </c>
      <c r="H180" s="1" t="s">
        <v>9</v>
      </c>
      <c r="I180" s="112">
        <v>0.19999</v>
      </c>
      <c r="J180" s="112">
        <v>0.19999</v>
      </c>
      <c r="K180" s="112">
        <v>0.19999</v>
      </c>
      <c r="L180" s="112">
        <v>0.19999</v>
      </c>
      <c r="M180" s="112">
        <v>0.19999</v>
      </c>
      <c r="N180" s="104" t="str">
        <f t="shared" si="25"/>
        <v>MΩ</v>
      </c>
      <c r="P180" s="112">
        <f t="shared" si="26"/>
        <v>0.19999</v>
      </c>
      <c r="Q180" s="91" t="str">
        <f t="shared" si="27"/>
        <v>MΩ</v>
      </c>
      <c r="R180" s="112">
        <f t="shared" si="28"/>
        <v>0</v>
      </c>
      <c r="S180" s="91" t="str">
        <f t="shared" si="29"/>
        <v>MΩ</v>
      </c>
      <c r="T180" s="112">
        <v>9.9999999999999995E-8</v>
      </c>
      <c r="U180" s="129" t="str">
        <f t="shared" si="30"/>
        <v>MΩ</v>
      </c>
    </row>
    <row r="181" spans="1:21" ht="15.6" x14ac:dyDescent="0.3">
      <c r="A181" s="1">
        <v>1.1000000000000001</v>
      </c>
      <c r="B181" s="1" t="s">
        <v>9</v>
      </c>
      <c r="C181" s="1"/>
      <c r="D181" s="1">
        <v>1</v>
      </c>
      <c r="E181" s="1" t="s">
        <v>9</v>
      </c>
      <c r="F181" s="1"/>
      <c r="G181" s="1">
        <v>2</v>
      </c>
      <c r="H181" s="1" t="s">
        <v>9</v>
      </c>
      <c r="I181" s="112">
        <v>1</v>
      </c>
      <c r="J181" s="112">
        <v>1</v>
      </c>
      <c r="K181" s="112">
        <v>1</v>
      </c>
      <c r="L181" s="112">
        <v>1</v>
      </c>
      <c r="M181" s="112">
        <v>1</v>
      </c>
      <c r="N181" s="104" t="str">
        <f t="shared" si="25"/>
        <v>MΩ</v>
      </c>
      <c r="P181" s="112">
        <f t="shared" si="26"/>
        <v>1</v>
      </c>
      <c r="Q181" s="91" t="str">
        <f t="shared" si="27"/>
        <v>MΩ</v>
      </c>
      <c r="R181" s="112">
        <f t="shared" si="28"/>
        <v>0</v>
      </c>
      <c r="S181" s="91" t="str">
        <f t="shared" si="29"/>
        <v>MΩ</v>
      </c>
      <c r="T181" s="112">
        <v>9.9999999999999995E-8</v>
      </c>
      <c r="U181" s="129" t="str">
        <f t="shared" si="30"/>
        <v>MΩ</v>
      </c>
    </row>
    <row r="182" spans="1:21" ht="15.6" x14ac:dyDescent="0.3">
      <c r="A182" s="1">
        <v>3.3</v>
      </c>
      <c r="B182" s="1" t="s">
        <v>9</v>
      </c>
      <c r="C182" s="1"/>
      <c r="D182" s="1">
        <v>2</v>
      </c>
      <c r="E182" s="1" t="s">
        <v>9</v>
      </c>
      <c r="F182" s="1"/>
      <c r="G182" s="1">
        <v>20</v>
      </c>
      <c r="H182" s="1" t="s">
        <v>9</v>
      </c>
      <c r="I182" s="109">
        <v>2</v>
      </c>
      <c r="J182" s="109">
        <v>2</v>
      </c>
      <c r="K182" s="109">
        <v>2</v>
      </c>
      <c r="L182" s="109">
        <v>2</v>
      </c>
      <c r="M182" s="109">
        <v>2</v>
      </c>
      <c r="N182" s="104" t="str">
        <f t="shared" si="25"/>
        <v>MΩ</v>
      </c>
      <c r="P182" s="109">
        <f t="shared" si="26"/>
        <v>2</v>
      </c>
      <c r="Q182" s="91" t="str">
        <f t="shared" si="27"/>
        <v>MΩ</v>
      </c>
      <c r="R182" s="109">
        <f t="shared" si="28"/>
        <v>0</v>
      </c>
      <c r="S182" s="91" t="str">
        <f t="shared" si="29"/>
        <v>MΩ</v>
      </c>
      <c r="T182" s="109">
        <v>9.9999999999999995E-7</v>
      </c>
      <c r="U182" s="129" t="str">
        <f t="shared" si="30"/>
        <v>MΩ</v>
      </c>
    </row>
    <row r="183" spans="1:21" ht="15.6" x14ac:dyDescent="0.3">
      <c r="A183" s="1">
        <v>11</v>
      </c>
      <c r="B183" s="1" t="s">
        <v>9</v>
      </c>
      <c r="C183" s="1"/>
      <c r="D183" s="1">
        <v>10</v>
      </c>
      <c r="E183" s="1" t="s">
        <v>9</v>
      </c>
      <c r="F183" s="1"/>
      <c r="G183" s="1">
        <v>20</v>
      </c>
      <c r="H183" s="1" t="s">
        <v>9</v>
      </c>
      <c r="I183" s="109">
        <v>10</v>
      </c>
      <c r="J183" s="109">
        <v>10</v>
      </c>
      <c r="K183" s="109">
        <v>10</v>
      </c>
      <c r="L183" s="109">
        <v>10</v>
      </c>
      <c r="M183" s="109">
        <v>10</v>
      </c>
      <c r="N183" s="104" t="str">
        <f t="shared" si="25"/>
        <v>MΩ</v>
      </c>
      <c r="P183" s="109">
        <f t="shared" si="26"/>
        <v>10</v>
      </c>
      <c r="Q183" s="91" t="str">
        <f t="shared" si="27"/>
        <v>MΩ</v>
      </c>
      <c r="R183" s="109">
        <f t="shared" si="28"/>
        <v>0</v>
      </c>
      <c r="S183" s="91" t="str">
        <f t="shared" si="29"/>
        <v>MΩ</v>
      </c>
      <c r="T183" s="109">
        <v>9.9999999999999995E-7</v>
      </c>
      <c r="U183" s="129" t="str">
        <f t="shared" si="30"/>
        <v>MΩ</v>
      </c>
    </row>
    <row r="184" spans="1:21" ht="15.6" x14ac:dyDescent="0.3">
      <c r="A184" s="1">
        <v>33</v>
      </c>
      <c r="B184" s="1" t="s">
        <v>9</v>
      </c>
      <c r="C184" s="1"/>
      <c r="D184" s="1">
        <v>20</v>
      </c>
      <c r="E184" s="1" t="s">
        <v>9</v>
      </c>
      <c r="F184" s="1"/>
      <c r="G184" s="1">
        <v>200</v>
      </c>
      <c r="H184" s="1" t="s">
        <v>9</v>
      </c>
      <c r="I184" s="110">
        <v>20</v>
      </c>
      <c r="J184" s="110">
        <v>20</v>
      </c>
      <c r="K184" s="110">
        <v>20</v>
      </c>
      <c r="L184" s="110">
        <v>20</v>
      </c>
      <c r="M184" s="110">
        <v>20</v>
      </c>
      <c r="N184" s="104" t="str">
        <f t="shared" si="25"/>
        <v>MΩ</v>
      </c>
      <c r="P184" s="110">
        <f t="shared" si="26"/>
        <v>20</v>
      </c>
      <c r="Q184" s="91" t="str">
        <f t="shared" si="27"/>
        <v>MΩ</v>
      </c>
      <c r="R184" s="110">
        <f t="shared" si="28"/>
        <v>0</v>
      </c>
      <c r="S184" s="91" t="str">
        <f t="shared" si="29"/>
        <v>MΩ</v>
      </c>
      <c r="T184" s="110">
        <v>1.0000000000000001E-5</v>
      </c>
      <c r="U184" s="129" t="str">
        <f t="shared" si="30"/>
        <v>MΩ</v>
      </c>
    </row>
    <row r="185" spans="1:21" ht="15.6" x14ac:dyDescent="0.3">
      <c r="A185" s="1">
        <v>110</v>
      </c>
      <c r="B185" s="1" t="s">
        <v>9</v>
      </c>
      <c r="C185" s="1"/>
      <c r="D185" s="1">
        <v>100</v>
      </c>
      <c r="E185" s="1" t="s">
        <v>9</v>
      </c>
      <c r="F185" s="1"/>
      <c r="G185" s="1">
        <v>200</v>
      </c>
      <c r="H185" s="1" t="s">
        <v>9</v>
      </c>
      <c r="I185" s="110">
        <v>100</v>
      </c>
      <c r="J185" s="110">
        <v>100</v>
      </c>
      <c r="K185" s="110">
        <v>100</v>
      </c>
      <c r="L185" s="110">
        <v>100</v>
      </c>
      <c r="M185" s="110">
        <v>100</v>
      </c>
      <c r="N185" s="104" t="str">
        <f t="shared" si="25"/>
        <v>MΩ</v>
      </c>
      <c r="P185" s="110">
        <f t="shared" si="26"/>
        <v>100</v>
      </c>
      <c r="Q185" s="91" t="str">
        <f t="shared" si="27"/>
        <v>MΩ</v>
      </c>
      <c r="R185" s="110">
        <f t="shared" si="28"/>
        <v>0</v>
      </c>
      <c r="S185" s="91" t="str">
        <f t="shared" si="29"/>
        <v>MΩ</v>
      </c>
      <c r="T185" s="110">
        <v>1.0000000000000001E-5</v>
      </c>
      <c r="U185" s="129" t="str">
        <f t="shared" si="30"/>
        <v>MΩ</v>
      </c>
    </row>
    <row r="186" spans="1:21" ht="15.6" x14ac:dyDescent="0.3">
      <c r="A186" s="1">
        <v>330</v>
      </c>
      <c r="B186" s="1" t="s">
        <v>9</v>
      </c>
      <c r="C186" s="1"/>
      <c r="D186" s="1">
        <v>200</v>
      </c>
      <c r="E186" s="1" t="s">
        <v>9</v>
      </c>
      <c r="F186" s="1"/>
      <c r="G186" s="1">
        <v>2</v>
      </c>
      <c r="H186" s="1" t="s">
        <v>109</v>
      </c>
      <c r="I186" s="112">
        <v>0.19989999999999999</v>
      </c>
      <c r="J186" s="112">
        <v>0.19989999999999999</v>
      </c>
      <c r="K186" s="112">
        <v>0.19989999999999999</v>
      </c>
      <c r="L186" s="112">
        <v>0.19989999999999999</v>
      </c>
      <c r="M186" s="112">
        <v>0.19989999999999999</v>
      </c>
      <c r="N186" s="104" t="str">
        <f t="shared" si="25"/>
        <v>GΩ</v>
      </c>
      <c r="P186" s="112">
        <f t="shared" si="26"/>
        <v>0.19989999999999999</v>
      </c>
      <c r="Q186" s="91" t="str">
        <f t="shared" si="27"/>
        <v>GΩ</v>
      </c>
      <c r="R186" s="112">
        <f t="shared" si="28"/>
        <v>0</v>
      </c>
      <c r="S186" s="91" t="str">
        <f t="shared" si="29"/>
        <v>GΩ</v>
      </c>
      <c r="T186" s="112">
        <v>9.9999999999999995E-8</v>
      </c>
      <c r="U186" s="129" t="str">
        <f t="shared" si="30"/>
        <v>GΩ</v>
      </c>
    </row>
    <row r="187" spans="1:21" ht="15.6" x14ac:dyDescent="0.3">
      <c r="A187" s="1">
        <v>1100</v>
      </c>
      <c r="B187" s="1" t="s">
        <v>9</v>
      </c>
      <c r="C187" s="1"/>
      <c r="D187" s="1">
        <v>1000</v>
      </c>
      <c r="E187" s="1" t="s">
        <v>9</v>
      </c>
      <c r="F187" s="1"/>
      <c r="G187" s="1">
        <v>2</v>
      </c>
      <c r="H187" s="1" t="s">
        <v>109</v>
      </c>
      <c r="I187" s="112">
        <v>1.0004999999999999</v>
      </c>
      <c r="J187" s="112">
        <v>1.0004999999999999</v>
      </c>
      <c r="K187" s="112">
        <v>1.0004999999999999</v>
      </c>
      <c r="L187" s="112">
        <v>1.0004999999999999</v>
      </c>
      <c r="M187" s="112">
        <v>1.0004999999999999</v>
      </c>
      <c r="N187" s="104" t="str">
        <f t="shared" si="25"/>
        <v>GΩ</v>
      </c>
      <c r="P187" s="112">
        <f t="shared" si="26"/>
        <v>1.0004999999999999</v>
      </c>
      <c r="Q187" s="91" t="str">
        <f t="shared" si="27"/>
        <v>GΩ</v>
      </c>
      <c r="R187" s="112">
        <f t="shared" si="28"/>
        <v>0</v>
      </c>
      <c r="S187" s="91" t="str">
        <f t="shared" si="29"/>
        <v>GΩ</v>
      </c>
      <c r="T187" s="112">
        <v>9.9999999999999995E-8</v>
      </c>
      <c r="U187" s="129" t="str">
        <f t="shared" si="30"/>
        <v>GΩ</v>
      </c>
    </row>
    <row r="189" spans="1:21" ht="15.6" x14ac:dyDescent="0.3">
      <c r="A189" s="6" t="s">
        <v>38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21" ht="15.6" x14ac:dyDescent="0.3">
      <c r="A190" s="183" t="s">
        <v>27</v>
      </c>
      <c r="B190" s="183"/>
      <c r="C190" s="183" t="s">
        <v>28</v>
      </c>
      <c r="D190" s="183"/>
      <c r="E190" s="183"/>
      <c r="F190" s="183"/>
      <c r="G190" s="184" t="s">
        <v>29</v>
      </c>
      <c r="H190" s="184"/>
      <c r="I190" s="185" t="s">
        <v>2</v>
      </c>
      <c r="J190" s="185"/>
      <c r="K190" s="185"/>
      <c r="L190" s="185"/>
      <c r="M190" s="185"/>
      <c r="N190" s="185"/>
      <c r="P190" s="189" t="s">
        <v>106</v>
      </c>
      <c r="Q190" s="189"/>
      <c r="R190" s="189" t="s">
        <v>107</v>
      </c>
      <c r="S190" s="189"/>
      <c r="T190" s="190" t="s">
        <v>108</v>
      </c>
      <c r="U190" s="190"/>
    </row>
    <row r="191" spans="1:21" ht="15.6" x14ac:dyDescent="0.3">
      <c r="A191" s="183"/>
      <c r="B191" s="183"/>
      <c r="C191" s="183"/>
      <c r="D191" s="183"/>
      <c r="E191" s="183"/>
      <c r="F191" s="183"/>
      <c r="G191" s="184"/>
      <c r="H191" s="184"/>
      <c r="I191" s="9">
        <v>1</v>
      </c>
      <c r="J191" s="9">
        <v>2</v>
      </c>
      <c r="K191" s="9">
        <v>3</v>
      </c>
      <c r="L191" s="9">
        <v>4</v>
      </c>
      <c r="M191" s="9">
        <v>5</v>
      </c>
      <c r="N191" s="9" t="s">
        <v>30</v>
      </c>
      <c r="P191" s="189"/>
      <c r="Q191" s="189"/>
      <c r="R191" s="189"/>
      <c r="S191" s="189"/>
      <c r="T191" s="190"/>
      <c r="U191" s="190"/>
    </row>
    <row r="192" spans="1:21" ht="15.6" x14ac:dyDescent="0.3">
      <c r="A192" s="1">
        <v>400</v>
      </c>
      <c r="B192" s="1" t="s">
        <v>116</v>
      </c>
      <c r="C192" s="1"/>
      <c r="D192" s="1">
        <v>300</v>
      </c>
      <c r="E192" s="1" t="s">
        <v>116</v>
      </c>
      <c r="F192" s="1"/>
      <c r="G192" s="1"/>
      <c r="H192" s="1"/>
      <c r="I192" s="37">
        <v>300</v>
      </c>
      <c r="J192" s="37">
        <v>300</v>
      </c>
      <c r="K192" s="37">
        <v>300</v>
      </c>
      <c r="L192" s="37">
        <v>300</v>
      </c>
      <c r="M192" s="37">
        <v>300</v>
      </c>
      <c r="N192" s="1" t="str">
        <f>E192</f>
        <v>PF</v>
      </c>
      <c r="P192" s="37">
        <f>AVERAGE(I192:M192)</f>
        <v>300</v>
      </c>
      <c r="Q192" s="91" t="str">
        <f>N192</f>
        <v>PF</v>
      </c>
      <c r="R192" s="37">
        <f>_xlfn.STDEV.S(I192:M192)</f>
        <v>0</v>
      </c>
      <c r="S192" s="91" t="str">
        <f>N192</f>
        <v>PF</v>
      </c>
      <c r="T192" s="117">
        <v>1E-4</v>
      </c>
      <c r="U192" s="129" t="str">
        <f>N192</f>
        <v>PF</v>
      </c>
    </row>
    <row r="193" spans="1:21" ht="15.6" x14ac:dyDescent="0.3">
      <c r="A193" s="1">
        <v>1.1000000000000001</v>
      </c>
      <c r="B193" s="1" t="s">
        <v>76</v>
      </c>
      <c r="C193" s="1"/>
      <c r="D193" s="1">
        <v>1</v>
      </c>
      <c r="E193" s="1" t="s">
        <v>76</v>
      </c>
      <c r="F193" s="1"/>
      <c r="G193" s="1"/>
      <c r="H193" s="1"/>
      <c r="I193" s="55">
        <v>1</v>
      </c>
      <c r="J193" s="55">
        <v>1</v>
      </c>
      <c r="K193" s="55">
        <v>1</v>
      </c>
      <c r="L193" s="55">
        <v>1</v>
      </c>
      <c r="M193" s="55">
        <v>1</v>
      </c>
      <c r="N193" s="1" t="str">
        <f t="shared" ref="N193:N199" si="31">E193</f>
        <v>nF</v>
      </c>
      <c r="P193" s="55">
        <f t="shared" ref="P193:P209" si="32">AVERAGE(I193:M193)</f>
        <v>1</v>
      </c>
      <c r="Q193" s="91" t="str">
        <f t="shared" ref="Q193:Q209" si="33">N193</f>
        <v>nF</v>
      </c>
      <c r="R193" s="55">
        <f t="shared" ref="R193:R209" si="34">_xlfn.STDEV.S(I193:M193)</f>
        <v>0</v>
      </c>
      <c r="S193" s="91" t="str">
        <f t="shared" ref="S193:S209" si="35">N193</f>
        <v>nF</v>
      </c>
      <c r="T193" s="118">
        <v>9.9999999999999995E-7</v>
      </c>
      <c r="U193" s="129" t="str">
        <f t="shared" ref="U193:U199" si="36">N193</f>
        <v>nF</v>
      </c>
    </row>
    <row r="194" spans="1:21" ht="15.6" x14ac:dyDescent="0.3">
      <c r="A194" s="1">
        <v>3.3</v>
      </c>
      <c r="B194" s="1" t="s">
        <v>76</v>
      </c>
      <c r="C194" s="1"/>
      <c r="D194" s="1">
        <v>3</v>
      </c>
      <c r="E194" s="1" t="s">
        <v>76</v>
      </c>
      <c r="F194" s="1"/>
      <c r="G194" s="1"/>
      <c r="H194" s="1"/>
      <c r="I194" s="55">
        <v>3</v>
      </c>
      <c r="J194" s="55">
        <v>3</v>
      </c>
      <c r="K194" s="55">
        <v>3</v>
      </c>
      <c r="L194" s="55">
        <v>3</v>
      </c>
      <c r="M194" s="55">
        <v>3</v>
      </c>
      <c r="N194" s="1" t="str">
        <f t="shared" si="31"/>
        <v>nF</v>
      </c>
      <c r="P194" s="55">
        <f t="shared" si="32"/>
        <v>3</v>
      </c>
      <c r="Q194" s="91" t="str">
        <f t="shared" si="33"/>
        <v>nF</v>
      </c>
      <c r="R194" s="55">
        <f t="shared" si="34"/>
        <v>0</v>
      </c>
      <c r="S194" s="91" t="str">
        <f t="shared" si="35"/>
        <v>nF</v>
      </c>
      <c r="T194" s="118">
        <v>9.9999999999999995E-7</v>
      </c>
      <c r="U194" s="129" t="str">
        <f t="shared" si="36"/>
        <v>nF</v>
      </c>
    </row>
    <row r="195" spans="1:21" ht="15.6" x14ac:dyDescent="0.3">
      <c r="A195" s="1">
        <v>11</v>
      </c>
      <c r="B195" s="1" t="s">
        <v>76</v>
      </c>
      <c r="C195" s="1"/>
      <c r="D195" s="1">
        <v>10</v>
      </c>
      <c r="E195" s="1" t="s">
        <v>76</v>
      </c>
      <c r="F195" s="1"/>
      <c r="G195" s="1"/>
      <c r="H195" s="1"/>
      <c r="I195" s="41">
        <v>10</v>
      </c>
      <c r="J195" s="41">
        <v>10</v>
      </c>
      <c r="K195" s="41">
        <v>10</v>
      </c>
      <c r="L195" s="41">
        <v>10</v>
      </c>
      <c r="M195" s="41">
        <v>10</v>
      </c>
      <c r="N195" s="1" t="str">
        <f t="shared" si="31"/>
        <v>nF</v>
      </c>
      <c r="P195" s="41">
        <f t="shared" si="32"/>
        <v>10</v>
      </c>
      <c r="Q195" s="91" t="str">
        <f t="shared" si="33"/>
        <v>nF</v>
      </c>
      <c r="R195" s="41">
        <f t="shared" si="34"/>
        <v>0</v>
      </c>
      <c r="S195" s="91" t="str">
        <f t="shared" si="35"/>
        <v>nF</v>
      </c>
      <c r="T195" s="102">
        <v>1.0000000000000001E-5</v>
      </c>
      <c r="U195" s="129" t="str">
        <f t="shared" si="36"/>
        <v>nF</v>
      </c>
    </row>
    <row r="196" spans="1:21" ht="15.6" x14ac:dyDescent="0.3">
      <c r="A196" s="1">
        <v>33</v>
      </c>
      <c r="B196" s="1" t="s">
        <v>76</v>
      </c>
      <c r="C196" s="1"/>
      <c r="D196" s="1">
        <v>30</v>
      </c>
      <c r="E196" s="1" t="s">
        <v>76</v>
      </c>
      <c r="F196" s="1"/>
      <c r="G196" s="1"/>
      <c r="H196" s="1"/>
      <c r="I196" s="41">
        <v>30</v>
      </c>
      <c r="J196" s="41">
        <v>30</v>
      </c>
      <c r="K196" s="41">
        <v>30</v>
      </c>
      <c r="L196" s="41">
        <v>30</v>
      </c>
      <c r="M196" s="41">
        <v>30</v>
      </c>
      <c r="N196" s="1" t="str">
        <f t="shared" si="31"/>
        <v>nF</v>
      </c>
      <c r="P196" s="41">
        <f t="shared" si="32"/>
        <v>30</v>
      </c>
      <c r="Q196" s="91" t="str">
        <f t="shared" si="33"/>
        <v>nF</v>
      </c>
      <c r="R196" s="41">
        <f t="shared" si="34"/>
        <v>0</v>
      </c>
      <c r="S196" s="91" t="str">
        <f t="shared" si="35"/>
        <v>nF</v>
      </c>
      <c r="T196" s="102">
        <v>1.0000000000000001E-5</v>
      </c>
      <c r="U196" s="129" t="str">
        <f t="shared" si="36"/>
        <v>nF</v>
      </c>
    </row>
    <row r="197" spans="1:21" ht="15.6" x14ac:dyDescent="0.3">
      <c r="A197" s="1">
        <v>110</v>
      </c>
      <c r="B197" s="1" t="s">
        <v>76</v>
      </c>
      <c r="C197" s="1"/>
      <c r="D197" s="1">
        <v>100</v>
      </c>
      <c r="E197" s="1" t="s">
        <v>76</v>
      </c>
      <c r="F197" s="1"/>
      <c r="G197" s="1"/>
      <c r="H197" s="1"/>
      <c r="I197" s="41">
        <v>100</v>
      </c>
      <c r="J197" s="41">
        <v>100</v>
      </c>
      <c r="K197" s="41">
        <v>100</v>
      </c>
      <c r="L197" s="41">
        <v>100</v>
      </c>
      <c r="M197" s="41">
        <v>100</v>
      </c>
      <c r="N197" s="1" t="str">
        <f t="shared" si="31"/>
        <v>nF</v>
      </c>
      <c r="P197" s="41">
        <f t="shared" si="32"/>
        <v>100</v>
      </c>
      <c r="Q197" s="91" t="str">
        <f t="shared" si="33"/>
        <v>nF</v>
      </c>
      <c r="R197" s="41">
        <f t="shared" si="34"/>
        <v>0</v>
      </c>
      <c r="S197" s="91" t="str">
        <f t="shared" si="35"/>
        <v>nF</v>
      </c>
      <c r="T197" s="102">
        <v>1.0000000000000001E-5</v>
      </c>
      <c r="U197" s="129" t="str">
        <f t="shared" si="36"/>
        <v>nF</v>
      </c>
    </row>
    <row r="198" spans="1:21" ht="15.6" x14ac:dyDescent="0.3">
      <c r="A198" s="1">
        <v>330</v>
      </c>
      <c r="B198" s="1" t="s">
        <v>76</v>
      </c>
      <c r="C198" s="1"/>
      <c r="D198" s="1">
        <v>300</v>
      </c>
      <c r="E198" s="1" t="s">
        <v>76</v>
      </c>
      <c r="F198" s="1"/>
      <c r="G198" s="1"/>
      <c r="H198" s="1"/>
      <c r="I198" s="37">
        <v>300</v>
      </c>
      <c r="J198" s="37">
        <v>300</v>
      </c>
      <c r="K198" s="37">
        <v>300</v>
      </c>
      <c r="L198" s="37">
        <v>300</v>
      </c>
      <c r="M198" s="37">
        <v>300</v>
      </c>
      <c r="N198" s="1" t="str">
        <f t="shared" si="31"/>
        <v>nF</v>
      </c>
      <c r="P198" s="37">
        <f t="shared" si="32"/>
        <v>300</v>
      </c>
      <c r="Q198" s="91" t="str">
        <f t="shared" si="33"/>
        <v>nF</v>
      </c>
      <c r="R198" s="37">
        <f t="shared" si="34"/>
        <v>0</v>
      </c>
      <c r="S198" s="91" t="str">
        <f t="shared" si="35"/>
        <v>nF</v>
      </c>
      <c r="T198" s="117">
        <v>1E-4</v>
      </c>
      <c r="U198" s="129" t="str">
        <f t="shared" si="36"/>
        <v>nF</v>
      </c>
    </row>
    <row r="199" spans="1:21" ht="15.6" x14ac:dyDescent="0.3">
      <c r="A199" s="1">
        <v>1.1000000000000001</v>
      </c>
      <c r="B199" s="1" t="s">
        <v>40</v>
      </c>
      <c r="C199" s="1"/>
      <c r="D199" s="1">
        <v>1</v>
      </c>
      <c r="E199" s="1" t="s">
        <v>40</v>
      </c>
      <c r="F199" s="1"/>
      <c r="G199" s="1"/>
      <c r="H199" s="1"/>
      <c r="I199" s="55">
        <v>1</v>
      </c>
      <c r="J199" s="55">
        <v>1</v>
      </c>
      <c r="K199" s="55">
        <v>1</v>
      </c>
      <c r="L199" s="55">
        <v>1</v>
      </c>
      <c r="M199" s="55">
        <v>1</v>
      </c>
      <c r="N199" s="1" t="str">
        <f t="shared" si="31"/>
        <v>µF</v>
      </c>
      <c r="P199" s="55">
        <f t="shared" si="32"/>
        <v>1</v>
      </c>
      <c r="Q199" s="91" t="str">
        <f t="shared" si="33"/>
        <v>µF</v>
      </c>
      <c r="R199" s="55">
        <f t="shared" si="34"/>
        <v>0</v>
      </c>
      <c r="S199" s="91" t="str">
        <f t="shared" si="35"/>
        <v>µF</v>
      </c>
      <c r="T199" s="118">
        <v>9.9999999999999995E-7</v>
      </c>
      <c r="U199" s="129" t="str">
        <f t="shared" si="36"/>
        <v>µF</v>
      </c>
    </row>
    <row r="200" spans="1:21" ht="15.6" x14ac:dyDescent="0.3">
      <c r="A200" s="143">
        <v>3.3</v>
      </c>
      <c r="B200" s="143" t="s">
        <v>40</v>
      </c>
      <c r="C200" s="143"/>
      <c r="D200" s="143">
        <v>3</v>
      </c>
      <c r="E200" s="143" t="s">
        <v>40</v>
      </c>
      <c r="F200" s="1"/>
      <c r="G200" s="1"/>
      <c r="H200" s="1"/>
      <c r="I200" s="1"/>
      <c r="J200" s="1"/>
      <c r="K200" s="1"/>
      <c r="L200" s="1"/>
      <c r="M200" s="1"/>
      <c r="N200" s="1"/>
      <c r="P200" s="37" t="e">
        <f t="shared" si="32"/>
        <v>#DIV/0!</v>
      </c>
      <c r="Q200" s="91">
        <f t="shared" si="33"/>
        <v>0</v>
      </c>
      <c r="R200" s="11" t="e">
        <f t="shared" si="34"/>
        <v>#DIV/0!</v>
      </c>
      <c r="S200" s="91">
        <f t="shared" si="35"/>
        <v>0</v>
      </c>
      <c r="T200" s="93"/>
      <c r="U200" s="94"/>
    </row>
    <row r="201" spans="1:21" ht="15.6" x14ac:dyDescent="0.3">
      <c r="A201" s="143">
        <v>11</v>
      </c>
      <c r="B201" s="143" t="s">
        <v>40</v>
      </c>
      <c r="C201" s="143"/>
      <c r="D201" s="143">
        <v>10</v>
      </c>
      <c r="E201" s="143" t="s">
        <v>40</v>
      </c>
      <c r="F201" s="1"/>
      <c r="G201" s="1"/>
      <c r="H201" s="1"/>
      <c r="I201" s="1"/>
      <c r="J201" s="1"/>
      <c r="K201" s="1"/>
      <c r="L201" s="1"/>
      <c r="M201" s="1"/>
      <c r="N201" s="1"/>
      <c r="P201" s="11" t="e">
        <f t="shared" si="32"/>
        <v>#DIV/0!</v>
      </c>
      <c r="Q201" s="91">
        <f t="shared" si="33"/>
        <v>0</v>
      </c>
      <c r="R201" s="11" t="e">
        <f t="shared" si="34"/>
        <v>#DIV/0!</v>
      </c>
      <c r="S201" s="91">
        <f t="shared" si="35"/>
        <v>0</v>
      </c>
      <c r="T201" s="93"/>
      <c r="U201" s="94"/>
    </row>
    <row r="202" spans="1:21" ht="15.6" x14ac:dyDescent="0.3">
      <c r="A202" s="143">
        <v>33</v>
      </c>
      <c r="B202" s="143" t="s">
        <v>40</v>
      </c>
      <c r="C202" s="143"/>
      <c r="D202" s="143">
        <v>30</v>
      </c>
      <c r="E202" s="143" t="s">
        <v>40</v>
      </c>
      <c r="F202" s="1"/>
      <c r="G202" s="1"/>
      <c r="H202" s="1"/>
      <c r="I202" s="1"/>
      <c r="J202" s="1"/>
      <c r="K202" s="1"/>
      <c r="L202" s="1"/>
      <c r="M202" s="1"/>
      <c r="N202" s="1"/>
      <c r="P202" s="11" t="e">
        <f t="shared" si="32"/>
        <v>#DIV/0!</v>
      </c>
      <c r="Q202" s="91">
        <f t="shared" si="33"/>
        <v>0</v>
      </c>
      <c r="R202" s="11" t="e">
        <f t="shared" si="34"/>
        <v>#DIV/0!</v>
      </c>
      <c r="S202" s="91">
        <f t="shared" si="35"/>
        <v>0</v>
      </c>
      <c r="T202" s="93"/>
      <c r="U202" s="94"/>
    </row>
    <row r="203" spans="1:21" ht="15.6" x14ac:dyDescent="0.3">
      <c r="A203" s="143">
        <v>110</v>
      </c>
      <c r="B203" s="143" t="s">
        <v>40</v>
      </c>
      <c r="C203" s="143"/>
      <c r="D203" s="143">
        <v>100</v>
      </c>
      <c r="E203" s="143" t="s">
        <v>40</v>
      </c>
      <c r="F203" s="1"/>
      <c r="G203" s="1"/>
      <c r="H203" s="1"/>
      <c r="I203" s="1"/>
      <c r="J203" s="1"/>
      <c r="K203" s="1"/>
      <c r="L203" s="1"/>
      <c r="M203" s="1"/>
      <c r="N203" s="1"/>
      <c r="P203" s="11" t="e">
        <f t="shared" si="32"/>
        <v>#DIV/0!</v>
      </c>
      <c r="Q203" s="91">
        <f t="shared" si="33"/>
        <v>0</v>
      </c>
      <c r="R203" s="11" t="e">
        <f t="shared" si="34"/>
        <v>#DIV/0!</v>
      </c>
      <c r="S203" s="91">
        <f t="shared" si="35"/>
        <v>0</v>
      </c>
      <c r="T203" s="93"/>
      <c r="U203" s="94"/>
    </row>
    <row r="204" spans="1:21" ht="15.6" x14ac:dyDescent="0.3">
      <c r="A204" s="143">
        <v>330</v>
      </c>
      <c r="B204" s="143" t="s">
        <v>40</v>
      </c>
      <c r="C204" s="143"/>
      <c r="D204" s="143">
        <v>300</v>
      </c>
      <c r="E204" s="143" t="s">
        <v>40</v>
      </c>
      <c r="F204" s="1"/>
      <c r="G204" s="1"/>
      <c r="H204" s="1"/>
      <c r="I204" s="1"/>
      <c r="J204" s="1"/>
      <c r="K204" s="1"/>
      <c r="L204" s="1"/>
      <c r="M204" s="1"/>
      <c r="N204" s="1"/>
      <c r="P204" s="11" t="e">
        <f t="shared" si="32"/>
        <v>#DIV/0!</v>
      </c>
      <c r="Q204" s="91">
        <f t="shared" si="33"/>
        <v>0</v>
      </c>
      <c r="R204" s="11" t="e">
        <f t="shared" si="34"/>
        <v>#DIV/0!</v>
      </c>
      <c r="S204" s="91">
        <f t="shared" si="35"/>
        <v>0</v>
      </c>
      <c r="T204" s="93"/>
      <c r="U204" s="94"/>
    </row>
    <row r="205" spans="1:21" ht="15.6" x14ac:dyDescent="0.3">
      <c r="A205" s="143">
        <v>1.1000000000000001</v>
      </c>
      <c r="B205" s="143" t="s">
        <v>13</v>
      </c>
      <c r="C205" s="143"/>
      <c r="D205" s="143">
        <v>1</v>
      </c>
      <c r="E205" s="143" t="s">
        <v>13</v>
      </c>
      <c r="F205" s="1"/>
      <c r="G205" s="1"/>
      <c r="H205" s="1"/>
      <c r="I205" s="1"/>
      <c r="J205" s="1"/>
      <c r="K205" s="1"/>
      <c r="L205" s="1"/>
      <c r="M205" s="1"/>
      <c r="N205" s="1"/>
      <c r="P205" s="11" t="e">
        <f t="shared" si="32"/>
        <v>#DIV/0!</v>
      </c>
      <c r="Q205" s="91">
        <f t="shared" si="33"/>
        <v>0</v>
      </c>
      <c r="R205" s="11" t="e">
        <f t="shared" si="34"/>
        <v>#DIV/0!</v>
      </c>
      <c r="S205" s="91">
        <f t="shared" si="35"/>
        <v>0</v>
      </c>
      <c r="T205" s="93"/>
      <c r="U205" s="94"/>
    </row>
    <row r="206" spans="1:21" ht="15.6" x14ac:dyDescent="0.3">
      <c r="A206" s="143">
        <v>3.3</v>
      </c>
      <c r="B206" s="143" t="s">
        <v>13</v>
      </c>
      <c r="C206" s="143"/>
      <c r="D206" s="143">
        <v>3</v>
      </c>
      <c r="E206" s="143" t="s">
        <v>13</v>
      </c>
      <c r="F206" s="1"/>
      <c r="G206" s="1"/>
      <c r="H206" s="1"/>
      <c r="I206" s="1"/>
      <c r="J206" s="1"/>
      <c r="K206" s="1"/>
      <c r="L206" s="1"/>
      <c r="M206" s="1"/>
      <c r="N206" s="1"/>
      <c r="P206" s="11" t="e">
        <f t="shared" si="32"/>
        <v>#DIV/0!</v>
      </c>
      <c r="Q206" s="91">
        <f t="shared" si="33"/>
        <v>0</v>
      </c>
      <c r="R206" s="11" t="e">
        <f t="shared" si="34"/>
        <v>#DIV/0!</v>
      </c>
      <c r="S206" s="91">
        <f t="shared" si="35"/>
        <v>0</v>
      </c>
      <c r="T206" s="93"/>
      <c r="U206" s="94"/>
    </row>
    <row r="207" spans="1:21" ht="15.6" x14ac:dyDescent="0.3">
      <c r="A207" s="143">
        <v>11</v>
      </c>
      <c r="B207" s="143" t="s">
        <v>13</v>
      </c>
      <c r="C207" s="143"/>
      <c r="D207" s="143">
        <v>10</v>
      </c>
      <c r="E207" s="143" t="s">
        <v>13</v>
      </c>
      <c r="F207" s="1"/>
      <c r="G207" s="1"/>
      <c r="H207" s="1"/>
      <c r="I207" s="1"/>
      <c r="J207" s="1"/>
      <c r="K207" s="1"/>
      <c r="L207" s="1"/>
      <c r="M207" s="1"/>
      <c r="N207" s="1"/>
      <c r="P207" s="11" t="e">
        <f t="shared" si="32"/>
        <v>#DIV/0!</v>
      </c>
      <c r="Q207" s="91">
        <f t="shared" si="33"/>
        <v>0</v>
      </c>
      <c r="R207" s="11" t="e">
        <f t="shared" si="34"/>
        <v>#DIV/0!</v>
      </c>
      <c r="S207" s="91">
        <f t="shared" si="35"/>
        <v>0</v>
      </c>
      <c r="T207" s="93"/>
      <c r="U207" s="94"/>
    </row>
    <row r="208" spans="1:21" ht="15.6" x14ac:dyDescent="0.3">
      <c r="A208" s="143">
        <v>33</v>
      </c>
      <c r="B208" s="143" t="s">
        <v>13</v>
      </c>
      <c r="C208" s="143"/>
      <c r="D208" s="143">
        <v>30</v>
      </c>
      <c r="E208" s="143" t="s">
        <v>13</v>
      </c>
      <c r="F208" s="1"/>
      <c r="G208" s="1"/>
      <c r="H208" s="1"/>
      <c r="I208" s="1"/>
      <c r="J208" s="1"/>
      <c r="K208" s="1"/>
      <c r="L208" s="1"/>
      <c r="M208" s="1"/>
      <c r="N208" s="1"/>
      <c r="P208" s="11" t="e">
        <f t="shared" si="32"/>
        <v>#DIV/0!</v>
      </c>
      <c r="Q208" s="91">
        <f t="shared" si="33"/>
        <v>0</v>
      </c>
      <c r="R208" s="11" t="e">
        <f t="shared" si="34"/>
        <v>#DIV/0!</v>
      </c>
      <c r="S208" s="91">
        <f t="shared" si="35"/>
        <v>0</v>
      </c>
      <c r="T208" s="93"/>
      <c r="U208" s="94"/>
    </row>
    <row r="209" spans="1:21" ht="15.6" x14ac:dyDescent="0.3">
      <c r="A209" s="143">
        <v>110</v>
      </c>
      <c r="B209" s="143" t="s">
        <v>13</v>
      </c>
      <c r="C209" s="143"/>
      <c r="D209" s="143">
        <v>100</v>
      </c>
      <c r="E209" s="143" t="s">
        <v>13</v>
      </c>
      <c r="F209" s="1"/>
      <c r="G209" s="1"/>
      <c r="H209" s="1"/>
      <c r="I209" s="1"/>
      <c r="J209" s="1"/>
      <c r="K209" s="1"/>
      <c r="L209" s="1"/>
      <c r="M209" s="1"/>
      <c r="N209" s="1"/>
      <c r="P209" s="11" t="e">
        <f t="shared" si="32"/>
        <v>#DIV/0!</v>
      </c>
      <c r="Q209" s="91">
        <f t="shared" si="33"/>
        <v>0</v>
      </c>
      <c r="R209" s="11" t="e">
        <f t="shared" si="34"/>
        <v>#DIV/0!</v>
      </c>
      <c r="S209" s="91">
        <f t="shared" si="35"/>
        <v>0</v>
      </c>
      <c r="T209" s="93"/>
      <c r="U209" s="94"/>
    </row>
  </sheetData>
  <mergeCells count="50">
    <mergeCell ref="P190:Q191"/>
    <mergeCell ref="R190:S191"/>
    <mergeCell ref="T190:U191"/>
    <mergeCell ref="P128:Q129"/>
    <mergeCell ref="R128:S129"/>
    <mergeCell ref="T128:U129"/>
    <mergeCell ref="P168:Q169"/>
    <mergeCell ref="R168:S169"/>
    <mergeCell ref="T168:U169"/>
    <mergeCell ref="P45:Q46"/>
    <mergeCell ref="R45:S46"/>
    <mergeCell ref="T45:U46"/>
    <mergeCell ref="P78:Q79"/>
    <mergeCell ref="R78:S79"/>
    <mergeCell ref="T78:U79"/>
    <mergeCell ref="P14:Q15"/>
    <mergeCell ref="R14:S15"/>
    <mergeCell ref="P21:Q22"/>
    <mergeCell ref="R21:S22"/>
    <mergeCell ref="T21:U22"/>
    <mergeCell ref="A14:B15"/>
    <mergeCell ref="C14:F15"/>
    <mergeCell ref="G14:H15"/>
    <mergeCell ref="I14:N14"/>
    <mergeCell ref="C16:D16"/>
    <mergeCell ref="C17:D17"/>
    <mergeCell ref="A21:B22"/>
    <mergeCell ref="C21:F22"/>
    <mergeCell ref="G21:H22"/>
    <mergeCell ref="I21:N21"/>
    <mergeCell ref="A78:B79"/>
    <mergeCell ref="C78:F79"/>
    <mergeCell ref="G78:H79"/>
    <mergeCell ref="I78:N78"/>
    <mergeCell ref="A45:B46"/>
    <mergeCell ref="C45:F46"/>
    <mergeCell ref="G45:H46"/>
    <mergeCell ref="I45:N45"/>
    <mergeCell ref="A190:B191"/>
    <mergeCell ref="C190:F191"/>
    <mergeCell ref="G190:H191"/>
    <mergeCell ref="I190:N190"/>
    <mergeCell ref="A128:B129"/>
    <mergeCell ref="C128:F129"/>
    <mergeCell ref="G128:H129"/>
    <mergeCell ref="I128:N128"/>
    <mergeCell ref="A168:B169"/>
    <mergeCell ref="C168:F169"/>
    <mergeCell ref="G168:H169"/>
    <mergeCell ref="I168:N168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D199-9440-4B05-9B6B-A3AC75427890}">
  <dimension ref="C19:AM202"/>
  <sheetViews>
    <sheetView topLeftCell="Y16" zoomScale="120" zoomScaleNormal="120" workbookViewId="0">
      <selection activeCell="AI22" sqref="AI22"/>
    </sheetView>
  </sheetViews>
  <sheetFormatPr defaultRowHeight="14.4" x14ac:dyDescent="0.3"/>
  <cols>
    <col min="3" max="3" width="8.77734375" bestFit="1" customWidth="1"/>
    <col min="5" max="5" width="8.21875" customWidth="1"/>
    <col min="6" max="6" width="6.33203125" customWidth="1"/>
    <col min="7" max="7" width="5.33203125" customWidth="1"/>
    <col min="8" max="8" width="6.44140625" customWidth="1"/>
    <col min="9" max="9" width="13" customWidth="1"/>
    <col min="10" max="10" width="6.5546875" customWidth="1"/>
    <col min="11" max="11" width="12.44140625" bestFit="1" customWidth="1"/>
    <col min="12" max="12" width="7.6640625" customWidth="1"/>
    <col min="13" max="13" width="10.6640625" customWidth="1"/>
    <col min="14" max="14" width="6.6640625" customWidth="1"/>
    <col min="15" max="15" width="12" style="58" customWidth="1"/>
    <col min="16" max="16" width="6.77734375" customWidth="1"/>
    <col min="18" max="18" width="11.109375" style="46" customWidth="1"/>
    <col min="19" max="19" width="5.5546875" style="46" customWidth="1"/>
    <col min="20" max="20" width="10.77734375" style="46" customWidth="1"/>
    <col min="21" max="21" width="6.77734375" style="46" customWidth="1"/>
    <col min="22" max="22" width="10.33203125" style="46" customWidth="1"/>
    <col min="23" max="23" width="6.5546875" style="46" customWidth="1"/>
    <col min="24" max="24" width="10.21875" style="46" customWidth="1"/>
    <col min="25" max="25" width="6.5546875" style="46" customWidth="1"/>
    <col min="26" max="26" width="9.21875" style="46" customWidth="1"/>
    <col min="27" max="27" width="6" style="46" customWidth="1"/>
    <col min="28" max="28" width="10.21875" style="46" customWidth="1"/>
    <col min="29" max="29" width="5.5546875" customWidth="1"/>
    <col min="30" max="30" width="10.44140625" customWidth="1"/>
    <col min="31" max="31" width="6.33203125" customWidth="1"/>
    <col min="33" max="33" width="13.88671875" style="49" customWidth="1"/>
    <col min="34" max="34" width="8.77734375" style="34"/>
    <col min="35" max="35" width="12.6640625" style="49" customWidth="1"/>
    <col min="36" max="36" width="7.6640625" customWidth="1"/>
    <col min="37" max="37" width="3" customWidth="1"/>
    <col min="38" max="38" width="13.109375" customWidth="1"/>
  </cols>
  <sheetData>
    <row r="19" spans="3:39" x14ac:dyDescent="0.3">
      <c r="C19" t="s">
        <v>25</v>
      </c>
      <c r="E19" s="42"/>
      <c r="F19" s="42"/>
      <c r="I19" s="42"/>
      <c r="J19" s="42"/>
      <c r="K19" s="42"/>
      <c r="L19" s="42"/>
      <c r="M19" s="43"/>
      <c r="N19" s="42"/>
      <c r="O19" s="44"/>
      <c r="P19" s="42"/>
      <c r="Q19" s="45"/>
      <c r="Z19" s="47"/>
      <c r="AC19" s="48"/>
      <c r="AD19" s="48"/>
      <c r="AE19" s="48"/>
      <c r="AL19" s="50"/>
    </row>
    <row r="20" spans="3:39" s="53" customFormat="1" ht="14.55" customHeight="1" x14ac:dyDescent="0.3">
      <c r="C20" s="191" t="s">
        <v>79</v>
      </c>
      <c r="D20" s="191"/>
      <c r="E20" s="193" t="s">
        <v>78</v>
      </c>
      <c r="F20" s="194"/>
      <c r="G20" s="135"/>
      <c r="H20" s="136"/>
      <c r="I20" s="191" t="s">
        <v>43</v>
      </c>
      <c r="J20" s="191"/>
      <c r="K20" s="191" t="s">
        <v>80</v>
      </c>
      <c r="L20" s="191"/>
      <c r="M20" s="191" t="s">
        <v>81</v>
      </c>
      <c r="N20" s="191"/>
      <c r="O20" s="192" t="s">
        <v>82</v>
      </c>
      <c r="P20" s="192"/>
      <c r="Q20" s="28"/>
      <c r="R20" s="199" t="s">
        <v>83</v>
      </c>
      <c r="S20" s="199"/>
      <c r="T20" s="199" t="s">
        <v>84</v>
      </c>
      <c r="U20" s="199"/>
      <c r="V20" s="199" t="s">
        <v>85</v>
      </c>
      <c r="W20" s="199"/>
      <c r="X20" s="199" t="s">
        <v>86</v>
      </c>
      <c r="Y20" s="199"/>
      <c r="Z20" s="200" t="s">
        <v>87</v>
      </c>
      <c r="AA20" s="200"/>
      <c r="AB20" s="201" t="s">
        <v>88</v>
      </c>
      <c r="AC20" s="201"/>
      <c r="AD20" s="202" t="s">
        <v>89</v>
      </c>
      <c r="AE20" s="202"/>
      <c r="AF20" s="51"/>
      <c r="AG20" s="203" t="s">
        <v>90</v>
      </c>
      <c r="AH20" s="204" t="s">
        <v>91</v>
      </c>
      <c r="AI20" s="203" t="s">
        <v>92</v>
      </c>
      <c r="AJ20" s="191" t="s">
        <v>30</v>
      </c>
      <c r="AK20" s="52"/>
      <c r="AL20" s="191" t="s">
        <v>88</v>
      </c>
      <c r="AM20" s="191"/>
    </row>
    <row r="21" spans="3:39" s="53" customFormat="1" x14ac:dyDescent="0.3">
      <c r="C21" s="191"/>
      <c r="D21" s="191"/>
      <c r="E21" s="195"/>
      <c r="F21" s="196"/>
      <c r="G21" s="135"/>
      <c r="H21" s="136"/>
      <c r="I21" s="191"/>
      <c r="J21" s="191"/>
      <c r="K21" s="191"/>
      <c r="L21" s="191"/>
      <c r="M21" s="191"/>
      <c r="N21" s="191"/>
      <c r="O21" s="192"/>
      <c r="P21" s="192"/>
      <c r="Q21" s="28"/>
      <c r="R21" s="199"/>
      <c r="S21" s="199"/>
      <c r="T21" s="199"/>
      <c r="U21" s="199"/>
      <c r="V21" s="199"/>
      <c r="W21" s="199"/>
      <c r="X21" s="199"/>
      <c r="Y21" s="199"/>
      <c r="Z21" s="200"/>
      <c r="AA21" s="200"/>
      <c r="AB21" s="201"/>
      <c r="AC21" s="201"/>
      <c r="AD21" s="202"/>
      <c r="AE21" s="202"/>
      <c r="AF21" s="51"/>
      <c r="AG21" s="203"/>
      <c r="AH21" s="204"/>
      <c r="AI21" s="203"/>
      <c r="AJ21" s="191"/>
      <c r="AK21" s="52"/>
      <c r="AL21" s="191"/>
      <c r="AM21" s="191"/>
    </row>
    <row r="22" spans="3:39" x14ac:dyDescent="0.3">
      <c r="C22" s="1">
        <v>330</v>
      </c>
      <c r="D22" s="1" t="s">
        <v>7</v>
      </c>
      <c r="E22" s="1">
        <v>0</v>
      </c>
      <c r="F22" s="1" t="s">
        <v>63</v>
      </c>
      <c r="G22" s="137"/>
      <c r="H22" s="138"/>
      <c r="I22" s="120">
        <v>0</v>
      </c>
      <c r="J22" s="1" t="s">
        <v>7</v>
      </c>
      <c r="K22" s="54">
        <v>5.7164228740633335E-4</v>
      </c>
      <c r="L22" s="54" t="s">
        <v>7</v>
      </c>
      <c r="M22" s="1">
        <v>2.2900000000021238E-4</v>
      </c>
      <c r="N22" s="36" t="s">
        <v>7</v>
      </c>
      <c r="O22" s="41">
        <v>8.0064228740654567E-4</v>
      </c>
      <c r="P22" s="1" t="s">
        <v>63</v>
      </c>
      <c r="R22" s="39">
        <v>0</v>
      </c>
      <c r="S22" s="39" t="s">
        <v>7</v>
      </c>
      <c r="T22" s="39">
        <v>4.2736588853489206E-4</v>
      </c>
      <c r="U22" s="39" t="s">
        <v>7</v>
      </c>
      <c r="V22" s="39">
        <v>5.7735026918962572E-5</v>
      </c>
      <c r="W22" s="39" t="s">
        <v>7</v>
      </c>
      <c r="X22" s="39">
        <v>2.8867513459481293E-6</v>
      </c>
      <c r="Y22" s="39" t="s">
        <v>7</v>
      </c>
      <c r="Z22" s="39">
        <v>1.1547005383792517E-4</v>
      </c>
      <c r="AA22" s="39" t="s">
        <v>7</v>
      </c>
      <c r="AB22" s="39">
        <v>2.8867513459481293E-6</v>
      </c>
      <c r="AC22" s="1" t="s">
        <v>63</v>
      </c>
      <c r="AD22" s="168">
        <v>1.1937336385861401E-5</v>
      </c>
      <c r="AE22" s="36" t="s">
        <v>7</v>
      </c>
      <c r="AG22" s="41">
        <v>4.4661777395950148E-4</v>
      </c>
      <c r="AH22" s="35">
        <v>2</v>
      </c>
      <c r="AI22" s="41">
        <v>8.9323554791900296E-4</v>
      </c>
      <c r="AJ22" s="1" t="s">
        <v>63</v>
      </c>
      <c r="AL22" s="41">
        <v>1.0000000000000001E-5</v>
      </c>
      <c r="AM22" s="1" t="s">
        <v>63</v>
      </c>
    </row>
    <row r="23" spans="3:39" x14ac:dyDescent="0.3">
      <c r="C23" s="1"/>
      <c r="D23" s="1"/>
      <c r="E23" s="1">
        <v>50</v>
      </c>
      <c r="F23" s="1" t="s">
        <v>7</v>
      </c>
      <c r="G23" s="137"/>
      <c r="H23" s="138"/>
      <c r="I23" s="110">
        <v>50</v>
      </c>
      <c r="J23" s="1" t="s">
        <v>7</v>
      </c>
      <c r="K23" s="54">
        <v>-8.4743347694508377E-4</v>
      </c>
      <c r="L23" s="54" t="s">
        <v>7</v>
      </c>
      <c r="M23" s="1">
        <v>2.2900000000021238E-4</v>
      </c>
      <c r="N23" s="36" t="s">
        <v>7</v>
      </c>
      <c r="O23" s="37">
        <v>-6.1843347694434669E-4</v>
      </c>
      <c r="P23" s="1" t="s">
        <v>7</v>
      </c>
      <c r="R23" s="39">
        <v>0</v>
      </c>
      <c r="S23" s="39" t="s">
        <v>7</v>
      </c>
      <c r="T23" s="39">
        <v>5.4757592542184475E-4</v>
      </c>
      <c r="U23" s="39" t="s">
        <v>7</v>
      </c>
      <c r="V23" s="39">
        <v>1.3567731325956207E-4</v>
      </c>
      <c r="W23" s="39" t="s">
        <v>7</v>
      </c>
      <c r="X23" s="39">
        <v>2.8867513459481293E-6</v>
      </c>
      <c r="Y23" s="39" t="s">
        <v>7</v>
      </c>
      <c r="Z23" s="39">
        <v>1.3856406460551019E-4</v>
      </c>
      <c r="AA23" s="39" t="s">
        <v>7</v>
      </c>
      <c r="AB23" s="39">
        <v>2.8867513459481293E-5</v>
      </c>
      <c r="AC23" s="1" t="s">
        <v>7</v>
      </c>
      <c r="AD23" s="168">
        <v>1.1937336385861401E-5</v>
      </c>
      <c r="AE23" s="36" t="s">
        <v>7</v>
      </c>
      <c r="AG23" s="37">
        <v>5.8174899578905927E-4</v>
      </c>
      <c r="AH23" s="35">
        <v>2</v>
      </c>
      <c r="AI23" s="37">
        <v>1.1634979915781185E-3</v>
      </c>
      <c r="AJ23" s="1" t="s">
        <v>7</v>
      </c>
      <c r="AL23" s="37">
        <v>1E-4</v>
      </c>
      <c r="AM23" s="1" t="s">
        <v>7</v>
      </c>
    </row>
    <row r="24" spans="3:39" x14ac:dyDescent="0.3">
      <c r="C24" s="1"/>
      <c r="D24" s="1"/>
      <c r="E24" s="1">
        <v>100</v>
      </c>
      <c r="F24" s="1" t="s">
        <v>7</v>
      </c>
      <c r="G24" s="137"/>
      <c r="H24" s="138"/>
      <c r="I24" s="110">
        <v>100</v>
      </c>
      <c r="J24" s="1" t="s">
        <v>7</v>
      </c>
      <c r="K24" s="54">
        <v>-2.2665092412965009E-3</v>
      </c>
      <c r="L24" s="54" t="s">
        <v>7</v>
      </c>
      <c r="M24" s="1">
        <v>2.2900000000021238E-4</v>
      </c>
      <c r="N24" s="36" t="s">
        <v>7</v>
      </c>
      <c r="O24" s="37">
        <v>-2.037509241290536E-3</v>
      </c>
      <c r="P24" s="1" t="s">
        <v>7</v>
      </c>
      <c r="R24" s="39">
        <v>0</v>
      </c>
      <c r="S24" s="39" t="s">
        <v>7</v>
      </c>
      <c r="T24" s="39">
        <v>6.5410732646787196E-4</v>
      </c>
      <c r="U24" s="39" t="s">
        <v>7</v>
      </c>
      <c r="V24" s="39">
        <v>2.1361959960016153E-4</v>
      </c>
      <c r="W24" s="39" t="s">
        <v>7</v>
      </c>
      <c r="X24" s="39">
        <v>2.8867513459481293E-6</v>
      </c>
      <c r="Y24" s="39" t="s">
        <v>7</v>
      </c>
      <c r="Z24" s="39">
        <v>1.6165807537309523E-4</v>
      </c>
      <c r="AA24" s="39" t="s">
        <v>7</v>
      </c>
      <c r="AB24" s="39">
        <v>2.8867513459481293E-5</v>
      </c>
      <c r="AC24" s="1" t="s">
        <v>7</v>
      </c>
      <c r="AD24" s="168">
        <v>1.1937336385861401E-5</v>
      </c>
      <c r="AE24" s="36" t="s">
        <v>7</v>
      </c>
      <c r="AG24" s="37">
        <v>7.075360258476383E-4</v>
      </c>
      <c r="AH24" s="35">
        <v>2</v>
      </c>
      <c r="AI24" s="37">
        <v>1.4150720516952766E-3</v>
      </c>
      <c r="AJ24" s="1" t="s">
        <v>7</v>
      </c>
      <c r="AL24" s="37">
        <v>1E-4</v>
      </c>
      <c r="AM24" s="1" t="s">
        <v>7</v>
      </c>
    </row>
    <row r="25" spans="3:39" s="150" customFormat="1" x14ac:dyDescent="0.3">
      <c r="C25" s="143"/>
      <c r="D25" s="143"/>
      <c r="E25" s="143">
        <v>200</v>
      </c>
      <c r="F25" s="143" t="s">
        <v>7</v>
      </c>
      <c r="G25" s="152"/>
      <c r="H25" s="153"/>
      <c r="I25" s="154">
        <v>0.2</v>
      </c>
      <c r="J25" s="143" t="s">
        <v>33</v>
      </c>
      <c r="K25" s="146">
        <v>-5.0335187698686704E-6</v>
      </c>
      <c r="L25" s="146" t="s">
        <v>33</v>
      </c>
      <c r="M25" s="143">
        <v>2.2900000000021237E-7</v>
      </c>
      <c r="N25" s="144" t="s">
        <v>33</v>
      </c>
      <c r="O25" s="157">
        <v>-4.8045187698733116E-3</v>
      </c>
      <c r="P25" s="143" t="s">
        <v>7</v>
      </c>
      <c r="R25" s="151">
        <v>0</v>
      </c>
      <c r="S25" s="151" t="s">
        <v>33</v>
      </c>
      <c r="T25" s="151">
        <v>1.6891300381760096E-6</v>
      </c>
      <c r="U25" s="151" t="s">
        <v>65</v>
      </c>
      <c r="V25" s="151">
        <v>5.4270925303824831E-7</v>
      </c>
      <c r="W25" s="151" t="s">
        <v>33</v>
      </c>
      <c r="X25" s="151">
        <v>2.8867513459481289E-8</v>
      </c>
      <c r="Y25" s="151" t="s">
        <v>33</v>
      </c>
      <c r="Z25" s="151">
        <v>3.0022213997860543E-7</v>
      </c>
      <c r="AA25" s="151" t="s">
        <v>33</v>
      </c>
      <c r="AB25" s="151">
        <v>2.8867513459481292E-8</v>
      </c>
      <c r="AC25" s="143" t="s">
        <v>33</v>
      </c>
      <c r="AD25" s="173">
        <v>1.19373363858614E-8</v>
      </c>
      <c r="AE25" s="144" t="s">
        <v>33</v>
      </c>
      <c r="AG25" s="149">
        <v>1.7998989191623541E-6</v>
      </c>
      <c r="AH25" s="171">
        <v>2</v>
      </c>
      <c r="AI25" s="157">
        <v>3.5997978383247083E-3</v>
      </c>
      <c r="AJ25" s="143" t="s">
        <v>7</v>
      </c>
      <c r="AL25" s="157">
        <v>1.0000000000000001E-7</v>
      </c>
      <c r="AM25" s="143" t="s">
        <v>33</v>
      </c>
    </row>
    <row r="26" spans="3:39" s="150" customFormat="1" x14ac:dyDescent="0.3">
      <c r="C26" s="143"/>
      <c r="D26" s="143"/>
      <c r="E26" s="143">
        <v>-200</v>
      </c>
      <c r="F26" s="143" t="s">
        <v>7</v>
      </c>
      <c r="G26" s="152"/>
      <c r="H26" s="153"/>
      <c r="I26" s="154">
        <v>-0.2</v>
      </c>
      <c r="J26" s="143" t="s">
        <v>33</v>
      </c>
      <c r="K26" s="146">
        <v>5.6678251473603897E-6</v>
      </c>
      <c r="L26" s="146" t="s">
        <v>33</v>
      </c>
      <c r="M26" s="143">
        <v>2.2900000000021237E-7</v>
      </c>
      <c r="N26" s="144" t="s">
        <v>33</v>
      </c>
      <c r="O26" s="157">
        <v>5.8968251473459077E-3</v>
      </c>
      <c r="P26" s="143" t="s">
        <v>7</v>
      </c>
      <c r="R26" s="151">
        <v>0</v>
      </c>
      <c r="S26" s="151" t="s">
        <v>33</v>
      </c>
      <c r="T26" s="151">
        <v>1.6957551359923056E-6</v>
      </c>
      <c r="U26" s="151" t="s">
        <v>65</v>
      </c>
      <c r="V26" s="151">
        <v>5.4270925303824831E-7</v>
      </c>
      <c r="W26" s="151" t="s">
        <v>33</v>
      </c>
      <c r="X26" s="151">
        <v>2.8867513459481289E-8</v>
      </c>
      <c r="Y26" s="151" t="s">
        <v>33</v>
      </c>
      <c r="Z26" s="151">
        <v>3.0022213997860543E-7</v>
      </c>
      <c r="AA26" s="151" t="s">
        <v>33</v>
      </c>
      <c r="AB26" s="151">
        <v>2.8867513459481292E-8</v>
      </c>
      <c r="AC26" s="143" t="s">
        <v>33</v>
      </c>
      <c r="AD26" s="173">
        <v>1.19373363858614E-8</v>
      </c>
      <c r="AE26" s="144" t="s">
        <v>33</v>
      </c>
      <c r="AG26" s="149">
        <v>1.8061177465983788E-6</v>
      </c>
      <c r="AH26" s="171">
        <v>2</v>
      </c>
      <c r="AI26" s="157">
        <v>3.6122354931967574E-3</v>
      </c>
      <c r="AJ26" s="143" t="s">
        <v>7</v>
      </c>
      <c r="AL26" s="157">
        <v>1.0000000000000001E-7</v>
      </c>
      <c r="AM26" s="143" t="s">
        <v>33</v>
      </c>
    </row>
    <row r="27" spans="3:39" x14ac:dyDescent="0.3">
      <c r="C27" s="1">
        <v>3.3</v>
      </c>
      <c r="D27" s="1" t="s">
        <v>33</v>
      </c>
      <c r="E27" s="1">
        <v>0.5</v>
      </c>
      <c r="F27" s="1" t="s">
        <v>33</v>
      </c>
      <c r="G27" s="137"/>
      <c r="H27" s="138"/>
      <c r="I27" s="112">
        <v>0.5</v>
      </c>
      <c r="J27" s="1" t="s">
        <v>33</v>
      </c>
      <c r="K27" s="54">
        <v>-1.2845963573226831E-5</v>
      </c>
      <c r="L27" s="54" t="s">
        <v>33</v>
      </c>
      <c r="M27" s="1">
        <v>2.2900000000021237E-7</v>
      </c>
      <c r="N27" s="36" t="s">
        <v>33</v>
      </c>
      <c r="O27" s="56">
        <v>-1.2616963573186535E-5</v>
      </c>
      <c r="P27" s="1" t="s">
        <v>33</v>
      </c>
      <c r="R27" s="39">
        <v>0</v>
      </c>
      <c r="S27" s="39" t="s">
        <v>33</v>
      </c>
      <c r="T27" s="39">
        <v>2.8750671889968449E-6</v>
      </c>
      <c r="U27" s="39" t="s">
        <v>65</v>
      </c>
      <c r="V27" s="39">
        <v>1.0103629710818451E-6</v>
      </c>
      <c r="W27" s="39" t="s">
        <v>33</v>
      </c>
      <c r="X27" s="39">
        <v>2.8867513459481289E-8</v>
      </c>
      <c r="Y27" s="39" t="s">
        <v>33</v>
      </c>
      <c r="Z27" s="39">
        <v>4.0414518843273806E-7</v>
      </c>
      <c r="AA27" s="39" t="s">
        <v>33</v>
      </c>
      <c r="AB27" s="39">
        <v>2.8867513459481289E-8</v>
      </c>
      <c r="AC27" s="1" t="s">
        <v>33</v>
      </c>
      <c r="AD27" s="168">
        <v>1.19373363858614E-8</v>
      </c>
      <c r="AE27" s="36" t="s">
        <v>33</v>
      </c>
      <c r="AG27" s="56">
        <v>3.0744084267675855E-6</v>
      </c>
      <c r="AH27" s="35">
        <v>2</v>
      </c>
      <c r="AI27" s="56">
        <v>6.148816853535171E-6</v>
      </c>
      <c r="AJ27" s="1" t="s">
        <v>33</v>
      </c>
      <c r="AL27" s="56">
        <v>9.9999999999999995E-8</v>
      </c>
      <c r="AM27" s="1" t="s">
        <v>33</v>
      </c>
    </row>
    <row r="28" spans="3:39" x14ac:dyDescent="0.3">
      <c r="C28" s="1"/>
      <c r="D28" s="1"/>
      <c r="E28" s="1">
        <v>1</v>
      </c>
      <c r="F28" s="1" t="s">
        <v>33</v>
      </c>
      <c r="G28" s="137"/>
      <c r="H28" s="138"/>
      <c r="I28" s="112">
        <v>1</v>
      </c>
      <c r="J28" s="1" t="s">
        <v>33</v>
      </c>
      <c r="K28" s="54">
        <v>-2.5866704912157098E-5</v>
      </c>
      <c r="L28" s="54" t="s">
        <v>33</v>
      </c>
      <c r="M28" s="1">
        <v>2.2900000000021237E-7</v>
      </c>
      <c r="N28" s="36" t="s">
        <v>33</v>
      </c>
      <c r="O28" s="56">
        <v>-2.5637704912151449E-5</v>
      </c>
      <c r="P28" s="1" t="s">
        <v>33</v>
      </c>
      <c r="R28" s="39">
        <v>0</v>
      </c>
      <c r="S28" s="39" t="s">
        <v>33</v>
      </c>
      <c r="T28" s="39">
        <v>4.2249470247541214E-6</v>
      </c>
      <c r="U28" s="39" t="s">
        <v>65</v>
      </c>
      <c r="V28" s="39">
        <v>1.78978583448784E-6</v>
      </c>
      <c r="W28" s="39" t="s">
        <v>33</v>
      </c>
      <c r="X28" s="39">
        <v>2.8867513459481289E-8</v>
      </c>
      <c r="Y28" s="39" t="s">
        <v>33</v>
      </c>
      <c r="Z28" s="39">
        <v>5.7735026918962578E-7</v>
      </c>
      <c r="AA28" s="39" t="s">
        <v>33</v>
      </c>
      <c r="AB28" s="39">
        <v>2.8867513459481289E-8</v>
      </c>
      <c r="AC28" s="1" t="s">
        <v>33</v>
      </c>
      <c r="AD28" s="168">
        <v>1.19373363858614E-8</v>
      </c>
      <c r="AE28" s="36" t="s">
        <v>33</v>
      </c>
      <c r="AG28" s="56">
        <v>4.6247868270128977E-6</v>
      </c>
      <c r="AH28" s="35">
        <v>2</v>
      </c>
      <c r="AI28" s="56">
        <v>9.2495736540257954E-6</v>
      </c>
      <c r="AJ28" s="1" t="s">
        <v>33</v>
      </c>
      <c r="AL28" s="56">
        <v>9.9999999999999995E-8</v>
      </c>
      <c r="AM28" s="1" t="s">
        <v>33</v>
      </c>
    </row>
    <row r="29" spans="3:39" x14ac:dyDescent="0.3">
      <c r="C29" s="1"/>
      <c r="D29" s="1"/>
      <c r="E29" s="1">
        <v>2</v>
      </c>
      <c r="F29" s="1" t="s">
        <v>33</v>
      </c>
      <c r="G29" s="137"/>
      <c r="H29" s="138"/>
      <c r="I29" s="109">
        <v>2</v>
      </c>
      <c r="J29" s="1" t="s">
        <v>33</v>
      </c>
      <c r="K29" s="54">
        <v>-4.9439730664250145E-5</v>
      </c>
      <c r="L29" s="54" t="s">
        <v>33</v>
      </c>
      <c r="M29" s="1">
        <v>2.2900000000021237E-7</v>
      </c>
      <c r="N29" s="36" t="s">
        <v>33</v>
      </c>
      <c r="O29" s="55">
        <v>-4.921073066421755E-5</v>
      </c>
      <c r="P29" s="1" t="s">
        <v>33</v>
      </c>
      <c r="R29" s="39">
        <v>0</v>
      </c>
      <c r="S29" s="39" t="s">
        <v>33</v>
      </c>
      <c r="T29" s="39">
        <v>1.2433083596183974E-5</v>
      </c>
      <c r="U29" s="39" t="s">
        <v>33</v>
      </c>
      <c r="V29" s="39">
        <v>5.4270925303824836E-6</v>
      </c>
      <c r="W29" s="39" t="s">
        <v>33</v>
      </c>
      <c r="X29" s="39">
        <v>2.8867513459481289E-7</v>
      </c>
      <c r="Y29" s="39" t="s">
        <v>33</v>
      </c>
      <c r="Z29" s="39">
        <v>6.939750235659301E-7</v>
      </c>
      <c r="AA29" s="39" t="s">
        <v>33</v>
      </c>
      <c r="AB29" s="39">
        <v>2.8867513459481289E-7</v>
      </c>
      <c r="AC29" s="1" t="s">
        <v>33</v>
      </c>
      <c r="AD29" s="168">
        <v>1.19373363858614E-8</v>
      </c>
      <c r="AE29" s="36" t="s">
        <v>33</v>
      </c>
      <c r="AG29" s="55">
        <v>1.3589823823105006E-5</v>
      </c>
      <c r="AH29" s="35">
        <v>2</v>
      </c>
      <c r="AI29" s="55">
        <v>2.7179647646210013E-5</v>
      </c>
      <c r="AJ29" s="1" t="s">
        <v>33</v>
      </c>
      <c r="AL29" s="55">
        <v>9.9999999999999995E-7</v>
      </c>
      <c r="AM29" s="1" t="s">
        <v>33</v>
      </c>
    </row>
    <row r="30" spans="3:39" x14ac:dyDescent="0.3">
      <c r="C30" s="1"/>
      <c r="D30" s="1"/>
      <c r="E30" s="1">
        <v>-2</v>
      </c>
      <c r="F30" s="1" t="s">
        <v>33</v>
      </c>
      <c r="G30" s="137"/>
      <c r="H30" s="138"/>
      <c r="I30" s="109">
        <v>-2</v>
      </c>
      <c r="J30" s="1" t="s">
        <v>33</v>
      </c>
      <c r="K30" s="54">
        <v>5.216354045611976E-5</v>
      </c>
      <c r="L30" s="54" t="s">
        <v>33</v>
      </c>
      <c r="M30" s="1">
        <v>2.2900000000021237E-7</v>
      </c>
      <c r="N30" s="36" t="s">
        <v>33</v>
      </c>
      <c r="O30" s="55">
        <v>5.2392540456303038E-5</v>
      </c>
      <c r="P30" s="1" t="s">
        <v>33</v>
      </c>
      <c r="R30" s="39">
        <v>0</v>
      </c>
      <c r="S30" s="39" t="s">
        <v>33</v>
      </c>
      <c r="T30" s="39">
        <v>1.2465253949978159E-5</v>
      </c>
      <c r="U30" s="39" t="s">
        <v>33</v>
      </c>
      <c r="V30" s="39">
        <v>5.4270925303824836E-6</v>
      </c>
      <c r="W30" s="39" t="s">
        <v>33</v>
      </c>
      <c r="X30" s="39">
        <v>2.8867513459481289E-7</v>
      </c>
      <c r="Y30" s="39" t="s">
        <v>33</v>
      </c>
      <c r="Z30" s="39">
        <v>6.939750235659301E-7</v>
      </c>
      <c r="AA30" s="39" t="s">
        <v>33</v>
      </c>
      <c r="AB30" s="39">
        <v>2.8867513459481289E-7</v>
      </c>
      <c r="AC30" s="1" t="s">
        <v>33</v>
      </c>
      <c r="AD30" s="168">
        <v>1.19373363858614E-8</v>
      </c>
      <c r="AE30" s="36" t="s">
        <v>33</v>
      </c>
      <c r="AG30" s="55">
        <v>1.3619262089804257E-5</v>
      </c>
      <c r="AH30" s="35">
        <v>2</v>
      </c>
      <c r="AI30" s="55">
        <v>2.7238524179608514E-5</v>
      </c>
      <c r="AJ30" s="1" t="s">
        <v>33</v>
      </c>
      <c r="AL30" s="55">
        <v>9.9999999999999995E-7</v>
      </c>
      <c r="AM30" s="1" t="s">
        <v>33</v>
      </c>
    </row>
    <row r="31" spans="3:39" x14ac:dyDescent="0.3">
      <c r="C31" s="1">
        <v>33</v>
      </c>
      <c r="D31" s="1" t="s">
        <v>33</v>
      </c>
      <c r="E31" s="1">
        <v>5</v>
      </c>
      <c r="F31" s="1" t="s">
        <v>33</v>
      </c>
      <c r="G31" s="137"/>
      <c r="H31" s="138"/>
      <c r="I31" s="109">
        <v>5</v>
      </c>
      <c r="J31" s="1" t="s">
        <v>33</v>
      </c>
      <c r="K31" s="54">
        <v>-1.3129899486567038E-4</v>
      </c>
      <c r="L31" s="54" t="s">
        <v>33</v>
      </c>
      <c r="M31" s="1">
        <v>2.2900000000021237E-7</v>
      </c>
      <c r="N31" s="36" t="s">
        <v>33</v>
      </c>
      <c r="O31" s="55">
        <v>-1.3106999486556248E-4</v>
      </c>
      <c r="P31" s="1" t="s">
        <v>33</v>
      </c>
      <c r="R31" s="39">
        <v>0</v>
      </c>
      <c r="S31" s="39" t="s">
        <v>33</v>
      </c>
      <c r="T31" s="39">
        <v>2.2515516123463453E-5</v>
      </c>
      <c r="U31" s="39" t="s">
        <v>33</v>
      </c>
      <c r="V31" s="39">
        <v>1.010362971081845E-5</v>
      </c>
      <c r="W31" s="39" t="s">
        <v>33</v>
      </c>
      <c r="X31" s="39">
        <v>2.8867513459481289E-7</v>
      </c>
      <c r="Y31" s="39" t="s">
        <v>33</v>
      </c>
      <c r="Z31" s="39">
        <v>1.7332055081072569E-6</v>
      </c>
      <c r="AA31" s="39" t="s">
        <v>33</v>
      </c>
      <c r="AB31" s="39">
        <v>2.8867513459481289E-7</v>
      </c>
      <c r="AC31" s="1" t="s">
        <v>33</v>
      </c>
      <c r="AD31" s="168">
        <v>1.19373363858614E-8</v>
      </c>
      <c r="AE31" s="36" t="s">
        <v>33</v>
      </c>
      <c r="AG31" s="55">
        <v>2.4742728429566453E-5</v>
      </c>
      <c r="AH31" s="35">
        <v>2</v>
      </c>
      <c r="AI31" s="55">
        <v>4.9485456859132907E-5</v>
      </c>
      <c r="AJ31" s="1" t="s">
        <v>33</v>
      </c>
      <c r="AL31" s="55">
        <v>9.9999999999999995E-7</v>
      </c>
      <c r="AM31" s="1" t="s">
        <v>33</v>
      </c>
    </row>
    <row r="32" spans="3:39" x14ac:dyDescent="0.3">
      <c r="C32" s="1"/>
      <c r="D32" s="1"/>
      <c r="E32" s="1">
        <v>10</v>
      </c>
      <c r="F32" s="1" t="s">
        <v>33</v>
      </c>
      <c r="G32" s="137"/>
      <c r="H32" s="138"/>
      <c r="I32" s="109">
        <v>10</v>
      </c>
      <c r="J32" s="1" t="s">
        <v>33</v>
      </c>
      <c r="K32" s="54">
        <v>-2.6773110186803744E-4</v>
      </c>
      <c r="L32" s="54" t="s">
        <v>33</v>
      </c>
      <c r="M32" s="1">
        <v>2.2900000000021237E-7</v>
      </c>
      <c r="N32" s="36" t="s">
        <v>33</v>
      </c>
      <c r="O32" s="55">
        <v>-2.6750210186854417E-4</v>
      </c>
      <c r="P32" s="1" t="s">
        <v>33</v>
      </c>
      <c r="R32" s="39">
        <v>0</v>
      </c>
      <c r="S32" s="39" t="s">
        <v>33</v>
      </c>
      <c r="T32" s="39">
        <v>3.9251629113156766E-5</v>
      </c>
      <c r="U32" s="39" t="s">
        <v>33</v>
      </c>
      <c r="V32" s="39">
        <v>1.7897858344878401E-5</v>
      </c>
      <c r="W32" s="39" t="s">
        <v>33</v>
      </c>
      <c r="X32" s="39">
        <v>2.8867513459481289E-7</v>
      </c>
      <c r="Y32" s="39" t="s">
        <v>33</v>
      </c>
      <c r="Z32" s="39">
        <v>3.465256315676134E-6</v>
      </c>
      <c r="AA32" s="39" t="s">
        <v>33</v>
      </c>
      <c r="AB32" s="39">
        <v>2.8867513459481289E-7</v>
      </c>
      <c r="AC32" s="1" t="s">
        <v>33</v>
      </c>
      <c r="AD32" s="168">
        <v>1.19373363858614E-8</v>
      </c>
      <c r="AE32" s="36" t="s">
        <v>33</v>
      </c>
      <c r="AG32" s="55">
        <v>4.3280463628179277E-5</v>
      </c>
      <c r="AH32" s="35">
        <v>2</v>
      </c>
      <c r="AI32" s="55">
        <v>8.6560927256358554E-5</v>
      </c>
      <c r="AJ32" s="1" t="s">
        <v>33</v>
      </c>
      <c r="AL32" s="55">
        <v>9.9999999999999995E-7</v>
      </c>
      <c r="AM32" s="1" t="s">
        <v>33</v>
      </c>
    </row>
    <row r="33" spans="3:39" x14ac:dyDescent="0.3">
      <c r="C33" s="1"/>
      <c r="D33" s="1"/>
      <c r="E33" s="1">
        <v>20</v>
      </c>
      <c r="F33" s="1" t="s">
        <v>33</v>
      </c>
      <c r="G33" s="137"/>
      <c r="H33" s="138"/>
      <c r="I33" s="110">
        <v>20</v>
      </c>
      <c r="J33" s="1" t="s">
        <v>33</v>
      </c>
      <c r="K33" s="54">
        <v>-5.0115549369435057E-4</v>
      </c>
      <c r="L33" s="54" t="s">
        <v>33</v>
      </c>
      <c r="M33" s="1">
        <v>2.2900000000021237E-7</v>
      </c>
      <c r="N33" s="36" t="s">
        <v>33</v>
      </c>
      <c r="O33" s="41">
        <v>-5.0092649369304354E-4</v>
      </c>
      <c r="P33" s="1" t="s">
        <v>33</v>
      </c>
      <c r="R33" s="39">
        <v>0</v>
      </c>
      <c r="S33" s="39" t="s">
        <v>33</v>
      </c>
      <c r="T33" s="39">
        <v>1.5799643922649611E-4</v>
      </c>
      <c r="U33" s="39" t="s">
        <v>33</v>
      </c>
      <c r="V33" s="39">
        <v>6.9282032302755094E-5</v>
      </c>
      <c r="W33" s="39" t="s">
        <v>33</v>
      </c>
      <c r="X33" s="39">
        <v>2.8867513459481293E-6</v>
      </c>
      <c r="Y33" s="39" t="s">
        <v>33</v>
      </c>
      <c r="Z33" s="39">
        <v>3.9259818304894553E-5</v>
      </c>
      <c r="AA33" s="39" t="s">
        <v>33</v>
      </c>
      <c r="AB33" s="39">
        <v>2.8867513459481293E-6</v>
      </c>
      <c r="AC33" s="1" t="s">
        <v>33</v>
      </c>
      <c r="AD33" s="168">
        <v>1.19373363858614E-8</v>
      </c>
      <c r="AE33" s="36" t="s">
        <v>33</v>
      </c>
      <c r="AG33" s="41">
        <v>1.7697704639515227E-4</v>
      </c>
      <c r="AH33" s="35">
        <v>2</v>
      </c>
      <c r="AI33" s="41">
        <v>3.5395409279030454E-4</v>
      </c>
      <c r="AJ33" s="1" t="s">
        <v>33</v>
      </c>
      <c r="AL33" s="41">
        <v>1.0000000000000001E-5</v>
      </c>
      <c r="AM33" s="1" t="s">
        <v>33</v>
      </c>
    </row>
    <row r="34" spans="3:39" x14ac:dyDescent="0.3">
      <c r="C34" s="1"/>
      <c r="D34" s="1"/>
      <c r="E34" s="1">
        <v>-20</v>
      </c>
      <c r="F34" s="1" t="s">
        <v>33</v>
      </c>
      <c r="G34" s="137"/>
      <c r="H34" s="138"/>
      <c r="I34" s="110">
        <v>-20</v>
      </c>
      <c r="J34" s="1" t="s">
        <v>33</v>
      </c>
      <c r="K34" s="54">
        <v>5.6885873682637682E-4</v>
      </c>
      <c r="L34" s="54" t="s">
        <v>33</v>
      </c>
      <c r="M34" s="1">
        <v>2.2900000000021237E-7</v>
      </c>
      <c r="N34" s="36" t="s">
        <v>33</v>
      </c>
      <c r="O34" s="41">
        <v>5.6908773682806668E-4</v>
      </c>
      <c r="P34" s="1" t="s">
        <v>33</v>
      </c>
      <c r="R34" s="39">
        <v>0</v>
      </c>
      <c r="S34" s="39" t="s">
        <v>33</v>
      </c>
      <c r="T34" s="39">
        <v>1.5718485843303645E-4</v>
      </c>
      <c r="U34" s="39" t="s">
        <v>33</v>
      </c>
      <c r="V34" s="39">
        <v>6.9282032302755094E-5</v>
      </c>
      <c r="W34" s="39" t="s">
        <v>33</v>
      </c>
      <c r="X34" s="39">
        <v>2.8867513459481293E-6</v>
      </c>
      <c r="Y34" s="39" t="s">
        <v>33</v>
      </c>
      <c r="Z34" s="39">
        <v>3.9259818304894553E-5</v>
      </c>
      <c r="AA34" s="39" t="s">
        <v>33</v>
      </c>
      <c r="AB34" s="39">
        <v>2.8867513459481293E-6</v>
      </c>
      <c r="AC34" s="1" t="s">
        <v>33</v>
      </c>
      <c r="AD34" s="168">
        <v>1.19373363858614E-8</v>
      </c>
      <c r="AE34" s="36" t="s">
        <v>33</v>
      </c>
      <c r="AG34" s="41">
        <v>1.7625288611286256E-4</v>
      </c>
      <c r="AH34" s="35">
        <v>2</v>
      </c>
      <c r="AI34" s="41">
        <v>3.5250577222572512E-4</v>
      </c>
      <c r="AJ34" s="1" t="s">
        <v>33</v>
      </c>
      <c r="AL34" s="41">
        <v>1.0000000000000001E-5</v>
      </c>
      <c r="AM34" s="1" t="s">
        <v>33</v>
      </c>
    </row>
    <row r="35" spans="3:39" x14ac:dyDescent="0.3">
      <c r="C35" s="1">
        <v>330</v>
      </c>
      <c r="D35" s="1" t="s">
        <v>33</v>
      </c>
      <c r="E35" s="1">
        <v>50</v>
      </c>
      <c r="F35" s="1" t="s">
        <v>33</v>
      </c>
      <c r="G35" s="137"/>
      <c r="H35" s="138"/>
      <c r="I35" s="110">
        <v>50</v>
      </c>
      <c r="J35" s="1" t="s">
        <v>33</v>
      </c>
      <c r="K35" s="54">
        <v>-1.3335965980427393E-3</v>
      </c>
      <c r="L35" s="54" t="s">
        <v>33</v>
      </c>
      <c r="M35" s="1">
        <v>2.2900000000021237E-7</v>
      </c>
      <c r="N35" s="36" t="s">
        <v>33</v>
      </c>
      <c r="O35" s="41">
        <v>-1.3333675980433668E-3</v>
      </c>
      <c r="P35" s="1" t="s">
        <v>33</v>
      </c>
      <c r="R35" s="39">
        <v>0</v>
      </c>
      <c r="S35" s="39" t="s">
        <v>33</v>
      </c>
      <c r="T35" s="39">
        <v>3.2178880035102465E-4</v>
      </c>
      <c r="U35" s="39" t="s">
        <v>33</v>
      </c>
      <c r="V35" s="39">
        <v>1.3856406460551019E-4</v>
      </c>
      <c r="W35" s="39" t="s">
        <v>33</v>
      </c>
      <c r="X35" s="39">
        <v>2.8867513459481293E-6</v>
      </c>
      <c r="Y35" s="39" t="s">
        <v>33</v>
      </c>
      <c r="Z35" s="39">
        <v>6.3508529610858833E-5</v>
      </c>
      <c r="AA35" s="39" t="s">
        <v>33</v>
      </c>
      <c r="AB35" s="39">
        <v>2.8867513459481293E-6</v>
      </c>
      <c r="AC35" s="1" t="s">
        <v>33</v>
      </c>
      <c r="AD35" s="168">
        <v>1.19373363858614E-8</v>
      </c>
      <c r="AE35" s="36" t="s">
        <v>33</v>
      </c>
      <c r="AG35" s="41">
        <v>3.5608711318138375E-4</v>
      </c>
      <c r="AH35" s="35">
        <v>2</v>
      </c>
      <c r="AI35" s="41">
        <v>7.1217422636276749E-4</v>
      </c>
      <c r="AJ35" s="1" t="s">
        <v>33</v>
      </c>
      <c r="AL35" s="41">
        <v>1.0000000000000001E-5</v>
      </c>
      <c r="AM35" s="1" t="s">
        <v>33</v>
      </c>
    </row>
    <row r="36" spans="3:39" x14ac:dyDescent="0.3">
      <c r="C36" s="1"/>
      <c r="D36" s="1"/>
      <c r="E36" s="1">
        <v>100</v>
      </c>
      <c r="F36" s="1" t="s">
        <v>33</v>
      </c>
      <c r="G36" s="137"/>
      <c r="H36" s="138"/>
      <c r="I36" s="110">
        <v>100</v>
      </c>
      <c r="J36" s="1" t="s">
        <v>33</v>
      </c>
      <c r="K36" s="54">
        <v>-2.7209984386233873E-3</v>
      </c>
      <c r="L36" s="54" t="s">
        <v>33</v>
      </c>
      <c r="M36" s="1">
        <v>2.2900000000021237E-7</v>
      </c>
      <c r="N36" s="36" t="s">
        <v>33</v>
      </c>
      <c r="O36" s="37">
        <v>-2.7207694386248704E-3</v>
      </c>
      <c r="P36" s="1" t="s">
        <v>33</v>
      </c>
      <c r="R36" s="39">
        <v>0</v>
      </c>
      <c r="S36" s="39" t="s">
        <v>33</v>
      </c>
      <c r="T36" s="39">
        <v>5.565499562375692E-4</v>
      </c>
      <c r="U36" s="39" t="s">
        <v>33</v>
      </c>
      <c r="V36" s="39">
        <v>2.5403411844343533E-4</v>
      </c>
      <c r="W36" s="39" t="s">
        <v>33</v>
      </c>
      <c r="X36" s="39">
        <v>2.8867513459481293E-6</v>
      </c>
      <c r="Y36" s="39" t="s">
        <v>33</v>
      </c>
      <c r="Z36" s="39">
        <v>1.0392304845413263E-4</v>
      </c>
      <c r="AA36" s="39" t="s">
        <v>33</v>
      </c>
      <c r="AB36" s="39">
        <v>2.8867513459481293E-5</v>
      </c>
      <c r="AC36" s="1" t="s">
        <v>33</v>
      </c>
      <c r="AD36" s="168">
        <v>1.19373363858614E-8</v>
      </c>
      <c r="AE36" s="36" t="s">
        <v>33</v>
      </c>
      <c r="AG36" s="37">
        <v>6.2122689408181629E-4</v>
      </c>
      <c r="AH36" s="35">
        <v>2</v>
      </c>
      <c r="AI36" s="37">
        <v>1.2424537881636326E-3</v>
      </c>
      <c r="AJ36" s="1" t="s">
        <v>33</v>
      </c>
      <c r="AL36" s="37">
        <v>1E-4</v>
      </c>
      <c r="AM36" s="1" t="s">
        <v>33</v>
      </c>
    </row>
    <row r="37" spans="3:39" x14ac:dyDescent="0.3">
      <c r="C37" s="1"/>
      <c r="D37" s="1"/>
      <c r="E37" s="1">
        <v>200</v>
      </c>
      <c r="F37" s="1" t="s">
        <v>33</v>
      </c>
      <c r="G37" s="137"/>
      <c r="H37" s="138"/>
      <c r="I37" s="113">
        <v>200</v>
      </c>
      <c r="J37" s="1" t="s">
        <v>33</v>
      </c>
      <c r="K37" s="54">
        <v>-4.8134670618393089E-3</v>
      </c>
      <c r="L37" s="54" t="s">
        <v>33</v>
      </c>
      <c r="M37" s="1">
        <v>2.2900000000021237E-7</v>
      </c>
      <c r="N37" s="36" t="s">
        <v>33</v>
      </c>
      <c r="O37" s="37">
        <v>-4.8132380618426396E-3</v>
      </c>
      <c r="P37" s="1" t="s">
        <v>33</v>
      </c>
      <c r="R37" s="39">
        <v>0</v>
      </c>
      <c r="S37" s="39" t="s">
        <v>33</v>
      </c>
      <c r="T37" s="39">
        <v>1.6967895376278623E-3</v>
      </c>
      <c r="U37" s="39" t="s">
        <v>33</v>
      </c>
      <c r="V37" s="39">
        <v>7.5055534994651347E-4</v>
      </c>
      <c r="W37" s="39" t="s">
        <v>33</v>
      </c>
      <c r="X37" s="39">
        <v>2.8867513459481293E-5</v>
      </c>
      <c r="Y37" s="39" t="s">
        <v>33</v>
      </c>
      <c r="Z37" s="39">
        <v>2.7712812921102038E-4</v>
      </c>
      <c r="AA37" s="39" t="s">
        <v>33</v>
      </c>
      <c r="AB37" s="39">
        <v>2.8867513459481293E-5</v>
      </c>
      <c r="AC37" s="1" t="s">
        <v>33</v>
      </c>
      <c r="AD37" s="168">
        <v>1.19373363858614E-8</v>
      </c>
      <c r="AE37" s="36" t="s">
        <v>33</v>
      </c>
      <c r="AG37" s="37">
        <v>1.8764047364963335E-3</v>
      </c>
      <c r="AH37" s="35">
        <v>2</v>
      </c>
      <c r="AI37" s="37">
        <v>3.7528094729926669E-3</v>
      </c>
      <c r="AJ37" s="1" t="s">
        <v>33</v>
      </c>
      <c r="AL37" s="37">
        <v>1E-4</v>
      </c>
      <c r="AM37" s="1" t="s">
        <v>33</v>
      </c>
    </row>
    <row r="38" spans="3:39" x14ac:dyDescent="0.3">
      <c r="C38" s="1"/>
      <c r="D38" s="1"/>
      <c r="E38" s="1">
        <v>-200</v>
      </c>
      <c r="F38" s="1" t="s">
        <v>33</v>
      </c>
      <c r="G38" s="137"/>
      <c r="H38" s="138"/>
      <c r="I38" s="113">
        <v>-200</v>
      </c>
      <c r="J38" s="1" t="s">
        <v>33</v>
      </c>
      <c r="K38" s="54">
        <v>4.9033753304343394E-3</v>
      </c>
      <c r="L38" s="54" t="s">
        <v>33</v>
      </c>
      <c r="M38" s="1">
        <v>2.2900000000021237E-7</v>
      </c>
      <c r="N38" s="36" t="s">
        <v>33</v>
      </c>
      <c r="O38" s="37">
        <v>4.9036043304226951E-3</v>
      </c>
      <c r="P38" s="1" t="s">
        <v>33</v>
      </c>
      <c r="R38" s="39">
        <v>0</v>
      </c>
      <c r="S38" s="39" t="s">
        <v>33</v>
      </c>
      <c r="T38" s="39">
        <v>1.6916015814065039E-3</v>
      </c>
      <c r="U38" s="39" t="s">
        <v>33</v>
      </c>
      <c r="V38" s="39">
        <v>7.5055534994651347E-4</v>
      </c>
      <c r="W38" s="39" t="s">
        <v>33</v>
      </c>
      <c r="X38" s="39">
        <v>2.8867513459481293E-5</v>
      </c>
      <c r="Y38" s="39" t="s">
        <v>33</v>
      </c>
      <c r="Z38" s="39">
        <v>2.7712812921102038E-4</v>
      </c>
      <c r="AA38" s="39" t="s">
        <v>33</v>
      </c>
      <c r="AB38" s="39">
        <v>2.8867513459481293E-5</v>
      </c>
      <c r="AC38" s="1" t="s">
        <v>33</v>
      </c>
      <c r="AD38" s="168">
        <v>1.19373363858614E-8</v>
      </c>
      <c r="AE38" s="36" t="s">
        <v>33</v>
      </c>
      <c r="AG38" s="37">
        <v>1.8717146979065707E-3</v>
      </c>
      <c r="AH38" s="35">
        <v>2</v>
      </c>
      <c r="AI38" s="37">
        <v>3.7434293958131413E-3</v>
      </c>
      <c r="AJ38" s="1" t="s">
        <v>33</v>
      </c>
      <c r="AL38" s="37">
        <v>1E-4</v>
      </c>
      <c r="AM38" s="1" t="s">
        <v>33</v>
      </c>
    </row>
    <row r="39" spans="3:39" x14ac:dyDescent="0.3">
      <c r="C39" s="1">
        <v>1020</v>
      </c>
      <c r="D39" s="1" t="s">
        <v>33</v>
      </c>
      <c r="E39" s="1">
        <v>500</v>
      </c>
      <c r="F39" s="1" t="s">
        <v>33</v>
      </c>
      <c r="G39" s="137"/>
      <c r="H39" s="138"/>
      <c r="I39" s="113">
        <v>500</v>
      </c>
      <c r="J39" s="1" t="s">
        <v>33</v>
      </c>
      <c r="K39" s="54">
        <v>-1.2377260540775866E-2</v>
      </c>
      <c r="L39" s="54" t="s">
        <v>33</v>
      </c>
      <c r="M39" s="1">
        <v>2.2900000000021237E-7</v>
      </c>
      <c r="N39" s="36" t="s">
        <v>33</v>
      </c>
      <c r="O39" s="37">
        <v>-1.2377031540779626E-2</v>
      </c>
      <c r="P39" s="1" t="s">
        <v>33</v>
      </c>
      <c r="R39" s="39">
        <v>0</v>
      </c>
      <c r="S39" s="39" t="s">
        <v>33</v>
      </c>
      <c r="T39" s="39">
        <v>3.1068370612505319E-3</v>
      </c>
      <c r="U39" s="39" t="s">
        <v>33</v>
      </c>
      <c r="V39" s="39">
        <v>1.4433756729740645E-3</v>
      </c>
      <c r="W39" s="39" t="s">
        <v>33</v>
      </c>
      <c r="X39" s="39">
        <v>2.8867513459481293E-5</v>
      </c>
      <c r="Y39" s="39" t="s">
        <v>33</v>
      </c>
      <c r="Z39" s="39">
        <v>5.1961524227066324E-4</v>
      </c>
      <c r="AA39" s="39" t="s">
        <v>33</v>
      </c>
      <c r="AB39" s="39">
        <v>2.8867513459481293E-5</v>
      </c>
      <c r="AC39" s="1" t="s">
        <v>33</v>
      </c>
      <c r="AD39" s="168">
        <v>1.19373363858614E-8</v>
      </c>
      <c r="AE39" s="36" t="s">
        <v>33</v>
      </c>
      <c r="AG39" s="37">
        <v>3.4651748188659027E-3</v>
      </c>
      <c r="AH39" s="35">
        <v>2</v>
      </c>
      <c r="AI39" s="37">
        <v>6.9303496377318054E-3</v>
      </c>
      <c r="AJ39" s="1" t="s">
        <v>33</v>
      </c>
      <c r="AL39" s="37">
        <v>1E-4</v>
      </c>
      <c r="AM39" s="1" t="s">
        <v>33</v>
      </c>
    </row>
    <row r="40" spans="3:39" x14ac:dyDescent="0.3">
      <c r="C40" s="1"/>
      <c r="D40" s="1"/>
      <c r="E40" s="1">
        <v>1000</v>
      </c>
      <c r="F40" s="1" t="s">
        <v>33</v>
      </c>
      <c r="G40" s="137"/>
      <c r="H40" s="138"/>
      <c r="I40" s="113">
        <v>1000</v>
      </c>
      <c r="J40" s="1" t="s">
        <v>33</v>
      </c>
      <c r="K40" s="54">
        <v>-2.4983583005670128E-2</v>
      </c>
      <c r="L40" s="54" t="s">
        <v>33</v>
      </c>
      <c r="M40" s="1">
        <v>2.2900000000021237E-7</v>
      </c>
      <c r="N40" s="36" t="s">
        <v>33</v>
      </c>
      <c r="O40" s="40">
        <v>-2.4983354005712499E-2</v>
      </c>
      <c r="P40" s="1" t="s">
        <v>33</v>
      </c>
      <c r="R40" s="39">
        <v>0</v>
      </c>
      <c r="S40" s="39" t="s">
        <v>33</v>
      </c>
      <c r="T40" s="39">
        <v>5.6320944941547803E-3</v>
      </c>
      <c r="U40" s="39" t="s">
        <v>33</v>
      </c>
      <c r="V40" s="39">
        <v>2.5980762113533163E-3</v>
      </c>
      <c r="W40" s="39" t="s">
        <v>33</v>
      </c>
      <c r="X40" s="39">
        <v>2.8867513459481293E-5</v>
      </c>
      <c r="Y40" s="39" t="s">
        <v>33</v>
      </c>
      <c r="Z40" s="39">
        <v>9.2376043070340136E-4</v>
      </c>
      <c r="AA40" s="39" t="s">
        <v>33</v>
      </c>
      <c r="AB40" s="39">
        <v>2.886751345948129E-4</v>
      </c>
      <c r="AC40" s="1" t="s">
        <v>33</v>
      </c>
      <c r="AD40" s="168">
        <v>1.19373363858614E-8</v>
      </c>
      <c r="AE40" s="36" t="s">
        <v>33</v>
      </c>
      <c r="AG40" s="40">
        <v>6.2775782266118428E-3</v>
      </c>
      <c r="AH40" s="35">
        <v>2</v>
      </c>
      <c r="AI40" s="40">
        <v>1.2555156453223686E-2</v>
      </c>
      <c r="AJ40" s="1" t="s">
        <v>33</v>
      </c>
      <c r="AL40" s="40">
        <v>1E-3</v>
      </c>
      <c r="AM40" s="1" t="s">
        <v>33</v>
      </c>
    </row>
    <row r="41" spans="3:39" x14ac:dyDescent="0.3">
      <c r="C41" s="1"/>
      <c r="D41" s="1"/>
      <c r="E41" s="1">
        <v>-1000</v>
      </c>
      <c r="F41" s="1" t="s">
        <v>33</v>
      </c>
      <c r="G41" s="137"/>
      <c r="H41" s="138"/>
      <c r="I41" s="113">
        <v>-1000</v>
      </c>
      <c r="J41" s="1" t="s">
        <v>33</v>
      </c>
      <c r="K41" s="54">
        <v>2.5377773213557192E-2</v>
      </c>
      <c r="L41" s="54" t="s">
        <v>33</v>
      </c>
      <c r="M41" s="1">
        <v>2.2900000000021237E-7</v>
      </c>
      <c r="N41" s="36" t="s">
        <v>33</v>
      </c>
      <c r="O41" s="40">
        <v>2.5378002213528816E-2</v>
      </c>
      <c r="P41" s="1" t="s">
        <v>33</v>
      </c>
      <c r="R41" s="39">
        <v>0</v>
      </c>
      <c r="S41" s="39" t="s">
        <v>33</v>
      </c>
      <c r="T41" s="39">
        <v>5.6390769274228944E-3</v>
      </c>
      <c r="U41" s="39" t="s">
        <v>33</v>
      </c>
      <c r="V41" s="39">
        <v>2.5980762113533163E-3</v>
      </c>
      <c r="W41" s="39" t="s">
        <v>33</v>
      </c>
      <c r="X41" s="39">
        <v>2.8867513459481293E-5</v>
      </c>
      <c r="Y41" s="39" t="s">
        <v>33</v>
      </c>
      <c r="Z41" s="39">
        <v>9.2376043070340136E-4</v>
      </c>
      <c r="AA41" s="39" t="s">
        <v>33</v>
      </c>
      <c r="AB41" s="39">
        <v>2.886751345948129E-4</v>
      </c>
      <c r="AC41" s="1" t="s">
        <v>33</v>
      </c>
      <c r="AD41" s="168">
        <v>1.19373363858614E-8</v>
      </c>
      <c r="AE41" s="36" t="s">
        <v>33</v>
      </c>
      <c r="AG41" s="40">
        <v>6.2838434571156959E-3</v>
      </c>
      <c r="AH41" s="35">
        <v>2</v>
      </c>
      <c r="AI41" s="40">
        <v>1.2567686914231392E-2</v>
      </c>
      <c r="AJ41" s="1" t="s">
        <v>33</v>
      </c>
      <c r="AL41" s="40">
        <v>1E-3</v>
      </c>
      <c r="AM41" s="1" t="s">
        <v>33</v>
      </c>
    </row>
    <row r="42" spans="3:39" x14ac:dyDescent="0.3">
      <c r="C42" s="108"/>
      <c r="D42" s="108"/>
      <c r="E42" s="108"/>
      <c r="F42" s="108"/>
      <c r="K42" s="57"/>
      <c r="L42" s="57"/>
      <c r="N42" s="50"/>
      <c r="AE42" s="50"/>
      <c r="AG42" s="107"/>
      <c r="AI42" s="107"/>
    </row>
    <row r="43" spans="3:39" x14ac:dyDescent="0.3">
      <c r="C43" t="s">
        <v>34</v>
      </c>
      <c r="K43" s="57"/>
      <c r="L43" s="57"/>
      <c r="AE43" s="50"/>
    </row>
    <row r="44" spans="3:39" ht="14.55" customHeight="1" x14ac:dyDescent="0.3">
      <c r="C44" s="191" t="s">
        <v>79</v>
      </c>
      <c r="D44" s="191"/>
      <c r="E44" s="193" t="s">
        <v>78</v>
      </c>
      <c r="F44" s="194"/>
      <c r="G44" s="135"/>
      <c r="H44" s="136"/>
      <c r="I44" s="191" t="s">
        <v>43</v>
      </c>
      <c r="J44" s="191"/>
      <c r="K44" s="193" t="s">
        <v>80</v>
      </c>
      <c r="L44" s="197"/>
      <c r="M44" s="135"/>
      <c r="N44" s="136"/>
      <c r="O44" s="208" t="s">
        <v>82</v>
      </c>
      <c r="P44" s="192"/>
      <c r="Q44" s="28"/>
      <c r="R44" s="199" t="s">
        <v>83</v>
      </c>
      <c r="S44" s="199"/>
      <c r="T44" s="199" t="s">
        <v>84</v>
      </c>
      <c r="U44" s="199"/>
      <c r="V44" s="199" t="s">
        <v>85</v>
      </c>
      <c r="W44" s="199"/>
      <c r="X44" s="199" t="s">
        <v>86</v>
      </c>
      <c r="Y44" s="199"/>
      <c r="Z44" s="199" t="s">
        <v>87</v>
      </c>
      <c r="AA44" s="199"/>
      <c r="AB44" s="206" t="s">
        <v>88</v>
      </c>
      <c r="AC44" s="207"/>
      <c r="AD44" s="169"/>
      <c r="AE44" s="170"/>
      <c r="AF44" s="51"/>
      <c r="AG44" s="203" t="s">
        <v>90</v>
      </c>
      <c r="AH44" s="204" t="s">
        <v>91</v>
      </c>
      <c r="AI44" s="203" t="s">
        <v>92</v>
      </c>
      <c r="AJ44" s="191" t="s">
        <v>30</v>
      </c>
      <c r="AK44" s="52"/>
      <c r="AL44" s="191" t="s">
        <v>88</v>
      </c>
      <c r="AM44" s="191"/>
    </row>
    <row r="45" spans="3:39" x14ac:dyDescent="0.3">
      <c r="C45" s="191"/>
      <c r="D45" s="191"/>
      <c r="E45" s="195"/>
      <c r="F45" s="196"/>
      <c r="G45" s="135"/>
      <c r="H45" s="136"/>
      <c r="I45" s="191"/>
      <c r="J45" s="191"/>
      <c r="K45" s="195"/>
      <c r="L45" s="198"/>
      <c r="M45" s="135"/>
      <c r="N45" s="136"/>
      <c r="O45" s="208"/>
      <c r="P45" s="192"/>
      <c r="Q45" s="28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206"/>
      <c r="AC45" s="207"/>
      <c r="AD45" s="169"/>
      <c r="AE45" s="170"/>
      <c r="AF45" s="51"/>
      <c r="AG45" s="203"/>
      <c r="AH45" s="204"/>
      <c r="AI45" s="203"/>
      <c r="AJ45" s="191"/>
      <c r="AK45" s="52"/>
      <c r="AL45" s="191"/>
      <c r="AM45" s="191"/>
    </row>
    <row r="46" spans="3:39" x14ac:dyDescent="0.3">
      <c r="C46" s="1">
        <v>330</v>
      </c>
      <c r="D46" s="1" t="s">
        <v>3</v>
      </c>
      <c r="E46" s="1">
        <v>0</v>
      </c>
      <c r="F46" s="1" t="s">
        <v>67</v>
      </c>
      <c r="G46" s="137"/>
      <c r="H46" s="138"/>
      <c r="I46" s="127">
        <v>0</v>
      </c>
      <c r="J46" s="1" t="s">
        <v>3</v>
      </c>
      <c r="K46" s="54">
        <v>4.796497423165411E-4</v>
      </c>
      <c r="L46" s="100" t="s">
        <v>3</v>
      </c>
      <c r="M46" s="139"/>
      <c r="N46" s="140"/>
      <c r="O46" s="37">
        <v>4.796497423165411E-4</v>
      </c>
      <c r="P46" s="1" t="s">
        <v>67</v>
      </c>
      <c r="R46" s="39">
        <v>0</v>
      </c>
      <c r="S46" s="39" t="s">
        <v>3</v>
      </c>
      <c r="T46" s="39">
        <v>6.7772129669954606E-4</v>
      </c>
      <c r="U46" s="39" t="s">
        <v>3</v>
      </c>
      <c r="V46" s="39">
        <v>2.3094010767585029E-4</v>
      </c>
      <c r="W46" s="39" t="s">
        <v>3</v>
      </c>
      <c r="X46" s="39">
        <v>2.8867513459481293E-6</v>
      </c>
      <c r="Y46" s="39" t="s">
        <v>3</v>
      </c>
      <c r="Z46" s="39">
        <v>5.7735026918962585E-5</v>
      </c>
      <c r="AA46" s="39" t="s">
        <v>3</v>
      </c>
      <c r="AB46" s="39">
        <v>2.8867513459481293E-5</v>
      </c>
      <c r="AC46" s="1" t="s">
        <v>67</v>
      </c>
      <c r="AD46" s="137"/>
      <c r="AG46" s="37">
        <v>7.1889810775481076E-4</v>
      </c>
      <c r="AH46" s="35">
        <v>2</v>
      </c>
      <c r="AI46" s="37">
        <v>1.4377962155096215E-3</v>
      </c>
      <c r="AJ46" s="1" t="s">
        <v>67</v>
      </c>
      <c r="AL46" s="37">
        <v>1E-4</v>
      </c>
      <c r="AM46" s="1" t="s">
        <v>67</v>
      </c>
    </row>
    <row r="47" spans="3:39" x14ac:dyDescent="0.3">
      <c r="C47" s="1"/>
      <c r="D47" s="1"/>
      <c r="E47" s="1">
        <v>50</v>
      </c>
      <c r="F47" s="1" t="s">
        <v>3</v>
      </c>
      <c r="G47" s="137"/>
      <c r="H47" s="138"/>
      <c r="I47" s="116">
        <v>50</v>
      </c>
      <c r="J47" s="1" t="s">
        <v>3</v>
      </c>
      <c r="K47" s="54">
        <v>-6.4461263733223769E-4</v>
      </c>
      <c r="L47" s="100" t="s">
        <v>3</v>
      </c>
      <c r="M47" s="139"/>
      <c r="N47" s="140"/>
      <c r="O47" s="37">
        <v>-6.4461263733051055E-4</v>
      </c>
      <c r="P47" s="1" t="s">
        <v>3</v>
      </c>
      <c r="R47" s="39">
        <v>0</v>
      </c>
      <c r="S47" s="39" t="s">
        <v>3</v>
      </c>
      <c r="T47" s="39">
        <v>8.4856222159254225E-4</v>
      </c>
      <c r="U47" s="39" t="s">
        <v>3</v>
      </c>
      <c r="V47" s="39">
        <v>4.1857894516247868E-4</v>
      </c>
      <c r="W47" s="39" t="s">
        <v>3</v>
      </c>
      <c r="X47" s="39">
        <v>2.8867513459481293E-6</v>
      </c>
      <c r="Y47" s="39" t="s">
        <v>3</v>
      </c>
      <c r="Z47" s="39">
        <v>8.0829037686547616E-5</v>
      </c>
      <c r="AA47" s="39" t="s">
        <v>3</v>
      </c>
      <c r="AB47" s="39">
        <v>2.8867513459481293E-5</v>
      </c>
      <c r="AC47" s="1" t="s">
        <v>3</v>
      </c>
      <c r="AD47" s="137"/>
      <c r="AG47" s="37">
        <v>9.5007430090883113E-4</v>
      </c>
      <c r="AH47" s="35">
        <v>2</v>
      </c>
      <c r="AI47" s="37">
        <v>1.9001486018176623E-3</v>
      </c>
      <c r="AJ47" s="1" t="s">
        <v>3</v>
      </c>
      <c r="AL47" s="37">
        <v>1E-4</v>
      </c>
      <c r="AM47" s="1" t="s">
        <v>3</v>
      </c>
    </row>
    <row r="48" spans="3:39" x14ac:dyDescent="0.3">
      <c r="C48" s="1"/>
      <c r="D48" s="1"/>
      <c r="E48" s="1">
        <v>100</v>
      </c>
      <c r="F48" s="1" t="s">
        <v>3</v>
      </c>
      <c r="G48" s="137"/>
      <c r="H48" s="138"/>
      <c r="I48" s="116">
        <v>100</v>
      </c>
      <c r="J48" s="1" t="s">
        <v>3</v>
      </c>
      <c r="K48" s="54">
        <v>-1.7688750169810165E-3</v>
      </c>
      <c r="L48" s="100" t="s">
        <v>3</v>
      </c>
      <c r="M48" s="139"/>
      <c r="N48" s="140"/>
      <c r="O48" s="37">
        <v>-1.7688750169781997E-3</v>
      </c>
      <c r="P48" s="1" t="s">
        <v>3</v>
      </c>
      <c r="R48" s="39">
        <v>0</v>
      </c>
      <c r="S48" s="39" t="s">
        <v>3</v>
      </c>
      <c r="T48" s="39">
        <v>1.0695810696264565E-3</v>
      </c>
      <c r="U48" s="39" t="s">
        <v>3</v>
      </c>
      <c r="V48" s="39">
        <v>6.0621778264910702E-4</v>
      </c>
      <c r="W48" s="39" t="s">
        <v>3</v>
      </c>
      <c r="X48" s="39">
        <v>2.8867513459481293E-6</v>
      </c>
      <c r="Y48" s="39" t="s">
        <v>3</v>
      </c>
      <c r="Z48" s="39">
        <v>1.0392304845413265E-4</v>
      </c>
      <c r="AA48" s="39" t="s">
        <v>3</v>
      </c>
      <c r="AB48" s="39">
        <v>2.8867513459481293E-5</v>
      </c>
      <c r="AC48" s="1" t="s">
        <v>3</v>
      </c>
      <c r="AD48" s="137"/>
      <c r="AG48" s="37">
        <v>1.2341577416075877E-3</v>
      </c>
      <c r="AH48" s="35">
        <v>2</v>
      </c>
      <c r="AI48" s="37">
        <v>2.4683154832151753E-3</v>
      </c>
      <c r="AJ48" s="1" t="s">
        <v>3</v>
      </c>
      <c r="AL48" s="37">
        <v>1E-4</v>
      </c>
      <c r="AM48" s="1" t="s">
        <v>3</v>
      </c>
    </row>
    <row r="49" spans="3:39" s="150" customFormat="1" x14ac:dyDescent="0.3">
      <c r="C49" s="143"/>
      <c r="D49" s="143"/>
      <c r="E49" s="143">
        <v>200</v>
      </c>
      <c r="F49" s="143" t="s">
        <v>3</v>
      </c>
      <c r="G49" s="152"/>
      <c r="H49" s="153"/>
      <c r="I49" s="154">
        <v>0.19989999999999999</v>
      </c>
      <c r="J49" s="143" t="s">
        <v>1</v>
      </c>
      <c r="K49" s="146">
        <v>-5.6979752054145168E-6</v>
      </c>
      <c r="L49" s="155" t="s">
        <v>1</v>
      </c>
      <c r="M49" s="147"/>
      <c r="N49" s="148"/>
      <c r="O49" s="156">
        <v>-0.10569797520540192</v>
      </c>
      <c r="P49" s="143" t="s">
        <v>3</v>
      </c>
      <c r="R49" s="151">
        <v>0</v>
      </c>
      <c r="S49" s="151" t="s">
        <v>1</v>
      </c>
      <c r="T49" s="151">
        <v>4.6335322284648993E-6</v>
      </c>
      <c r="U49" s="151" t="s">
        <v>1</v>
      </c>
      <c r="V49" s="151">
        <v>3.059581149030043E-6</v>
      </c>
      <c r="W49" s="151" t="s">
        <v>1</v>
      </c>
      <c r="X49" s="151">
        <v>2.8867513459481289E-8</v>
      </c>
      <c r="Y49" s="151" t="s">
        <v>1</v>
      </c>
      <c r="Z49" s="151">
        <v>4.3874001656258047E-7</v>
      </c>
      <c r="AA49" s="151" t="s">
        <v>1</v>
      </c>
      <c r="AB49" s="151">
        <v>2.8867513459481289E-7</v>
      </c>
      <c r="AC49" s="143" t="s">
        <v>1</v>
      </c>
      <c r="AD49" s="152"/>
      <c r="AG49" s="157">
        <v>5.5773934044966641E-6</v>
      </c>
      <c r="AH49" s="171">
        <v>2</v>
      </c>
      <c r="AI49" s="156">
        <v>1.1154786808993329E-2</v>
      </c>
      <c r="AJ49" s="143" t="s">
        <v>3</v>
      </c>
      <c r="AL49" s="156">
        <v>9.9999999999999995E-7</v>
      </c>
      <c r="AM49" s="151" t="s">
        <v>1</v>
      </c>
    </row>
    <row r="50" spans="3:39" s="150" customFormat="1" x14ac:dyDescent="0.3">
      <c r="C50" s="143"/>
      <c r="D50" s="143"/>
      <c r="E50" s="143">
        <v>-200</v>
      </c>
      <c r="F50" s="143" t="s">
        <v>3</v>
      </c>
      <c r="G50" s="152"/>
      <c r="H50" s="153"/>
      <c r="I50" s="154">
        <v>-0.19989999999999999</v>
      </c>
      <c r="J50" s="143" t="s">
        <v>1</v>
      </c>
      <c r="K50" s="146">
        <v>6.1188942945647413E-6</v>
      </c>
      <c r="L50" s="155" t="s">
        <v>1</v>
      </c>
      <c r="M50" s="147"/>
      <c r="N50" s="148"/>
      <c r="O50" s="156">
        <v>0.10611889429455346</v>
      </c>
      <c r="P50" s="143" t="s">
        <v>3</v>
      </c>
      <c r="R50" s="151">
        <v>0</v>
      </c>
      <c r="S50" s="151" t="s">
        <v>1</v>
      </c>
      <c r="T50" s="151">
        <v>4.6420505260197463E-6</v>
      </c>
      <c r="U50" s="151" t="s">
        <v>1</v>
      </c>
      <c r="V50" s="151">
        <v>3.059581149030043E-6</v>
      </c>
      <c r="W50" s="151" t="s">
        <v>1</v>
      </c>
      <c r="X50" s="151">
        <v>2.8867513459481289E-8</v>
      </c>
      <c r="Y50" s="151" t="s">
        <v>1</v>
      </c>
      <c r="Z50" s="151">
        <v>4.3874001656258047E-7</v>
      </c>
      <c r="AA50" s="151" t="s">
        <v>1</v>
      </c>
      <c r="AB50" s="151">
        <v>2.8867513459481289E-7</v>
      </c>
      <c r="AC50" s="143" t="s">
        <v>1</v>
      </c>
      <c r="AD50" s="152"/>
      <c r="AG50" s="157">
        <v>5.584472165068083E-6</v>
      </c>
      <c r="AH50" s="171">
        <v>2</v>
      </c>
      <c r="AI50" s="156">
        <v>1.1168944330136167E-2</v>
      </c>
      <c r="AJ50" s="143" t="s">
        <v>3</v>
      </c>
      <c r="AL50" s="156">
        <v>9.9999999999999995E-7</v>
      </c>
      <c r="AM50" s="151" t="s">
        <v>1</v>
      </c>
    </row>
    <row r="51" spans="3:39" x14ac:dyDescent="0.3">
      <c r="C51" s="1">
        <v>3.3</v>
      </c>
      <c r="D51" s="1" t="s">
        <v>1</v>
      </c>
      <c r="E51" s="1">
        <v>0.5</v>
      </c>
      <c r="F51" s="1" t="s">
        <v>1</v>
      </c>
      <c r="G51" s="137"/>
      <c r="H51" s="138"/>
      <c r="I51" s="114">
        <v>0.5</v>
      </c>
      <c r="J51" s="1" t="s">
        <v>1</v>
      </c>
      <c r="K51" s="54">
        <v>-1.4594979401039881E-5</v>
      </c>
      <c r="L51" s="100" t="s">
        <v>1</v>
      </c>
      <c r="M51" s="139"/>
      <c r="N51" s="140"/>
      <c r="O51" s="55">
        <v>-1.4594979401039154E-5</v>
      </c>
      <c r="P51" s="1" t="s">
        <v>1</v>
      </c>
      <c r="R51" s="39">
        <v>0</v>
      </c>
      <c r="S51" s="39" t="s">
        <v>1</v>
      </c>
      <c r="T51" s="39">
        <v>6.2202512950257672E-6</v>
      </c>
      <c r="U51" s="39" t="s">
        <v>1</v>
      </c>
      <c r="V51" s="39">
        <v>4.1857894516247874E-6</v>
      </c>
      <c r="W51" s="39" t="s">
        <v>1</v>
      </c>
      <c r="X51" s="39">
        <v>2.8867513459481289E-8</v>
      </c>
      <c r="Y51" s="39" t="s">
        <v>1</v>
      </c>
      <c r="Z51" s="39">
        <v>5.7735026918962578E-7</v>
      </c>
      <c r="AA51" s="39" t="s">
        <v>1</v>
      </c>
      <c r="AB51" s="39">
        <v>2.8867513459481289E-7</v>
      </c>
      <c r="AC51" s="1" t="s">
        <v>1</v>
      </c>
      <c r="AD51" s="137"/>
      <c r="AG51" s="37">
        <v>7.5252813573050596E-6</v>
      </c>
      <c r="AH51" s="35">
        <v>2</v>
      </c>
      <c r="AI51" s="55">
        <v>1.5050562714610119E-5</v>
      </c>
      <c r="AJ51" s="1" t="s">
        <v>1</v>
      </c>
      <c r="AL51" s="55">
        <v>9.9999999999999995E-7</v>
      </c>
      <c r="AM51" s="1" t="s">
        <v>1</v>
      </c>
    </row>
    <row r="52" spans="3:39" x14ac:dyDescent="0.3">
      <c r="C52" s="1"/>
      <c r="D52" s="1"/>
      <c r="E52" s="1">
        <v>1</v>
      </c>
      <c r="F52" s="1" t="s">
        <v>1</v>
      </c>
      <c r="G52" s="137"/>
      <c r="H52" s="138"/>
      <c r="I52" s="114">
        <v>1</v>
      </c>
      <c r="J52" s="1" t="s">
        <v>1</v>
      </c>
      <c r="K52" s="54">
        <v>-2.9418378594017829E-5</v>
      </c>
      <c r="L52" s="100" t="s">
        <v>1</v>
      </c>
      <c r="M52" s="139"/>
      <c r="N52" s="140"/>
      <c r="O52" s="55">
        <v>-2.9418378594048278E-5</v>
      </c>
      <c r="P52" s="1" t="s">
        <v>1</v>
      </c>
      <c r="R52" s="39">
        <v>0</v>
      </c>
      <c r="S52" s="39" t="s">
        <v>1</v>
      </c>
      <c r="T52" s="39">
        <v>8.5230985606662859E-6</v>
      </c>
      <c r="U52" s="39" t="s">
        <v>1</v>
      </c>
      <c r="V52" s="39">
        <v>6.0621778264910707E-6</v>
      </c>
      <c r="W52" s="39" t="s">
        <v>1</v>
      </c>
      <c r="X52" s="39">
        <v>2.8867513459481289E-8</v>
      </c>
      <c r="Y52" s="39" t="s">
        <v>1</v>
      </c>
      <c r="Z52" s="39">
        <v>8.0829037686547622E-7</v>
      </c>
      <c r="AA52" s="39" t="s">
        <v>1</v>
      </c>
      <c r="AB52" s="39">
        <v>2.8867513459481289E-7</v>
      </c>
      <c r="AC52" s="1" t="s">
        <v>1</v>
      </c>
      <c r="AD52" s="137"/>
      <c r="AG52" s="37">
        <v>1.049431794233583E-5</v>
      </c>
      <c r="AH52" s="35">
        <v>2</v>
      </c>
      <c r="AI52" s="55">
        <v>2.0988635884671659E-5</v>
      </c>
      <c r="AJ52" s="1" t="s">
        <v>1</v>
      </c>
      <c r="AL52" s="55">
        <v>9.9999999999999995E-7</v>
      </c>
      <c r="AM52" s="1" t="s">
        <v>1</v>
      </c>
    </row>
    <row r="53" spans="3:39" x14ac:dyDescent="0.3">
      <c r="C53" s="1"/>
      <c r="D53" s="1"/>
      <c r="E53" s="1">
        <v>2</v>
      </c>
      <c r="F53" s="1" t="s">
        <v>1</v>
      </c>
      <c r="G53" s="137"/>
      <c r="H53" s="138"/>
      <c r="I53" s="115">
        <v>2</v>
      </c>
      <c r="J53" s="1" t="s">
        <v>1</v>
      </c>
      <c r="K53" s="54">
        <v>-5.485425706408388E-5</v>
      </c>
      <c r="L53" s="100" t="s">
        <v>1</v>
      </c>
      <c r="M53" s="139"/>
      <c r="N53" s="140"/>
      <c r="O53" s="41">
        <v>-5.4854257063974288E-5</v>
      </c>
      <c r="P53" s="1" t="s">
        <v>1</v>
      </c>
      <c r="R53" s="39">
        <v>0</v>
      </c>
      <c r="S53" s="39" t="s">
        <v>1</v>
      </c>
      <c r="T53" s="39">
        <v>4.7581170007852431E-5</v>
      </c>
      <c r="U53" s="39" t="s">
        <v>1</v>
      </c>
      <c r="V53" s="39">
        <v>3.2331615074619037E-5</v>
      </c>
      <c r="W53" s="39" t="s">
        <v>1</v>
      </c>
      <c r="X53" s="39">
        <v>2.8867513459481289E-7</v>
      </c>
      <c r="Y53" s="39" t="s">
        <v>1</v>
      </c>
      <c r="Z53" s="39">
        <v>6.2353829072479583E-6</v>
      </c>
      <c r="AA53" s="39" t="s">
        <v>1</v>
      </c>
      <c r="AB53" s="39">
        <v>2.8867513459481293E-6</v>
      </c>
      <c r="AC53" s="1" t="s">
        <v>1</v>
      </c>
      <c r="AD53" s="137"/>
      <c r="AG53" s="37">
        <v>5.7936152265370155E-5</v>
      </c>
      <c r="AH53" s="35">
        <v>2</v>
      </c>
      <c r="AI53" s="41">
        <v>1.1587230453074031E-4</v>
      </c>
      <c r="AJ53" s="1" t="s">
        <v>1</v>
      </c>
      <c r="AL53" s="41">
        <v>1.0000000000000001E-5</v>
      </c>
      <c r="AM53" s="1" t="s">
        <v>1</v>
      </c>
    </row>
    <row r="54" spans="3:39" x14ac:dyDescent="0.3">
      <c r="C54" s="1"/>
      <c r="D54" s="1"/>
      <c r="E54" s="1">
        <v>-2</v>
      </c>
      <c r="F54" s="1" t="s">
        <v>1</v>
      </c>
      <c r="G54" s="137"/>
      <c r="H54" s="138"/>
      <c r="I54" s="115">
        <v>-2</v>
      </c>
      <c r="J54" s="1" t="s">
        <v>1</v>
      </c>
      <c r="K54" s="54">
        <v>5.7583540289768519E-5</v>
      </c>
      <c r="L54" s="100" t="s">
        <v>1</v>
      </c>
      <c r="M54" s="139"/>
      <c r="N54" s="140"/>
      <c r="O54" s="41">
        <v>5.7583540289840585E-5</v>
      </c>
      <c r="P54" s="1" t="s">
        <v>1</v>
      </c>
      <c r="R54" s="39">
        <v>0</v>
      </c>
      <c r="S54" s="39" t="s">
        <v>1</v>
      </c>
      <c r="T54" s="39">
        <v>4.7570417277431392E-5</v>
      </c>
      <c r="U54" s="39" t="s">
        <v>1</v>
      </c>
      <c r="V54" s="39">
        <v>3.2331615074619037E-5</v>
      </c>
      <c r="W54" s="39" t="s">
        <v>1</v>
      </c>
      <c r="X54" s="39">
        <v>2.8867513459481289E-7</v>
      </c>
      <c r="Y54" s="39" t="s">
        <v>1</v>
      </c>
      <c r="Z54" s="39">
        <v>6.2353829072479583E-6</v>
      </c>
      <c r="AA54" s="39" t="s">
        <v>1</v>
      </c>
      <c r="AB54" s="39">
        <v>2.8867513459481293E-6</v>
      </c>
      <c r="AC54" s="1" t="s">
        <v>1</v>
      </c>
      <c r="AD54" s="137"/>
      <c r="AG54" s="37">
        <v>5.7927321705296736E-5</v>
      </c>
      <c r="AH54" s="35">
        <v>2</v>
      </c>
      <c r="AI54" s="41">
        <v>1.1585464341059347E-4</v>
      </c>
      <c r="AJ54" s="1" t="s">
        <v>1</v>
      </c>
      <c r="AL54" s="41">
        <v>1.0000000000000001E-5</v>
      </c>
      <c r="AM54" s="1" t="s">
        <v>1</v>
      </c>
    </row>
    <row r="55" spans="3:39" x14ac:dyDescent="0.3">
      <c r="C55" s="1">
        <v>33</v>
      </c>
      <c r="D55" s="1" t="s">
        <v>1</v>
      </c>
      <c r="E55" s="1">
        <v>5</v>
      </c>
      <c r="F55" s="1" t="s">
        <v>1</v>
      </c>
      <c r="G55" s="137"/>
      <c r="H55" s="138"/>
      <c r="I55" s="115">
        <v>5</v>
      </c>
      <c r="J55" s="1" t="s">
        <v>1</v>
      </c>
      <c r="K55" s="54">
        <v>-1.3962643613997541E-4</v>
      </c>
      <c r="L55" s="100" t="s">
        <v>1</v>
      </c>
      <c r="M55" s="139"/>
      <c r="N55" s="140"/>
      <c r="O55" s="41">
        <v>-1.3962643614018333E-4</v>
      </c>
      <c r="P55" s="1" t="s">
        <v>1</v>
      </c>
      <c r="R55" s="39">
        <v>0</v>
      </c>
      <c r="S55" s="39" t="s">
        <v>1</v>
      </c>
      <c r="T55" s="39">
        <v>6.4412240605473377E-5</v>
      </c>
      <c r="U55" s="39" t="s">
        <v>1</v>
      </c>
      <c r="V55" s="39">
        <v>4.6188021535170063E-5</v>
      </c>
      <c r="W55" s="39" t="s">
        <v>1</v>
      </c>
      <c r="X55" s="39">
        <v>2.8867513459481289E-7</v>
      </c>
      <c r="Y55" s="39" t="s">
        <v>1</v>
      </c>
      <c r="Z55" s="39">
        <v>1.0392304845413264E-5</v>
      </c>
      <c r="AA55" s="39" t="s">
        <v>1</v>
      </c>
      <c r="AB55" s="39">
        <v>2.8867513459481293E-6</v>
      </c>
      <c r="AC55" s="1" t="s">
        <v>1</v>
      </c>
      <c r="AD55" s="137"/>
      <c r="AG55" s="37">
        <v>7.9991791702757809E-5</v>
      </c>
      <c r="AH55" s="35">
        <v>2</v>
      </c>
      <c r="AI55" s="41">
        <v>1.5998358340551562E-4</v>
      </c>
      <c r="AJ55" s="1" t="s">
        <v>1</v>
      </c>
      <c r="AL55" s="41">
        <v>1.0000000000000001E-5</v>
      </c>
      <c r="AM55" s="1" t="s">
        <v>1</v>
      </c>
    </row>
    <row r="56" spans="3:39" x14ac:dyDescent="0.3">
      <c r="C56" s="1"/>
      <c r="D56" s="1"/>
      <c r="E56" s="1">
        <v>10</v>
      </c>
      <c r="F56" s="1" t="s">
        <v>1</v>
      </c>
      <c r="G56" s="137"/>
      <c r="H56" s="138"/>
      <c r="I56" s="115">
        <v>10</v>
      </c>
      <c r="J56" s="1" t="s">
        <v>1</v>
      </c>
      <c r="K56" s="54">
        <v>-2.8091340126646129E-4</v>
      </c>
      <c r="L56" s="100" t="s">
        <v>1</v>
      </c>
      <c r="M56" s="139"/>
      <c r="N56" s="140"/>
      <c r="O56" s="41">
        <v>-2.8091340126579212E-4</v>
      </c>
      <c r="P56" s="1" t="s">
        <v>1</v>
      </c>
      <c r="R56" s="39">
        <v>0</v>
      </c>
      <c r="S56" s="39" t="s">
        <v>1</v>
      </c>
      <c r="T56" s="39">
        <v>9.252127302382206E-5</v>
      </c>
      <c r="U56" s="39" t="s">
        <v>1</v>
      </c>
      <c r="V56" s="39">
        <v>6.9282032302755094E-5</v>
      </c>
      <c r="W56" s="39" t="s">
        <v>1</v>
      </c>
      <c r="X56" s="39">
        <v>2.8867513459481289E-7</v>
      </c>
      <c r="Y56" s="39" t="s">
        <v>1</v>
      </c>
      <c r="Z56" s="39">
        <v>1.7320508075688774E-5</v>
      </c>
      <c r="AA56" s="39" t="s">
        <v>1</v>
      </c>
      <c r="AB56" s="39">
        <v>2.8867513459481293E-6</v>
      </c>
      <c r="AC56" s="1" t="s">
        <v>1</v>
      </c>
      <c r="AD56" s="137"/>
      <c r="AG56" s="37">
        <v>1.1691279925061794E-4</v>
      </c>
      <c r="AH56" s="35">
        <v>2</v>
      </c>
      <c r="AI56" s="41">
        <v>2.3382559850123588E-4</v>
      </c>
      <c r="AJ56" s="1" t="s">
        <v>1</v>
      </c>
      <c r="AL56" s="41">
        <v>1.0000000000000001E-5</v>
      </c>
      <c r="AM56" s="1" t="s">
        <v>1</v>
      </c>
    </row>
    <row r="57" spans="3:39" x14ac:dyDescent="0.3">
      <c r="C57" s="1"/>
      <c r="D57" s="1"/>
      <c r="E57" s="1">
        <v>20</v>
      </c>
      <c r="F57" s="1" t="s">
        <v>1</v>
      </c>
      <c r="G57" s="137"/>
      <c r="H57" s="138"/>
      <c r="I57" s="116">
        <v>20</v>
      </c>
      <c r="J57" s="1" t="s">
        <v>1</v>
      </c>
      <c r="K57" s="54">
        <v>-3.1335458373244856E-4</v>
      </c>
      <c r="L57" s="100" t="s">
        <v>1</v>
      </c>
      <c r="M57" s="139"/>
      <c r="N57" s="140"/>
      <c r="O57" s="37">
        <v>-3.133545837314955E-4</v>
      </c>
      <c r="P57" s="1" t="s">
        <v>1</v>
      </c>
      <c r="R57" s="39">
        <v>0</v>
      </c>
      <c r="S57" s="39" t="s">
        <v>1</v>
      </c>
      <c r="T57" s="39">
        <v>8.9567277956450391E-4</v>
      </c>
      <c r="U57" s="39" t="s">
        <v>1</v>
      </c>
      <c r="V57" s="39">
        <v>8.4293139301685365E-4</v>
      </c>
      <c r="W57" s="39" t="s">
        <v>1</v>
      </c>
      <c r="X57" s="39">
        <v>2.8867513459481293E-6</v>
      </c>
      <c r="Y57" s="39" t="s">
        <v>1</v>
      </c>
      <c r="Z57" s="39">
        <v>1.9629909152447277E-4</v>
      </c>
      <c r="AA57" s="39" t="s">
        <v>1</v>
      </c>
      <c r="AB57" s="39">
        <v>2.8867513459481293E-5</v>
      </c>
      <c r="AC57" s="1" t="s">
        <v>1</v>
      </c>
      <c r="AD57" s="137"/>
      <c r="AG57" s="37">
        <v>1.2458483300089693E-3</v>
      </c>
      <c r="AH57" s="35">
        <v>2</v>
      </c>
      <c r="AI57" s="37">
        <v>2.4916966600179386E-3</v>
      </c>
      <c r="AJ57" s="1" t="s">
        <v>1</v>
      </c>
      <c r="AL57" s="37">
        <v>1E-4</v>
      </c>
      <c r="AM57" s="1" t="s">
        <v>1</v>
      </c>
    </row>
    <row r="58" spans="3:39" x14ac:dyDescent="0.3">
      <c r="C58" s="1"/>
      <c r="D58" s="1"/>
      <c r="E58" s="1">
        <v>-20</v>
      </c>
      <c r="F58" s="1" t="s">
        <v>1</v>
      </c>
      <c r="G58" s="137"/>
      <c r="H58" s="138"/>
      <c r="I58" s="116">
        <v>-20</v>
      </c>
      <c r="J58" s="1" t="s">
        <v>1</v>
      </c>
      <c r="K58" s="54">
        <v>8.6113623204852718E-4</v>
      </c>
      <c r="L58" s="100" t="s">
        <v>1</v>
      </c>
      <c r="M58" s="139"/>
      <c r="N58" s="140"/>
      <c r="O58" s="37">
        <v>8.6113623205008594E-4</v>
      </c>
      <c r="P58" s="1" t="s">
        <v>1</v>
      </c>
      <c r="R58" s="39">
        <v>0</v>
      </c>
      <c r="S58" s="39" t="s">
        <v>1</v>
      </c>
      <c r="T58" s="39">
        <v>8.9573796485365993E-4</v>
      </c>
      <c r="U58" s="39" t="s">
        <v>1</v>
      </c>
      <c r="V58" s="39">
        <v>8.4293139301685365E-4</v>
      </c>
      <c r="W58" s="39" t="s">
        <v>1</v>
      </c>
      <c r="X58" s="39">
        <v>2.8867513459481293E-6</v>
      </c>
      <c r="Y58" s="39" t="s">
        <v>1</v>
      </c>
      <c r="Z58" s="39">
        <v>1.9629909152447277E-4</v>
      </c>
      <c r="AA58" s="39" t="s">
        <v>1</v>
      </c>
      <c r="AB58" s="39">
        <v>2.8867513459481293E-5</v>
      </c>
      <c r="AC58" s="1" t="s">
        <v>1</v>
      </c>
      <c r="AD58" s="137"/>
      <c r="AG58" s="37">
        <v>1.2458951942332509E-3</v>
      </c>
      <c r="AH58" s="35">
        <v>2</v>
      </c>
      <c r="AI58" s="37">
        <v>2.4917903884665018E-3</v>
      </c>
      <c r="AJ58" s="1" t="s">
        <v>1</v>
      </c>
      <c r="AL58" s="37">
        <v>1E-4</v>
      </c>
      <c r="AM58" s="1" t="s">
        <v>1</v>
      </c>
    </row>
    <row r="59" spans="3:39" x14ac:dyDescent="0.3">
      <c r="C59" s="1">
        <v>330</v>
      </c>
      <c r="D59" s="1" t="s">
        <v>1</v>
      </c>
      <c r="E59" s="1">
        <v>50</v>
      </c>
      <c r="F59" s="1" t="s">
        <v>1</v>
      </c>
      <c r="G59" s="137"/>
      <c r="H59" s="138"/>
      <c r="I59" s="116">
        <v>50</v>
      </c>
      <c r="J59" s="1" t="s">
        <v>1</v>
      </c>
      <c r="K59" s="54">
        <v>-1.0110816920474905E-3</v>
      </c>
      <c r="L59" s="100" t="s">
        <v>1</v>
      </c>
      <c r="M59" s="139"/>
      <c r="N59" s="140"/>
      <c r="O59" s="37">
        <v>-1.0110816920487764E-3</v>
      </c>
      <c r="P59" s="1" t="s">
        <v>1</v>
      </c>
      <c r="R59" s="39">
        <v>0</v>
      </c>
      <c r="S59" s="39" t="s">
        <v>1</v>
      </c>
      <c r="T59" s="39">
        <v>1.5191720887289882E-3</v>
      </c>
      <c r="U59" s="39" t="s">
        <v>1</v>
      </c>
      <c r="V59" s="39">
        <v>1.4145081595145833E-3</v>
      </c>
      <c r="W59" s="39" t="s">
        <v>1</v>
      </c>
      <c r="X59" s="39">
        <v>2.8867513459481293E-6</v>
      </c>
      <c r="Y59" s="39" t="s">
        <v>1</v>
      </c>
      <c r="Z59" s="39">
        <v>4.0414518843273812E-4</v>
      </c>
      <c r="AA59" s="39" t="s">
        <v>1</v>
      </c>
      <c r="AB59" s="39">
        <v>2.8867513459481293E-5</v>
      </c>
      <c r="AC59" s="1" t="s">
        <v>1</v>
      </c>
      <c r="AD59" s="137"/>
      <c r="AG59" s="37">
        <v>2.1149213149681315E-3</v>
      </c>
      <c r="AH59" s="35">
        <v>2</v>
      </c>
      <c r="AI59" s="37">
        <v>4.229842629936263E-3</v>
      </c>
      <c r="AJ59" s="1" t="s">
        <v>1</v>
      </c>
      <c r="AL59" s="37">
        <v>1E-4</v>
      </c>
      <c r="AM59" s="1" t="s">
        <v>1</v>
      </c>
    </row>
    <row r="60" spans="3:39" x14ac:dyDescent="0.3">
      <c r="C60" s="1"/>
      <c r="D60" s="1"/>
      <c r="E60" s="1">
        <v>100</v>
      </c>
      <c r="F60" s="1" t="s">
        <v>1</v>
      </c>
      <c r="G60" s="137"/>
      <c r="H60" s="138"/>
      <c r="I60" s="116">
        <v>100</v>
      </c>
      <c r="J60" s="1" t="s">
        <v>1</v>
      </c>
      <c r="K60" s="54">
        <v>-2.1739602059058939E-3</v>
      </c>
      <c r="L60" s="100" t="s">
        <v>1</v>
      </c>
      <c r="M60" s="139"/>
      <c r="N60" s="140"/>
      <c r="O60" s="37">
        <v>-2.1739602059085428E-3</v>
      </c>
      <c r="P60" s="1" t="s">
        <v>1</v>
      </c>
      <c r="R60" s="39">
        <v>0</v>
      </c>
      <c r="S60" s="39" t="s">
        <v>1</v>
      </c>
      <c r="T60" s="39">
        <v>2.5517563927309091E-3</v>
      </c>
      <c r="U60" s="39" t="s">
        <v>1</v>
      </c>
      <c r="V60" s="39">
        <v>2.3671361036774661E-3</v>
      </c>
      <c r="W60" s="39" t="s">
        <v>1</v>
      </c>
      <c r="X60" s="39">
        <v>2.8867513459481293E-6</v>
      </c>
      <c r="Y60" s="39" t="s">
        <v>1</v>
      </c>
      <c r="Z60" s="39">
        <v>7.5055534994651358E-4</v>
      </c>
      <c r="AA60" s="39" t="s">
        <v>1</v>
      </c>
      <c r="AB60" s="39">
        <v>2.8867513459481293E-5</v>
      </c>
      <c r="AC60" s="1" t="s">
        <v>1</v>
      </c>
      <c r="AD60" s="137"/>
      <c r="AG60" s="37">
        <v>3.5607539961609812E-3</v>
      </c>
      <c r="AH60" s="35">
        <v>2</v>
      </c>
      <c r="AI60" s="37">
        <v>7.1215079923219625E-3</v>
      </c>
      <c r="AJ60" s="1" t="s">
        <v>1</v>
      </c>
      <c r="AL60" s="37">
        <v>1E-4</v>
      </c>
      <c r="AM60" s="1" t="s">
        <v>1</v>
      </c>
    </row>
    <row r="61" spans="3:39" s="150" customFormat="1" x14ac:dyDescent="0.3">
      <c r="C61" s="143"/>
      <c r="D61" s="143"/>
      <c r="E61" s="143">
        <v>200</v>
      </c>
      <c r="F61" s="143" t="s">
        <v>1</v>
      </c>
      <c r="G61" s="152"/>
      <c r="H61" s="153"/>
      <c r="I61" s="154">
        <v>0.19989999999999999</v>
      </c>
      <c r="J61" s="143" t="s">
        <v>0</v>
      </c>
      <c r="K61" s="146">
        <v>2.5793747540313188E-5</v>
      </c>
      <c r="L61" s="155" t="s">
        <v>0</v>
      </c>
      <c r="M61" s="147"/>
      <c r="N61" s="148"/>
      <c r="O61" s="156">
        <v>-7.4206252459674715E-2</v>
      </c>
      <c r="P61" s="143" t="s">
        <v>1</v>
      </c>
      <c r="R61" s="151">
        <v>0</v>
      </c>
      <c r="S61" s="151" t="s">
        <v>0</v>
      </c>
      <c r="T61" s="151">
        <v>2.9386171523358514E-5</v>
      </c>
      <c r="U61" s="151" t="s">
        <v>0</v>
      </c>
      <c r="V61" s="151">
        <v>2.8857698504905065E-5</v>
      </c>
      <c r="W61" s="151" t="s">
        <v>0</v>
      </c>
      <c r="X61" s="151">
        <v>2.8867513459481289E-8</v>
      </c>
      <c r="Y61" s="151" t="s">
        <v>0</v>
      </c>
      <c r="Z61" s="151">
        <v>2.4239473701657248E-6</v>
      </c>
      <c r="AA61" s="151" t="s">
        <v>0</v>
      </c>
      <c r="AB61" s="151">
        <v>2.8867513459481289E-7</v>
      </c>
      <c r="AC61" s="143" t="s">
        <v>0</v>
      </c>
      <c r="AD61" s="152"/>
      <c r="AG61" s="157">
        <v>4.1258617612812079E-5</v>
      </c>
      <c r="AH61" s="171">
        <v>2</v>
      </c>
      <c r="AI61" s="156">
        <v>8.2517235225624153E-2</v>
      </c>
      <c r="AJ61" s="143" t="s">
        <v>1</v>
      </c>
      <c r="AL61" s="156">
        <v>9.9999999999999995E-7</v>
      </c>
      <c r="AM61" s="143" t="s">
        <v>0</v>
      </c>
    </row>
    <row r="62" spans="3:39" s="150" customFormat="1" x14ac:dyDescent="0.3">
      <c r="C62" s="143"/>
      <c r="D62" s="143"/>
      <c r="E62" s="143">
        <v>-200</v>
      </c>
      <c r="F62" s="143" t="s">
        <v>1</v>
      </c>
      <c r="G62" s="152"/>
      <c r="H62" s="153"/>
      <c r="I62" s="154">
        <v>-0.19989999999999999</v>
      </c>
      <c r="J62" s="143" t="s">
        <v>0</v>
      </c>
      <c r="K62" s="146">
        <v>-2.1895931785939987E-5</v>
      </c>
      <c r="L62" s="155" t="s">
        <v>0</v>
      </c>
      <c r="M62" s="147"/>
      <c r="N62" s="148"/>
      <c r="O62" s="156">
        <v>7.8104068214059907E-2</v>
      </c>
      <c r="P62" s="143" t="s">
        <v>1</v>
      </c>
      <c r="R62" s="151">
        <v>0</v>
      </c>
      <c r="S62" s="151" t="s">
        <v>0</v>
      </c>
      <c r="T62" s="151">
        <v>2.93861114368101E-5</v>
      </c>
      <c r="U62" s="151" t="s">
        <v>0</v>
      </c>
      <c r="V62" s="151">
        <v>2.8857698504905065E-5</v>
      </c>
      <c r="W62" s="151" t="s">
        <v>0</v>
      </c>
      <c r="X62" s="151">
        <v>2.8867513459481289E-8</v>
      </c>
      <c r="Y62" s="151" t="s">
        <v>0</v>
      </c>
      <c r="Z62" s="151">
        <v>2.4239473701657248E-6</v>
      </c>
      <c r="AA62" s="151" t="s">
        <v>0</v>
      </c>
      <c r="AB62" s="151">
        <v>2.8867513459481289E-7</v>
      </c>
      <c r="AC62" s="143" t="s">
        <v>0</v>
      </c>
      <c r="AD62" s="152"/>
      <c r="AG62" s="157">
        <v>4.1258574816595659E-5</v>
      </c>
      <c r="AH62" s="171">
        <v>2</v>
      </c>
      <c r="AI62" s="156">
        <v>8.2517149633191317E-2</v>
      </c>
      <c r="AJ62" s="143" t="s">
        <v>1</v>
      </c>
      <c r="AL62" s="156">
        <v>9.9999999999999995E-7</v>
      </c>
      <c r="AM62" s="143" t="s">
        <v>0</v>
      </c>
    </row>
    <row r="63" spans="3:39" x14ac:dyDescent="0.3">
      <c r="C63" s="1">
        <v>1.1000000000000001</v>
      </c>
      <c r="D63" s="1" t="s">
        <v>0</v>
      </c>
      <c r="E63" s="1">
        <v>0.4</v>
      </c>
      <c r="F63" s="1" t="s">
        <v>0</v>
      </c>
      <c r="G63" s="137"/>
      <c r="H63" s="138"/>
      <c r="I63" s="114">
        <v>0.4</v>
      </c>
      <c r="J63" s="1" t="s">
        <v>0</v>
      </c>
      <c r="K63" s="54">
        <v>5.0329429276352569E-5</v>
      </c>
      <c r="L63" s="100" t="s">
        <v>0</v>
      </c>
      <c r="M63" s="139"/>
      <c r="N63" s="140"/>
      <c r="O63" s="41">
        <v>5.0329429276352311E-5</v>
      </c>
      <c r="P63" s="1" t="s">
        <v>0</v>
      </c>
      <c r="R63" s="39">
        <v>0</v>
      </c>
      <c r="S63" s="39" t="s">
        <v>0</v>
      </c>
      <c r="T63" s="39">
        <v>5.9149041167456684E-5</v>
      </c>
      <c r="U63" s="39" t="s">
        <v>0</v>
      </c>
      <c r="V63" s="39">
        <v>4.8497422611928573E-5</v>
      </c>
      <c r="W63" s="39" t="s">
        <v>0</v>
      </c>
      <c r="X63" s="39">
        <v>2.8867513459481289E-8</v>
      </c>
      <c r="Y63" s="39" t="s">
        <v>0</v>
      </c>
      <c r="Z63" s="39">
        <v>4.2723919920032303E-6</v>
      </c>
      <c r="AA63" s="39" t="s">
        <v>0</v>
      </c>
      <c r="AB63" s="39">
        <v>2.8867513459481293E-6</v>
      </c>
      <c r="AC63" s="1" t="s">
        <v>0</v>
      </c>
      <c r="AD63" s="137"/>
      <c r="AG63" s="37">
        <v>7.666287609416624E-5</v>
      </c>
      <c r="AH63" s="35">
        <v>2</v>
      </c>
      <c r="AI63" s="41">
        <v>1.5332575218833248E-4</v>
      </c>
      <c r="AJ63" s="1" t="s">
        <v>0</v>
      </c>
      <c r="AL63" s="41">
        <v>1.0000000000000001E-5</v>
      </c>
      <c r="AM63" s="1" t="s">
        <v>0</v>
      </c>
    </row>
    <row r="64" spans="3:39" x14ac:dyDescent="0.3">
      <c r="C64" s="1"/>
      <c r="D64" s="1"/>
      <c r="E64" s="1">
        <v>0.5</v>
      </c>
      <c r="F64" s="1" t="s">
        <v>0</v>
      </c>
      <c r="G64" s="137"/>
      <c r="H64" s="138"/>
      <c r="I64" s="114">
        <v>0.5</v>
      </c>
      <c r="J64" s="1" t="s">
        <v>0</v>
      </c>
      <c r="K64" s="54">
        <v>6.2591139289365751E-5</v>
      </c>
      <c r="L64" s="100" t="s">
        <v>0</v>
      </c>
      <c r="M64" s="139"/>
      <c r="N64" s="140"/>
      <c r="O64" s="41">
        <v>6.2591139289414066E-5</v>
      </c>
      <c r="P64" s="1" t="s">
        <v>0</v>
      </c>
      <c r="R64" s="39">
        <v>0</v>
      </c>
      <c r="S64" s="39" t="s">
        <v>0</v>
      </c>
      <c r="T64" s="39">
        <v>5.9149041167456684E-5</v>
      </c>
      <c r="U64" s="39" t="s">
        <v>0</v>
      </c>
      <c r="V64" s="39">
        <v>5.8312377188152206E-5</v>
      </c>
      <c r="W64" s="39" t="s">
        <v>0</v>
      </c>
      <c r="X64" s="39">
        <v>2.8867513459481289E-8</v>
      </c>
      <c r="Y64" s="39" t="s">
        <v>0</v>
      </c>
      <c r="Z64" s="39">
        <v>5.1961524227066321E-6</v>
      </c>
      <c r="AA64" s="39" t="s">
        <v>0</v>
      </c>
      <c r="AB64" s="39">
        <v>2.8867513459481293E-6</v>
      </c>
      <c r="AC64" s="1" t="s">
        <v>0</v>
      </c>
      <c r="AD64" s="137"/>
      <c r="AG64" s="37">
        <v>8.3272303745179804E-5</v>
      </c>
      <c r="AH64" s="35">
        <v>2</v>
      </c>
      <c r="AI64" s="41">
        <v>1.6654460749035961E-4</v>
      </c>
      <c r="AJ64" s="1" t="s">
        <v>0</v>
      </c>
      <c r="AL64" s="41">
        <v>1.0000000000000001E-5</v>
      </c>
      <c r="AM64" s="1" t="s">
        <v>0</v>
      </c>
    </row>
    <row r="65" spans="3:39" x14ac:dyDescent="0.3">
      <c r="C65" s="1"/>
      <c r="D65" s="1"/>
      <c r="E65" s="1">
        <v>1</v>
      </c>
      <c r="F65" s="1" t="s">
        <v>0</v>
      </c>
      <c r="G65" s="137"/>
      <c r="H65" s="138"/>
      <c r="I65" s="114">
        <v>1</v>
      </c>
      <c r="J65" s="1" t="s">
        <v>0</v>
      </c>
      <c r="K65" s="54">
        <v>1.2389968935443168E-4</v>
      </c>
      <c r="L65" s="100" t="s">
        <v>0</v>
      </c>
      <c r="M65" s="139"/>
      <c r="N65" s="140"/>
      <c r="O65" s="41">
        <v>1.2389968935444529E-4</v>
      </c>
      <c r="P65" s="1" t="s">
        <v>0</v>
      </c>
      <c r="R65" s="39">
        <v>0</v>
      </c>
      <c r="S65" s="39" t="s">
        <v>0</v>
      </c>
      <c r="T65" s="39">
        <v>1.0832925910314383E-4</v>
      </c>
      <c r="U65" s="39" t="s">
        <v>0</v>
      </c>
      <c r="V65" s="39">
        <v>1.0738715006927041E-4</v>
      </c>
      <c r="W65" s="39" t="s">
        <v>0</v>
      </c>
      <c r="X65" s="39">
        <v>2.8867513459481289E-8</v>
      </c>
      <c r="Y65" s="39" t="s">
        <v>0</v>
      </c>
      <c r="Z65" s="39">
        <v>9.8149545762236383E-6</v>
      </c>
      <c r="AA65" s="39" t="s">
        <v>0</v>
      </c>
      <c r="AB65" s="39">
        <v>2.8867513459481293E-6</v>
      </c>
      <c r="AC65" s="1" t="s">
        <v>0</v>
      </c>
      <c r="AD65" s="137"/>
      <c r="AG65" s="37">
        <v>1.5287869661217052E-4</v>
      </c>
      <c r="AH65" s="35">
        <v>2</v>
      </c>
      <c r="AI65" s="41">
        <v>3.0575739322434104E-4</v>
      </c>
      <c r="AJ65" s="1" t="s">
        <v>0</v>
      </c>
      <c r="AL65" s="41">
        <v>1.0000000000000001E-5</v>
      </c>
      <c r="AM65" s="1" t="s">
        <v>0</v>
      </c>
    </row>
    <row r="66" spans="3:39" x14ac:dyDescent="0.3">
      <c r="C66" s="1"/>
      <c r="D66" s="1"/>
      <c r="E66" s="1">
        <v>-1</v>
      </c>
      <c r="F66" s="1" t="s">
        <v>0</v>
      </c>
      <c r="G66" s="137"/>
      <c r="H66" s="138"/>
      <c r="I66" s="114">
        <v>-1</v>
      </c>
      <c r="J66" s="1" t="s">
        <v>0</v>
      </c>
      <c r="K66" s="54">
        <v>-1.1348137460356967E-4</v>
      </c>
      <c r="L66" s="100" t="s">
        <v>0</v>
      </c>
      <c r="M66" s="139"/>
      <c r="N66" s="140"/>
      <c r="O66" s="41">
        <v>-1.1348137460354124E-4</v>
      </c>
      <c r="P66" s="1" t="s">
        <v>0</v>
      </c>
      <c r="R66" s="39">
        <v>0</v>
      </c>
      <c r="S66" s="39" t="s">
        <v>0</v>
      </c>
      <c r="T66" s="39">
        <v>1.0832448653333257E-4</v>
      </c>
      <c r="U66" s="39" t="s">
        <v>0</v>
      </c>
      <c r="V66" s="39">
        <v>1.0738715006927041E-4</v>
      </c>
      <c r="W66" s="39" t="s">
        <v>0</v>
      </c>
      <c r="X66" s="39">
        <v>2.8867513459481289E-8</v>
      </c>
      <c r="Y66" s="39" t="s">
        <v>0</v>
      </c>
      <c r="Z66" s="39">
        <v>9.8149545762236383E-6</v>
      </c>
      <c r="AA66" s="39" t="s">
        <v>0</v>
      </c>
      <c r="AB66" s="39">
        <v>2.8867513459481293E-6</v>
      </c>
      <c r="AC66" s="1" t="s">
        <v>0</v>
      </c>
      <c r="AD66" s="137"/>
      <c r="AG66" s="37">
        <v>1.5287531482456593E-4</v>
      </c>
      <c r="AH66" s="35">
        <v>2</v>
      </c>
      <c r="AI66" s="41">
        <v>3.0575062964913186E-4</v>
      </c>
      <c r="AJ66" s="1" t="s">
        <v>0</v>
      </c>
      <c r="AL66" s="41">
        <v>1.0000000000000001E-5</v>
      </c>
      <c r="AM66" s="1" t="s">
        <v>0</v>
      </c>
    </row>
    <row r="67" spans="3:39" x14ac:dyDescent="0.3">
      <c r="C67" s="1">
        <v>3</v>
      </c>
      <c r="D67" s="1" t="s">
        <v>0</v>
      </c>
      <c r="E67" s="1">
        <v>2</v>
      </c>
      <c r="F67" s="1" t="s">
        <v>0</v>
      </c>
      <c r="G67" s="137"/>
      <c r="H67" s="138"/>
      <c r="I67" s="115">
        <v>2</v>
      </c>
      <c r="J67" s="1" t="s">
        <v>0</v>
      </c>
      <c r="K67" s="54">
        <v>-4.1271264012942102E-4</v>
      </c>
      <c r="L67" s="100" t="s">
        <v>0</v>
      </c>
      <c r="M67" s="139"/>
      <c r="N67" s="140"/>
      <c r="O67" s="37">
        <v>-4.1271264012943121E-4</v>
      </c>
      <c r="P67" s="1" t="s">
        <v>0</v>
      </c>
      <c r="R67" s="39">
        <v>0</v>
      </c>
      <c r="S67" s="39" t="s">
        <v>0</v>
      </c>
      <c r="T67" s="39">
        <v>7.1724387191844121E-4</v>
      </c>
      <c r="U67" s="39" t="s">
        <v>0</v>
      </c>
      <c r="V67" s="39">
        <v>6.6972631225996598E-4</v>
      </c>
      <c r="W67" s="39" t="s">
        <v>0</v>
      </c>
      <c r="X67" s="39">
        <v>2.8867513459481289E-7</v>
      </c>
      <c r="Y67" s="39" t="s">
        <v>0</v>
      </c>
      <c r="Z67" s="39">
        <v>4.6188021535170069E-5</v>
      </c>
      <c r="AA67" s="39" t="s">
        <v>0</v>
      </c>
      <c r="AB67" s="39">
        <v>2.8867513459481293E-5</v>
      </c>
      <c r="AC67" s="1" t="s">
        <v>0</v>
      </c>
      <c r="AD67" s="137"/>
      <c r="AG67" s="37">
        <v>9.8282188372964636E-4</v>
      </c>
      <c r="AH67" s="35">
        <v>2</v>
      </c>
      <c r="AI67" s="37">
        <v>1.9656437674592927E-3</v>
      </c>
      <c r="AJ67" s="1" t="s">
        <v>0</v>
      </c>
      <c r="AL67" s="37">
        <v>1E-4</v>
      </c>
      <c r="AM67" s="1" t="s">
        <v>0</v>
      </c>
    </row>
    <row r="68" spans="3:39" x14ac:dyDescent="0.3">
      <c r="C68" s="1"/>
      <c r="D68" s="1"/>
      <c r="E68" s="1">
        <v>-2</v>
      </c>
      <c r="F68" s="1" t="s">
        <v>0</v>
      </c>
      <c r="G68" s="137"/>
      <c r="H68" s="138"/>
      <c r="I68" s="115">
        <v>-2</v>
      </c>
      <c r="J68" s="1" t="s">
        <v>0</v>
      </c>
      <c r="K68" s="54">
        <v>-5.4726270146048103E-4</v>
      </c>
      <c r="L68" s="100" t="s">
        <v>0</v>
      </c>
      <c r="M68" s="139"/>
      <c r="N68" s="140"/>
      <c r="O68" s="37">
        <v>-5.4726270146066014E-4</v>
      </c>
      <c r="P68" s="1" t="s">
        <v>0</v>
      </c>
      <c r="R68" s="39">
        <v>0</v>
      </c>
      <c r="S68" s="39" t="s">
        <v>0</v>
      </c>
      <c r="T68" s="39">
        <v>7.2129949971580726E-4</v>
      </c>
      <c r="U68" s="39" t="s">
        <v>0</v>
      </c>
      <c r="V68" s="39">
        <v>6.6972631225996598E-4</v>
      </c>
      <c r="W68" s="39" t="s">
        <v>0</v>
      </c>
      <c r="X68" s="39">
        <v>2.8867513459481289E-7</v>
      </c>
      <c r="Y68" s="39" t="s">
        <v>0</v>
      </c>
      <c r="Z68" s="39">
        <v>4.6188021535170069E-5</v>
      </c>
      <c r="AA68" s="39" t="s">
        <v>0</v>
      </c>
      <c r="AB68" s="39">
        <v>2.8867513459481293E-5</v>
      </c>
      <c r="AC68" s="1" t="s">
        <v>0</v>
      </c>
      <c r="AD68" s="137"/>
      <c r="AG68" s="37">
        <v>9.8578549980389107E-4</v>
      </c>
      <c r="AH68" s="35">
        <v>2</v>
      </c>
      <c r="AI68" s="37">
        <v>1.9715709996077821E-3</v>
      </c>
      <c r="AJ68" s="1" t="s">
        <v>0</v>
      </c>
      <c r="AL68" s="37">
        <v>1E-4</v>
      </c>
      <c r="AM68" s="1" t="s">
        <v>0</v>
      </c>
    </row>
    <row r="69" spans="3:39" x14ac:dyDescent="0.3">
      <c r="C69" s="1">
        <v>11</v>
      </c>
      <c r="D69" s="1" t="s">
        <v>0</v>
      </c>
      <c r="E69" s="1">
        <v>5</v>
      </c>
      <c r="F69" s="1" t="s">
        <v>0</v>
      </c>
      <c r="G69" s="137"/>
      <c r="H69" s="138"/>
      <c r="I69" s="115">
        <v>5</v>
      </c>
      <c r="J69" s="1" t="s">
        <v>0</v>
      </c>
      <c r="K69" s="54">
        <v>1.7827832548558643E-3</v>
      </c>
      <c r="L69" s="100" t="s">
        <v>0</v>
      </c>
      <c r="M69" s="139"/>
      <c r="N69" s="140"/>
      <c r="O69" s="37">
        <v>1.7827832548560352E-3</v>
      </c>
      <c r="P69" s="1" t="s">
        <v>0</v>
      </c>
      <c r="R69" s="39">
        <v>0</v>
      </c>
      <c r="S69" s="39" t="s">
        <v>0</v>
      </c>
      <c r="T69" s="39">
        <v>1.3615710902799573E-3</v>
      </c>
      <c r="U69" s="39" t="s">
        <v>0</v>
      </c>
      <c r="V69" s="39">
        <v>1.3279056191361396E-3</v>
      </c>
      <c r="W69" s="39" t="s">
        <v>0</v>
      </c>
      <c r="X69" s="39">
        <v>2.8867513459481289E-7</v>
      </c>
      <c r="Y69" s="39" t="s">
        <v>0</v>
      </c>
      <c r="Z69" s="39">
        <v>9.8149545762236387E-5</v>
      </c>
      <c r="AA69" s="39" t="s">
        <v>0</v>
      </c>
      <c r="AB69" s="39">
        <v>2.8867513459481293E-5</v>
      </c>
      <c r="AC69" s="1" t="s">
        <v>0</v>
      </c>
      <c r="AG69" s="37">
        <v>1.9046458771171837E-3</v>
      </c>
      <c r="AH69" s="35">
        <v>2</v>
      </c>
      <c r="AI69" s="37">
        <v>3.8092917542343675E-3</v>
      </c>
      <c r="AJ69" s="1" t="s">
        <v>0</v>
      </c>
      <c r="AL69" s="37">
        <v>1E-4</v>
      </c>
      <c r="AM69" s="1" t="s">
        <v>0</v>
      </c>
    </row>
    <row r="70" spans="3:39" x14ac:dyDescent="0.3">
      <c r="C70" s="1"/>
      <c r="D70" s="1"/>
      <c r="E70" s="1">
        <v>10</v>
      </c>
      <c r="F70" s="1" t="s">
        <v>0</v>
      </c>
      <c r="G70" s="137"/>
      <c r="H70" s="138"/>
      <c r="I70" s="115">
        <v>10</v>
      </c>
      <c r="J70" s="1" t="s">
        <v>0</v>
      </c>
      <c r="K70" s="54">
        <v>5.4419430798313398E-3</v>
      </c>
      <c r="L70" s="100" t="s">
        <v>0</v>
      </c>
      <c r="M70" s="139"/>
      <c r="N70" s="140"/>
      <c r="O70" s="37">
        <v>5.4419430798304802E-3</v>
      </c>
      <c r="P70" s="1" t="s">
        <v>0</v>
      </c>
      <c r="R70" s="39">
        <v>0</v>
      </c>
      <c r="S70" s="39" t="s">
        <v>0</v>
      </c>
      <c r="T70" s="39">
        <v>2.45379081404233E-3</v>
      </c>
      <c r="U70" s="39" t="s">
        <v>0</v>
      </c>
      <c r="V70" s="39">
        <v>2.4248711305964285E-3</v>
      </c>
      <c r="W70" s="39" t="s">
        <v>0</v>
      </c>
      <c r="X70" s="39">
        <v>2.8867513459481289E-7</v>
      </c>
      <c r="Y70" s="39" t="s">
        <v>0</v>
      </c>
      <c r="Z70" s="39">
        <v>1.8475208614068028E-4</v>
      </c>
      <c r="AA70" s="39" t="s">
        <v>0</v>
      </c>
      <c r="AB70" s="39">
        <v>2.8867513459481293E-5</v>
      </c>
      <c r="AC70" s="1" t="s">
        <v>0</v>
      </c>
      <c r="AG70" s="37">
        <v>3.4548597813917896E-3</v>
      </c>
      <c r="AH70" s="35">
        <v>2</v>
      </c>
      <c r="AI70" s="37">
        <v>6.9097195627835792E-3</v>
      </c>
      <c r="AJ70" s="1" t="s">
        <v>0</v>
      </c>
      <c r="AL70" s="37">
        <v>1E-4</v>
      </c>
      <c r="AM70" s="1" t="s">
        <v>0</v>
      </c>
    </row>
    <row r="71" spans="3:39" x14ac:dyDescent="0.3">
      <c r="C71" s="1"/>
      <c r="D71" s="1"/>
      <c r="E71" s="1">
        <v>-10</v>
      </c>
      <c r="F71" s="1" t="s">
        <v>0</v>
      </c>
      <c r="G71" s="137"/>
      <c r="H71" s="138"/>
      <c r="I71" s="115">
        <v>-10</v>
      </c>
      <c r="J71" s="1" t="s">
        <v>0</v>
      </c>
      <c r="K71" s="54">
        <v>-8.3756350096232776E-4</v>
      </c>
      <c r="L71" s="100" t="s">
        <v>0</v>
      </c>
      <c r="M71" s="139"/>
      <c r="N71" s="140"/>
      <c r="O71" s="37">
        <v>-8.3756350096209076E-4</v>
      </c>
      <c r="P71" s="1" t="s">
        <v>0</v>
      </c>
      <c r="R71" s="39">
        <v>0</v>
      </c>
      <c r="S71" s="39" t="s">
        <v>0</v>
      </c>
      <c r="T71" s="39">
        <v>2.4599141935855396E-3</v>
      </c>
      <c r="U71" s="39" t="s">
        <v>0</v>
      </c>
      <c r="V71" s="39">
        <v>2.4248711305964285E-3</v>
      </c>
      <c r="W71" s="39" t="s">
        <v>0</v>
      </c>
      <c r="X71" s="39">
        <v>2.8867513459481289E-7</v>
      </c>
      <c r="Y71" s="39" t="s">
        <v>0</v>
      </c>
      <c r="Z71" s="39">
        <v>1.8475208614068028E-4</v>
      </c>
      <c r="AA71" s="39" t="s">
        <v>0</v>
      </c>
      <c r="AB71" s="39">
        <v>2.8867513459481293E-5</v>
      </c>
      <c r="AC71" s="1" t="s">
        <v>0</v>
      </c>
      <c r="AG71" s="37">
        <v>3.459211556092457E-3</v>
      </c>
      <c r="AH71" s="35">
        <v>2</v>
      </c>
      <c r="AI71" s="37">
        <v>6.9184231121849141E-3</v>
      </c>
      <c r="AJ71" s="1" t="s">
        <v>0</v>
      </c>
      <c r="AL71" s="37">
        <v>1E-4</v>
      </c>
      <c r="AM71" s="1" t="s">
        <v>0</v>
      </c>
    </row>
    <row r="72" spans="3:39" x14ac:dyDescent="0.3">
      <c r="C72" s="1">
        <v>20</v>
      </c>
      <c r="D72" s="1" t="s">
        <v>0</v>
      </c>
      <c r="E72" s="1">
        <v>15</v>
      </c>
      <c r="F72" s="1" t="s">
        <v>0</v>
      </c>
      <c r="G72" s="137"/>
      <c r="H72" s="138"/>
      <c r="I72" s="115">
        <v>15</v>
      </c>
      <c r="J72" s="1" t="s">
        <v>0</v>
      </c>
      <c r="K72" s="54">
        <v>9.1011029048068161E-3</v>
      </c>
      <c r="L72" s="100" t="s">
        <v>0</v>
      </c>
      <c r="M72" s="139"/>
      <c r="N72" s="140"/>
      <c r="O72" s="40">
        <v>9.1011029048075898E-3</v>
      </c>
      <c r="P72" s="1" t="s">
        <v>0</v>
      </c>
      <c r="R72" s="39">
        <v>0</v>
      </c>
      <c r="S72" s="39" t="s">
        <v>0</v>
      </c>
      <c r="T72" s="39">
        <v>4.2138052031973445E-3</v>
      </c>
      <c r="U72" s="39" t="s">
        <v>0</v>
      </c>
      <c r="V72" s="39">
        <v>3.5218366420567177E-3</v>
      </c>
      <c r="W72" s="39" t="s">
        <v>0</v>
      </c>
      <c r="X72" s="39">
        <v>2.8867513459481289E-7</v>
      </c>
      <c r="Y72" s="39" t="s">
        <v>0</v>
      </c>
      <c r="Z72" s="39">
        <v>2.7135462651912414E-4</v>
      </c>
      <c r="AA72" s="39" t="s">
        <v>0</v>
      </c>
      <c r="AB72" s="39">
        <v>2.886751345948129E-4</v>
      </c>
      <c r="AC72" s="1" t="s">
        <v>0</v>
      </c>
      <c r="AG72" s="37">
        <v>5.5060379924067315E-3</v>
      </c>
      <c r="AH72" s="35">
        <v>2</v>
      </c>
      <c r="AI72" s="40">
        <v>1.1012075984813463E-2</v>
      </c>
      <c r="AJ72" s="1" t="s">
        <v>0</v>
      </c>
      <c r="AL72" s="40">
        <v>1E-3</v>
      </c>
      <c r="AM72" s="1" t="s">
        <v>0</v>
      </c>
    </row>
    <row r="73" spans="3:39" x14ac:dyDescent="0.3">
      <c r="C73" s="1"/>
      <c r="D73" s="1"/>
      <c r="E73" s="1">
        <v>19</v>
      </c>
      <c r="F73" s="1" t="s">
        <v>0</v>
      </c>
      <c r="G73" s="137"/>
      <c r="H73" s="138"/>
      <c r="I73" s="115">
        <v>19</v>
      </c>
      <c r="J73" s="1" t="s">
        <v>0</v>
      </c>
      <c r="K73" s="54">
        <v>1.2028430764787195E-2</v>
      </c>
      <c r="L73" s="100" t="s">
        <v>0</v>
      </c>
      <c r="M73" s="139"/>
      <c r="N73" s="140"/>
      <c r="O73" s="40">
        <v>1.2028430764786435E-2</v>
      </c>
      <c r="P73" s="1" t="s">
        <v>0</v>
      </c>
      <c r="R73" s="39">
        <v>0</v>
      </c>
      <c r="S73" s="39" t="s">
        <v>0</v>
      </c>
      <c r="T73" s="39">
        <v>4.610825251536459E-3</v>
      </c>
      <c r="U73" s="39" t="s">
        <v>0</v>
      </c>
      <c r="V73" s="39">
        <v>4.3994090512249487E-3</v>
      </c>
      <c r="W73" s="39" t="s">
        <v>0</v>
      </c>
      <c r="X73" s="39">
        <v>2.8867513459481289E-7</v>
      </c>
      <c r="Y73" s="39" t="s">
        <v>0</v>
      </c>
      <c r="Z73" s="39">
        <v>3.4063665882187922E-4</v>
      </c>
      <c r="AA73" s="39" t="s">
        <v>0</v>
      </c>
      <c r="AB73" s="39">
        <v>2.886751345948129E-4</v>
      </c>
      <c r="AC73" s="1" t="s">
        <v>0</v>
      </c>
      <c r="AG73" s="37">
        <v>6.3885738823470026E-3</v>
      </c>
      <c r="AH73" s="35">
        <v>2</v>
      </c>
      <c r="AI73" s="40">
        <v>1.2777147764694005E-2</v>
      </c>
      <c r="AJ73" s="1" t="s">
        <v>0</v>
      </c>
      <c r="AL73" s="40">
        <v>1E-3</v>
      </c>
      <c r="AM73" s="1" t="s">
        <v>0</v>
      </c>
    </row>
    <row r="74" spans="3:39" x14ac:dyDescent="0.3">
      <c r="C74" s="1"/>
      <c r="D74" s="1"/>
      <c r="E74" s="1">
        <v>-19</v>
      </c>
      <c r="F74" s="1" t="s">
        <v>0</v>
      </c>
      <c r="G74" s="137"/>
      <c r="H74" s="138"/>
      <c r="I74" s="115">
        <v>-19</v>
      </c>
      <c r="J74" s="1" t="s">
        <v>0</v>
      </c>
      <c r="K74" s="54">
        <v>-1.1641519004019054E-3</v>
      </c>
      <c r="L74" s="100" t="s">
        <v>0</v>
      </c>
      <c r="M74" s="139"/>
      <c r="N74" s="140"/>
      <c r="O74" s="40">
        <v>-1.1641519004008671E-3</v>
      </c>
      <c r="P74" s="1" t="s">
        <v>0</v>
      </c>
      <c r="R74" s="39">
        <v>0</v>
      </c>
      <c r="S74" s="39" t="s">
        <v>0</v>
      </c>
      <c r="T74" s="39">
        <v>4.6094364811736007E-3</v>
      </c>
      <c r="U74" s="39" t="s">
        <v>0</v>
      </c>
      <c r="V74" s="39">
        <v>4.3994090512249487E-3</v>
      </c>
      <c r="W74" s="39" t="s">
        <v>0</v>
      </c>
      <c r="X74" s="39">
        <v>2.8867513459481289E-7</v>
      </c>
      <c r="Y74" s="39" t="s">
        <v>0</v>
      </c>
      <c r="Z74" s="39">
        <v>3.4063665882187922E-4</v>
      </c>
      <c r="AA74" s="39" t="s">
        <v>0</v>
      </c>
      <c r="AB74" s="39">
        <v>2.886751345948129E-4</v>
      </c>
      <c r="AC74" s="1" t="s">
        <v>0</v>
      </c>
      <c r="AG74" s="37">
        <v>6.3875716374827496E-3</v>
      </c>
      <c r="AH74" s="35">
        <v>2</v>
      </c>
      <c r="AI74" s="40">
        <v>1.2775143274965499E-2</v>
      </c>
      <c r="AJ74" s="1" t="s">
        <v>0</v>
      </c>
      <c r="AL74" s="40">
        <v>1E-3</v>
      </c>
      <c r="AM74" s="1" t="s">
        <v>0</v>
      </c>
    </row>
    <row r="75" spans="3:39" x14ac:dyDescent="0.3">
      <c r="E75" s="108"/>
      <c r="K75" s="57"/>
      <c r="L75" s="57"/>
      <c r="AE75" s="50"/>
    </row>
    <row r="76" spans="3:39" x14ac:dyDescent="0.3">
      <c r="C76" t="s">
        <v>35</v>
      </c>
      <c r="K76" s="57"/>
      <c r="L76" s="57"/>
      <c r="AE76" s="50"/>
    </row>
    <row r="77" spans="3:39" ht="14.55" customHeight="1" x14ac:dyDescent="0.3">
      <c r="C77" s="191" t="s">
        <v>79</v>
      </c>
      <c r="D77" s="191"/>
      <c r="E77" s="191" t="s">
        <v>78</v>
      </c>
      <c r="F77" s="191"/>
      <c r="G77" s="191"/>
      <c r="H77" s="191"/>
      <c r="I77" s="191" t="s">
        <v>43</v>
      </c>
      <c r="J77" s="191"/>
      <c r="K77" s="191" t="s">
        <v>80</v>
      </c>
      <c r="L77" s="205"/>
      <c r="M77" s="135"/>
      <c r="N77" s="136"/>
      <c r="O77" s="192" t="s">
        <v>82</v>
      </c>
      <c r="P77" s="192"/>
      <c r="Q77" s="28"/>
      <c r="R77" s="199" t="s">
        <v>83</v>
      </c>
      <c r="S77" s="199"/>
      <c r="T77" s="199" t="s">
        <v>84</v>
      </c>
      <c r="U77" s="199"/>
      <c r="V77" s="199" t="s">
        <v>85</v>
      </c>
      <c r="W77" s="199"/>
      <c r="X77" s="199" t="s">
        <v>86</v>
      </c>
      <c r="Y77" s="199"/>
      <c r="Z77" s="199" t="s">
        <v>87</v>
      </c>
      <c r="AA77" s="199"/>
      <c r="AB77" s="206" t="s">
        <v>88</v>
      </c>
      <c r="AC77" s="207"/>
      <c r="AD77" s="169"/>
      <c r="AE77" s="170"/>
      <c r="AF77" s="51"/>
      <c r="AG77" s="203" t="s">
        <v>90</v>
      </c>
      <c r="AH77" s="204" t="s">
        <v>91</v>
      </c>
      <c r="AI77" s="203" t="s">
        <v>92</v>
      </c>
      <c r="AJ77" s="191" t="s">
        <v>30</v>
      </c>
      <c r="AK77" s="52"/>
      <c r="AL77" s="191" t="s">
        <v>88</v>
      </c>
      <c r="AM77" s="191"/>
    </row>
    <row r="78" spans="3:39" x14ac:dyDescent="0.3">
      <c r="C78" s="191"/>
      <c r="D78" s="191"/>
      <c r="E78" s="191"/>
      <c r="F78" s="191"/>
      <c r="G78" s="191"/>
      <c r="H78" s="191"/>
      <c r="I78" s="191"/>
      <c r="J78" s="191"/>
      <c r="K78" s="191"/>
      <c r="L78" s="205"/>
      <c r="M78" s="135"/>
      <c r="N78" s="136"/>
      <c r="O78" s="192"/>
      <c r="P78" s="192"/>
      <c r="Q78" s="28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206"/>
      <c r="AC78" s="207"/>
      <c r="AD78" s="169"/>
      <c r="AE78" s="170"/>
      <c r="AF78" s="51"/>
      <c r="AG78" s="203"/>
      <c r="AH78" s="204"/>
      <c r="AI78" s="203"/>
      <c r="AJ78" s="191"/>
      <c r="AK78" s="52"/>
      <c r="AL78" s="191"/>
      <c r="AM78" s="191"/>
    </row>
    <row r="79" spans="3:39" x14ac:dyDescent="0.3">
      <c r="C79" s="1">
        <v>33</v>
      </c>
      <c r="D79" s="1" t="s">
        <v>7</v>
      </c>
      <c r="E79" s="36">
        <v>5</v>
      </c>
      <c r="F79" s="36" t="s">
        <v>7</v>
      </c>
      <c r="G79" s="36">
        <v>40</v>
      </c>
      <c r="H79" s="36" t="s">
        <v>5</v>
      </c>
      <c r="I79" s="1">
        <v>5</v>
      </c>
      <c r="J79" s="1" t="s">
        <v>7</v>
      </c>
      <c r="K79" s="54">
        <v>-7.9453276953937411E-3</v>
      </c>
      <c r="L79" s="54" t="s">
        <v>7</v>
      </c>
      <c r="M79" s="139"/>
      <c r="N79" s="140"/>
      <c r="O79" s="37">
        <v>-7.9453276953938001E-3</v>
      </c>
      <c r="P79" s="1" t="s">
        <v>7</v>
      </c>
      <c r="R79" s="39">
        <v>0</v>
      </c>
      <c r="S79" s="39" t="s">
        <v>7</v>
      </c>
      <c r="T79" s="39">
        <v>4.0734896967149726E-3</v>
      </c>
      <c r="U79" s="39" t="s">
        <v>7</v>
      </c>
      <c r="V79" s="39">
        <v>2.5980762113533163E-3</v>
      </c>
      <c r="W79" s="39" t="s">
        <v>7</v>
      </c>
      <c r="X79" s="39">
        <v>2.8867513459481293E-5</v>
      </c>
      <c r="Y79" s="39" t="s">
        <v>7</v>
      </c>
      <c r="Z79" s="39">
        <v>2.8867513459481293E-5</v>
      </c>
      <c r="AA79" s="39" t="s">
        <v>7</v>
      </c>
      <c r="AB79" s="39">
        <v>2.8867513459481293E-5</v>
      </c>
      <c r="AC79" s="1" t="s">
        <v>7</v>
      </c>
      <c r="AD79" s="137"/>
      <c r="AG79" s="40">
        <v>4.8317510603551415E-3</v>
      </c>
      <c r="AH79" s="35">
        <v>2</v>
      </c>
      <c r="AI79" s="37">
        <v>9.6635021207102829E-3</v>
      </c>
      <c r="AJ79" s="36" t="s">
        <v>7</v>
      </c>
      <c r="AL79" s="37">
        <v>1E-4</v>
      </c>
      <c r="AM79" s="1" t="s">
        <v>7</v>
      </c>
    </row>
    <row r="80" spans="3:39" x14ac:dyDescent="0.3">
      <c r="C80" s="1"/>
      <c r="D80" s="1"/>
      <c r="E80" s="36">
        <v>5</v>
      </c>
      <c r="F80" s="36" t="s">
        <v>7</v>
      </c>
      <c r="G80" s="36">
        <v>1</v>
      </c>
      <c r="H80" s="36" t="s">
        <v>6</v>
      </c>
      <c r="I80" s="1">
        <v>5</v>
      </c>
      <c r="J80" s="1" t="s">
        <v>7</v>
      </c>
      <c r="K80" s="54">
        <v>-8.8313979994253215E-3</v>
      </c>
      <c r="L80" s="54" t="s">
        <v>7</v>
      </c>
      <c r="M80" s="139"/>
      <c r="N80" s="140"/>
      <c r="O80" s="37">
        <v>-8.8313979994252279E-3</v>
      </c>
      <c r="P80" s="1" t="s">
        <v>7</v>
      </c>
      <c r="R80" s="39">
        <v>0</v>
      </c>
      <c r="S80" s="39" t="s">
        <v>7</v>
      </c>
      <c r="T80" s="39">
        <v>2.8966162640370703E-3</v>
      </c>
      <c r="U80" s="39" t="s">
        <v>7</v>
      </c>
      <c r="V80" s="39">
        <v>1.4433756729740645E-3</v>
      </c>
      <c r="W80" s="39" t="s">
        <v>7</v>
      </c>
      <c r="X80" s="39">
        <v>2.8867513459481293E-5</v>
      </c>
      <c r="Y80" s="39" t="s">
        <v>7</v>
      </c>
      <c r="Z80" s="39">
        <v>2.8867513459481293E-5</v>
      </c>
      <c r="AA80" s="39" t="s">
        <v>7</v>
      </c>
      <c r="AB80" s="39">
        <v>2.8867513459481293E-5</v>
      </c>
      <c r="AC80" s="1" t="s">
        <v>7</v>
      </c>
      <c r="AD80" s="137"/>
      <c r="AG80" s="40">
        <v>3.2366987988407892E-3</v>
      </c>
      <c r="AH80" s="35">
        <v>2</v>
      </c>
      <c r="AI80" s="37">
        <v>6.4733975976815784E-3</v>
      </c>
      <c r="AJ80" s="36" t="s">
        <v>7</v>
      </c>
      <c r="AL80" s="37">
        <v>1E-4</v>
      </c>
      <c r="AM80" s="1" t="s">
        <v>7</v>
      </c>
    </row>
    <row r="81" spans="3:39" x14ac:dyDescent="0.3">
      <c r="C81" s="1"/>
      <c r="D81" s="1"/>
      <c r="E81" s="36">
        <v>5</v>
      </c>
      <c r="F81" s="36" t="s">
        <v>7</v>
      </c>
      <c r="G81" s="36">
        <v>10</v>
      </c>
      <c r="H81" s="36" t="s">
        <v>6</v>
      </c>
      <c r="I81" s="1">
        <v>5</v>
      </c>
      <c r="J81" s="1" t="s">
        <v>7</v>
      </c>
      <c r="K81" s="54">
        <v>-1.0103490569023337E-2</v>
      </c>
      <c r="L81" s="54" t="s">
        <v>7</v>
      </c>
      <c r="M81" s="139"/>
      <c r="N81" s="140"/>
      <c r="O81" s="37">
        <v>-1.0103490569023599E-2</v>
      </c>
      <c r="P81" s="1" t="s">
        <v>7</v>
      </c>
      <c r="R81" s="39">
        <v>0</v>
      </c>
      <c r="S81" s="39" t="s">
        <v>7</v>
      </c>
      <c r="T81" s="39">
        <v>3.8727085949355447E-3</v>
      </c>
      <c r="U81" s="39" t="s">
        <v>7</v>
      </c>
      <c r="V81" s="39">
        <v>2.5980762113533163E-3</v>
      </c>
      <c r="W81" s="39" t="s">
        <v>7</v>
      </c>
      <c r="X81" s="39">
        <v>2.8867513459481293E-5</v>
      </c>
      <c r="Y81" s="39" t="s">
        <v>7</v>
      </c>
      <c r="Z81" s="39">
        <v>6.9282032302755094E-5</v>
      </c>
      <c r="AA81" s="39" t="s">
        <v>7</v>
      </c>
      <c r="AB81" s="39">
        <v>2.8867513459481293E-5</v>
      </c>
      <c r="AC81" s="1" t="s">
        <v>7</v>
      </c>
      <c r="AD81" s="137"/>
      <c r="AG81" s="40">
        <v>4.6641546423713594E-3</v>
      </c>
      <c r="AH81" s="35">
        <v>2</v>
      </c>
      <c r="AI81" s="37">
        <v>9.3283092847427189E-3</v>
      </c>
      <c r="AJ81" s="36" t="s">
        <v>7</v>
      </c>
      <c r="AL81" s="37">
        <v>1E-4</v>
      </c>
      <c r="AM81" s="1" t="s">
        <v>7</v>
      </c>
    </row>
    <row r="82" spans="3:39" x14ac:dyDescent="0.3">
      <c r="C82" s="1"/>
      <c r="D82" s="1"/>
      <c r="E82" s="36">
        <v>10</v>
      </c>
      <c r="F82" s="36" t="s">
        <v>7</v>
      </c>
      <c r="G82" s="36">
        <v>40</v>
      </c>
      <c r="H82" s="36" t="s">
        <v>8</v>
      </c>
      <c r="I82" s="1">
        <v>10</v>
      </c>
      <c r="J82" s="1" t="s">
        <v>7</v>
      </c>
      <c r="K82" s="54">
        <v>-1.0361515869731372E-2</v>
      </c>
      <c r="L82" s="54" t="s">
        <v>7</v>
      </c>
      <c r="M82" s="139"/>
      <c r="N82" s="140"/>
      <c r="O82" s="37">
        <v>-1.0361515869730553E-2</v>
      </c>
      <c r="P82" s="1" t="s">
        <v>7</v>
      </c>
      <c r="R82" s="39">
        <v>0</v>
      </c>
      <c r="S82" s="39" t="s">
        <v>7</v>
      </c>
      <c r="T82" s="39">
        <v>4.0734896967149726E-3</v>
      </c>
      <c r="U82" s="39" t="s">
        <v>7</v>
      </c>
      <c r="V82" s="39">
        <v>2.886751345948129E-3</v>
      </c>
      <c r="W82" s="39" t="s">
        <v>7</v>
      </c>
      <c r="X82" s="39">
        <v>2.8867513459481293E-5</v>
      </c>
      <c r="Y82" s="39" t="s">
        <v>7</v>
      </c>
      <c r="Z82" s="39">
        <v>5.7735026918962585E-5</v>
      </c>
      <c r="AA82" s="39" t="s">
        <v>7</v>
      </c>
      <c r="AB82" s="39">
        <v>2.886751345948129E-4</v>
      </c>
      <c r="AC82" s="1" t="s">
        <v>7</v>
      </c>
      <c r="AD82" s="152"/>
      <c r="AE82" s="150"/>
      <c r="AG82" s="40">
        <v>5.0014149640453124E-3</v>
      </c>
      <c r="AH82" s="35">
        <v>2</v>
      </c>
      <c r="AI82" s="40">
        <v>1.0002829928090625E-2</v>
      </c>
      <c r="AJ82" s="36" t="s">
        <v>7</v>
      </c>
      <c r="AL82" s="40">
        <v>1E-3</v>
      </c>
      <c r="AM82" s="1" t="s">
        <v>7</v>
      </c>
    </row>
    <row r="83" spans="3:39" x14ac:dyDescent="0.3">
      <c r="C83" s="1"/>
      <c r="D83" s="1"/>
      <c r="E83" s="36">
        <v>10</v>
      </c>
      <c r="F83" s="36" t="s">
        <v>7</v>
      </c>
      <c r="G83" s="36">
        <v>1</v>
      </c>
      <c r="H83" s="36" t="s">
        <v>4</v>
      </c>
      <c r="I83" s="1">
        <v>10</v>
      </c>
      <c r="J83" s="1" t="s">
        <v>7</v>
      </c>
      <c r="K83" s="54">
        <v>-1.137362676739106E-2</v>
      </c>
      <c r="L83" s="54" t="s">
        <v>7</v>
      </c>
      <c r="M83" s="139"/>
      <c r="N83" s="140"/>
      <c r="O83" s="37">
        <v>-1.1373626767390732E-2</v>
      </c>
      <c r="P83" s="1" t="s">
        <v>7</v>
      </c>
      <c r="R83" s="39">
        <v>0</v>
      </c>
      <c r="S83" s="39" t="s">
        <v>7</v>
      </c>
      <c r="T83" s="39">
        <v>2.8966162640370703E-3</v>
      </c>
      <c r="U83" s="39" t="s">
        <v>7</v>
      </c>
      <c r="V83" s="39">
        <v>1.7320508075688774E-3</v>
      </c>
      <c r="W83" s="39" t="s">
        <v>7</v>
      </c>
      <c r="X83" s="39">
        <v>2.8867513459481293E-5</v>
      </c>
      <c r="Y83" s="39" t="s">
        <v>7</v>
      </c>
      <c r="Z83" s="39">
        <v>5.7735026918962585E-5</v>
      </c>
      <c r="AA83" s="39" t="s">
        <v>7</v>
      </c>
      <c r="AB83" s="39">
        <v>2.886751345948129E-4</v>
      </c>
      <c r="AC83" s="1" t="s">
        <v>7</v>
      </c>
      <c r="AD83" s="152"/>
      <c r="AE83" s="150"/>
      <c r="AG83" s="40">
        <v>3.3879028588618171E-3</v>
      </c>
      <c r="AH83" s="35">
        <v>2</v>
      </c>
      <c r="AI83" s="37">
        <v>6.7758057177236342E-3</v>
      </c>
      <c r="AJ83" s="36" t="s">
        <v>7</v>
      </c>
      <c r="AL83" s="40">
        <v>1E-3</v>
      </c>
      <c r="AM83" s="1" t="s">
        <v>7</v>
      </c>
    </row>
    <row r="84" spans="3:39" x14ac:dyDescent="0.3">
      <c r="C84" s="1"/>
      <c r="D84" s="1"/>
      <c r="E84" s="36">
        <v>10</v>
      </c>
      <c r="F84" s="36" t="s">
        <v>7</v>
      </c>
      <c r="G84" s="36">
        <v>10</v>
      </c>
      <c r="H84" s="36" t="s">
        <v>4</v>
      </c>
      <c r="I84" s="1">
        <v>10</v>
      </c>
      <c r="J84" s="1" t="s">
        <v>7</v>
      </c>
      <c r="K84" s="54">
        <v>-1.2662765341120392E-2</v>
      </c>
      <c r="L84" s="54" t="s">
        <v>7</v>
      </c>
      <c r="M84" s="139"/>
      <c r="N84" s="140"/>
      <c r="O84" s="37">
        <v>-1.2662765341120874E-2</v>
      </c>
      <c r="P84" s="1" t="s">
        <v>7</v>
      </c>
      <c r="R84" s="39">
        <v>0</v>
      </c>
      <c r="S84" s="39" t="s">
        <v>7</v>
      </c>
      <c r="T84" s="39">
        <v>3.8727085949355447E-3</v>
      </c>
      <c r="U84" s="39" t="s">
        <v>7</v>
      </c>
      <c r="V84" s="39">
        <v>2.886751345948129E-3</v>
      </c>
      <c r="W84" s="39" t="s">
        <v>7</v>
      </c>
      <c r="X84" s="39">
        <v>2.8867513459481293E-5</v>
      </c>
      <c r="Y84" s="39" t="s">
        <v>7</v>
      </c>
      <c r="Z84" s="39">
        <v>1.3856406460551019E-4</v>
      </c>
      <c r="AA84" s="39" t="s">
        <v>7</v>
      </c>
      <c r="AB84" s="39">
        <v>2.886751345948129E-4</v>
      </c>
      <c r="AC84" s="1" t="s">
        <v>7</v>
      </c>
      <c r="AD84" s="137"/>
      <c r="AG84" s="40">
        <v>4.8409267564473273E-3</v>
      </c>
      <c r="AH84" s="35">
        <v>2</v>
      </c>
      <c r="AI84" s="37">
        <v>9.6818535128946545E-3</v>
      </c>
      <c r="AJ84" s="36" t="s">
        <v>7</v>
      </c>
      <c r="AL84" s="40">
        <v>1E-3</v>
      </c>
      <c r="AM84" s="1" t="s">
        <v>7</v>
      </c>
    </row>
    <row r="85" spans="3:39" x14ac:dyDescent="0.3">
      <c r="C85" s="1"/>
      <c r="D85" s="1"/>
      <c r="E85" s="36">
        <v>20</v>
      </c>
      <c r="F85" s="36" t="s">
        <v>7</v>
      </c>
      <c r="G85" s="36">
        <v>40</v>
      </c>
      <c r="H85" s="36" t="s">
        <v>8</v>
      </c>
      <c r="I85" s="1">
        <v>20</v>
      </c>
      <c r="J85" s="1" t="s">
        <v>7</v>
      </c>
      <c r="K85" s="54">
        <v>-1.5193892218406634E-2</v>
      </c>
      <c r="L85" s="54" t="s">
        <v>7</v>
      </c>
      <c r="M85" s="139"/>
      <c r="N85" s="140"/>
      <c r="O85" s="37">
        <v>-1.5193892218405836E-2</v>
      </c>
      <c r="P85" s="1" t="s">
        <v>7</v>
      </c>
      <c r="R85" s="39">
        <v>0</v>
      </c>
      <c r="S85" s="39" t="s">
        <v>7</v>
      </c>
      <c r="T85" s="39">
        <v>4.0734896967149726E-3</v>
      </c>
      <c r="U85" s="39" t="s">
        <v>7</v>
      </c>
      <c r="V85" s="39">
        <v>3.4641016151377548E-3</v>
      </c>
      <c r="W85" s="39" t="s">
        <v>7</v>
      </c>
      <c r="X85" s="39">
        <v>2.8867513459481293E-5</v>
      </c>
      <c r="Y85" s="39" t="s">
        <v>7</v>
      </c>
      <c r="Z85" s="39">
        <v>1.1547005383792517E-4</v>
      </c>
      <c r="AA85" s="39" t="s">
        <v>7</v>
      </c>
      <c r="AB85" s="39">
        <v>2.886751345948129E-4</v>
      </c>
      <c r="AC85" s="1" t="s">
        <v>7</v>
      </c>
      <c r="AD85" s="137"/>
      <c r="AG85" s="40">
        <v>5.3563810832728317E-3</v>
      </c>
      <c r="AH85" s="35">
        <v>2</v>
      </c>
      <c r="AI85" s="40">
        <v>1.0712762166545663E-2</v>
      </c>
      <c r="AJ85" s="36" t="s">
        <v>7</v>
      </c>
      <c r="AL85" s="40">
        <v>1E-3</v>
      </c>
      <c r="AM85" s="1" t="s">
        <v>7</v>
      </c>
    </row>
    <row r="86" spans="3:39" x14ac:dyDescent="0.3">
      <c r="C86" s="1"/>
      <c r="D86" s="1"/>
      <c r="E86" s="36">
        <v>20</v>
      </c>
      <c r="F86" s="36" t="s">
        <v>7</v>
      </c>
      <c r="G86" s="36">
        <v>1</v>
      </c>
      <c r="H86" s="36" t="s">
        <v>4</v>
      </c>
      <c r="I86" s="1">
        <v>20</v>
      </c>
      <c r="J86" s="1" t="s">
        <v>7</v>
      </c>
      <c r="K86" s="54">
        <v>-1.6458084303322535E-2</v>
      </c>
      <c r="L86" s="54" t="s">
        <v>7</v>
      </c>
      <c r="M86" s="139"/>
      <c r="N86" s="140"/>
      <c r="O86" s="37">
        <v>-1.6458084303323517E-2</v>
      </c>
      <c r="P86" s="1" t="s">
        <v>7</v>
      </c>
      <c r="R86" s="39">
        <v>0</v>
      </c>
      <c r="S86" s="39" t="s">
        <v>7</v>
      </c>
      <c r="T86" s="39">
        <v>2.8966162640370703E-3</v>
      </c>
      <c r="U86" s="39" t="s">
        <v>7</v>
      </c>
      <c r="V86" s="39">
        <v>2.3094010767585032E-3</v>
      </c>
      <c r="W86" s="39" t="s">
        <v>7</v>
      </c>
      <c r="X86" s="39">
        <v>2.8867513459481293E-5</v>
      </c>
      <c r="Y86" s="39" t="s">
        <v>7</v>
      </c>
      <c r="Z86" s="39">
        <v>1.1547005383792517E-4</v>
      </c>
      <c r="AA86" s="39" t="s">
        <v>7</v>
      </c>
      <c r="AB86" s="39">
        <v>2.886751345948129E-4</v>
      </c>
      <c r="AC86" s="1" t="s">
        <v>7</v>
      </c>
      <c r="AD86" s="137"/>
      <c r="AG86" s="40">
        <v>3.7176900239822858E-3</v>
      </c>
      <c r="AH86" s="35">
        <v>2</v>
      </c>
      <c r="AI86" s="37">
        <v>7.4353800479645717E-3</v>
      </c>
      <c r="AJ86" s="36" t="s">
        <v>7</v>
      </c>
      <c r="AL86" s="40">
        <v>1E-3</v>
      </c>
      <c r="AM86" s="1" t="s">
        <v>7</v>
      </c>
    </row>
    <row r="87" spans="3:39" x14ac:dyDescent="0.3">
      <c r="C87" s="1"/>
      <c r="D87" s="1"/>
      <c r="E87" s="36">
        <v>20</v>
      </c>
      <c r="F87" s="36" t="s">
        <v>7</v>
      </c>
      <c r="G87" s="36">
        <v>10</v>
      </c>
      <c r="H87" s="36" t="s">
        <v>4</v>
      </c>
      <c r="I87" s="1">
        <v>20</v>
      </c>
      <c r="J87" s="1" t="s">
        <v>7</v>
      </c>
      <c r="K87" s="54">
        <v>-1.7781314885314502E-2</v>
      </c>
      <c r="L87" s="54" t="s">
        <v>7</v>
      </c>
      <c r="M87" s="139"/>
      <c r="N87" s="140"/>
      <c r="O87" s="37">
        <v>-1.7781314885315425E-2</v>
      </c>
      <c r="P87" s="1" t="s">
        <v>7</v>
      </c>
      <c r="R87" s="39">
        <v>0</v>
      </c>
      <c r="S87" s="39" t="s">
        <v>7</v>
      </c>
      <c r="T87" s="39">
        <v>3.8727085949355447E-3</v>
      </c>
      <c r="U87" s="39" t="s">
        <v>7</v>
      </c>
      <c r="V87" s="39">
        <v>3.4641016151377548E-3</v>
      </c>
      <c r="W87" s="39" t="s">
        <v>7</v>
      </c>
      <c r="X87" s="39">
        <v>2.8867513459481293E-5</v>
      </c>
      <c r="Y87" s="39" t="s">
        <v>7</v>
      </c>
      <c r="Z87" s="39">
        <v>2.7712812921102038E-4</v>
      </c>
      <c r="AA87" s="39" t="s">
        <v>7</v>
      </c>
      <c r="AB87" s="39">
        <v>2.886751345948129E-4</v>
      </c>
      <c r="AC87" s="1" t="s">
        <v>7</v>
      </c>
      <c r="AD87" s="137"/>
      <c r="AG87" s="40">
        <v>5.2114142541112877E-3</v>
      </c>
      <c r="AH87" s="35">
        <v>2</v>
      </c>
      <c r="AI87" s="40">
        <v>1.0422828508222575E-2</v>
      </c>
      <c r="AJ87" s="36" t="s">
        <v>7</v>
      </c>
      <c r="AL87" s="40">
        <v>1E-3</v>
      </c>
      <c r="AM87" s="1" t="s">
        <v>7</v>
      </c>
    </row>
    <row r="88" spans="3:39" x14ac:dyDescent="0.3">
      <c r="C88" s="1">
        <v>330</v>
      </c>
      <c r="D88" s="1" t="s">
        <v>7</v>
      </c>
      <c r="E88" s="36">
        <v>50</v>
      </c>
      <c r="F88" s="36" t="s">
        <v>7</v>
      </c>
      <c r="G88" s="36">
        <v>40</v>
      </c>
      <c r="H88" s="36" t="s">
        <v>8</v>
      </c>
      <c r="I88" s="1">
        <v>50</v>
      </c>
      <c r="J88" s="1" t="s">
        <v>7</v>
      </c>
      <c r="K88" s="54">
        <v>-2.9691021264432418E-2</v>
      </c>
      <c r="L88" s="54" t="s">
        <v>7</v>
      </c>
      <c r="M88" s="139"/>
      <c r="N88" s="140"/>
      <c r="O88" s="37">
        <v>-2.9691021264433459E-2</v>
      </c>
      <c r="P88" s="1" t="s">
        <v>7</v>
      </c>
      <c r="R88" s="39">
        <v>0</v>
      </c>
      <c r="S88" s="39" t="s">
        <v>7</v>
      </c>
      <c r="T88" s="39">
        <v>6.1789060644785168E-3</v>
      </c>
      <c r="U88" s="39" t="s">
        <v>7</v>
      </c>
      <c r="V88" s="39">
        <v>5.1961524227066326E-3</v>
      </c>
      <c r="W88" s="39" t="s">
        <v>7</v>
      </c>
      <c r="X88" s="39">
        <v>2.8867513459481293E-5</v>
      </c>
      <c r="Y88" s="39" t="s">
        <v>7</v>
      </c>
      <c r="Z88" s="39">
        <v>2.886751345948129E-4</v>
      </c>
      <c r="AA88" s="39" t="s">
        <v>7</v>
      </c>
      <c r="AB88" s="39">
        <v>2.886751345948129E-4</v>
      </c>
      <c r="AC88" s="1" t="s">
        <v>7</v>
      </c>
      <c r="AD88" s="137"/>
      <c r="AG88" s="40">
        <v>8.0837107910692475E-3</v>
      </c>
      <c r="AH88" s="35">
        <v>2</v>
      </c>
      <c r="AI88" s="40">
        <v>1.6167421582138495E-2</v>
      </c>
      <c r="AJ88" s="36" t="s">
        <v>7</v>
      </c>
      <c r="AL88" s="40">
        <v>1E-3</v>
      </c>
      <c r="AM88" s="1" t="s">
        <v>7</v>
      </c>
    </row>
    <row r="89" spans="3:39" x14ac:dyDescent="0.3">
      <c r="C89" s="1"/>
      <c r="D89" s="1"/>
      <c r="E89" s="36">
        <v>50</v>
      </c>
      <c r="F89" s="36" t="s">
        <v>7</v>
      </c>
      <c r="G89" s="36">
        <v>1</v>
      </c>
      <c r="H89" s="36" t="s">
        <v>4</v>
      </c>
      <c r="I89" s="1">
        <v>50</v>
      </c>
      <c r="J89" s="1" t="s">
        <v>7</v>
      </c>
      <c r="K89" s="54">
        <v>-3.1711456911116959E-2</v>
      </c>
      <c r="L89" s="54" t="s">
        <v>7</v>
      </c>
      <c r="M89" s="139"/>
      <c r="N89" s="140"/>
      <c r="O89" s="37">
        <v>-3.1711456911118319E-2</v>
      </c>
      <c r="P89" s="1" t="s">
        <v>7</v>
      </c>
      <c r="R89" s="39">
        <v>0</v>
      </c>
      <c r="S89" s="39" t="s">
        <v>7</v>
      </c>
      <c r="T89" s="39">
        <v>4.5857317642022137E-3</v>
      </c>
      <c r="U89" s="39" t="s">
        <v>7</v>
      </c>
      <c r="V89" s="39">
        <v>4.041451884327381E-3</v>
      </c>
      <c r="W89" s="39" t="s">
        <v>7</v>
      </c>
      <c r="X89" s="39">
        <v>2.8867513459481293E-5</v>
      </c>
      <c r="Y89" s="39" t="s">
        <v>7</v>
      </c>
      <c r="Z89" s="39">
        <v>2.886751345948129E-4</v>
      </c>
      <c r="AA89" s="39" t="s">
        <v>7</v>
      </c>
      <c r="AB89" s="39">
        <v>2.886751345948129E-4</v>
      </c>
      <c r="AC89" s="1" t="s">
        <v>7</v>
      </c>
      <c r="AD89" s="137"/>
      <c r="AG89" s="40">
        <v>6.1261545153992389E-3</v>
      </c>
      <c r="AH89" s="35">
        <v>2</v>
      </c>
      <c r="AI89" s="40">
        <v>1.2252309030798478E-2</v>
      </c>
      <c r="AJ89" s="36" t="s">
        <v>7</v>
      </c>
      <c r="AL89" s="40">
        <v>1E-3</v>
      </c>
      <c r="AM89" s="1" t="s">
        <v>7</v>
      </c>
    </row>
    <row r="90" spans="3:39" x14ac:dyDescent="0.3">
      <c r="C90" s="1"/>
      <c r="D90" s="1"/>
      <c r="E90" s="36">
        <v>50</v>
      </c>
      <c r="F90" s="36" t="s">
        <v>7</v>
      </c>
      <c r="G90" s="36">
        <v>10</v>
      </c>
      <c r="H90" s="36" t="s">
        <v>4</v>
      </c>
      <c r="I90" s="1">
        <v>50</v>
      </c>
      <c r="J90" s="1" t="s">
        <v>7</v>
      </c>
      <c r="K90" s="54">
        <v>-3.3136963517896828E-2</v>
      </c>
      <c r="L90" s="54" t="s">
        <v>7</v>
      </c>
      <c r="M90" s="139"/>
      <c r="N90" s="140"/>
      <c r="O90" s="37">
        <v>-3.31369635178973E-2</v>
      </c>
      <c r="P90" s="1" t="s">
        <v>7</v>
      </c>
      <c r="R90" s="39">
        <v>0</v>
      </c>
      <c r="S90" s="39" t="s">
        <v>7</v>
      </c>
      <c r="T90" s="39">
        <v>5.8780434735840751E-3</v>
      </c>
      <c r="U90" s="39" t="s">
        <v>7</v>
      </c>
      <c r="V90" s="39">
        <v>5.1961524227066326E-3</v>
      </c>
      <c r="W90" s="39" t="s">
        <v>7</v>
      </c>
      <c r="X90" s="39">
        <v>2.8867513459481293E-5</v>
      </c>
      <c r="Y90" s="39" t="s">
        <v>7</v>
      </c>
      <c r="Z90" s="39">
        <v>6.9282032302755102E-4</v>
      </c>
      <c r="AA90" s="39" t="s">
        <v>7</v>
      </c>
      <c r="AB90" s="39">
        <v>2.886751345948129E-4</v>
      </c>
      <c r="AC90" s="1" t="s">
        <v>7</v>
      </c>
      <c r="AD90" s="137"/>
      <c r="AG90" s="40">
        <v>7.8813426358718217E-3</v>
      </c>
      <c r="AH90" s="35">
        <v>2</v>
      </c>
      <c r="AI90" s="40">
        <v>1.5762685271743643E-2</v>
      </c>
      <c r="AJ90" s="36" t="s">
        <v>7</v>
      </c>
      <c r="AL90" s="40">
        <v>1E-3</v>
      </c>
      <c r="AM90" s="1" t="s">
        <v>7</v>
      </c>
    </row>
    <row r="91" spans="3:39" x14ac:dyDescent="0.3">
      <c r="C91" s="1"/>
      <c r="D91" s="1"/>
      <c r="E91" s="36">
        <v>100</v>
      </c>
      <c r="F91" s="36" t="s">
        <v>7</v>
      </c>
      <c r="G91" s="36">
        <v>40</v>
      </c>
      <c r="H91" s="36" t="s">
        <v>8</v>
      </c>
      <c r="I91" s="1">
        <v>100</v>
      </c>
      <c r="J91" s="1" t="s">
        <v>7</v>
      </c>
      <c r="K91" s="54">
        <v>-5.3852903007808726E-2</v>
      </c>
      <c r="L91" s="54" t="s">
        <v>7</v>
      </c>
      <c r="M91" s="139"/>
      <c r="N91" s="140"/>
      <c r="O91" s="37">
        <v>-5.3852903007808095E-2</v>
      </c>
      <c r="P91" s="1" t="s">
        <v>7</v>
      </c>
      <c r="R91" s="39">
        <v>0</v>
      </c>
      <c r="S91" s="39" t="s">
        <v>7</v>
      </c>
      <c r="T91" s="39">
        <v>9.5735336541416093E-3</v>
      </c>
      <c r="U91" s="39" t="s">
        <v>7</v>
      </c>
      <c r="V91" s="39">
        <v>8.082903768654762E-3</v>
      </c>
      <c r="W91" s="39" t="s">
        <v>7</v>
      </c>
      <c r="X91" s="39">
        <v>2.8867513459481293E-5</v>
      </c>
      <c r="Y91" s="39" t="s">
        <v>7</v>
      </c>
      <c r="Z91" s="39">
        <v>5.773502691896258E-4</v>
      </c>
      <c r="AA91" s="39" t="s">
        <v>7</v>
      </c>
      <c r="AB91" s="39">
        <v>2.886751345948129E-4</v>
      </c>
      <c r="AC91" s="1" t="s">
        <v>7</v>
      </c>
      <c r="AD91" s="137"/>
      <c r="AG91" s="40">
        <v>1.2546050372938702E-2</v>
      </c>
      <c r="AH91" s="35">
        <v>2</v>
      </c>
      <c r="AI91" s="40">
        <v>2.5092100745877404E-2</v>
      </c>
      <c r="AJ91" s="36" t="s">
        <v>7</v>
      </c>
      <c r="AL91" s="40">
        <v>1E-3</v>
      </c>
      <c r="AM91" s="1" t="s">
        <v>7</v>
      </c>
    </row>
    <row r="92" spans="3:39" x14ac:dyDescent="0.3">
      <c r="C92" s="1"/>
      <c r="D92" s="1"/>
      <c r="E92" s="36">
        <v>100</v>
      </c>
      <c r="F92" s="36" t="s">
        <v>7</v>
      </c>
      <c r="G92" s="36">
        <v>1</v>
      </c>
      <c r="H92" s="36" t="s">
        <v>4</v>
      </c>
      <c r="I92" s="1">
        <v>100</v>
      </c>
      <c r="J92" s="1" t="s">
        <v>7</v>
      </c>
      <c r="K92" s="54">
        <v>-5.7133744590774332E-2</v>
      </c>
      <c r="L92" s="54" t="s">
        <v>7</v>
      </c>
      <c r="M92" s="139"/>
      <c r="N92" s="140"/>
      <c r="O92" s="37">
        <v>-5.7133744590771585E-2</v>
      </c>
      <c r="P92" s="1" t="s">
        <v>7</v>
      </c>
      <c r="R92" s="39">
        <v>0</v>
      </c>
      <c r="S92" s="39" t="s">
        <v>7</v>
      </c>
      <c r="T92" s="39">
        <v>7.3635004664665002E-3</v>
      </c>
      <c r="U92" s="39" t="s">
        <v>7</v>
      </c>
      <c r="V92" s="39">
        <v>6.9282032302755096E-3</v>
      </c>
      <c r="W92" s="39" t="s">
        <v>7</v>
      </c>
      <c r="X92" s="39">
        <v>2.8867513459481293E-5</v>
      </c>
      <c r="Y92" s="39" t="s">
        <v>7</v>
      </c>
      <c r="Z92" s="39">
        <v>5.773502691896258E-4</v>
      </c>
      <c r="AA92" s="39" t="s">
        <v>7</v>
      </c>
      <c r="AB92" s="39">
        <v>2.886751345948129E-4</v>
      </c>
      <c r="AC92" s="1" t="s">
        <v>7</v>
      </c>
      <c r="AD92" s="137"/>
      <c r="AG92" s="40">
        <v>1.0131072950070609E-2</v>
      </c>
      <c r="AH92" s="35">
        <v>2</v>
      </c>
      <c r="AI92" s="40">
        <v>2.0262145900141217E-2</v>
      </c>
      <c r="AJ92" s="36" t="s">
        <v>7</v>
      </c>
      <c r="AL92" s="40">
        <v>1E-3</v>
      </c>
      <c r="AM92" s="1" t="s">
        <v>7</v>
      </c>
    </row>
    <row r="93" spans="3:39" x14ac:dyDescent="0.3">
      <c r="C93" s="1"/>
      <c r="D93" s="1"/>
      <c r="E93" s="36">
        <v>100</v>
      </c>
      <c r="F93" s="36" t="s">
        <v>7</v>
      </c>
      <c r="G93" s="36">
        <v>10</v>
      </c>
      <c r="H93" s="36" t="s">
        <v>4</v>
      </c>
      <c r="I93" s="1">
        <v>100</v>
      </c>
      <c r="J93" s="1" t="s">
        <v>7</v>
      </c>
      <c r="K93" s="41">
        <v>-5.8729711238867381E-2</v>
      </c>
      <c r="L93" s="54" t="s">
        <v>7</v>
      </c>
      <c r="M93" s="139"/>
      <c r="N93" s="140"/>
      <c r="O93" s="37">
        <v>-5.8729711238868276E-2</v>
      </c>
      <c r="P93" s="1" t="s">
        <v>7</v>
      </c>
      <c r="R93" s="39">
        <v>0</v>
      </c>
      <c r="S93" s="39" t="s">
        <v>7</v>
      </c>
      <c r="T93" s="39">
        <v>8.6932447835975368E-3</v>
      </c>
      <c r="U93" s="39" t="s">
        <v>7</v>
      </c>
      <c r="V93" s="39">
        <v>8.082903768654762E-3</v>
      </c>
      <c r="W93" s="39" t="s">
        <v>7</v>
      </c>
      <c r="X93" s="39">
        <v>2.8867513459481293E-5</v>
      </c>
      <c r="Y93" s="39" t="s">
        <v>7</v>
      </c>
      <c r="Z93" s="39">
        <v>1.385640646055102E-3</v>
      </c>
      <c r="AA93" s="39" t="s">
        <v>7</v>
      </c>
      <c r="AB93" s="39">
        <v>2.886751345948129E-4</v>
      </c>
      <c r="AC93" s="1" t="s">
        <v>7</v>
      </c>
      <c r="AD93" s="137"/>
      <c r="AG93" s="40">
        <v>1.1954497265361927E-2</v>
      </c>
      <c r="AH93" s="35">
        <v>2</v>
      </c>
      <c r="AI93" s="40">
        <v>2.3908994530723853E-2</v>
      </c>
      <c r="AJ93" s="36" t="s">
        <v>7</v>
      </c>
      <c r="AL93" s="40">
        <v>1E-3</v>
      </c>
      <c r="AM93" s="1" t="s">
        <v>7</v>
      </c>
    </row>
    <row r="94" spans="3:39" s="150" customFormat="1" x14ac:dyDescent="0.3">
      <c r="C94" s="143"/>
      <c r="D94" s="143"/>
      <c r="E94" s="144">
        <v>200</v>
      </c>
      <c r="F94" s="144" t="s">
        <v>7</v>
      </c>
      <c r="G94" s="144">
        <v>40</v>
      </c>
      <c r="H94" s="144" t="s">
        <v>8</v>
      </c>
      <c r="I94" s="143">
        <v>0.2</v>
      </c>
      <c r="J94" s="143" t="s">
        <v>33</v>
      </c>
      <c r="K94" s="145">
        <v>-1.1164208145574386E-4</v>
      </c>
      <c r="L94" s="146" t="s">
        <v>33</v>
      </c>
      <c r="M94" s="147"/>
      <c r="N94" s="148"/>
      <c r="O94" s="149">
        <v>-0.11164208145575572</v>
      </c>
      <c r="P94" s="143" t="s">
        <v>7</v>
      </c>
      <c r="R94" s="151">
        <v>0</v>
      </c>
      <c r="S94" s="151" t="s">
        <v>33</v>
      </c>
      <c r="T94" s="151">
        <v>2.9432040821523715E-5</v>
      </c>
      <c r="U94" s="151" t="s">
        <v>33</v>
      </c>
      <c r="V94" s="151">
        <v>2.0784609690826532E-5</v>
      </c>
      <c r="W94" s="151" t="s">
        <v>33</v>
      </c>
      <c r="X94" s="151">
        <v>2.8867513459481289E-7</v>
      </c>
      <c r="Y94" s="151" t="s">
        <v>33</v>
      </c>
      <c r="Z94" s="151">
        <v>1.1547005383792518E-6</v>
      </c>
      <c r="AA94" s="151" t="s">
        <v>33</v>
      </c>
      <c r="AB94" s="151">
        <v>2.8867513459481289E-7</v>
      </c>
      <c r="AC94" s="143" t="s">
        <v>33</v>
      </c>
      <c r="AD94" s="152"/>
      <c r="AG94" s="156">
        <v>3.6051976740809074E-5</v>
      </c>
      <c r="AH94" s="171">
        <v>2</v>
      </c>
      <c r="AI94" s="156">
        <v>7.2103953481618147E-2</v>
      </c>
      <c r="AJ94" s="144" t="s">
        <v>7</v>
      </c>
      <c r="AL94" s="156">
        <v>9.9999999999999995E-7</v>
      </c>
      <c r="AM94" s="143" t="s">
        <v>33</v>
      </c>
    </row>
    <row r="95" spans="3:39" s="150" customFormat="1" x14ac:dyDescent="0.3">
      <c r="C95" s="143"/>
      <c r="D95" s="143"/>
      <c r="E95" s="144">
        <v>200</v>
      </c>
      <c r="F95" s="144" t="s">
        <v>7</v>
      </c>
      <c r="G95" s="144">
        <v>1</v>
      </c>
      <c r="H95" s="144" t="s">
        <v>4</v>
      </c>
      <c r="I95" s="143">
        <v>0.2</v>
      </c>
      <c r="J95" s="143" t="s">
        <v>33</v>
      </c>
      <c r="K95" s="145">
        <v>-1.1098094934498642E-4</v>
      </c>
      <c r="L95" s="146" t="s">
        <v>33</v>
      </c>
      <c r="M95" s="147"/>
      <c r="N95" s="148"/>
      <c r="O95" s="149">
        <v>-0.11098094934499159</v>
      </c>
      <c r="P95" s="143" t="s">
        <v>7</v>
      </c>
      <c r="R95" s="151">
        <v>0</v>
      </c>
      <c r="S95" s="151" t="s">
        <v>33</v>
      </c>
      <c r="T95" s="151">
        <v>1.8948926294416379E-5</v>
      </c>
      <c r="U95" s="151" t="s">
        <v>33</v>
      </c>
      <c r="V95" s="151">
        <v>1.8475208614068028E-5</v>
      </c>
      <c r="W95" s="151" t="s">
        <v>33</v>
      </c>
      <c r="X95" s="151">
        <v>2.8867513459481289E-7</v>
      </c>
      <c r="Y95" s="151" t="s">
        <v>33</v>
      </c>
      <c r="Z95" s="151">
        <v>1.1547005383792518E-6</v>
      </c>
      <c r="AA95" s="151" t="s">
        <v>33</v>
      </c>
      <c r="AB95" s="151">
        <v>2.8867513459481289E-7</v>
      </c>
      <c r="AC95" s="143" t="s">
        <v>33</v>
      </c>
      <c r="AD95" s="152"/>
      <c r="AG95" s="156">
        <v>2.6493303701965105E-5</v>
      </c>
      <c r="AH95" s="171">
        <v>2</v>
      </c>
      <c r="AI95" s="156">
        <v>5.2986607403930207E-2</v>
      </c>
      <c r="AJ95" s="144" t="s">
        <v>7</v>
      </c>
      <c r="AL95" s="156">
        <v>9.9999999999999995E-7</v>
      </c>
      <c r="AM95" s="143" t="s">
        <v>33</v>
      </c>
    </row>
    <row r="96" spans="3:39" s="150" customFormat="1" x14ac:dyDescent="0.3">
      <c r="C96" s="143"/>
      <c r="D96" s="143"/>
      <c r="E96" s="144">
        <v>200</v>
      </c>
      <c r="F96" s="144" t="s">
        <v>7</v>
      </c>
      <c r="G96" s="144">
        <v>10</v>
      </c>
      <c r="H96" s="144" t="s">
        <v>4</v>
      </c>
      <c r="I96" s="143">
        <v>0.2</v>
      </c>
      <c r="J96" s="143" t="s">
        <v>33</v>
      </c>
      <c r="K96" s="145">
        <v>-1.1871860154202985E-4</v>
      </c>
      <c r="L96" s="146" t="s">
        <v>33</v>
      </c>
      <c r="M96" s="147"/>
      <c r="N96" s="148"/>
      <c r="O96" s="149">
        <v>-0.11871860154204228</v>
      </c>
      <c r="P96" s="143" t="s">
        <v>7</v>
      </c>
      <c r="R96" s="151">
        <v>0</v>
      </c>
      <c r="S96" s="151" t="s">
        <v>33</v>
      </c>
      <c r="T96" s="151">
        <v>2.1308494584598618E-5</v>
      </c>
      <c r="U96" s="151" t="s">
        <v>33</v>
      </c>
      <c r="V96" s="151">
        <v>2.0784609690826532E-5</v>
      </c>
      <c r="W96" s="151" t="s">
        <v>33</v>
      </c>
      <c r="X96" s="151">
        <v>2.8867513459481289E-7</v>
      </c>
      <c r="Y96" s="151" t="s">
        <v>33</v>
      </c>
      <c r="Z96" s="151">
        <v>2.3094010767585036E-6</v>
      </c>
      <c r="AA96" s="151" t="s">
        <v>33</v>
      </c>
      <c r="AB96" s="151">
        <v>2.8867513459481289E-7</v>
      </c>
      <c r="AC96" s="143" t="s">
        <v>33</v>
      </c>
      <c r="AD96" s="152"/>
      <c r="AG96" s="156">
        <v>2.9858867049201128E-5</v>
      </c>
      <c r="AH96" s="171">
        <v>2</v>
      </c>
      <c r="AI96" s="156">
        <v>5.9717734098402253E-2</v>
      </c>
      <c r="AJ96" s="144" t="s">
        <v>7</v>
      </c>
      <c r="AL96" s="156">
        <v>9.9999999999999995E-7</v>
      </c>
      <c r="AM96" s="143" t="s">
        <v>33</v>
      </c>
    </row>
    <row r="97" spans="3:39" x14ac:dyDescent="0.3">
      <c r="C97" s="1">
        <v>3.3</v>
      </c>
      <c r="D97" s="1" t="s">
        <v>33</v>
      </c>
      <c r="E97" s="36">
        <v>0.5</v>
      </c>
      <c r="F97" s="36" t="s">
        <v>33</v>
      </c>
      <c r="G97" s="36">
        <v>40</v>
      </c>
      <c r="H97" s="36" t="s">
        <v>8</v>
      </c>
      <c r="I97" s="1">
        <v>0.5</v>
      </c>
      <c r="J97" s="1" t="s">
        <v>33</v>
      </c>
      <c r="K97" s="41">
        <v>-2.6195669229178958E-4</v>
      </c>
      <c r="L97" s="54" t="s">
        <v>33</v>
      </c>
      <c r="M97" s="139"/>
      <c r="N97" s="140"/>
      <c r="O97" s="55">
        <v>-2.6195669229178709E-4</v>
      </c>
      <c r="P97" s="1" t="s">
        <v>33</v>
      </c>
      <c r="R97" s="39">
        <v>0</v>
      </c>
      <c r="S97" s="39" t="s">
        <v>33</v>
      </c>
      <c r="T97" s="39">
        <v>4.1249455311635343E-5</v>
      </c>
      <c r="U97" s="39" t="s">
        <v>33</v>
      </c>
      <c r="V97" s="39">
        <v>3.4641016151377554E-5</v>
      </c>
      <c r="W97" s="39" t="s">
        <v>33</v>
      </c>
      <c r="X97" s="39">
        <v>2.8867513459481289E-7</v>
      </c>
      <c r="Y97" s="39" t="s">
        <v>33</v>
      </c>
      <c r="Z97" s="39">
        <v>2.8867513459481293E-6</v>
      </c>
      <c r="AA97" s="39" t="s">
        <v>33</v>
      </c>
      <c r="AB97" s="39">
        <v>2.8867513459481293E-6</v>
      </c>
      <c r="AC97" s="1" t="s">
        <v>33</v>
      </c>
      <c r="AD97" s="137"/>
      <c r="AG97" s="40">
        <v>5.4020991878218985E-5</v>
      </c>
      <c r="AH97" s="35">
        <v>2</v>
      </c>
      <c r="AI97" s="41">
        <v>1.0804198375643797E-4</v>
      </c>
      <c r="AJ97" s="36" t="s">
        <v>33</v>
      </c>
      <c r="AL97" s="41">
        <v>1.0000000000000001E-5</v>
      </c>
      <c r="AM97" s="1" t="s">
        <v>33</v>
      </c>
    </row>
    <row r="98" spans="3:39" x14ac:dyDescent="0.3">
      <c r="C98" s="1"/>
      <c r="D98" s="1"/>
      <c r="E98" s="36">
        <v>0.5</v>
      </c>
      <c r="F98" s="36" t="s">
        <v>33</v>
      </c>
      <c r="G98" s="36">
        <v>1</v>
      </c>
      <c r="H98" s="36" t="s">
        <v>4</v>
      </c>
      <c r="I98" s="1">
        <v>0.5</v>
      </c>
      <c r="J98" s="1" t="s">
        <v>33</v>
      </c>
      <c r="K98" s="41">
        <v>-2.7141362538996564E-4</v>
      </c>
      <c r="L98" s="54" t="s">
        <v>33</v>
      </c>
      <c r="M98" s="139"/>
      <c r="N98" s="140"/>
      <c r="O98" s="55">
        <v>-2.7141362538996017E-4</v>
      </c>
      <c r="P98" s="1" t="s">
        <v>33</v>
      </c>
      <c r="R98" s="39">
        <v>0</v>
      </c>
      <c r="S98" s="39" t="s">
        <v>33</v>
      </c>
      <c r="T98" s="39">
        <v>2.9858266334309846E-5</v>
      </c>
      <c r="U98" s="39" t="s">
        <v>33</v>
      </c>
      <c r="V98" s="39">
        <v>2.8867513459481293E-5</v>
      </c>
      <c r="W98" s="39" t="s">
        <v>33</v>
      </c>
      <c r="X98" s="39">
        <v>2.8867513459481289E-7</v>
      </c>
      <c r="Y98" s="39" t="s">
        <v>33</v>
      </c>
      <c r="Z98" s="39">
        <v>2.8867513459481293E-6</v>
      </c>
      <c r="AA98" s="39" t="s">
        <v>33</v>
      </c>
      <c r="AB98" s="39">
        <v>2.8867513459481289E-7</v>
      </c>
      <c r="AC98" s="1" t="s">
        <v>33</v>
      </c>
      <c r="AD98" s="137"/>
      <c r="AG98" s="40">
        <v>4.1633512965205258E-5</v>
      </c>
      <c r="AH98" s="35">
        <v>2</v>
      </c>
      <c r="AI98" s="55">
        <v>8.3267025930410516E-5</v>
      </c>
      <c r="AJ98" s="36" t="s">
        <v>33</v>
      </c>
      <c r="AL98" s="55">
        <v>9.9999999999999995E-7</v>
      </c>
      <c r="AM98" s="1" t="s">
        <v>33</v>
      </c>
    </row>
    <row r="99" spans="3:39" x14ac:dyDescent="0.3">
      <c r="C99" s="1"/>
      <c r="D99" s="1"/>
      <c r="E99" s="36">
        <v>0.5</v>
      </c>
      <c r="F99" s="36" t="s">
        <v>33</v>
      </c>
      <c r="G99" s="36">
        <v>10</v>
      </c>
      <c r="H99" s="36" t="s">
        <v>4</v>
      </c>
      <c r="I99" s="1">
        <v>0.5</v>
      </c>
      <c r="J99" s="1" t="s">
        <v>33</v>
      </c>
      <c r="K99" s="41">
        <v>-2.8439070334540392E-4</v>
      </c>
      <c r="L99" s="54" t="s">
        <v>33</v>
      </c>
      <c r="M99" s="139"/>
      <c r="N99" s="140"/>
      <c r="O99" s="55">
        <v>-2.8439070334540517E-4</v>
      </c>
      <c r="P99" s="1" t="s">
        <v>33</v>
      </c>
      <c r="R99" s="39">
        <v>0</v>
      </c>
      <c r="S99" s="39" t="s">
        <v>33</v>
      </c>
      <c r="T99" s="39">
        <v>3.5872468165897622E-5</v>
      </c>
      <c r="U99" s="39" t="s">
        <v>33</v>
      </c>
      <c r="V99" s="39">
        <v>3.4641016151377554E-5</v>
      </c>
      <c r="W99" s="39" t="s">
        <v>33</v>
      </c>
      <c r="X99" s="39">
        <v>2.8867513459481289E-7</v>
      </c>
      <c r="Y99" s="39" t="s">
        <v>33</v>
      </c>
      <c r="Z99" s="39">
        <v>5.7735026918962587E-6</v>
      </c>
      <c r="AA99" s="39" t="s">
        <v>33</v>
      </c>
      <c r="AB99" s="39">
        <v>2.8867513459481293E-6</v>
      </c>
      <c r="AC99" s="1" t="s">
        <v>33</v>
      </c>
      <c r="AD99" s="137"/>
      <c r="AG99" s="40">
        <v>5.028502731741665E-5</v>
      </c>
      <c r="AH99" s="35">
        <v>2</v>
      </c>
      <c r="AI99" s="41">
        <v>1.005700546348333E-4</v>
      </c>
      <c r="AJ99" s="36" t="s">
        <v>33</v>
      </c>
      <c r="AL99" s="41">
        <v>1.0000000000000001E-5</v>
      </c>
      <c r="AM99" s="1" t="s">
        <v>33</v>
      </c>
    </row>
    <row r="100" spans="3:39" x14ac:dyDescent="0.3">
      <c r="C100" s="1"/>
      <c r="D100" s="1"/>
      <c r="E100" s="36">
        <v>1</v>
      </c>
      <c r="F100" s="36" t="s">
        <v>33</v>
      </c>
      <c r="G100" s="36">
        <v>40</v>
      </c>
      <c r="H100" s="36" t="s">
        <v>8</v>
      </c>
      <c r="I100" s="1">
        <v>1</v>
      </c>
      <c r="J100" s="1" t="s">
        <v>33</v>
      </c>
      <c r="K100" s="54">
        <v>-5.1248104368519908E-4</v>
      </c>
      <c r="L100" s="54" t="s">
        <v>33</v>
      </c>
      <c r="M100" s="139"/>
      <c r="N100" s="140"/>
      <c r="O100" s="55">
        <v>-5.1248104368517566E-4</v>
      </c>
      <c r="P100" s="1" t="s">
        <v>33</v>
      </c>
      <c r="R100" s="39">
        <v>0</v>
      </c>
      <c r="S100" s="39" t="s">
        <v>33</v>
      </c>
      <c r="T100" s="39">
        <v>7.1132968737344922E-5</v>
      </c>
      <c r="U100" s="39" t="s">
        <v>33</v>
      </c>
      <c r="V100" s="39">
        <v>5.7735026918962585E-5</v>
      </c>
      <c r="W100" s="39" t="s">
        <v>33</v>
      </c>
      <c r="X100" s="39">
        <v>2.8867513459481289E-7</v>
      </c>
      <c r="Y100" s="39" t="s">
        <v>33</v>
      </c>
      <c r="Z100" s="39">
        <v>5.7735026918962587E-6</v>
      </c>
      <c r="AA100" s="39" t="s">
        <v>33</v>
      </c>
      <c r="AB100" s="39">
        <v>2.8867513459481293E-6</v>
      </c>
      <c r="AC100" s="1" t="s">
        <v>33</v>
      </c>
      <c r="AD100" s="137"/>
      <c r="AG100" s="40">
        <v>9.1842161204543887E-5</v>
      </c>
      <c r="AH100" s="35">
        <v>2</v>
      </c>
      <c r="AI100" s="41">
        <v>1.8368432240908777E-4</v>
      </c>
      <c r="AJ100" s="36" t="s">
        <v>33</v>
      </c>
      <c r="AL100" s="41">
        <v>1.0000000000000001E-5</v>
      </c>
      <c r="AM100" s="1" t="s">
        <v>33</v>
      </c>
    </row>
    <row r="101" spans="3:39" x14ac:dyDescent="0.3">
      <c r="C101" s="1"/>
      <c r="D101" s="1"/>
      <c r="E101" s="36">
        <v>1</v>
      </c>
      <c r="F101" s="36" t="s">
        <v>33</v>
      </c>
      <c r="G101" s="36">
        <v>1</v>
      </c>
      <c r="H101" s="36" t="s">
        <v>4</v>
      </c>
      <c r="I101" s="1">
        <v>1</v>
      </c>
      <c r="J101" s="1" t="s">
        <v>33</v>
      </c>
      <c r="K101" s="54">
        <v>-5.3880141879826429E-4</v>
      </c>
      <c r="L101" s="54" t="s">
        <v>33</v>
      </c>
      <c r="M101" s="139"/>
      <c r="N101" s="140"/>
      <c r="O101" s="55">
        <v>-5.388014187982515E-4</v>
      </c>
      <c r="P101" s="1" t="s">
        <v>33</v>
      </c>
      <c r="R101" s="39">
        <v>0</v>
      </c>
      <c r="S101" s="39" t="s">
        <v>33</v>
      </c>
      <c r="T101" s="39">
        <v>4.797893240878507E-5</v>
      </c>
      <c r="U101" s="39" t="s">
        <v>33</v>
      </c>
      <c r="V101" s="39">
        <v>4.6188021535170069E-5</v>
      </c>
      <c r="W101" s="39" t="s">
        <v>33</v>
      </c>
      <c r="X101" s="39">
        <v>2.8867513459481289E-7</v>
      </c>
      <c r="Y101" s="39" t="s">
        <v>33</v>
      </c>
      <c r="Z101" s="39">
        <v>5.7735026918962587E-6</v>
      </c>
      <c r="AA101" s="39" t="s">
        <v>33</v>
      </c>
      <c r="AB101" s="39">
        <v>2.8867513459481293E-6</v>
      </c>
      <c r="AC101" s="1" t="s">
        <v>33</v>
      </c>
      <c r="AD101" s="137"/>
      <c r="AG101" s="40">
        <v>6.6910845820540189E-5</v>
      </c>
      <c r="AH101" s="35">
        <v>2</v>
      </c>
      <c r="AI101" s="41">
        <v>1.3382169164108038E-4</v>
      </c>
      <c r="AJ101" s="36" t="s">
        <v>33</v>
      </c>
      <c r="AL101" s="41">
        <v>1.0000000000000001E-5</v>
      </c>
      <c r="AM101" s="1" t="s">
        <v>33</v>
      </c>
    </row>
    <row r="102" spans="3:39" x14ac:dyDescent="0.3">
      <c r="C102" s="1"/>
      <c r="D102" s="1"/>
      <c r="E102" s="36">
        <v>1</v>
      </c>
      <c r="F102" s="36" t="s">
        <v>33</v>
      </c>
      <c r="G102" s="36">
        <v>10</v>
      </c>
      <c r="H102" s="36" t="s">
        <v>4</v>
      </c>
      <c r="I102" s="1">
        <v>1</v>
      </c>
      <c r="J102" s="1" t="s">
        <v>33</v>
      </c>
      <c r="K102" s="54">
        <v>-5.6051087301769412E-4</v>
      </c>
      <c r="L102" s="54" t="s">
        <v>33</v>
      </c>
      <c r="M102" s="139"/>
      <c r="N102" s="140"/>
      <c r="O102" s="55">
        <v>-5.6051087301767222E-4</v>
      </c>
      <c r="P102" s="1" t="s">
        <v>33</v>
      </c>
      <c r="R102" s="39">
        <v>0</v>
      </c>
      <c r="S102" s="39" t="s">
        <v>33</v>
      </c>
      <c r="T102" s="39">
        <v>6.0059748691525018E-5</v>
      </c>
      <c r="U102" s="39" t="s">
        <v>33</v>
      </c>
      <c r="V102" s="39">
        <v>5.7735026918962585E-5</v>
      </c>
      <c r="W102" s="39" t="s">
        <v>33</v>
      </c>
      <c r="X102" s="39">
        <v>2.8867513459481289E-7</v>
      </c>
      <c r="Y102" s="39" t="s">
        <v>33</v>
      </c>
      <c r="Z102" s="39">
        <v>1.1547005383792517E-5</v>
      </c>
      <c r="AA102" s="39" t="s">
        <v>33</v>
      </c>
      <c r="AB102" s="39">
        <v>2.8867513459481293E-6</v>
      </c>
      <c r="AC102" s="1" t="s">
        <v>33</v>
      </c>
      <c r="AD102" s="137"/>
      <c r="AG102" s="40">
        <v>8.4156145029477643E-5</v>
      </c>
      <c r="AH102" s="35">
        <v>2</v>
      </c>
      <c r="AI102" s="41">
        <v>1.6831229005895529E-4</v>
      </c>
      <c r="AJ102" s="36" t="s">
        <v>33</v>
      </c>
      <c r="AL102" s="41">
        <v>1.0000000000000001E-5</v>
      </c>
      <c r="AM102" s="1" t="s">
        <v>33</v>
      </c>
    </row>
    <row r="103" spans="3:39" x14ac:dyDescent="0.3">
      <c r="C103" s="1"/>
      <c r="D103" s="1"/>
      <c r="E103" s="36">
        <v>2</v>
      </c>
      <c r="F103" s="36" t="s">
        <v>33</v>
      </c>
      <c r="G103" s="36">
        <v>40</v>
      </c>
      <c r="H103" s="36" t="s">
        <v>8</v>
      </c>
      <c r="I103" s="1">
        <v>2</v>
      </c>
      <c r="J103" s="1" t="s">
        <v>33</v>
      </c>
      <c r="K103" s="54">
        <v>-3.3187068869979848E-4</v>
      </c>
      <c r="L103" s="54" t="s">
        <v>33</v>
      </c>
      <c r="M103" s="139"/>
      <c r="N103" s="140"/>
      <c r="O103" s="41">
        <v>-3.3187068869988678E-4</v>
      </c>
      <c r="P103" s="1" t="s">
        <v>33</v>
      </c>
      <c r="R103" s="39">
        <v>0</v>
      </c>
      <c r="S103" s="39" t="s">
        <v>33</v>
      </c>
      <c r="T103" s="39">
        <v>2.3239086313275571E-4</v>
      </c>
      <c r="U103" s="39" t="s">
        <v>33</v>
      </c>
      <c r="V103" s="39">
        <v>2.078460969082653E-4</v>
      </c>
      <c r="W103" s="39" t="s">
        <v>33</v>
      </c>
      <c r="X103" s="39">
        <v>2.8867513459481293E-6</v>
      </c>
      <c r="Y103" s="39" t="s">
        <v>33</v>
      </c>
      <c r="Z103" s="39">
        <v>1.1547005383792517E-5</v>
      </c>
      <c r="AA103" s="39" t="s">
        <v>33</v>
      </c>
      <c r="AB103" s="39">
        <v>2.8867513459481293E-6</v>
      </c>
      <c r="AC103" s="1" t="s">
        <v>33</v>
      </c>
      <c r="AD103" s="137"/>
      <c r="AG103" s="40">
        <v>3.1201845020380962E-4</v>
      </c>
      <c r="AH103" s="35">
        <v>2</v>
      </c>
      <c r="AI103" s="41">
        <v>6.2403690040761925E-4</v>
      </c>
      <c r="AJ103" s="36" t="s">
        <v>33</v>
      </c>
      <c r="AL103" s="41">
        <v>1.0000000000000001E-5</v>
      </c>
      <c r="AM103" s="1" t="s">
        <v>33</v>
      </c>
    </row>
    <row r="104" spans="3:39" x14ac:dyDescent="0.3">
      <c r="C104" s="1"/>
      <c r="D104" s="1"/>
      <c r="E104" s="36">
        <v>2</v>
      </c>
      <c r="F104" s="36" t="s">
        <v>33</v>
      </c>
      <c r="G104" s="36">
        <v>1</v>
      </c>
      <c r="H104" s="36" t="s">
        <v>4</v>
      </c>
      <c r="I104" s="1">
        <v>2</v>
      </c>
      <c r="J104" s="1" t="s">
        <v>33</v>
      </c>
      <c r="K104" s="54">
        <v>-3.9710988134975705E-4</v>
      </c>
      <c r="L104" s="54" t="s">
        <v>33</v>
      </c>
      <c r="M104" s="139"/>
      <c r="N104" s="140"/>
      <c r="O104" s="41">
        <v>-3.9710988134977754E-4</v>
      </c>
      <c r="P104" s="1" t="s">
        <v>33</v>
      </c>
      <c r="R104" s="39">
        <v>0</v>
      </c>
      <c r="S104" s="39" t="s">
        <v>33</v>
      </c>
      <c r="T104" s="39">
        <v>1.8698360578285042E-4</v>
      </c>
      <c r="U104" s="39" t="s">
        <v>33</v>
      </c>
      <c r="V104" s="39">
        <v>1.8475208614068028E-4</v>
      </c>
      <c r="W104" s="39" t="s">
        <v>33</v>
      </c>
      <c r="X104" s="39">
        <v>2.8867513459481293E-6</v>
      </c>
      <c r="Y104" s="39" t="s">
        <v>33</v>
      </c>
      <c r="Z104" s="39">
        <v>1.1547005383792517E-5</v>
      </c>
      <c r="AA104" s="39" t="s">
        <v>33</v>
      </c>
      <c r="AB104" s="39">
        <v>2.8867513459481293E-6</v>
      </c>
      <c r="AC104" s="1" t="s">
        <v>33</v>
      </c>
      <c r="AD104" s="137"/>
      <c r="AG104" s="40">
        <v>2.6314673124492688E-4</v>
      </c>
      <c r="AH104" s="35">
        <v>2</v>
      </c>
      <c r="AI104" s="41">
        <v>5.2629346248985376E-4</v>
      </c>
      <c r="AJ104" s="36" t="s">
        <v>33</v>
      </c>
      <c r="AL104" s="41">
        <v>1.0000000000000001E-5</v>
      </c>
      <c r="AM104" s="1" t="s">
        <v>33</v>
      </c>
    </row>
    <row r="105" spans="3:39" x14ac:dyDescent="0.3">
      <c r="C105" s="1"/>
      <c r="D105" s="1"/>
      <c r="E105" s="36">
        <v>2</v>
      </c>
      <c r="F105" s="36" t="s">
        <v>33</v>
      </c>
      <c r="G105" s="36">
        <v>10</v>
      </c>
      <c r="H105" s="36" t="s">
        <v>4</v>
      </c>
      <c r="I105" s="1">
        <v>2</v>
      </c>
      <c r="J105" s="1" t="s">
        <v>33</v>
      </c>
      <c r="K105" s="54">
        <v>-5.4887247629853387E-4</v>
      </c>
      <c r="L105" s="54" t="s">
        <v>33</v>
      </c>
      <c r="M105" s="139"/>
      <c r="N105" s="140"/>
      <c r="O105" s="41">
        <v>-5.488724762985342E-4</v>
      </c>
      <c r="P105" s="1" t="s">
        <v>33</v>
      </c>
      <c r="R105" s="39">
        <v>0</v>
      </c>
      <c r="S105" s="39" t="s">
        <v>33</v>
      </c>
      <c r="T105" s="39">
        <v>2.1031955362905166E-4</v>
      </c>
      <c r="U105" s="39" t="s">
        <v>33</v>
      </c>
      <c r="V105" s="39">
        <v>2.078460969082653E-4</v>
      </c>
      <c r="W105" s="39" t="s">
        <v>33</v>
      </c>
      <c r="X105" s="39">
        <v>2.8867513459481293E-6</v>
      </c>
      <c r="Y105" s="39" t="s">
        <v>33</v>
      </c>
      <c r="Z105" s="39">
        <v>2.3094010767585035E-5</v>
      </c>
      <c r="AA105" s="39" t="s">
        <v>33</v>
      </c>
      <c r="AB105" s="39">
        <v>2.8867513459481293E-6</v>
      </c>
      <c r="AC105" s="1" t="s">
        <v>33</v>
      </c>
      <c r="AD105" s="137"/>
      <c r="AG105" s="40">
        <v>2.9662150063460263E-4</v>
      </c>
      <c r="AH105" s="35">
        <v>2</v>
      </c>
      <c r="AI105" s="41">
        <v>5.9324300126920525E-4</v>
      </c>
      <c r="AJ105" s="36" t="s">
        <v>33</v>
      </c>
      <c r="AL105" s="41">
        <v>1.0000000000000001E-5</v>
      </c>
      <c r="AM105" s="1" t="s">
        <v>33</v>
      </c>
    </row>
    <row r="106" spans="3:39" x14ac:dyDescent="0.3">
      <c r="C106" s="1">
        <v>33</v>
      </c>
      <c r="D106" s="1" t="s">
        <v>33</v>
      </c>
      <c r="E106" s="36">
        <v>5</v>
      </c>
      <c r="F106" s="36" t="s">
        <v>33</v>
      </c>
      <c r="G106" s="36">
        <v>40</v>
      </c>
      <c r="H106" s="36" t="s">
        <v>8</v>
      </c>
      <c r="I106" s="1">
        <v>5</v>
      </c>
      <c r="J106" s="1" t="s">
        <v>33</v>
      </c>
      <c r="K106" s="54">
        <v>-1.0222992328979108E-3</v>
      </c>
      <c r="L106" s="54" t="s">
        <v>33</v>
      </c>
      <c r="M106" s="139"/>
      <c r="N106" s="140"/>
      <c r="O106" s="41">
        <v>-1.0222992328978719E-3</v>
      </c>
      <c r="P106" s="1" t="s">
        <v>33</v>
      </c>
      <c r="R106" s="39">
        <v>0</v>
      </c>
      <c r="S106" s="39" t="s">
        <v>33</v>
      </c>
      <c r="T106" s="39">
        <v>4.0935821253277937E-4</v>
      </c>
      <c r="U106" s="39" t="s">
        <v>33</v>
      </c>
      <c r="V106" s="39">
        <v>3.4641016151377551E-4</v>
      </c>
      <c r="W106" s="39" t="s">
        <v>33</v>
      </c>
      <c r="X106" s="39">
        <v>2.8867513459481293E-6</v>
      </c>
      <c r="Y106" s="39" t="s">
        <v>33</v>
      </c>
      <c r="Z106" s="39">
        <v>2.8867513459481293E-5</v>
      </c>
      <c r="AA106" s="39" t="s">
        <v>33</v>
      </c>
      <c r="AB106" s="39">
        <v>2.8867513459481293E-5</v>
      </c>
      <c r="AC106" s="1" t="s">
        <v>33</v>
      </c>
      <c r="AD106" s="137"/>
      <c r="AG106" s="40">
        <v>5.3781887859021102E-4</v>
      </c>
      <c r="AH106" s="35">
        <v>2</v>
      </c>
      <c r="AI106" s="37">
        <v>1.075637757180422E-3</v>
      </c>
      <c r="AJ106" s="36" t="s">
        <v>33</v>
      </c>
      <c r="AL106" s="37">
        <v>1E-4</v>
      </c>
      <c r="AM106" s="1" t="s">
        <v>33</v>
      </c>
    </row>
    <row r="107" spans="3:39" x14ac:dyDescent="0.3">
      <c r="C107" s="1"/>
      <c r="D107" s="1"/>
      <c r="E107" s="36">
        <v>5</v>
      </c>
      <c r="F107" s="36" t="s">
        <v>33</v>
      </c>
      <c r="G107" s="36">
        <v>1</v>
      </c>
      <c r="H107" s="36" t="s">
        <v>4</v>
      </c>
      <c r="I107" s="1">
        <v>5</v>
      </c>
      <c r="J107" s="1" t="s">
        <v>33</v>
      </c>
      <c r="K107" s="54">
        <v>-1.1825197727201313E-3</v>
      </c>
      <c r="L107" s="54" t="s">
        <v>33</v>
      </c>
      <c r="M107" s="139"/>
      <c r="N107" s="140"/>
      <c r="O107" s="41">
        <v>-1.1825197727199921E-3</v>
      </c>
      <c r="P107" s="1" t="s">
        <v>33</v>
      </c>
      <c r="R107" s="39">
        <v>0</v>
      </c>
      <c r="S107" s="39" t="s">
        <v>33</v>
      </c>
      <c r="T107" s="39">
        <v>2.9807798321336267E-4</v>
      </c>
      <c r="U107" s="39" t="s">
        <v>33</v>
      </c>
      <c r="V107" s="39">
        <v>2.886751345948129E-4</v>
      </c>
      <c r="W107" s="39" t="s">
        <v>33</v>
      </c>
      <c r="X107" s="39">
        <v>2.8867513459481293E-6</v>
      </c>
      <c r="Y107" s="39" t="s">
        <v>33</v>
      </c>
      <c r="Z107" s="39">
        <v>2.8867513459481293E-5</v>
      </c>
      <c r="AA107" s="39" t="s">
        <v>33</v>
      </c>
      <c r="AB107" s="39">
        <v>2.8867513459481293E-6</v>
      </c>
      <c r="AC107" s="1" t="s">
        <v>33</v>
      </c>
      <c r="AD107" s="137"/>
      <c r="AG107" s="40">
        <v>4.1597333737858615E-4</v>
      </c>
      <c r="AH107" s="35">
        <v>2</v>
      </c>
      <c r="AI107" s="41">
        <v>8.319466747571723E-4</v>
      </c>
      <c r="AJ107" s="36" t="s">
        <v>33</v>
      </c>
      <c r="AL107" s="41">
        <v>1.0000000000000001E-5</v>
      </c>
      <c r="AM107" s="1" t="s">
        <v>33</v>
      </c>
    </row>
    <row r="108" spans="3:39" x14ac:dyDescent="0.3">
      <c r="C108" s="1"/>
      <c r="D108" s="1"/>
      <c r="E108" s="36">
        <v>5</v>
      </c>
      <c r="F108" s="36" t="s">
        <v>33</v>
      </c>
      <c r="G108" s="36">
        <v>10</v>
      </c>
      <c r="H108" s="36" t="s">
        <v>4</v>
      </c>
      <c r="I108" s="1">
        <v>5</v>
      </c>
      <c r="J108" s="1" t="s">
        <v>33</v>
      </c>
      <c r="K108" s="54">
        <v>-1.48099694414624E-3</v>
      </c>
      <c r="L108" s="54" t="s">
        <v>33</v>
      </c>
      <c r="M108" s="139"/>
      <c r="N108" s="140"/>
      <c r="O108" s="41">
        <v>-1.4809969441458293E-3</v>
      </c>
      <c r="P108" s="1" t="s">
        <v>33</v>
      </c>
      <c r="R108" s="39">
        <v>0</v>
      </c>
      <c r="S108" s="39" t="s">
        <v>33</v>
      </c>
      <c r="T108" s="39">
        <v>3.5666717807970177E-4</v>
      </c>
      <c r="U108" s="39" t="s">
        <v>33</v>
      </c>
      <c r="V108" s="39">
        <v>3.4641016151377551E-4</v>
      </c>
      <c r="W108" s="39" t="s">
        <v>33</v>
      </c>
      <c r="X108" s="39">
        <v>2.8867513459481293E-6</v>
      </c>
      <c r="Y108" s="39" t="s">
        <v>33</v>
      </c>
      <c r="Z108" s="39">
        <v>5.7735026918962585E-5</v>
      </c>
      <c r="AA108" s="39" t="s">
        <v>33</v>
      </c>
      <c r="AB108" s="39">
        <v>2.8867513459481293E-5</v>
      </c>
      <c r="AC108" s="1" t="s">
        <v>33</v>
      </c>
      <c r="AD108" s="137"/>
      <c r="AG108" s="40">
        <v>5.0138455891594598E-4</v>
      </c>
      <c r="AH108" s="35">
        <v>2</v>
      </c>
      <c r="AI108" s="37">
        <v>1.002769117831892E-3</v>
      </c>
      <c r="AJ108" s="36" t="s">
        <v>33</v>
      </c>
      <c r="AL108" s="37">
        <v>1E-4</v>
      </c>
      <c r="AM108" s="1" t="s">
        <v>33</v>
      </c>
    </row>
    <row r="109" spans="3:39" x14ac:dyDescent="0.3">
      <c r="C109" s="1"/>
      <c r="D109" s="1"/>
      <c r="E109" s="36">
        <v>10</v>
      </c>
      <c r="F109" s="36" t="s">
        <v>33</v>
      </c>
      <c r="G109" s="36">
        <v>40</v>
      </c>
      <c r="H109" s="36" t="s">
        <v>8</v>
      </c>
      <c r="I109" s="1">
        <v>10</v>
      </c>
      <c r="J109" s="1" t="s">
        <v>33</v>
      </c>
      <c r="K109" s="54">
        <v>-2.1730134732280979E-3</v>
      </c>
      <c r="L109" s="54" t="s">
        <v>33</v>
      </c>
      <c r="M109" s="139"/>
      <c r="N109" s="140"/>
      <c r="O109" s="41">
        <v>-2.1730134732287354E-3</v>
      </c>
      <c r="P109" s="1" t="s">
        <v>33</v>
      </c>
      <c r="R109" s="39">
        <v>0</v>
      </c>
      <c r="S109" s="39" t="s">
        <v>33</v>
      </c>
      <c r="T109" s="39">
        <v>7.0546622286835807E-4</v>
      </c>
      <c r="U109" s="39" t="s">
        <v>33</v>
      </c>
      <c r="V109" s="39">
        <v>5.773502691896258E-4</v>
      </c>
      <c r="W109" s="39" t="s">
        <v>33</v>
      </c>
      <c r="X109" s="39">
        <v>2.8867513459481293E-6</v>
      </c>
      <c r="Y109" s="39" t="s">
        <v>33</v>
      </c>
      <c r="Z109" s="39">
        <v>5.7735026918962585E-5</v>
      </c>
      <c r="AA109" s="39" t="s">
        <v>33</v>
      </c>
      <c r="AB109" s="39">
        <v>2.8867513459481293E-5</v>
      </c>
      <c r="AC109" s="1" t="s">
        <v>33</v>
      </c>
      <c r="AD109" s="137"/>
      <c r="AG109" s="40">
        <v>9.1388780763367299E-4</v>
      </c>
      <c r="AH109" s="35">
        <v>2</v>
      </c>
      <c r="AI109" s="37">
        <v>1.827775615267346E-3</v>
      </c>
      <c r="AJ109" s="36" t="s">
        <v>33</v>
      </c>
      <c r="AL109" s="37">
        <v>1E-4</v>
      </c>
      <c r="AM109" s="1" t="s">
        <v>33</v>
      </c>
    </row>
    <row r="110" spans="3:39" x14ac:dyDescent="0.3">
      <c r="C110" s="1"/>
      <c r="D110" s="1"/>
      <c r="E110" s="36">
        <v>10</v>
      </c>
      <c r="F110" s="36" t="s">
        <v>33</v>
      </c>
      <c r="G110" s="36">
        <v>1</v>
      </c>
      <c r="H110" s="36" t="s">
        <v>4</v>
      </c>
      <c r="I110" s="1">
        <v>10</v>
      </c>
      <c r="J110" s="1" t="s">
        <v>33</v>
      </c>
      <c r="K110" s="54">
        <v>-2.4915362583374217E-3</v>
      </c>
      <c r="L110" s="54" t="s">
        <v>33</v>
      </c>
      <c r="M110" s="139"/>
      <c r="N110" s="140"/>
      <c r="O110" s="41">
        <v>-2.4915362583382006E-3</v>
      </c>
      <c r="P110" s="1" t="s">
        <v>33</v>
      </c>
      <c r="R110" s="39">
        <v>0</v>
      </c>
      <c r="S110" s="39" t="s">
        <v>33</v>
      </c>
      <c r="T110" s="39">
        <v>4.8296966726528987E-4</v>
      </c>
      <c r="U110" s="39" t="s">
        <v>33</v>
      </c>
      <c r="V110" s="39">
        <v>4.6188021535170068E-4</v>
      </c>
      <c r="W110" s="39" t="s">
        <v>33</v>
      </c>
      <c r="X110" s="39">
        <v>2.8867513459481293E-6</v>
      </c>
      <c r="Y110" s="39" t="s">
        <v>33</v>
      </c>
      <c r="Z110" s="39">
        <v>5.7735026918962585E-5</v>
      </c>
      <c r="AA110" s="39" t="s">
        <v>33</v>
      </c>
      <c r="AB110" s="39">
        <v>2.8867513459481293E-5</v>
      </c>
      <c r="AC110" s="1" t="s">
        <v>33</v>
      </c>
      <c r="AD110" s="137"/>
      <c r="AG110" s="40">
        <v>6.7139260707255199E-4</v>
      </c>
      <c r="AH110" s="35">
        <v>2</v>
      </c>
      <c r="AI110" s="37">
        <v>1.342785214145104E-3</v>
      </c>
      <c r="AJ110" s="36" t="s">
        <v>33</v>
      </c>
      <c r="AL110" s="37">
        <v>1E-4</v>
      </c>
      <c r="AM110" s="1" t="s">
        <v>33</v>
      </c>
    </row>
    <row r="111" spans="3:39" x14ac:dyDescent="0.3">
      <c r="C111" s="1"/>
      <c r="D111" s="1"/>
      <c r="E111" s="36">
        <v>10</v>
      </c>
      <c r="F111" s="36" t="s">
        <v>33</v>
      </c>
      <c r="G111" s="36">
        <v>10</v>
      </c>
      <c r="H111" s="36" t="s">
        <v>4</v>
      </c>
      <c r="I111" s="1">
        <v>10</v>
      </c>
      <c r="J111" s="1" t="s">
        <v>33</v>
      </c>
      <c r="K111" s="54">
        <v>-3.0345377238924168E-3</v>
      </c>
      <c r="L111" s="54" t="s">
        <v>33</v>
      </c>
      <c r="M111" s="139"/>
      <c r="N111" s="140"/>
      <c r="O111" s="41">
        <v>-3.0345377238916171E-3</v>
      </c>
      <c r="P111" s="1" t="s">
        <v>33</v>
      </c>
      <c r="R111" s="39">
        <v>0</v>
      </c>
      <c r="S111" s="39" t="s">
        <v>33</v>
      </c>
      <c r="T111" s="39">
        <v>6.0367778087523074E-4</v>
      </c>
      <c r="U111" s="39" t="s">
        <v>33</v>
      </c>
      <c r="V111" s="39">
        <v>5.773502691896258E-4</v>
      </c>
      <c r="W111" s="39" t="s">
        <v>33</v>
      </c>
      <c r="X111" s="39">
        <v>2.8867513459481293E-6</v>
      </c>
      <c r="Y111" s="39" t="s">
        <v>33</v>
      </c>
      <c r="Z111" s="39">
        <v>1.1547005383792517E-4</v>
      </c>
      <c r="AA111" s="39" t="s">
        <v>33</v>
      </c>
      <c r="AB111" s="39">
        <v>2.8867513459481293E-5</v>
      </c>
      <c r="AC111" s="1" t="s">
        <v>33</v>
      </c>
      <c r="AD111" s="137"/>
      <c r="AG111" s="40">
        <v>8.4376252373270083E-4</v>
      </c>
      <c r="AH111" s="35">
        <v>2</v>
      </c>
      <c r="AI111" s="37">
        <v>1.6875250474654017E-3</v>
      </c>
      <c r="AJ111" s="36" t="s">
        <v>33</v>
      </c>
      <c r="AL111" s="37">
        <v>1E-4</v>
      </c>
      <c r="AM111" s="1" t="s">
        <v>33</v>
      </c>
    </row>
    <row r="112" spans="3:39" x14ac:dyDescent="0.3">
      <c r="C112" s="1"/>
      <c r="D112" s="1"/>
      <c r="E112" s="36">
        <v>20</v>
      </c>
      <c r="F112" s="36" t="s">
        <v>33</v>
      </c>
      <c r="G112" s="36">
        <v>40</v>
      </c>
      <c r="H112" s="36" t="s">
        <v>8</v>
      </c>
      <c r="I112" s="1">
        <v>20</v>
      </c>
      <c r="J112" s="1" t="s">
        <v>33</v>
      </c>
      <c r="K112" s="54">
        <v>1.12030516576211E-5</v>
      </c>
      <c r="L112" s="54" t="s">
        <v>33</v>
      </c>
      <c r="M112" s="139"/>
      <c r="N112" s="140"/>
      <c r="O112" s="37">
        <v>1.1203051656138996E-5</v>
      </c>
      <c r="P112" s="1" t="s">
        <v>33</v>
      </c>
      <c r="R112" s="39">
        <v>0</v>
      </c>
      <c r="S112" s="39" t="s">
        <v>33</v>
      </c>
      <c r="T112" s="39">
        <v>2.3251669199940692E-3</v>
      </c>
      <c r="U112" s="39" t="s">
        <v>33</v>
      </c>
      <c r="V112" s="39">
        <v>2.078460969082653E-3</v>
      </c>
      <c r="W112" s="39" t="s">
        <v>33</v>
      </c>
      <c r="X112" s="39">
        <v>2.8867513459481293E-5</v>
      </c>
      <c r="Y112" s="39" t="s">
        <v>33</v>
      </c>
      <c r="Z112" s="39">
        <v>1.1547005383792517E-4</v>
      </c>
      <c r="AA112" s="39" t="s">
        <v>33</v>
      </c>
      <c r="AB112" s="39">
        <v>2.8867513459481293E-5</v>
      </c>
      <c r="AC112" s="1" t="s">
        <v>33</v>
      </c>
      <c r="AD112" s="137"/>
      <c r="AG112" s="40">
        <v>3.1211217864470951E-3</v>
      </c>
      <c r="AH112" s="35">
        <v>2</v>
      </c>
      <c r="AI112" s="37">
        <v>6.2422435728941902E-3</v>
      </c>
      <c r="AJ112" s="36" t="s">
        <v>33</v>
      </c>
      <c r="AL112" s="37">
        <v>1E-4</v>
      </c>
      <c r="AM112" s="1" t="s">
        <v>33</v>
      </c>
    </row>
    <row r="113" spans="3:39" x14ac:dyDescent="0.3">
      <c r="C113" s="1"/>
      <c r="D113" s="1"/>
      <c r="E113" s="36">
        <v>20</v>
      </c>
      <c r="F113" s="36" t="s">
        <v>33</v>
      </c>
      <c r="G113" s="36">
        <v>1</v>
      </c>
      <c r="H113" s="36" t="s">
        <v>4</v>
      </c>
      <c r="I113" s="1">
        <v>20</v>
      </c>
      <c r="J113" s="1" t="s">
        <v>33</v>
      </c>
      <c r="K113" s="54">
        <v>-1.4312540238849898E-3</v>
      </c>
      <c r="L113" s="54" t="s">
        <v>33</v>
      </c>
      <c r="M113" s="57"/>
      <c r="N113" s="57"/>
      <c r="O113" s="37">
        <v>-1.431254023884776E-3</v>
      </c>
      <c r="P113" s="1" t="s">
        <v>33</v>
      </c>
      <c r="R113" s="39">
        <v>0</v>
      </c>
      <c r="S113" s="39" t="s">
        <v>33</v>
      </c>
      <c r="T113" s="39">
        <v>1.8673879211458467E-3</v>
      </c>
      <c r="U113" s="39" t="s">
        <v>33</v>
      </c>
      <c r="V113" s="39">
        <v>1.8475208614068027E-3</v>
      </c>
      <c r="W113" s="39" t="s">
        <v>33</v>
      </c>
      <c r="X113" s="39">
        <v>2.8867513459481293E-5</v>
      </c>
      <c r="Y113" s="39" t="s">
        <v>33</v>
      </c>
      <c r="Z113" s="39">
        <v>1.1547005383792517E-4</v>
      </c>
      <c r="AA113" s="39" t="s">
        <v>33</v>
      </c>
      <c r="AB113" s="39">
        <v>2.8867513459481293E-5</v>
      </c>
      <c r="AC113" s="1" t="s">
        <v>33</v>
      </c>
      <c r="AG113" s="40">
        <v>2.6297283094218575E-3</v>
      </c>
      <c r="AH113" s="35">
        <v>2</v>
      </c>
      <c r="AI113" s="37">
        <v>5.259456618843715E-3</v>
      </c>
      <c r="AJ113" s="36" t="s">
        <v>33</v>
      </c>
      <c r="AL113" s="37">
        <v>1E-4</v>
      </c>
      <c r="AM113" s="1" t="s">
        <v>33</v>
      </c>
    </row>
    <row r="114" spans="3:39" x14ac:dyDescent="0.3">
      <c r="C114" s="1"/>
      <c r="D114" s="1"/>
      <c r="E114" s="36">
        <v>20</v>
      </c>
      <c r="F114" s="36" t="s">
        <v>33</v>
      </c>
      <c r="G114" s="36">
        <v>10</v>
      </c>
      <c r="H114" s="36" t="s">
        <v>4</v>
      </c>
      <c r="I114" s="1">
        <v>20</v>
      </c>
      <c r="J114" s="1" t="s">
        <v>33</v>
      </c>
      <c r="K114" s="54">
        <v>-1.2312324064860134E-2</v>
      </c>
      <c r="L114" s="54" t="s">
        <v>33</v>
      </c>
      <c r="M114" s="57"/>
      <c r="N114" s="57"/>
      <c r="O114" s="37">
        <v>-1.2312324064861713E-2</v>
      </c>
      <c r="P114" s="1" t="s">
        <v>33</v>
      </c>
      <c r="R114" s="39">
        <v>0</v>
      </c>
      <c r="S114" s="39" t="s">
        <v>33</v>
      </c>
      <c r="T114" s="39">
        <v>2.1073672192980313E-3</v>
      </c>
      <c r="U114" s="39" t="s">
        <v>33</v>
      </c>
      <c r="V114" s="39">
        <v>2.078460969082653E-3</v>
      </c>
      <c r="W114" s="39" t="s">
        <v>33</v>
      </c>
      <c r="X114" s="39">
        <v>2.8867513459481293E-5</v>
      </c>
      <c r="Y114" s="39" t="s">
        <v>33</v>
      </c>
      <c r="Z114" s="39">
        <v>2.3094010767585034E-4</v>
      </c>
      <c r="AA114" s="39" t="s">
        <v>33</v>
      </c>
      <c r="AB114" s="39">
        <v>2.8867513459481293E-5</v>
      </c>
      <c r="AC114" s="1" t="s">
        <v>33</v>
      </c>
      <c r="AG114" s="40">
        <v>2.9691743965237064E-3</v>
      </c>
      <c r="AH114" s="35">
        <v>2</v>
      </c>
      <c r="AI114" s="37">
        <v>5.9383487930474129E-3</v>
      </c>
      <c r="AJ114" s="36" t="s">
        <v>33</v>
      </c>
      <c r="AL114" s="37">
        <v>1E-4</v>
      </c>
      <c r="AM114" s="1" t="s">
        <v>33</v>
      </c>
    </row>
    <row r="115" spans="3:39" x14ac:dyDescent="0.3">
      <c r="C115" s="1">
        <v>330</v>
      </c>
      <c r="D115" s="1" t="s">
        <v>33</v>
      </c>
      <c r="E115" s="36">
        <v>50</v>
      </c>
      <c r="F115" s="36" t="s">
        <v>33</v>
      </c>
      <c r="G115" s="36">
        <v>1</v>
      </c>
      <c r="H115" s="36" t="s">
        <v>4</v>
      </c>
      <c r="I115" s="1">
        <v>50</v>
      </c>
      <c r="J115" s="1" t="s">
        <v>33</v>
      </c>
      <c r="K115" s="54">
        <v>-5.6591500078305391E-3</v>
      </c>
      <c r="L115" s="54" t="s">
        <v>33</v>
      </c>
      <c r="M115" s="57"/>
      <c r="N115" s="57"/>
      <c r="O115" s="37">
        <v>-5.659150007829794E-3</v>
      </c>
      <c r="P115" s="1" t="s">
        <v>33</v>
      </c>
      <c r="R115" s="39">
        <v>0</v>
      </c>
      <c r="S115" s="39" t="s">
        <v>33</v>
      </c>
      <c r="T115" s="39">
        <v>2.9913300296244296E-3</v>
      </c>
      <c r="U115" s="39" t="s">
        <v>33</v>
      </c>
      <c r="V115" s="39">
        <v>2.886751345948129E-3</v>
      </c>
      <c r="W115" s="39" t="s">
        <v>33</v>
      </c>
      <c r="X115" s="39">
        <v>2.8867513459481293E-5</v>
      </c>
      <c r="Y115" s="39" t="s">
        <v>33</v>
      </c>
      <c r="Z115" s="39">
        <v>2.886751345948129E-4</v>
      </c>
      <c r="AA115" s="39" t="s">
        <v>33</v>
      </c>
      <c r="AB115" s="39">
        <v>2.8867513459481293E-5</v>
      </c>
      <c r="AC115" s="1" t="s">
        <v>33</v>
      </c>
      <c r="AG115" s="40">
        <v>4.1672999267470803E-3</v>
      </c>
      <c r="AH115" s="35">
        <v>2</v>
      </c>
      <c r="AI115" s="37">
        <v>8.3345998534941606E-3</v>
      </c>
      <c r="AJ115" s="36" t="s">
        <v>33</v>
      </c>
      <c r="AL115" s="37">
        <v>1E-4</v>
      </c>
      <c r="AM115" s="1" t="s">
        <v>33</v>
      </c>
    </row>
    <row r="116" spans="3:39" x14ac:dyDescent="0.3">
      <c r="C116" s="1"/>
      <c r="D116" s="1"/>
      <c r="E116" s="36">
        <v>50</v>
      </c>
      <c r="F116" s="36" t="s">
        <v>33</v>
      </c>
      <c r="G116" s="36">
        <v>10</v>
      </c>
      <c r="H116" s="36" t="s">
        <v>4</v>
      </c>
      <c r="I116" s="1">
        <v>50</v>
      </c>
      <c r="J116" s="1" t="s">
        <v>33</v>
      </c>
      <c r="K116" s="54">
        <v>-3.1623409502468849E-2</v>
      </c>
      <c r="L116" s="54" t="s">
        <v>33</v>
      </c>
      <c r="M116" s="57"/>
      <c r="N116" s="57"/>
      <c r="O116" s="37">
        <v>-3.1623409502465449E-2</v>
      </c>
      <c r="P116" s="1" t="s">
        <v>33</v>
      </c>
      <c r="R116" s="39">
        <v>0</v>
      </c>
      <c r="S116" s="39" t="s">
        <v>33</v>
      </c>
      <c r="T116" s="39">
        <v>3.5668581247370198E-3</v>
      </c>
      <c r="U116" s="39" t="s">
        <v>33</v>
      </c>
      <c r="V116" s="39">
        <v>3.4641016151377548E-3</v>
      </c>
      <c r="W116" s="39" t="s">
        <v>33</v>
      </c>
      <c r="X116" s="39">
        <v>2.8867513459481293E-5</v>
      </c>
      <c r="Y116" s="39" t="s">
        <v>33</v>
      </c>
      <c r="Z116" s="39">
        <v>5.773502691896258E-4</v>
      </c>
      <c r="AA116" s="39" t="s">
        <v>33</v>
      </c>
      <c r="AB116" s="39">
        <v>2.886751345948129E-4</v>
      </c>
      <c r="AC116" s="1" t="s">
        <v>33</v>
      </c>
      <c r="AG116" s="40">
        <v>5.0139781493343675E-3</v>
      </c>
      <c r="AH116" s="35">
        <v>2</v>
      </c>
      <c r="AI116" s="40">
        <v>1.0027956298668735E-2</v>
      </c>
      <c r="AJ116" s="36" t="s">
        <v>33</v>
      </c>
      <c r="AL116" s="40">
        <v>1E-3</v>
      </c>
      <c r="AM116" s="1" t="s">
        <v>33</v>
      </c>
    </row>
    <row r="117" spans="3:39" x14ac:dyDescent="0.3">
      <c r="C117" s="1"/>
      <c r="D117" s="1"/>
      <c r="E117" s="36">
        <v>100</v>
      </c>
      <c r="F117" s="36" t="s">
        <v>33</v>
      </c>
      <c r="G117" s="36">
        <v>1</v>
      </c>
      <c r="H117" s="36" t="s">
        <v>4</v>
      </c>
      <c r="I117" s="1">
        <v>100</v>
      </c>
      <c r="J117" s="1" t="s">
        <v>33</v>
      </c>
      <c r="K117" s="54">
        <v>-1.2705643314406455E-2</v>
      </c>
      <c r="L117" s="54" t="s">
        <v>33</v>
      </c>
      <c r="M117" s="57"/>
      <c r="N117" s="57"/>
      <c r="O117" s="37">
        <v>-1.2705643314404824E-2</v>
      </c>
      <c r="P117" s="1" t="s">
        <v>33</v>
      </c>
      <c r="R117" s="39">
        <v>0</v>
      </c>
      <c r="S117" s="39" t="s">
        <v>33</v>
      </c>
      <c r="T117" s="39">
        <v>4.8102461871688939E-3</v>
      </c>
      <c r="U117" s="39" t="s">
        <v>33</v>
      </c>
      <c r="V117" s="39">
        <v>4.6188021535170064E-3</v>
      </c>
      <c r="W117" s="39" t="s">
        <v>33</v>
      </c>
      <c r="X117" s="39">
        <v>2.8867513459481293E-5</v>
      </c>
      <c r="Y117" s="39" t="s">
        <v>33</v>
      </c>
      <c r="Z117" s="39">
        <v>5.773502691896258E-4</v>
      </c>
      <c r="AA117" s="39" t="s">
        <v>33</v>
      </c>
      <c r="AB117" s="39">
        <v>2.886751345948129E-4</v>
      </c>
      <c r="AC117" s="1" t="s">
        <v>33</v>
      </c>
      <c r="AG117" s="40">
        <v>6.6999478889396011E-3</v>
      </c>
      <c r="AH117" s="35">
        <v>2</v>
      </c>
      <c r="AI117" s="40">
        <v>1.3399895777879202E-2</v>
      </c>
      <c r="AJ117" s="36" t="s">
        <v>33</v>
      </c>
      <c r="AL117" s="40">
        <v>1E-3</v>
      </c>
      <c r="AM117" s="1" t="s">
        <v>33</v>
      </c>
    </row>
    <row r="118" spans="3:39" x14ac:dyDescent="0.3">
      <c r="C118" s="1"/>
      <c r="D118" s="1"/>
      <c r="E118" s="36">
        <v>100</v>
      </c>
      <c r="F118" s="36" t="s">
        <v>33</v>
      </c>
      <c r="G118" s="36">
        <v>10</v>
      </c>
      <c r="H118" s="36" t="s">
        <v>4</v>
      </c>
      <c r="I118" s="1">
        <v>100</v>
      </c>
      <c r="J118" s="1" t="s">
        <v>33</v>
      </c>
      <c r="K118" s="54">
        <v>-6.3808551898483376E-2</v>
      </c>
      <c r="L118" s="54" t="s">
        <v>33</v>
      </c>
      <c r="M118" s="57"/>
      <c r="N118" s="57"/>
      <c r="O118" s="37">
        <v>-6.3808551898489441E-2</v>
      </c>
      <c r="P118" s="1" t="s">
        <v>33</v>
      </c>
      <c r="R118" s="39">
        <v>0</v>
      </c>
      <c r="S118" s="39" t="s">
        <v>33</v>
      </c>
      <c r="T118" s="39">
        <v>6.0180974344517559E-3</v>
      </c>
      <c r="U118" s="39" t="s">
        <v>33</v>
      </c>
      <c r="V118" s="39">
        <v>5.773502691896258E-3</v>
      </c>
      <c r="W118" s="39" t="s">
        <v>33</v>
      </c>
      <c r="X118" s="39">
        <v>2.8867513459481293E-5</v>
      </c>
      <c r="Y118" s="39" t="s">
        <v>33</v>
      </c>
      <c r="Z118" s="39">
        <v>1.1547005383792516E-3</v>
      </c>
      <c r="AA118" s="39" t="s">
        <v>33</v>
      </c>
      <c r="AB118" s="39">
        <v>2.886751345948129E-4</v>
      </c>
      <c r="AC118" s="1" t="s">
        <v>33</v>
      </c>
      <c r="AG118" s="40">
        <v>8.4242702986008309E-3</v>
      </c>
      <c r="AH118" s="35">
        <v>2</v>
      </c>
      <c r="AI118" s="40">
        <v>1.6848540597201662E-2</v>
      </c>
      <c r="AJ118" s="36" t="s">
        <v>33</v>
      </c>
      <c r="AL118" s="40">
        <v>1E-3</v>
      </c>
      <c r="AM118" s="1" t="s">
        <v>33</v>
      </c>
    </row>
    <row r="119" spans="3:39" x14ac:dyDescent="0.3">
      <c r="C119" s="1"/>
      <c r="D119" s="1"/>
      <c r="E119" s="36">
        <v>200</v>
      </c>
      <c r="F119" s="36" t="s">
        <v>33</v>
      </c>
      <c r="G119" s="36">
        <v>1</v>
      </c>
      <c r="H119" s="36" t="s">
        <v>4</v>
      </c>
      <c r="I119" s="1">
        <v>200</v>
      </c>
      <c r="J119" s="1" t="s">
        <v>33</v>
      </c>
      <c r="K119" s="54">
        <v>-1.9702066251890953E-2</v>
      </c>
      <c r="L119" s="54" t="s">
        <v>33</v>
      </c>
      <c r="M119" s="57"/>
      <c r="N119" s="57"/>
      <c r="O119" s="40">
        <v>-1.9702066251880979E-2</v>
      </c>
      <c r="P119" s="1" t="s">
        <v>33</v>
      </c>
      <c r="R119" s="39">
        <v>0</v>
      </c>
      <c r="S119" s="39" t="s">
        <v>33</v>
      </c>
      <c r="T119" s="39">
        <v>2.1450629700937789E-2</v>
      </c>
      <c r="U119" s="39" t="s">
        <v>33</v>
      </c>
      <c r="V119" s="39">
        <v>2.078460969082653E-2</v>
      </c>
      <c r="W119" s="39" t="s">
        <v>33</v>
      </c>
      <c r="X119" s="39">
        <v>2.886751345948129E-4</v>
      </c>
      <c r="Y119" s="39" t="s">
        <v>33</v>
      </c>
      <c r="Z119" s="39">
        <v>2.3094010767585032E-3</v>
      </c>
      <c r="AA119" s="39" t="s">
        <v>33</v>
      </c>
      <c r="AB119" s="39">
        <v>2.886751345948129E-4</v>
      </c>
      <c r="AC119" s="1" t="s">
        <v>33</v>
      </c>
      <c r="AG119" s="40">
        <v>2.9960465860309225E-2</v>
      </c>
      <c r="AH119" s="35">
        <v>2</v>
      </c>
      <c r="AI119" s="40">
        <v>5.9920931720618451E-2</v>
      </c>
      <c r="AJ119" s="36" t="s">
        <v>33</v>
      </c>
      <c r="AL119" s="40">
        <v>1E-3</v>
      </c>
      <c r="AM119" s="1" t="s">
        <v>33</v>
      </c>
    </row>
    <row r="120" spans="3:39" x14ac:dyDescent="0.3">
      <c r="C120" s="1"/>
      <c r="D120" s="1"/>
      <c r="E120" s="36">
        <v>200</v>
      </c>
      <c r="F120" s="36" t="s">
        <v>33</v>
      </c>
      <c r="G120" s="36">
        <v>10</v>
      </c>
      <c r="H120" s="36" t="s">
        <v>6</v>
      </c>
      <c r="I120" s="1">
        <v>200</v>
      </c>
      <c r="J120" s="1" t="s">
        <v>33</v>
      </c>
      <c r="K120" s="54">
        <v>0.26434791279794673</v>
      </c>
      <c r="L120" s="54" t="s">
        <v>33</v>
      </c>
      <c r="M120" s="57"/>
      <c r="N120" s="57"/>
      <c r="O120" s="40">
        <v>0.26434791279794467</v>
      </c>
      <c r="P120" s="1" t="s">
        <v>33</v>
      </c>
      <c r="R120" s="39">
        <v>0</v>
      </c>
      <c r="S120" s="39" t="s">
        <v>33</v>
      </c>
      <c r="T120" s="39">
        <v>2.2296840838002797E-2</v>
      </c>
      <c r="U120" s="39" t="s">
        <v>33</v>
      </c>
      <c r="V120" s="39">
        <v>2.078460969082653E-2</v>
      </c>
      <c r="W120" s="39" t="s">
        <v>33</v>
      </c>
      <c r="X120" s="39">
        <v>2.886751345948129E-4</v>
      </c>
      <c r="Y120" s="39" t="s">
        <v>33</v>
      </c>
      <c r="Z120" s="39">
        <v>2.3094010767585032E-3</v>
      </c>
      <c r="AA120" s="39" t="s">
        <v>33</v>
      </c>
      <c r="AB120" s="39">
        <v>2.886751345948129E-4</v>
      </c>
      <c r="AC120" s="1" t="s">
        <v>33</v>
      </c>
      <c r="AG120" s="40">
        <v>3.0572031521559531E-2</v>
      </c>
      <c r="AH120" s="35">
        <v>2</v>
      </c>
      <c r="AI120" s="40">
        <v>6.1144063043119062E-2</v>
      </c>
      <c r="AJ120" s="36" t="s">
        <v>33</v>
      </c>
      <c r="AL120" s="40">
        <v>1E-3</v>
      </c>
      <c r="AM120" s="1" t="s">
        <v>33</v>
      </c>
    </row>
    <row r="121" spans="3:39" x14ac:dyDescent="0.3">
      <c r="C121" s="1">
        <v>1020</v>
      </c>
      <c r="D121" s="1" t="s">
        <v>33</v>
      </c>
      <c r="E121" s="36">
        <v>500</v>
      </c>
      <c r="F121" s="36" t="s">
        <v>33</v>
      </c>
      <c r="G121" s="36">
        <v>1</v>
      </c>
      <c r="H121" s="36" t="s">
        <v>4</v>
      </c>
      <c r="I121" s="1">
        <v>500</v>
      </c>
      <c r="J121" s="1" t="s">
        <v>33</v>
      </c>
      <c r="K121" s="54">
        <v>-5.9205542949150536E-2</v>
      </c>
      <c r="L121" s="54" t="s">
        <v>33</v>
      </c>
      <c r="M121" s="57"/>
      <c r="N121" s="57"/>
      <c r="O121" s="40">
        <v>-5.9205542949143819E-2</v>
      </c>
      <c r="P121" s="1" t="s">
        <v>33</v>
      </c>
      <c r="R121" s="39">
        <v>0</v>
      </c>
      <c r="S121" s="39" t="s">
        <v>33</v>
      </c>
      <c r="T121" s="39">
        <v>3.5935020639443226E-2</v>
      </c>
      <c r="U121" s="39" t="s">
        <v>33</v>
      </c>
      <c r="V121" s="39">
        <v>3.4641016151377546E-2</v>
      </c>
      <c r="W121" s="39" t="s">
        <v>33</v>
      </c>
      <c r="X121" s="39">
        <v>2.886751345948129E-4</v>
      </c>
      <c r="Y121" s="39" t="s">
        <v>33</v>
      </c>
      <c r="Z121" s="39">
        <v>5.773502691896258E-3</v>
      </c>
      <c r="AA121" s="39" t="s">
        <v>33</v>
      </c>
      <c r="AB121" s="39">
        <v>2.886751345948129E-3</v>
      </c>
      <c r="AC121" s="1" t="s">
        <v>33</v>
      </c>
      <c r="AG121" s="40">
        <v>5.0329670258776882E-2</v>
      </c>
      <c r="AH121" s="35">
        <v>2</v>
      </c>
      <c r="AI121" s="38">
        <v>0.10065934051755376</v>
      </c>
      <c r="AJ121" s="36" t="s">
        <v>33</v>
      </c>
      <c r="AL121" s="38">
        <v>0.01</v>
      </c>
      <c r="AM121" s="1" t="s">
        <v>33</v>
      </c>
    </row>
    <row r="122" spans="3:39" x14ac:dyDescent="0.3">
      <c r="C122" s="1"/>
      <c r="D122" s="1"/>
      <c r="E122" s="36">
        <v>500</v>
      </c>
      <c r="F122" s="36" t="s">
        <v>33</v>
      </c>
      <c r="G122" s="36">
        <v>10</v>
      </c>
      <c r="H122" s="36" t="s">
        <v>6</v>
      </c>
      <c r="I122" s="1">
        <v>500</v>
      </c>
      <c r="J122" s="1" t="s">
        <v>33</v>
      </c>
      <c r="K122" s="54">
        <v>0.66086978199486679</v>
      </c>
      <c r="L122" s="54" t="s">
        <v>33</v>
      </c>
      <c r="M122" s="57"/>
      <c r="N122" s="57"/>
      <c r="O122" s="40">
        <v>0.66086978199484747</v>
      </c>
      <c r="P122" s="1" t="s">
        <v>33</v>
      </c>
      <c r="R122" s="39">
        <v>0</v>
      </c>
      <c r="S122" s="39" t="s">
        <v>33</v>
      </c>
      <c r="T122" s="39">
        <v>3.5935020639443226E-2</v>
      </c>
      <c r="U122" s="39" t="s">
        <v>33</v>
      </c>
      <c r="V122" s="39">
        <v>3.4641016151377546E-2</v>
      </c>
      <c r="W122" s="39" t="s">
        <v>33</v>
      </c>
      <c r="X122" s="39">
        <v>2.886751345948129E-4</v>
      </c>
      <c r="Y122" s="39" t="s">
        <v>33</v>
      </c>
      <c r="Z122" s="39">
        <v>5.773502691896258E-3</v>
      </c>
      <c r="AA122" s="39" t="s">
        <v>33</v>
      </c>
      <c r="AB122" s="39">
        <v>2.886751345948129E-3</v>
      </c>
      <c r="AC122" s="1" t="s">
        <v>33</v>
      </c>
      <c r="AG122" s="40">
        <v>5.0329670258776882E-2</v>
      </c>
      <c r="AH122" s="35">
        <v>2</v>
      </c>
      <c r="AI122" s="38">
        <v>0.10065934051755376</v>
      </c>
      <c r="AJ122" s="36" t="s">
        <v>33</v>
      </c>
      <c r="AL122" s="38">
        <v>0.01</v>
      </c>
      <c r="AM122" s="1" t="s">
        <v>33</v>
      </c>
    </row>
    <row r="123" spans="3:39" x14ac:dyDescent="0.3">
      <c r="C123" s="1"/>
      <c r="D123" s="1"/>
      <c r="E123" s="36">
        <v>1000</v>
      </c>
      <c r="F123" s="36" t="s">
        <v>33</v>
      </c>
      <c r="G123" s="36">
        <v>1</v>
      </c>
      <c r="H123" s="36" t="s">
        <v>4</v>
      </c>
      <c r="I123" s="1">
        <v>1000</v>
      </c>
      <c r="J123" s="1" t="s">
        <v>33</v>
      </c>
      <c r="K123" s="54">
        <v>-0.12504467077791651</v>
      </c>
      <c r="L123" s="54" t="s">
        <v>33</v>
      </c>
      <c r="M123" s="57"/>
      <c r="N123" s="57"/>
      <c r="O123" s="40">
        <v>-0.12504467077792469</v>
      </c>
      <c r="P123" s="1" t="s">
        <v>33</v>
      </c>
      <c r="R123" s="39">
        <v>0</v>
      </c>
      <c r="S123" s="39" t="s">
        <v>33</v>
      </c>
      <c r="T123" s="39">
        <v>6.1071985452063535E-2</v>
      </c>
      <c r="U123" s="39" t="s">
        <v>33</v>
      </c>
      <c r="V123" s="39">
        <v>5.7735026918962581E-2</v>
      </c>
      <c r="W123" s="39" t="s">
        <v>33</v>
      </c>
      <c r="X123" s="39">
        <v>2.886751345948129E-4</v>
      </c>
      <c r="Y123" s="39" t="s">
        <v>33</v>
      </c>
      <c r="Z123" s="39">
        <v>1.1547005383792516E-2</v>
      </c>
      <c r="AA123" s="39" t="s">
        <v>33</v>
      </c>
      <c r="AB123" s="39">
        <v>2.886751345948129E-3</v>
      </c>
      <c r="AC123" s="1" t="s">
        <v>33</v>
      </c>
      <c r="AG123" s="40">
        <v>8.4881510003005922E-2</v>
      </c>
      <c r="AH123" s="35">
        <v>2</v>
      </c>
      <c r="AI123" s="38">
        <v>0.16976302000601184</v>
      </c>
      <c r="AJ123" s="36" t="s">
        <v>33</v>
      </c>
      <c r="AL123" s="38">
        <v>0.01</v>
      </c>
      <c r="AM123" s="1" t="s">
        <v>33</v>
      </c>
    </row>
    <row r="124" spans="3:39" x14ac:dyDescent="0.3">
      <c r="C124" s="1"/>
      <c r="D124" s="1"/>
      <c r="E124" s="36">
        <v>1000</v>
      </c>
      <c r="F124" s="36" t="s">
        <v>33</v>
      </c>
      <c r="G124" s="36">
        <v>10</v>
      </c>
      <c r="H124" s="36" t="s">
        <v>6</v>
      </c>
      <c r="I124" s="1">
        <v>1000</v>
      </c>
      <c r="J124" s="1" t="s">
        <v>33</v>
      </c>
      <c r="K124" s="54">
        <v>1.3217395639897336</v>
      </c>
      <c r="L124" s="54" t="s">
        <v>33</v>
      </c>
      <c r="M124" s="57"/>
      <c r="N124" s="57"/>
      <c r="O124" s="40">
        <v>1.3217395639896949</v>
      </c>
      <c r="P124" s="1" t="s">
        <v>33</v>
      </c>
      <c r="R124" s="39">
        <v>0</v>
      </c>
      <c r="S124" s="39" t="s">
        <v>33</v>
      </c>
      <c r="T124" s="39">
        <v>6.1071985452063535E-2</v>
      </c>
      <c r="U124" s="39" t="s">
        <v>33</v>
      </c>
      <c r="V124" s="39">
        <v>5.7735026918962581E-2</v>
      </c>
      <c r="W124" s="39" t="s">
        <v>33</v>
      </c>
      <c r="X124" s="39">
        <v>2.886751345948129E-4</v>
      </c>
      <c r="Y124" s="39" t="s">
        <v>33</v>
      </c>
      <c r="Z124" s="39">
        <v>1.1547005383792516E-2</v>
      </c>
      <c r="AA124" s="39" t="s">
        <v>33</v>
      </c>
      <c r="AB124" s="39">
        <v>2.886751345948129E-3</v>
      </c>
      <c r="AC124" s="1" t="s">
        <v>33</v>
      </c>
      <c r="AG124" s="40">
        <v>8.4881510003005922E-2</v>
      </c>
      <c r="AH124" s="35">
        <v>2</v>
      </c>
      <c r="AI124" s="38">
        <v>0.16976302000601184</v>
      </c>
      <c r="AJ124" s="36" t="s">
        <v>33</v>
      </c>
      <c r="AL124" s="38">
        <v>0.01</v>
      </c>
      <c r="AM124" s="1" t="s">
        <v>33</v>
      </c>
    </row>
    <row r="125" spans="3:39" x14ac:dyDescent="0.3">
      <c r="E125" s="142"/>
      <c r="F125" s="142"/>
      <c r="G125" s="142"/>
      <c r="H125" s="142"/>
      <c r="K125" s="57"/>
      <c r="L125" s="57"/>
      <c r="M125" s="57"/>
      <c r="N125" s="57"/>
      <c r="AG125" s="141"/>
      <c r="AI125" s="141"/>
    </row>
    <row r="126" spans="3:39" x14ac:dyDescent="0.3">
      <c r="C126" t="s">
        <v>36</v>
      </c>
      <c r="K126" s="57"/>
      <c r="L126" s="57"/>
      <c r="AE126" s="50"/>
    </row>
    <row r="127" spans="3:39" ht="14.55" customHeight="1" x14ac:dyDescent="0.3">
      <c r="C127" s="191" t="s">
        <v>79</v>
      </c>
      <c r="D127" s="191"/>
      <c r="E127" s="191" t="s">
        <v>78</v>
      </c>
      <c r="F127" s="191"/>
      <c r="G127" s="191"/>
      <c r="H127" s="191"/>
      <c r="I127" s="191" t="s">
        <v>43</v>
      </c>
      <c r="J127" s="191"/>
      <c r="K127" s="193" t="s">
        <v>80</v>
      </c>
      <c r="L127" s="197"/>
      <c r="M127" s="135"/>
      <c r="N127" s="136"/>
      <c r="O127" s="208" t="s">
        <v>82</v>
      </c>
      <c r="P127" s="192"/>
      <c r="Q127" s="28"/>
      <c r="R127" s="199" t="s">
        <v>83</v>
      </c>
      <c r="S127" s="199"/>
      <c r="T127" s="199" t="s">
        <v>84</v>
      </c>
      <c r="U127" s="199"/>
      <c r="V127" s="199" t="s">
        <v>85</v>
      </c>
      <c r="W127" s="199"/>
      <c r="X127" s="199" t="s">
        <v>86</v>
      </c>
      <c r="Y127" s="199"/>
      <c r="Z127" s="199" t="s">
        <v>87</v>
      </c>
      <c r="AA127" s="199"/>
      <c r="AB127" s="206" t="s">
        <v>88</v>
      </c>
      <c r="AC127" s="207"/>
      <c r="AD127" s="169"/>
      <c r="AE127" s="170"/>
      <c r="AF127" s="51"/>
      <c r="AG127" s="203" t="s">
        <v>90</v>
      </c>
      <c r="AH127" s="204" t="s">
        <v>91</v>
      </c>
      <c r="AI127" s="203" t="s">
        <v>92</v>
      </c>
      <c r="AJ127" s="191" t="s">
        <v>30</v>
      </c>
      <c r="AK127" s="52"/>
      <c r="AL127" s="191" t="s">
        <v>88</v>
      </c>
      <c r="AM127" s="191"/>
    </row>
    <row r="128" spans="3:39" x14ac:dyDescent="0.3">
      <c r="C128" s="191"/>
      <c r="D128" s="191"/>
      <c r="E128" s="191"/>
      <c r="F128" s="191"/>
      <c r="G128" s="191"/>
      <c r="H128" s="191"/>
      <c r="I128" s="191"/>
      <c r="J128" s="191"/>
      <c r="K128" s="195"/>
      <c r="L128" s="198"/>
      <c r="M128" s="135"/>
      <c r="N128" s="136"/>
      <c r="O128" s="208"/>
      <c r="P128" s="192"/>
      <c r="Q128" s="28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206"/>
      <c r="AC128" s="207"/>
      <c r="AD128" s="169"/>
      <c r="AE128" s="170"/>
      <c r="AF128" s="51"/>
      <c r="AG128" s="203"/>
      <c r="AH128" s="204"/>
      <c r="AI128" s="203"/>
      <c r="AJ128" s="191"/>
      <c r="AK128" s="52"/>
      <c r="AL128" s="191"/>
      <c r="AM128" s="191"/>
    </row>
    <row r="129" spans="3:39" x14ac:dyDescent="0.3">
      <c r="C129" s="1">
        <v>330</v>
      </c>
      <c r="D129" s="1" t="s">
        <v>3</v>
      </c>
      <c r="E129" s="1">
        <v>50</v>
      </c>
      <c r="F129" s="1" t="s">
        <v>3</v>
      </c>
      <c r="G129" s="1">
        <v>40</v>
      </c>
      <c r="H129" s="1" t="s">
        <v>5</v>
      </c>
      <c r="I129" s="117">
        <v>50</v>
      </c>
      <c r="J129" s="1" t="s">
        <v>3</v>
      </c>
      <c r="K129" s="54">
        <v>-4.4240140944136537E-2</v>
      </c>
      <c r="L129" s="100" t="s">
        <v>3</v>
      </c>
      <c r="M129" s="139"/>
      <c r="N129" s="140"/>
      <c r="O129" s="117">
        <v>-4.4240140944133088E-2</v>
      </c>
      <c r="P129" s="1" t="s">
        <v>3</v>
      </c>
      <c r="R129" s="39">
        <v>0</v>
      </c>
      <c r="S129" s="39" t="s">
        <v>3</v>
      </c>
      <c r="T129" s="39">
        <v>0.12290654600757106</v>
      </c>
      <c r="U129" s="39" t="s">
        <v>3</v>
      </c>
      <c r="V129" s="39">
        <v>1.8763883748662839E-2</v>
      </c>
      <c r="W129" s="39" t="s">
        <v>3</v>
      </c>
      <c r="X129" s="39">
        <v>2.8867513459481293E-5</v>
      </c>
      <c r="Y129" s="39" t="s">
        <v>3</v>
      </c>
      <c r="Z129" s="39">
        <v>5.773502691896258E-4</v>
      </c>
      <c r="AA129" s="39" t="s">
        <v>3</v>
      </c>
      <c r="AB129" s="39">
        <v>2.886751345948129E-3</v>
      </c>
      <c r="AC129" s="1" t="s">
        <v>3</v>
      </c>
      <c r="AD129" s="137"/>
      <c r="AG129" s="38">
        <v>0.12436546902112545</v>
      </c>
      <c r="AH129" s="35">
        <v>2</v>
      </c>
      <c r="AI129" s="38">
        <v>0.24873093804225091</v>
      </c>
      <c r="AJ129" s="1" t="s">
        <v>3</v>
      </c>
      <c r="AL129" s="38">
        <v>0.01</v>
      </c>
      <c r="AM129" s="1" t="s">
        <v>3</v>
      </c>
    </row>
    <row r="130" spans="3:39" x14ac:dyDescent="0.3">
      <c r="C130" s="1"/>
      <c r="D130" s="1"/>
      <c r="E130" s="1">
        <v>50</v>
      </c>
      <c r="F130" s="1" t="s">
        <v>3</v>
      </c>
      <c r="G130" s="1">
        <v>1</v>
      </c>
      <c r="H130" s="1" t="s">
        <v>6</v>
      </c>
      <c r="I130" s="117">
        <v>50</v>
      </c>
      <c r="J130" s="1" t="s">
        <v>3</v>
      </c>
      <c r="K130" s="54">
        <v>-4.5825395421837473E-2</v>
      </c>
      <c r="L130" s="100" t="s">
        <v>3</v>
      </c>
      <c r="M130" s="139"/>
      <c r="N130" s="140"/>
      <c r="O130" s="117">
        <v>-4.582539542183639E-2</v>
      </c>
      <c r="P130" s="1" t="s">
        <v>3</v>
      </c>
      <c r="R130" s="39">
        <v>0</v>
      </c>
      <c r="S130" s="39" t="s">
        <v>3</v>
      </c>
      <c r="T130" s="39">
        <v>0.12290596063547525</v>
      </c>
      <c r="U130" s="39" t="s">
        <v>3</v>
      </c>
      <c r="V130" s="39">
        <v>1.8763883748662839E-2</v>
      </c>
      <c r="W130" s="39" t="s">
        <v>3</v>
      </c>
      <c r="X130" s="39">
        <v>2.8867513459481293E-5</v>
      </c>
      <c r="Y130" s="39" t="s">
        <v>3</v>
      </c>
      <c r="Z130" s="39">
        <v>5.773502691896258E-4</v>
      </c>
      <c r="AA130" s="39" t="s">
        <v>3</v>
      </c>
      <c r="AB130" s="39">
        <v>2.886751345948129E-3</v>
      </c>
      <c r="AC130" s="1" t="s">
        <v>3</v>
      </c>
      <c r="AD130" s="137"/>
      <c r="AG130" s="38">
        <v>0.12436489051602274</v>
      </c>
      <c r="AH130" s="35">
        <v>2</v>
      </c>
      <c r="AI130" s="38">
        <v>0.24872978103204549</v>
      </c>
      <c r="AJ130" s="1" t="s">
        <v>3</v>
      </c>
      <c r="AL130" s="38">
        <v>0.01</v>
      </c>
      <c r="AM130" s="1" t="s">
        <v>3</v>
      </c>
    </row>
    <row r="131" spans="3:39" x14ac:dyDescent="0.3">
      <c r="C131" s="1"/>
      <c r="D131" s="1"/>
      <c r="E131" s="1">
        <v>100</v>
      </c>
      <c r="F131" s="1" t="s">
        <v>3</v>
      </c>
      <c r="G131" s="1">
        <v>40</v>
      </c>
      <c r="H131" s="1" t="s">
        <v>5</v>
      </c>
      <c r="I131" s="117">
        <v>100</v>
      </c>
      <c r="J131" s="1" t="s">
        <v>3</v>
      </c>
      <c r="K131" s="54">
        <v>-9.7214810171005347E-2</v>
      </c>
      <c r="L131" s="100" t="s">
        <v>3</v>
      </c>
      <c r="M131" s="139"/>
      <c r="N131" s="140"/>
      <c r="O131" s="117">
        <v>-9.7214810171010413E-2</v>
      </c>
      <c r="P131" s="1" t="s">
        <v>3</v>
      </c>
      <c r="R131" s="39">
        <v>0</v>
      </c>
      <c r="S131" s="39" t="s">
        <v>3</v>
      </c>
      <c r="T131" s="39">
        <v>0.13014758767253884</v>
      </c>
      <c r="U131" s="39" t="s">
        <v>3</v>
      </c>
      <c r="V131" s="39">
        <v>2.598076211353316E-2</v>
      </c>
      <c r="W131" s="39" t="s">
        <v>3</v>
      </c>
      <c r="X131" s="39">
        <v>2.8867513459481293E-5</v>
      </c>
      <c r="Y131" s="39" t="s">
        <v>3</v>
      </c>
      <c r="Z131" s="39">
        <v>1.1547005383792516E-3</v>
      </c>
      <c r="AA131" s="39" t="s">
        <v>3</v>
      </c>
      <c r="AB131" s="39">
        <v>2.886751345948129E-3</v>
      </c>
      <c r="AC131" s="1" t="s">
        <v>3</v>
      </c>
      <c r="AD131" s="137"/>
      <c r="AG131" s="38">
        <v>0.13275188163254478</v>
      </c>
      <c r="AH131" s="35">
        <v>2</v>
      </c>
      <c r="AI131" s="38">
        <v>0.26550376326508957</v>
      </c>
      <c r="AJ131" s="1" t="s">
        <v>3</v>
      </c>
      <c r="AL131" s="38">
        <v>0.01</v>
      </c>
      <c r="AM131" s="1" t="s">
        <v>3</v>
      </c>
    </row>
    <row r="132" spans="3:39" x14ac:dyDescent="0.3">
      <c r="C132" s="1"/>
      <c r="D132" s="1"/>
      <c r="E132" s="1">
        <v>100</v>
      </c>
      <c r="F132" s="1" t="s">
        <v>3</v>
      </c>
      <c r="G132" s="1">
        <v>1</v>
      </c>
      <c r="H132" s="1" t="s">
        <v>6</v>
      </c>
      <c r="I132" s="117">
        <v>100</v>
      </c>
      <c r="J132" s="1" t="s">
        <v>3</v>
      </c>
      <c r="K132" s="54">
        <v>-0.10155673081857081</v>
      </c>
      <c r="L132" s="100" t="s">
        <v>3</v>
      </c>
      <c r="M132" s="139"/>
      <c r="N132" s="140"/>
      <c r="O132" s="117">
        <v>-0.1015567308185723</v>
      </c>
      <c r="P132" s="1" t="s">
        <v>3</v>
      </c>
      <c r="R132" s="39">
        <v>0</v>
      </c>
      <c r="S132" s="39" t="s">
        <v>3</v>
      </c>
      <c r="T132" s="39">
        <v>0.13014456269632124</v>
      </c>
      <c r="U132" s="39" t="s">
        <v>3</v>
      </c>
      <c r="V132" s="39">
        <v>2.598076211353316E-2</v>
      </c>
      <c r="W132" s="39" t="s">
        <v>3</v>
      </c>
      <c r="X132" s="39">
        <v>2.8867513459481293E-5</v>
      </c>
      <c r="Y132" s="39" t="s">
        <v>3</v>
      </c>
      <c r="Z132" s="39">
        <v>1.1547005383792516E-3</v>
      </c>
      <c r="AA132" s="39" t="s">
        <v>3</v>
      </c>
      <c r="AB132" s="39">
        <v>2.886751345948129E-3</v>
      </c>
      <c r="AC132" s="1" t="s">
        <v>3</v>
      </c>
      <c r="AD132" s="137"/>
      <c r="AG132" s="38">
        <v>0.1327489160009101</v>
      </c>
      <c r="AH132" s="35">
        <v>2</v>
      </c>
      <c r="AI132" s="38">
        <v>0.2654978320018202</v>
      </c>
      <c r="AJ132" s="1" t="s">
        <v>3</v>
      </c>
      <c r="AL132" s="38">
        <v>0.01</v>
      </c>
      <c r="AM132" s="1" t="s">
        <v>3</v>
      </c>
    </row>
    <row r="133" spans="3:39" s="150" customFormat="1" x14ac:dyDescent="0.3">
      <c r="C133" s="143"/>
      <c r="D133" s="143"/>
      <c r="E133" s="143">
        <v>200</v>
      </c>
      <c r="F133" s="143" t="s">
        <v>3</v>
      </c>
      <c r="G133" s="143">
        <v>40</v>
      </c>
      <c r="H133" s="143" t="s">
        <v>5</v>
      </c>
      <c r="I133" s="149">
        <v>0.2</v>
      </c>
      <c r="J133" s="143" t="s">
        <v>1</v>
      </c>
      <c r="K133" s="146">
        <v>-1.0246203973487066E-4</v>
      </c>
      <c r="L133" s="155" t="s">
        <v>1</v>
      </c>
      <c r="M133" s="147"/>
      <c r="N133" s="148"/>
      <c r="O133" s="149">
        <v>-0.1024620397348599</v>
      </c>
      <c r="P133" s="143" t="s">
        <v>3</v>
      </c>
      <c r="R133" s="151">
        <v>0</v>
      </c>
      <c r="S133" s="151" t="s">
        <v>1</v>
      </c>
      <c r="T133" s="151">
        <v>1.5648514142602548E-4</v>
      </c>
      <c r="U133" s="151" t="s">
        <v>1</v>
      </c>
      <c r="V133" s="151">
        <v>1.4433756729740645E-4</v>
      </c>
      <c r="W133" s="151" t="s">
        <v>1</v>
      </c>
      <c r="X133" s="151">
        <v>2.8867513459481289E-7</v>
      </c>
      <c r="Y133" s="151" t="s">
        <v>1</v>
      </c>
      <c r="Z133" s="151">
        <v>2.3094010767585036E-6</v>
      </c>
      <c r="AA133" s="151" t="s">
        <v>1</v>
      </c>
      <c r="AB133" s="151">
        <v>2.8867513459481293E-6</v>
      </c>
      <c r="AC133" s="143" t="s">
        <v>1</v>
      </c>
      <c r="AD133" s="152"/>
      <c r="AG133" s="159">
        <v>2.1291942800143093E-4</v>
      </c>
      <c r="AH133" s="171">
        <v>2</v>
      </c>
      <c r="AI133" s="159">
        <v>0.42583885600286187</v>
      </c>
      <c r="AJ133" s="143" t="s">
        <v>3</v>
      </c>
      <c r="AL133" s="159">
        <v>1.0000000000000001E-5</v>
      </c>
      <c r="AM133" s="143" t="s">
        <v>1</v>
      </c>
    </row>
    <row r="134" spans="3:39" s="150" customFormat="1" x14ac:dyDescent="0.3">
      <c r="C134" s="143"/>
      <c r="D134" s="143"/>
      <c r="E134" s="143">
        <v>200</v>
      </c>
      <c r="F134" s="143" t="s">
        <v>3</v>
      </c>
      <c r="G134" s="143">
        <v>1</v>
      </c>
      <c r="H134" s="143" t="s">
        <v>6</v>
      </c>
      <c r="I134" s="149">
        <v>0.2</v>
      </c>
      <c r="J134" s="143" t="s">
        <v>1</v>
      </c>
      <c r="K134" s="146">
        <v>-1.0805865311346251E-4</v>
      </c>
      <c r="L134" s="155" t="s">
        <v>1</v>
      </c>
      <c r="M134" s="147"/>
      <c r="N134" s="148"/>
      <c r="O134" s="149">
        <v>-0.10805865311345997</v>
      </c>
      <c r="P134" s="143" t="s">
        <v>3</v>
      </c>
      <c r="R134" s="151">
        <v>0</v>
      </c>
      <c r="S134" s="151" t="s">
        <v>1</v>
      </c>
      <c r="T134" s="151">
        <v>1.5647641263822395E-4</v>
      </c>
      <c r="U134" s="151" t="s">
        <v>1</v>
      </c>
      <c r="V134" s="151">
        <v>1.4433756729740645E-4</v>
      </c>
      <c r="W134" s="151" t="s">
        <v>1</v>
      </c>
      <c r="X134" s="151">
        <v>2.8867513459481289E-7</v>
      </c>
      <c r="Y134" s="151" t="s">
        <v>1</v>
      </c>
      <c r="Z134" s="151">
        <v>2.3094010767585036E-6</v>
      </c>
      <c r="AA134" s="151" t="s">
        <v>1</v>
      </c>
      <c r="AB134" s="151">
        <v>2.8867513459481293E-6</v>
      </c>
      <c r="AC134" s="143" t="s">
        <v>1</v>
      </c>
      <c r="AD134" s="152"/>
      <c r="AG134" s="159">
        <v>2.1291301286079502E-4</v>
      </c>
      <c r="AH134" s="171">
        <v>2</v>
      </c>
      <c r="AI134" s="159">
        <v>0.42582602572159001</v>
      </c>
      <c r="AJ134" s="143" t="s">
        <v>3</v>
      </c>
      <c r="AL134" s="159">
        <v>1.0000000000000001E-5</v>
      </c>
      <c r="AM134" s="143" t="s">
        <v>1</v>
      </c>
    </row>
    <row r="135" spans="3:39" x14ac:dyDescent="0.3">
      <c r="C135" s="1">
        <v>3.3</v>
      </c>
      <c r="D135" s="1" t="s">
        <v>1</v>
      </c>
      <c r="E135" s="1">
        <v>0.5</v>
      </c>
      <c r="F135" s="1" t="s">
        <v>1</v>
      </c>
      <c r="G135" s="1">
        <v>40</v>
      </c>
      <c r="H135" s="1" t="s">
        <v>5</v>
      </c>
      <c r="I135" s="118">
        <v>0.5</v>
      </c>
      <c r="J135" s="1" t="s">
        <v>1</v>
      </c>
      <c r="K135" s="54">
        <v>-2.4097369219596568E-4</v>
      </c>
      <c r="L135" s="100" t="s">
        <v>1</v>
      </c>
      <c r="M135" s="139"/>
      <c r="N135" s="140"/>
      <c r="O135" s="118">
        <v>-2.4097369219594489E-4</v>
      </c>
      <c r="P135" s="1" t="s">
        <v>1</v>
      </c>
      <c r="R135" s="39">
        <v>0</v>
      </c>
      <c r="S135" s="39" t="s">
        <v>1</v>
      </c>
      <c r="T135" s="39">
        <v>1.9756480818012789E-4</v>
      </c>
      <c r="U135" s="39" t="s">
        <v>1</v>
      </c>
      <c r="V135" s="39">
        <v>1.8763883748662837E-4</v>
      </c>
      <c r="W135" s="39" t="s">
        <v>1</v>
      </c>
      <c r="X135" s="39">
        <v>2.8867513459481289E-7</v>
      </c>
      <c r="Y135" s="39" t="s">
        <v>1</v>
      </c>
      <c r="Z135" s="39">
        <v>5.7735026918962587E-6</v>
      </c>
      <c r="AA135" s="39" t="s">
        <v>1</v>
      </c>
      <c r="AB135" s="39">
        <v>2.8867513459481293E-6</v>
      </c>
      <c r="AC135" s="1" t="s">
        <v>1</v>
      </c>
      <c r="AD135" s="137"/>
      <c r="AG135" s="38">
        <v>2.7254712760288642E-4</v>
      </c>
      <c r="AH135" s="35">
        <v>2</v>
      </c>
      <c r="AI135" s="41">
        <v>5.4509425520577284E-4</v>
      </c>
      <c r="AJ135" s="1" t="s">
        <v>1</v>
      </c>
      <c r="AL135" s="41">
        <v>1.0000000000000001E-5</v>
      </c>
      <c r="AM135" s="1" t="s">
        <v>1</v>
      </c>
    </row>
    <row r="136" spans="3:39" x14ac:dyDescent="0.3">
      <c r="C136" s="1"/>
      <c r="D136" s="1"/>
      <c r="E136" s="1">
        <v>0.5</v>
      </c>
      <c r="F136" s="1" t="s">
        <v>1</v>
      </c>
      <c r="G136" s="1">
        <v>1</v>
      </c>
      <c r="H136" s="1" t="s">
        <v>6</v>
      </c>
      <c r="I136" s="118">
        <v>0.5</v>
      </c>
      <c r="J136" s="1" t="s">
        <v>1</v>
      </c>
      <c r="K136" s="54">
        <v>-2.5574730513783597E-4</v>
      </c>
      <c r="L136" s="100" t="s">
        <v>1</v>
      </c>
      <c r="M136" s="139"/>
      <c r="N136" s="140"/>
      <c r="O136" s="118">
        <v>-2.5574730513783228E-4</v>
      </c>
      <c r="P136" s="1" t="s">
        <v>1</v>
      </c>
      <c r="R136" s="39">
        <v>0</v>
      </c>
      <c r="S136" s="39" t="s">
        <v>1</v>
      </c>
      <c r="T136" s="39">
        <v>1.9747001348630346E-4</v>
      </c>
      <c r="U136" s="39" t="s">
        <v>1</v>
      </c>
      <c r="V136" s="39">
        <v>1.8763883748662837E-4</v>
      </c>
      <c r="W136" s="39" t="s">
        <v>1</v>
      </c>
      <c r="X136" s="39">
        <v>2.8867513459481289E-7</v>
      </c>
      <c r="Y136" s="39" t="s">
        <v>1</v>
      </c>
      <c r="Z136" s="39">
        <v>5.7735026918962587E-6</v>
      </c>
      <c r="AA136" s="39" t="s">
        <v>1</v>
      </c>
      <c r="AB136" s="39">
        <v>2.8867513459481293E-6</v>
      </c>
      <c r="AC136" s="1" t="s">
        <v>1</v>
      </c>
      <c r="AD136" s="137"/>
      <c r="AG136" s="38">
        <v>2.7247842035584067E-4</v>
      </c>
      <c r="AH136" s="35">
        <v>2</v>
      </c>
      <c r="AI136" s="41">
        <v>5.4495684071168135E-4</v>
      </c>
      <c r="AJ136" s="1" t="s">
        <v>1</v>
      </c>
      <c r="AL136" s="41">
        <v>1.0000000000000001E-5</v>
      </c>
      <c r="AM136" s="1" t="s">
        <v>1</v>
      </c>
    </row>
    <row r="137" spans="3:39" x14ac:dyDescent="0.3">
      <c r="C137" s="1"/>
      <c r="D137" s="1"/>
      <c r="E137" s="1">
        <v>1</v>
      </c>
      <c r="F137" s="1" t="s">
        <v>1</v>
      </c>
      <c r="G137" s="1">
        <v>40</v>
      </c>
      <c r="H137" s="1" t="s">
        <v>8</v>
      </c>
      <c r="I137" s="118">
        <v>1</v>
      </c>
      <c r="J137" s="1" t="s">
        <v>1</v>
      </c>
      <c r="K137" s="54">
        <v>-4.7182644629779072E-4</v>
      </c>
      <c r="L137" s="100" t="s">
        <v>1</v>
      </c>
      <c r="M137" s="139"/>
      <c r="N137" s="140"/>
      <c r="O137" s="118">
        <v>-4.7182644629784054E-4</v>
      </c>
      <c r="P137" s="1" t="s">
        <v>1</v>
      </c>
      <c r="R137" s="39">
        <v>0</v>
      </c>
      <c r="S137" s="39" t="s">
        <v>1</v>
      </c>
      <c r="T137" s="39">
        <v>2.67924257468978E-4</v>
      </c>
      <c r="U137" s="39" t="s">
        <v>1</v>
      </c>
      <c r="V137" s="39">
        <v>2.5980762113533162E-4</v>
      </c>
      <c r="W137" s="39" t="s">
        <v>1</v>
      </c>
      <c r="X137" s="39">
        <v>2.8867513459481289E-7</v>
      </c>
      <c r="Y137" s="39" t="s">
        <v>1</v>
      </c>
      <c r="Z137" s="39">
        <v>1.1547005383792517E-5</v>
      </c>
      <c r="AA137" s="39" t="s">
        <v>1</v>
      </c>
      <c r="AB137" s="39">
        <v>2.8867513459481293E-6</v>
      </c>
      <c r="AC137" s="1" t="s">
        <v>1</v>
      </c>
      <c r="AD137" s="137"/>
      <c r="AG137" s="38">
        <v>3.7339678324846778E-4</v>
      </c>
      <c r="AH137" s="35">
        <v>2</v>
      </c>
      <c r="AI137" s="41">
        <v>7.4679356649693556E-4</v>
      </c>
      <c r="AJ137" s="1" t="s">
        <v>1</v>
      </c>
      <c r="AL137" s="41">
        <v>1.0000000000000001E-5</v>
      </c>
      <c r="AM137" s="1" t="s">
        <v>1</v>
      </c>
    </row>
    <row r="138" spans="3:39" x14ac:dyDescent="0.3">
      <c r="C138" s="1"/>
      <c r="D138" s="1"/>
      <c r="E138" s="1">
        <v>1</v>
      </c>
      <c r="F138" s="1" t="s">
        <v>1</v>
      </c>
      <c r="G138" s="1">
        <v>1</v>
      </c>
      <c r="H138" s="1" t="s">
        <v>4</v>
      </c>
      <c r="I138" s="118">
        <v>1</v>
      </c>
      <c r="J138" s="1" t="s">
        <v>1</v>
      </c>
      <c r="K138" s="54">
        <v>-5.018950585117918E-4</v>
      </c>
      <c r="L138" s="100" t="s">
        <v>1</v>
      </c>
      <c r="M138" s="139"/>
      <c r="N138" s="140"/>
      <c r="O138" s="118">
        <v>-5.0189505851183647E-4</v>
      </c>
      <c r="P138" s="1" t="s">
        <v>1</v>
      </c>
      <c r="R138" s="39">
        <v>0</v>
      </c>
      <c r="S138" s="39" t="s">
        <v>1</v>
      </c>
      <c r="T138" s="39">
        <v>2.6777702824322099E-4</v>
      </c>
      <c r="U138" s="39" t="s">
        <v>1</v>
      </c>
      <c r="V138" s="39">
        <v>2.5980762113533162E-4</v>
      </c>
      <c r="W138" s="39" t="s">
        <v>1</v>
      </c>
      <c r="X138" s="39">
        <v>2.8867513459481289E-7</v>
      </c>
      <c r="Y138" s="39" t="s">
        <v>1</v>
      </c>
      <c r="Z138" s="39">
        <v>1.1547005383792517E-5</v>
      </c>
      <c r="AA138" s="39" t="s">
        <v>1</v>
      </c>
      <c r="AB138" s="39">
        <v>2.8867513459481293E-6</v>
      </c>
      <c r="AC138" s="1" t="s">
        <v>1</v>
      </c>
      <c r="AD138" s="137"/>
      <c r="AG138" s="38">
        <v>3.7329115560748392E-4</v>
      </c>
      <c r="AH138" s="35">
        <v>2</v>
      </c>
      <c r="AI138" s="41">
        <v>7.4658231121496783E-4</v>
      </c>
      <c r="AJ138" s="1" t="s">
        <v>1</v>
      </c>
      <c r="AL138" s="41">
        <v>1.0000000000000001E-5</v>
      </c>
      <c r="AM138" s="1" t="s">
        <v>1</v>
      </c>
    </row>
    <row r="139" spans="3:39" x14ac:dyDescent="0.3">
      <c r="C139" s="1"/>
      <c r="D139" s="1"/>
      <c r="E139" s="1">
        <v>2</v>
      </c>
      <c r="F139" s="1" t="s">
        <v>1</v>
      </c>
      <c r="G139" s="1">
        <v>40</v>
      </c>
      <c r="H139" s="1" t="s">
        <v>8</v>
      </c>
      <c r="I139" s="102">
        <v>2</v>
      </c>
      <c r="J139" s="1" t="s">
        <v>1</v>
      </c>
      <c r="K139" s="54">
        <v>-1.0957409499735447E-3</v>
      </c>
      <c r="L139" s="100" t="s">
        <v>1</v>
      </c>
      <c r="M139" s="139"/>
      <c r="N139" s="140"/>
      <c r="O139" s="102">
        <v>-1.095740949973445E-3</v>
      </c>
      <c r="P139" s="1" t="s">
        <v>1</v>
      </c>
      <c r="R139" s="39">
        <v>0</v>
      </c>
      <c r="S139" s="39" t="s">
        <v>1</v>
      </c>
      <c r="T139" s="39">
        <v>1.5644492757259365E-3</v>
      </c>
      <c r="U139" s="39" t="s">
        <v>1</v>
      </c>
      <c r="V139" s="39">
        <v>1.4433756729740645E-3</v>
      </c>
      <c r="W139" s="39" t="s">
        <v>1</v>
      </c>
      <c r="X139" s="39">
        <v>2.8867513459481293E-6</v>
      </c>
      <c r="Y139" s="39" t="s">
        <v>1</v>
      </c>
      <c r="Z139" s="39">
        <v>2.3094010767585035E-5</v>
      </c>
      <c r="AA139" s="39" t="s">
        <v>1</v>
      </c>
      <c r="AB139" s="39">
        <v>2.8867513459481293E-5</v>
      </c>
      <c r="AC139" s="1" t="s">
        <v>1</v>
      </c>
      <c r="AD139" s="137"/>
      <c r="AG139" s="38">
        <v>2.1288987457492524E-3</v>
      </c>
      <c r="AH139" s="35">
        <v>2</v>
      </c>
      <c r="AI139" s="37">
        <v>4.2577974914985049E-3</v>
      </c>
      <c r="AJ139" s="1" t="s">
        <v>1</v>
      </c>
      <c r="AL139" s="37">
        <v>1E-4</v>
      </c>
      <c r="AM139" s="1" t="s">
        <v>1</v>
      </c>
    </row>
    <row r="140" spans="3:39" x14ac:dyDescent="0.3">
      <c r="C140" s="1"/>
      <c r="D140" s="1"/>
      <c r="E140" s="1">
        <v>2</v>
      </c>
      <c r="F140" s="1" t="s">
        <v>1</v>
      </c>
      <c r="G140" s="1">
        <v>1</v>
      </c>
      <c r="H140" s="1" t="s">
        <v>4</v>
      </c>
      <c r="I140" s="102">
        <v>2</v>
      </c>
      <c r="J140" s="1" t="s">
        <v>1</v>
      </c>
      <c r="K140" s="54">
        <v>-9.1695667091411834E-4</v>
      </c>
      <c r="L140" s="100" t="s">
        <v>1</v>
      </c>
      <c r="M140" s="139"/>
      <c r="N140" s="140"/>
      <c r="O140" s="102">
        <v>-9.1695667091418187E-4</v>
      </c>
      <c r="P140" s="1" t="s">
        <v>1</v>
      </c>
      <c r="R140" s="39">
        <v>0</v>
      </c>
      <c r="S140" s="39" t="s">
        <v>1</v>
      </c>
      <c r="T140" s="39">
        <v>1.5643200171034982E-3</v>
      </c>
      <c r="U140" s="39" t="s">
        <v>1</v>
      </c>
      <c r="V140" s="39">
        <v>1.4433756729740645E-3</v>
      </c>
      <c r="W140" s="39" t="s">
        <v>1</v>
      </c>
      <c r="X140" s="39">
        <v>2.8867513459481293E-6</v>
      </c>
      <c r="Y140" s="39" t="s">
        <v>1</v>
      </c>
      <c r="Z140" s="39">
        <v>2.3094010767585035E-5</v>
      </c>
      <c r="AA140" s="39" t="s">
        <v>1</v>
      </c>
      <c r="AB140" s="39">
        <v>2.8867513459481293E-5</v>
      </c>
      <c r="AC140" s="1" t="s">
        <v>1</v>
      </c>
      <c r="AD140" s="137"/>
      <c r="AG140" s="38">
        <v>2.1288037601535806E-3</v>
      </c>
      <c r="AH140" s="35">
        <v>2</v>
      </c>
      <c r="AI140" s="37">
        <v>4.2576075203071611E-3</v>
      </c>
      <c r="AJ140" s="1" t="s">
        <v>1</v>
      </c>
      <c r="AL140" s="37">
        <v>1E-4</v>
      </c>
      <c r="AM140" s="1" t="s">
        <v>1</v>
      </c>
    </row>
    <row r="141" spans="3:39" x14ac:dyDescent="0.3">
      <c r="C141" s="1">
        <v>33</v>
      </c>
      <c r="D141" s="1" t="s">
        <v>1</v>
      </c>
      <c r="E141" s="1">
        <v>5</v>
      </c>
      <c r="F141" s="1" t="s">
        <v>1</v>
      </c>
      <c r="G141" s="1">
        <v>40</v>
      </c>
      <c r="H141" s="1" t="s">
        <v>8</v>
      </c>
      <c r="I141" s="102">
        <v>5</v>
      </c>
      <c r="J141" s="1" t="s">
        <v>1</v>
      </c>
      <c r="K141" s="54">
        <v>-2.4711209703192445E-3</v>
      </c>
      <c r="L141" s="100" t="s">
        <v>1</v>
      </c>
      <c r="M141" s="139"/>
      <c r="N141" s="140"/>
      <c r="O141" s="102">
        <v>-2.4711209703189851E-3</v>
      </c>
      <c r="P141" s="1" t="s">
        <v>1</v>
      </c>
      <c r="R141" s="39">
        <v>0</v>
      </c>
      <c r="S141" s="39" t="s">
        <v>1</v>
      </c>
      <c r="T141" s="39">
        <v>1.975367860859173E-3</v>
      </c>
      <c r="U141" s="39" t="s">
        <v>1</v>
      </c>
      <c r="V141" s="39">
        <v>1.8763883748662839E-3</v>
      </c>
      <c r="W141" s="39" t="s">
        <v>1</v>
      </c>
      <c r="X141" s="39">
        <v>2.8867513459481293E-6</v>
      </c>
      <c r="Y141" s="39" t="s">
        <v>1</v>
      </c>
      <c r="Z141" s="39">
        <v>5.7735026918962585E-5</v>
      </c>
      <c r="AA141" s="39" t="s">
        <v>1</v>
      </c>
      <c r="AB141" s="39">
        <v>2.8867513459481293E-5</v>
      </c>
      <c r="AC141" s="1" t="s">
        <v>1</v>
      </c>
      <c r="AD141" s="137"/>
      <c r="AG141" s="38">
        <v>2.725268155438778E-3</v>
      </c>
      <c r="AH141" s="35">
        <v>2</v>
      </c>
      <c r="AI141" s="37">
        <v>5.4505363108775561E-3</v>
      </c>
      <c r="AJ141" s="1" t="s">
        <v>1</v>
      </c>
      <c r="AL141" s="37">
        <v>1E-4</v>
      </c>
      <c r="AM141" s="1" t="s">
        <v>1</v>
      </c>
    </row>
    <row r="142" spans="3:39" x14ac:dyDescent="0.3">
      <c r="C142" s="1"/>
      <c r="D142" s="1"/>
      <c r="E142" s="1">
        <v>5</v>
      </c>
      <c r="F142" s="1" t="s">
        <v>1</v>
      </c>
      <c r="G142" s="1">
        <v>1</v>
      </c>
      <c r="H142" s="1" t="s">
        <v>4</v>
      </c>
      <c r="I142" s="102">
        <v>5</v>
      </c>
      <c r="J142" s="1" t="s">
        <v>1</v>
      </c>
      <c r="K142" s="54">
        <v>-2.4853068624955225E-3</v>
      </c>
      <c r="L142" s="100" t="s">
        <v>1</v>
      </c>
      <c r="M142" s="139"/>
      <c r="N142" s="140"/>
      <c r="O142" s="102">
        <v>-2.4853068624954844E-3</v>
      </c>
      <c r="P142" s="1" t="s">
        <v>1</v>
      </c>
      <c r="R142" s="39">
        <v>0</v>
      </c>
      <c r="S142" s="39" t="s">
        <v>1</v>
      </c>
      <c r="T142" s="39">
        <v>1.9894133471166134E-3</v>
      </c>
      <c r="U142" s="39" t="s">
        <v>1</v>
      </c>
      <c r="V142" s="39">
        <v>1.8763883748662839E-3</v>
      </c>
      <c r="W142" s="39" t="s">
        <v>1</v>
      </c>
      <c r="X142" s="39">
        <v>2.8867513459481293E-6</v>
      </c>
      <c r="Y142" s="39" t="s">
        <v>1</v>
      </c>
      <c r="Z142" s="39">
        <v>5.7735026918962585E-5</v>
      </c>
      <c r="AA142" s="39" t="s">
        <v>1</v>
      </c>
      <c r="AB142" s="39">
        <v>2.8867513459481293E-5</v>
      </c>
      <c r="AC142" s="1" t="s">
        <v>1</v>
      </c>
      <c r="AD142" s="137"/>
      <c r="AG142" s="38">
        <v>2.7354659199154835E-3</v>
      </c>
      <c r="AH142" s="35">
        <v>2</v>
      </c>
      <c r="AI142" s="37">
        <v>5.470931839830967E-3</v>
      </c>
      <c r="AJ142" s="1" t="s">
        <v>1</v>
      </c>
      <c r="AL142" s="37">
        <v>1E-4</v>
      </c>
      <c r="AM142" s="1" t="s">
        <v>1</v>
      </c>
    </row>
    <row r="143" spans="3:39" x14ac:dyDescent="0.3">
      <c r="C143" s="1"/>
      <c r="D143" s="1"/>
      <c r="E143" s="1">
        <v>10</v>
      </c>
      <c r="F143" s="1" t="s">
        <v>1</v>
      </c>
      <c r="G143" s="1">
        <v>40</v>
      </c>
      <c r="H143" s="1" t="s">
        <v>8</v>
      </c>
      <c r="I143" s="102">
        <v>10</v>
      </c>
      <c r="J143" s="1" t="s">
        <v>1</v>
      </c>
      <c r="K143" s="54">
        <v>-4.7634210042287444E-3</v>
      </c>
      <c r="L143" s="100" t="s">
        <v>1</v>
      </c>
      <c r="M143" s="139"/>
      <c r="N143" s="140"/>
      <c r="O143" s="102">
        <v>-4.763421004229329E-3</v>
      </c>
      <c r="P143" s="1" t="s">
        <v>1</v>
      </c>
      <c r="R143" s="39">
        <v>0</v>
      </c>
      <c r="S143" s="39" t="s">
        <v>1</v>
      </c>
      <c r="T143" s="39">
        <v>2.6794632325801374E-3</v>
      </c>
      <c r="U143" s="39" t="s">
        <v>1</v>
      </c>
      <c r="V143" s="39">
        <v>2.5980762113533163E-3</v>
      </c>
      <c r="W143" s="39" t="s">
        <v>1</v>
      </c>
      <c r="X143" s="39">
        <v>2.8867513459481293E-6</v>
      </c>
      <c r="Y143" s="39" t="s">
        <v>1</v>
      </c>
      <c r="Z143" s="39">
        <v>1.1547005383792517E-4</v>
      </c>
      <c r="AA143" s="39" t="s">
        <v>1</v>
      </c>
      <c r="AB143" s="39">
        <v>2.8867513459481293E-5</v>
      </c>
      <c r="AC143" s="1" t="s">
        <v>1</v>
      </c>
      <c r="AD143" s="137"/>
      <c r="AG143" s="38">
        <v>3.7341261648140387E-3</v>
      </c>
      <c r="AH143" s="35">
        <v>2</v>
      </c>
      <c r="AI143" s="37">
        <v>7.4682523296280773E-3</v>
      </c>
      <c r="AJ143" s="1" t="s">
        <v>1</v>
      </c>
      <c r="AL143" s="37">
        <v>1E-4</v>
      </c>
      <c r="AM143" s="1" t="s">
        <v>1</v>
      </c>
    </row>
    <row r="144" spans="3:39" x14ac:dyDescent="0.3">
      <c r="C144" s="1"/>
      <c r="D144" s="1"/>
      <c r="E144" s="1">
        <v>10</v>
      </c>
      <c r="F144" s="1" t="s">
        <v>1</v>
      </c>
      <c r="G144" s="1">
        <v>1</v>
      </c>
      <c r="H144" s="1" t="s">
        <v>4</v>
      </c>
      <c r="I144" s="102">
        <v>10</v>
      </c>
      <c r="J144" s="1" t="s">
        <v>1</v>
      </c>
      <c r="K144" s="54">
        <v>-5.0992238484645295E-3</v>
      </c>
      <c r="L144" s="100" t="s">
        <v>1</v>
      </c>
      <c r="M144" s="139"/>
      <c r="N144" s="140"/>
      <c r="O144" s="102">
        <v>-5.099223848464618E-3</v>
      </c>
      <c r="P144" s="1" t="s">
        <v>1</v>
      </c>
      <c r="R144" s="39">
        <v>0</v>
      </c>
      <c r="S144" s="39" t="s">
        <v>1</v>
      </c>
      <c r="T144" s="39">
        <v>2.6777725583827234E-3</v>
      </c>
      <c r="U144" s="39" t="s">
        <v>1</v>
      </c>
      <c r="V144" s="39">
        <v>2.5980762113533163E-3</v>
      </c>
      <c r="W144" s="39" t="s">
        <v>1</v>
      </c>
      <c r="X144" s="39">
        <v>2.8867513459481293E-6</v>
      </c>
      <c r="Y144" s="39" t="s">
        <v>1</v>
      </c>
      <c r="Z144" s="39">
        <v>1.1547005383792517E-4</v>
      </c>
      <c r="AA144" s="39" t="s">
        <v>1</v>
      </c>
      <c r="AB144" s="39">
        <v>2.8867513459481293E-5</v>
      </c>
      <c r="AC144" s="1" t="s">
        <v>1</v>
      </c>
      <c r="AD144" s="137"/>
      <c r="AG144" s="38">
        <v>3.7329131887076559E-3</v>
      </c>
      <c r="AH144" s="35">
        <v>2</v>
      </c>
      <c r="AI144" s="37">
        <v>7.4658263774153117E-3</v>
      </c>
      <c r="AJ144" s="1" t="s">
        <v>1</v>
      </c>
      <c r="AL144" s="37">
        <v>1E-4</v>
      </c>
      <c r="AM144" s="1" t="s">
        <v>1</v>
      </c>
    </row>
    <row r="145" spans="3:39" x14ac:dyDescent="0.3">
      <c r="C145" s="1"/>
      <c r="D145" s="1"/>
      <c r="E145" s="1">
        <v>20</v>
      </c>
      <c r="F145" s="1" t="s">
        <v>1</v>
      </c>
      <c r="G145" s="1">
        <v>40</v>
      </c>
      <c r="H145" s="1" t="s">
        <v>8</v>
      </c>
      <c r="I145" s="117">
        <v>20</v>
      </c>
      <c r="J145" s="1" t="s">
        <v>1</v>
      </c>
      <c r="K145" s="54">
        <v>-1.3464308891566726E-2</v>
      </c>
      <c r="L145" s="100" t="s">
        <v>1</v>
      </c>
      <c r="M145" s="139"/>
      <c r="N145" s="140"/>
      <c r="O145" s="117">
        <v>-1.3464308891567356E-2</v>
      </c>
      <c r="P145" s="1" t="s">
        <v>1</v>
      </c>
      <c r="R145" s="39">
        <v>0</v>
      </c>
      <c r="S145" s="39" t="s">
        <v>1</v>
      </c>
      <c r="T145" s="39">
        <v>1.450040166290905E-2</v>
      </c>
      <c r="U145" s="39" t="s">
        <v>1</v>
      </c>
      <c r="V145" s="39">
        <v>1.4433756729740645E-2</v>
      </c>
      <c r="W145" s="39" t="s">
        <v>1</v>
      </c>
      <c r="X145" s="39">
        <v>2.8867513459481293E-5</v>
      </c>
      <c r="Y145" s="39" t="s">
        <v>1</v>
      </c>
      <c r="Z145" s="39">
        <v>3.4641016151377551E-4</v>
      </c>
      <c r="AA145" s="39" t="s">
        <v>1</v>
      </c>
      <c r="AB145" s="39">
        <v>2.886751345948129E-4</v>
      </c>
      <c r="AC145" s="1" t="s">
        <v>1</v>
      </c>
      <c r="AD145" s="137"/>
      <c r="AG145" s="38">
        <v>2.0464582780640693E-2</v>
      </c>
      <c r="AH145" s="35">
        <v>2</v>
      </c>
      <c r="AI145" s="40">
        <v>4.0929165561281386E-2</v>
      </c>
      <c r="AJ145" s="1" t="s">
        <v>1</v>
      </c>
      <c r="AL145" s="40">
        <v>1E-3</v>
      </c>
      <c r="AM145" s="1" t="s">
        <v>1</v>
      </c>
    </row>
    <row r="146" spans="3:39" x14ac:dyDescent="0.3">
      <c r="C146" s="1"/>
      <c r="D146" s="1"/>
      <c r="E146" s="1">
        <v>20</v>
      </c>
      <c r="F146" s="1" t="s">
        <v>1</v>
      </c>
      <c r="G146" s="1">
        <v>1</v>
      </c>
      <c r="H146" s="1" t="s">
        <v>4</v>
      </c>
      <c r="I146" s="117">
        <v>20</v>
      </c>
      <c r="J146" s="1" t="s">
        <v>1</v>
      </c>
      <c r="K146" s="54">
        <v>-1.4890360404906364E-2</v>
      </c>
      <c r="L146" s="100" t="s">
        <v>1</v>
      </c>
      <c r="M146" s="139"/>
      <c r="N146" s="140"/>
      <c r="O146" s="117">
        <v>-1.4890360404905323E-2</v>
      </c>
      <c r="P146" s="1" t="s">
        <v>1</v>
      </c>
      <c r="R146" s="39">
        <v>0</v>
      </c>
      <c r="S146" s="39" t="s">
        <v>1</v>
      </c>
      <c r="T146" s="39">
        <v>1.4499217191645743E-2</v>
      </c>
      <c r="U146" s="39" t="s">
        <v>1</v>
      </c>
      <c r="V146" s="39">
        <v>1.4433756729740645E-2</v>
      </c>
      <c r="W146" s="39" t="s">
        <v>1</v>
      </c>
      <c r="X146" s="39">
        <v>2.8867513459481293E-5</v>
      </c>
      <c r="Y146" s="39" t="s">
        <v>1</v>
      </c>
      <c r="Z146" s="39">
        <v>3.4641016151377551E-4</v>
      </c>
      <c r="AA146" s="39" t="s">
        <v>1</v>
      </c>
      <c r="AB146" s="39">
        <v>2.886751345948129E-4</v>
      </c>
      <c r="AC146" s="1" t="s">
        <v>1</v>
      </c>
      <c r="AD146" s="137"/>
      <c r="AG146" s="38">
        <v>2.0463743527774077E-2</v>
      </c>
      <c r="AH146" s="35">
        <v>2</v>
      </c>
      <c r="AI146" s="40">
        <v>4.0927487055548155E-2</v>
      </c>
      <c r="AJ146" s="1" t="s">
        <v>1</v>
      </c>
      <c r="AL146" s="40">
        <v>1E-3</v>
      </c>
      <c r="AM146" s="1" t="s">
        <v>1</v>
      </c>
    </row>
    <row r="147" spans="3:39" x14ac:dyDescent="0.3">
      <c r="C147" s="1">
        <v>330</v>
      </c>
      <c r="D147" s="1" t="s">
        <v>1</v>
      </c>
      <c r="E147" s="1">
        <v>50</v>
      </c>
      <c r="F147" s="1" t="s">
        <v>1</v>
      </c>
      <c r="G147" s="1">
        <v>40</v>
      </c>
      <c r="H147" s="1" t="s">
        <v>8</v>
      </c>
      <c r="I147" s="117">
        <v>50</v>
      </c>
      <c r="J147" s="1" t="s">
        <v>1</v>
      </c>
      <c r="K147" s="54">
        <v>-2.7243179845202747E-2</v>
      </c>
      <c r="L147" s="100" t="s">
        <v>1</v>
      </c>
      <c r="M147" s="139"/>
      <c r="N147" s="140"/>
      <c r="O147" s="117">
        <v>-2.7243179845200416E-2</v>
      </c>
      <c r="P147" s="1" t="s">
        <v>1</v>
      </c>
      <c r="R147" s="39">
        <v>0</v>
      </c>
      <c r="S147" s="39" t="s">
        <v>1</v>
      </c>
      <c r="T147" s="39">
        <v>1.976074679085927E-2</v>
      </c>
      <c r="U147" s="39" t="s">
        <v>1</v>
      </c>
      <c r="V147" s="39">
        <v>1.8763883748662839E-2</v>
      </c>
      <c r="W147" s="39" t="s">
        <v>1</v>
      </c>
      <c r="X147" s="39">
        <v>2.8867513459481293E-5</v>
      </c>
      <c r="Y147" s="39" t="s">
        <v>1</v>
      </c>
      <c r="Z147" s="39">
        <v>8.660254037844387E-4</v>
      </c>
      <c r="AA147" s="39" t="s">
        <v>1</v>
      </c>
      <c r="AB147" s="39">
        <v>2.886751345948129E-4</v>
      </c>
      <c r="AC147" s="1" t="s">
        <v>1</v>
      </c>
      <c r="AD147" s="137"/>
      <c r="AG147" s="38">
        <v>2.7265447249815198E-2</v>
      </c>
      <c r="AH147" s="35">
        <v>2</v>
      </c>
      <c r="AI147" s="40">
        <v>5.4530894499630396E-2</v>
      </c>
      <c r="AJ147" s="1" t="s">
        <v>1</v>
      </c>
      <c r="AL147" s="40">
        <v>1E-3</v>
      </c>
      <c r="AM147" s="1" t="s">
        <v>1</v>
      </c>
    </row>
    <row r="148" spans="3:39" x14ac:dyDescent="0.3">
      <c r="C148" s="1"/>
      <c r="D148" s="1"/>
      <c r="E148" s="1">
        <v>50</v>
      </c>
      <c r="F148" s="1" t="s">
        <v>1</v>
      </c>
      <c r="G148" s="1">
        <v>1</v>
      </c>
      <c r="H148" s="1" t="s">
        <v>4</v>
      </c>
      <c r="I148" s="117">
        <v>50</v>
      </c>
      <c r="J148" s="1" t="s">
        <v>1</v>
      </c>
      <c r="K148" s="54">
        <v>-2.9253092687537889E-2</v>
      </c>
      <c r="L148" s="100" t="s">
        <v>1</v>
      </c>
      <c r="M148" s="139"/>
      <c r="N148" s="140"/>
      <c r="O148" s="117">
        <v>-2.9253092687540061E-2</v>
      </c>
      <c r="P148" s="1" t="s">
        <v>1</v>
      </c>
      <c r="R148" s="39">
        <v>0</v>
      </c>
      <c r="S148" s="39" t="s">
        <v>1</v>
      </c>
      <c r="T148" s="39">
        <v>1.9758745543435319E-2</v>
      </c>
      <c r="U148" s="39" t="s">
        <v>1</v>
      </c>
      <c r="V148" s="39">
        <v>1.8763883748662839E-2</v>
      </c>
      <c r="W148" s="39" t="s">
        <v>1</v>
      </c>
      <c r="X148" s="39">
        <v>2.8867513459481293E-5</v>
      </c>
      <c r="Y148" s="39" t="s">
        <v>1</v>
      </c>
      <c r="Z148" s="39">
        <v>8.660254037844387E-4</v>
      </c>
      <c r="AA148" s="39" t="s">
        <v>1</v>
      </c>
      <c r="AB148" s="39">
        <v>2.886751345948129E-4</v>
      </c>
      <c r="AC148" s="1" t="s">
        <v>1</v>
      </c>
      <c r="AD148" s="137"/>
      <c r="AG148" s="38">
        <v>2.7263996872253071E-2</v>
      </c>
      <c r="AH148" s="35">
        <v>2</v>
      </c>
      <c r="AI148" s="40">
        <v>5.4527993744506141E-2</v>
      </c>
      <c r="AJ148" s="1" t="s">
        <v>1</v>
      </c>
      <c r="AL148" s="40">
        <v>1E-3</v>
      </c>
      <c r="AM148" s="1" t="s">
        <v>1</v>
      </c>
    </row>
    <row r="149" spans="3:39" x14ac:dyDescent="0.3">
      <c r="C149" s="1"/>
      <c r="D149" s="1"/>
      <c r="E149" s="1">
        <v>100</v>
      </c>
      <c r="F149" s="1" t="s">
        <v>1</v>
      </c>
      <c r="G149" s="1">
        <v>40</v>
      </c>
      <c r="H149" s="1" t="s">
        <v>8</v>
      </c>
      <c r="I149" s="117">
        <v>100</v>
      </c>
      <c r="J149" s="1" t="s">
        <v>1</v>
      </c>
      <c r="K149" s="54">
        <v>-5.020796476792945E-2</v>
      </c>
      <c r="L149" s="100" t="s">
        <v>1</v>
      </c>
      <c r="M149" s="139"/>
      <c r="N149" s="140"/>
      <c r="O149" s="117">
        <v>-5.0207964767935209E-2</v>
      </c>
      <c r="P149" s="1" t="s">
        <v>1</v>
      </c>
      <c r="R149" s="39">
        <v>0</v>
      </c>
      <c r="S149" s="39" t="s">
        <v>1</v>
      </c>
      <c r="T149" s="39">
        <v>2.682530179071077E-2</v>
      </c>
      <c r="U149" s="39" t="s">
        <v>1</v>
      </c>
      <c r="V149" s="39">
        <v>2.598076211353316E-2</v>
      </c>
      <c r="W149" s="39" t="s">
        <v>1</v>
      </c>
      <c r="X149" s="39">
        <v>2.8867513459481293E-5</v>
      </c>
      <c r="Y149" s="39" t="s">
        <v>1</v>
      </c>
      <c r="Z149" s="39">
        <v>1.7320508075688774E-3</v>
      </c>
      <c r="AA149" s="39" t="s">
        <v>1</v>
      </c>
      <c r="AB149" s="39">
        <v>2.886751345948129E-4</v>
      </c>
      <c r="AC149" s="1" t="s">
        <v>1</v>
      </c>
      <c r="AD149" s="137"/>
      <c r="AG149" s="38">
        <v>3.7385571853716201E-2</v>
      </c>
      <c r="AH149" s="35">
        <v>2</v>
      </c>
      <c r="AI149" s="40">
        <v>7.4771143707432403E-2</v>
      </c>
      <c r="AJ149" s="1" t="s">
        <v>1</v>
      </c>
      <c r="AL149" s="40">
        <v>1E-3</v>
      </c>
      <c r="AM149" s="1" t="s">
        <v>1</v>
      </c>
    </row>
    <row r="150" spans="3:39" x14ac:dyDescent="0.3">
      <c r="C150" s="1"/>
      <c r="D150" s="1"/>
      <c r="E150" s="1">
        <v>100</v>
      </c>
      <c r="F150" s="1" t="s">
        <v>1</v>
      </c>
      <c r="G150" s="1">
        <v>1</v>
      </c>
      <c r="H150" s="1" t="s">
        <v>4</v>
      </c>
      <c r="I150" s="117">
        <v>100</v>
      </c>
      <c r="J150" s="1" t="s">
        <v>1</v>
      </c>
      <c r="K150" s="54">
        <v>-5.3190979825257098E-2</v>
      </c>
      <c r="L150" s="100" t="s">
        <v>1</v>
      </c>
      <c r="M150" s="139"/>
      <c r="N150" s="140"/>
      <c r="O150" s="117">
        <v>-5.3190979825259888E-2</v>
      </c>
      <c r="P150" s="1" t="s">
        <v>1</v>
      </c>
      <c r="R150" s="39">
        <v>0</v>
      </c>
      <c r="S150" s="39" t="s">
        <v>1</v>
      </c>
      <c r="T150" s="39">
        <v>2.6809834723633491E-2</v>
      </c>
      <c r="U150" s="39" t="s">
        <v>1</v>
      </c>
      <c r="V150" s="39">
        <v>2.598076211353316E-2</v>
      </c>
      <c r="W150" s="39" t="s">
        <v>1</v>
      </c>
      <c r="X150" s="39">
        <v>2.8867513459481293E-5</v>
      </c>
      <c r="Y150" s="39" t="s">
        <v>1</v>
      </c>
      <c r="Z150" s="39">
        <v>1.7320508075688774E-3</v>
      </c>
      <c r="AA150" s="39" t="s">
        <v>1</v>
      </c>
      <c r="AB150" s="39">
        <v>2.886751345948129E-4</v>
      </c>
      <c r="AC150" s="1" t="s">
        <v>1</v>
      </c>
      <c r="AD150" s="137"/>
      <c r="AG150" s="38">
        <v>3.7374475308359995E-2</v>
      </c>
      <c r="AH150" s="35">
        <v>2</v>
      </c>
      <c r="AI150" s="40">
        <v>7.4748950616719989E-2</v>
      </c>
      <c r="AJ150" s="1" t="s">
        <v>1</v>
      </c>
      <c r="AL150" s="40">
        <v>1E-3</v>
      </c>
      <c r="AM150" s="1" t="s">
        <v>1</v>
      </c>
    </row>
    <row r="151" spans="3:39" s="150" customFormat="1" x14ac:dyDescent="0.3">
      <c r="C151" s="143"/>
      <c r="D151" s="143"/>
      <c r="E151" s="143">
        <v>200</v>
      </c>
      <c r="F151" s="143" t="s">
        <v>1</v>
      </c>
      <c r="G151" s="143">
        <v>40</v>
      </c>
      <c r="H151" s="143" t="s">
        <v>8</v>
      </c>
      <c r="I151" s="149">
        <v>0.2</v>
      </c>
      <c r="J151" s="143" t="s">
        <v>0</v>
      </c>
      <c r="K151" s="149">
        <v>-8.5841396161789483E-5</v>
      </c>
      <c r="L151" s="155" t="s">
        <v>0</v>
      </c>
      <c r="M151" s="147"/>
      <c r="N151" s="148"/>
      <c r="O151" s="149">
        <v>-8.5841396161782768E-2</v>
      </c>
      <c r="P151" s="143" t="s">
        <v>1</v>
      </c>
      <c r="R151" s="151">
        <v>0</v>
      </c>
      <c r="S151" s="151" t="s">
        <v>0</v>
      </c>
      <c r="T151" s="151">
        <v>1.9954801932182121E-4</v>
      </c>
      <c r="U151" s="151" t="s">
        <v>0</v>
      </c>
      <c r="V151" s="151">
        <v>1.8475208614068025E-4</v>
      </c>
      <c r="W151" s="151" t="s">
        <v>0</v>
      </c>
      <c r="X151" s="151">
        <v>2.8867513459481289E-7</v>
      </c>
      <c r="Y151" s="151" t="s">
        <v>0</v>
      </c>
      <c r="Z151" s="151">
        <v>2.3094010767585036E-6</v>
      </c>
      <c r="AA151" s="151" t="s">
        <v>0</v>
      </c>
      <c r="AB151" s="151">
        <v>2.8867513459481293E-6</v>
      </c>
      <c r="AC151" s="143" t="s">
        <v>0</v>
      </c>
      <c r="AD151" s="152"/>
      <c r="AG151" s="159">
        <v>2.7196782042843831E-4</v>
      </c>
      <c r="AH151" s="171">
        <v>2</v>
      </c>
      <c r="AI151" s="159">
        <v>0.54393564085687662</v>
      </c>
      <c r="AJ151" s="143" t="s">
        <v>1</v>
      </c>
      <c r="AL151" s="159">
        <v>1.0000000000000001E-5</v>
      </c>
      <c r="AM151" s="143" t="s">
        <v>0</v>
      </c>
    </row>
    <row r="152" spans="3:39" s="150" customFormat="1" x14ac:dyDescent="0.3">
      <c r="C152" s="143"/>
      <c r="D152" s="143"/>
      <c r="E152" s="143">
        <v>200</v>
      </c>
      <c r="F152" s="143" t="s">
        <v>1</v>
      </c>
      <c r="G152" s="143">
        <v>1</v>
      </c>
      <c r="H152" s="143" t="s">
        <v>4</v>
      </c>
      <c r="I152" s="149">
        <v>0.2</v>
      </c>
      <c r="J152" s="143" t="s">
        <v>0</v>
      </c>
      <c r="K152" s="149">
        <v>-2.0801677062115399E-4</v>
      </c>
      <c r="L152" s="155" t="s">
        <v>0</v>
      </c>
      <c r="M152" s="147"/>
      <c r="N152" s="148"/>
      <c r="O152" s="149">
        <v>-0.20801677062115687</v>
      </c>
      <c r="P152" s="143" t="s">
        <v>1</v>
      </c>
      <c r="R152" s="151">
        <v>0</v>
      </c>
      <c r="S152" s="151" t="s">
        <v>0</v>
      </c>
      <c r="T152" s="151">
        <v>1.9601635444222909E-4</v>
      </c>
      <c r="U152" s="151" t="s">
        <v>0</v>
      </c>
      <c r="V152" s="151">
        <v>1.8475208614068025E-4</v>
      </c>
      <c r="W152" s="151" t="s">
        <v>0</v>
      </c>
      <c r="X152" s="151">
        <v>2.8867513459481289E-7</v>
      </c>
      <c r="Y152" s="151" t="s">
        <v>0</v>
      </c>
      <c r="Z152" s="151">
        <v>2.3094010767585036E-6</v>
      </c>
      <c r="AA152" s="151" t="s">
        <v>0</v>
      </c>
      <c r="AB152" s="151">
        <v>2.8867513459481293E-6</v>
      </c>
      <c r="AC152" s="143" t="s">
        <v>0</v>
      </c>
      <c r="AD152" s="152"/>
      <c r="AG152" s="159">
        <v>2.693872575719849E-4</v>
      </c>
      <c r="AH152" s="171">
        <v>2</v>
      </c>
      <c r="AI152" s="159">
        <v>0.53877451514396979</v>
      </c>
      <c r="AJ152" s="143" t="s">
        <v>1</v>
      </c>
      <c r="AL152" s="159">
        <v>1.0000000000000001E-5</v>
      </c>
      <c r="AM152" s="143" t="s">
        <v>0</v>
      </c>
    </row>
    <row r="153" spans="3:39" x14ac:dyDescent="0.3">
      <c r="C153" s="1">
        <v>1.1000000000000001</v>
      </c>
      <c r="D153" s="1" t="s">
        <v>0</v>
      </c>
      <c r="E153" s="1">
        <v>0.4</v>
      </c>
      <c r="F153" s="1" t="s">
        <v>0</v>
      </c>
      <c r="G153" s="1">
        <v>40</v>
      </c>
      <c r="H153" s="1" t="s">
        <v>8</v>
      </c>
      <c r="I153" s="118">
        <v>0.4</v>
      </c>
      <c r="J153" s="1" t="s">
        <v>0</v>
      </c>
      <c r="K153" s="54">
        <v>-1.3947243461601147E-4</v>
      </c>
      <c r="L153" s="100" t="s">
        <v>0</v>
      </c>
      <c r="M153" s="139"/>
      <c r="N153" s="140"/>
      <c r="O153" s="118">
        <v>-1.394724346160392E-4</v>
      </c>
      <c r="P153" s="1" t="s">
        <v>0</v>
      </c>
      <c r="R153" s="39">
        <v>0</v>
      </c>
      <c r="S153" s="39" t="s">
        <v>0</v>
      </c>
      <c r="T153" s="39">
        <v>3.1544621602909624E-4</v>
      </c>
      <c r="U153" s="39" t="s">
        <v>0</v>
      </c>
      <c r="V153" s="39">
        <v>2.5403411844343533E-4</v>
      </c>
      <c r="W153" s="39" t="s">
        <v>0</v>
      </c>
      <c r="X153" s="39">
        <v>2.8867513459481289E-7</v>
      </c>
      <c r="Y153" s="39" t="s">
        <v>0</v>
      </c>
      <c r="Z153" s="39">
        <v>4.6188021535170071E-6</v>
      </c>
      <c r="AA153" s="39" t="s">
        <v>0</v>
      </c>
      <c r="AB153" s="39">
        <v>2.8867513459481293E-6</v>
      </c>
      <c r="AC153" s="1" t="s">
        <v>0</v>
      </c>
      <c r="AD153" s="137"/>
      <c r="AG153" s="38">
        <v>4.0505480930413425E-4</v>
      </c>
      <c r="AH153" s="35">
        <v>2</v>
      </c>
      <c r="AI153" s="41">
        <v>8.101096186082685E-4</v>
      </c>
      <c r="AJ153" s="1" t="s">
        <v>0</v>
      </c>
      <c r="AL153" s="41">
        <v>1.0000000000000001E-5</v>
      </c>
      <c r="AM153" s="1" t="s">
        <v>0</v>
      </c>
    </row>
    <row r="154" spans="3:39" x14ac:dyDescent="0.3">
      <c r="C154" s="1"/>
      <c r="D154" s="1"/>
      <c r="E154" s="1">
        <v>0.4</v>
      </c>
      <c r="F154" s="1" t="s">
        <v>0</v>
      </c>
      <c r="G154" s="1">
        <v>1</v>
      </c>
      <c r="H154" s="1" t="s">
        <v>4</v>
      </c>
      <c r="I154" s="118">
        <v>0.4</v>
      </c>
      <c r="J154" s="1" t="s">
        <v>0</v>
      </c>
      <c r="K154" s="54">
        <v>-2.6283551635223582E-4</v>
      </c>
      <c r="L154" s="100" t="s">
        <v>0</v>
      </c>
      <c r="M154" s="139"/>
      <c r="N154" s="140"/>
      <c r="O154" s="118">
        <v>-2.6283551635225555E-4</v>
      </c>
      <c r="P154" s="1" t="s">
        <v>0</v>
      </c>
      <c r="R154" s="39">
        <v>0</v>
      </c>
      <c r="S154" s="39" t="s">
        <v>0</v>
      </c>
      <c r="T154" s="39">
        <v>3.1353870959929591E-4</v>
      </c>
      <c r="U154" s="39" t="s">
        <v>0</v>
      </c>
      <c r="V154" s="39">
        <v>2.5403411844343533E-4</v>
      </c>
      <c r="W154" s="39" t="s">
        <v>0</v>
      </c>
      <c r="X154" s="39">
        <v>2.8867513459481289E-7</v>
      </c>
      <c r="Y154" s="39" t="s">
        <v>0</v>
      </c>
      <c r="Z154" s="39">
        <v>4.6188021535170071E-6</v>
      </c>
      <c r="AA154" s="39" t="s">
        <v>0</v>
      </c>
      <c r="AB154" s="39">
        <v>2.8867513459481293E-6</v>
      </c>
      <c r="AC154" s="1" t="s">
        <v>0</v>
      </c>
      <c r="AD154" s="137"/>
      <c r="AG154" s="38">
        <v>4.0357106654283946E-4</v>
      </c>
      <c r="AH154" s="35">
        <v>2</v>
      </c>
      <c r="AI154" s="41">
        <v>8.0714213308567893E-4</v>
      </c>
      <c r="AJ154" s="1" t="s">
        <v>0</v>
      </c>
      <c r="AL154" s="41">
        <v>1.0000000000000001E-5</v>
      </c>
      <c r="AM154" s="1" t="s">
        <v>0</v>
      </c>
    </row>
    <row r="155" spans="3:39" x14ac:dyDescent="0.3">
      <c r="C155" s="1"/>
      <c r="D155" s="1"/>
      <c r="E155" s="1">
        <v>0.5</v>
      </c>
      <c r="F155" s="1" t="s">
        <v>0</v>
      </c>
      <c r="G155" s="1">
        <v>40</v>
      </c>
      <c r="H155" s="1" t="s">
        <v>8</v>
      </c>
      <c r="I155" s="118">
        <v>0.5</v>
      </c>
      <c r="J155" s="1" t="s">
        <v>0</v>
      </c>
      <c r="K155" s="54">
        <v>-1.6628795384312245E-4</v>
      </c>
      <c r="L155" s="100" t="s">
        <v>0</v>
      </c>
      <c r="M155" s="139"/>
      <c r="N155" s="140"/>
      <c r="O155" s="118">
        <v>-1.662879538431028E-4</v>
      </c>
      <c r="P155" s="1" t="s">
        <v>0</v>
      </c>
      <c r="R155" s="39">
        <v>0</v>
      </c>
      <c r="S155" s="39" t="s">
        <v>0</v>
      </c>
      <c r="T155" s="39">
        <v>3.1544621602909624E-4</v>
      </c>
      <c r="U155" s="39" t="s">
        <v>0</v>
      </c>
      <c r="V155" s="39">
        <v>2.886751345948129E-4</v>
      </c>
      <c r="W155" s="39" t="s">
        <v>0</v>
      </c>
      <c r="X155" s="39">
        <v>2.8867513459481289E-7</v>
      </c>
      <c r="Y155" s="39" t="s">
        <v>0</v>
      </c>
      <c r="Z155" s="39">
        <v>5.7735026918962587E-6</v>
      </c>
      <c r="AA155" s="39" t="s">
        <v>0</v>
      </c>
      <c r="AB155" s="39">
        <v>2.8867513459481293E-6</v>
      </c>
      <c r="AC155" s="1" t="s">
        <v>0</v>
      </c>
      <c r="AD155" s="137"/>
      <c r="AG155" s="38">
        <v>4.2764634751206351E-4</v>
      </c>
      <c r="AH155" s="35">
        <v>2</v>
      </c>
      <c r="AI155" s="41">
        <v>8.5529269502412702E-4</v>
      </c>
      <c r="AJ155" s="1" t="s">
        <v>0</v>
      </c>
      <c r="AL155" s="41">
        <v>1.0000000000000001E-5</v>
      </c>
      <c r="AM155" s="1" t="s">
        <v>0</v>
      </c>
    </row>
    <row r="156" spans="3:39" x14ac:dyDescent="0.3">
      <c r="C156" s="1"/>
      <c r="D156" s="1"/>
      <c r="E156" s="1">
        <v>0.5</v>
      </c>
      <c r="F156" s="1" t="s">
        <v>0</v>
      </c>
      <c r="G156" s="1">
        <v>1</v>
      </c>
      <c r="H156" s="1" t="s">
        <v>4</v>
      </c>
      <c r="I156" s="118">
        <v>0.5</v>
      </c>
      <c r="J156" s="1" t="s">
        <v>0</v>
      </c>
      <c r="K156" s="54">
        <v>-2.9024488921777672E-4</v>
      </c>
      <c r="L156" s="100" t="s">
        <v>0</v>
      </c>
      <c r="M156" s="139"/>
      <c r="N156" s="140"/>
      <c r="O156" s="118">
        <v>-2.9024488921775005E-4</v>
      </c>
      <c r="P156" s="1" t="s">
        <v>0</v>
      </c>
      <c r="R156" s="39">
        <v>0</v>
      </c>
      <c r="S156" s="39" t="s">
        <v>0</v>
      </c>
      <c r="T156" s="39">
        <v>3.1353870959929591E-4</v>
      </c>
      <c r="U156" s="39" t="s">
        <v>0</v>
      </c>
      <c r="V156" s="39">
        <v>2.886751345948129E-4</v>
      </c>
      <c r="W156" s="39" t="s">
        <v>0</v>
      </c>
      <c r="X156" s="39">
        <v>2.8867513459481289E-7</v>
      </c>
      <c r="Y156" s="39" t="s">
        <v>0</v>
      </c>
      <c r="Z156" s="39">
        <v>5.7735026918962587E-6</v>
      </c>
      <c r="AA156" s="39" t="s">
        <v>0</v>
      </c>
      <c r="AB156" s="39">
        <v>2.8867513459481293E-6</v>
      </c>
      <c r="AC156" s="1" t="s">
        <v>0</v>
      </c>
      <c r="AD156" s="137"/>
      <c r="AG156" s="38">
        <v>4.2624125299004666E-4</v>
      </c>
      <c r="AH156" s="35">
        <v>2</v>
      </c>
      <c r="AI156" s="41">
        <v>8.5248250598009333E-4</v>
      </c>
      <c r="AJ156" s="1" t="s">
        <v>0</v>
      </c>
      <c r="AL156" s="41">
        <v>1.0000000000000001E-5</v>
      </c>
      <c r="AM156" s="1" t="s">
        <v>0</v>
      </c>
    </row>
    <row r="157" spans="3:39" x14ac:dyDescent="0.3">
      <c r="C157" s="1"/>
      <c r="D157" s="1"/>
      <c r="E157" s="1">
        <v>1</v>
      </c>
      <c r="F157" s="1" t="s">
        <v>0</v>
      </c>
      <c r="G157" s="1">
        <v>40</v>
      </c>
      <c r="H157" s="1" t="s">
        <v>8</v>
      </c>
      <c r="I157" s="118">
        <v>1</v>
      </c>
      <c r="J157" s="1" t="s">
        <v>0</v>
      </c>
      <c r="K157" s="54">
        <v>-3.0036554997867743E-4</v>
      </c>
      <c r="L157" s="100" t="s">
        <v>0</v>
      </c>
      <c r="M157" s="139"/>
      <c r="N157" s="140"/>
      <c r="O157" s="118">
        <v>-3.0036554997869835E-4</v>
      </c>
      <c r="P157" s="1" t="s">
        <v>0</v>
      </c>
      <c r="R157" s="39">
        <v>0</v>
      </c>
      <c r="S157" s="39" t="s">
        <v>0</v>
      </c>
      <c r="T157" s="39">
        <v>4.800478496407197E-4</v>
      </c>
      <c r="U157" s="39" t="s">
        <v>0</v>
      </c>
      <c r="V157" s="39">
        <v>4.6188021535170057E-4</v>
      </c>
      <c r="W157" s="39" t="s">
        <v>0</v>
      </c>
      <c r="X157" s="39">
        <v>2.8867513459481289E-7</v>
      </c>
      <c r="Y157" s="39" t="s">
        <v>0</v>
      </c>
      <c r="Z157" s="39">
        <v>1.1547005383792517E-5</v>
      </c>
      <c r="AA157" s="39" t="s">
        <v>0</v>
      </c>
      <c r="AB157" s="39">
        <v>2.8867513459481293E-5</v>
      </c>
      <c r="AC157" s="1" t="s">
        <v>0</v>
      </c>
      <c r="AD157" s="137"/>
      <c r="AG157" s="38">
        <v>6.6689281093591964E-4</v>
      </c>
      <c r="AH157" s="35">
        <v>2</v>
      </c>
      <c r="AI157" s="37">
        <v>1.3337856218718393E-3</v>
      </c>
      <c r="AJ157" s="1" t="s">
        <v>0</v>
      </c>
      <c r="AL157" s="37">
        <v>1E-4</v>
      </c>
      <c r="AM157" s="1" t="s">
        <v>0</v>
      </c>
    </row>
    <row r="158" spans="3:39" x14ac:dyDescent="0.3">
      <c r="C158" s="1"/>
      <c r="D158" s="1"/>
      <c r="E158" s="1">
        <v>1</v>
      </c>
      <c r="F158" s="1" t="s">
        <v>0</v>
      </c>
      <c r="G158" s="1">
        <v>1</v>
      </c>
      <c r="H158" s="1" t="s">
        <v>4</v>
      </c>
      <c r="I158" s="118">
        <v>1</v>
      </c>
      <c r="J158" s="1" t="s">
        <v>0</v>
      </c>
      <c r="K158" s="54">
        <v>-4.2729175354548128E-4</v>
      </c>
      <c r="L158" s="100" t="s">
        <v>0</v>
      </c>
      <c r="M158" s="139"/>
      <c r="N158" s="140"/>
      <c r="O158" s="118">
        <v>-4.2729175354550009E-4</v>
      </c>
      <c r="P158" s="1" t="s">
        <v>0</v>
      </c>
      <c r="R158" s="39">
        <v>0</v>
      </c>
      <c r="S158" s="39" t="s">
        <v>0</v>
      </c>
      <c r="T158" s="39">
        <v>4.7995561750543709E-4</v>
      </c>
      <c r="U158" s="39" t="s">
        <v>0</v>
      </c>
      <c r="V158" s="39">
        <v>4.6188021535170057E-4</v>
      </c>
      <c r="W158" s="39" t="s">
        <v>0</v>
      </c>
      <c r="X158" s="39">
        <v>2.8867513459481289E-7</v>
      </c>
      <c r="Y158" s="39" t="s">
        <v>0</v>
      </c>
      <c r="Z158" s="39">
        <v>1.1547005383792517E-5</v>
      </c>
      <c r="AA158" s="39" t="s">
        <v>0</v>
      </c>
      <c r="AB158" s="39">
        <v>2.8867513459481293E-5</v>
      </c>
      <c r="AC158" s="1" t="s">
        <v>0</v>
      </c>
      <c r="AD158" s="137"/>
      <c r="AG158" s="38">
        <v>6.6682642277309217E-4</v>
      </c>
      <c r="AH158" s="35">
        <v>2</v>
      </c>
      <c r="AI158" s="37">
        <v>1.3336528455461843E-3</v>
      </c>
      <c r="AJ158" s="1" t="s">
        <v>0</v>
      </c>
      <c r="AL158" s="37">
        <v>1E-4</v>
      </c>
      <c r="AM158" s="1" t="s">
        <v>0</v>
      </c>
    </row>
    <row r="159" spans="3:39" x14ac:dyDescent="0.3">
      <c r="C159" s="1">
        <v>3</v>
      </c>
      <c r="D159" s="1" t="s">
        <v>0</v>
      </c>
      <c r="E159" s="1">
        <v>2</v>
      </c>
      <c r="F159" s="1" t="s">
        <v>0</v>
      </c>
      <c r="G159" s="1">
        <v>40</v>
      </c>
      <c r="H159" s="1" t="s">
        <v>8</v>
      </c>
      <c r="I159" s="102">
        <v>2</v>
      </c>
      <c r="J159" s="1" t="s">
        <v>0</v>
      </c>
      <c r="K159" s="54">
        <v>-3.3912904644782223E-4</v>
      </c>
      <c r="L159" s="100" t="s">
        <v>0</v>
      </c>
      <c r="M159" s="139"/>
      <c r="N159" s="140"/>
      <c r="O159" s="102">
        <v>-3.3912904644783914E-4</v>
      </c>
      <c r="P159" s="1" t="s">
        <v>0</v>
      </c>
      <c r="R159" s="39">
        <v>0</v>
      </c>
      <c r="S159" s="39" t="s">
        <v>0</v>
      </c>
      <c r="T159" s="39">
        <v>2.1002900475983657E-3</v>
      </c>
      <c r="U159" s="39" t="s">
        <v>0</v>
      </c>
      <c r="V159" s="39">
        <v>2.078460969082653E-3</v>
      </c>
      <c r="W159" s="39" t="s">
        <v>0</v>
      </c>
      <c r="X159" s="39">
        <v>2.8867513459481293E-6</v>
      </c>
      <c r="Y159" s="39" t="s">
        <v>0</v>
      </c>
      <c r="Z159" s="39">
        <v>4.6188021535170069E-5</v>
      </c>
      <c r="AA159" s="39" t="s">
        <v>0</v>
      </c>
      <c r="AB159" s="39">
        <v>2.8867513459481293E-5</v>
      </c>
      <c r="AC159" s="1" t="s">
        <v>0</v>
      </c>
      <c r="AG159" s="38">
        <v>2.9553668611596675E-3</v>
      </c>
      <c r="AH159" s="35">
        <v>2</v>
      </c>
      <c r="AI159" s="37">
        <v>5.910733722319335E-3</v>
      </c>
      <c r="AJ159" s="1" t="s">
        <v>0</v>
      </c>
      <c r="AL159" s="37">
        <v>1E-4</v>
      </c>
      <c r="AM159" s="1" t="s">
        <v>0</v>
      </c>
    </row>
    <row r="160" spans="3:39" x14ac:dyDescent="0.3">
      <c r="C160" s="1"/>
      <c r="D160" s="1"/>
      <c r="E160" s="1">
        <v>2</v>
      </c>
      <c r="F160" s="1" t="s">
        <v>0</v>
      </c>
      <c r="G160" s="1">
        <v>1</v>
      </c>
      <c r="H160" s="1" t="s">
        <v>4</v>
      </c>
      <c r="I160" s="102">
        <v>2</v>
      </c>
      <c r="J160" s="1" t="s">
        <v>0</v>
      </c>
      <c r="K160" s="54">
        <v>-1.1406779867884178E-3</v>
      </c>
      <c r="L160" s="100" t="s">
        <v>0</v>
      </c>
      <c r="M160" s="139"/>
      <c r="N160" s="140"/>
      <c r="O160" s="102">
        <v>-1.1406779867884076E-3</v>
      </c>
      <c r="P160" s="1" t="s">
        <v>0</v>
      </c>
      <c r="R160" s="39">
        <v>0</v>
      </c>
      <c r="S160" s="39" t="s">
        <v>0</v>
      </c>
      <c r="T160" s="39">
        <v>2.1113742587293748E-3</v>
      </c>
      <c r="U160" s="39" t="s">
        <v>0</v>
      </c>
      <c r="V160" s="39">
        <v>2.078460969082653E-3</v>
      </c>
      <c r="W160" s="39" t="s">
        <v>0</v>
      </c>
      <c r="X160" s="39">
        <v>2.8867513459481293E-6</v>
      </c>
      <c r="Y160" s="39" t="s">
        <v>0</v>
      </c>
      <c r="Z160" s="39">
        <v>4.6188021535170069E-5</v>
      </c>
      <c r="AA160" s="39" t="s">
        <v>0</v>
      </c>
      <c r="AB160" s="39">
        <v>2.8867513459481293E-5</v>
      </c>
      <c r="AC160" s="1" t="s">
        <v>0</v>
      </c>
      <c r="AG160" s="38">
        <v>2.9632543361016142E-3</v>
      </c>
      <c r="AH160" s="35">
        <v>2</v>
      </c>
      <c r="AI160" s="37">
        <v>5.9265086722032284E-3</v>
      </c>
      <c r="AJ160" s="1" t="s">
        <v>0</v>
      </c>
      <c r="AL160" s="37">
        <v>1E-4</v>
      </c>
      <c r="AM160" s="1" t="s">
        <v>0</v>
      </c>
    </row>
    <row r="161" spans="3:39" x14ac:dyDescent="0.3">
      <c r="C161" s="1">
        <v>11</v>
      </c>
      <c r="D161" s="1" t="s">
        <v>0</v>
      </c>
      <c r="E161" s="1">
        <v>5</v>
      </c>
      <c r="F161" s="1" t="s">
        <v>0</v>
      </c>
      <c r="G161" s="1">
        <v>1</v>
      </c>
      <c r="H161" s="1" t="s">
        <v>4</v>
      </c>
      <c r="I161" s="102">
        <v>5</v>
      </c>
      <c r="J161" s="1" t="s">
        <v>0</v>
      </c>
      <c r="K161" s="54">
        <v>-1.2164998174065179E-3</v>
      </c>
      <c r="L161" s="100" t="s">
        <v>0</v>
      </c>
      <c r="M161" s="139"/>
      <c r="N161" s="140"/>
      <c r="O161" s="102">
        <v>-1.2164998174064579E-3</v>
      </c>
      <c r="P161" s="1" t="s">
        <v>0</v>
      </c>
      <c r="R161" s="39">
        <v>0</v>
      </c>
      <c r="S161" s="39" t="s">
        <v>0</v>
      </c>
      <c r="T161" s="39">
        <v>3.6533963075989604E-3</v>
      </c>
      <c r="U161" s="39" t="s">
        <v>0</v>
      </c>
      <c r="V161" s="39">
        <v>3.4641016151377548E-3</v>
      </c>
      <c r="W161" s="39" t="s">
        <v>0</v>
      </c>
      <c r="X161" s="39">
        <v>2.8867513459481293E-6</v>
      </c>
      <c r="Y161" s="39" t="s">
        <v>0</v>
      </c>
      <c r="Z161" s="39">
        <v>1.1547005383792517E-4</v>
      </c>
      <c r="AA161" s="39" t="s">
        <v>0</v>
      </c>
      <c r="AB161" s="39">
        <v>2.886751345948129E-4</v>
      </c>
      <c r="AC161" s="1" t="s">
        <v>0</v>
      </c>
      <c r="AG161" s="38">
        <v>5.0442025713067582E-3</v>
      </c>
      <c r="AH161" s="35">
        <v>2</v>
      </c>
      <c r="AI161" s="40">
        <v>1.0088405142613516E-2</v>
      </c>
      <c r="AJ161" s="1" t="s">
        <v>0</v>
      </c>
      <c r="AL161" s="40">
        <v>1E-3</v>
      </c>
      <c r="AM161" s="1" t="s">
        <v>0</v>
      </c>
    </row>
    <row r="162" spans="3:39" x14ac:dyDescent="0.3">
      <c r="C162" s="1"/>
      <c r="D162" s="1"/>
      <c r="E162" s="1">
        <v>10</v>
      </c>
      <c r="F162" s="1" t="s">
        <v>0</v>
      </c>
      <c r="G162" s="1">
        <v>1</v>
      </c>
      <c r="H162" s="1" t="s">
        <v>4</v>
      </c>
      <c r="I162" s="102">
        <v>10</v>
      </c>
      <c r="J162" s="1" t="s">
        <v>0</v>
      </c>
      <c r="K162" s="54">
        <v>-1.3428695351033516E-3</v>
      </c>
      <c r="L162" s="100" t="s">
        <v>0</v>
      </c>
      <c r="M162" s="139"/>
      <c r="N162" s="140"/>
      <c r="O162" s="102">
        <v>-1.3428695351027642E-3</v>
      </c>
      <c r="P162" s="1" t="s">
        <v>0</v>
      </c>
      <c r="R162" s="39">
        <v>0</v>
      </c>
      <c r="S162" s="39" t="s">
        <v>0</v>
      </c>
      <c r="T162" s="39">
        <v>6.1209899674137943E-3</v>
      </c>
      <c r="U162" s="39" t="s">
        <v>0</v>
      </c>
      <c r="V162" s="39">
        <v>5.773502691896258E-3</v>
      </c>
      <c r="W162" s="39" t="s">
        <v>0</v>
      </c>
      <c r="X162" s="39">
        <v>2.8867513459481293E-6</v>
      </c>
      <c r="Y162" s="39" t="s">
        <v>0</v>
      </c>
      <c r="Z162" s="39">
        <v>2.3094010767585034E-4</v>
      </c>
      <c r="AA162" s="39" t="s">
        <v>0</v>
      </c>
      <c r="AB162" s="39">
        <v>2.886751345948129E-4</v>
      </c>
      <c r="AC162" s="1" t="s">
        <v>0</v>
      </c>
      <c r="AG162" s="38">
        <v>8.4223824725853935E-3</v>
      </c>
      <c r="AH162" s="35">
        <v>2</v>
      </c>
      <c r="AI162" s="40">
        <v>1.6844764945170787E-2</v>
      </c>
      <c r="AJ162" s="1" t="s">
        <v>0</v>
      </c>
      <c r="AL162" s="40">
        <v>1E-3</v>
      </c>
      <c r="AM162" s="1" t="s">
        <v>0</v>
      </c>
    </row>
    <row r="163" spans="3:39" x14ac:dyDescent="0.3">
      <c r="C163" s="1">
        <v>20</v>
      </c>
      <c r="D163" s="1" t="s">
        <v>0</v>
      </c>
      <c r="E163" s="1">
        <v>15</v>
      </c>
      <c r="F163" s="1" t="s">
        <v>0</v>
      </c>
      <c r="G163" s="1">
        <v>1</v>
      </c>
      <c r="H163" s="1" t="s">
        <v>4</v>
      </c>
      <c r="I163" s="102">
        <v>15</v>
      </c>
      <c r="J163" s="1" t="s">
        <v>0</v>
      </c>
      <c r="K163" s="54">
        <v>-1.4692392528001853E-3</v>
      </c>
      <c r="L163" s="100" t="s">
        <v>0</v>
      </c>
      <c r="M163" s="139"/>
      <c r="N163" s="140"/>
      <c r="O163" s="102">
        <v>-1.4692392528008469E-3</v>
      </c>
      <c r="P163" s="1" t="s">
        <v>0</v>
      </c>
      <c r="R163" s="39">
        <v>0</v>
      </c>
      <c r="S163" s="39" t="s">
        <v>0</v>
      </c>
      <c r="T163" s="39">
        <v>9.8430078656202846E-3</v>
      </c>
      <c r="U163" s="39" t="s">
        <v>0</v>
      </c>
      <c r="V163" s="39">
        <v>8.082903768654762E-3</v>
      </c>
      <c r="W163" s="39" t="s">
        <v>0</v>
      </c>
      <c r="X163" s="39">
        <v>2.8867513459481293E-6</v>
      </c>
      <c r="Y163" s="39" t="s">
        <v>0</v>
      </c>
      <c r="Z163" s="39">
        <v>3.4641016151377551E-4</v>
      </c>
      <c r="AA163" s="39" t="s">
        <v>0</v>
      </c>
      <c r="AB163" s="39">
        <v>2.886751345948129E-4</v>
      </c>
      <c r="AC163" s="1" t="s">
        <v>0</v>
      </c>
      <c r="AG163" s="38">
        <v>1.2744468558659589E-2</v>
      </c>
      <c r="AH163" s="35">
        <v>2</v>
      </c>
      <c r="AI163" s="40">
        <v>2.5488937117319178E-2</v>
      </c>
      <c r="AJ163" s="1" t="s">
        <v>0</v>
      </c>
      <c r="AL163" s="40">
        <v>1E-3</v>
      </c>
      <c r="AM163" s="1" t="s">
        <v>0</v>
      </c>
    </row>
    <row r="164" spans="3:39" x14ac:dyDescent="0.3">
      <c r="C164" s="1">
        <v>0</v>
      </c>
      <c r="D164" s="1">
        <v>0</v>
      </c>
      <c r="E164" s="1">
        <v>19</v>
      </c>
      <c r="F164" s="1" t="s">
        <v>0</v>
      </c>
      <c r="G164" s="1">
        <v>1</v>
      </c>
      <c r="H164" s="1" t="s">
        <v>4</v>
      </c>
      <c r="I164" s="102">
        <v>19</v>
      </c>
      <c r="J164" s="1" t="s">
        <v>0</v>
      </c>
      <c r="K164" s="54">
        <v>-1.5703350269576522E-3</v>
      </c>
      <c r="L164" s="100" t="s">
        <v>0</v>
      </c>
      <c r="M164" s="139"/>
      <c r="N164" s="140"/>
      <c r="O164" s="102">
        <v>-1.5703350269582472E-3</v>
      </c>
      <c r="P164" s="1" t="s">
        <v>0</v>
      </c>
      <c r="R164" s="39">
        <v>0</v>
      </c>
      <c r="S164" s="39" t="s">
        <v>0</v>
      </c>
      <c r="T164" s="39">
        <v>1.0651451217433192E-2</v>
      </c>
      <c r="U164" s="39" t="s">
        <v>0</v>
      </c>
      <c r="V164" s="39">
        <v>9.9304246300615639E-3</v>
      </c>
      <c r="W164" s="39" t="s">
        <v>0</v>
      </c>
      <c r="X164" s="39">
        <v>2.8867513459481293E-6</v>
      </c>
      <c r="Y164" s="39" t="s">
        <v>0</v>
      </c>
      <c r="Z164" s="39">
        <v>4.3878620458411564E-4</v>
      </c>
      <c r="AA164" s="39" t="s">
        <v>0</v>
      </c>
      <c r="AB164" s="39">
        <v>2.886751345948129E-4</v>
      </c>
      <c r="AC164" s="1" t="s">
        <v>0</v>
      </c>
      <c r="AG164" s="38">
        <v>1.4571980694836662E-2</v>
      </c>
      <c r="AH164" s="35">
        <v>2</v>
      </c>
      <c r="AI164" s="40">
        <v>2.9143961389673324E-2</v>
      </c>
      <c r="AJ164" s="1" t="s">
        <v>0</v>
      </c>
      <c r="AL164" s="40">
        <v>1E-3</v>
      </c>
      <c r="AM164" s="1" t="s">
        <v>0</v>
      </c>
    </row>
    <row r="165" spans="3:39" x14ac:dyDescent="0.3">
      <c r="E165" s="108"/>
      <c r="F165" s="108"/>
      <c r="G165" s="108"/>
      <c r="H165" s="108"/>
      <c r="K165" s="57"/>
      <c r="L165" s="57"/>
      <c r="AE165" s="50"/>
    </row>
    <row r="166" spans="3:39" x14ac:dyDescent="0.3">
      <c r="C166" t="s">
        <v>110</v>
      </c>
      <c r="K166" s="57"/>
      <c r="L166" s="57"/>
      <c r="AE166" s="50"/>
    </row>
    <row r="167" spans="3:39" ht="14.55" customHeight="1" x14ac:dyDescent="0.3">
      <c r="C167" s="191" t="s">
        <v>79</v>
      </c>
      <c r="D167" s="191"/>
      <c r="E167" s="193" t="s">
        <v>78</v>
      </c>
      <c r="F167" s="194"/>
      <c r="G167" s="135"/>
      <c r="H167" s="136"/>
      <c r="I167" s="209" t="s">
        <v>43</v>
      </c>
      <c r="J167" s="191"/>
      <c r="K167" s="193" t="s">
        <v>80</v>
      </c>
      <c r="L167" s="197"/>
      <c r="M167" s="135"/>
      <c r="N167" s="136"/>
      <c r="O167" s="192" t="s">
        <v>82</v>
      </c>
      <c r="P167" s="192"/>
      <c r="Q167" s="28"/>
      <c r="R167" s="199" t="s">
        <v>83</v>
      </c>
      <c r="S167" s="199"/>
      <c r="T167" s="199" t="s">
        <v>84</v>
      </c>
      <c r="U167" s="199"/>
      <c r="V167" s="199" t="s">
        <v>85</v>
      </c>
      <c r="W167" s="199"/>
      <c r="X167" s="199" t="s">
        <v>86</v>
      </c>
      <c r="Y167" s="199"/>
      <c r="Z167" s="199" t="s">
        <v>87</v>
      </c>
      <c r="AA167" s="199"/>
      <c r="AB167" s="206" t="s">
        <v>88</v>
      </c>
      <c r="AC167" s="207"/>
      <c r="AD167" s="169"/>
      <c r="AE167" s="170"/>
      <c r="AF167" s="51"/>
      <c r="AG167" s="203" t="s">
        <v>90</v>
      </c>
      <c r="AH167" s="204" t="s">
        <v>91</v>
      </c>
      <c r="AI167" s="203" t="s">
        <v>92</v>
      </c>
      <c r="AJ167" s="191" t="s">
        <v>30</v>
      </c>
      <c r="AK167" s="52"/>
      <c r="AL167" s="191" t="s">
        <v>88</v>
      </c>
      <c r="AM167" s="191"/>
    </row>
    <row r="168" spans="3:39" x14ac:dyDescent="0.3">
      <c r="C168" s="191"/>
      <c r="D168" s="191"/>
      <c r="E168" s="195"/>
      <c r="F168" s="196"/>
      <c r="G168" s="135"/>
      <c r="H168" s="136"/>
      <c r="I168" s="209"/>
      <c r="J168" s="191"/>
      <c r="K168" s="195"/>
      <c r="L168" s="198"/>
      <c r="M168" s="135"/>
      <c r="N168" s="136"/>
      <c r="O168" s="192"/>
      <c r="P168" s="192"/>
      <c r="Q168" s="28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206"/>
      <c r="AC168" s="207"/>
      <c r="AD168" s="169"/>
      <c r="AE168" s="170"/>
      <c r="AF168" s="51"/>
      <c r="AG168" s="203"/>
      <c r="AH168" s="204"/>
      <c r="AI168" s="203"/>
      <c r="AJ168" s="191"/>
      <c r="AK168" s="52"/>
      <c r="AL168" s="191"/>
      <c r="AM168" s="191"/>
    </row>
    <row r="169" spans="3:39" x14ac:dyDescent="0.3">
      <c r="C169" s="1">
        <v>11</v>
      </c>
      <c r="D169" s="1" t="s">
        <v>11</v>
      </c>
      <c r="E169" s="1">
        <v>0</v>
      </c>
      <c r="F169" s="1" t="s">
        <v>119</v>
      </c>
      <c r="G169" s="137"/>
      <c r="H169" s="138"/>
      <c r="I169" s="99">
        <v>0</v>
      </c>
      <c r="J169" s="99" t="s">
        <v>11</v>
      </c>
      <c r="K169" s="54">
        <v>-4.8090475978723743E-7</v>
      </c>
      <c r="L169" s="54" t="s">
        <v>11</v>
      </c>
      <c r="M169" s="139"/>
      <c r="N169" s="140"/>
      <c r="O169" s="55">
        <v>-4.8090475978723743E-7</v>
      </c>
      <c r="P169" s="1" t="s">
        <v>119</v>
      </c>
      <c r="R169" s="39">
        <v>0</v>
      </c>
      <c r="S169" s="39" t="s">
        <v>11</v>
      </c>
      <c r="T169" s="39">
        <v>4.7714513817278221E-6</v>
      </c>
      <c r="U169" s="39" t="s">
        <v>71</v>
      </c>
      <c r="V169" s="39">
        <v>2.3094010767585031E-6</v>
      </c>
      <c r="W169" s="39" t="s">
        <v>11</v>
      </c>
      <c r="X169" s="39">
        <v>2.8867513459481289E-8</v>
      </c>
      <c r="Y169" s="39" t="s">
        <v>11</v>
      </c>
      <c r="Z169" s="39">
        <v>1.7320508075688774E-6</v>
      </c>
      <c r="AA169" s="39" t="s">
        <v>11</v>
      </c>
      <c r="AB169" s="39">
        <v>2.8867513459481289E-7</v>
      </c>
      <c r="AC169" s="1" t="s">
        <v>119</v>
      </c>
      <c r="AD169" s="137"/>
      <c r="AG169" s="41">
        <v>5.584285835108402E-6</v>
      </c>
      <c r="AH169" s="35">
        <v>2</v>
      </c>
      <c r="AI169" s="55">
        <v>1.1168571670216804E-5</v>
      </c>
      <c r="AJ169" s="1" t="s">
        <v>119</v>
      </c>
      <c r="AL169" s="55">
        <v>9.9999999999999995E-7</v>
      </c>
      <c r="AM169" s="1" t="s">
        <v>119</v>
      </c>
    </row>
    <row r="170" spans="3:39" x14ac:dyDescent="0.3">
      <c r="C170" s="1"/>
      <c r="D170" s="1"/>
      <c r="E170" s="1">
        <v>10</v>
      </c>
      <c r="F170" s="1" t="s">
        <v>11</v>
      </c>
      <c r="G170" s="137"/>
      <c r="H170" s="138"/>
      <c r="I170" s="99">
        <v>10</v>
      </c>
      <c r="J170" s="99" t="s">
        <v>11</v>
      </c>
      <c r="K170" s="54">
        <v>1.0320087796191794E-4</v>
      </c>
      <c r="L170" s="54" t="s">
        <v>11</v>
      </c>
      <c r="M170" s="139"/>
      <c r="N170" s="140"/>
      <c r="O170" s="55">
        <v>1.0320087796245048E-4</v>
      </c>
      <c r="P170" s="1" t="s">
        <v>11</v>
      </c>
      <c r="R170" s="39">
        <v>0</v>
      </c>
      <c r="S170" s="39" t="s">
        <v>11</v>
      </c>
      <c r="T170" s="39">
        <v>4.7651637302741153E-5</v>
      </c>
      <c r="U170" s="39" t="s">
        <v>71</v>
      </c>
      <c r="V170" s="39">
        <v>8.0829037686547603E-5</v>
      </c>
      <c r="W170" s="39" t="s">
        <v>11</v>
      </c>
      <c r="X170" s="39">
        <v>2.8867513459481289E-7</v>
      </c>
      <c r="Y170" s="39" t="s">
        <v>11</v>
      </c>
      <c r="Z170" s="39">
        <v>1.9052558883257653E-5</v>
      </c>
      <c r="AA170" s="39" t="s">
        <v>11</v>
      </c>
      <c r="AB170" s="39">
        <v>2.8867513459481293E-6</v>
      </c>
      <c r="AC170" s="1" t="s">
        <v>11</v>
      </c>
      <c r="AD170" s="137"/>
      <c r="AG170" s="41">
        <v>9.5788457225450669E-5</v>
      </c>
      <c r="AH170" s="35">
        <v>2</v>
      </c>
      <c r="AI170" s="41">
        <v>1.9157691445090134E-4</v>
      </c>
      <c r="AJ170" s="1" t="s">
        <v>11</v>
      </c>
      <c r="AL170" s="41">
        <v>1.0000000000000001E-5</v>
      </c>
      <c r="AM170" s="1" t="s">
        <v>11</v>
      </c>
    </row>
    <row r="171" spans="3:39" x14ac:dyDescent="0.3">
      <c r="C171" s="1">
        <v>33</v>
      </c>
      <c r="D171" s="1" t="s">
        <v>11</v>
      </c>
      <c r="E171" s="1">
        <v>20</v>
      </c>
      <c r="F171" s="1" t="s">
        <v>11</v>
      </c>
      <c r="G171" s="137"/>
      <c r="H171" s="138"/>
      <c r="I171" s="99">
        <v>20</v>
      </c>
      <c r="J171" s="99" t="s">
        <v>11</v>
      </c>
      <c r="K171" s="54">
        <v>1.6177862793243737E-4</v>
      </c>
      <c r="L171" s="54" t="s">
        <v>11</v>
      </c>
      <c r="M171" s="139"/>
      <c r="N171" s="140"/>
      <c r="O171" s="55">
        <v>1.617786279339839E-4</v>
      </c>
      <c r="P171" s="1" t="s">
        <v>11</v>
      </c>
      <c r="R171" s="39">
        <v>0</v>
      </c>
      <c r="S171" s="39" t="s">
        <v>11</v>
      </c>
      <c r="T171" s="39">
        <v>3.6509330365601091E-4</v>
      </c>
      <c r="U171" s="39" t="s">
        <v>71</v>
      </c>
      <c r="V171" s="39">
        <v>1.096965511460289E-4</v>
      </c>
      <c r="W171" s="39" t="s">
        <v>11</v>
      </c>
      <c r="X171" s="39">
        <v>2.8867513459481293E-6</v>
      </c>
      <c r="Y171" s="39" t="s">
        <v>11</v>
      </c>
      <c r="Z171" s="39">
        <v>3.4641016151377547E-5</v>
      </c>
      <c r="AA171" s="39" t="s">
        <v>11</v>
      </c>
      <c r="AB171" s="39">
        <v>2.8867513459481293E-6</v>
      </c>
      <c r="AC171" s="1" t="s">
        <v>11</v>
      </c>
      <c r="AD171" s="137"/>
      <c r="AG171" s="41">
        <v>3.8280950925291833E-4</v>
      </c>
      <c r="AH171" s="35">
        <v>2</v>
      </c>
      <c r="AI171" s="41">
        <v>7.6561901850583666E-4</v>
      </c>
      <c r="AJ171" s="1" t="s">
        <v>11</v>
      </c>
      <c r="AL171" s="41">
        <v>1.0000000000000001E-5</v>
      </c>
      <c r="AM171" s="1" t="s">
        <v>11</v>
      </c>
    </row>
    <row r="172" spans="3:39" x14ac:dyDescent="0.3">
      <c r="C172" s="1">
        <v>110</v>
      </c>
      <c r="D172" s="1" t="s">
        <v>11</v>
      </c>
      <c r="E172" s="1">
        <v>100</v>
      </c>
      <c r="F172" s="1" t="s">
        <v>11</v>
      </c>
      <c r="G172" s="137"/>
      <c r="H172" s="138"/>
      <c r="I172" s="99">
        <v>100</v>
      </c>
      <c r="J172" s="99" t="s">
        <v>11</v>
      </c>
      <c r="K172" s="54">
        <v>8.4800298508079844E-4</v>
      </c>
      <c r="L172" s="54" t="s">
        <v>11</v>
      </c>
      <c r="M172" s="139"/>
      <c r="N172" s="140"/>
      <c r="O172" s="55">
        <v>8.4800298508014293E-4</v>
      </c>
      <c r="P172" s="1" t="s">
        <v>11</v>
      </c>
      <c r="R172" s="39">
        <v>0</v>
      </c>
      <c r="S172" s="39" t="s">
        <v>11</v>
      </c>
      <c r="T172" s="39">
        <v>3.6509330365601091E-4</v>
      </c>
      <c r="U172" s="39" t="s">
        <v>71</v>
      </c>
      <c r="V172" s="39">
        <v>4.3301270189221935E-4</v>
      </c>
      <c r="W172" s="39" t="s">
        <v>11</v>
      </c>
      <c r="X172" s="39">
        <v>2.8867513459481293E-6</v>
      </c>
      <c r="Y172" s="39" t="s">
        <v>11</v>
      </c>
      <c r="Z172" s="39">
        <v>8.0829037686547603E-5</v>
      </c>
      <c r="AA172" s="39" t="s">
        <v>11</v>
      </c>
      <c r="AB172" s="39">
        <v>2.8867513459481293E-5</v>
      </c>
      <c r="AC172" s="1" t="s">
        <v>11</v>
      </c>
      <c r="AD172" s="137"/>
      <c r="AG172" s="41">
        <v>5.7285959918156233E-4</v>
      </c>
      <c r="AH172" s="35">
        <v>2</v>
      </c>
      <c r="AI172" s="37">
        <v>1.1457191983631247E-3</v>
      </c>
      <c r="AJ172" s="1" t="s">
        <v>11</v>
      </c>
      <c r="AL172" s="37">
        <v>1E-4</v>
      </c>
      <c r="AM172" s="1" t="s">
        <v>11</v>
      </c>
    </row>
    <row r="173" spans="3:39" s="150" customFormat="1" x14ac:dyDescent="0.3">
      <c r="C173" s="143">
        <v>330</v>
      </c>
      <c r="D173" s="143" t="s">
        <v>11</v>
      </c>
      <c r="E173" s="143">
        <v>200</v>
      </c>
      <c r="F173" s="143" t="s">
        <v>11</v>
      </c>
      <c r="G173" s="152"/>
      <c r="H173" s="153"/>
      <c r="I173" s="160">
        <v>0.19999</v>
      </c>
      <c r="J173" s="160" t="s">
        <v>10</v>
      </c>
      <c r="K173" s="146">
        <v>1.9998876106541596E-6</v>
      </c>
      <c r="L173" s="146" t="s">
        <v>10</v>
      </c>
      <c r="M173" s="147"/>
      <c r="N173" s="148"/>
      <c r="O173" s="149">
        <v>-8.0001123893396198E-3</v>
      </c>
      <c r="P173" s="143" t="s">
        <v>11</v>
      </c>
      <c r="R173" s="151">
        <v>0</v>
      </c>
      <c r="S173" s="151" t="s">
        <v>10</v>
      </c>
      <c r="T173" s="151">
        <v>3.6516753284063361E-6</v>
      </c>
      <c r="U173" s="151" t="s">
        <v>68</v>
      </c>
      <c r="V173" s="151">
        <v>1.0969250969414456E-6</v>
      </c>
      <c r="W173" s="151" t="s">
        <v>10</v>
      </c>
      <c r="X173" s="151">
        <v>2.8867513459481289E-8</v>
      </c>
      <c r="Y173" s="151" t="s">
        <v>10</v>
      </c>
      <c r="Z173" s="151">
        <v>3.4640438801108355E-7</v>
      </c>
      <c r="AA173" s="151" t="s">
        <v>10</v>
      </c>
      <c r="AB173" s="151">
        <v>2.8867513459481292E-8</v>
      </c>
      <c r="AC173" s="143" t="s">
        <v>10</v>
      </c>
      <c r="AD173" s="152"/>
      <c r="AG173" s="145">
        <v>3.8287909369788684E-6</v>
      </c>
      <c r="AH173" s="171">
        <v>2</v>
      </c>
      <c r="AI173" s="157">
        <v>7.657581873957737E-3</v>
      </c>
      <c r="AJ173" s="143" t="s">
        <v>11</v>
      </c>
      <c r="AL173" s="158">
        <v>1.0000000000000001E-7</v>
      </c>
      <c r="AM173" s="143" t="s">
        <v>10</v>
      </c>
    </row>
    <row r="174" spans="3:39" s="134" customFormat="1" x14ac:dyDescent="0.3">
      <c r="C174" s="17">
        <v>1.1000000000000001</v>
      </c>
      <c r="D174" s="17" t="s">
        <v>10</v>
      </c>
      <c r="E174" s="17">
        <v>1</v>
      </c>
      <c r="F174" s="17" t="s">
        <v>10</v>
      </c>
      <c r="G174" s="162"/>
      <c r="H174" s="163"/>
      <c r="I174" s="164">
        <v>1</v>
      </c>
      <c r="J174" s="164" t="s">
        <v>10</v>
      </c>
      <c r="K174" s="54">
        <v>8.0796274685627414E-6</v>
      </c>
      <c r="L174" s="54" t="s">
        <v>10</v>
      </c>
      <c r="M174" s="165"/>
      <c r="N174" s="166"/>
      <c r="O174" s="118">
        <v>8.0796274686267822E-6</v>
      </c>
      <c r="P174" s="17" t="s">
        <v>10</v>
      </c>
      <c r="R174" s="39">
        <v>0</v>
      </c>
      <c r="S174" s="39" t="s">
        <v>10</v>
      </c>
      <c r="T174" s="39">
        <v>3.6516753284063361E-6</v>
      </c>
      <c r="U174" s="39" t="s">
        <v>68</v>
      </c>
      <c r="V174" s="39">
        <v>4.3301270189221934E-6</v>
      </c>
      <c r="W174" s="39" t="s">
        <v>10</v>
      </c>
      <c r="X174" s="39">
        <v>2.8867513459481289E-8</v>
      </c>
      <c r="Y174" s="39" t="s">
        <v>10</v>
      </c>
      <c r="Z174" s="39">
        <v>8.0829037686547612E-7</v>
      </c>
      <c r="AA174" s="39" t="s">
        <v>10</v>
      </c>
      <c r="AB174" s="39">
        <v>2.8867513459481289E-7</v>
      </c>
      <c r="AC174" s="1" t="s">
        <v>10</v>
      </c>
      <c r="AD174" s="162"/>
      <c r="AG174" s="41">
        <v>5.7290690957686588E-6</v>
      </c>
      <c r="AH174" s="172">
        <v>2</v>
      </c>
      <c r="AI174" s="55">
        <v>1.1458138191537318E-5</v>
      </c>
      <c r="AJ174" s="1" t="s">
        <v>10</v>
      </c>
      <c r="AL174" s="55">
        <v>9.9999999999999995E-7</v>
      </c>
      <c r="AM174" s="1" t="s">
        <v>10</v>
      </c>
    </row>
    <row r="175" spans="3:39" x14ac:dyDescent="0.3">
      <c r="C175" s="1">
        <v>3.3</v>
      </c>
      <c r="D175" s="1" t="s">
        <v>10</v>
      </c>
      <c r="E175" s="1">
        <v>2</v>
      </c>
      <c r="F175" s="1" t="s">
        <v>10</v>
      </c>
      <c r="G175" s="137"/>
      <c r="H175" s="138"/>
      <c r="I175" s="99">
        <v>2</v>
      </c>
      <c r="J175" s="99" t="s">
        <v>10</v>
      </c>
      <c r="K175" s="54">
        <v>2.844189429861947E-6</v>
      </c>
      <c r="L175" s="54" t="s">
        <v>10</v>
      </c>
      <c r="M175" s="139"/>
      <c r="N175" s="140"/>
      <c r="O175" s="55">
        <v>2.8441894297515091E-6</v>
      </c>
      <c r="P175" s="1" t="s">
        <v>10</v>
      </c>
      <c r="R175" s="39">
        <v>0</v>
      </c>
      <c r="S175" s="39" t="s">
        <v>10</v>
      </c>
      <c r="T175" s="39">
        <v>2.5804782518561226E-5</v>
      </c>
      <c r="U175" s="39" t="s">
        <v>68</v>
      </c>
      <c r="V175" s="39">
        <v>1.0969655114602892E-5</v>
      </c>
      <c r="W175" s="39" t="s">
        <v>10</v>
      </c>
      <c r="X175" s="39">
        <v>2.8867513459481289E-7</v>
      </c>
      <c r="Y175" s="39" t="s">
        <v>10</v>
      </c>
      <c r="Z175" s="39">
        <v>3.4641016151377547E-6</v>
      </c>
      <c r="AA175" s="39" t="s">
        <v>10</v>
      </c>
      <c r="AB175" s="39">
        <v>2.8867513459481289E-7</v>
      </c>
      <c r="AC175" s="1" t="s">
        <v>10</v>
      </c>
      <c r="AD175" s="137"/>
      <c r="AG175" s="41">
        <v>2.8255739254711475E-5</v>
      </c>
      <c r="AH175" s="35">
        <v>2</v>
      </c>
      <c r="AI175" s="55">
        <v>5.6511478509422951E-5</v>
      </c>
      <c r="AJ175" s="1" t="s">
        <v>10</v>
      </c>
      <c r="AL175" s="55">
        <v>9.9999999999999995E-7</v>
      </c>
      <c r="AM175" s="1" t="s">
        <v>10</v>
      </c>
    </row>
    <row r="176" spans="3:39" x14ac:dyDescent="0.3">
      <c r="C176" s="1">
        <v>11</v>
      </c>
      <c r="D176" s="1" t="s">
        <v>10</v>
      </c>
      <c r="E176" s="1">
        <v>10</v>
      </c>
      <c r="F176" s="1" t="s">
        <v>10</v>
      </c>
      <c r="G176" s="137"/>
      <c r="H176" s="138"/>
      <c r="I176" s="99">
        <v>10</v>
      </c>
      <c r="J176" s="99" t="s">
        <v>10</v>
      </c>
      <c r="K176" s="54">
        <v>3.8399930665632453E-5</v>
      </c>
      <c r="L176" s="54" t="s">
        <v>10</v>
      </c>
      <c r="M176" s="139"/>
      <c r="N176" s="140"/>
      <c r="O176" s="55">
        <v>3.8399930666344062E-5</v>
      </c>
      <c r="P176" s="1" t="s">
        <v>10</v>
      </c>
      <c r="R176" s="39">
        <v>0</v>
      </c>
      <c r="S176" s="39" t="s">
        <v>10</v>
      </c>
      <c r="T176" s="39">
        <v>2.5804782518561226E-5</v>
      </c>
      <c r="U176" s="39" t="s">
        <v>68</v>
      </c>
      <c r="V176" s="39">
        <v>4.3301270189221932E-5</v>
      </c>
      <c r="W176" s="39" t="s">
        <v>10</v>
      </c>
      <c r="X176" s="39">
        <v>2.8867513459481289E-7</v>
      </c>
      <c r="Y176" s="39" t="s">
        <v>10</v>
      </c>
      <c r="Z176" s="39">
        <v>8.0829037686547593E-6</v>
      </c>
      <c r="AA176" s="39" t="s">
        <v>10</v>
      </c>
      <c r="AB176" s="39">
        <v>2.8867513459481293E-6</v>
      </c>
      <c r="AC176" s="1" t="s">
        <v>10</v>
      </c>
      <c r="AD176" s="137"/>
      <c r="AG176" s="41">
        <v>5.1133519347197714E-5</v>
      </c>
      <c r="AH176" s="35">
        <v>2</v>
      </c>
      <c r="AI176" s="41">
        <v>1.0226703869439543E-4</v>
      </c>
      <c r="AJ176" s="1" t="s">
        <v>10</v>
      </c>
      <c r="AL176" s="41">
        <v>1.0000000000000001E-5</v>
      </c>
      <c r="AM176" s="1" t="s">
        <v>10</v>
      </c>
    </row>
    <row r="177" spans="3:39" x14ac:dyDescent="0.3">
      <c r="C177" s="1">
        <v>33</v>
      </c>
      <c r="D177" s="1" t="s">
        <v>10</v>
      </c>
      <c r="E177" s="1">
        <v>20</v>
      </c>
      <c r="F177" s="1" t="s">
        <v>10</v>
      </c>
      <c r="G177" s="137"/>
      <c r="H177" s="138"/>
      <c r="I177" s="99">
        <v>20</v>
      </c>
      <c r="J177" s="99" t="s">
        <v>10</v>
      </c>
      <c r="K177" s="54">
        <v>7.8568108417101845E-5</v>
      </c>
      <c r="L177" s="54" t="s">
        <v>10</v>
      </c>
      <c r="M177" s="139"/>
      <c r="N177" s="140"/>
      <c r="O177" s="55">
        <v>7.8568108417442772E-5</v>
      </c>
      <c r="P177" s="1" t="s">
        <v>10</v>
      </c>
      <c r="R177" s="39">
        <v>0</v>
      </c>
      <c r="S177" s="39" t="s">
        <v>10</v>
      </c>
      <c r="T177" s="39">
        <v>4.9319824095100042E-5</v>
      </c>
      <c r="U177" s="39" t="s">
        <v>68</v>
      </c>
      <c r="V177" s="39">
        <v>1.096965511460289E-4</v>
      </c>
      <c r="W177" s="39" t="s">
        <v>10</v>
      </c>
      <c r="X177" s="39">
        <v>2.8867513459481293E-6</v>
      </c>
      <c r="Y177" s="39" t="s">
        <v>10</v>
      </c>
      <c r="Z177" s="39">
        <v>2.3094010767585031E-5</v>
      </c>
      <c r="AA177" s="39" t="s">
        <v>10</v>
      </c>
      <c r="AB177" s="39">
        <v>2.8867513459481293E-6</v>
      </c>
      <c r="AC177" s="1" t="s">
        <v>10</v>
      </c>
      <c r="AD177" s="137"/>
      <c r="AG177" s="41">
        <v>1.2253888518386701E-4</v>
      </c>
      <c r="AH177" s="35">
        <v>2</v>
      </c>
      <c r="AI177" s="41">
        <v>2.4507777036773403E-4</v>
      </c>
      <c r="AJ177" s="1" t="s">
        <v>10</v>
      </c>
      <c r="AL177" s="41">
        <v>1.0000000000000001E-5</v>
      </c>
      <c r="AM177" s="1" t="s">
        <v>10</v>
      </c>
    </row>
    <row r="178" spans="3:39" x14ac:dyDescent="0.3">
      <c r="C178" s="1">
        <v>110</v>
      </c>
      <c r="D178" s="1" t="s">
        <v>10</v>
      </c>
      <c r="E178" s="1">
        <v>100</v>
      </c>
      <c r="F178" s="1" t="s">
        <v>10</v>
      </c>
      <c r="G178" s="137"/>
      <c r="H178" s="138"/>
      <c r="I178" s="99">
        <v>100</v>
      </c>
      <c r="J178" s="99" t="s">
        <v>10</v>
      </c>
      <c r="K178" s="54">
        <v>8.4399994257913444E-4</v>
      </c>
      <c r="L178" s="54" t="s">
        <v>10</v>
      </c>
      <c r="M178" s="57"/>
      <c r="N178" s="57"/>
      <c r="O178" s="55">
        <v>8.4399994257466915E-4</v>
      </c>
      <c r="P178" s="1" t="s">
        <v>10</v>
      </c>
      <c r="R178" s="39">
        <v>0</v>
      </c>
      <c r="S178" s="39" t="s">
        <v>10</v>
      </c>
      <c r="T178" s="39">
        <v>5.0408876224121793E-4</v>
      </c>
      <c r="U178" s="39" t="s">
        <v>68</v>
      </c>
      <c r="V178" s="39">
        <v>4.3301270189221935E-4</v>
      </c>
      <c r="W178" s="39" t="s">
        <v>10</v>
      </c>
      <c r="X178" s="39">
        <v>2.8867513459481293E-6</v>
      </c>
      <c r="Y178" s="39" t="s">
        <v>10</v>
      </c>
      <c r="Z178" s="39">
        <v>6.9282032302755094E-5</v>
      </c>
      <c r="AA178" s="39" t="s">
        <v>10</v>
      </c>
      <c r="AB178" s="39">
        <v>2.8867513459481293E-5</v>
      </c>
      <c r="AC178" s="1" t="s">
        <v>10</v>
      </c>
      <c r="AG178" s="41">
        <v>6.6876539001696988E-4</v>
      </c>
      <c r="AH178" s="35">
        <v>2</v>
      </c>
      <c r="AI178" s="37">
        <v>1.3375307800339398E-3</v>
      </c>
      <c r="AJ178" s="1" t="s">
        <v>10</v>
      </c>
      <c r="AL178" s="37">
        <v>1E-4</v>
      </c>
      <c r="AM178" s="1" t="s">
        <v>10</v>
      </c>
    </row>
    <row r="179" spans="3:39" s="150" customFormat="1" x14ac:dyDescent="0.3">
      <c r="C179" s="143">
        <v>330</v>
      </c>
      <c r="D179" s="143" t="s">
        <v>10</v>
      </c>
      <c r="E179" s="143">
        <v>200</v>
      </c>
      <c r="F179" s="143" t="s">
        <v>10</v>
      </c>
      <c r="G179" s="152"/>
      <c r="H179" s="153"/>
      <c r="I179" s="160">
        <v>0.19999</v>
      </c>
      <c r="J179" s="160" t="s">
        <v>9</v>
      </c>
      <c r="K179" s="146">
        <v>1.1311089854481987E-6</v>
      </c>
      <c r="L179" s="146" t="s">
        <v>9</v>
      </c>
      <c r="M179" s="161"/>
      <c r="N179" s="161"/>
      <c r="O179" s="149">
        <v>-8.8688910145435784E-3</v>
      </c>
      <c r="P179" s="143" t="s">
        <v>10</v>
      </c>
      <c r="R179" s="151">
        <v>0</v>
      </c>
      <c r="S179" s="151" t="s">
        <v>9</v>
      </c>
      <c r="T179" s="151">
        <v>7.1882520843214876E-6</v>
      </c>
      <c r="U179" s="151" t="s">
        <v>69</v>
      </c>
      <c r="V179" s="151">
        <v>1.3856002315362587E-6</v>
      </c>
      <c r="W179" s="151" t="s">
        <v>9</v>
      </c>
      <c r="X179" s="151">
        <v>2.8867513459481289E-8</v>
      </c>
      <c r="Y179" s="151" t="s">
        <v>9</v>
      </c>
      <c r="Z179" s="151">
        <v>2.5402719024020507E-7</v>
      </c>
      <c r="AA179" s="151" t="s">
        <v>9</v>
      </c>
      <c r="AB179" s="151">
        <v>2.8867513459481289E-7</v>
      </c>
      <c r="AC179" s="143" t="s">
        <v>9</v>
      </c>
      <c r="AG179" s="145">
        <v>7.3307266017382987E-6</v>
      </c>
      <c r="AH179" s="171">
        <v>2</v>
      </c>
      <c r="AI179" s="156">
        <v>1.4661453203476598E-2</v>
      </c>
      <c r="AJ179" s="143" t="s">
        <v>10</v>
      </c>
      <c r="AL179" s="149">
        <v>9.9999999999999995E-7</v>
      </c>
      <c r="AM179" s="143" t="s">
        <v>9</v>
      </c>
    </row>
    <row r="180" spans="3:39" x14ac:dyDescent="0.3">
      <c r="C180" s="1">
        <v>1.1000000000000001</v>
      </c>
      <c r="D180" s="1" t="s">
        <v>9</v>
      </c>
      <c r="E180" s="1">
        <v>1</v>
      </c>
      <c r="F180" s="1" t="s">
        <v>9</v>
      </c>
      <c r="G180" s="137"/>
      <c r="H180" s="138"/>
      <c r="I180" s="99">
        <v>1</v>
      </c>
      <c r="J180" s="99" t="s">
        <v>9</v>
      </c>
      <c r="K180" s="54">
        <v>1.2999994298727239E-6</v>
      </c>
      <c r="L180" s="54" t="s">
        <v>9</v>
      </c>
      <c r="M180" s="57"/>
      <c r="N180" s="57"/>
      <c r="O180" s="55">
        <v>1.2999994298823481E-6</v>
      </c>
      <c r="P180" s="1" t="s">
        <v>9</v>
      </c>
      <c r="R180" s="39">
        <v>0</v>
      </c>
      <c r="S180" s="39" t="s">
        <v>9</v>
      </c>
      <c r="T180" s="39">
        <v>7.1882520843214876E-6</v>
      </c>
      <c r="U180" s="39" t="s">
        <v>69</v>
      </c>
      <c r="V180" s="39">
        <v>4.6188021535170063E-6</v>
      </c>
      <c r="W180" s="39" t="s">
        <v>9</v>
      </c>
      <c r="X180" s="39">
        <v>2.8867513459481289E-8</v>
      </c>
      <c r="Y180" s="39" t="s">
        <v>9</v>
      </c>
      <c r="Z180" s="39">
        <v>8.0829037686547612E-7</v>
      </c>
      <c r="AA180" s="39" t="s">
        <v>9</v>
      </c>
      <c r="AB180" s="39">
        <v>2.8867513459481289E-7</v>
      </c>
      <c r="AC180" s="1" t="s">
        <v>9</v>
      </c>
      <c r="AG180" s="41">
        <v>8.5873046621792543E-6</v>
      </c>
      <c r="AH180" s="35">
        <v>2</v>
      </c>
      <c r="AI180" s="55">
        <v>1.7174609324358509E-5</v>
      </c>
      <c r="AJ180" s="1" t="s">
        <v>9</v>
      </c>
      <c r="AL180" s="55">
        <v>9.9999999999999995E-7</v>
      </c>
      <c r="AM180" s="1" t="s">
        <v>9</v>
      </c>
    </row>
    <row r="181" spans="3:39" x14ac:dyDescent="0.3">
      <c r="C181" s="1">
        <v>3.3</v>
      </c>
      <c r="D181" s="1" t="s">
        <v>9</v>
      </c>
      <c r="E181" s="1">
        <v>2</v>
      </c>
      <c r="F181" s="1" t="s">
        <v>9</v>
      </c>
      <c r="G181" s="137"/>
      <c r="H181" s="138"/>
      <c r="I181" s="99">
        <v>2</v>
      </c>
      <c r="J181" s="99" t="s">
        <v>9</v>
      </c>
      <c r="K181" s="54">
        <v>-7.2114442665859957E-4</v>
      </c>
      <c r="L181" s="54" t="s">
        <v>9</v>
      </c>
      <c r="M181" s="57"/>
      <c r="N181" s="57"/>
      <c r="O181" s="55">
        <v>-7.2114442665860423E-4</v>
      </c>
      <c r="P181" s="1" t="s">
        <v>9</v>
      </c>
      <c r="R181" s="39">
        <v>0</v>
      </c>
      <c r="S181" s="39" t="s">
        <v>9</v>
      </c>
      <c r="T181" s="39">
        <v>1.1721660640412411E-4</v>
      </c>
      <c r="U181" s="39" t="s">
        <v>69</v>
      </c>
      <c r="V181" s="39">
        <v>6.8127331764375853E-5</v>
      </c>
      <c r="W181" s="39" t="s">
        <v>9</v>
      </c>
      <c r="X181" s="39">
        <v>2.8867513459481289E-7</v>
      </c>
      <c r="Y181" s="39" t="s">
        <v>9</v>
      </c>
      <c r="Z181" s="39">
        <v>5.7735026918962578E-6</v>
      </c>
      <c r="AA181" s="39" t="s">
        <v>9</v>
      </c>
      <c r="AB181" s="39">
        <v>2.8867513459481293E-6</v>
      </c>
      <c r="AC181" s="1" t="s">
        <v>9</v>
      </c>
      <c r="AG181" s="41">
        <v>1.3573067505259334E-4</v>
      </c>
      <c r="AH181" s="35">
        <v>2</v>
      </c>
      <c r="AI181" s="41">
        <v>2.7146135010518667E-4</v>
      </c>
      <c r="AJ181" s="1" t="s">
        <v>9</v>
      </c>
      <c r="AL181" s="41">
        <v>1.0000000000000001E-5</v>
      </c>
      <c r="AM181" s="1" t="s">
        <v>9</v>
      </c>
    </row>
    <row r="182" spans="3:39" x14ac:dyDescent="0.3">
      <c r="C182" s="1">
        <v>11</v>
      </c>
      <c r="D182" s="1" t="s">
        <v>9</v>
      </c>
      <c r="E182" s="1">
        <v>10</v>
      </c>
      <c r="F182" s="1" t="s">
        <v>9</v>
      </c>
      <c r="G182" s="137"/>
      <c r="H182" s="138"/>
      <c r="I182" s="99">
        <v>10</v>
      </c>
      <c r="J182" s="99" t="s">
        <v>9</v>
      </c>
      <c r="K182" s="54">
        <v>3.9396140256978476E-5</v>
      </c>
      <c r="L182" s="54" t="s">
        <v>9</v>
      </c>
      <c r="M182" s="57"/>
      <c r="N182" s="57"/>
      <c r="O182" s="55">
        <v>3.9396140257608181E-5</v>
      </c>
      <c r="P182" s="1" t="s">
        <v>9</v>
      </c>
      <c r="R182" s="39">
        <v>0</v>
      </c>
      <c r="S182" s="39" t="s">
        <v>9</v>
      </c>
      <c r="T182" s="39">
        <v>1.1721660640412411E-4</v>
      </c>
      <c r="U182" s="39" t="s">
        <v>69</v>
      </c>
      <c r="V182" s="39">
        <v>1.0969655114602891E-4</v>
      </c>
      <c r="W182" s="39" t="s">
        <v>9</v>
      </c>
      <c r="X182" s="39">
        <v>2.8867513459481289E-7</v>
      </c>
      <c r="Y182" s="39" t="s">
        <v>9</v>
      </c>
      <c r="Z182" s="39">
        <v>2.4248711305964283E-5</v>
      </c>
      <c r="AA182" s="39" t="s">
        <v>9</v>
      </c>
      <c r="AB182" s="39">
        <v>2.8867513459481293E-6</v>
      </c>
      <c r="AC182" s="1" t="s">
        <v>9</v>
      </c>
      <c r="AG182" s="41">
        <v>1.6238683079886543E-4</v>
      </c>
      <c r="AH182" s="35">
        <v>2</v>
      </c>
      <c r="AI182" s="41">
        <v>3.2477366159773085E-4</v>
      </c>
      <c r="AJ182" s="1" t="s">
        <v>9</v>
      </c>
      <c r="AL182" s="41">
        <v>1.0000000000000001E-5</v>
      </c>
      <c r="AM182" s="1" t="s">
        <v>9</v>
      </c>
    </row>
    <row r="183" spans="3:39" x14ac:dyDescent="0.3">
      <c r="C183" s="1">
        <v>33</v>
      </c>
      <c r="D183" s="1" t="s">
        <v>9</v>
      </c>
      <c r="E183" s="1">
        <v>20</v>
      </c>
      <c r="F183" s="1" t="s">
        <v>9</v>
      </c>
      <c r="G183" s="137"/>
      <c r="H183" s="138"/>
      <c r="I183" s="99">
        <v>20</v>
      </c>
      <c r="J183" s="99" t="s">
        <v>9</v>
      </c>
      <c r="K183" s="54">
        <v>2.4959739053760548E-3</v>
      </c>
      <c r="L183" s="54" t="s">
        <v>9</v>
      </c>
      <c r="M183" s="57"/>
      <c r="N183" s="57"/>
      <c r="O183" s="55">
        <v>2.4959739053755925E-3</v>
      </c>
      <c r="P183" s="1" t="s">
        <v>9</v>
      </c>
      <c r="R183" s="39">
        <v>0</v>
      </c>
      <c r="S183" s="39" t="s">
        <v>9</v>
      </c>
      <c r="T183" s="39">
        <v>2.2739036410558116E-4</v>
      </c>
      <c r="U183" s="39" t="s">
        <v>69</v>
      </c>
      <c r="V183" s="39">
        <v>6.1199128534100335E-3</v>
      </c>
      <c r="W183" s="39" t="s">
        <v>9</v>
      </c>
      <c r="X183" s="39">
        <v>2.8867513459481293E-6</v>
      </c>
      <c r="Y183" s="39" t="s">
        <v>9</v>
      </c>
      <c r="Z183" s="39">
        <v>4.734272207354932E-4</v>
      </c>
      <c r="AA183" s="39" t="s">
        <v>9</v>
      </c>
      <c r="AB183" s="39">
        <v>2.886751345948129E-4</v>
      </c>
      <c r="AC183" s="1" t="s">
        <v>9</v>
      </c>
      <c r="AG183" s="41">
        <v>6.1491881343004456E-3</v>
      </c>
      <c r="AH183" s="35">
        <v>2</v>
      </c>
      <c r="AI183" s="40">
        <v>1.2298376268600891E-2</v>
      </c>
      <c r="AJ183" s="1" t="s">
        <v>9</v>
      </c>
      <c r="AL183" s="40">
        <v>1E-3</v>
      </c>
      <c r="AM183" s="1" t="s">
        <v>9</v>
      </c>
    </row>
    <row r="184" spans="3:39" x14ac:dyDescent="0.3">
      <c r="C184" s="1">
        <v>110</v>
      </c>
      <c r="D184" s="1" t="s">
        <v>9</v>
      </c>
      <c r="E184" s="1">
        <v>100</v>
      </c>
      <c r="F184" s="1" t="s">
        <v>9</v>
      </c>
      <c r="G184" s="137"/>
      <c r="H184" s="138"/>
      <c r="I184" s="99">
        <v>100</v>
      </c>
      <c r="J184" s="99" t="s">
        <v>9</v>
      </c>
      <c r="K184" s="54">
        <v>1.4316179667121356E-2</v>
      </c>
      <c r="L184" s="54" t="s">
        <v>9</v>
      </c>
      <c r="M184" s="57"/>
      <c r="N184" s="57"/>
      <c r="O184" s="55">
        <v>1.43161796671194E-2</v>
      </c>
      <c r="P184" s="1" t="s">
        <v>9</v>
      </c>
      <c r="R184" s="39">
        <v>0</v>
      </c>
      <c r="S184" s="39" t="s">
        <v>9</v>
      </c>
      <c r="T184" s="39">
        <v>1.8702036360569026E-3</v>
      </c>
      <c r="U184" s="39" t="s">
        <v>69</v>
      </c>
      <c r="V184" s="39">
        <v>7.5055534994651358E-3</v>
      </c>
      <c r="W184" s="39" t="s">
        <v>9</v>
      </c>
      <c r="X184" s="39">
        <v>2.8867513459481293E-6</v>
      </c>
      <c r="Y184" s="39" t="s">
        <v>9</v>
      </c>
      <c r="Z184" s="39">
        <v>2.3209480821422958E-3</v>
      </c>
      <c r="AA184" s="39" t="s">
        <v>9</v>
      </c>
      <c r="AB184" s="39">
        <v>2.886751345948129E-4</v>
      </c>
      <c r="AC184" s="1" t="s">
        <v>9</v>
      </c>
      <c r="AG184" s="41">
        <v>8.0809118693573479E-3</v>
      </c>
      <c r="AH184" s="35">
        <v>2</v>
      </c>
      <c r="AI184" s="40">
        <v>1.6161823738714696E-2</v>
      </c>
      <c r="AJ184" s="1" t="s">
        <v>9</v>
      </c>
      <c r="AL184" s="40">
        <v>1E-3</v>
      </c>
      <c r="AM184" s="1" t="s">
        <v>9</v>
      </c>
    </row>
    <row r="185" spans="3:39" x14ac:dyDescent="0.3">
      <c r="C185" s="1">
        <v>330</v>
      </c>
      <c r="D185" s="1" t="s">
        <v>9</v>
      </c>
      <c r="E185" s="1">
        <v>200</v>
      </c>
      <c r="F185" s="1" t="s">
        <v>9</v>
      </c>
      <c r="G185" s="137"/>
      <c r="H185" s="138"/>
      <c r="I185" s="99">
        <v>0.19989999999999999</v>
      </c>
      <c r="J185" s="99" t="s">
        <v>109</v>
      </c>
      <c r="K185" s="54">
        <v>1.2786959132066303E-4</v>
      </c>
      <c r="L185" s="54" t="s">
        <v>109</v>
      </c>
      <c r="M185" s="57"/>
      <c r="N185" s="57"/>
      <c r="O185" s="55">
        <v>2.7869591320666132E-2</v>
      </c>
      <c r="P185" s="1" t="s">
        <v>9</v>
      </c>
      <c r="R185" s="39">
        <v>0</v>
      </c>
      <c r="S185" s="39" t="s">
        <v>109</v>
      </c>
      <c r="T185" s="39">
        <v>2.9578492085656986E-5</v>
      </c>
      <c r="U185" s="39" t="s">
        <v>70</v>
      </c>
      <c r="V185" s="39">
        <v>6.3505642859512884E-4</v>
      </c>
      <c r="W185" s="39" t="s">
        <v>109</v>
      </c>
      <c r="X185" s="39">
        <v>2.8867513459481289E-8</v>
      </c>
      <c r="Y185" s="39" t="s">
        <v>109</v>
      </c>
      <c r="Z185" s="39">
        <v>4.6280397578240408E-5</v>
      </c>
      <c r="AA185" s="39" t="s">
        <v>109</v>
      </c>
      <c r="AB185" s="39">
        <v>2.8867513459481293E-5</v>
      </c>
      <c r="AC185" s="1" t="s">
        <v>9</v>
      </c>
      <c r="AG185" s="41">
        <v>6.3808053101526915E-4</v>
      </c>
      <c r="AH185" s="35">
        <v>2</v>
      </c>
      <c r="AI185" s="37">
        <v>1.2761610620305383E-3</v>
      </c>
      <c r="AJ185" s="1" t="s">
        <v>9</v>
      </c>
      <c r="AL185" s="37">
        <v>1E-4</v>
      </c>
      <c r="AM185" s="1" t="s">
        <v>9</v>
      </c>
    </row>
    <row r="186" spans="3:39" x14ac:dyDescent="0.3">
      <c r="C186" s="1">
        <v>1100</v>
      </c>
      <c r="D186" s="1" t="s">
        <v>9</v>
      </c>
      <c r="E186" s="1">
        <v>1000</v>
      </c>
      <c r="F186" s="1" t="s">
        <v>9</v>
      </c>
      <c r="G186" s="137"/>
      <c r="H186" s="138"/>
      <c r="I186" s="99">
        <v>1.0004999999999999</v>
      </c>
      <c r="J186" s="99" t="s">
        <v>109</v>
      </c>
      <c r="K186" s="54">
        <v>1.1668775039224443E-3</v>
      </c>
      <c r="L186" s="54" t="s">
        <v>109</v>
      </c>
      <c r="M186" s="57"/>
      <c r="N186" s="57"/>
      <c r="O186" s="55">
        <v>1.6668775039224784</v>
      </c>
      <c r="P186" s="1" t="s">
        <v>9</v>
      </c>
      <c r="R186" s="39">
        <v>0</v>
      </c>
      <c r="S186" s="39" t="s">
        <v>109</v>
      </c>
      <c r="T186" s="39">
        <v>2.9578492085656986E-5</v>
      </c>
      <c r="U186" s="39" t="s">
        <v>70</v>
      </c>
      <c r="V186" s="39">
        <v>8.6616974135173604E-4</v>
      </c>
      <c r="W186" s="39" t="s">
        <v>109</v>
      </c>
      <c r="X186" s="39">
        <v>2.8867513459481289E-8</v>
      </c>
      <c r="Y186" s="39" t="s">
        <v>109</v>
      </c>
      <c r="Z186" s="39">
        <v>2.311710477835262E-4</v>
      </c>
      <c r="AA186" s="39" t="s">
        <v>109</v>
      </c>
      <c r="AB186" s="39">
        <v>2.8867513459481293E-5</v>
      </c>
      <c r="AC186" s="1" t="s">
        <v>9</v>
      </c>
      <c r="AG186" s="41">
        <v>8.9743985621733714E-4</v>
      </c>
      <c r="AH186" s="35">
        <v>2</v>
      </c>
      <c r="AI186" s="37">
        <v>1.7948797124346743E-3</v>
      </c>
      <c r="AJ186" s="1" t="s">
        <v>9</v>
      </c>
      <c r="AL186" s="37">
        <v>1E-4</v>
      </c>
      <c r="AM186" s="1" t="s">
        <v>9</v>
      </c>
    </row>
    <row r="187" spans="3:39" x14ac:dyDescent="0.3">
      <c r="E187" s="108"/>
      <c r="F187" s="108"/>
      <c r="K187" s="167"/>
      <c r="L187" s="57"/>
      <c r="M187" s="57"/>
      <c r="N187" s="57"/>
      <c r="AG187" s="107"/>
      <c r="AI187" s="107"/>
    </row>
    <row r="188" spans="3:39" x14ac:dyDescent="0.3">
      <c r="K188" s="57"/>
      <c r="L188" s="57"/>
      <c r="AE188" s="50"/>
    </row>
    <row r="189" spans="3:39" ht="14.55" customHeight="1" x14ac:dyDescent="0.3">
      <c r="C189" s="191" t="s">
        <v>79</v>
      </c>
      <c r="D189" s="191"/>
      <c r="E189" s="191" t="s">
        <v>78</v>
      </c>
      <c r="F189" s="191"/>
      <c r="G189" s="191"/>
      <c r="H189" s="191"/>
      <c r="I189" s="191" t="s">
        <v>43</v>
      </c>
      <c r="J189" s="191"/>
      <c r="K189" s="191" t="s">
        <v>80</v>
      </c>
      <c r="L189" s="205"/>
      <c r="M189" s="135"/>
      <c r="N189" s="136"/>
      <c r="O189" s="192" t="s">
        <v>82</v>
      </c>
      <c r="P189" s="192"/>
      <c r="Q189" s="28"/>
      <c r="R189" s="199" t="s">
        <v>83</v>
      </c>
      <c r="S189" s="199"/>
      <c r="T189" s="199" t="s">
        <v>84</v>
      </c>
      <c r="U189" s="199"/>
      <c r="V189" s="199" t="s">
        <v>85</v>
      </c>
      <c r="W189" s="199"/>
      <c r="X189" s="199" t="s">
        <v>86</v>
      </c>
      <c r="Y189" s="199"/>
      <c r="Z189" s="199" t="s">
        <v>93</v>
      </c>
      <c r="AA189" s="199"/>
      <c r="AB189" s="210" t="s">
        <v>88</v>
      </c>
      <c r="AC189" s="211"/>
      <c r="AD189" s="169"/>
      <c r="AE189" s="170"/>
      <c r="AF189" s="51"/>
      <c r="AG189" s="203" t="s">
        <v>90</v>
      </c>
      <c r="AH189" s="204" t="s">
        <v>91</v>
      </c>
      <c r="AI189" s="203" t="s">
        <v>92</v>
      </c>
      <c r="AJ189" s="191" t="s">
        <v>30</v>
      </c>
      <c r="AK189" s="52"/>
      <c r="AL189" s="191" t="s">
        <v>88</v>
      </c>
      <c r="AM189" s="191"/>
    </row>
    <row r="190" spans="3:39" x14ac:dyDescent="0.3">
      <c r="C190" s="191"/>
      <c r="D190" s="191"/>
      <c r="E190" s="191"/>
      <c r="F190" s="191"/>
      <c r="G190" s="191"/>
      <c r="H190" s="191"/>
      <c r="I190" s="191"/>
      <c r="J190" s="191"/>
      <c r="K190" s="191"/>
      <c r="L190" s="205"/>
      <c r="M190" s="135"/>
      <c r="N190" s="136"/>
      <c r="O190" s="192"/>
      <c r="P190" s="192"/>
      <c r="Q190" s="28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212"/>
      <c r="AC190" s="213"/>
      <c r="AD190" s="169"/>
      <c r="AE190" s="170"/>
      <c r="AF190" s="51"/>
      <c r="AG190" s="203"/>
      <c r="AH190" s="204"/>
      <c r="AI190" s="203"/>
      <c r="AJ190" s="191"/>
      <c r="AK190" s="52"/>
      <c r="AL190" s="191"/>
      <c r="AM190" s="191"/>
    </row>
    <row r="191" spans="3:39" x14ac:dyDescent="0.3">
      <c r="C191" s="1">
        <v>400</v>
      </c>
      <c r="D191" s="1" t="s">
        <v>116</v>
      </c>
      <c r="E191" s="1">
        <v>300</v>
      </c>
      <c r="F191" s="1" t="s">
        <v>116</v>
      </c>
      <c r="G191" s="1">
        <v>1</v>
      </c>
      <c r="H191" s="1" t="s">
        <v>4</v>
      </c>
      <c r="I191" s="1">
        <v>300</v>
      </c>
      <c r="J191" s="1" t="s">
        <v>116</v>
      </c>
      <c r="K191" s="54">
        <v>-7.3999999999999996E-2</v>
      </c>
      <c r="L191" s="100" t="s">
        <v>75</v>
      </c>
      <c r="M191" s="139"/>
      <c r="N191" s="140"/>
      <c r="O191" s="55">
        <v>-7.4000000000012278E-2</v>
      </c>
      <c r="P191" s="1" t="s">
        <v>116</v>
      </c>
      <c r="R191" s="39">
        <v>0</v>
      </c>
      <c r="S191" s="39" t="s">
        <v>116</v>
      </c>
      <c r="T191" s="39">
        <v>3.7656340767525456E-2</v>
      </c>
      <c r="U191" s="39" t="s">
        <v>75</v>
      </c>
      <c r="V191" s="39">
        <v>1.0731417642930254E-6</v>
      </c>
      <c r="W191" s="39" t="s">
        <v>75</v>
      </c>
      <c r="X191" s="39">
        <v>2.8867513459481293E-5</v>
      </c>
      <c r="Y191" s="39" t="s">
        <v>116</v>
      </c>
      <c r="Z191" s="39">
        <v>0.17988982167390416</v>
      </c>
      <c r="AA191" s="39" t="s">
        <v>116</v>
      </c>
      <c r="AB191" s="39">
        <v>2.886751345948129E-3</v>
      </c>
      <c r="AC191" s="1" t="s">
        <v>116</v>
      </c>
      <c r="AD191" s="137"/>
      <c r="AG191" s="41">
        <v>0.1838115396532202</v>
      </c>
      <c r="AH191" s="35">
        <v>2</v>
      </c>
      <c r="AI191" s="38">
        <v>0.36762307930644039</v>
      </c>
      <c r="AJ191" s="1" t="s">
        <v>116</v>
      </c>
      <c r="AL191" s="38">
        <v>0.01</v>
      </c>
      <c r="AM191" s="1" t="s">
        <v>116</v>
      </c>
    </row>
    <row r="192" spans="3:39" x14ac:dyDescent="0.3">
      <c r="C192" s="1">
        <v>1.1000000000000001</v>
      </c>
      <c r="D192" s="1" t="s">
        <v>76</v>
      </c>
      <c r="E192" s="1">
        <v>1</v>
      </c>
      <c r="F192" s="1" t="s">
        <v>76</v>
      </c>
      <c r="G192" s="1">
        <v>1</v>
      </c>
      <c r="H192" s="1" t="s">
        <v>4</v>
      </c>
      <c r="I192" s="1">
        <v>1</v>
      </c>
      <c r="J192" s="1" t="s">
        <v>76</v>
      </c>
      <c r="K192" s="54">
        <v>-2.1800000000000001E-4</v>
      </c>
      <c r="L192" s="100" t="s">
        <v>76</v>
      </c>
      <c r="M192" s="139"/>
      <c r="N192" s="140"/>
      <c r="O192" s="55">
        <v>-2.1800000000005149E-4</v>
      </c>
      <c r="P192" s="1" t="s">
        <v>76</v>
      </c>
      <c r="R192" s="39">
        <v>0</v>
      </c>
      <c r="S192" s="39" t="s">
        <v>76</v>
      </c>
      <c r="T192" s="39">
        <v>1.0925772283916592E-4</v>
      </c>
      <c r="U192" s="39" t="s">
        <v>76</v>
      </c>
      <c r="V192" s="39">
        <v>-1.824340999298906E-8</v>
      </c>
      <c r="W192" s="39" t="s">
        <v>76</v>
      </c>
      <c r="X192" s="39">
        <v>2.8867513459481289E-7</v>
      </c>
      <c r="Y192" s="39" t="s">
        <v>76</v>
      </c>
      <c r="Z192" s="39">
        <v>3.8297444507922078E-4</v>
      </c>
      <c r="AA192" s="39" t="s">
        <v>76</v>
      </c>
      <c r="AB192" s="39">
        <v>2.8867513459481293E-6</v>
      </c>
      <c r="AC192" s="1" t="s">
        <v>76</v>
      </c>
      <c r="AD192" s="137"/>
      <c r="AG192" s="41">
        <v>3.9826510339625003E-4</v>
      </c>
      <c r="AH192" s="35">
        <v>2</v>
      </c>
      <c r="AI192" s="41">
        <v>7.9653020679250005E-4</v>
      </c>
      <c r="AJ192" s="1" t="s">
        <v>76</v>
      </c>
      <c r="AL192" s="41">
        <v>1.0000000000000001E-5</v>
      </c>
      <c r="AM192" s="1" t="s">
        <v>76</v>
      </c>
    </row>
    <row r="193" spans="3:39" x14ac:dyDescent="0.3">
      <c r="C193" s="1">
        <v>3.3</v>
      </c>
      <c r="D193" s="1" t="s">
        <v>76</v>
      </c>
      <c r="E193" s="1">
        <v>3</v>
      </c>
      <c r="F193" s="1" t="s">
        <v>76</v>
      </c>
      <c r="G193" s="1">
        <v>1</v>
      </c>
      <c r="H193" s="1" t="s">
        <v>4</v>
      </c>
      <c r="I193" s="1">
        <v>3</v>
      </c>
      <c r="J193" s="1" t="s">
        <v>76</v>
      </c>
      <c r="K193" s="54">
        <v>-2.1800000000000001E-4</v>
      </c>
      <c r="L193" s="100" t="s">
        <v>76</v>
      </c>
      <c r="M193" s="139"/>
      <c r="N193" s="140"/>
      <c r="O193" s="55">
        <v>-2.1799999999982944E-4</v>
      </c>
      <c r="P193" s="1" t="s">
        <v>76</v>
      </c>
      <c r="R193" s="39">
        <v>0</v>
      </c>
      <c r="S193" s="39" t="s">
        <v>76</v>
      </c>
      <c r="T193" s="39">
        <v>1.0925772283916592E-4</v>
      </c>
      <c r="U193" s="39" t="s">
        <v>76</v>
      </c>
      <c r="V193" s="39">
        <v>-1.824340999298906E-8</v>
      </c>
      <c r="W193" s="39" t="s">
        <v>76</v>
      </c>
      <c r="X193" s="39">
        <v>2.8867513459481289E-7</v>
      </c>
      <c r="Y193" s="39" t="s">
        <v>76</v>
      </c>
      <c r="Z193" s="39">
        <v>9.6322611368394439E-4</v>
      </c>
      <c r="AA193" s="39" t="s">
        <v>76</v>
      </c>
      <c r="AB193" s="39">
        <v>2.8867513459481293E-5</v>
      </c>
      <c r="AC193" s="1" t="s">
        <v>76</v>
      </c>
      <c r="AD193" s="137"/>
      <c r="AG193" s="41">
        <v>9.6983256961300477E-4</v>
      </c>
      <c r="AH193" s="35">
        <v>2</v>
      </c>
      <c r="AI193" s="37">
        <v>1.9396651392260095E-3</v>
      </c>
      <c r="AJ193" s="1" t="s">
        <v>76</v>
      </c>
      <c r="AL193" s="37">
        <v>1E-4</v>
      </c>
      <c r="AM193" s="1" t="s">
        <v>76</v>
      </c>
    </row>
    <row r="194" spans="3:39" x14ac:dyDescent="0.3">
      <c r="C194" s="1">
        <v>11</v>
      </c>
      <c r="D194" s="1" t="s">
        <v>76</v>
      </c>
      <c r="E194" s="1">
        <v>10</v>
      </c>
      <c r="F194" s="1" t="s">
        <v>76</v>
      </c>
      <c r="G194" s="1">
        <v>1</v>
      </c>
      <c r="H194" s="1" t="s">
        <v>4</v>
      </c>
      <c r="I194" s="1">
        <v>10</v>
      </c>
      <c r="J194" s="1" t="s">
        <v>76</v>
      </c>
      <c r="K194" s="54">
        <v>1.1999999999999999E-3</v>
      </c>
      <c r="L194" s="100" t="s">
        <v>76</v>
      </c>
      <c r="M194" s="139"/>
      <c r="N194" s="140"/>
      <c r="O194" s="55">
        <v>1.200000000000756E-3</v>
      </c>
      <c r="P194" s="1" t="s">
        <v>76</v>
      </c>
      <c r="R194" s="39">
        <v>0</v>
      </c>
      <c r="S194" s="39" t="s">
        <v>76</v>
      </c>
      <c r="T194" s="39">
        <v>7.8102496759066531E-4</v>
      </c>
      <c r="U194" s="39" t="s">
        <v>76</v>
      </c>
      <c r="V194" s="39">
        <v>0</v>
      </c>
      <c r="W194" s="39" t="s">
        <v>76</v>
      </c>
      <c r="X194" s="39">
        <v>2.8867513459481293E-6</v>
      </c>
      <c r="Y194" s="39" t="s">
        <v>76</v>
      </c>
      <c r="Z194" s="39">
        <v>2.9942223073450309E-3</v>
      </c>
      <c r="AA194" s="39" t="s">
        <v>76</v>
      </c>
      <c r="AB194" s="39">
        <v>2.8867513459481293E-5</v>
      </c>
      <c r="AC194" s="1" t="s">
        <v>76</v>
      </c>
      <c r="AD194" s="137"/>
      <c r="AG194" s="41">
        <v>3.0945450218843587E-3</v>
      </c>
      <c r="AH194" s="35">
        <v>2</v>
      </c>
      <c r="AI194" s="37">
        <v>6.1890900437687173E-3</v>
      </c>
      <c r="AJ194" s="1" t="s">
        <v>76</v>
      </c>
      <c r="AL194" s="37">
        <v>1E-4</v>
      </c>
      <c r="AM194" s="1" t="s">
        <v>76</v>
      </c>
    </row>
    <row r="195" spans="3:39" x14ac:dyDescent="0.3">
      <c r="C195" s="1">
        <v>33</v>
      </c>
      <c r="D195" s="1" t="s">
        <v>76</v>
      </c>
      <c r="E195" s="1">
        <v>30</v>
      </c>
      <c r="F195" s="1" t="s">
        <v>76</v>
      </c>
      <c r="G195" s="1">
        <v>1</v>
      </c>
      <c r="H195" s="1" t="s">
        <v>4</v>
      </c>
      <c r="I195" s="1">
        <v>30</v>
      </c>
      <c r="J195" s="1" t="s">
        <v>76</v>
      </c>
      <c r="K195" s="54">
        <v>1.1999999999999999E-3</v>
      </c>
      <c r="L195" s="100" t="s">
        <v>76</v>
      </c>
      <c r="M195" s="139"/>
      <c r="N195" s="140"/>
      <c r="O195" s="55">
        <v>1.200000000000756E-3</v>
      </c>
      <c r="P195" s="1" t="s">
        <v>76</v>
      </c>
      <c r="R195" s="39">
        <v>0</v>
      </c>
      <c r="S195" s="39" t="s">
        <v>76</v>
      </c>
      <c r="T195" s="39">
        <v>7.8102496759066531E-4</v>
      </c>
      <c r="U195" s="39" t="s">
        <v>76</v>
      </c>
      <c r="V195" s="39">
        <v>0</v>
      </c>
      <c r="W195" s="39" t="s">
        <v>76</v>
      </c>
      <c r="X195" s="39">
        <v>2.8867513459481293E-6</v>
      </c>
      <c r="Y195" s="39" t="s">
        <v>76</v>
      </c>
      <c r="Z195" s="39">
        <v>8.7980573196157364E-3</v>
      </c>
      <c r="AA195" s="39" t="s">
        <v>76</v>
      </c>
      <c r="AB195" s="39">
        <v>2.886751345948129E-4</v>
      </c>
      <c r="AC195" s="1" t="s">
        <v>76</v>
      </c>
      <c r="AD195" s="137"/>
      <c r="AG195" s="41">
        <v>8.8373725883834214E-3</v>
      </c>
      <c r="AH195" s="35">
        <v>2</v>
      </c>
      <c r="AI195" s="40">
        <v>1.7674745176766843E-2</v>
      </c>
      <c r="AJ195" s="1" t="s">
        <v>76</v>
      </c>
      <c r="AL195" s="40">
        <v>1E-3</v>
      </c>
      <c r="AM195" s="1" t="s">
        <v>76</v>
      </c>
    </row>
    <row r="196" spans="3:39" x14ac:dyDescent="0.3">
      <c r="C196" s="1">
        <v>110</v>
      </c>
      <c r="D196" s="1" t="s">
        <v>76</v>
      </c>
      <c r="E196" s="1">
        <v>100</v>
      </c>
      <c r="F196" s="1" t="s">
        <v>76</v>
      </c>
      <c r="G196" s="1">
        <v>1</v>
      </c>
      <c r="H196" s="1" t="s">
        <v>4</v>
      </c>
      <c r="I196" s="1">
        <v>100</v>
      </c>
      <c r="J196" s="1" t="s">
        <v>76</v>
      </c>
      <c r="K196" s="54">
        <v>0.01</v>
      </c>
      <c r="L196" s="100" t="s">
        <v>76</v>
      </c>
      <c r="M196" s="139"/>
      <c r="N196" s="140"/>
      <c r="O196" s="55">
        <v>1.0000000000005116E-2</v>
      </c>
      <c r="P196" s="1" t="s">
        <v>76</v>
      </c>
      <c r="R196" s="39">
        <v>0</v>
      </c>
      <c r="S196" s="39" t="s">
        <v>76</v>
      </c>
      <c r="T196" s="39">
        <v>7.0710678118654753E-3</v>
      </c>
      <c r="U196" s="39" t="s">
        <v>76</v>
      </c>
      <c r="V196" s="39">
        <v>3.5771392142761953E-7</v>
      </c>
      <c r="W196" s="39" t="s">
        <v>76</v>
      </c>
      <c r="X196" s="39">
        <v>2.8867513459481293E-6</v>
      </c>
      <c r="Y196" s="39" t="s">
        <v>76</v>
      </c>
      <c r="Z196" s="39">
        <v>2.9123015217018568E-2</v>
      </c>
      <c r="AA196" s="39" t="s">
        <v>76</v>
      </c>
      <c r="AB196" s="39">
        <v>2.886751345948129E-4</v>
      </c>
      <c r="AC196" s="1" t="s">
        <v>76</v>
      </c>
      <c r="AD196" s="137"/>
      <c r="AG196" s="41">
        <v>2.9970541488690543E-2</v>
      </c>
      <c r="AH196" s="35">
        <v>2</v>
      </c>
      <c r="AI196" s="40">
        <v>5.9941082977381085E-2</v>
      </c>
      <c r="AJ196" s="1" t="s">
        <v>76</v>
      </c>
      <c r="AL196" s="40">
        <v>1E-3</v>
      </c>
      <c r="AM196" s="1" t="s">
        <v>76</v>
      </c>
    </row>
    <row r="197" spans="3:39" x14ac:dyDescent="0.3">
      <c r="C197" s="1">
        <v>330</v>
      </c>
      <c r="D197" s="1" t="s">
        <v>76</v>
      </c>
      <c r="E197" s="1">
        <v>300</v>
      </c>
      <c r="F197" s="1" t="s">
        <v>76</v>
      </c>
      <c r="G197" s="1">
        <v>1</v>
      </c>
      <c r="H197" s="1" t="s">
        <v>4</v>
      </c>
      <c r="I197" s="1">
        <v>300</v>
      </c>
      <c r="J197" s="1" t="s">
        <v>76</v>
      </c>
      <c r="K197" s="54">
        <v>0.01</v>
      </c>
      <c r="L197" s="100" t="s">
        <v>76</v>
      </c>
      <c r="M197" s="139"/>
      <c r="N197" s="140"/>
      <c r="O197" s="55">
        <v>9.9999999999909051E-3</v>
      </c>
      <c r="P197" s="1" t="s">
        <v>76</v>
      </c>
      <c r="R197" s="39">
        <v>0</v>
      </c>
      <c r="S197" s="39" t="s">
        <v>76</v>
      </c>
      <c r="T197" s="39">
        <v>7.0710678118654753E-3</v>
      </c>
      <c r="U197" s="39" t="s">
        <v>76</v>
      </c>
      <c r="V197" s="39">
        <v>3.5771392142761953E-7</v>
      </c>
      <c r="W197" s="39" t="s">
        <v>76</v>
      </c>
      <c r="X197" s="39">
        <v>2.8867513459481293E-5</v>
      </c>
      <c r="Y197" s="39" t="s">
        <v>76</v>
      </c>
      <c r="Z197" s="39">
        <v>8.7293197962072619E-2</v>
      </c>
      <c r="AA197" s="39" t="s">
        <v>76</v>
      </c>
      <c r="AB197" s="39">
        <v>2.886751345948129E-3</v>
      </c>
      <c r="AC197" s="1" t="s">
        <v>76</v>
      </c>
      <c r="AD197" s="137"/>
      <c r="AG197" s="41">
        <v>8.7626688726895441E-2</v>
      </c>
      <c r="AH197" s="35">
        <v>2</v>
      </c>
      <c r="AI197" s="38">
        <v>0.17525337745379088</v>
      </c>
      <c r="AJ197" s="1" t="s">
        <v>76</v>
      </c>
      <c r="AL197" s="38">
        <v>0.01</v>
      </c>
      <c r="AM197" s="1" t="s">
        <v>76</v>
      </c>
    </row>
    <row r="198" spans="3:39" x14ac:dyDescent="0.3">
      <c r="C198" s="1">
        <v>1.1000000000000001</v>
      </c>
      <c r="D198" s="1" t="s">
        <v>40</v>
      </c>
      <c r="E198" s="1">
        <v>1</v>
      </c>
      <c r="F198" s="1" t="s">
        <v>40</v>
      </c>
      <c r="G198" s="1">
        <v>1</v>
      </c>
      <c r="H198" s="1" t="s">
        <v>4</v>
      </c>
      <c r="I198" s="1">
        <v>1</v>
      </c>
      <c r="J198" s="1" t="s">
        <v>40</v>
      </c>
      <c r="K198" s="54">
        <v>-4.0000000000000003E-5</v>
      </c>
      <c r="L198" s="100" t="s">
        <v>77</v>
      </c>
      <c r="M198" s="139"/>
      <c r="N198" s="140"/>
      <c r="O198" s="55">
        <v>-4.0000000000040004E-5</v>
      </c>
      <c r="P198" s="1" t="s">
        <v>40</v>
      </c>
      <c r="R198" s="39">
        <v>0</v>
      </c>
      <c r="S198" s="39" t="s">
        <v>40</v>
      </c>
      <c r="T198" s="39">
        <v>5.3851648071345046E-5</v>
      </c>
      <c r="U198" s="39" t="s">
        <v>77</v>
      </c>
      <c r="V198" s="39">
        <v>0</v>
      </c>
      <c r="W198" s="39" t="s">
        <v>77</v>
      </c>
      <c r="X198" s="39">
        <v>2.8867513459481289E-7</v>
      </c>
      <c r="Y198" s="39" t="s">
        <v>40</v>
      </c>
      <c r="Z198" s="39">
        <v>2.9204237301529775E-4</v>
      </c>
      <c r="AA198" s="39" t="s">
        <v>40</v>
      </c>
      <c r="AB198" s="39">
        <v>2.8867513459481293E-6</v>
      </c>
      <c r="AC198" s="1" t="s">
        <v>40</v>
      </c>
      <c r="AD198" s="137"/>
      <c r="AG198" s="41">
        <v>2.9698007391586558E-4</v>
      </c>
      <c r="AH198" s="35">
        <v>2</v>
      </c>
      <c r="AI198" s="41">
        <v>5.9396014783173116E-4</v>
      </c>
      <c r="AJ198" s="1" t="s">
        <v>40</v>
      </c>
      <c r="AL198" s="41">
        <v>1.0000000000000001E-5</v>
      </c>
      <c r="AM198" s="1" t="s">
        <v>40</v>
      </c>
    </row>
    <row r="199" spans="3:39" x14ac:dyDescent="0.3">
      <c r="C199" s="1"/>
      <c r="D199" s="1"/>
      <c r="E199" s="1"/>
      <c r="F199" s="1"/>
      <c r="G199" s="1"/>
      <c r="H199" s="1"/>
      <c r="I199" s="1"/>
      <c r="J199" s="1"/>
      <c r="K199" s="54"/>
      <c r="L199" s="100"/>
      <c r="M199" s="139"/>
      <c r="N199" s="140"/>
      <c r="O199" s="55"/>
      <c r="P199" s="1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98"/>
      <c r="AD199" s="137"/>
      <c r="AG199" s="41"/>
      <c r="AH199" s="35"/>
      <c r="AI199" s="37"/>
      <c r="AJ199" s="1"/>
      <c r="AL199" s="1"/>
      <c r="AM199" s="1"/>
    </row>
    <row r="200" spans="3:39" x14ac:dyDescent="0.3">
      <c r="C200" s="1"/>
      <c r="D200" s="1"/>
      <c r="E200" s="1"/>
      <c r="F200" s="1"/>
      <c r="G200" s="1"/>
      <c r="H200" s="1"/>
      <c r="I200" s="1"/>
      <c r="J200" s="1"/>
      <c r="K200" s="54"/>
      <c r="L200" s="100"/>
      <c r="M200" s="139"/>
      <c r="N200" s="140"/>
      <c r="O200" s="55"/>
      <c r="P200" s="1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98"/>
      <c r="AD200" s="137"/>
      <c r="AG200" s="41"/>
      <c r="AH200" s="35"/>
      <c r="AI200" s="40"/>
      <c r="AJ200" s="1"/>
      <c r="AL200" s="1"/>
      <c r="AM200" s="1"/>
    </row>
    <row r="201" spans="3:39" x14ac:dyDescent="0.3">
      <c r="C201" s="1"/>
      <c r="D201" s="1"/>
      <c r="E201" s="1"/>
      <c r="F201" s="1"/>
      <c r="G201" s="1"/>
      <c r="H201" s="1"/>
      <c r="I201" s="1"/>
      <c r="J201" s="1"/>
      <c r="K201" s="54"/>
      <c r="L201" s="100"/>
      <c r="M201" s="139"/>
      <c r="N201" s="140"/>
      <c r="O201" s="55"/>
      <c r="P201" s="1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98"/>
      <c r="AD201" s="137"/>
      <c r="AG201" s="41"/>
      <c r="AH201" s="35"/>
      <c r="AI201" s="40"/>
      <c r="AJ201" s="1"/>
      <c r="AL201" s="1"/>
      <c r="AM201" s="1"/>
    </row>
    <row r="202" spans="3:39" x14ac:dyDescent="0.3">
      <c r="C202" s="1"/>
      <c r="D202" s="1"/>
      <c r="E202" s="1"/>
      <c r="F202" s="1"/>
      <c r="G202" s="1"/>
      <c r="H202" s="1"/>
      <c r="I202" s="1"/>
      <c r="J202" s="1"/>
      <c r="K202" s="54"/>
      <c r="L202" s="100"/>
      <c r="M202" s="139"/>
      <c r="N202" s="140"/>
      <c r="O202" s="55"/>
      <c r="P202" s="1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98"/>
      <c r="AD202" s="137"/>
      <c r="AG202" s="41"/>
      <c r="AH202" s="35"/>
      <c r="AI202" s="40"/>
      <c r="AJ202" s="1"/>
      <c r="AL202" s="1"/>
      <c r="AM202" s="1"/>
    </row>
  </sheetData>
  <mergeCells count="98">
    <mergeCell ref="AL189:AM190"/>
    <mergeCell ref="T189:U190"/>
    <mergeCell ref="V189:W190"/>
    <mergeCell ref="X189:Y190"/>
    <mergeCell ref="Z189:AA190"/>
    <mergeCell ref="AG189:AG190"/>
    <mergeCell ref="AB189:AC190"/>
    <mergeCell ref="K189:L190"/>
    <mergeCell ref="AH189:AH190"/>
    <mergeCell ref="AI189:AI190"/>
    <mergeCell ref="AJ189:AJ190"/>
    <mergeCell ref="C189:D190"/>
    <mergeCell ref="E189:H190"/>
    <mergeCell ref="I189:J190"/>
    <mergeCell ref="O189:P190"/>
    <mergeCell ref="R189:S190"/>
    <mergeCell ref="AH167:AH168"/>
    <mergeCell ref="AI167:AI168"/>
    <mergeCell ref="AJ167:AJ168"/>
    <mergeCell ref="AL167:AM168"/>
    <mergeCell ref="C167:D168"/>
    <mergeCell ref="I167:J168"/>
    <mergeCell ref="O167:P168"/>
    <mergeCell ref="R167:S168"/>
    <mergeCell ref="E167:F168"/>
    <mergeCell ref="K167:L168"/>
    <mergeCell ref="T167:U168"/>
    <mergeCell ref="V167:W168"/>
    <mergeCell ref="X167:Y168"/>
    <mergeCell ref="Z167:AA168"/>
    <mergeCell ref="AG167:AG168"/>
    <mergeCell ref="AB167:AC168"/>
    <mergeCell ref="AB127:AC128"/>
    <mergeCell ref="AL127:AM128"/>
    <mergeCell ref="T127:U128"/>
    <mergeCell ref="V127:W128"/>
    <mergeCell ref="X127:Y128"/>
    <mergeCell ref="Z127:AA128"/>
    <mergeCell ref="AG127:AG128"/>
    <mergeCell ref="AH127:AH128"/>
    <mergeCell ref="AI127:AI128"/>
    <mergeCell ref="AJ127:AJ128"/>
    <mergeCell ref="C127:D128"/>
    <mergeCell ref="E127:H128"/>
    <mergeCell ref="I127:J128"/>
    <mergeCell ref="O127:P128"/>
    <mergeCell ref="R127:S128"/>
    <mergeCell ref="K127:L128"/>
    <mergeCell ref="C44:D45"/>
    <mergeCell ref="I44:J45"/>
    <mergeCell ref="O44:P45"/>
    <mergeCell ref="AH77:AH78"/>
    <mergeCell ref="AI77:AI78"/>
    <mergeCell ref="AB77:AC78"/>
    <mergeCell ref="R44:S45"/>
    <mergeCell ref="T44:U45"/>
    <mergeCell ref="V44:W45"/>
    <mergeCell ref="X44:Y45"/>
    <mergeCell ref="Z44:AA45"/>
    <mergeCell ref="C77:D78"/>
    <mergeCell ref="E77:H78"/>
    <mergeCell ref="I77:J78"/>
    <mergeCell ref="O77:P78"/>
    <mergeCell ref="R77:S78"/>
    <mergeCell ref="K77:L78"/>
    <mergeCell ref="AH44:AH45"/>
    <mergeCell ref="AI44:AI45"/>
    <mergeCell ref="AJ44:AJ45"/>
    <mergeCell ref="AL44:AM45"/>
    <mergeCell ref="AB44:AC45"/>
    <mergeCell ref="AJ77:AJ78"/>
    <mergeCell ref="AL77:AM78"/>
    <mergeCell ref="T77:U78"/>
    <mergeCell ref="V77:W78"/>
    <mergeCell ref="X77:Y78"/>
    <mergeCell ref="Z77:AA78"/>
    <mergeCell ref="AG77:AG78"/>
    <mergeCell ref="E44:F45"/>
    <mergeCell ref="K44:L45"/>
    <mergeCell ref="AJ20:AJ21"/>
    <mergeCell ref="AL20:AM21"/>
    <mergeCell ref="R20:S21"/>
    <mergeCell ref="T20:U21"/>
    <mergeCell ref="V20:W21"/>
    <mergeCell ref="X20:Y21"/>
    <mergeCell ref="Z20:AA21"/>
    <mergeCell ref="AB20:AC21"/>
    <mergeCell ref="AD20:AE21"/>
    <mergeCell ref="AG20:AG21"/>
    <mergeCell ref="AH20:AH21"/>
    <mergeCell ref="E20:F21"/>
    <mergeCell ref="AI20:AI21"/>
    <mergeCell ref="AG44:AG45"/>
    <mergeCell ref="C20:D21"/>
    <mergeCell ref="I20:J21"/>
    <mergeCell ref="K20:L21"/>
    <mergeCell ref="M20:N21"/>
    <mergeCell ref="O20:P2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D1DD-D35D-4F40-8DA4-F72A9F2ED8C3}">
  <sheetPr>
    <tabColor theme="8" tint="0.59999389629810485"/>
  </sheetPr>
  <dimension ref="A1:O239"/>
  <sheetViews>
    <sheetView tabSelected="1" view="pageLayout" topLeftCell="A11" zoomScaleNormal="100" workbookViewId="0">
      <selection activeCell="A16" sqref="A16:B16"/>
    </sheetView>
  </sheetViews>
  <sheetFormatPr defaultColWidth="8.77734375" defaultRowHeight="15.6" x14ac:dyDescent="0.3"/>
  <cols>
    <col min="1" max="1" width="6" style="60" customWidth="1"/>
    <col min="2" max="2" width="3" style="60" customWidth="1"/>
    <col min="3" max="3" width="7.33203125" style="60" customWidth="1"/>
    <col min="4" max="4" width="2.44140625" style="60" customWidth="1"/>
    <col min="5" max="5" width="3.21875" style="60" customWidth="1"/>
    <col min="6" max="6" width="4.6640625" style="60" customWidth="1"/>
    <col min="7" max="7" width="11.77734375" style="60" customWidth="1"/>
    <col min="8" max="8" width="6.5546875" style="60" customWidth="1"/>
    <col min="9" max="9" width="3.77734375" style="60" customWidth="1"/>
    <col min="10" max="10" width="8" style="60" customWidth="1"/>
    <col min="11" max="11" width="7.6640625" style="60" customWidth="1"/>
    <col min="12" max="12" width="3.33203125" style="60" customWidth="1"/>
    <col min="13" max="13" width="7.109375" style="59" customWidth="1"/>
    <col min="14" max="14" width="6.88671875" style="60" customWidth="1"/>
    <col min="15" max="15" width="3.21875" style="60" customWidth="1"/>
    <col min="16" max="16384" width="8.77734375" style="60"/>
  </cols>
  <sheetData>
    <row r="1" spans="1:15" ht="15.6" customHeight="1" x14ac:dyDescent="0.3">
      <c r="A1" s="59" t="s">
        <v>42</v>
      </c>
      <c r="H1" s="65" t="str">
        <f>Data!E4</f>
        <v>: Multi-Product Calibrator</v>
      </c>
      <c r="I1" s="174"/>
      <c r="N1" s="61"/>
    </row>
    <row r="2" spans="1:15" ht="15.6" customHeight="1" x14ac:dyDescent="0.3">
      <c r="A2" s="59" t="s">
        <v>44</v>
      </c>
      <c r="H2" s="65" t="str">
        <f>Data!E5</f>
        <v>: Fluke</v>
      </c>
      <c r="I2" s="174"/>
    </row>
    <row r="3" spans="1:15" ht="15.6" customHeight="1" x14ac:dyDescent="0.3">
      <c r="A3" s="59" t="s">
        <v>46</v>
      </c>
      <c r="H3" s="65" t="str">
        <f>Data!E6</f>
        <v>: 5502A</v>
      </c>
      <c r="I3" s="174"/>
    </row>
    <row r="4" spans="1:15" ht="15.6" customHeight="1" x14ac:dyDescent="0.3">
      <c r="A4" s="59" t="s">
        <v>47</v>
      </c>
      <c r="H4" s="65" t="str">
        <f>Data!E7</f>
        <v>: 1234567</v>
      </c>
      <c r="I4" s="174"/>
    </row>
    <row r="5" spans="1:15" ht="15.6" customHeight="1" x14ac:dyDescent="0.3">
      <c r="A5" s="59" t="s">
        <v>48</v>
      </c>
      <c r="H5" s="65" t="str">
        <f>Data!E9</f>
        <v>: 15 - 17 Oktober 2024</v>
      </c>
      <c r="I5" s="174"/>
    </row>
    <row r="6" spans="1:15" ht="15.6" customHeight="1" x14ac:dyDescent="0.3">
      <c r="A6" s="59" t="s">
        <v>49</v>
      </c>
      <c r="H6" s="65" t="str">
        <f>Data!E10</f>
        <v>: Lab SNSU BSN</v>
      </c>
      <c r="I6" s="174"/>
    </row>
    <row r="7" spans="1:15" x14ac:dyDescent="0.3">
      <c r="G7" s="61"/>
      <c r="H7" s="61"/>
      <c r="I7" s="62"/>
      <c r="J7" s="62"/>
      <c r="K7" s="62"/>
      <c r="L7" s="62"/>
      <c r="M7" s="62"/>
    </row>
    <row r="8" spans="1:15" x14ac:dyDescent="0.3">
      <c r="G8" s="61"/>
      <c r="H8" s="61"/>
      <c r="I8" s="62"/>
      <c r="J8" s="62"/>
      <c r="K8" s="62"/>
      <c r="L8" s="62"/>
      <c r="M8" s="62"/>
    </row>
    <row r="9" spans="1:15" x14ac:dyDescent="0.3">
      <c r="A9" s="228" t="s">
        <v>51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</row>
    <row r="11" spans="1:15" x14ac:dyDescent="0.3">
      <c r="A11" s="63" t="s">
        <v>52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3"/>
      <c r="N11" s="64"/>
      <c r="O11" s="64"/>
    </row>
    <row r="12" spans="1:15" ht="15.6" customHeight="1" x14ac:dyDescent="0.3">
      <c r="A12" s="59" t="s">
        <v>53</v>
      </c>
      <c r="H12" s="65" t="s">
        <v>118</v>
      </c>
      <c r="I12" s="65"/>
      <c r="J12" s="65"/>
      <c r="K12" s="59"/>
      <c r="L12" s="59"/>
    </row>
    <row r="13" spans="1:15" ht="15.6" customHeight="1" x14ac:dyDescent="0.3">
      <c r="A13" s="59" t="s">
        <v>54</v>
      </c>
      <c r="H13" s="65" t="s">
        <v>117</v>
      </c>
      <c r="I13" s="65"/>
      <c r="J13" s="65"/>
      <c r="K13" s="59"/>
      <c r="L13" s="59"/>
    </row>
    <row r="14" spans="1:15" ht="15.6" customHeight="1" x14ac:dyDescent="0.3">
      <c r="G14" s="62"/>
      <c r="H14" s="62"/>
      <c r="I14" s="62"/>
      <c r="J14" s="62"/>
      <c r="K14" s="62"/>
      <c r="L14" s="62"/>
    </row>
    <row r="15" spans="1:15" ht="16.2" thickBot="1" x14ac:dyDescent="0.35">
      <c r="A15" s="66" t="s">
        <v>41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8"/>
      <c r="N15" s="67"/>
      <c r="O15" s="67"/>
    </row>
    <row r="16" spans="1:15" x14ac:dyDescent="0.3">
      <c r="A16" s="214" t="s">
        <v>55</v>
      </c>
      <c r="B16" s="214"/>
      <c r="C16" s="214" t="s">
        <v>56</v>
      </c>
      <c r="D16" s="214"/>
      <c r="E16" s="214"/>
      <c r="F16" s="214"/>
      <c r="G16" s="214" t="s">
        <v>2</v>
      </c>
      <c r="H16" s="214"/>
      <c r="I16" s="214"/>
      <c r="J16" s="215" t="s">
        <v>57</v>
      </c>
      <c r="K16" s="215"/>
      <c r="L16" s="215"/>
      <c r="M16" s="215" t="s">
        <v>58</v>
      </c>
      <c r="N16" s="215"/>
      <c r="O16" s="215"/>
    </row>
    <row r="17" spans="1:15" ht="16.2" thickBot="1" x14ac:dyDescent="0.35">
      <c r="A17" s="216" t="s">
        <v>59</v>
      </c>
      <c r="B17" s="216"/>
      <c r="C17" s="216" t="s">
        <v>60</v>
      </c>
      <c r="D17" s="216"/>
      <c r="E17" s="216"/>
      <c r="F17" s="216"/>
      <c r="G17" s="216" t="s">
        <v>94</v>
      </c>
      <c r="H17" s="216"/>
      <c r="I17" s="216"/>
      <c r="J17" s="217" t="s">
        <v>61</v>
      </c>
      <c r="K17" s="217"/>
      <c r="L17" s="217"/>
      <c r="M17" s="217" t="s">
        <v>62</v>
      </c>
      <c r="N17" s="217"/>
      <c r="O17" s="217"/>
    </row>
    <row r="18" spans="1:15" x14ac:dyDescent="0.3">
      <c r="A18" s="29">
        <f>Eva!C22</f>
        <v>330</v>
      </c>
      <c r="B18" s="29" t="str">
        <f>Eva!D22</f>
        <v>mV</v>
      </c>
      <c r="C18" s="226">
        <f>Eva!E22</f>
        <v>0</v>
      </c>
      <c r="D18" s="226"/>
      <c r="E18" s="29" t="str">
        <f>Eva!F22</f>
        <v>mV*</v>
      </c>
      <c r="F18" s="29"/>
      <c r="G18" s="218">
        <f>Eva!I22</f>
        <v>0</v>
      </c>
      <c r="H18" s="218"/>
      <c r="I18" s="70" t="str">
        <f>Eva!J22</f>
        <v>mV</v>
      </c>
      <c r="J18" s="218">
        <f>Eva!O22</f>
        <v>8.0064228740654567E-4</v>
      </c>
      <c r="K18" s="218"/>
      <c r="L18" s="29" t="str">
        <f>Eva!P22</f>
        <v>mV*</v>
      </c>
      <c r="M18" s="218">
        <f>Eva!AI22</f>
        <v>8.9323554791900296E-4</v>
      </c>
      <c r="N18" s="218"/>
      <c r="O18" s="29" t="str">
        <f>Eva!AJ22</f>
        <v>mV*</v>
      </c>
    </row>
    <row r="19" spans="1:15" x14ac:dyDescent="0.3">
      <c r="A19" s="29"/>
      <c r="B19" s="29"/>
      <c r="C19" s="226">
        <f>Eva!E23</f>
        <v>50</v>
      </c>
      <c r="D19" s="226"/>
      <c r="E19" s="29" t="str">
        <f>Eva!F23</f>
        <v>mV</v>
      </c>
      <c r="F19" s="29"/>
      <c r="G19" s="220">
        <f>Eva!I23</f>
        <v>50</v>
      </c>
      <c r="H19" s="220"/>
      <c r="I19" s="70" t="str">
        <f>Eva!J23</f>
        <v>mV</v>
      </c>
      <c r="J19" s="220">
        <f>Eva!O23</f>
        <v>-6.1843347694434669E-4</v>
      </c>
      <c r="K19" s="220"/>
      <c r="L19" s="29" t="str">
        <f>Eva!P23</f>
        <v>mV</v>
      </c>
      <c r="M19" s="220">
        <f>Eva!AI23</f>
        <v>1.1634979915781185E-3</v>
      </c>
      <c r="N19" s="220"/>
      <c r="O19" s="29" t="str">
        <f>Eva!AJ23</f>
        <v>mV</v>
      </c>
    </row>
    <row r="20" spans="1:15" x14ac:dyDescent="0.3">
      <c r="A20" s="29"/>
      <c r="B20" s="29"/>
      <c r="C20" s="226">
        <f>Eva!E24</f>
        <v>100</v>
      </c>
      <c r="D20" s="226"/>
      <c r="E20" s="29" t="str">
        <f>Eva!F24</f>
        <v>mV</v>
      </c>
      <c r="F20" s="29"/>
      <c r="G20" s="220">
        <f>Eva!I24</f>
        <v>100</v>
      </c>
      <c r="H20" s="220"/>
      <c r="I20" s="70" t="str">
        <f>Eva!J24</f>
        <v>mV</v>
      </c>
      <c r="J20" s="220">
        <f>Eva!O24</f>
        <v>-2.037509241290536E-3</v>
      </c>
      <c r="K20" s="220"/>
      <c r="L20" s="29" t="str">
        <f>Eva!P24</f>
        <v>mV</v>
      </c>
      <c r="M20" s="220">
        <f>Eva!AI24</f>
        <v>1.4150720516952766E-3</v>
      </c>
      <c r="N20" s="220"/>
      <c r="O20" s="29" t="str">
        <f>Eva!AJ24</f>
        <v>mV</v>
      </c>
    </row>
    <row r="21" spans="1:15" x14ac:dyDescent="0.3">
      <c r="A21" s="29"/>
      <c r="B21" s="29"/>
      <c r="C21" s="226">
        <f>Eva!E25</f>
        <v>200</v>
      </c>
      <c r="D21" s="226"/>
      <c r="E21" s="29" t="str">
        <f>Eva!F25</f>
        <v>mV</v>
      </c>
      <c r="F21" s="29"/>
      <c r="G21" s="220">
        <f>Eva!I25*1000</f>
        <v>200</v>
      </c>
      <c r="H21" s="220"/>
      <c r="I21" s="70" t="s">
        <v>7</v>
      </c>
      <c r="J21" s="220">
        <f>Eva!O25</f>
        <v>-4.8045187698733116E-3</v>
      </c>
      <c r="K21" s="220"/>
      <c r="L21" s="29" t="str">
        <f>Eva!P25</f>
        <v>mV</v>
      </c>
      <c r="M21" s="220">
        <f>Eva!AI25</f>
        <v>3.5997978383247083E-3</v>
      </c>
      <c r="N21" s="220"/>
      <c r="O21" s="29" t="str">
        <f>Eva!AJ25</f>
        <v>mV</v>
      </c>
    </row>
    <row r="22" spans="1:15" x14ac:dyDescent="0.3">
      <c r="A22" s="29"/>
      <c r="B22" s="29"/>
      <c r="C22" s="226">
        <f>Eva!E26</f>
        <v>-200</v>
      </c>
      <c r="D22" s="226"/>
      <c r="E22" s="29" t="str">
        <f>Eva!F26</f>
        <v>mV</v>
      </c>
      <c r="F22" s="29"/>
      <c r="G22" s="220">
        <f>Eva!I26*1000</f>
        <v>-200</v>
      </c>
      <c r="H22" s="220"/>
      <c r="I22" s="70" t="s">
        <v>7</v>
      </c>
      <c r="J22" s="220">
        <f>Eva!O26</f>
        <v>5.8968251473459077E-3</v>
      </c>
      <c r="K22" s="220"/>
      <c r="L22" s="29" t="str">
        <f>Eva!P26</f>
        <v>mV</v>
      </c>
      <c r="M22" s="220">
        <f>Eva!AI26</f>
        <v>3.6122354931967574E-3</v>
      </c>
      <c r="N22" s="220"/>
      <c r="O22" s="29" t="str">
        <f>Eva!AJ26</f>
        <v>mV</v>
      </c>
    </row>
    <row r="23" spans="1:15" x14ac:dyDescent="0.3">
      <c r="A23" s="29">
        <f>Eva!C27</f>
        <v>3.3</v>
      </c>
      <c r="B23" s="29" t="str">
        <f>Eva!D27</f>
        <v>V</v>
      </c>
      <c r="C23" s="227">
        <f>Eva!E27</f>
        <v>0.5</v>
      </c>
      <c r="D23" s="227"/>
      <c r="E23" s="29" t="str">
        <f>Eva!F27</f>
        <v>V</v>
      </c>
      <c r="F23" s="29"/>
      <c r="G23" s="229">
        <f>Eva!I27</f>
        <v>0.5</v>
      </c>
      <c r="H23" s="229"/>
      <c r="I23" s="70" t="str">
        <f>Eva!J27</f>
        <v>V</v>
      </c>
      <c r="J23" s="229">
        <f>Eva!O27</f>
        <v>-1.2616963573186535E-5</v>
      </c>
      <c r="K23" s="229"/>
      <c r="L23" s="29" t="str">
        <f>Eva!P27</f>
        <v>V</v>
      </c>
      <c r="M23" s="229">
        <f>Eva!AI27</f>
        <v>6.148816853535171E-6</v>
      </c>
      <c r="N23" s="229"/>
      <c r="O23" s="29" t="str">
        <f>Eva!AJ27</f>
        <v>V</v>
      </c>
    </row>
    <row r="24" spans="1:15" x14ac:dyDescent="0.3">
      <c r="A24" s="29"/>
      <c r="B24" s="29"/>
      <c r="C24" s="226">
        <f>Eva!E28</f>
        <v>1</v>
      </c>
      <c r="D24" s="226"/>
      <c r="E24" s="29" t="str">
        <f>Eva!F28</f>
        <v>V</v>
      </c>
      <c r="F24" s="29"/>
      <c r="G24" s="229">
        <f>Eva!I28</f>
        <v>1</v>
      </c>
      <c r="H24" s="229"/>
      <c r="I24" s="70" t="str">
        <f>Eva!J28</f>
        <v>V</v>
      </c>
      <c r="J24" s="229">
        <f>Eva!O28</f>
        <v>-2.5637704912151449E-5</v>
      </c>
      <c r="K24" s="229"/>
      <c r="L24" s="29" t="str">
        <f>Eva!P28</f>
        <v>V</v>
      </c>
      <c r="M24" s="229">
        <f>Eva!AI28</f>
        <v>9.2495736540257954E-6</v>
      </c>
      <c r="N24" s="229"/>
      <c r="O24" s="29" t="str">
        <f>Eva!AJ28</f>
        <v>V</v>
      </c>
    </row>
    <row r="25" spans="1:15" x14ac:dyDescent="0.3">
      <c r="A25" s="29"/>
      <c r="B25" s="29"/>
      <c r="C25" s="226">
        <f>Eva!E29</f>
        <v>2</v>
      </c>
      <c r="D25" s="226"/>
      <c r="E25" s="29" t="str">
        <f>Eva!F29</f>
        <v>V</v>
      </c>
      <c r="F25" s="29"/>
      <c r="G25" s="221">
        <f>Eva!I29</f>
        <v>2</v>
      </c>
      <c r="H25" s="221"/>
      <c r="I25" s="70" t="str">
        <f>Eva!J29</f>
        <v>V</v>
      </c>
      <c r="J25" s="221">
        <f>Eva!O29</f>
        <v>-4.921073066421755E-5</v>
      </c>
      <c r="K25" s="221"/>
      <c r="L25" s="29" t="str">
        <f>Eva!P29</f>
        <v>V</v>
      </c>
      <c r="M25" s="221">
        <f>Eva!AI29</f>
        <v>2.7179647646210013E-5</v>
      </c>
      <c r="N25" s="221"/>
      <c r="O25" s="29" t="str">
        <f>Eva!AJ29</f>
        <v>V</v>
      </c>
    </row>
    <row r="26" spans="1:15" x14ac:dyDescent="0.3">
      <c r="A26" s="29"/>
      <c r="B26" s="29"/>
      <c r="C26" s="226">
        <f>Eva!E30</f>
        <v>-2</v>
      </c>
      <c r="D26" s="226"/>
      <c r="E26" s="29" t="str">
        <f>Eva!F30</f>
        <v>V</v>
      </c>
      <c r="F26" s="29"/>
      <c r="G26" s="221">
        <f>Eva!I30</f>
        <v>-2</v>
      </c>
      <c r="H26" s="221"/>
      <c r="I26" s="70" t="str">
        <f>Eva!J30</f>
        <v>V</v>
      </c>
      <c r="J26" s="221">
        <f>Eva!O30</f>
        <v>5.2392540456303038E-5</v>
      </c>
      <c r="K26" s="221"/>
      <c r="L26" s="29" t="str">
        <f>Eva!P30</f>
        <v>V</v>
      </c>
      <c r="M26" s="221">
        <f>Eva!AI30</f>
        <v>2.7238524179608514E-5</v>
      </c>
      <c r="N26" s="221"/>
      <c r="O26" s="29" t="str">
        <f>Eva!AJ30</f>
        <v>V</v>
      </c>
    </row>
    <row r="27" spans="1:15" x14ac:dyDescent="0.3">
      <c r="A27" s="29">
        <f>Eva!C31</f>
        <v>33</v>
      </c>
      <c r="B27" s="29" t="str">
        <f>Eva!D31</f>
        <v>V</v>
      </c>
      <c r="C27" s="226">
        <f>Eva!E31</f>
        <v>5</v>
      </c>
      <c r="D27" s="226"/>
      <c r="E27" s="29" t="str">
        <f>Eva!F31</f>
        <v>V</v>
      </c>
      <c r="F27" s="29"/>
      <c r="G27" s="221">
        <f>Eva!I31</f>
        <v>5</v>
      </c>
      <c r="H27" s="221"/>
      <c r="I27" s="70" t="str">
        <f>Eva!J31</f>
        <v>V</v>
      </c>
      <c r="J27" s="221">
        <f>Eva!O31</f>
        <v>-1.3106999486556248E-4</v>
      </c>
      <c r="K27" s="221"/>
      <c r="L27" s="29" t="str">
        <f>Eva!P31</f>
        <v>V</v>
      </c>
      <c r="M27" s="221">
        <f>Eva!AI31</f>
        <v>4.9485456859132907E-5</v>
      </c>
      <c r="N27" s="221"/>
      <c r="O27" s="29" t="str">
        <f>Eva!AJ31</f>
        <v>V</v>
      </c>
    </row>
    <row r="28" spans="1:15" x14ac:dyDescent="0.3">
      <c r="A28" s="29"/>
      <c r="B28" s="29"/>
      <c r="C28" s="226">
        <f>Eva!E32</f>
        <v>10</v>
      </c>
      <c r="D28" s="226"/>
      <c r="E28" s="29" t="str">
        <f>Eva!F32</f>
        <v>V</v>
      </c>
      <c r="F28" s="29"/>
      <c r="G28" s="221">
        <f>Eva!I32</f>
        <v>10</v>
      </c>
      <c r="H28" s="221"/>
      <c r="I28" s="70" t="str">
        <f>Eva!J32</f>
        <v>V</v>
      </c>
      <c r="J28" s="221">
        <f>Eva!O32</f>
        <v>-2.6750210186854417E-4</v>
      </c>
      <c r="K28" s="221"/>
      <c r="L28" s="29" t="str">
        <f>Eva!P32</f>
        <v>V</v>
      </c>
      <c r="M28" s="221">
        <f>Eva!AI32</f>
        <v>8.6560927256358554E-5</v>
      </c>
      <c r="N28" s="221"/>
      <c r="O28" s="29" t="str">
        <f>Eva!AJ32</f>
        <v>V</v>
      </c>
    </row>
    <row r="29" spans="1:15" x14ac:dyDescent="0.3">
      <c r="A29" s="29"/>
      <c r="B29" s="29"/>
      <c r="C29" s="226">
        <f>Eva!E33</f>
        <v>20</v>
      </c>
      <c r="D29" s="226"/>
      <c r="E29" s="29" t="str">
        <f>Eva!F33</f>
        <v>V</v>
      </c>
      <c r="F29" s="29"/>
      <c r="G29" s="218">
        <f>Eva!I33</f>
        <v>20</v>
      </c>
      <c r="H29" s="218"/>
      <c r="I29" s="70" t="str">
        <f>Eva!J33</f>
        <v>V</v>
      </c>
      <c r="J29" s="218">
        <f>Eva!O33</f>
        <v>-5.0092649369304354E-4</v>
      </c>
      <c r="K29" s="218"/>
      <c r="L29" s="29" t="str">
        <f>Eva!P33</f>
        <v>V</v>
      </c>
      <c r="M29" s="218">
        <f>Eva!AI33</f>
        <v>3.5395409279030454E-4</v>
      </c>
      <c r="N29" s="218"/>
      <c r="O29" s="29" t="str">
        <f>Eva!AJ33</f>
        <v>V</v>
      </c>
    </row>
    <row r="30" spans="1:15" x14ac:dyDescent="0.3">
      <c r="A30" s="29"/>
      <c r="B30" s="29"/>
      <c r="C30" s="226">
        <f>Eva!E34</f>
        <v>-20</v>
      </c>
      <c r="D30" s="226"/>
      <c r="E30" s="29" t="str">
        <f>Eva!F34</f>
        <v>V</v>
      </c>
      <c r="F30" s="29"/>
      <c r="G30" s="218">
        <f>Eva!I34</f>
        <v>-20</v>
      </c>
      <c r="H30" s="218"/>
      <c r="I30" s="70" t="str">
        <f>Eva!J34</f>
        <v>V</v>
      </c>
      <c r="J30" s="218">
        <f>Eva!O34</f>
        <v>5.6908773682806668E-4</v>
      </c>
      <c r="K30" s="218"/>
      <c r="L30" s="29" t="str">
        <f>Eva!P34</f>
        <v>V</v>
      </c>
      <c r="M30" s="218">
        <f>Eva!AI34</f>
        <v>3.5250577222572512E-4</v>
      </c>
      <c r="N30" s="218"/>
      <c r="O30" s="29" t="str">
        <f>Eva!AJ34</f>
        <v>V</v>
      </c>
    </row>
    <row r="31" spans="1:15" x14ac:dyDescent="0.3">
      <c r="A31" s="29">
        <f>Eva!C35</f>
        <v>330</v>
      </c>
      <c r="B31" s="29" t="str">
        <f>Eva!D35</f>
        <v>V</v>
      </c>
      <c r="C31" s="226">
        <f>Eva!E35</f>
        <v>50</v>
      </c>
      <c r="D31" s="226"/>
      <c r="E31" s="29" t="str">
        <f>Eva!F35</f>
        <v>V</v>
      </c>
      <c r="F31" s="29"/>
      <c r="G31" s="218">
        <f>Eva!I35</f>
        <v>50</v>
      </c>
      <c r="H31" s="218"/>
      <c r="I31" s="70" t="str">
        <f>Eva!J35</f>
        <v>V</v>
      </c>
      <c r="J31" s="218">
        <f>Eva!O35</f>
        <v>-1.3333675980433668E-3</v>
      </c>
      <c r="K31" s="218"/>
      <c r="L31" s="29" t="str">
        <f>Eva!P35</f>
        <v>V</v>
      </c>
      <c r="M31" s="218">
        <f>Eva!AI35</f>
        <v>7.1217422636276749E-4</v>
      </c>
      <c r="N31" s="218"/>
      <c r="O31" s="29" t="str">
        <f>Eva!AJ35</f>
        <v>V</v>
      </c>
    </row>
    <row r="32" spans="1:15" x14ac:dyDescent="0.3">
      <c r="A32" s="29"/>
      <c r="B32" s="29"/>
      <c r="C32" s="226">
        <f>Eva!E36</f>
        <v>100</v>
      </c>
      <c r="D32" s="226"/>
      <c r="E32" s="29" t="str">
        <f>Eva!F36</f>
        <v>V</v>
      </c>
      <c r="F32" s="29"/>
      <c r="G32" s="220">
        <f>Eva!I36</f>
        <v>100</v>
      </c>
      <c r="H32" s="220"/>
      <c r="I32" s="70" t="str">
        <f>Eva!J36</f>
        <v>V</v>
      </c>
      <c r="J32" s="220">
        <f>Eva!O36</f>
        <v>-2.7207694386248704E-3</v>
      </c>
      <c r="K32" s="220"/>
      <c r="L32" s="29" t="str">
        <f>Eva!P36</f>
        <v>V</v>
      </c>
      <c r="M32" s="220">
        <f>Eva!AI36</f>
        <v>1.2424537881636326E-3</v>
      </c>
      <c r="N32" s="220"/>
      <c r="O32" s="29" t="str">
        <f>Eva!AJ36</f>
        <v>V</v>
      </c>
    </row>
    <row r="33" spans="1:15" x14ac:dyDescent="0.3">
      <c r="A33" s="29"/>
      <c r="B33" s="29"/>
      <c r="C33" s="226">
        <f>Eva!E37</f>
        <v>200</v>
      </c>
      <c r="D33" s="226"/>
      <c r="E33" s="29" t="str">
        <f>Eva!F37</f>
        <v>V</v>
      </c>
      <c r="F33" s="29"/>
      <c r="G33" s="220">
        <f>Eva!I37</f>
        <v>200</v>
      </c>
      <c r="H33" s="220"/>
      <c r="I33" s="70" t="str">
        <f>Eva!J37</f>
        <v>V</v>
      </c>
      <c r="J33" s="220">
        <f>Eva!O37</f>
        <v>-4.8132380618426396E-3</v>
      </c>
      <c r="K33" s="220"/>
      <c r="L33" s="29" t="str">
        <f>Eva!P37</f>
        <v>V</v>
      </c>
      <c r="M33" s="220">
        <f>Eva!AI37</f>
        <v>3.7528094729926669E-3</v>
      </c>
      <c r="N33" s="220"/>
      <c r="O33" s="29" t="str">
        <f>Eva!AJ37</f>
        <v>V</v>
      </c>
    </row>
    <row r="34" spans="1:15" x14ac:dyDescent="0.3">
      <c r="A34" s="29"/>
      <c r="B34" s="29"/>
      <c r="C34" s="226">
        <f>Eva!E38</f>
        <v>-200</v>
      </c>
      <c r="D34" s="226"/>
      <c r="E34" s="29" t="str">
        <f>Eva!F38</f>
        <v>V</v>
      </c>
      <c r="F34" s="29"/>
      <c r="G34" s="220">
        <f>Eva!I38</f>
        <v>-200</v>
      </c>
      <c r="H34" s="220"/>
      <c r="I34" s="70" t="str">
        <f>Eva!J38</f>
        <v>V</v>
      </c>
      <c r="J34" s="220">
        <f>Eva!O38</f>
        <v>4.9036043304226951E-3</v>
      </c>
      <c r="K34" s="220"/>
      <c r="L34" s="29" t="str">
        <f>Eva!P38</f>
        <v>V</v>
      </c>
      <c r="M34" s="220">
        <f>Eva!AI38</f>
        <v>3.7434293958131413E-3</v>
      </c>
      <c r="N34" s="220"/>
      <c r="O34" s="29" t="str">
        <f>Eva!AJ38</f>
        <v>V</v>
      </c>
    </row>
    <row r="35" spans="1:15" x14ac:dyDescent="0.3">
      <c r="A35" s="29">
        <f>Eva!C39</f>
        <v>1020</v>
      </c>
      <c r="B35" s="29" t="str">
        <f>Eva!D39</f>
        <v>V</v>
      </c>
      <c r="C35" s="226">
        <f>Eva!E39</f>
        <v>500</v>
      </c>
      <c r="D35" s="226"/>
      <c r="E35" s="29" t="str">
        <f>Eva!F39</f>
        <v>V</v>
      </c>
      <c r="F35" s="29"/>
      <c r="G35" s="220">
        <f>Eva!I39</f>
        <v>500</v>
      </c>
      <c r="H35" s="220"/>
      <c r="I35" s="70" t="str">
        <f>Eva!J39</f>
        <v>V</v>
      </c>
      <c r="J35" s="220">
        <f>Eva!O39</f>
        <v>-1.2377031540779626E-2</v>
      </c>
      <c r="K35" s="220"/>
      <c r="L35" s="29" t="str">
        <f>Eva!P39</f>
        <v>V</v>
      </c>
      <c r="M35" s="220">
        <f>Eva!AI39</f>
        <v>6.9303496377318054E-3</v>
      </c>
      <c r="N35" s="220"/>
      <c r="O35" s="29" t="str">
        <f>Eva!AJ39</f>
        <v>V</v>
      </c>
    </row>
    <row r="36" spans="1:15" x14ac:dyDescent="0.3">
      <c r="A36" s="29"/>
      <c r="B36" s="29"/>
      <c r="C36" s="226">
        <f>Eva!E40</f>
        <v>1000</v>
      </c>
      <c r="D36" s="226"/>
      <c r="E36" s="29" t="str">
        <f>Eva!F40</f>
        <v>V</v>
      </c>
      <c r="F36" s="29"/>
      <c r="G36" s="219">
        <f>Eva!I40</f>
        <v>1000</v>
      </c>
      <c r="H36" s="219"/>
      <c r="I36" s="70" t="str">
        <f>Eva!J40</f>
        <v>V</v>
      </c>
      <c r="J36" s="219">
        <f>Eva!O40</f>
        <v>-2.4983354005712499E-2</v>
      </c>
      <c r="K36" s="219"/>
      <c r="L36" s="29" t="str">
        <f>Eva!P40</f>
        <v>V</v>
      </c>
      <c r="M36" s="219">
        <f>Eva!AI40</f>
        <v>1.2555156453223686E-2</v>
      </c>
      <c r="N36" s="219"/>
      <c r="O36" s="29" t="str">
        <f>Eva!AJ40</f>
        <v>V</v>
      </c>
    </row>
    <row r="37" spans="1:15" x14ac:dyDescent="0.3">
      <c r="A37" s="29"/>
      <c r="B37" s="29"/>
      <c r="C37" s="226">
        <f>Eva!E41</f>
        <v>-1000</v>
      </c>
      <c r="D37" s="226"/>
      <c r="E37" s="29" t="str">
        <f>Eva!F41</f>
        <v>V</v>
      </c>
      <c r="F37" s="29"/>
      <c r="G37" s="219">
        <f>Eva!I41</f>
        <v>-1000</v>
      </c>
      <c r="H37" s="219"/>
      <c r="I37" s="70" t="str">
        <f>Eva!J41</f>
        <v>V</v>
      </c>
      <c r="J37" s="219">
        <f>Eva!O41</f>
        <v>2.5378002213528816E-2</v>
      </c>
      <c r="K37" s="219"/>
      <c r="L37" s="29" t="str">
        <f>Eva!P41</f>
        <v>V</v>
      </c>
      <c r="M37" s="219">
        <f>Eva!AI41</f>
        <v>1.2567686914231392E-2</v>
      </c>
      <c r="N37" s="219"/>
      <c r="O37" s="29" t="str">
        <f>Eva!AJ41</f>
        <v>V</v>
      </c>
    </row>
    <row r="38" spans="1:15" x14ac:dyDescent="0.3">
      <c r="A38" s="29"/>
      <c r="B38" s="29"/>
      <c r="C38" s="69"/>
      <c r="D38" s="69"/>
      <c r="E38" s="29"/>
      <c r="F38" s="29"/>
      <c r="G38" s="175"/>
      <c r="H38" s="175"/>
      <c r="I38" s="70"/>
      <c r="J38" s="175"/>
      <c r="K38" s="175"/>
      <c r="L38" s="29"/>
      <c r="M38" s="175"/>
      <c r="N38" s="175"/>
      <c r="O38" s="29"/>
    </row>
    <row r="39" spans="1:15" x14ac:dyDescent="0.3">
      <c r="A39" s="29"/>
      <c r="B39" s="29"/>
      <c r="C39" s="69"/>
      <c r="D39" s="69"/>
      <c r="E39" s="29"/>
      <c r="F39" s="29"/>
      <c r="G39" s="175"/>
      <c r="H39" s="175"/>
      <c r="I39" s="70"/>
      <c r="J39" s="175"/>
      <c r="K39" s="175"/>
      <c r="L39" s="29"/>
      <c r="M39" s="175"/>
      <c r="N39" s="175"/>
      <c r="O39" s="29"/>
    </row>
    <row r="40" spans="1:15" x14ac:dyDescent="0.3">
      <c r="A40" s="29"/>
      <c r="B40" s="29"/>
      <c r="C40" s="69"/>
      <c r="D40" s="69"/>
      <c r="E40" s="29"/>
      <c r="F40" s="29"/>
      <c r="G40" s="175"/>
      <c r="H40" s="175"/>
      <c r="I40" s="70"/>
      <c r="J40" s="175"/>
      <c r="K40" s="175"/>
      <c r="L40" s="29"/>
      <c r="M40" s="175"/>
      <c r="N40" s="175"/>
      <c r="O40" s="29"/>
    </row>
    <row r="41" spans="1:15" ht="16.2" thickBot="1" x14ac:dyDescent="0.35">
      <c r="A41" s="66" t="s">
        <v>64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</row>
    <row r="42" spans="1:15" x14ac:dyDescent="0.3">
      <c r="A42" s="214" t="s">
        <v>55</v>
      </c>
      <c r="B42" s="214"/>
      <c r="C42" s="214" t="s">
        <v>56</v>
      </c>
      <c r="D42" s="214"/>
      <c r="E42" s="214"/>
      <c r="F42" s="214"/>
      <c r="G42" s="214" t="s">
        <v>2</v>
      </c>
      <c r="H42" s="214"/>
      <c r="I42" s="214"/>
      <c r="J42" s="215" t="s">
        <v>57</v>
      </c>
      <c r="K42" s="215"/>
      <c r="L42" s="215"/>
      <c r="M42" s="215" t="s">
        <v>58</v>
      </c>
      <c r="N42" s="215"/>
      <c r="O42" s="215"/>
    </row>
    <row r="43" spans="1:15" ht="16.2" thickBot="1" x14ac:dyDescent="0.35">
      <c r="A43" s="216" t="s">
        <v>59</v>
      </c>
      <c r="B43" s="216"/>
      <c r="C43" s="216" t="s">
        <v>60</v>
      </c>
      <c r="D43" s="216"/>
      <c r="E43" s="216"/>
      <c r="F43" s="216"/>
      <c r="G43" s="216" t="s">
        <v>94</v>
      </c>
      <c r="H43" s="216"/>
      <c r="I43" s="216"/>
      <c r="J43" s="217" t="s">
        <v>61</v>
      </c>
      <c r="K43" s="217"/>
      <c r="L43" s="217"/>
      <c r="M43" s="217" t="s">
        <v>62</v>
      </c>
      <c r="N43" s="217"/>
      <c r="O43" s="217"/>
    </row>
    <row r="44" spans="1:15" x14ac:dyDescent="0.3">
      <c r="A44" s="29">
        <f>Eva!C46</f>
        <v>330</v>
      </c>
      <c r="B44" s="29" t="str">
        <f>Eva!D46</f>
        <v>µA</v>
      </c>
      <c r="C44" s="226">
        <f>Eva!E46</f>
        <v>0</v>
      </c>
      <c r="D44" s="226"/>
      <c r="E44" s="29" t="str">
        <f>Eva!F46</f>
        <v>µA*</v>
      </c>
      <c r="F44" s="29"/>
      <c r="G44" s="220">
        <f>Eva!I46</f>
        <v>0</v>
      </c>
      <c r="H44" s="220"/>
      <c r="I44" s="70" t="str">
        <f>Eva!J46</f>
        <v>µA</v>
      </c>
      <c r="J44" s="220">
        <f>Eva!O46</f>
        <v>4.796497423165411E-4</v>
      </c>
      <c r="K44" s="220"/>
      <c r="L44" s="29" t="str">
        <f>Eva!P46</f>
        <v>µA*</v>
      </c>
      <c r="M44" s="220">
        <f>Eva!AI46</f>
        <v>1.4377962155096215E-3</v>
      </c>
      <c r="N44" s="220"/>
      <c r="O44" s="29" t="str">
        <f>Eva!AJ46</f>
        <v>µA*</v>
      </c>
    </row>
    <row r="45" spans="1:15" x14ac:dyDescent="0.3">
      <c r="A45" s="29"/>
      <c r="B45" s="29"/>
      <c r="C45" s="226">
        <f>Eva!E47</f>
        <v>50</v>
      </c>
      <c r="D45" s="226"/>
      <c r="E45" s="29" t="str">
        <f>Eva!F47</f>
        <v>µA</v>
      </c>
      <c r="F45" s="29"/>
      <c r="G45" s="220">
        <f>Eva!I47</f>
        <v>50</v>
      </c>
      <c r="H45" s="220"/>
      <c r="I45" s="70" t="str">
        <f>Eva!J47</f>
        <v>µA</v>
      </c>
      <c r="J45" s="220">
        <f>Eva!O47</f>
        <v>-6.4461263733051055E-4</v>
      </c>
      <c r="K45" s="220"/>
      <c r="L45" s="29" t="str">
        <f>Eva!P47</f>
        <v>µA</v>
      </c>
      <c r="M45" s="220">
        <f>Eva!AI47</f>
        <v>1.9001486018176623E-3</v>
      </c>
      <c r="N45" s="220"/>
      <c r="O45" s="29" t="str">
        <f>Eva!AJ47</f>
        <v>µA</v>
      </c>
    </row>
    <row r="46" spans="1:15" x14ac:dyDescent="0.3">
      <c r="A46" s="29"/>
      <c r="B46" s="29"/>
      <c r="C46" s="226">
        <f>Eva!E48</f>
        <v>100</v>
      </c>
      <c r="D46" s="226"/>
      <c r="E46" s="29" t="str">
        <f>Eva!F48</f>
        <v>µA</v>
      </c>
      <c r="F46" s="29"/>
      <c r="G46" s="220">
        <f>Eva!I48</f>
        <v>100</v>
      </c>
      <c r="H46" s="220"/>
      <c r="I46" s="70" t="str">
        <f>Eva!J48</f>
        <v>µA</v>
      </c>
      <c r="J46" s="220">
        <f>Eva!O48</f>
        <v>-1.7688750169781997E-3</v>
      </c>
      <c r="K46" s="220"/>
      <c r="L46" s="29" t="str">
        <f>Eva!P48</f>
        <v>µA</v>
      </c>
      <c r="M46" s="220">
        <f>Eva!AI48</f>
        <v>2.4683154832151753E-3</v>
      </c>
      <c r="N46" s="220"/>
      <c r="O46" s="29" t="str">
        <f>Eva!AJ48</f>
        <v>µA</v>
      </c>
    </row>
    <row r="47" spans="1:15" x14ac:dyDescent="0.3">
      <c r="A47" s="29"/>
      <c r="B47" s="29"/>
      <c r="C47" s="226">
        <f>Eva!E49</f>
        <v>200</v>
      </c>
      <c r="D47" s="226"/>
      <c r="E47" s="29" t="str">
        <f>Eva!F49</f>
        <v>µA</v>
      </c>
      <c r="F47" s="29"/>
      <c r="G47" s="219">
        <f>Eva!I49*1000</f>
        <v>199.9</v>
      </c>
      <c r="H47" s="219"/>
      <c r="I47" s="70" t="s">
        <v>3</v>
      </c>
      <c r="J47" s="219">
        <f>Eva!O49</f>
        <v>-0.10569797520540192</v>
      </c>
      <c r="K47" s="219"/>
      <c r="L47" s="29" t="str">
        <f>Eva!P49</f>
        <v>µA</v>
      </c>
      <c r="M47" s="219">
        <f>Eva!AI49</f>
        <v>1.1154786808993329E-2</v>
      </c>
      <c r="N47" s="219"/>
      <c r="O47" s="29" t="str">
        <f>Eva!AJ49</f>
        <v>µA</v>
      </c>
    </row>
    <row r="48" spans="1:15" x14ac:dyDescent="0.3">
      <c r="A48" s="29"/>
      <c r="B48" s="29"/>
      <c r="C48" s="226">
        <f>Eva!E50</f>
        <v>-200</v>
      </c>
      <c r="D48" s="226"/>
      <c r="E48" s="29" t="str">
        <f>Eva!F50</f>
        <v>µA</v>
      </c>
      <c r="F48" s="29"/>
      <c r="G48" s="219">
        <f>Eva!I50*1000</f>
        <v>-199.9</v>
      </c>
      <c r="H48" s="219"/>
      <c r="I48" s="70" t="s">
        <v>3</v>
      </c>
      <c r="J48" s="219">
        <f>Eva!O50</f>
        <v>0.10611889429455346</v>
      </c>
      <c r="K48" s="219"/>
      <c r="L48" s="29" t="str">
        <f>Eva!P50</f>
        <v>µA</v>
      </c>
      <c r="M48" s="219">
        <f>Eva!AI50</f>
        <v>1.1168944330136167E-2</v>
      </c>
      <c r="N48" s="219"/>
      <c r="O48" s="29" t="str">
        <f>Eva!AJ50</f>
        <v>µA</v>
      </c>
    </row>
    <row r="49" spans="1:15" x14ac:dyDescent="0.3">
      <c r="A49" s="29">
        <f>Eva!C51</f>
        <v>3.3</v>
      </c>
      <c r="B49" s="29" t="str">
        <f>Eva!D51</f>
        <v>mA</v>
      </c>
      <c r="C49" s="227">
        <f>Eva!E51</f>
        <v>0.5</v>
      </c>
      <c r="D49" s="227"/>
      <c r="E49" s="29" t="str">
        <f>Eva!F51</f>
        <v>mA</v>
      </c>
      <c r="F49" s="29"/>
      <c r="G49" s="221">
        <f>Eva!I51</f>
        <v>0.5</v>
      </c>
      <c r="H49" s="221"/>
      <c r="I49" s="70" t="str">
        <f>Eva!J51</f>
        <v>mA</v>
      </c>
      <c r="J49" s="221">
        <f>Eva!O51</f>
        <v>-1.4594979401039154E-5</v>
      </c>
      <c r="K49" s="221"/>
      <c r="L49" s="29" t="str">
        <f>Eva!P51</f>
        <v>mA</v>
      </c>
      <c r="M49" s="221">
        <f>Eva!AI51</f>
        <v>1.5050562714610119E-5</v>
      </c>
      <c r="N49" s="221"/>
      <c r="O49" s="29" t="str">
        <f>Eva!AJ51</f>
        <v>mA</v>
      </c>
    </row>
    <row r="50" spans="1:15" x14ac:dyDescent="0.3">
      <c r="A50" s="29"/>
      <c r="B50" s="29"/>
      <c r="C50" s="226">
        <f>Eva!E52</f>
        <v>1</v>
      </c>
      <c r="D50" s="226"/>
      <c r="E50" s="29" t="str">
        <f>Eva!F52</f>
        <v>mA</v>
      </c>
      <c r="F50" s="29"/>
      <c r="G50" s="221">
        <f>Eva!I52</f>
        <v>1</v>
      </c>
      <c r="H50" s="221"/>
      <c r="I50" s="70" t="str">
        <f>Eva!J52</f>
        <v>mA</v>
      </c>
      <c r="J50" s="221">
        <f>Eva!O52</f>
        <v>-2.9418378594048278E-5</v>
      </c>
      <c r="K50" s="221"/>
      <c r="L50" s="29" t="str">
        <f>Eva!P52</f>
        <v>mA</v>
      </c>
      <c r="M50" s="221">
        <f>Eva!AI52</f>
        <v>2.0988635884671659E-5</v>
      </c>
      <c r="N50" s="221"/>
      <c r="O50" s="29" t="str">
        <f>Eva!AJ52</f>
        <v>mA</v>
      </c>
    </row>
    <row r="51" spans="1:15" x14ac:dyDescent="0.3">
      <c r="A51" s="29"/>
      <c r="B51" s="29"/>
      <c r="C51" s="226">
        <f>Eva!E53</f>
        <v>2</v>
      </c>
      <c r="D51" s="226"/>
      <c r="E51" s="29" t="str">
        <f>Eva!F53</f>
        <v>mA</v>
      </c>
      <c r="F51" s="29"/>
      <c r="G51" s="218">
        <f>Eva!I53</f>
        <v>2</v>
      </c>
      <c r="H51" s="218"/>
      <c r="I51" s="70" t="str">
        <f>Eva!J53</f>
        <v>mA</v>
      </c>
      <c r="J51" s="218">
        <f>Eva!O53</f>
        <v>-5.4854257063974288E-5</v>
      </c>
      <c r="K51" s="218"/>
      <c r="L51" s="29" t="str">
        <f>Eva!P53</f>
        <v>mA</v>
      </c>
      <c r="M51" s="218">
        <f>Eva!AI53</f>
        <v>1.1587230453074031E-4</v>
      </c>
      <c r="N51" s="218"/>
      <c r="O51" s="29" t="str">
        <f>Eva!AJ53</f>
        <v>mA</v>
      </c>
    </row>
    <row r="52" spans="1:15" x14ac:dyDescent="0.3">
      <c r="A52" s="29"/>
      <c r="B52" s="29"/>
      <c r="C52" s="226">
        <f>Eva!E54</f>
        <v>-2</v>
      </c>
      <c r="D52" s="226"/>
      <c r="E52" s="29" t="str">
        <f>Eva!F54</f>
        <v>mA</v>
      </c>
      <c r="F52" s="29"/>
      <c r="G52" s="218">
        <f>Eva!I54</f>
        <v>-2</v>
      </c>
      <c r="H52" s="218"/>
      <c r="I52" s="70" t="str">
        <f>Eva!J54</f>
        <v>mA</v>
      </c>
      <c r="J52" s="218">
        <f>Eva!O54</f>
        <v>5.7583540289840585E-5</v>
      </c>
      <c r="K52" s="218"/>
      <c r="L52" s="29" t="str">
        <f>Eva!P54</f>
        <v>mA</v>
      </c>
      <c r="M52" s="218">
        <f>Eva!AI54</f>
        <v>1.1585464341059347E-4</v>
      </c>
      <c r="N52" s="218"/>
      <c r="O52" s="29" t="str">
        <f>Eva!AJ54</f>
        <v>mA</v>
      </c>
    </row>
    <row r="53" spans="1:15" x14ac:dyDescent="0.3">
      <c r="A53" s="29">
        <f>Eva!C55</f>
        <v>33</v>
      </c>
      <c r="B53" s="29" t="str">
        <f>Eva!D55</f>
        <v>mA</v>
      </c>
      <c r="C53" s="226">
        <f>Eva!E55</f>
        <v>5</v>
      </c>
      <c r="D53" s="226"/>
      <c r="E53" s="29" t="str">
        <f>Eva!F55</f>
        <v>mA</v>
      </c>
      <c r="F53" s="29"/>
      <c r="G53" s="218">
        <f>Eva!I55</f>
        <v>5</v>
      </c>
      <c r="H53" s="218"/>
      <c r="I53" s="70" t="str">
        <f>Eva!J55</f>
        <v>mA</v>
      </c>
      <c r="J53" s="218">
        <f>Eva!O55</f>
        <v>-1.3962643614018333E-4</v>
      </c>
      <c r="K53" s="218"/>
      <c r="L53" s="29" t="str">
        <f>Eva!P55</f>
        <v>mA</v>
      </c>
      <c r="M53" s="218">
        <f>Eva!AI55</f>
        <v>1.5998358340551562E-4</v>
      </c>
      <c r="N53" s="218"/>
      <c r="O53" s="29" t="str">
        <f>Eva!AJ55</f>
        <v>mA</v>
      </c>
    </row>
    <row r="54" spans="1:15" x14ac:dyDescent="0.3">
      <c r="A54" s="29"/>
      <c r="B54" s="29"/>
      <c r="C54" s="226">
        <f>Eva!E56</f>
        <v>10</v>
      </c>
      <c r="D54" s="226"/>
      <c r="E54" s="29" t="str">
        <f>Eva!F56</f>
        <v>mA</v>
      </c>
      <c r="F54" s="29"/>
      <c r="G54" s="218">
        <f>Eva!I56</f>
        <v>10</v>
      </c>
      <c r="H54" s="218"/>
      <c r="I54" s="70" t="str">
        <f>Eva!J56</f>
        <v>mA</v>
      </c>
      <c r="J54" s="218">
        <f>Eva!O56</f>
        <v>-2.8091340126579212E-4</v>
      </c>
      <c r="K54" s="218"/>
      <c r="L54" s="29" t="str">
        <f>Eva!P56</f>
        <v>mA</v>
      </c>
      <c r="M54" s="218">
        <f>Eva!AI56</f>
        <v>2.3382559850123588E-4</v>
      </c>
      <c r="N54" s="218"/>
      <c r="O54" s="29" t="str">
        <f>Eva!AJ56</f>
        <v>mA</v>
      </c>
    </row>
    <row r="55" spans="1:15" x14ac:dyDescent="0.3">
      <c r="A55" s="29"/>
      <c r="B55" s="29"/>
      <c r="C55" s="226">
        <f>Eva!E57</f>
        <v>20</v>
      </c>
      <c r="D55" s="226"/>
      <c r="E55" s="29" t="str">
        <f>Eva!F57</f>
        <v>mA</v>
      </c>
      <c r="F55" s="29"/>
      <c r="G55" s="220">
        <f>Eva!I57</f>
        <v>20</v>
      </c>
      <c r="H55" s="220"/>
      <c r="I55" s="70" t="str">
        <f>Eva!J57</f>
        <v>mA</v>
      </c>
      <c r="J55" s="220">
        <f>Eva!O57</f>
        <v>-3.133545837314955E-4</v>
      </c>
      <c r="K55" s="220"/>
      <c r="L55" s="29" t="str">
        <f>Eva!P57</f>
        <v>mA</v>
      </c>
      <c r="M55" s="220">
        <f>Eva!AI57</f>
        <v>2.4916966600179386E-3</v>
      </c>
      <c r="N55" s="220"/>
      <c r="O55" s="29" t="str">
        <f>Eva!AJ57</f>
        <v>mA</v>
      </c>
    </row>
    <row r="56" spans="1:15" x14ac:dyDescent="0.3">
      <c r="A56" s="29"/>
      <c r="B56" s="29"/>
      <c r="C56" s="226">
        <f>Eva!E58</f>
        <v>-20</v>
      </c>
      <c r="D56" s="226"/>
      <c r="E56" s="29" t="str">
        <f>Eva!F58</f>
        <v>mA</v>
      </c>
      <c r="F56" s="29"/>
      <c r="G56" s="220">
        <f>Eva!I58</f>
        <v>-20</v>
      </c>
      <c r="H56" s="220"/>
      <c r="I56" s="70" t="str">
        <f>Eva!J58</f>
        <v>mA</v>
      </c>
      <c r="J56" s="220">
        <f>Eva!O58</f>
        <v>8.6113623205008594E-4</v>
      </c>
      <c r="K56" s="220"/>
      <c r="L56" s="29" t="str">
        <f>Eva!P58</f>
        <v>mA</v>
      </c>
      <c r="M56" s="220">
        <f>Eva!AI58</f>
        <v>2.4917903884665018E-3</v>
      </c>
      <c r="N56" s="220"/>
      <c r="O56" s="29" t="str">
        <f>Eva!AJ58</f>
        <v>mA</v>
      </c>
    </row>
    <row r="57" spans="1:15" x14ac:dyDescent="0.3">
      <c r="A57" s="29">
        <f>Eva!C59</f>
        <v>330</v>
      </c>
      <c r="B57" s="29" t="str">
        <f>Eva!D59</f>
        <v>mA</v>
      </c>
      <c r="C57" s="226">
        <f>Eva!E59</f>
        <v>50</v>
      </c>
      <c r="D57" s="226"/>
      <c r="E57" s="29" t="str">
        <f>Eva!F59</f>
        <v>mA</v>
      </c>
      <c r="F57" s="29"/>
      <c r="G57" s="220">
        <f>Eva!I59</f>
        <v>50</v>
      </c>
      <c r="H57" s="220"/>
      <c r="I57" s="70" t="str">
        <f>Eva!J59</f>
        <v>mA</v>
      </c>
      <c r="J57" s="220">
        <f>Eva!O59</f>
        <v>-1.0110816920487764E-3</v>
      </c>
      <c r="K57" s="220"/>
      <c r="L57" s="29" t="str">
        <f>Eva!P59</f>
        <v>mA</v>
      </c>
      <c r="M57" s="220">
        <f>Eva!AI59</f>
        <v>4.229842629936263E-3</v>
      </c>
      <c r="N57" s="220"/>
      <c r="O57" s="29" t="str">
        <f>Eva!AJ59</f>
        <v>mA</v>
      </c>
    </row>
    <row r="58" spans="1:15" x14ac:dyDescent="0.3">
      <c r="A58" s="29"/>
      <c r="B58" s="29"/>
      <c r="C58" s="226">
        <f>Eva!E60</f>
        <v>100</v>
      </c>
      <c r="D58" s="226"/>
      <c r="E58" s="29" t="str">
        <f>Eva!F60</f>
        <v>mA</v>
      </c>
      <c r="F58" s="29"/>
      <c r="G58" s="220">
        <f>Eva!I60</f>
        <v>100</v>
      </c>
      <c r="H58" s="220"/>
      <c r="I58" s="70" t="str">
        <f>Eva!J60</f>
        <v>mA</v>
      </c>
      <c r="J58" s="220">
        <f>Eva!O60</f>
        <v>-2.1739602059085428E-3</v>
      </c>
      <c r="K58" s="220"/>
      <c r="L58" s="29" t="str">
        <f>Eva!P60</f>
        <v>mA</v>
      </c>
      <c r="M58" s="220">
        <f>Eva!AI60</f>
        <v>7.1215079923219625E-3</v>
      </c>
      <c r="N58" s="220"/>
      <c r="O58" s="29" t="str">
        <f>Eva!AJ60</f>
        <v>mA</v>
      </c>
    </row>
    <row r="59" spans="1:15" x14ac:dyDescent="0.3">
      <c r="A59" s="29"/>
      <c r="B59" s="29"/>
      <c r="C59" s="226">
        <f>Eva!E61</f>
        <v>200</v>
      </c>
      <c r="D59" s="226"/>
      <c r="E59" s="29" t="str">
        <f>Eva!F61</f>
        <v>mA</v>
      </c>
      <c r="F59" s="29"/>
      <c r="G59" s="219">
        <f>Eva!I61*1000</f>
        <v>199.9</v>
      </c>
      <c r="H59" s="219"/>
      <c r="I59" s="70" t="s">
        <v>1</v>
      </c>
      <c r="J59" s="219">
        <f>Eva!O61</f>
        <v>-7.4206252459674715E-2</v>
      </c>
      <c r="K59" s="219"/>
      <c r="L59" s="29" t="str">
        <f>Eva!P61</f>
        <v>mA</v>
      </c>
      <c r="M59" s="219">
        <f>Eva!AI61</f>
        <v>8.2517235225624153E-2</v>
      </c>
      <c r="N59" s="219"/>
      <c r="O59" s="29" t="str">
        <f>Eva!AJ61</f>
        <v>mA</v>
      </c>
    </row>
    <row r="60" spans="1:15" x14ac:dyDescent="0.3">
      <c r="A60" s="29"/>
      <c r="B60" s="29"/>
      <c r="C60" s="226">
        <f>Eva!E62</f>
        <v>-200</v>
      </c>
      <c r="D60" s="226"/>
      <c r="E60" s="29" t="str">
        <f>Eva!F62</f>
        <v>mA</v>
      </c>
      <c r="F60" s="29"/>
      <c r="G60" s="219">
        <f>Eva!I62*1000</f>
        <v>-199.9</v>
      </c>
      <c r="H60" s="219"/>
      <c r="I60" s="70" t="s">
        <v>1</v>
      </c>
      <c r="J60" s="219">
        <f>Eva!O62</f>
        <v>7.8104068214059907E-2</v>
      </c>
      <c r="K60" s="219"/>
      <c r="L60" s="29" t="str">
        <f>Eva!P62</f>
        <v>mA</v>
      </c>
      <c r="M60" s="219">
        <f>Eva!AI62</f>
        <v>8.2517149633191317E-2</v>
      </c>
      <c r="N60" s="219"/>
      <c r="O60" s="29" t="str">
        <f>Eva!AJ62</f>
        <v>mA</v>
      </c>
    </row>
    <row r="61" spans="1:15" x14ac:dyDescent="0.3">
      <c r="A61" s="29">
        <f>Eva!C63</f>
        <v>1.1000000000000001</v>
      </c>
      <c r="B61" s="29" t="str">
        <f>Eva!D63</f>
        <v>A</v>
      </c>
      <c r="C61" s="227">
        <f>Eva!E63</f>
        <v>0.4</v>
      </c>
      <c r="D61" s="227"/>
      <c r="E61" s="29" t="str">
        <f>Eva!F63</f>
        <v>A</v>
      </c>
      <c r="F61" s="29"/>
      <c r="G61" s="218">
        <f>Eva!I63</f>
        <v>0.4</v>
      </c>
      <c r="H61" s="218"/>
      <c r="I61" s="70" t="str">
        <f>Eva!J63</f>
        <v>A</v>
      </c>
      <c r="J61" s="218">
        <f>Eva!O63</f>
        <v>5.0329429276352311E-5</v>
      </c>
      <c r="K61" s="218"/>
      <c r="L61" s="29" t="str">
        <f>Eva!P63</f>
        <v>A</v>
      </c>
      <c r="M61" s="218">
        <f>Eva!AI63</f>
        <v>1.5332575218833248E-4</v>
      </c>
      <c r="N61" s="218"/>
      <c r="O61" s="29" t="str">
        <f>Eva!AJ63</f>
        <v>A</v>
      </c>
    </row>
    <row r="62" spans="1:15" x14ac:dyDescent="0.3">
      <c r="A62" s="29"/>
      <c r="B62" s="29"/>
      <c r="C62" s="227">
        <f>Eva!E64</f>
        <v>0.5</v>
      </c>
      <c r="D62" s="227"/>
      <c r="E62" s="29" t="str">
        <f>Eva!F64</f>
        <v>A</v>
      </c>
      <c r="F62" s="29"/>
      <c r="G62" s="218">
        <f>Eva!I64</f>
        <v>0.5</v>
      </c>
      <c r="H62" s="218"/>
      <c r="I62" s="70" t="str">
        <f>Eva!J64</f>
        <v>A</v>
      </c>
      <c r="J62" s="218">
        <f>Eva!O64</f>
        <v>6.2591139289414066E-5</v>
      </c>
      <c r="K62" s="218"/>
      <c r="L62" s="29" t="str">
        <f>Eva!P64</f>
        <v>A</v>
      </c>
      <c r="M62" s="218">
        <f>Eva!AI64</f>
        <v>1.6654460749035961E-4</v>
      </c>
      <c r="N62" s="218"/>
      <c r="O62" s="29" t="str">
        <f>Eva!AJ64</f>
        <v>A</v>
      </c>
    </row>
    <row r="63" spans="1:15" x14ac:dyDescent="0.3">
      <c r="A63" s="29"/>
      <c r="B63" s="29"/>
      <c r="C63" s="226">
        <f>Eva!E65</f>
        <v>1</v>
      </c>
      <c r="D63" s="226"/>
      <c r="E63" s="29" t="str">
        <f>Eva!F65</f>
        <v>A</v>
      </c>
      <c r="F63" s="29"/>
      <c r="G63" s="218">
        <f>Eva!I65</f>
        <v>1</v>
      </c>
      <c r="H63" s="218"/>
      <c r="I63" s="70" t="str">
        <f>Eva!J65</f>
        <v>A</v>
      </c>
      <c r="J63" s="218">
        <f>Eva!O65</f>
        <v>1.2389968935444529E-4</v>
      </c>
      <c r="K63" s="218"/>
      <c r="L63" s="29" t="str">
        <f>Eva!P65</f>
        <v>A</v>
      </c>
      <c r="M63" s="218">
        <f>Eva!AI65</f>
        <v>3.0575739322434104E-4</v>
      </c>
      <c r="N63" s="218"/>
      <c r="O63" s="29" t="str">
        <f>Eva!AJ65</f>
        <v>A</v>
      </c>
    </row>
    <row r="64" spans="1:15" x14ac:dyDescent="0.3">
      <c r="A64" s="29"/>
      <c r="B64" s="29"/>
      <c r="C64" s="226">
        <f>Eva!E66</f>
        <v>-1</v>
      </c>
      <c r="D64" s="226"/>
      <c r="E64" s="29" t="str">
        <f>Eva!F66</f>
        <v>A</v>
      </c>
      <c r="F64" s="29"/>
      <c r="G64" s="218">
        <f>Eva!I66</f>
        <v>-1</v>
      </c>
      <c r="H64" s="218"/>
      <c r="I64" s="70" t="str">
        <f>Eva!J66</f>
        <v>A</v>
      </c>
      <c r="J64" s="218">
        <f>Eva!O66</f>
        <v>-1.1348137460354124E-4</v>
      </c>
      <c r="K64" s="218"/>
      <c r="L64" s="29" t="str">
        <f>Eva!P66</f>
        <v>A</v>
      </c>
      <c r="M64" s="218">
        <f>Eva!AI66</f>
        <v>3.0575062964913186E-4</v>
      </c>
      <c r="N64" s="218"/>
      <c r="O64" s="29" t="str">
        <f>Eva!AJ66</f>
        <v>A</v>
      </c>
    </row>
    <row r="65" spans="1:15" x14ac:dyDescent="0.3">
      <c r="A65" s="29">
        <f>Eva!C67</f>
        <v>3</v>
      </c>
      <c r="B65" s="29" t="str">
        <f>Eva!D67</f>
        <v>A</v>
      </c>
      <c r="C65" s="226">
        <f>Eva!E67</f>
        <v>2</v>
      </c>
      <c r="D65" s="226"/>
      <c r="E65" s="29" t="str">
        <f>Eva!F67</f>
        <v>A</v>
      </c>
      <c r="F65" s="29"/>
      <c r="G65" s="220">
        <f>Eva!I67</f>
        <v>2</v>
      </c>
      <c r="H65" s="220"/>
      <c r="I65" s="70" t="str">
        <f>Eva!J67</f>
        <v>A</v>
      </c>
      <c r="J65" s="220">
        <f>Eva!O67</f>
        <v>-4.1271264012943121E-4</v>
      </c>
      <c r="K65" s="220"/>
      <c r="L65" s="29" t="str">
        <f>Eva!P67</f>
        <v>A</v>
      </c>
      <c r="M65" s="220">
        <f>Eva!AI67</f>
        <v>1.9656437674592927E-3</v>
      </c>
      <c r="N65" s="220"/>
      <c r="O65" s="29" t="str">
        <f>Eva!AJ67</f>
        <v>A</v>
      </c>
    </row>
    <row r="66" spans="1:15" x14ac:dyDescent="0.3">
      <c r="A66" s="29"/>
      <c r="B66" s="29"/>
      <c r="C66" s="226">
        <f>Eva!E68</f>
        <v>-2</v>
      </c>
      <c r="D66" s="226"/>
      <c r="E66" s="29" t="str">
        <f>Eva!F68</f>
        <v>A</v>
      </c>
      <c r="F66" s="29"/>
      <c r="G66" s="220">
        <f>Eva!I68</f>
        <v>-2</v>
      </c>
      <c r="H66" s="220"/>
      <c r="I66" s="70" t="str">
        <f>Eva!J68</f>
        <v>A</v>
      </c>
      <c r="J66" s="220">
        <f>Eva!O68</f>
        <v>-5.4726270146066014E-4</v>
      </c>
      <c r="K66" s="220"/>
      <c r="L66" s="29" t="str">
        <f>Eva!P68</f>
        <v>A</v>
      </c>
      <c r="M66" s="220">
        <f>Eva!AI68</f>
        <v>1.9715709996077821E-3</v>
      </c>
      <c r="N66" s="220"/>
      <c r="O66" s="29" t="str">
        <f>Eva!AJ68</f>
        <v>A</v>
      </c>
    </row>
    <row r="67" spans="1:15" x14ac:dyDescent="0.3">
      <c r="A67" s="29">
        <f>Eva!C69</f>
        <v>11</v>
      </c>
      <c r="B67" s="29" t="str">
        <f>Eva!D69</f>
        <v>A</v>
      </c>
      <c r="C67" s="226">
        <f>Eva!E69</f>
        <v>5</v>
      </c>
      <c r="D67" s="226"/>
      <c r="E67" s="29" t="str">
        <f>Eva!F69</f>
        <v>A</v>
      </c>
      <c r="F67" s="29"/>
      <c r="G67" s="220">
        <f>Eva!I69</f>
        <v>5</v>
      </c>
      <c r="H67" s="220"/>
      <c r="I67" s="70" t="str">
        <f>Eva!J69</f>
        <v>A</v>
      </c>
      <c r="J67" s="220">
        <f>Eva!O69</f>
        <v>1.7827832548560352E-3</v>
      </c>
      <c r="K67" s="220"/>
      <c r="L67" s="29" t="str">
        <f>Eva!P69</f>
        <v>A</v>
      </c>
      <c r="M67" s="220">
        <f>Eva!AI69</f>
        <v>3.8092917542343675E-3</v>
      </c>
      <c r="N67" s="220"/>
      <c r="O67" s="29" t="str">
        <f>Eva!AJ69</f>
        <v>A</v>
      </c>
    </row>
    <row r="68" spans="1:15" x14ac:dyDescent="0.3">
      <c r="A68" s="29"/>
      <c r="B68" s="29"/>
      <c r="C68" s="226">
        <f>Eva!E70</f>
        <v>10</v>
      </c>
      <c r="D68" s="226"/>
      <c r="E68" s="29" t="str">
        <f>Eva!F70</f>
        <v>A</v>
      </c>
      <c r="F68" s="29"/>
      <c r="G68" s="220">
        <f>Eva!I70</f>
        <v>10</v>
      </c>
      <c r="H68" s="220"/>
      <c r="I68" s="70" t="str">
        <f>Eva!J70</f>
        <v>A</v>
      </c>
      <c r="J68" s="220">
        <f>Eva!O70</f>
        <v>5.4419430798304802E-3</v>
      </c>
      <c r="K68" s="220"/>
      <c r="L68" s="29" t="str">
        <f>Eva!P70</f>
        <v>A</v>
      </c>
      <c r="M68" s="220">
        <f>Eva!AI70</f>
        <v>6.9097195627835792E-3</v>
      </c>
      <c r="N68" s="220"/>
      <c r="O68" s="29" t="str">
        <f>Eva!AJ70</f>
        <v>A</v>
      </c>
    </row>
    <row r="69" spans="1:15" x14ac:dyDescent="0.3">
      <c r="A69" s="29"/>
      <c r="B69" s="29"/>
      <c r="C69" s="226">
        <f>Eva!E71</f>
        <v>-10</v>
      </c>
      <c r="D69" s="226"/>
      <c r="E69" s="29" t="str">
        <f>Eva!F71</f>
        <v>A</v>
      </c>
      <c r="F69" s="29"/>
      <c r="G69" s="220">
        <f>Eva!I71</f>
        <v>-10</v>
      </c>
      <c r="H69" s="220"/>
      <c r="I69" s="70" t="str">
        <f>Eva!J71</f>
        <v>A</v>
      </c>
      <c r="J69" s="220">
        <f>Eva!O71</f>
        <v>-8.3756350096209076E-4</v>
      </c>
      <c r="K69" s="220"/>
      <c r="L69" s="29" t="str">
        <f>Eva!P71</f>
        <v>A</v>
      </c>
      <c r="M69" s="220">
        <f>Eva!AI71</f>
        <v>6.9184231121849141E-3</v>
      </c>
      <c r="N69" s="220"/>
      <c r="O69" s="29" t="str">
        <f>Eva!AJ71</f>
        <v>A</v>
      </c>
    </row>
    <row r="70" spans="1:15" x14ac:dyDescent="0.3">
      <c r="A70" s="29">
        <f>Eva!C72</f>
        <v>20</v>
      </c>
      <c r="B70" s="29" t="str">
        <f>Eva!D72</f>
        <v>A</v>
      </c>
      <c r="C70" s="226">
        <f>Eva!E72</f>
        <v>15</v>
      </c>
      <c r="D70" s="226"/>
      <c r="E70" s="29" t="str">
        <f>Eva!F72</f>
        <v>A</v>
      </c>
      <c r="F70" s="29"/>
      <c r="G70" s="219">
        <f>Eva!I72</f>
        <v>15</v>
      </c>
      <c r="H70" s="219"/>
      <c r="I70" s="70" t="str">
        <f>Eva!J72</f>
        <v>A</v>
      </c>
      <c r="J70" s="219">
        <f>Eva!O72</f>
        <v>9.1011029048075898E-3</v>
      </c>
      <c r="K70" s="219"/>
      <c r="L70" s="29" t="str">
        <f>Eva!P72</f>
        <v>A</v>
      </c>
      <c r="M70" s="219">
        <f>Eva!AI72</f>
        <v>1.1012075984813463E-2</v>
      </c>
      <c r="N70" s="219"/>
      <c r="O70" s="29" t="str">
        <f>Eva!AJ72</f>
        <v>A</v>
      </c>
    </row>
    <row r="71" spans="1:15" x14ac:dyDescent="0.3">
      <c r="A71" s="29"/>
      <c r="B71" s="29"/>
      <c r="C71" s="226">
        <f>Eva!E73</f>
        <v>19</v>
      </c>
      <c r="D71" s="226"/>
      <c r="E71" s="29" t="str">
        <f>Eva!F73</f>
        <v>A</v>
      </c>
      <c r="F71" s="29"/>
      <c r="G71" s="219">
        <f>Eva!I73</f>
        <v>19</v>
      </c>
      <c r="H71" s="219"/>
      <c r="I71" s="70" t="str">
        <f>Eva!J73</f>
        <v>A</v>
      </c>
      <c r="J71" s="219">
        <f>Eva!O73</f>
        <v>1.2028430764786435E-2</v>
      </c>
      <c r="K71" s="219"/>
      <c r="L71" s="29" t="str">
        <f>Eva!P73</f>
        <v>A</v>
      </c>
      <c r="M71" s="219">
        <f>Eva!AI73</f>
        <v>1.2777147764694005E-2</v>
      </c>
      <c r="N71" s="219"/>
      <c r="O71" s="29" t="str">
        <f>Eva!AJ73</f>
        <v>A</v>
      </c>
    </row>
    <row r="72" spans="1:15" x14ac:dyDescent="0.3">
      <c r="A72" s="29"/>
      <c r="B72" s="29"/>
      <c r="C72" s="226">
        <f>Eva!E74</f>
        <v>-19</v>
      </c>
      <c r="D72" s="226"/>
      <c r="E72" s="29" t="str">
        <f>Eva!F74</f>
        <v>A</v>
      </c>
      <c r="F72" s="29"/>
      <c r="G72" s="219">
        <f>Eva!I74</f>
        <v>-19</v>
      </c>
      <c r="H72" s="219"/>
      <c r="I72" s="70" t="str">
        <f>Eva!J74</f>
        <v>A</v>
      </c>
      <c r="J72" s="219">
        <f>Eva!O74</f>
        <v>-1.1641519004008671E-3</v>
      </c>
      <c r="K72" s="219"/>
      <c r="L72" s="29" t="str">
        <f>Eva!P74</f>
        <v>A</v>
      </c>
      <c r="M72" s="219">
        <f>Eva!AI74</f>
        <v>1.2775143274965499E-2</v>
      </c>
      <c r="N72" s="219"/>
      <c r="O72" s="29" t="str">
        <f>Eva!AJ74</f>
        <v>A</v>
      </c>
    </row>
    <row r="73" spans="1:15" x14ac:dyDescent="0.3">
      <c r="A73" s="29"/>
      <c r="B73" s="29"/>
      <c r="C73" s="226"/>
      <c r="D73" s="226"/>
      <c r="E73" s="29"/>
      <c r="F73" s="29"/>
      <c r="G73" s="230"/>
      <c r="H73" s="230"/>
      <c r="I73" s="70"/>
      <c r="J73" s="230"/>
      <c r="K73" s="230"/>
      <c r="L73" s="29"/>
      <c r="M73" s="230"/>
      <c r="N73" s="230"/>
      <c r="O73" s="29"/>
    </row>
    <row r="74" spans="1:15" ht="16.2" thickBot="1" x14ac:dyDescent="0.35">
      <c r="A74" s="66" t="s">
        <v>66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</row>
    <row r="75" spans="1:15" x14ac:dyDescent="0.3">
      <c r="A75" s="214" t="s">
        <v>55</v>
      </c>
      <c r="B75" s="214"/>
      <c r="C75" s="214" t="s">
        <v>56</v>
      </c>
      <c r="D75" s="214"/>
      <c r="E75" s="214"/>
      <c r="F75" s="214"/>
      <c r="G75" s="214" t="s">
        <v>2</v>
      </c>
      <c r="H75" s="214"/>
      <c r="I75" s="214"/>
      <c r="J75" s="215" t="s">
        <v>57</v>
      </c>
      <c r="K75" s="215"/>
      <c r="L75" s="215"/>
      <c r="M75" s="215" t="s">
        <v>58</v>
      </c>
      <c r="N75" s="215"/>
      <c r="O75" s="215"/>
    </row>
    <row r="76" spans="1:15" ht="16.2" thickBot="1" x14ac:dyDescent="0.35">
      <c r="A76" s="216" t="s">
        <v>59</v>
      </c>
      <c r="B76" s="216"/>
      <c r="C76" s="216" t="s">
        <v>60</v>
      </c>
      <c r="D76" s="216"/>
      <c r="E76" s="216"/>
      <c r="F76" s="216"/>
      <c r="G76" s="216" t="s">
        <v>94</v>
      </c>
      <c r="H76" s="216"/>
      <c r="I76" s="216"/>
      <c r="J76" s="217" t="s">
        <v>61</v>
      </c>
      <c r="K76" s="217"/>
      <c r="L76" s="217"/>
      <c r="M76" s="217" t="s">
        <v>62</v>
      </c>
      <c r="N76" s="217"/>
      <c r="O76" s="217"/>
    </row>
    <row r="77" spans="1:15" x14ac:dyDescent="0.3">
      <c r="A77" s="29">
        <f>Eva!C79</f>
        <v>33</v>
      </c>
      <c r="B77" s="29" t="str">
        <f>Eva!D79</f>
        <v>mV</v>
      </c>
      <c r="C77" s="70">
        <f>Eva!E79</f>
        <v>5</v>
      </c>
      <c r="D77" s="71" t="str">
        <f>Eva!F79</f>
        <v>mV</v>
      </c>
      <c r="E77" s="70">
        <f>Eva!G79</f>
        <v>40</v>
      </c>
      <c r="F77" s="70" t="str">
        <f>Eva!H79</f>
        <v>Hz*</v>
      </c>
      <c r="G77" s="220">
        <f>Eva!I79</f>
        <v>5</v>
      </c>
      <c r="H77" s="220"/>
      <c r="I77" s="70" t="str">
        <f>Eva!J79</f>
        <v>mV</v>
      </c>
      <c r="J77" s="220">
        <f>Eva!O79</f>
        <v>-7.9453276953938001E-3</v>
      </c>
      <c r="K77" s="220"/>
      <c r="L77" s="29" t="str">
        <f>Eva!P79</f>
        <v>mV</v>
      </c>
      <c r="M77" s="220">
        <f>Eva!AI79</f>
        <v>9.6635021207102829E-3</v>
      </c>
      <c r="N77" s="220"/>
      <c r="O77" s="70" t="str">
        <f>Eva!AJ79</f>
        <v>mV</v>
      </c>
    </row>
    <row r="78" spans="1:15" x14ac:dyDescent="0.3">
      <c r="A78" s="29"/>
      <c r="B78" s="29"/>
      <c r="C78" s="70"/>
      <c r="D78" s="71"/>
      <c r="E78" s="70">
        <f>Eva!G80</f>
        <v>1</v>
      </c>
      <c r="F78" s="70" t="str">
        <f>Eva!H80</f>
        <v>kHz*</v>
      </c>
      <c r="G78" s="220">
        <f>Eva!I80</f>
        <v>5</v>
      </c>
      <c r="H78" s="220"/>
      <c r="I78" s="70" t="str">
        <f>Eva!J80</f>
        <v>mV</v>
      </c>
      <c r="J78" s="220">
        <f>Eva!O80</f>
        <v>-8.8313979994252279E-3</v>
      </c>
      <c r="K78" s="220"/>
      <c r="L78" s="29" t="str">
        <f>Eva!P80</f>
        <v>mV</v>
      </c>
      <c r="M78" s="220">
        <f>Eva!AI80</f>
        <v>6.4733975976815784E-3</v>
      </c>
      <c r="N78" s="220"/>
      <c r="O78" s="70" t="str">
        <f>Eva!AJ80</f>
        <v>mV</v>
      </c>
    </row>
    <row r="79" spans="1:15" x14ac:dyDescent="0.3">
      <c r="A79" s="29"/>
      <c r="B79" s="29"/>
      <c r="C79" s="70"/>
      <c r="D79" s="71"/>
      <c r="E79" s="70">
        <f>Eva!G81</f>
        <v>10</v>
      </c>
      <c r="F79" s="70" t="str">
        <f>Eva!H81</f>
        <v>kHz*</v>
      </c>
      <c r="G79" s="220">
        <f>Eva!I81</f>
        <v>5</v>
      </c>
      <c r="H79" s="220"/>
      <c r="I79" s="70" t="str">
        <f>Eva!J81</f>
        <v>mV</v>
      </c>
      <c r="J79" s="220">
        <f>Eva!O81</f>
        <v>-1.0103490569023599E-2</v>
      </c>
      <c r="K79" s="220"/>
      <c r="L79" s="29" t="str">
        <f>Eva!P81</f>
        <v>mV</v>
      </c>
      <c r="M79" s="220">
        <f>Eva!AI81</f>
        <v>9.3283092847427189E-3</v>
      </c>
      <c r="N79" s="220"/>
      <c r="O79" s="70" t="str">
        <f>Eva!AJ81</f>
        <v>mV</v>
      </c>
    </row>
    <row r="80" spans="1:15" x14ac:dyDescent="0.3">
      <c r="A80" s="29"/>
      <c r="B80" s="29"/>
      <c r="C80" s="70"/>
      <c r="D80" s="71"/>
      <c r="E80" s="70"/>
      <c r="F80" s="70"/>
      <c r="G80" s="101"/>
      <c r="H80" s="101"/>
      <c r="I80" s="70"/>
      <c r="J80" s="101"/>
      <c r="K80" s="101"/>
      <c r="L80" s="29"/>
      <c r="M80" s="101"/>
      <c r="N80" s="101"/>
      <c r="O80" s="70"/>
    </row>
    <row r="81" spans="1:15" ht="16.2" thickBot="1" x14ac:dyDescent="0.35">
      <c r="A81" s="66" t="s">
        <v>66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</row>
    <row r="82" spans="1:15" x14ac:dyDescent="0.3">
      <c r="A82" s="214" t="s">
        <v>55</v>
      </c>
      <c r="B82" s="214"/>
      <c r="C82" s="214" t="s">
        <v>56</v>
      </c>
      <c r="D82" s="214"/>
      <c r="E82" s="214"/>
      <c r="F82" s="214"/>
      <c r="G82" s="214" t="s">
        <v>2</v>
      </c>
      <c r="H82" s="214"/>
      <c r="I82" s="214"/>
      <c r="J82" s="215" t="s">
        <v>57</v>
      </c>
      <c r="K82" s="215"/>
      <c r="L82" s="215"/>
      <c r="M82" s="215" t="s">
        <v>58</v>
      </c>
      <c r="N82" s="215"/>
      <c r="O82" s="215"/>
    </row>
    <row r="83" spans="1:15" ht="16.2" thickBot="1" x14ac:dyDescent="0.35">
      <c r="A83" s="216" t="s">
        <v>59</v>
      </c>
      <c r="B83" s="216"/>
      <c r="C83" s="216" t="s">
        <v>60</v>
      </c>
      <c r="D83" s="216"/>
      <c r="E83" s="216"/>
      <c r="F83" s="216"/>
      <c r="G83" s="216" t="s">
        <v>94</v>
      </c>
      <c r="H83" s="216"/>
      <c r="I83" s="216"/>
      <c r="J83" s="217" t="s">
        <v>61</v>
      </c>
      <c r="K83" s="217"/>
      <c r="L83" s="217"/>
      <c r="M83" s="217" t="s">
        <v>62</v>
      </c>
      <c r="N83" s="217"/>
      <c r="O83" s="217"/>
    </row>
    <row r="84" spans="1:15" x14ac:dyDescent="0.3">
      <c r="A84" s="29">
        <f>A77</f>
        <v>33</v>
      </c>
      <c r="B84" s="29" t="str">
        <f>B77</f>
        <v>mV</v>
      </c>
      <c r="C84" s="70">
        <f>Eva!E82</f>
        <v>10</v>
      </c>
      <c r="D84" s="71" t="str">
        <f>Eva!F82</f>
        <v>mV</v>
      </c>
      <c r="E84" s="70">
        <f>Eva!G82</f>
        <v>40</v>
      </c>
      <c r="F84" s="70" t="str">
        <f>Eva!H82</f>
        <v>Hz</v>
      </c>
      <c r="G84" s="219">
        <f>Eva!I82</f>
        <v>10</v>
      </c>
      <c r="H84" s="219"/>
      <c r="I84" s="70" t="str">
        <f>Eva!J82</f>
        <v>mV</v>
      </c>
      <c r="J84" s="219">
        <f>Eva!O82</f>
        <v>-1.0361515869730553E-2</v>
      </c>
      <c r="K84" s="219"/>
      <c r="L84" s="29" t="str">
        <f>Eva!P82</f>
        <v>mV</v>
      </c>
      <c r="M84" s="219">
        <f>Eva!AI82</f>
        <v>1.0002829928090625E-2</v>
      </c>
      <c r="N84" s="219"/>
      <c r="O84" s="70" t="str">
        <f>Eva!AJ82</f>
        <v>mV</v>
      </c>
    </row>
    <row r="85" spans="1:15" x14ac:dyDescent="0.3">
      <c r="A85" s="29"/>
      <c r="B85" s="29"/>
      <c r="C85" s="70"/>
      <c r="D85" s="71"/>
      <c r="E85" s="70">
        <f>Eva!G83</f>
        <v>1</v>
      </c>
      <c r="F85" s="70" t="str">
        <f>Eva!H83</f>
        <v>kHz</v>
      </c>
      <c r="G85" s="220">
        <f>Eva!I83</f>
        <v>10</v>
      </c>
      <c r="H85" s="220"/>
      <c r="I85" s="70" t="str">
        <f>Eva!J83</f>
        <v>mV</v>
      </c>
      <c r="J85" s="220">
        <f>Eva!O83</f>
        <v>-1.1373626767390732E-2</v>
      </c>
      <c r="K85" s="220"/>
      <c r="L85" s="29" t="str">
        <f>Eva!P83</f>
        <v>mV</v>
      </c>
      <c r="M85" s="220">
        <f>Eva!AI83</f>
        <v>6.7758057177236342E-3</v>
      </c>
      <c r="N85" s="220"/>
      <c r="O85" s="70" t="str">
        <f>Eva!AJ83</f>
        <v>mV</v>
      </c>
    </row>
    <row r="86" spans="1:15" x14ac:dyDescent="0.3">
      <c r="A86" s="29"/>
      <c r="B86" s="29"/>
      <c r="C86" s="70"/>
      <c r="D86" s="71"/>
      <c r="E86" s="70">
        <f>Eva!G84</f>
        <v>10</v>
      </c>
      <c r="F86" s="70" t="str">
        <f>Eva!H84</f>
        <v>kHz</v>
      </c>
      <c r="G86" s="220">
        <f>Eva!I84</f>
        <v>10</v>
      </c>
      <c r="H86" s="220"/>
      <c r="I86" s="70" t="str">
        <f>Eva!J84</f>
        <v>mV</v>
      </c>
      <c r="J86" s="220">
        <f>Eva!O84</f>
        <v>-1.2662765341120874E-2</v>
      </c>
      <c r="K86" s="220"/>
      <c r="L86" s="29" t="str">
        <f>Eva!P84</f>
        <v>mV</v>
      </c>
      <c r="M86" s="220">
        <f>Eva!AI84</f>
        <v>9.6818535128946545E-3</v>
      </c>
      <c r="N86" s="220"/>
      <c r="O86" s="70" t="str">
        <f>Eva!AJ84</f>
        <v>mV</v>
      </c>
    </row>
    <row r="87" spans="1:15" x14ac:dyDescent="0.3">
      <c r="A87" s="29"/>
      <c r="B87" s="29"/>
      <c r="C87" s="70">
        <f>Eva!E85</f>
        <v>20</v>
      </c>
      <c r="D87" s="71" t="str">
        <f>Eva!F85</f>
        <v>mV</v>
      </c>
      <c r="E87" s="70">
        <f>Eva!G85</f>
        <v>40</v>
      </c>
      <c r="F87" s="70" t="str">
        <f>Eva!H85</f>
        <v>Hz</v>
      </c>
      <c r="G87" s="225">
        <f>Eva!I85</f>
        <v>20</v>
      </c>
      <c r="H87" s="225"/>
      <c r="I87" s="70" t="str">
        <f>Eva!J85</f>
        <v>mV</v>
      </c>
      <c r="J87" s="225">
        <f>Eva!O85</f>
        <v>-1.5193892218405836E-2</v>
      </c>
      <c r="K87" s="225"/>
      <c r="L87" s="29" t="str">
        <f>Eva!P85</f>
        <v>mV</v>
      </c>
      <c r="M87" s="225">
        <f>Eva!AI85</f>
        <v>1.0712762166545663E-2</v>
      </c>
      <c r="N87" s="225"/>
      <c r="O87" s="70" t="str">
        <f>Eva!AJ85</f>
        <v>mV</v>
      </c>
    </row>
    <row r="88" spans="1:15" x14ac:dyDescent="0.3">
      <c r="A88" s="29"/>
      <c r="B88" s="29"/>
      <c r="C88" s="70"/>
      <c r="D88" s="71"/>
      <c r="E88" s="70">
        <f>Eva!G86</f>
        <v>1</v>
      </c>
      <c r="F88" s="70" t="str">
        <f>Eva!H86</f>
        <v>kHz</v>
      </c>
      <c r="G88" s="220">
        <f>Eva!I86</f>
        <v>20</v>
      </c>
      <c r="H88" s="220"/>
      <c r="I88" s="70" t="str">
        <f>Eva!J86</f>
        <v>mV</v>
      </c>
      <c r="J88" s="220">
        <f>Eva!O86</f>
        <v>-1.6458084303323517E-2</v>
      </c>
      <c r="K88" s="220"/>
      <c r="L88" s="29" t="str">
        <f>Eva!P86</f>
        <v>mV</v>
      </c>
      <c r="M88" s="220">
        <f>Eva!AI86</f>
        <v>7.4353800479645717E-3</v>
      </c>
      <c r="N88" s="220"/>
      <c r="O88" s="70" t="str">
        <f>Eva!AJ86</f>
        <v>mV</v>
      </c>
    </row>
    <row r="89" spans="1:15" x14ac:dyDescent="0.3">
      <c r="A89" s="29"/>
      <c r="B89" s="29"/>
      <c r="C89" s="70"/>
      <c r="D89" s="71"/>
      <c r="E89" s="70">
        <f>Eva!G87</f>
        <v>10</v>
      </c>
      <c r="F89" s="70" t="str">
        <f>Eva!H87</f>
        <v>kHz</v>
      </c>
      <c r="G89" s="225">
        <f>Eva!I87</f>
        <v>20</v>
      </c>
      <c r="H89" s="225"/>
      <c r="I89" s="70" t="str">
        <f>Eva!J87</f>
        <v>mV</v>
      </c>
      <c r="J89" s="225">
        <f>Eva!O87</f>
        <v>-1.7781314885315425E-2</v>
      </c>
      <c r="K89" s="225"/>
      <c r="L89" s="29" t="str">
        <f>Eva!P87</f>
        <v>mV</v>
      </c>
      <c r="M89" s="225">
        <f>Eva!AI87</f>
        <v>1.0422828508222575E-2</v>
      </c>
      <c r="N89" s="225"/>
      <c r="O89" s="70" t="str">
        <f>Eva!AJ87</f>
        <v>mV</v>
      </c>
    </row>
    <row r="90" spans="1:15" x14ac:dyDescent="0.3">
      <c r="A90" s="29">
        <f>Eva!C88</f>
        <v>330</v>
      </c>
      <c r="B90" s="29" t="str">
        <f>Eva!D88</f>
        <v>mV</v>
      </c>
      <c r="C90" s="70">
        <f>Eva!E88</f>
        <v>50</v>
      </c>
      <c r="D90" s="71" t="str">
        <f>Eva!F88</f>
        <v>mV</v>
      </c>
      <c r="E90" s="70">
        <f>Eva!G88</f>
        <v>40</v>
      </c>
      <c r="F90" s="70" t="str">
        <f>Eva!H88</f>
        <v>Hz</v>
      </c>
      <c r="G90" s="225">
        <f>Eva!I88</f>
        <v>50</v>
      </c>
      <c r="H90" s="225"/>
      <c r="I90" s="70" t="str">
        <f>Eva!J88</f>
        <v>mV</v>
      </c>
      <c r="J90" s="225">
        <f>Eva!O88</f>
        <v>-2.9691021264433459E-2</v>
      </c>
      <c r="K90" s="225"/>
      <c r="L90" s="29" t="str">
        <f>Eva!P88</f>
        <v>mV</v>
      </c>
      <c r="M90" s="225">
        <f>Eva!AI88</f>
        <v>1.6167421582138495E-2</v>
      </c>
      <c r="N90" s="225"/>
      <c r="O90" s="70" t="str">
        <f>Eva!AJ88</f>
        <v>mV</v>
      </c>
    </row>
    <row r="91" spans="1:15" x14ac:dyDescent="0.3">
      <c r="A91" s="29"/>
      <c r="B91" s="29"/>
      <c r="C91" s="70"/>
      <c r="D91" s="71"/>
      <c r="E91" s="70">
        <f>Eva!G89</f>
        <v>1</v>
      </c>
      <c r="F91" s="70" t="str">
        <f>Eva!H89</f>
        <v>kHz</v>
      </c>
      <c r="G91" s="225">
        <f>Eva!I89</f>
        <v>50</v>
      </c>
      <c r="H91" s="225"/>
      <c r="I91" s="70" t="str">
        <f>Eva!J89</f>
        <v>mV</v>
      </c>
      <c r="J91" s="225">
        <f>Eva!O89</f>
        <v>-3.1711456911118319E-2</v>
      </c>
      <c r="K91" s="225"/>
      <c r="L91" s="29" t="str">
        <f>Eva!P89</f>
        <v>mV</v>
      </c>
      <c r="M91" s="225">
        <f>Eva!AI89</f>
        <v>1.2252309030798478E-2</v>
      </c>
      <c r="N91" s="225"/>
      <c r="O91" s="70" t="str">
        <f>Eva!AJ89</f>
        <v>mV</v>
      </c>
    </row>
    <row r="92" spans="1:15" x14ac:dyDescent="0.3">
      <c r="A92" s="29"/>
      <c r="B92" s="29"/>
      <c r="C92" s="70"/>
      <c r="D92" s="71"/>
      <c r="E92" s="70">
        <f>Eva!G90</f>
        <v>10</v>
      </c>
      <c r="F92" s="70" t="str">
        <f>Eva!H90</f>
        <v>kHz</v>
      </c>
      <c r="G92" s="225">
        <f>Eva!I90</f>
        <v>50</v>
      </c>
      <c r="H92" s="225"/>
      <c r="I92" s="70" t="str">
        <f>Eva!J90</f>
        <v>mV</v>
      </c>
      <c r="J92" s="225">
        <f>Eva!O90</f>
        <v>-3.31369635178973E-2</v>
      </c>
      <c r="K92" s="225"/>
      <c r="L92" s="29" t="str">
        <f>Eva!P90</f>
        <v>mV</v>
      </c>
      <c r="M92" s="225">
        <f>Eva!AI90</f>
        <v>1.5762685271743643E-2</v>
      </c>
      <c r="N92" s="225"/>
      <c r="O92" s="70" t="str">
        <f>Eva!AJ90</f>
        <v>mV</v>
      </c>
    </row>
    <row r="93" spans="1:15" x14ac:dyDescent="0.3">
      <c r="A93" s="29"/>
      <c r="B93" s="29"/>
      <c r="C93" s="70">
        <f>Eva!E91</f>
        <v>100</v>
      </c>
      <c r="D93" s="71" t="str">
        <f>Eva!F91</f>
        <v>mV</v>
      </c>
      <c r="E93" s="70">
        <f>Eva!G91</f>
        <v>40</v>
      </c>
      <c r="F93" s="70" t="str">
        <f>Eva!H91</f>
        <v>Hz</v>
      </c>
      <c r="G93" s="225">
        <f>Eva!I91</f>
        <v>100</v>
      </c>
      <c r="H93" s="225"/>
      <c r="I93" s="70" t="str">
        <f>Eva!J91</f>
        <v>mV</v>
      </c>
      <c r="J93" s="225">
        <f>Eva!O91</f>
        <v>-5.3852903007808095E-2</v>
      </c>
      <c r="K93" s="225"/>
      <c r="L93" s="29" t="str">
        <f>Eva!P91</f>
        <v>mV</v>
      </c>
      <c r="M93" s="225">
        <f>Eva!AI91</f>
        <v>2.5092100745877404E-2</v>
      </c>
      <c r="N93" s="225"/>
      <c r="O93" s="70" t="str">
        <f>Eva!AJ91</f>
        <v>mV</v>
      </c>
    </row>
    <row r="94" spans="1:15" x14ac:dyDescent="0.3">
      <c r="A94" s="29"/>
      <c r="B94" s="29"/>
      <c r="C94" s="70"/>
      <c r="D94" s="71"/>
      <c r="E94" s="70">
        <f>Eva!G92</f>
        <v>1</v>
      </c>
      <c r="F94" s="70" t="str">
        <f>Eva!H92</f>
        <v>kHz</v>
      </c>
      <c r="G94" s="225">
        <f>Eva!I92</f>
        <v>100</v>
      </c>
      <c r="H94" s="225"/>
      <c r="I94" s="70" t="str">
        <f>Eva!J92</f>
        <v>mV</v>
      </c>
      <c r="J94" s="225">
        <f>Eva!O92</f>
        <v>-5.7133744590771585E-2</v>
      </c>
      <c r="K94" s="225"/>
      <c r="L94" s="29" t="str">
        <f>Eva!P92</f>
        <v>mV</v>
      </c>
      <c r="M94" s="225">
        <f>Eva!AI92</f>
        <v>2.0262145900141217E-2</v>
      </c>
      <c r="N94" s="225"/>
      <c r="O94" s="70" t="str">
        <f>Eva!AJ92</f>
        <v>mV</v>
      </c>
    </row>
    <row r="95" spans="1:15" x14ac:dyDescent="0.3">
      <c r="A95" s="29"/>
      <c r="B95" s="29"/>
      <c r="C95" s="70"/>
      <c r="D95" s="71"/>
      <c r="E95" s="70">
        <f>Eva!G93</f>
        <v>10</v>
      </c>
      <c r="F95" s="70" t="str">
        <f>Eva!H93</f>
        <v>kHz</v>
      </c>
      <c r="G95" s="225">
        <f>Eva!I93</f>
        <v>100</v>
      </c>
      <c r="H95" s="225"/>
      <c r="I95" s="70" t="str">
        <f>Eva!J93</f>
        <v>mV</v>
      </c>
      <c r="J95" s="225">
        <f>Eva!O93</f>
        <v>-5.8729711238868276E-2</v>
      </c>
      <c r="K95" s="225"/>
      <c r="L95" s="29" t="str">
        <f>Eva!P93</f>
        <v>mV</v>
      </c>
      <c r="M95" s="225">
        <f>Eva!AI93</f>
        <v>2.3908994530723853E-2</v>
      </c>
      <c r="N95" s="225"/>
      <c r="O95" s="70" t="str">
        <f>Eva!AJ93</f>
        <v>mV</v>
      </c>
    </row>
    <row r="96" spans="1:15" x14ac:dyDescent="0.3">
      <c r="A96" s="29"/>
      <c r="B96" s="29"/>
      <c r="C96" s="70">
        <f>Eva!E94</f>
        <v>200</v>
      </c>
      <c r="D96" s="71" t="str">
        <f>Eva!F94</f>
        <v>mV</v>
      </c>
      <c r="E96" s="70">
        <f>Eva!G94</f>
        <v>40</v>
      </c>
      <c r="F96" s="70" t="str">
        <f>Eva!H94</f>
        <v>Hz</v>
      </c>
      <c r="G96" s="225">
        <f>Eva!I94*1000</f>
        <v>200</v>
      </c>
      <c r="H96" s="225"/>
      <c r="I96" s="70" t="s">
        <v>7</v>
      </c>
      <c r="J96" s="225">
        <f>Eva!O94</f>
        <v>-0.11164208145575572</v>
      </c>
      <c r="K96" s="225"/>
      <c r="L96" s="29" t="str">
        <f>Eva!P94</f>
        <v>mV</v>
      </c>
      <c r="M96" s="225">
        <f>Eva!AI94</f>
        <v>7.2103953481618147E-2</v>
      </c>
      <c r="N96" s="225"/>
      <c r="O96" s="70" t="str">
        <f>Eva!AJ94</f>
        <v>mV</v>
      </c>
    </row>
    <row r="97" spans="1:15" x14ac:dyDescent="0.3">
      <c r="A97" s="29"/>
      <c r="B97" s="29"/>
      <c r="C97" s="70"/>
      <c r="D97" s="71"/>
      <c r="E97" s="70">
        <f>Eva!G95</f>
        <v>1</v>
      </c>
      <c r="F97" s="70" t="str">
        <f>Eva!H95</f>
        <v>kHz</v>
      </c>
      <c r="G97" s="225">
        <f>Eva!I95*1000</f>
        <v>200</v>
      </c>
      <c r="H97" s="225"/>
      <c r="I97" s="70" t="s">
        <v>7</v>
      </c>
      <c r="J97" s="225">
        <f>Eva!O95</f>
        <v>-0.11098094934499159</v>
      </c>
      <c r="K97" s="225"/>
      <c r="L97" s="29" t="str">
        <f>Eva!P95</f>
        <v>mV</v>
      </c>
      <c r="M97" s="225">
        <f>Eva!AI95</f>
        <v>5.2986607403930207E-2</v>
      </c>
      <c r="N97" s="225"/>
      <c r="O97" s="70" t="str">
        <f>Eva!AJ95</f>
        <v>mV</v>
      </c>
    </row>
    <row r="98" spans="1:15" x14ac:dyDescent="0.3">
      <c r="A98" s="29"/>
      <c r="B98" s="29"/>
      <c r="C98" s="70"/>
      <c r="D98" s="71"/>
      <c r="E98" s="70">
        <f>Eva!G96</f>
        <v>10</v>
      </c>
      <c r="F98" s="70" t="str">
        <f>Eva!H96</f>
        <v>kHz</v>
      </c>
      <c r="G98" s="225">
        <f>Eva!I96*1000</f>
        <v>200</v>
      </c>
      <c r="H98" s="225"/>
      <c r="I98" s="70" t="s">
        <v>7</v>
      </c>
      <c r="J98" s="225">
        <f>Eva!O96</f>
        <v>-0.11871860154204228</v>
      </c>
      <c r="K98" s="225"/>
      <c r="L98" s="29" t="str">
        <f>Eva!P96</f>
        <v>mV</v>
      </c>
      <c r="M98" s="225">
        <f>Eva!AI96</f>
        <v>5.9717734098402253E-2</v>
      </c>
      <c r="N98" s="225"/>
      <c r="O98" s="70" t="str">
        <f>Eva!AJ96</f>
        <v>mV</v>
      </c>
    </row>
    <row r="99" spans="1:15" x14ac:dyDescent="0.3">
      <c r="A99" s="29">
        <f>Eva!C97</f>
        <v>3.3</v>
      </c>
      <c r="B99" s="29" t="str">
        <f>Eva!D97</f>
        <v>V</v>
      </c>
      <c r="C99" s="72">
        <f>Eva!E97</f>
        <v>0.5</v>
      </c>
      <c r="D99" s="71" t="str">
        <f>Eva!F97</f>
        <v>V</v>
      </c>
      <c r="E99" s="70">
        <f>Eva!G97</f>
        <v>40</v>
      </c>
      <c r="F99" s="70" t="str">
        <f>Eva!H97</f>
        <v>Hz</v>
      </c>
      <c r="G99" s="218">
        <f>Eva!I97</f>
        <v>0.5</v>
      </c>
      <c r="H99" s="218"/>
      <c r="I99" s="70" t="str">
        <f>Eva!J97</f>
        <v>V</v>
      </c>
      <c r="J99" s="218">
        <f>Eva!O97</f>
        <v>-2.6195669229178709E-4</v>
      </c>
      <c r="K99" s="218"/>
      <c r="L99" s="29" t="str">
        <f>Eva!P97</f>
        <v>V</v>
      </c>
      <c r="M99" s="218">
        <f>Eva!AI97</f>
        <v>1.0804198375643797E-4</v>
      </c>
      <c r="N99" s="218"/>
      <c r="O99" s="70" t="str">
        <f>Eva!AJ97</f>
        <v>V</v>
      </c>
    </row>
    <row r="100" spans="1:15" x14ac:dyDescent="0.3">
      <c r="A100" s="29"/>
      <c r="B100" s="29"/>
      <c r="C100" s="72"/>
      <c r="D100" s="71"/>
      <c r="E100" s="70">
        <f>Eva!G98</f>
        <v>1</v>
      </c>
      <c r="F100" s="70" t="str">
        <f>Eva!H98</f>
        <v>kHz</v>
      </c>
      <c r="G100" s="221">
        <f>Eva!I98</f>
        <v>0.5</v>
      </c>
      <c r="H100" s="221"/>
      <c r="I100" s="70" t="str">
        <f>Eva!J98</f>
        <v>V</v>
      </c>
      <c r="J100" s="221">
        <f>Eva!O98</f>
        <v>-2.7141362538996017E-4</v>
      </c>
      <c r="K100" s="221"/>
      <c r="L100" s="29" t="str">
        <f>Eva!P98</f>
        <v>V</v>
      </c>
      <c r="M100" s="221">
        <f>Eva!AI98</f>
        <v>8.3267025930410516E-5</v>
      </c>
      <c r="N100" s="221"/>
      <c r="O100" s="70" t="str">
        <f>Eva!AJ98</f>
        <v>V</v>
      </c>
    </row>
    <row r="101" spans="1:15" x14ac:dyDescent="0.3">
      <c r="A101" s="29"/>
      <c r="B101" s="29"/>
      <c r="C101" s="72"/>
      <c r="D101" s="71"/>
      <c r="E101" s="70">
        <f>Eva!G99</f>
        <v>10</v>
      </c>
      <c r="F101" s="70" t="str">
        <f>Eva!H99</f>
        <v>kHz</v>
      </c>
      <c r="G101" s="218">
        <f>Eva!I99</f>
        <v>0.5</v>
      </c>
      <c r="H101" s="218"/>
      <c r="I101" s="70" t="str">
        <f>Eva!J99</f>
        <v>V</v>
      </c>
      <c r="J101" s="218">
        <f>Eva!O99</f>
        <v>-2.8439070334540517E-4</v>
      </c>
      <c r="K101" s="218"/>
      <c r="L101" s="29" t="str">
        <f>Eva!P99</f>
        <v>V</v>
      </c>
      <c r="M101" s="218">
        <f>Eva!AI99</f>
        <v>1.005700546348333E-4</v>
      </c>
      <c r="N101" s="218"/>
      <c r="O101" s="70" t="str">
        <f>Eva!AJ99</f>
        <v>V</v>
      </c>
    </row>
    <row r="102" spans="1:15" x14ac:dyDescent="0.3">
      <c r="A102" s="29"/>
      <c r="B102" s="29"/>
      <c r="C102" s="70">
        <f>Eva!E100</f>
        <v>1</v>
      </c>
      <c r="D102" s="71" t="str">
        <f>Eva!F100</f>
        <v>V</v>
      </c>
      <c r="E102" s="70">
        <f>Eva!G100</f>
        <v>40</v>
      </c>
      <c r="F102" s="70" t="str">
        <f>Eva!H100</f>
        <v>Hz</v>
      </c>
      <c r="G102" s="218">
        <f>Eva!I100</f>
        <v>1</v>
      </c>
      <c r="H102" s="218"/>
      <c r="I102" s="70" t="str">
        <f>Eva!J100</f>
        <v>V</v>
      </c>
      <c r="J102" s="218">
        <f>Eva!O100</f>
        <v>-5.1248104368517566E-4</v>
      </c>
      <c r="K102" s="218"/>
      <c r="L102" s="29" t="str">
        <f>Eva!P100</f>
        <v>V</v>
      </c>
      <c r="M102" s="218">
        <f>Eva!AI100</f>
        <v>1.8368432240908777E-4</v>
      </c>
      <c r="N102" s="218"/>
      <c r="O102" s="70" t="str">
        <f>Eva!AJ100</f>
        <v>V</v>
      </c>
    </row>
    <row r="103" spans="1:15" x14ac:dyDescent="0.3">
      <c r="A103" s="29"/>
      <c r="B103" s="29"/>
      <c r="C103" s="70"/>
      <c r="D103" s="71"/>
      <c r="E103" s="70">
        <f>Eva!G101</f>
        <v>1</v>
      </c>
      <c r="F103" s="70" t="str">
        <f>Eva!H101</f>
        <v>kHz</v>
      </c>
      <c r="G103" s="218">
        <f>Eva!I101</f>
        <v>1</v>
      </c>
      <c r="H103" s="218"/>
      <c r="I103" s="70" t="str">
        <f>Eva!J101</f>
        <v>V</v>
      </c>
      <c r="J103" s="218">
        <f>Eva!O101</f>
        <v>-5.388014187982515E-4</v>
      </c>
      <c r="K103" s="218"/>
      <c r="L103" s="29" t="str">
        <f>Eva!P101</f>
        <v>V</v>
      </c>
      <c r="M103" s="218">
        <f>Eva!AI101</f>
        <v>1.3382169164108038E-4</v>
      </c>
      <c r="N103" s="218"/>
      <c r="O103" s="70" t="str">
        <f>Eva!AJ101</f>
        <v>V</v>
      </c>
    </row>
    <row r="104" spans="1:15" x14ac:dyDescent="0.3">
      <c r="A104" s="29"/>
      <c r="B104" s="29"/>
      <c r="C104" s="70"/>
      <c r="D104" s="71"/>
      <c r="E104" s="70">
        <f>Eva!G102</f>
        <v>10</v>
      </c>
      <c r="F104" s="70" t="str">
        <f>Eva!H102</f>
        <v>kHz</v>
      </c>
      <c r="G104" s="218">
        <f>Eva!I102</f>
        <v>1</v>
      </c>
      <c r="H104" s="218"/>
      <c r="I104" s="70" t="str">
        <f>Eva!J102</f>
        <v>V</v>
      </c>
      <c r="J104" s="218">
        <f>Eva!O102</f>
        <v>-5.6051087301767222E-4</v>
      </c>
      <c r="K104" s="218"/>
      <c r="L104" s="29" t="str">
        <f>Eva!P102</f>
        <v>V</v>
      </c>
      <c r="M104" s="218">
        <f>Eva!AI102</f>
        <v>1.6831229005895529E-4</v>
      </c>
      <c r="N104" s="218"/>
      <c r="O104" s="70" t="str">
        <f>Eva!AJ102</f>
        <v>V</v>
      </c>
    </row>
    <row r="105" spans="1:15" x14ac:dyDescent="0.3">
      <c r="A105" s="29"/>
      <c r="B105" s="29"/>
      <c r="C105" s="70">
        <f>Eva!E103</f>
        <v>2</v>
      </c>
      <c r="D105" s="71" t="str">
        <f>Eva!F103</f>
        <v>V</v>
      </c>
      <c r="E105" s="70">
        <f>Eva!G103</f>
        <v>40</v>
      </c>
      <c r="F105" s="70" t="str">
        <f>Eva!H103</f>
        <v>Hz</v>
      </c>
      <c r="G105" s="218">
        <f>Eva!I103</f>
        <v>2</v>
      </c>
      <c r="H105" s="218"/>
      <c r="I105" s="70" t="str">
        <f>Eva!J103</f>
        <v>V</v>
      </c>
      <c r="J105" s="218">
        <f>Eva!O103</f>
        <v>-3.3187068869988678E-4</v>
      </c>
      <c r="K105" s="218"/>
      <c r="L105" s="29" t="str">
        <f>Eva!P103</f>
        <v>V</v>
      </c>
      <c r="M105" s="218">
        <f>Eva!AI103</f>
        <v>6.2403690040761925E-4</v>
      </c>
      <c r="N105" s="218"/>
      <c r="O105" s="70" t="str">
        <f>Eva!AJ103</f>
        <v>V</v>
      </c>
    </row>
    <row r="106" spans="1:15" x14ac:dyDescent="0.3">
      <c r="A106" s="29"/>
      <c r="B106" s="29"/>
      <c r="C106" s="70"/>
      <c r="D106" s="71"/>
      <c r="E106" s="70">
        <f>Eva!G104</f>
        <v>1</v>
      </c>
      <c r="F106" s="70" t="str">
        <f>Eva!H104</f>
        <v>kHz</v>
      </c>
      <c r="G106" s="218">
        <f>Eva!I104</f>
        <v>2</v>
      </c>
      <c r="H106" s="218"/>
      <c r="I106" s="70" t="str">
        <f>Eva!J104</f>
        <v>V</v>
      </c>
      <c r="J106" s="218">
        <f>Eva!O104</f>
        <v>-3.9710988134977754E-4</v>
      </c>
      <c r="K106" s="218"/>
      <c r="L106" s="29" t="str">
        <f>Eva!P104</f>
        <v>V</v>
      </c>
      <c r="M106" s="218">
        <f>Eva!AI104</f>
        <v>5.2629346248985376E-4</v>
      </c>
      <c r="N106" s="218"/>
      <c r="O106" s="70" t="str">
        <f>Eva!AJ104</f>
        <v>V</v>
      </c>
    </row>
    <row r="107" spans="1:15" x14ac:dyDescent="0.3">
      <c r="A107" s="29"/>
      <c r="B107" s="29"/>
      <c r="C107" s="70"/>
      <c r="D107" s="71"/>
      <c r="E107" s="70">
        <f>Eva!G105</f>
        <v>10</v>
      </c>
      <c r="F107" s="70" t="str">
        <f>Eva!H105</f>
        <v>kHz</v>
      </c>
      <c r="G107" s="218">
        <f>Eva!I105</f>
        <v>2</v>
      </c>
      <c r="H107" s="218"/>
      <c r="I107" s="70" t="str">
        <f>Eva!J105</f>
        <v>V</v>
      </c>
      <c r="J107" s="218">
        <f>Eva!O105</f>
        <v>-5.488724762985342E-4</v>
      </c>
      <c r="K107" s="218"/>
      <c r="L107" s="29" t="str">
        <f>Eva!P105</f>
        <v>V</v>
      </c>
      <c r="M107" s="218">
        <f>Eva!AI105</f>
        <v>5.9324300126920525E-4</v>
      </c>
      <c r="N107" s="218"/>
      <c r="O107" s="70" t="str">
        <f>Eva!AJ105</f>
        <v>V</v>
      </c>
    </row>
    <row r="108" spans="1:15" x14ac:dyDescent="0.3">
      <c r="A108" s="29">
        <f>Eva!C106</f>
        <v>33</v>
      </c>
      <c r="B108" s="29" t="str">
        <f>Eva!D106</f>
        <v>V</v>
      </c>
      <c r="C108" s="70">
        <f>Eva!E106</f>
        <v>5</v>
      </c>
      <c r="D108" s="71" t="str">
        <f>Eva!F106</f>
        <v>V</v>
      </c>
      <c r="E108" s="70">
        <f>Eva!G106</f>
        <v>40</v>
      </c>
      <c r="F108" s="70" t="str">
        <f>Eva!H106</f>
        <v>Hz</v>
      </c>
      <c r="G108" s="220">
        <f>Eva!I106</f>
        <v>5</v>
      </c>
      <c r="H108" s="220"/>
      <c r="I108" s="70" t="str">
        <f>Eva!J106</f>
        <v>V</v>
      </c>
      <c r="J108" s="220">
        <f>Eva!O106</f>
        <v>-1.0222992328978719E-3</v>
      </c>
      <c r="K108" s="220"/>
      <c r="L108" s="29" t="str">
        <f>Eva!P106</f>
        <v>V</v>
      </c>
      <c r="M108" s="220">
        <f>Eva!AI106</f>
        <v>1.075637757180422E-3</v>
      </c>
      <c r="N108" s="220"/>
      <c r="O108" s="70" t="str">
        <f>Eva!AJ106</f>
        <v>V</v>
      </c>
    </row>
    <row r="109" spans="1:15" x14ac:dyDescent="0.3">
      <c r="A109" s="29"/>
      <c r="B109" s="29"/>
      <c r="C109" s="70"/>
      <c r="D109" s="71"/>
      <c r="E109" s="70">
        <f>Eva!G107</f>
        <v>1</v>
      </c>
      <c r="F109" s="70" t="str">
        <f>Eva!H107</f>
        <v>kHz</v>
      </c>
      <c r="G109" s="218">
        <f>Eva!I107</f>
        <v>5</v>
      </c>
      <c r="H109" s="218"/>
      <c r="I109" s="70" t="str">
        <f>Eva!J107</f>
        <v>V</v>
      </c>
      <c r="J109" s="218">
        <f>Eva!O107</f>
        <v>-1.1825197727199921E-3</v>
      </c>
      <c r="K109" s="218"/>
      <c r="L109" s="29" t="str">
        <f>Eva!P107</f>
        <v>V</v>
      </c>
      <c r="M109" s="218">
        <f>Eva!AI107</f>
        <v>8.319466747571723E-4</v>
      </c>
      <c r="N109" s="218"/>
      <c r="O109" s="70" t="str">
        <f>Eva!AJ107</f>
        <v>V</v>
      </c>
    </row>
    <row r="110" spans="1:15" x14ac:dyDescent="0.3">
      <c r="A110" s="29"/>
      <c r="B110" s="29"/>
      <c r="C110" s="70"/>
      <c r="D110" s="71"/>
      <c r="E110" s="70">
        <f>Eva!G108</f>
        <v>10</v>
      </c>
      <c r="F110" s="70" t="str">
        <f>Eva!H108</f>
        <v>kHz</v>
      </c>
      <c r="G110" s="220">
        <f>Eva!I108</f>
        <v>5</v>
      </c>
      <c r="H110" s="220"/>
      <c r="I110" s="70" t="str">
        <f>Eva!J108</f>
        <v>V</v>
      </c>
      <c r="J110" s="220">
        <f>Eva!O108</f>
        <v>-1.4809969441458293E-3</v>
      </c>
      <c r="K110" s="220"/>
      <c r="L110" s="29" t="str">
        <f>Eva!P108</f>
        <v>V</v>
      </c>
      <c r="M110" s="220">
        <f>Eva!AI108</f>
        <v>1.002769117831892E-3</v>
      </c>
      <c r="N110" s="220"/>
      <c r="O110" s="70" t="str">
        <f>Eva!AJ108</f>
        <v>V</v>
      </c>
    </row>
    <row r="111" spans="1:15" x14ac:dyDescent="0.3">
      <c r="A111" s="29"/>
      <c r="B111" s="29"/>
      <c r="C111" s="70">
        <f>Eva!E109</f>
        <v>10</v>
      </c>
      <c r="D111" s="71" t="str">
        <f>Eva!F109</f>
        <v>V</v>
      </c>
      <c r="E111" s="70">
        <f>Eva!G109</f>
        <v>40</v>
      </c>
      <c r="F111" s="70" t="str">
        <f>Eva!H109</f>
        <v>Hz</v>
      </c>
      <c r="G111" s="220">
        <f>Eva!I109</f>
        <v>10</v>
      </c>
      <c r="H111" s="220"/>
      <c r="I111" s="70" t="str">
        <f>Eva!J109</f>
        <v>V</v>
      </c>
      <c r="J111" s="220">
        <f>Eva!O109</f>
        <v>-2.1730134732287354E-3</v>
      </c>
      <c r="K111" s="220"/>
      <c r="L111" s="29" t="str">
        <f>Eva!P109</f>
        <v>V</v>
      </c>
      <c r="M111" s="220">
        <f>Eva!AI109</f>
        <v>1.827775615267346E-3</v>
      </c>
      <c r="N111" s="220"/>
      <c r="O111" s="70" t="str">
        <f>Eva!AJ109</f>
        <v>V</v>
      </c>
    </row>
    <row r="112" spans="1:15" x14ac:dyDescent="0.3">
      <c r="A112" s="29"/>
      <c r="B112" s="29"/>
      <c r="C112" s="70"/>
      <c r="D112" s="71"/>
      <c r="E112" s="70">
        <f>Eva!G110</f>
        <v>1</v>
      </c>
      <c r="F112" s="70" t="str">
        <f>Eva!H110</f>
        <v>kHz</v>
      </c>
      <c r="G112" s="220">
        <f>Eva!I110</f>
        <v>10</v>
      </c>
      <c r="H112" s="220"/>
      <c r="I112" s="70" t="str">
        <f>Eva!J110</f>
        <v>V</v>
      </c>
      <c r="J112" s="220">
        <f>Eva!O110</f>
        <v>-2.4915362583382006E-3</v>
      </c>
      <c r="K112" s="220"/>
      <c r="L112" s="29" t="str">
        <f>Eva!P110</f>
        <v>V</v>
      </c>
      <c r="M112" s="220">
        <f>Eva!AI110</f>
        <v>1.342785214145104E-3</v>
      </c>
      <c r="N112" s="220"/>
      <c r="O112" s="70" t="str">
        <f>Eva!AJ110</f>
        <v>V</v>
      </c>
    </row>
    <row r="113" spans="1:15" x14ac:dyDescent="0.3">
      <c r="A113" s="29"/>
      <c r="B113" s="29"/>
      <c r="C113" s="70"/>
      <c r="D113" s="71"/>
      <c r="E113" s="70">
        <f>Eva!G111</f>
        <v>10</v>
      </c>
      <c r="F113" s="70" t="str">
        <f>Eva!H111</f>
        <v>kHz</v>
      </c>
      <c r="G113" s="220">
        <f>Eva!I111</f>
        <v>10</v>
      </c>
      <c r="H113" s="220"/>
      <c r="I113" s="70" t="str">
        <f>Eva!J111</f>
        <v>V</v>
      </c>
      <c r="J113" s="220">
        <f>Eva!O111</f>
        <v>-3.0345377238916171E-3</v>
      </c>
      <c r="K113" s="220"/>
      <c r="L113" s="29" t="str">
        <f>Eva!P111</f>
        <v>V</v>
      </c>
      <c r="M113" s="220">
        <f>Eva!AI111</f>
        <v>1.6875250474654017E-3</v>
      </c>
      <c r="N113" s="220"/>
      <c r="O113" s="70" t="str">
        <f>Eva!AJ111</f>
        <v>V</v>
      </c>
    </row>
    <row r="114" spans="1:15" x14ac:dyDescent="0.3">
      <c r="A114" s="29"/>
      <c r="B114" s="29"/>
      <c r="C114" s="70">
        <f>Eva!E112</f>
        <v>20</v>
      </c>
      <c r="D114" s="71" t="str">
        <f>Eva!F112</f>
        <v>V</v>
      </c>
      <c r="E114" s="70">
        <f>Eva!G112</f>
        <v>40</v>
      </c>
      <c r="F114" s="70" t="str">
        <f>Eva!H112</f>
        <v>Hz</v>
      </c>
      <c r="G114" s="220">
        <f>Eva!I112</f>
        <v>20</v>
      </c>
      <c r="H114" s="220"/>
      <c r="I114" s="70" t="str">
        <f>Eva!J112</f>
        <v>V</v>
      </c>
      <c r="J114" s="220">
        <f>Eva!O112</f>
        <v>1.1203051656138996E-5</v>
      </c>
      <c r="K114" s="220"/>
      <c r="L114" s="29" t="str">
        <f>Eva!P112</f>
        <v>V</v>
      </c>
      <c r="M114" s="220">
        <f>Eva!AI112</f>
        <v>6.2422435728941902E-3</v>
      </c>
      <c r="N114" s="220"/>
      <c r="O114" s="70" t="str">
        <f>Eva!AJ112</f>
        <v>V</v>
      </c>
    </row>
    <row r="115" spans="1:15" x14ac:dyDescent="0.3">
      <c r="A115" s="29"/>
      <c r="B115" s="29"/>
      <c r="C115" s="70"/>
      <c r="D115" s="71"/>
      <c r="E115" s="70">
        <f>Eva!G113</f>
        <v>1</v>
      </c>
      <c r="F115" s="70" t="str">
        <f>Eva!H113</f>
        <v>kHz</v>
      </c>
      <c r="G115" s="220">
        <f>Eva!I113</f>
        <v>20</v>
      </c>
      <c r="H115" s="220"/>
      <c r="I115" s="70" t="str">
        <f>Eva!J113</f>
        <v>V</v>
      </c>
      <c r="J115" s="220">
        <f>Eva!O113</f>
        <v>-1.431254023884776E-3</v>
      </c>
      <c r="K115" s="220"/>
      <c r="L115" s="29" t="str">
        <f>Eva!P113</f>
        <v>V</v>
      </c>
      <c r="M115" s="220">
        <f>Eva!AI113</f>
        <v>5.259456618843715E-3</v>
      </c>
      <c r="N115" s="220"/>
      <c r="O115" s="70" t="str">
        <f>Eva!AJ113</f>
        <v>V</v>
      </c>
    </row>
    <row r="116" spans="1:15" x14ac:dyDescent="0.3">
      <c r="A116" s="29"/>
      <c r="B116" s="29"/>
      <c r="C116" s="70"/>
      <c r="D116" s="71"/>
      <c r="E116" s="70">
        <f>Eva!G114</f>
        <v>10</v>
      </c>
      <c r="F116" s="70" t="str">
        <f>Eva!H114</f>
        <v>kHz</v>
      </c>
      <c r="G116" s="220">
        <f>Eva!I114</f>
        <v>20</v>
      </c>
      <c r="H116" s="220"/>
      <c r="I116" s="70" t="str">
        <f>Eva!J114</f>
        <v>V</v>
      </c>
      <c r="J116" s="220">
        <f>Eva!O114</f>
        <v>-1.2312324064861713E-2</v>
      </c>
      <c r="K116" s="220"/>
      <c r="L116" s="29" t="str">
        <f>Eva!P114</f>
        <v>V</v>
      </c>
      <c r="M116" s="220">
        <f>Eva!AI114</f>
        <v>5.9383487930474129E-3</v>
      </c>
      <c r="N116" s="220"/>
      <c r="O116" s="70" t="str">
        <f>Eva!AJ114</f>
        <v>V</v>
      </c>
    </row>
    <row r="117" spans="1:15" x14ac:dyDescent="0.3">
      <c r="A117" s="29">
        <f>Eva!C115</f>
        <v>330</v>
      </c>
      <c r="B117" s="29" t="str">
        <f>Eva!D115</f>
        <v>V</v>
      </c>
      <c r="C117" s="70">
        <f>Eva!E115</f>
        <v>50</v>
      </c>
      <c r="D117" s="71" t="str">
        <f>Eva!F115</f>
        <v>V</v>
      </c>
      <c r="E117" s="70">
        <f>Eva!G115</f>
        <v>1</v>
      </c>
      <c r="F117" s="70" t="str">
        <f>Eva!H115</f>
        <v>kHz</v>
      </c>
      <c r="G117" s="220">
        <f>Eva!I115</f>
        <v>50</v>
      </c>
      <c r="H117" s="220"/>
      <c r="I117" s="70" t="str">
        <f>Eva!J115</f>
        <v>V</v>
      </c>
      <c r="J117" s="220">
        <f>Eva!O115</f>
        <v>-5.659150007829794E-3</v>
      </c>
      <c r="K117" s="220"/>
      <c r="L117" s="29" t="str">
        <f>Eva!P115</f>
        <v>V</v>
      </c>
      <c r="M117" s="220">
        <f>Eva!AI115</f>
        <v>8.3345998534941606E-3</v>
      </c>
      <c r="N117" s="220"/>
      <c r="O117" s="70" t="str">
        <f>Eva!AJ115</f>
        <v>V</v>
      </c>
    </row>
    <row r="118" spans="1:15" x14ac:dyDescent="0.3">
      <c r="A118" s="29"/>
      <c r="B118" s="29"/>
      <c r="C118" s="70"/>
      <c r="D118" s="71"/>
      <c r="E118" s="70">
        <f>Eva!G116</f>
        <v>10</v>
      </c>
      <c r="F118" s="70" t="str">
        <f>Eva!H116</f>
        <v>kHz</v>
      </c>
      <c r="G118" s="225">
        <f>Eva!I116</f>
        <v>50</v>
      </c>
      <c r="H118" s="225"/>
      <c r="I118" s="70" t="str">
        <f>Eva!J116</f>
        <v>V</v>
      </c>
      <c r="J118" s="225">
        <f>Eva!O116</f>
        <v>-3.1623409502465449E-2</v>
      </c>
      <c r="K118" s="225"/>
      <c r="L118" s="29" t="str">
        <f>Eva!P116</f>
        <v>V</v>
      </c>
      <c r="M118" s="225">
        <f>Eva!AI116</f>
        <v>1.0027956298668735E-2</v>
      </c>
      <c r="N118" s="225"/>
      <c r="O118" s="70" t="str">
        <f>Eva!AJ116</f>
        <v>V</v>
      </c>
    </row>
    <row r="119" spans="1:15" x14ac:dyDescent="0.3">
      <c r="A119" s="29"/>
      <c r="B119" s="29"/>
      <c r="C119" s="70">
        <f>Eva!E117</f>
        <v>100</v>
      </c>
      <c r="D119" s="71" t="str">
        <f>Eva!F117</f>
        <v>V</v>
      </c>
      <c r="E119" s="70">
        <f>Eva!G117</f>
        <v>1</v>
      </c>
      <c r="F119" s="70" t="str">
        <f>Eva!H117</f>
        <v>kHz</v>
      </c>
      <c r="G119" s="225">
        <f>Eva!I117</f>
        <v>100</v>
      </c>
      <c r="H119" s="225"/>
      <c r="I119" s="70" t="str">
        <f>Eva!J117</f>
        <v>V</v>
      </c>
      <c r="J119" s="225">
        <f>Eva!O117</f>
        <v>-1.2705643314404824E-2</v>
      </c>
      <c r="K119" s="225"/>
      <c r="L119" s="29" t="str">
        <f>Eva!P117</f>
        <v>V</v>
      </c>
      <c r="M119" s="225">
        <f>Eva!AI117</f>
        <v>1.3399895777879202E-2</v>
      </c>
      <c r="N119" s="225"/>
      <c r="O119" s="70" t="str">
        <f>Eva!AJ117</f>
        <v>V</v>
      </c>
    </row>
    <row r="120" spans="1:15" x14ac:dyDescent="0.3">
      <c r="A120" s="29"/>
      <c r="B120" s="29"/>
      <c r="C120" s="70"/>
      <c r="D120" s="71"/>
      <c r="E120" s="70">
        <f>Eva!G118</f>
        <v>10</v>
      </c>
      <c r="F120" s="70" t="str">
        <f>Eva!H118</f>
        <v>kHz</v>
      </c>
      <c r="G120" s="225">
        <f>Eva!I118</f>
        <v>100</v>
      </c>
      <c r="H120" s="225"/>
      <c r="I120" s="70" t="str">
        <f>Eva!J118</f>
        <v>V</v>
      </c>
      <c r="J120" s="225">
        <f>Eva!O118</f>
        <v>-6.3808551898489441E-2</v>
      </c>
      <c r="K120" s="225"/>
      <c r="L120" s="29" t="str">
        <f>Eva!P118</f>
        <v>V</v>
      </c>
      <c r="M120" s="225">
        <f>Eva!AI118</f>
        <v>1.6848540597201662E-2</v>
      </c>
      <c r="N120" s="225"/>
      <c r="O120" s="70" t="str">
        <f>Eva!AJ118</f>
        <v>V</v>
      </c>
    </row>
    <row r="121" spans="1:15" ht="16.2" thickBot="1" x14ac:dyDescent="0.35">
      <c r="A121" s="66" t="s">
        <v>66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</row>
    <row r="122" spans="1:15" x14ac:dyDescent="0.3">
      <c r="A122" s="214" t="s">
        <v>55</v>
      </c>
      <c r="B122" s="214"/>
      <c r="C122" s="214" t="s">
        <v>56</v>
      </c>
      <c r="D122" s="214"/>
      <c r="E122" s="214"/>
      <c r="F122" s="214"/>
      <c r="G122" s="214" t="s">
        <v>2</v>
      </c>
      <c r="H122" s="214"/>
      <c r="I122" s="214"/>
      <c r="J122" s="215" t="s">
        <v>57</v>
      </c>
      <c r="K122" s="215"/>
      <c r="L122" s="215"/>
      <c r="M122" s="215" t="s">
        <v>58</v>
      </c>
      <c r="N122" s="215"/>
      <c r="O122" s="215"/>
    </row>
    <row r="123" spans="1:15" ht="16.2" thickBot="1" x14ac:dyDescent="0.35">
      <c r="A123" s="216" t="s">
        <v>59</v>
      </c>
      <c r="B123" s="216"/>
      <c r="C123" s="216" t="s">
        <v>60</v>
      </c>
      <c r="D123" s="216"/>
      <c r="E123" s="216"/>
      <c r="F123" s="216"/>
      <c r="G123" s="216" t="s">
        <v>94</v>
      </c>
      <c r="H123" s="216"/>
      <c r="I123" s="216"/>
      <c r="J123" s="217" t="s">
        <v>61</v>
      </c>
      <c r="K123" s="217"/>
      <c r="L123" s="217"/>
      <c r="M123" s="217" t="s">
        <v>62</v>
      </c>
      <c r="N123" s="217"/>
      <c r="O123" s="217"/>
    </row>
    <row r="124" spans="1:15" x14ac:dyDescent="0.3">
      <c r="A124" s="29">
        <f>A117</f>
        <v>330</v>
      </c>
      <c r="B124" s="29" t="str">
        <f>B117</f>
        <v>V</v>
      </c>
      <c r="C124" s="70">
        <f>Eva!E119</f>
        <v>200</v>
      </c>
      <c r="D124" s="71" t="str">
        <f>Eva!F119</f>
        <v>V</v>
      </c>
      <c r="E124" s="70">
        <f>Eva!G119</f>
        <v>1</v>
      </c>
      <c r="F124" s="70" t="str">
        <f>Eva!H119</f>
        <v>kHz</v>
      </c>
      <c r="G124" s="225">
        <f>Eva!I119</f>
        <v>200</v>
      </c>
      <c r="H124" s="225"/>
      <c r="I124" s="70" t="str">
        <f>Eva!J119</f>
        <v>V</v>
      </c>
      <c r="J124" s="225">
        <f>Eva!O119</f>
        <v>-1.9702066251880979E-2</v>
      </c>
      <c r="K124" s="225"/>
      <c r="L124" s="29" t="str">
        <f>Eva!P119</f>
        <v>V</v>
      </c>
      <c r="M124" s="225">
        <f>Eva!AI119</f>
        <v>5.9920931720618451E-2</v>
      </c>
      <c r="N124" s="225"/>
      <c r="O124" s="70" t="str">
        <f>Eva!AJ119</f>
        <v>V</v>
      </c>
    </row>
    <row r="125" spans="1:15" x14ac:dyDescent="0.3">
      <c r="A125" s="29"/>
      <c r="B125" s="29"/>
      <c r="C125" s="70"/>
      <c r="D125" s="71"/>
      <c r="E125" s="70">
        <f>Eva!G120</f>
        <v>10</v>
      </c>
      <c r="F125" s="70" t="str">
        <f>Eva!H120</f>
        <v>kHz*</v>
      </c>
      <c r="G125" s="225">
        <f>Eva!I120</f>
        <v>200</v>
      </c>
      <c r="H125" s="225"/>
      <c r="I125" s="70" t="str">
        <f>Eva!J120</f>
        <v>V</v>
      </c>
      <c r="J125" s="225">
        <f>Eva!O120</f>
        <v>0.26434791279794467</v>
      </c>
      <c r="K125" s="225"/>
      <c r="L125" s="29" t="str">
        <f>Eva!P120</f>
        <v>V</v>
      </c>
      <c r="M125" s="225">
        <f>Eva!AI120</f>
        <v>6.1144063043119062E-2</v>
      </c>
      <c r="N125" s="225"/>
      <c r="O125" s="70" t="str">
        <f>Eva!AJ120</f>
        <v>V</v>
      </c>
    </row>
    <row r="126" spans="1:15" x14ac:dyDescent="0.3">
      <c r="A126" s="29">
        <f>Eva!C121</f>
        <v>1020</v>
      </c>
      <c r="B126" s="29" t="str">
        <f>Eva!D121</f>
        <v>V</v>
      </c>
      <c r="C126" s="70">
        <f>Eva!E121</f>
        <v>500</v>
      </c>
      <c r="D126" s="71" t="str">
        <f>Eva!F121</f>
        <v>V</v>
      </c>
      <c r="E126" s="70">
        <f>Eva!G121</f>
        <v>1</v>
      </c>
      <c r="F126" s="70" t="str">
        <f>Eva!H121</f>
        <v>kHz</v>
      </c>
      <c r="G126" s="224">
        <f>Eva!I121</f>
        <v>500</v>
      </c>
      <c r="H126" s="224"/>
      <c r="I126" s="70" t="str">
        <f>Eva!J121</f>
        <v>V</v>
      </c>
      <c r="J126" s="224">
        <f>Eva!O121</f>
        <v>-5.9205542949143819E-2</v>
      </c>
      <c r="K126" s="224"/>
      <c r="L126" s="29" t="str">
        <f>Eva!P121</f>
        <v>V</v>
      </c>
      <c r="M126" s="224">
        <f>Eva!AI121</f>
        <v>0.10065934051755376</v>
      </c>
      <c r="N126" s="224"/>
      <c r="O126" s="70" t="str">
        <f>Eva!AJ121</f>
        <v>V</v>
      </c>
    </row>
    <row r="127" spans="1:15" x14ac:dyDescent="0.3">
      <c r="A127" s="29"/>
      <c r="B127" s="29"/>
      <c r="C127" s="70"/>
      <c r="D127" s="71"/>
      <c r="E127" s="70">
        <f>Eva!G122</f>
        <v>10</v>
      </c>
      <c r="F127" s="70" t="str">
        <f>Eva!H122</f>
        <v>kHz*</v>
      </c>
      <c r="G127" s="224">
        <f>Eva!I122</f>
        <v>500</v>
      </c>
      <c r="H127" s="224"/>
      <c r="I127" s="70" t="str">
        <f>Eva!J122</f>
        <v>V</v>
      </c>
      <c r="J127" s="224">
        <f>Eva!O122</f>
        <v>0.66086978199484747</v>
      </c>
      <c r="K127" s="224"/>
      <c r="L127" s="29" t="str">
        <f>Eva!P122</f>
        <v>V</v>
      </c>
      <c r="M127" s="224">
        <f>Eva!AI122</f>
        <v>0.10065934051755376</v>
      </c>
      <c r="N127" s="224"/>
      <c r="O127" s="70" t="str">
        <f>Eva!AJ122</f>
        <v>V</v>
      </c>
    </row>
    <row r="128" spans="1:15" x14ac:dyDescent="0.3">
      <c r="A128" s="29"/>
      <c r="B128" s="29"/>
      <c r="C128" s="70">
        <f>Eva!E123</f>
        <v>1000</v>
      </c>
      <c r="D128" s="71" t="str">
        <f>Eva!F123</f>
        <v>V</v>
      </c>
      <c r="E128" s="70">
        <f>Eva!G123</f>
        <v>1</v>
      </c>
      <c r="F128" s="70" t="str">
        <f>Eva!H123</f>
        <v>kHz</v>
      </c>
      <c r="G128" s="224">
        <f>Eva!I123</f>
        <v>1000</v>
      </c>
      <c r="H128" s="224"/>
      <c r="I128" s="70" t="str">
        <f>Eva!J123</f>
        <v>V</v>
      </c>
      <c r="J128" s="224">
        <f>Eva!O123</f>
        <v>-0.12504467077792469</v>
      </c>
      <c r="K128" s="224"/>
      <c r="L128" s="29" t="str">
        <f>Eva!P123</f>
        <v>V</v>
      </c>
      <c r="M128" s="224">
        <f>Eva!AI123</f>
        <v>0.16976302000601184</v>
      </c>
      <c r="N128" s="224"/>
      <c r="O128" s="70" t="str">
        <f>Eva!AJ123</f>
        <v>V</v>
      </c>
    </row>
    <row r="129" spans="1:15" x14ac:dyDescent="0.3">
      <c r="A129" s="29"/>
      <c r="B129" s="29"/>
      <c r="C129" s="70"/>
      <c r="D129" s="71"/>
      <c r="E129" s="70">
        <f>Eva!G124</f>
        <v>10</v>
      </c>
      <c r="F129" s="70" t="str">
        <f>Eva!H124</f>
        <v>kHz*</v>
      </c>
      <c r="G129" s="224">
        <f>Eva!I124</f>
        <v>1000</v>
      </c>
      <c r="H129" s="224"/>
      <c r="I129" s="70" t="str">
        <f>Eva!J124</f>
        <v>V</v>
      </c>
      <c r="J129" s="224">
        <f>Eva!O124</f>
        <v>1.3217395639896949</v>
      </c>
      <c r="K129" s="224"/>
      <c r="L129" s="29" t="str">
        <f>Eva!P124</f>
        <v>V</v>
      </c>
      <c r="M129" s="224">
        <f>Eva!AI124</f>
        <v>0.16976302000601184</v>
      </c>
      <c r="N129" s="224"/>
      <c r="O129" s="70" t="str">
        <f>Eva!AJ124</f>
        <v>V</v>
      </c>
    </row>
    <row r="130" spans="1:15" x14ac:dyDescent="0.3">
      <c r="A130" s="29"/>
      <c r="B130" s="29"/>
      <c r="C130" s="71"/>
      <c r="D130" s="71"/>
      <c r="E130" s="29"/>
      <c r="F130" s="29"/>
      <c r="G130" s="230"/>
      <c r="H130" s="230"/>
      <c r="I130" s="70"/>
      <c r="J130" s="230"/>
      <c r="K130" s="230"/>
      <c r="L130" s="29"/>
      <c r="M130" s="230"/>
      <c r="N130" s="230"/>
      <c r="O130" s="29"/>
    </row>
    <row r="131" spans="1:15" ht="16.2" thickBot="1" x14ac:dyDescent="0.35">
      <c r="A131" s="66" t="s">
        <v>95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</row>
    <row r="132" spans="1:15" x14ac:dyDescent="0.3">
      <c r="A132" s="214" t="s">
        <v>55</v>
      </c>
      <c r="B132" s="214"/>
      <c r="C132" s="214" t="s">
        <v>56</v>
      </c>
      <c r="D132" s="214"/>
      <c r="E132" s="214"/>
      <c r="F132" s="214"/>
      <c r="G132" s="214" t="s">
        <v>2</v>
      </c>
      <c r="H132" s="214"/>
      <c r="I132" s="214"/>
      <c r="J132" s="215" t="s">
        <v>57</v>
      </c>
      <c r="K132" s="215"/>
      <c r="L132" s="215"/>
      <c r="M132" s="215" t="s">
        <v>58</v>
      </c>
      <c r="N132" s="215"/>
      <c r="O132" s="215"/>
    </row>
    <row r="133" spans="1:15" ht="16.2" thickBot="1" x14ac:dyDescent="0.35">
      <c r="A133" s="216" t="s">
        <v>59</v>
      </c>
      <c r="B133" s="216"/>
      <c r="C133" s="216" t="s">
        <v>60</v>
      </c>
      <c r="D133" s="216"/>
      <c r="E133" s="216"/>
      <c r="F133" s="216"/>
      <c r="G133" s="216" t="s">
        <v>94</v>
      </c>
      <c r="H133" s="216"/>
      <c r="I133" s="216"/>
      <c r="J133" s="217" t="s">
        <v>61</v>
      </c>
      <c r="K133" s="217"/>
      <c r="L133" s="217"/>
      <c r="M133" s="217" t="s">
        <v>62</v>
      </c>
      <c r="N133" s="217"/>
      <c r="O133" s="217"/>
    </row>
    <row r="134" spans="1:15" x14ac:dyDescent="0.3">
      <c r="A134" s="29">
        <f>Eva!C129</f>
        <v>330</v>
      </c>
      <c r="B134" s="29" t="str">
        <f>Eva!D129</f>
        <v>µA</v>
      </c>
      <c r="C134" s="29">
        <f>Eva!E129</f>
        <v>50</v>
      </c>
      <c r="D134" s="29" t="str">
        <f>Eva!F129</f>
        <v>µA</v>
      </c>
      <c r="E134" s="29">
        <f>Eva!G129</f>
        <v>40</v>
      </c>
      <c r="F134" s="29" t="str">
        <f>Eva!H129</f>
        <v>Hz*</v>
      </c>
      <c r="G134" s="231">
        <f>Eva!I129</f>
        <v>50</v>
      </c>
      <c r="H134" s="231"/>
      <c r="I134" s="70" t="str">
        <f>Eva!J129</f>
        <v>µA</v>
      </c>
      <c r="J134" s="231">
        <f>Eva!O129</f>
        <v>-4.4240140944133088E-2</v>
      </c>
      <c r="K134" s="231"/>
      <c r="L134" s="29" t="str">
        <f>Eva!P129</f>
        <v>µA</v>
      </c>
      <c r="M134" s="231">
        <f>Eva!AI129</f>
        <v>0.24873093804225091</v>
      </c>
      <c r="N134" s="231"/>
      <c r="O134" s="29" t="str">
        <f>Eva!AJ129</f>
        <v>µA</v>
      </c>
    </row>
    <row r="135" spans="1:15" x14ac:dyDescent="0.3">
      <c r="A135" s="29"/>
      <c r="B135" s="29"/>
      <c r="C135" s="29"/>
      <c r="D135" s="29"/>
      <c r="E135" s="29">
        <f>Eva!G130</f>
        <v>1</v>
      </c>
      <c r="F135" s="29" t="str">
        <f>Eva!H130</f>
        <v>kHz*</v>
      </c>
      <c r="G135" s="231">
        <f>Eva!I130</f>
        <v>50</v>
      </c>
      <c r="H135" s="231"/>
      <c r="I135" s="70" t="str">
        <f>Eva!J130</f>
        <v>µA</v>
      </c>
      <c r="J135" s="231">
        <f>Eva!O130</f>
        <v>-4.582539542183639E-2</v>
      </c>
      <c r="K135" s="231"/>
      <c r="L135" s="29" t="str">
        <f>Eva!P130</f>
        <v>µA</v>
      </c>
      <c r="M135" s="231">
        <f>Eva!AI130</f>
        <v>0.24872978103204549</v>
      </c>
      <c r="N135" s="231"/>
      <c r="O135" s="29" t="str">
        <f>Eva!AJ130</f>
        <v>µA</v>
      </c>
    </row>
    <row r="136" spans="1:15" x14ac:dyDescent="0.3">
      <c r="A136" s="29"/>
      <c r="B136" s="29"/>
      <c r="C136" s="29">
        <f>Eva!E131</f>
        <v>100</v>
      </c>
      <c r="D136" s="29" t="str">
        <f>Eva!F131</f>
        <v>µA</v>
      </c>
      <c r="E136" s="29">
        <f>Eva!G131</f>
        <v>40</v>
      </c>
      <c r="F136" s="29" t="str">
        <f>Eva!H131</f>
        <v>Hz*</v>
      </c>
      <c r="G136" s="231">
        <f>Eva!I131</f>
        <v>100</v>
      </c>
      <c r="H136" s="231"/>
      <c r="I136" s="70" t="str">
        <f>Eva!J131</f>
        <v>µA</v>
      </c>
      <c r="J136" s="231">
        <f>Eva!O131</f>
        <v>-9.7214810171010413E-2</v>
      </c>
      <c r="K136" s="231"/>
      <c r="L136" s="29" t="str">
        <f>Eva!P131</f>
        <v>µA</v>
      </c>
      <c r="M136" s="231">
        <f>Eva!AI131</f>
        <v>0.26550376326508957</v>
      </c>
      <c r="N136" s="231"/>
      <c r="O136" s="29" t="str">
        <f>Eva!AJ131</f>
        <v>µA</v>
      </c>
    </row>
    <row r="137" spans="1:15" x14ac:dyDescent="0.3">
      <c r="A137" s="29"/>
      <c r="B137" s="29"/>
      <c r="C137" s="29"/>
      <c r="D137" s="29"/>
      <c r="E137" s="29">
        <f>Eva!G132</f>
        <v>1</v>
      </c>
      <c r="F137" s="29" t="str">
        <f>Eva!H132</f>
        <v>kHz*</v>
      </c>
      <c r="G137" s="231">
        <f>Eva!I132</f>
        <v>100</v>
      </c>
      <c r="H137" s="231"/>
      <c r="I137" s="70" t="str">
        <f>Eva!J132</f>
        <v>µA</v>
      </c>
      <c r="J137" s="231">
        <f>Eva!O132</f>
        <v>-0.1015567308185723</v>
      </c>
      <c r="K137" s="231"/>
      <c r="L137" s="29" t="str">
        <f>Eva!P132</f>
        <v>µA</v>
      </c>
      <c r="M137" s="231">
        <f>Eva!AI132</f>
        <v>0.2654978320018202</v>
      </c>
      <c r="N137" s="231"/>
      <c r="O137" s="29" t="str">
        <f>Eva!AJ132</f>
        <v>µA</v>
      </c>
    </row>
    <row r="138" spans="1:15" x14ac:dyDescent="0.3">
      <c r="A138" s="29"/>
      <c r="B138" s="29"/>
      <c r="C138" s="29">
        <f>Eva!E133</f>
        <v>200</v>
      </c>
      <c r="D138" s="29" t="str">
        <f>Eva!F133</f>
        <v>µA</v>
      </c>
      <c r="E138" s="29">
        <f>Eva!G133</f>
        <v>40</v>
      </c>
      <c r="F138" s="29" t="str">
        <f>Eva!H133</f>
        <v>Hz*</v>
      </c>
      <c r="G138" s="231">
        <f>Eva!I133*1000</f>
        <v>200</v>
      </c>
      <c r="H138" s="231"/>
      <c r="I138" s="70" t="s">
        <v>3</v>
      </c>
      <c r="J138" s="231">
        <f>Eva!O133</f>
        <v>-0.1024620397348599</v>
      </c>
      <c r="K138" s="231"/>
      <c r="L138" s="29" t="str">
        <f>Eva!P133</f>
        <v>µA</v>
      </c>
      <c r="M138" s="231">
        <f>Eva!AI133</f>
        <v>0.42583885600286187</v>
      </c>
      <c r="N138" s="231"/>
      <c r="O138" s="29" t="str">
        <f>Eva!AJ133</f>
        <v>µA</v>
      </c>
    </row>
    <row r="139" spans="1:15" x14ac:dyDescent="0.3">
      <c r="A139" s="29"/>
      <c r="B139" s="29"/>
      <c r="C139" s="29"/>
      <c r="D139" s="29"/>
      <c r="E139" s="29">
        <f>Eva!G134</f>
        <v>1</v>
      </c>
      <c r="F139" s="29" t="str">
        <f>Eva!H134</f>
        <v>kHz*</v>
      </c>
      <c r="G139" s="231">
        <f>Eva!I134*1000</f>
        <v>200</v>
      </c>
      <c r="H139" s="231"/>
      <c r="I139" s="70" t="s">
        <v>3</v>
      </c>
      <c r="J139" s="231">
        <f>Eva!O134</f>
        <v>-0.10805865311345997</v>
      </c>
      <c r="K139" s="231"/>
      <c r="L139" s="29" t="str">
        <f>Eva!P134</f>
        <v>µA</v>
      </c>
      <c r="M139" s="231">
        <f>Eva!AI134</f>
        <v>0.42582602572159001</v>
      </c>
      <c r="N139" s="231"/>
      <c r="O139" s="29" t="str">
        <f>Eva!AJ134</f>
        <v>µA</v>
      </c>
    </row>
    <row r="140" spans="1:15" x14ac:dyDescent="0.3">
      <c r="A140" s="29">
        <f>Eva!C135</f>
        <v>3.3</v>
      </c>
      <c r="B140" s="29" t="str">
        <f>Eva!D135</f>
        <v>mA</v>
      </c>
      <c r="C140" s="29">
        <f>Eva!E135</f>
        <v>0.5</v>
      </c>
      <c r="D140" s="29" t="str">
        <f>Eva!F135</f>
        <v>mA</v>
      </c>
      <c r="E140" s="29">
        <f>Eva!G135</f>
        <v>40</v>
      </c>
      <c r="F140" s="29" t="str">
        <f>Eva!H135</f>
        <v>Hz*</v>
      </c>
      <c r="G140" s="218">
        <f>Eva!I135</f>
        <v>0.5</v>
      </c>
      <c r="H140" s="218"/>
      <c r="I140" s="70" t="str">
        <f>Eva!J135</f>
        <v>mA</v>
      </c>
      <c r="J140" s="218">
        <f>Eva!O135</f>
        <v>-2.4097369219594489E-4</v>
      </c>
      <c r="K140" s="218"/>
      <c r="L140" s="29" t="str">
        <f>Eva!P135</f>
        <v>mA</v>
      </c>
      <c r="M140" s="218">
        <f>Eva!AI135</f>
        <v>5.4509425520577284E-4</v>
      </c>
      <c r="N140" s="218"/>
      <c r="O140" s="29" t="str">
        <f>Eva!AJ135</f>
        <v>mA</v>
      </c>
    </row>
    <row r="141" spans="1:15" x14ac:dyDescent="0.3">
      <c r="A141" s="29"/>
      <c r="B141" s="29"/>
      <c r="C141" s="29"/>
      <c r="D141" s="29"/>
      <c r="E141" s="29">
        <f>Eva!G136</f>
        <v>1</v>
      </c>
      <c r="F141" s="29" t="str">
        <f>Eva!H136</f>
        <v>kHz*</v>
      </c>
      <c r="G141" s="218">
        <f>Eva!I136</f>
        <v>0.5</v>
      </c>
      <c r="H141" s="218"/>
      <c r="I141" s="70" t="str">
        <f>Eva!J136</f>
        <v>mA</v>
      </c>
      <c r="J141" s="218">
        <f>Eva!O136</f>
        <v>-2.5574730513783228E-4</v>
      </c>
      <c r="K141" s="218"/>
      <c r="L141" s="29" t="str">
        <f>Eva!P136</f>
        <v>mA</v>
      </c>
      <c r="M141" s="218">
        <f>Eva!AI136</f>
        <v>5.4495684071168135E-4</v>
      </c>
      <c r="N141" s="218"/>
      <c r="O141" s="29" t="str">
        <f>Eva!AJ136</f>
        <v>mA</v>
      </c>
    </row>
    <row r="142" spans="1:15" x14ac:dyDescent="0.3">
      <c r="A142" s="29"/>
      <c r="B142" s="29"/>
      <c r="C142" s="29">
        <f>Eva!E137</f>
        <v>1</v>
      </c>
      <c r="D142" s="29" t="str">
        <f>Eva!F137</f>
        <v>mA</v>
      </c>
      <c r="E142" s="29">
        <f>Eva!G137</f>
        <v>40</v>
      </c>
      <c r="F142" s="29" t="str">
        <f>Eva!H137</f>
        <v>Hz</v>
      </c>
      <c r="G142" s="218">
        <f>Eva!I137</f>
        <v>1</v>
      </c>
      <c r="H142" s="218"/>
      <c r="I142" s="70" t="str">
        <f>Eva!J137</f>
        <v>mA</v>
      </c>
      <c r="J142" s="218">
        <f>Eva!O137</f>
        <v>-4.7182644629784054E-4</v>
      </c>
      <c r="K142" s="218"/>
      <c r="L142" s="29" t="str">
        <f>Eva!P137</f>
        <v>mA</v>
      </c>
      <c r="M142" s="218">
        <f>Eva!AI137</f>
        <v>7.4679356649693556E-4</v>
      </c>
      <c r="N142" s="218"/>
      <c r="O142" s="29" t="str">
        <f>Eva!AJ137</f>
        <v>mA</v>
      </c>
    </row>
    <row r="143" spans="1:15" x14ac:dyDescent="0.3">
      <c r="A143" s="29"/>
      <c r="B143" s="29"/>
      <c r="C143" s="29"/>
      <c r="D143" s="29"/>
      <c r="E143" s="29">
        <f>Eva!G138</f>
        <v>1</v>
      </c>
      <c r="F143" s="29" t="str">
        <f>Eva!H138</f>
        <v>kHz</v>
      </c>
      <c r="G143" s="218">
        <f>Eva!I138</f>
        <v>1</v>
      </c>
      <c r="H143" s="218"/>
      <c r="I143" s="70" t="str">
        <f>Eva!J138</f>
        <v>mA</v>
      </c>
      <c r="J143" s="218">
        <f>Eva!O138</f>
        <v>-5.0189505851183647E-4</v>
      </c>
      <c r="K143" s="218"/>
      <c r="L143" s="29" t="str">
        <f>Eva!P138</f>
        <v>mA</v>
      </c>
      <c r="M143" s="218">
        <f>Eva!AI138</f>
        <v>7.4658231121496783E-4</v>
      </c>
      <c r="N143" s="218"/>
      <c r="O143" s="29" t="str">
        <f>Eva!AJ138</f>
        <v>mA</v>
      </c>
    </row>
    <row r="144" spans="1:15" x14ac:dyDescent="0.3">
      <c r="A144" s="29"/>
      <c r="B144" s="29"/>
      <c r="C144" s="29">
        <f>Eva!E139</f>
        <v>2</v>
      </c>
      <c r="D144" s="29" t="str">
        <f>Eva!F139</f>
        <v>mA</v>
      </c>
      <c r="E144" s="29">
        <f>Eva!G139</f>
        <v>40</v>
      </c>
      <c r="F144" s="29" t="str">
        <f>Eva!H139</f>
        <v>Hz</v>
      </c>
      <c r="G144" s="220">
        <f>Eva!I139</f>
        <v>2</v>
      </c>
      <c r="H144" s="220"/>
      <c r="I144" s="70" t="str">
        <f>Eva!J139</f>
        <v>mA</v>
      </c>
      <c r="J144" s="220">
        <f>Eva!O139</f>
        <v>-1.095740949973445E-3</v>
      </c>
      <c r="K144" s="220"/>
      <c r="L144" s="29" t="str">
        <f>Eva!P139</f>
        <v>mA</v>
      </c>
      <c r="M144" s="220">
        <f>Eva!AI139</f>
        <v>4.2577974914985049E-3</v>
      </c>
      <c r="N144" s="220"/>
      <c r="O144" s="29" t="str">
        <f>Eva!AJ139</f>
        <v>mA</v>
      </c>
    </row>
    <row r="145" spans="1:15" x14ac:dyDescent="0.3">
      <c r="A145" s="29"/>
      <c r="B145" s="29"/>
      <c r="C145" s="29"/>
      <c r="D145" s="29"/>
      <c r="E145" s="29">
        <f>Eva!G140</f>
        <v>1</v>
      </c>
      <c r="F145" s="29" t="str">
        <f>Eva!H140</f>
        <v>kHz</v>
      </c>
      <c r="G145" s="220">
        <f>Eva!I140</f>
        <v>2</v>
      </c>
      <c r="H145" s="220"/>
      <c r="I145" s="70" t="str">
        <f>Eva!J140</f>
        <v>mA</v>
      </c>
      <c r="J145" s="220">
        <f>Eva!O140</f>
        <v>-9.1695667091418187E-4</v>
      </c>
      <c r="K145" s="220"/>
      <c r="L145" s="29" t="str">
        <f>Eva!P140</f>
        <v>mA</v>
      </c>
      <c r="M145" s="220">
        <f>Eva!AI140</f>
        <v>4.2576075203071611E-3</v>
      </c>
      <c r="N145" s="220"/>
      <c r="O145" s="29" t="str">
        <f>Eva!AJ140</f>
        <v>mA</v>
      </c>
    </row>
    <row r="146" spans="1:15" x14ac:dyDescent="0.3">
      <c r="A146" s="29">
        <f>Eva!C141</f>
        <v>33</v>
      </c>
      <c r="B146" s="29" t="str">
        <f>Eva!D141</f>
        <v>mA</v>
      </c>
      <c r="C146" s="29">
        <f>Eva!E141</f>
        <v>5</v>
      </c>
      <c r="D146" s="29" t="str">
        <f>Eva!F141</f>
        <v>mA</v>
      </c>
      <c r="E146" s="29">
        <f>Eva!G141</f>
        <v>40</v>
      </c>
      <c r="F146" s="29" t="str">
        <f>Eva!H141</f>
        <v>Hz</v>
      </c>
      <c r="G146" s="220">
        <f>Eva!I141</f>
        <v>5</v>
      </c>
      <c r="H146" s="220"/>
      <c r="I146" s="70" t="str">
        <f>Eva!J141</f>
        <v>mA</v>
      </c>
      <c r="J146" s="220">
        <f>Eva!O141</f>
        <v>-2.4711209703189851E-3</v>
      </c>
      <c r="K146" s="220"/>
      <c r="L146" s="29" t="str">
        <f>Eva!P141</f>
        <v>mA</v>
      </c>
      <c r="M146" s="220">
        <f>Eva!AI141</f>
        <v>5.4505363108775561E-3</v>
      </c>
      <c r="N146" s="220"/>
      <c r="O146" s="29" t="str">
        <f>Eva!AJ141</f>
        <v>mA</v>
      </c>
    </row>
    <row r="147" spans="1:15" x14ac:dyDescent="0.3">
      <c r="A147" s="29"/>
      <c r="B147" s="29"/>
      <c r="C147" s="29"/>
      <c r="D147" s="29"/>
      <c r="E147" s="29">
        <f>Eva!G142</f>
        <v>1</v>
      </c>
      <c r="F147" s="29" t="str">
        <f>Eva!H142</f>
        <v>kHz</v>
      </c>
      <c r="G147" s="220">
        <f>Eva!I142</f>
        <v>5</v>
      </c>
      <c r="H147" s="220"/>
      <c r="I147" s="70" t="str">
        <f>Eva!J142</f>
        <v>mA</v>
      </c>
      <c r="J147" s="220">
        <f>Eva!O142</f>
        <v>-2.4853068624954844E-3</v>
      </c>
      <c r="K147" s="220"/>
      <c r="L147" s="29" t="str">
        <f>Eva!P142</f>
        <v>mA</v>
      </c>
      <c r="M147" s="220">
        <f>Eva!AI142</f>
        <v>5.470931839830967E-3</v>
      </c>
      <c r="N147" s="220"/>
      <c r="O147" s="29" t="str">
        <f>Eva!AJ142</f>
        <v>mA</v>
      </c>
    </row>
    <row r="148" spans="1:15" x14ac:dyDescent="0.3">
      <c r="A148" s="29"/>
      <c r="B148" s="29"/>
      <c r="C148" s="29">
        <f>Eva!E143</f>
        <v>10</v>
      </c>
      <c r="D148" s="29" t="str">
        <f>Eva!F143</f>
        <v>mA</v>
      </c>
      <c r="E148" s="29">
        <f>Eva!G143</f>
        <v>40</v>
      </c>
      <c r="F148" s="29" t="str">
        <f>Eva!H143</f>
        <v>Hz</v>
      </c>
      <c r="G148" s="220">
        <f>Eva!I143</f>
        <v>10</v>
      </c>
      <c r="H148" s="220"/>
      <c r="I148" s="70" t="str">
        <f>Eva!J143</f>
        <v>mA</v>
      </c>
      <c r="J148" s="220">
        <f>Eva!O143</f>
        <v>-4.763421004229329E-3</v>
      </c>
      <c r="K148" s="220"/>
      <c r="L148" s="29" t="str">
        <f>Eva!P143</f>
        <v>mA</v>
      </c>
      <c r="M148" s="220">
        <f>Eva!AI143</f>
        <v>7.4682523296280773E-3</v>
      </c>
      <c r="N148" s="220"/>
      <c r="O148" s="29" t="str">
        <f>Eva!AJ143</f>
        <v>mA</v>
      </c>
    </row>
    <row r="149" spans="1:15" x14ac:dyDescent="0.3">
      <c r="A149" s="29"/>
      <c r="B149" s="29"/>
      <c r="C149" s="29"/>
      <c r="D149" s="29"/>
      <c r="E149" s="29">
        <f>Eva!G144</f>
        <v>1</v>
      </c>
      <c r="F149" s="29" t="str">
        <f>Eva!H144</f>
        <v>kHz</v>
      </c>
      <c r="G149" s="220">
        <f>Eva!I144</f>
        <v>10</v>
      </c>
      <c r="H149" s="220"/>
      <c r="I149" s="70" t="str">
        <f>Eva!J144</f>
        <v>mA</v>
      </c>
      <c r="J149" s="220">
        <f>Eva!O144</f>
        <v>-5.099223848464618E-3</v>
      </c>
      <c r="K149" s="220"/>
      <c r="L149" s="29" t="str">
        <f>Eva!P144</f>
        <v>mA</v>
      </c>
      <c r="M149" s="220">
        <f>Eva!AI144</f>
        <v>7.4658263774153117E-3</v>
      </c>
      <c r="N149" s="220"/>
      <c r="O149" s="29" t="str">
        <f>Eva!AJ144</f>
        <v>mA</v>
      </c>
    </row>
    <row r="150" spans="1:15" x14ac:dyDescent="0.3">
      <c r="A150" s="29"/>
      <c r="B150" s="29"/>
      <c r="C150" s="29">
        <f>Eva!E145</f>
        <v>20</v>
      </c>
      <c r="D150" s="29" t="str">
        <f>Eva!F145</f>
        <v>mA</v>
      </c>
      <c r="E150" s="29">
        <f>Eva!G145</f>
        <v>40</v>
      </c>
      <c r="F150" s="29" t="str">
        <f>Eva!H145</f>
        <v>Hz</v>
      </c>
      <c r="G150" s="225">
        <f>Eva!I145</f>
        <v>20</v>
      </c>
      <c r="H150" s="225"/>
      <c r="I150" s="70" t="str">
        <f>Eva!J145</f>
        <v>mA</v>
      </c>
      <c r="J150" s="225">
        <f>Eva!O145</f>
        <v>-1.3464308891567356E-2</v>
      </c>
      <c r="K150" s="225"/>
      <c r="L150" s="29" t="str">
        <f>Eva!P145</f>
        <v>mA</v>
      </c>
      <c r="M150" s="225">
        <f>Eva!AI145</f>
        <v>4.0929165561281386E-2</v>
      </c>
      <c r="N150" s="225"/>
      <c r="O150" s="29" t="str">
        <f>Eva!AJ145</f>
        <v>mA</v>
      </c>
    </row>
    <row r="151" spans="1:15" x14ac:dyDescent="0.3">
      <c r="A151" s="29"/>
      <c r="B151" s="29"/>
      <c r="C151" s="29"/>
      <c r="D151" s="29"/>
      <c r="E151" s="29">
        <f>Eva!G146</f>
        <v>1</v>
      </c>
      <c r="F151" s="29" t="str">
        <f>Eva!H146</f>
        <v>kHz</v>
      </c>
      <c r="G151" s="225">
        <f>Eva!I146</f>
        <v>20</v>
      </c>
      <c r="H151" s="225"/>
      <c r="I151" s="70" t="str">
        <f>Eva!J146</f>
        <v>mA</v>
      </c>
      <c r="J151" s="225">
        <f>Eva!O146</f>
        <v>-1.4890360404905323E-2</v>
      </c>
      <c r="K151" s="225"/>
      <c r="L151" s="29" t="str">
        <f>Eva!P146</f>
        <v>mA</v>
      </c>
      <c r="M151" s="225">
        <f>Eva!AI146</f>
        <v>4.0927487055548155E-2</v>
      </c>
      <c r="N151" s="225"/>
      <c r="O151" s="29" t="str">
        <f>Eva!AJ146</f>
        <v>mA</v>
      </c>
    </row>
    <row r="152" spans="1:15" x14ac:dyDescent="0.3">
      <c r="A152" s="29">
        <f>Eva!C147</f>
        <v>330</v>
      </c>
      <c r="B152" s="29" t="str">
        <f>Eva!D147</f>
        <v>mA</v>
      </c>
      <c r="C152" s="29">
        <f>Eva!E147</f>
        <v>50</v>
      </c>
      <c r="D152" s="29" t="str">
        <f>Eva!F147</f>
        <v>mA</v>
      </c>
      <c r="E152" s="29">
        <f>Eva!G147</f>
        <v>40</v>
      </c>
      <c r="F152" s="29" t="str">
        <f>Eva!H147</f>
        <v>Hz</v>
      </c>
      <c r="G152" s="225">
        <f>Eva!I147</f>
        <v>50</v>
      </c>
      <c r="H152" s="225"/>
      <c r="I152" s="70" t="str">
        <f>Eva!J147</f>
        <v>mA</v>
      </c>
      <c r="J152" s="225">
        <f>Eva!O147</f>
        <v>-2.7243179845200416E-2</v>
      </c>
      <c r="K152" s="225"/>
      <c r="L152" s="29" t="str">
        <f>Eva!P147</f>
        <v>mA</v>
      </c>
      <c r="M152" s="225">
        <f>Eva!AI147</f>
        <v>5.4530894499630396E-2</v>
      </c>
      <c r="N152" s="225"/>
      <c r="O152" s="29" t="str">
        <f>Eva!AJ147</f>
        <v>mA</v>
      </c>
    </row>
    <row r="153" spans="1:15" x14ac:dyDescent="0.3">
      <c r="A153" s="29"/>
      <c r="B153" s="29"/>
      <c r="C153" s="29"/>
      <c r="D153" s="29"/>
      <c r="E153" s="29">
        <f>Eva!G148</f>
        <v>1</v>
      </c>
      <c r="F153" s="29" t="str">
        <f>Eva!H148</f>
        <v>kHz</v>
      </c>
      <c r="G153" s="225">
        <f>Eva!I148</f>
        <v>50</v>
      </c>
      <c r="H153" s="225"/>
      <c r="I153" s="70" t="str">
        <f>Eva!J148</f>
        <v>mA</v>
      </c>
      <c r="J153" s="225">
        <f>Eva!O148</f>
        <v>-2.9253092687540061E-2</v>
      </c>
      <c r="K153" s="225"/>
      <c r="L153" s="29" t="str">
        <f>Eva!P148</f>
        <v>mA</v>
      </c>
      <c r="M153" s="225">
        <f>Eva!AI148</f>
        <v>5.4527993744506141E-2</v>
      </c>
      <c r="N153" s="225"/>
      <c r="O153" s="29" t="str">
        <f>Eva!AJ148</f>
        <v>mA</v>
      </c>
    </row>
    <row r="154" spans="1:15" x14ac:dyDescent="0.3">
      <c r="A154" s="29"/>
      <c r="B154" s="29"/>
      <c r="C154" s="29">
        <f>Eva!E149</f>
        <v>100</v>
      </c>
      <c r="D154" s="29" t="str">
        <f>Eva!F149</f>
        <v>mA</v>
      </c>
      <c r="E154" s="29">
        <f>Eva!G149</f>
        <v>40</v>
      </c>
      <c r="F154" s="29" t="str">
        <f>Eva!H149</f>
        <v>Hz</v>
      </c>
      <c r="G154" s="225">
        <f>Eva!I149</f>
        <v>100</v>
      </c>
      <c r="H154" s="225"/>
      <c r="I154" s="70" t="str">
        <f>Eva!J149</f>
        <v>mA</v>
      </c>
      <c r="J154" s="225">
        <f>Eva!O149</f>
        <v>-5.0207964767935209E-2</v>
      </c>
      <c r="K154" s="225"/>
      <c r="L154" s="29" t="str">
        <f>Eva!P149</f>
        <v>mA</v>
      </c>
      <c r="M154" s="225">
        <f>Eva!AI149</f>
        <v>7.4771143707432403E-2</v>
      </c>
      <c r="N154" s="225"/>
      <c r="O154" s="29" t="str">
        <f>Eva!AJ149</f>
        <v>mA</v>
      </c>
    </row>
    <row r="155" spans="1:15" x14ac:dyDescent="0.3">
      <c r="A155" s="29"/>
      <c r="B155" s="29"/>
      <c r="C155" s="29"/>
      <c r="D155" s="29"/>
      <c r="E155" s="29">
        <f>Eva!G150</f>
        <v>1</v>
      </c>
      <c r="F155" s="29" t="str">
        <f>Eva!H150</f>
        <v>kHz</v>
      </c>
      <c r="G155" s="225">
        <f>Eva!I150</f>
        <v>100</v>
      </c>
      <c r="H155" s="225"/>
      <c r="I155" s="70" t="str">
        <f>Eva!J150</f>
        <v>mA</v>
      </c>
      <c r="J155" s="225">
        <f>Eva!O150</f>
        <v>-5.3190979825259888E-2</v>
      </c>
      <c r="K155" s="225"/>
      <c r="L155" s="29" t="str">
        <f>Eva!P150</f>
        <v>mA</v>
      </c>
      <c r="M155" s="225">
        <f>Eva!AI150</f>
        <v>7.4748950616719989E-2</v>
      </c>
      <c r="N155" s="225"/>
      <c r="O155" s="29" t="str">
        <f>Eva!AJ150</f>
        <v>mA</v>
      </c>
    </row>
    <row r="156" spans="1:15" x14ac:dyDescent="0.3">
      <c r="A156" s="29"/>
      <c r="B156" s="29"/>
      <c r="C156" s="29">
        <f>Eva!E151</f>
        <v>200</v>
      </c>
      <c r="D156" s="29" t="str">
        <f>Eva!F151</f>
        <v>mA</v>
      </c>
      <c r="E156" s="29">
        <f>Eva!G151</f>
        <v>40</v>
      </c>
      <c r="F156" s="29" t="str">
        <f>Eva!H151</f>
        <v>Hz</v>
      </c>
      <c r="G156" s="231">
        <f>Eva!I151*1000</f>
        <v>200</v>
      </c>
      <c r="H156" s="231"/>
      <c r="I156" s="70" t="s">
        <v>1</v>
      </c>
      <c r="J156" s="231">
        <f>Eva!O151</f>
        <v>-8.5841396161782768E-2</v>
      </c>
      <c r="K156" s="231"/>
      <c r="L156" s="29" t="str">
        <f>Eva!P151</f>
        <v>mA</v>
      </c>
      <c r="M156" s="231">
        <f>Eva!AI151</f>
        <v>0.54393564085687662</v>
      </c>
      <c r="N156" s="231"/>
      <c r="O156" s="29" t="str">
        <f>Eva!AJ151</f>
        <v>mA</v>
      </c>
    </row>
    <row r="157" spans="1:15" x14ac:dyDescent="0.3">
      <c r="A157" s="29"/>
      <c r="B157" s="29"/>
      <c r="C157" s="29"/>
      <c r="D157" s="29"/>
      <c r="E157" s="29">
        <f>Eva!G152</f>
        <v>1</v>
      </c>
      <c r="F157" s="29" t="str">
        <f>Eva!H152</f>
        <v>kHz</v>
      </c>
      <c r="G157" s="231">
        <f>Eva!I152*1000</f>
        <v>200</v>
      </c>
      <c r="H157" s="231"/>
      <c r="I157" s="70" t="s">
        <v>1</v>
      </c>
      <c r="J157" s="231">
        <f>Eva!O152</f>
        <v>-0.20801677062115687</v>
      </c>
      <c r="K157" s="231"/>
      <c r="L157" s="29" t="str">
        <f>Eva!P152</f>
        <v>mA</v>
      </c>
      <c r="M157" s="231">
        <f>Eva!AI152</f>
        <v>0.53877451514396979</v>
      </c>
      <c r="N157" s="231"/>
      <c r="O157" s="29" t="str">
        <f>Eva!AJ152</f>
        <v>mA</v>
      </c>
    </row>
    <row r="158" spans="1:15" x14ac:dyDescent="0.3">
      <c r="A158" s="29"/>
      <c r="B158" s="29"/>
      <c r="C158" s="29"/>
      <c r="D158" s="29"/>
      <c r="E158" s="29"/>
      <c r="F158" s="29"/>
      <c r="G158" s="73"/>
      <c r="H158" s="73"/>
      <c r="I158" s="70"/>
      <c r="J158" s="73"/>
      <c r="K158" s="73"/>
      <c r="L158" s="29"/>
      <c r="M158" s="73"/>
      <c r="N158" s="73"/>
      <c r="O158" s="29"/>
    </row>
    <row r="159" spans="1:15" x14ac:dyDescent="0.3">
      <c r="A159" s="29"/>
      <c r="B159" s="29"/>
      <c r="C159" s="29"/>
      <c r="D159" s="29"/>
      <c r="E159" s="29"/>
      <c r="F159" s="29"/>
      <c r="G159" s="73"/>
      <c r="H159" s="73"/>
      <c r="I159" s="70"/>
      <c r="J159" s="73"/>
      <c r="K159" s="73"/>
      <c r="L159" s="29"/>
      <c r="M159" s="73"/>
      <c r="N159" s="73"/>
      <c r="O159" s="29"/>
    </row>
    <row r="160" spans="1:15" x14ac:dyDescent="0.3">
      <c r="A160" s="29"/>
      <c r="B160" s="29"/>
      <c r="C160" s="29"/>
      <c r="D160" s="29"/>
      <c r="E160" s="29"/>
      <c r="F160" s="29"/>
      <c r="G160" s="73"/>
      <c r="H160" s="73"/>
      <c r="I160" s="70"/>
      <c r="J160" s="73"/>
      <c r="K160" s="73"/>
      <c r="L160" s="29"/>
      <c r="M160" s="73"/>
      <c r="N160" s="73"/>
      <c r="O160" s="29"/>
    </row>
    <row r="161" spans="1:15" ht="16.2" thickBot="1" x14ac:dyDescent="0.35">
      <c r="A161" s="66" t="s">
        <v>95</v>
      </c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</row>
    <row r="162" spans="1:15" x14ac:dyDescent="0.3">
      <c r="A162" s="214" t="s">
        <v>55</v>
      </c>
      <c r="B162" s="214"/>
      <c r="C162" s="214" t="s">
        <v>56</v>
      </c>
      <c r="D162" s="214"/>
      <c r="E162" s="214"/>
      <c r="F162" s="214"/>
      <c r="G162" s="214" t="s">
        <v>2</v>
      </c>
      <c r="H162" s="214"/>
      <c r="I162" s="214"/>
      <c r="J162" s="215" t="s">
        <v>57</v>
      </c>
      <c r="K162" s="215"/>
      <c r="L162" s="215"/>
      <c r="M162" s="215" t="s">
        <v>58</v>
      </c>
      <c r="N162" s="215"/>
      <c r="O162" s="215"/>
    </row>
    <row r="163" spans="1:15" ht="16.2" thickBot="1" x14ac:dyDescent="0.35">
      <c r="A163" s="216" t="s">
        <v>59</v>
      </c>
      <c r="B163" s="216"/>
      <c r="C163" s="216" t="s">
        <v>60</v>
      </c>
      <c r="D163" s="216"/>
      <c r="E163" s="216"/>
      <c r="F163" s="216"/>
      <c r="G163" s="216" t="s">
        <v>94</v>
      </c>
      <c r="H163" s="216"/>
      <c r="I163" s="216"/>
      <c r="J163" s="217" t="s">
        <v>61</v>
      </c>
      <c r="K163" s="217"/>
      <c r="L163" s="217"/>
      <c r="M163" s="217" t="s">
        <v>62</v>
      </c>
      <c r="N163" s="217"/>
      <c r="O163" s="217"/>
    </row>
    <row r="164" spans="1:15" x14ac:dyDescent="0.3">
      <c r="A164" s="29">
        <f>Eva!C153</f>
        <v>1.1000000000000001</v>
      </c>
      <c r="B164" s="29" t="str">
        <f>Eva!D153</f>
        <v>A</v>
      </c>
      <c r="C164" s="29">
        <f>Eva!E153</f>
        <v>0.4</v>
      </c>
      <c r="D164" s="29" t="str">
        <f>Eva!F153</f>
        <v>A</v>
      </c>
      <c r="E164" s="29">
        <f>Eva!G153</f>
        <v>40</v>
      </c>
      <c r="F164" s="29" t="str">
        <f>Eva!H153</f>
        <v>Hz</v>
      </c>
      <c r="G164" s="218">
        <f>Eva!I153</f>
        <v>0.4</v>
      </c>
      <c r="H164" s="218"/>
      <c r="I164" s="70" t="str">
        <f>Eva!J153</f>
        <v>A</v>
      </c>
      <c r="J164" s="218">
        <f>Eva!O153</f>
        <v>-1.394724346160392E-4</v>
      </c>
      <c r="K164" s="218"/>
      <c r="L164" s="29" t="str">
        <f>Eva!P153</f>
        <v>A</v>
      </c>
      <c r="M164" s="218">
        <f>Eva!AI153</f>
        <v>8.101096186082685E-4</v>
      </c>
      <c r="N164" s="218"/>
      <c r="O164" s="29" t="str">
        <f>Eva!AJ153</f>
        <v>A</v>
      </c>
    </row>
    <row r="165" spans="1:15" x14ac:dyDescent="0.3">
      <c r="A165" s="29"/>
      <c r="B165" s="29"/>
      <c r="C165" s="29"/>
      <c r="D165" s="29"/>
      <c r="E165" s="29">
        <f>Eva!G154</f>
        <v>1</v>
      </c>
      <c r="F165" s="29" t="str">
        <f>Eva!H154</f>
        <v>kHz</v>
      </c>
      <c r="G165" s="218">
        <f>Eva!I154</f>
        <v>0.4</v>
      </c>
      <c r="H165" s="218"/>
      <c r="I165" s="70" t="str">
        <f>Eva!J154</f>
        <v>A</v>
      </c>
      <c r="J165" s="218">
        <f>Eva!O154</f>
        <v>-2.6283551635225555E-4</v>
      </c>
      <c r="K165" s="218"/>
      <c r="L165" s="29" t="str">
        <f>Eva!P154</f>
        <v>A</v>
      </c>
      <c r="M165" s="218">
        <f>Eva!AI154</f>
        <v>8.0714213308567893E-4</v>
      </c>
      <c r="N165" s="218"/>
      <c r="O165" s="29" t="str">
        <f>Eva!AJ154</f>
        <v>A</v>
      </c>
    </row>
    <row r="166" spans="1:15" x14ac:dyDescent="0.3">
      <c r="A166" s="29"/>
      <c r="B166" s="29"/>
      <c r="C166" s="29">
        <f>Eva!E155</f>
        <v>0.5</v>
      </c>
      <c r="D166" s="29" t="str">
        <f>Eva!F155</f>
        <v>A</v>
      </c>
      <c r="E166" s="29">
        <f>Eva!G155</f>
        <v>40</v>
      </c>
      <c r="F166" s="29" t="str">
        <f>Eva!H155</f>
        <v>Hz</v>
      </c>
      <c r="G166" s="218">
        <f>Eva!I155</f>
        <v>0.5</v>
      </c>
      <c r="H166" s="218"/>
      <c r="I166" s="70" t="str">
        <f>Eva!J155</f>
        <v>A</v>
      </c>
      <c r="J166" s="218">
        <f>Eva!O155</f>
        <v>-1.662879538431028E-4</v>
      </c>
      <c r="K166" s="218"/>
      <c r="L166" s="29" t="str">
        <f>Eva!P155</f>
        <v>A</v>
      </c>
      <c r="M166" s="218">
        <f>Eva!AI155</f>
        <v>8.5529269502412702E-4</v>
      </c>
      <c r="N166" s="218"/>
      <c r="O166" s="29" t="str">
        <f>Eva!AJ155</f>
        <v>A</v>
      </c>
    </row>
    <row r="167" spans="1:15" x14ac:dyDescent="0.3">
      <c r="A167" s="29"/>
      <c r="B167" s="29"/>
      <c r="C167" s="29"/>
      <c r="D167" s="29"/>
      <c r="E167" s="29">
        <f>Eva!G156</f>
        <v>1</v>
      </c>
      <c r="F167" s="29" t="str">
        <f>Eva!H156</f>
        <v>kHz</v>
      </c>
      <c r="G167" s="218">
        <f>Eva!I156</f>
        <v>0.5</v>
      </c>
      <c r="H167" s="218"/>
      <c r="I167" s="70" t="str">
        <f>Eva!J156</f>
        <v>A</v>
      </c>
      <c r="J167" s="218">
        <f>Eva!O156</f>
        <v>-2.9024488921775005E-4</v>
      </c>
      <c r="K167" s="218"/>
      <c r="L167" s="29" t="str">
        <f>Eva!P156</f>
        <v>A</v>
      </c>
      <c r="M167" s="218">
        <f>Eva!AI156</f>
        <v>8.5248250598009333E-4</v>
      </c>
      <c r="N167" s="218"/>
      <c r="O167" s="29" t="str">
        <f>Eva!AJ156</f>
        <v>A</v>
      </c>
    </row>
    <row r="168" spans="1:15" x14ac:dyDescent="0.3">
      <c r="A168" s="29"/>
      <c r="B168" s="29"/>
      <c r="C168" s="29">
        <f>Eva!E157</f>
        <v>1</v>
      </c>
      <c r="D168" s="29" t="str">
        <f>Eva!F157</f>
        <v>A</v>
      </c>
      <c r="E168" s="29">
        <f>Eva!G157</f>
        <v>40</v>
      </c>
      <c r="F168" s="29" t="str">
        <f>Eva!H157</f>
        <v>Hz</v>
      </c>
      <c r="G168" s="220">
        <f>Eva!I157</f>
        <v>1</v>
      </c>
      <c r="H168" s="220"/>
      <c r="I168" s="70" t="str">
        <f>Eva!J157</f>
        <v>A</v>
      </c>
      <c r="J168" s="220">
        <f>Eva!O157</f>
        <v>-3.0036554997869835E-4</v>
      </c>
      <c r="K168" s="220"/>
      <c r="L168" s="29" t="str">
        <f>Eva!P157</f>
        <v>A</v>
      </c>
      <c r="M168" s="220">
        <f>Eva!AI157</f>
        <v>1.3337856218718393E-3</v>
      </c>
      <c r="N168" s="220"/>
      <c r="O168" s="29" t="str">
        <f>Eva!AJ157</f>
        <v>A</v>
      </c>
    </row>
    <row r="169" spans="1:15" x14ac:dyDescent="0.3">
      <c r="A169" s="29"/>
      <c r="B169" s="29"/>
      <c r="C169" s="29"/>
      <c r="D169" s="29"/>
      <c r="E169" s="29">
        <f>Eva!G158</f>
        <v>1</v>
      </c>
      <c r="F169" s="29" t="str">
        <f>Eva!H158</f>
        <v>kHz</v>
      </c>
      <c r="G169" s="220">
        <f>Eva!I158</f>
        <v>1</v>
      </c>
      <c r="H169" s="220"/>
      <c r="I169" s="70" t="str">
        <f>Eva!J158</f>
        <v>A</v>
      </c>
      <c r="J169" s="220">
        <f>Eva!O158</f>
        <v>-4.2729175354550009E-4</v>
      </c>
      <c r="K169" s="220"/>
      <c r="L169" s="29" t="str">
        <f>Eva!P158</f>
        <v>A</v>
      </c>
      <c r="M169" s="220">
        <f>Eva!AI158</f>
        <v>1.3336528455461843E-3</v>
      </c>
      <c r="N169" s="220"/>
      <c r="O169" s="29" t="str">
        <f>Eva!AJ158</f>
        <v>A</v>
      </c>
    </row>
    <row r="170" spans="1:15" x14ac:dyDescent="0.3">
      <c r="A170" s="29">
        <f>Eva!C159</f>
        <v>3</v>
      </c>
      <c r="B170" s="29" t="str">
        <f>Eva!D159</f>
        <v>A</v>
      </c>
      <c r="C170" s="29">
        <f>Eva!E159</f>
        <v>2</v>
      </c>
      <c r="D170" s="29" t="str">
        <f>Eva!F159</f>
        <v>A</v>
      </c>
      <c r="E170" s="29">
        <f>Eva!G159</f>
        <v>40</v>
      </c>
      <c r="F170" s="29" t="str">
        <f>Eva!H159</f>
        <v>Hz</v>
      </c>
      <c r="G170" s="220">
        <f>Eva!I159</f>
        <v>2</v>
      </c>
      <c r="H170" s="220"/>
      <c r="I170" s="70" t="str">
        <f>Eva!J159</f>
        <v>A</v>
      </c>
      <c r="J170" s="220">
        <f>Eva!O159</f>
        <v>-3.3912904644783914E-4</v>
      </c>
      <c r="K170" s="220"/>
      <c r="L170" s="29" t="str">
        <f>Eva!P159</f>
        <v>A</v>
      </c>
      <c r="M170" s="220">
        <f>Eva!AI159</f>
        <v>5.910733722319335E-3</v>
      </c>
      <c r="N170" s="220"/>
      <c r="O170" s="29" t="str">
        <f>Eva!AJ159</f>
        <v>A</v>
      </c>
    </row>
    <row r="171" spans="1:15" x14ac:dyDescent="0.3">
      <c r="A171" s="29"/>
      <c r="B171" s="29"/>
      <c r="C171" s="29"/>
      <c r="D171" s="29"/>
      <c r="E171" s="29">
        <f>Eva!G160</f>
        <v>1</v>
      </c>
      <c r="F171" s="29" t="str">
        <f>Eva!H160</f>
        <v>kHz</v>
      </c>
      <c r="G171" s="220">
        <f>Eva!I160</f>
        <v>2</v>
      </c>
      <c r="H171" s="220"/>
      <c r="I171" s="70" t="str">
        <f>Eva!J160</f>
        <v>A</v>
      </c>
      <c r="J171" s="220">
        <f>Eva!O160</f>
        <v>-1.1406779867884076E-3</v>
      </c>
      <c r="K171" s="220"/>
      <c r="L171" s="29" t="str">
        <f>Eva!P160</f>
        <v>A</v>
      </c>
      <c r="M171" s="220">
        <f>Eva!AI160</f>
        <v>5.9265086722032284E-3</v>
      </c>
      <c r="N171" s="220"/>
      <c r="O171" s="29" t="str">
        <f>Eva!AJ160</f>
        <v>A</v>
      </c>
    </row>
    <row r="172" spans="1:15" x14ac:dyDescent="0.3">
      <c r="A172" s="29">
        <f>Eva!C161</f>
        <v>11</v>
      </c>
      <c r="B172" s="29" t="str">
        <f>Eva!D161</f>
        <v>A</v>
      </c>
      <c r="C172" s="29">
        <f>Eva!E161</f>
        <v>5</v>
      </c>
      <c r="D172" s="29" t="str">
        <f>Eva!F161</f>
        <v>A</v>
      </c>
      <c r="E172" s="29">
        <f>Eva!G161</f>
        <v>1</v>
      </c>
      <c r="F172" s="29" t="str">
        <f>Eva!H161</f>
        <v>kHz</v>
      </c>
      <c r="G172" s="223">
        <f>Eva!I161</f>
        <v>5</v>
      </c>
      <c r="H172" s="223"/>
      <c r="I172" s="70" t="str">
        <f>Eva!J161</f>
        <v>A</v>
      </c>
      <c r="J172" s="223">
        <f>Eva!O161</f>
        <v>-1.2164998174064579E-3</v>
      </c>
      <c r="K172" s="223"/>
      <c r="L172" s="29" t="str">
        <f>Eva!P161</f>
        <v>A</v>
      </c>
      <c r="M172" s="223">
        <f>Eva!AI161</f>
        <v>1.0088405142613516E-2</v>
      </c>
      <c r="N172" s="223"/>
      <c r="O172" s="29" t="str">
        <f>Eva!AJ161</f>
        <v>A</v>
      </c>
    </row>
    <row r="173" spans="1:15" x14ac:dyDescent="0.3">
      <c r="A173" s="29"/>
      <c r="B173" s="29"/>
      <c r="C173" s="29">
        <f>Eva!E162</f>
        <v>10</v>
      </c>
      <c r="D173" s="29" t="str">
        <f>Eva!F162</f>
        <v>A</v>
      </c>
      <c r="E173" s="29">
        <f>Eva!G162</f>
        <v>1</v>
      </c>
      <c r="F173" s="29" t="str">
        <f>Eva!H162</f>
        <v>kHz</v>
      </c>
      <c r="G173" s="223">
        <f>Eva!I162</f>
        <v>10</v>
      </c>
      <c r="H173" s="223"/>
      <c r="I173" s="70" t="str">
        <f>Eva!J162</f>
        <v>A</v>
      </c>
      <c r="J173" s="223">
        <f>Eva!O162</f>
        <v>-1.3428695351027642E-3</v>
      </c>
      <c r="K173" s="223"/>
      <c r="L173" s="29" t="str">
        <f>Eva!P162</f>
        <v>A</v>
      </c>
      <c r="M173" s="223">
        <f>Eva!AI162</f>
        <v>1.6844764945170787E-2</v>
      </c>
      <c r="N173" s="223"/>
      <c r="O173" s="29" t="str">
        <f>Eva!AJ162</f>
        <v>A</v>
      </c>
    </row>
    <row r="174" spans="1:15" x14ac:dyDescent="0.3">
      <c r="A174" s="29">
        <f>Eva!C163</f>
        <v>20</v>
      </c>
      <c r="B174" s="29" t="str">
        <f>Eva!D163</f>
        <v>A</v>
      </c>
      <c r="C174" s="29">
        <f>Eva!E163</f>
        <v>15</v>
      </c>
      <c r="D174" s="29" t="str">
        <f>Eva!F163</f>
        <v>A</v>
      </c>
      <c r="E174" s="29">
        <f>Eva!G163</f>
        <v>1</v>
      </c>
      <c r="F174" s="29" t="str">
        <f>Eva!H163</f>
        <v>kHz</v>
      </c>
      <c r="G174" s="223">
        <f>Eva!I163</f>
        <v>15</v>
      </c>
      <c r="H174" s="223"/>
      <c r="I174" s="70" t="str">
        <f>Eva!J163</f>
        <v>A</v>
      </c>
      <c r="J174" s="223">
        <f>Eva!O163</f>
        <v>-1.4692392528008469E-3</v>
      </c>
      <c r="K174" s="223"/>
      <c r="L174" s="29" t="str">
        <f>Eva!P163</f>
        <v>A</v>
      </c>
      <c r="M174" s="223">
        <f>Eva!AI163</f>
        <v>2.5488937117319178E-2</v>
      </c>
      <c r="N174" s="223"/>
      <c r="O174" s="29" t="str">
        <f>Eva!AJ163</f>
        <v>A</v>
      </c>
    </row>
    <row r="175" spans="1:15" x14ac:dyDescent="0.3">
      <c r="A175" s="29"/>
      <c r="B175" s="29"/>
      <c r="C175" s="29">
        <f>Eva!E164</f>
        <v>19</v>
      </c>
      <c r="D175" s="29" t="str">
        <f>Eva!F164</f>
        <v>A</v>
      </c>
      <c r="E175" s="29">
        <f>Eva!G164</f>
        <v>1</v>
      </c>
      <c r="F175" s="29" t="str">
        <f>Eva!H164</f>
        <v>kHz</v>
      </c>
      <c r="G175" s="223">
        <f>Eva!I164</f>
        <v>19</v>
      </c>
      <c r="H175" s="223"/>
      <c r="I175" s="70" t="str">
        <f>Eva!J164</f>
        <v>A</v>
      </c>
      <c r="J175" s="223">
        <f>Eva!O164</f>
        <v>-1.5703350269582472E-3</v>
      </c>
      <c r="K175" s="223"/>
      <c r="L175" s="29" t="str">
        <f>Eva!P164</f>
        <v>A</v>
      </c>
      <c r="M175" s="223">
        <f>Eva!AI164</f>
        <v>2.9143961389673324E-2</v>
      </c>
      <c r="N175" s="223"/>
      <c r="O175" s="29" t="str">
        <f>Eva!AJ164</f>
        <v>A</v>
      </c>
    </row>
    <row r="176" spans="1:15" x14ac:dyDescent="0.3">
      <c r="A176" s="29"/>
      <c r="B176" s="29"/>
      <c r="C176" s="226"/>
      <c r="D176" s="226"/>
      <c r="E176" s="29"/>
      <c r="F176" s="29"/>
      <c r="G176" s="230"/>
      <c r="H176" s="230"/>
      <c r="I176" s="70"/>
      <c r="J176" s="230"/>
      <c r="K176" s="230"/>
      <c r="L176" s="29"/>
      <c r="M176" s="230"/>
      <c r="N176" s="230"/>
      <c r="O176" s="29"/>
    </row>
    <row r="177" spans="1:15" ht="16.2" thickBot="1" x14ac:dyDescent="0.35">
      <c r="A177" s="66" t="s">
        <v>96</v>
      </c>
      <c r="B177" s="67"/>
      <c r="C177" s="67"/>
      <c r="D177" s="67"/>
      <c r="E177" s="67"/>
      <c r="F177" s="67"/>
      <c r="G177" s="74"/>
      <c r="H177" s="67"/>
      <c r="I177" s="67"/>
      <c r="J177" s="67"/>
      <c r="K177" s="67"/>
      <c r="L177" s="67"/>
      <c r="M177" s="67"/>
      <c r="N177" s="67"/>
      <c r="O177" s="67"/>
    </row>
    <row r="178" spans="1:15" x14ac:dyDescent="0.3">
      <c r="A178" s="214" t="s">
        <v>55</v>
      </c>
      <c r="B178" s="214"/>
      <c r="C178" s="214" t="s">
        <v>56</v>
      </c>
      <c r="D178" s="214"/>
      <c r="E178" s="214"/>
      <c r="F178" s="214"/>
      <c r="G178" s="232" t="s">
        <v>2</v>
      </c>
      <c r="H178" s="232"/>
      <c r="I178" s="232"/>
      <c r="J178" s="233" t="s">
        <v>57</v>
      </c>
      <c r="K178" s="233"/>
      <c r="L178" s="233"/>
      <c r="M178" s="233" t="s">
        <v>58</v>
      </c>
      <c r="N178" s="233"/>
      <c r="O178" s="233"/>
    </row>
    <row r="179" spans="1:15" ht="16.2" thickBot="1" x14ac:dyDescent="0.35">
      <c r="A179" s="216" t="s">
        <v>59</v>
      </c>
      <c r="B179" s="216"/>
      <c r="C179" s="216" t="s">
        <v>60</v>
      </c>
      <c r="D179" s="216"/>
      <c r="E179" s="216"/>
      <c r="F179" s="216"/>
      <c r="G179" s="216" t="s">
        <v>94</v>
      </c>
      <c r="H179" s="216"/>
      <c r="I179" s="216"/>
      <c r="J179" s="217" t="s">
        <v>61</v>
      </c>
      <c r="K179" s="217"/>
      <c r="L179" s="217"/>
      <c r="M179" s="217" t="s">
        <v>62</v>
      </c>
      <c r="N179" s="217"/>
      <c r="O179" s="217"/>
    </row>
    <row r="180" spans="1:15" x14ac:dyDescent="0.3">
      <c r="A180" s="29">
        <f>Eva!C169</f>
        <v>11</v>
      </c>
      <c r="B180" s="29" t="str">
        <f>Eva!D169</f>
        <v>Ω</v>
      </c>
      <c r="C180" s="234">
        <f>Eva!E169</f>
        <v>0</v>
      </c>
      <c r="D180" s="234"/>
      <c r="E180" s="29" t="str">
        <f>Eva!F169</f>
        <v>Ω*</v>
      </c>
      <c r="F180" s="71"/>
      <c r="G180" s="221">
        <f>Eva!I169</f>
        <v>0</v>
      </c>
      <c r="H180" s="221"/>
      <c r="I180" s="70" t="str">
        <f>Eva!J169</f>
        <v>Ω</v>
      </c>
      <c r="J180" s="221">
        <f>Eva!O169</f>
        <v>-4.8090475978723743E-7</v>
      </c>
      <c r="K180" s="221"/>
      <c r="L180" s="29" t="str">
        <f>Eva!P169</f>
        <v>Ω*</v>
      </c>
      <c r="M180" s="221">
        <f>Eva!AI169</f>
        <v>1.1168571670216804E-5</v>
      </c>
      <c r="N180" s="221"/>
      <c r="O180" s="29" t="str">
        <f>Eva!AJ169</f>
        <v>Ω*</v>
      </c>
    </row>
    <row r="181" spans="1:15" x14ac:dyDescent="0.3">
      <c r="A181" s="29"/>
      <c r="B181" s="29"/>
      <c r="C181" s="222">
        <f>Eva!E170</f>
        <v>10</v>
      </c>
      <c r="D181" s="222"/>
      <c r="E181" s="29" t="str">
        <f>Eva!F170</f>
        <v>Ω</v>
      </c>
      <c r="F181" s="71"/>
      <c r="G181" s="218">
        <f>Eva!I170</f>
        <v>10</v>
      </c>
      <c r="H181" s="218"/>
      <c r="I181" s="70" t="str">
        <f>Eva!J170</f>
        <v>Ω</v>
      </c>
      <c r="J181" s="218">
        <f>Eva!O170</f>
        <v>1.0320087796245048E-4</v>
      </c>
      <c r="K181" s="218"/>
      <c r="L181" s="29" t="str">
        <f>Eva!P170</f>
        <v>Ω</v>
      </c>
      <c r="M181" s="218">
        <f>Eva!AI170</f>
        <v>1.9157691445090134E-4</v>
      </c>
      <c r="N181" s="218"/>
      <c r="O181" s="29" t="str">
        <f>Eva!AJ170</f>
        <v>Ω</v>
      </c>
    </row>
    <row r="182" spans="1:15" x14ac:dyDescent="0.3">
      <c r="A182" s="29">
        <f>Eva!C171</f>
        <v>33</v>
      </c>
      <c r="B182" s="29" t="str">
        <f>Eva!D171</f>
        <v>Ω</v>
      </c>
      <c r="C182" s="222">
        <f>Eva!E171</f>
        <v>20</v>
      </c>
      <c r="D182" s="222"/>
      <c r="E182" s="29" t="str">
        <f>Eva!F171</f>
        <v>Ω</v>
      </c>
      <c r="F182" s="71"/>
      <c r="G182" s="218">
        <f>Eva!I171</f>
        <v>20</v>
      </c>
      <c r="H182" s="218"/>
      <c r="I182" s="70" t="str">
        <f>Eva!J171</f>
        <v>Ω</v>
      </c>
      <c r="J182" s="218">
        <f>Eva!O171</f>
        <v>1.617786279339839E-4</v>
      </c>
      <c r="K182" s="218"/>
      <c r="L182" s="29" t="str">
        <f>Eva!P171</f>
        <v>Ω</v>
      </c>
      <c r="M182" s="218">
        <f>Eva!AI171</f>
        <v>7.6561901850583666E-4</v>
      </c>
      <c r="N182" s="218"/>
      <c r="O182" s="29" t="str">
        <f>Eva!AJ171</f>
        <v>Ω</v>
      </c>
    </row>
    <row r="183" spans="1:15" x14ac:dyDescent="0.3">
      <c r="A183" s="29">
        <f>Eva!C172</f>
        <v>110</v>
      </c>
      <c r="B183" s="29" t="str">
        <f>Eva!D172</f>
        <v>Ω</v>
      </c>
      <c r="C183" s="222">
        <f>Eva!E172</f>
        <v>100</v>
      </c>
      <c r="D183" s="222"/>
      <c r="E183" s="29" t="str">
        <f>Eva!F172</f>
        <v>Ω</v>
      </c>
      <c r="F183" s="71"/>
      <c r="G183" s="220">
        <f>Eva!I172</f>
        <v>100</v>
      </c>
      <c r="H183" s="220"/>
      <c r="I183" s="70" t="str">
        <f>Eva!J172</f>
        <v>Ω</v>
      </c>
      <c r="J183" s="220">
        <f>Eva!O172</f>
        <v>8.4800298508014293E-4</v>
      </c>
      <c r="K183" s="220"/>
      <c r="L183" s="29" t="str">
        <f>Eva!P172</f>
        <v>Ω</v>
      </c>
      <c r="M183" s="220">
        <f>Eva!AI172</f>
        <v>1.1457191983631247E-3</v>
      </c>
      <c r="N183" s="220"/>
      <c r="O183" s="29" t="str">
        <f>Eva!AJ172</f>
        <v>Ω</v>
      </c>
    </row>
    <row r="184" spans="1:15" s="179" customFormat="1" x14ac:dyDescent="0.3">
      <c r="A184" s="176">
        <f>Eva!C173</f>
        <v>330</v>
      </c>
      <c r="B184" s="176" t="str">
        <f>Eva!D173</f>
        <v>Ω</v>
      </c>
      <c r="C184" s="235">
        <f>Eva!E173</f>
        <v>200</v>
      </c>
      <c r="D184" s="235"/>
      <c r="E184" s="176" t="str">
        <f>Eva!F173</f>
        <v>Ω</v>
      </c>
      <c r="F184" s="178"/>
      <c r="G184" s="236">
        <f>Eva!I173*1000</f>
        <v>199.99</v>
      </c>
      <c r="H184" s="236"/>
      <c r="I184" s="177" t="s">
        <v>11</v>
      </c>
      <c r="J184" s="236">
        <f>Eva!O173</f>
        <v>-8.0001123893396198E-3</v>
      </c>
      <c r="K184" s="236"/>
      <c r="L184" s="176" t="str">
        <f>Eva!P173</f>
        <v>Ω</v>
      </c>
      <c r="M184" s="236">
        <f>Eva!AI173</f>
        <v>7.657581873957737E-3</v>
      </c>
      <c r="N184" s="236"/>
      <c r="O184" s="176" t="str">
        <f>Eva!AJ173</f>
        <v>Ω</v>
      </c>
    </row>
    <row r="185" spans="1:15" x14ac:dyDescent="0.3">
      <c r="A185" s="29">
        <f>Eva!C174</f>
        <v>1.1000000000000001</v>
      </c>
      <c r="B185" s="29" t="str">
        <f>Eva!D174</f>
        <v>kΩ</v>
      </c>
      <c r="C185" s="222">
        <f>Eva!E174</f>
        <v>1</v>
      </c>
      <c r="D185" s="222"/>
      <c r="E185" s="29" t="str">
        <f>Eva!F174</f>
        <v>kΩ</v>
      </c>
      <c r="F185" s="71"/>
      <c r="G185" s="221">
        <f>Eva!I174</f>
        <v>1</v>
      </c>
      <c r="H185" s="221"/>
      <c r="I185" s="70" t="str">
        <f>Eva!J174</f>
        <v>kΩ</v>
      </c>
      <c r="J185" s="221">
        <f>Eva!O174</f>
        <v>8.0796274686267822E-6</v>
      </c>
      <c r="K185" s="221"/>
      <c r="L185" s="29" t="str">
        <f>Eva!P174</f>
        <v>kΩ</v>
      </c>
      <c r="M185" s="221">
        <f>Eva!AI174</f>
        <v>1.1458138191537318E-5</v>
      </c>
      <c r="N185" s="221"/>
      <c r="O185" s="29" t="str">
        <f>Eva!AJ174</f>
        <v>kΩ</v>
      </c>
    </row>
    <row r="186" spans="1:15" x14ac:dyDescent="0.3">
      <c r="A186" s="29">
        <f>Eva!C175</f>
        <v>3.3</v>
      </c>
      <c r="B186" s="29" t="str">
        <f>Eva!D175</f>
        <v>kΩ</v>
      </c>
      <c r="C186" s="222">
        <f>Eva!E175</f>
        <v>2</v>
      </c>
      <c r="D186" s="222"/>
      <c r="E186" s="29" t="str">
        <f>Eva!F175</f>
        <v>kΩ</v>
      </c>
      <c r="F186" s="71"/>
      <c r="G186" s="221">
        <f>Eva!I175</f>
        <v>2</v>
      </c>
      <c r="H186" s="221"/>
      <c r="I186" s="70" t="str">
        <f>Eva!J175</f>
        <v>kΩ</v>
      </c>
      <c r="J186" s="221">
        <f>Eva!O175</f>
        <v>2.8441894297515091E-6</v>
      </c>
      <c r="K186" s="221"/>
      <c r="L186" s="29" t="str">
        <f>Eva!P175</f>
        <v>kΩ</v>
      </c>
      <c r="M186" s="221">
        <f>Eva!AI175</f>
        <v>5.6511478509422951E-5</v>
      </c>
      <c r="N186" s="221"/>
      <c r="O186" s="29" t="str">
        <f>Eva!AJ175</f>
        <v>kΩ</v>
      </c>
    </row>
    <row r="187" spans="1:15" x14ac:dyDescent="0.3">
      <c r="A187" s="29">
        <f>Eva!C176</f>
        <v>11</v>
      </c>
      <c r="B187" s="29" t="str">
        <f>Eva!D176</f>
        <v>kΩ</v>
      </c>
      <c r="C187" s="222">
        <f>Eva!E176</f>
        <v>10</v>
      </c>
      <c r="D187" s="222"/>
      <c r="E187" s="29" t="str">
        <f>Eva!F176</f>
        <v>kΩ</v>
      </c>
      <c r="F187" s="71"/>
      <c r="G187" s="218">
        <f>Eva!I176</f>
        <v>10</v>
      </c>
      <c r="H187" s="218"/>
      <c r="I187" s="70" t="str">
        <f>Eva!J176</f>
        <v>kΩ</v>
      </c>
      <c r="J187" s="218">
        <f>Eva!O176</f>
        <v>3.8399930666344062E-5</v>
      </c>
      <c r="K187" s="218"/>
      <c r="L187" s="29" t="str">
        <f>Eva!P176</f>
        <v>kΩ</v>
      </c>
      <c r="M187" s="218">
        <f>Eva!AI176</f>
        <v>1.0226703869439543E-4</v>
      </c>
      <c r="N187" s="218"/>
      <c r="O187" s="29" t="str">
        <f>Eva!AJ176</f>
        <v>kΩ</v>
      </c>
    </row>
    <row r="188" spans="1:15" x14ac:dyDescent="0.3">
      <c r="A188" s="29">
        <f>Eva!C177</f>
        <v>33</v>
      </c>
      <c r="B188" s="29" t="str">
        <f>Eva!D177</f>
        <v>kΩ</v>
      </c>
      <c r="C188" s="222">
        <f>Eva!E177</f>
        <v>20</v>
      </c>
      <c r="D188" s="222"/>
      <c r="E188" s="29" t="str">
        <f>Eva!F177</f>
        <v>kΩ</v>
      </c>
      <c r="F188" s="71"/>
      <c r="G188" s="218">
        <f>Eva!I177</f>
        <v>20</v>
      </c>
      <c r="H188" s="218"/>
      <c r="I188" s="70" t="str">
        <f>Eva!J177</f>
        <v>kΩ</v>
      </c>
      <c r="J188" s="218">
        <f>Eva!O177</f>
        <v>7.8568108417442772E-5</v>
      </c>
      <c r="K188" s="218"/>
      <c r="L188" s="29" t="str">
        <f>Eva!P177</f>
        <v>kΩ</v>
      </c>
      <c r="M188" s="218">
        <f>Eva!AI177</f>
        <v>2.4507777036773403E-4</v>
      </c>
      <c r="N188" s="218"/>
      <c r="O188" s="29" t="str">
        <f>Eva!AJ177</f>
        <v>kΩ</v>
      </c>
    </row>
    <row r="189" spans="1:15" x14ac:dyDescent="0.3">
      <c r="A189" s="29">
        <f>Eva!C178</f>
        <v>110</v>
      </c>
      <c r="B189" s="29" t="str">
        <f>Eva!D178</f>
        <v>kΩ</v>
      </c>
      <c r="C189" s="222">
        <f>Eva!E178</f>
        <v>100</v>
      </c>
      <c r="D189" s="222"/>
      <c r="E189" s="29" t="str">
        <f>Eva!F178</f>
        <v>kΩ</v>
      </c>
      <c r="F189" s="71"/>
      <c r="G189" s="220">
        <f>Eva!I178</f>
        <v>100</v>
      </c>
      <c r="H189" s="220"/>
      <c r="I189" s="70" t="str">
        <f>Eva!J178</f>
        <v>kΩ</v>
      </c>
      <c r="J189" s="220">
        <f>Eva!O178</f>
        <v>8.4399994257466915E-4</v>
      </c>
      <c r="K189" s="220"/>
      <c r="L189" s="29" t="str">
        <f>Eva!P178</f>
        <v>kΩ</v>
      </c>
      <c r="M189" s="220">
        <f>Eva!AI178</f>
        <v>1.3375307800339398E-3</v>
      </c>
      <c r="N189" s="220"/>
      <c r="O189" s="29" t="str">
        <f>Eva!AJ178</f>
        <v>kΩ</v>
      </c>
    </row>
    <row r="190" spans="1:15" x14ac:dyDescent="0.3">
      <c r="A190" s="29">
        <f>Eva!C179</f>
        <v>330</v>
      </c>
      <c r="B190" s="29" t="str">
        <f>Eva!D179</f>
        <v>kΩ</v>
      </c>
      <c r="C190" s="222">
        <f>Eva!E179</f>
        <v>200</v>
      </c>
      <c r="D190" s="222"/>
      <c r="E190" s="29" t="str">
        <f>Eva!F179</f>
        <v>kΩ</v>
      </c>
      <c r="F190" s="71"/>
      <c r="G190" s="219">
        <f>Eva!I179*1000</f>
        <v>199.99</v>
      </c>
      <c r="H190" s="219"/>
      <c r="I190" s="70" t="s">
        <v>10</v>
      </c>
      <c r="J190" s="219">
        <f>Eva!O179</f>
        <v>-8.8688910145435784E-3</v>
      </c>
      <c r="K190" s="219"/>
      <c r="L190" s="29" t="str">
        <f>Eva!P179</f>
        <v>kΩ</v>
      </c>
      <c r="M190" s="219">
        <f>Eva!AI179</f>
        <v>1.4661453203476598E-2</v>
      </c>
      <c r="N190" s="219"/>
      <c r="O190" s="29" t="str">
        <f>Eva!AJ179</f>
        <v>kΩ</v>
      </c>
    </row>
    <row r="191" spans="1:15" x14ac:dyDescent="0.3">
      <c r="A191" s="29">
        <f>Eva!C180</f>
        <v>1.1000000000000001</v>
      </c>
      <c r="B191" s="29" t="str">
        <f>Eva!D180</f>
        <v>MΩ</v>
      </c>
      <c r="C191" s="222">
        <f>Eva!E180</f>
        <v>1</v>
      </c>
      <c r="D191" s="222"/>
      <c r="E191" s="29" t="str">
        <f>Eva!F180</f>
        <v>MΩ</v>
      </c>
      <c r="F191" s="71"/>
      <c r="G191" s="221">
        <f>Eva!I180</f>
        <v>1</v>
      </c>
      <c r="H191" s="221"/>
      <c r="I191" s="70" t="str">
        <f>Eva!J180</f>
        <v>MΩ</v>
      </c>
      <c r="J191" s="221">
        <f>Eva!O180</f>
        <v>1.2999994298823481E-6</v>
      </c>
      <c r="K191" s="221"/>
      <c r="L191" s="29" t="str">
        <f>Eva!P180</f>
        <v>MΩ</v>
      </c>
      <c r="M191" s="221">
        <f>Eva!AI180</f>
        <v>1.7174609324358509E-5</v>
      </c>
      <c r="N191" s="221"/>
      <c r="O191" s="29" t="str">
        <f>Eva!AJ180</f>
        <v>MΩ</v>
      </c>
    </row>
    <row r="192" spans="1:15" x14ac:dyDescent="0.3">
      <c r="A192" s="29">
        <f>Eva!C181</f>
        <v>3.3</v>
      </c>
      <c r="B192" s="29" t="str">
        <f>Eva!D181</f>
        <v>MΩ</v>
      </c>
      <c r="C192" s="222">
        <f>Eva!E181</f>
        <v>2</v>
      </c>
      <c r="D192" s="222"/>
      <c r="E192" s="29" t="str">
        <f>Eva!F181</f>
        <v>MΩ</v>
      </c>
      <c r="F192" s="71"/>
      <c r="G192" s="218">
        <f>Eva!I181</f>
        <v>2</v>
      </c>
      <c r="H192" s="218"/>
      <c r="I192" s="70" t="str">
        <f>Eva!J181</f>
        <v>MΩ</v>
      </c>
      <c r="J192" s="218">
        <f>Eva!O181</f>
        <v>-7.2114442665860423E-4</v>
      </c>
      <c r="K192" s="218"/>
      <c r="L192" s="29" t="str">
        <f>Eva!P181</f>
        <v>MΩ</v>
      </c>
      <c r="M192" s="218">
        <f>Eva!AI181</f>
        <v>2.7146135010518667E-4</v>
      </c>
      <c r="N192" s="218"/>
      <c r="O192" s="29" t="str">
        <f>Eva!AJ181</f>
        <v>MΩ</v>
      </c>
    </row>
    <row r="193" spans="1:15" x14ac:dyDescent="0.3">
      <c r="A193" s="29">
        <f>Eva!C182</f>
        <v>11</v>
      </c>
      <c r="B193" s="29" t="str">
        <f>Eva!D182</f>
        <v>MΩ</v>
      </c>
      <c r="C193" s="222">
        <f>Eva!E182</f>
        <v>10</v>
      </c>
      <c r="D193" s="222"/>
      <c r="E193" s="29" t="str">
        <f>Eva!F182</f>
        <v>MΩ</v>
      </c>
      <c r="F193" s="71"/>
      <c r="G193" s="218">
        <f>Eva!I182</f>
        <v>10</v>
      </c>
      <c r="H193" s="218"/>
      <c r="I193" s="70" t="str">
        <f>Eva!J182</f>
        <v>MΩ</v>
      </c>
      <c r="J193" s="218">
        <f>Eva!O182</f>
        <v>3.9396140257608181E-5</v>
      </c>
      <c r="K193" s="218"/>
      <c r="L193" s="29" t="str">
        <f>Eva!P182</f>
        <v>MΩ</v>
      </c>
      <c r="M193" s="218">
        <f>Eva!AI182</f>
        <v>3.2477366159773085E-4</v>
      </c>
      <c r="N193" s="218"/>
      <c r="O193" s="29" t="str">
        <f>Eva!AJ182</f>
        <v>MΩ</v>
      </c>
    </row>
    <row r="194" spans="1:15" x14ac:dyDescent="0.3">
      <c r="A194" s="29">
        <f>Eva!C183</f>
        <v>33</v>
      </c>
      <c r="B194" s="29" t="str">
        <f>Eva!D183</f>
        <v>MΩ</v>
      </c>
      <c r="C194" s="222">
        <f>Eva!E183</f>
        <v>20</v>
      </c>
      <c r="D194" s="222"/>
      <c r="E194" s="29" t="str">
        <f>Eva!F183</f>
        <v>MΩ</v>
      </c>
      <c r="F194" s="71"/>
      <c r="G194" s="219">
        <f>Eva!I183</f>
        <v>20</v>
      </c>
      <c r="H194" s="219"/>
      <c r="I194" s="70" t="str">
        <f>Eva!J183</f>
        <v>MΩ</v>
      </c>
      <c r="J194" s="219">
        <f>Eva!O183</f>
        <v>2.4959739053755925E-3</v>
      </c>
      <c r="K194" s="219"/>
      <c r="L194" s="29" t="str">
        <f>Eva!P183</f>
        <v>MΩ</v>
      </c>
      <c r="M194" s="219">
        <f>Eva!AI183</f>
        <v>1.2298376268600891E-2</v>
      </c>
      <c r="N194" s="219"/>
      <c r="O194" s="29" t="str">
        <f>Eva!AJ183</f>
        <v>MΩ</v>
      </c>
    </row>
    <row r="195" spans="1:15" x14ac:dyDescent="0.3">
      <c r="A195" s="29">
        <f>Eva!C184</f>
        <v>110</v>
      </c>
      <c r="B195" s="29" t="str">
        <f>Eva!D184</f>
        <v>MΩ</v>
      </c>
      <c r="C195" s="222">
        <f>Eva!E184</f>
        <v>100</v>
      </c>
      <c r="D195" s="222"/>
      <c r="E195" s="29" t="str">
        <f>Eva!F184</f>
        <v>MΩ</v>
      </c>
      <c r="F195" s="71"/>
      <c r="G195" s="219">
        <f>Eva!I184</f>
        <v>100</v>
      </c>
      <c r="H195" s="219"/>
      <c r="I195" s="70" t="str">
        <f>Eva!J184</f>
        <v>MΩ</v>
      </c>
      <c r="J195" s="219">
        <f>Eva!O184</f>
        <v>1.43161796671194E-2</v>
      </c>
      <c r="K195" s="219"/>
      <c r="L195" s="29" t="str">
        <f>Eva!P184</f>
        <v>MΩ</v>
      </c>
      <c r="M195" s="219">
        <f>Eva!AI184</f>
        <v>1.6161823738714696E-2</v>
      </c>
      <c r="N195" s="219"/>
      <c r="O195" s="29" t="str">
        <f>Eva!AJ184</f>
        <v>MΩ</v>
      </c>
    </row>
    <row r="196" spans="1:15" x14ac:dyDescent="0.3">
      <c r="A196" s="29">
        <f>Eva!C185</f>
        <v>330</v>
      </c>
      <c r="B196" s="29" t="str">
        <f>Eva!D185</f>
        <v>MΩ</v>
      </c>
      <c r="C196" s="222">
        <f>Eva!E185</f>
        <v>200</v>
      </c>
      <c r="D196" s="222"/>
      <c r="E196" s="29" t="str">
        <f>Eva!F185</f>
        <v>MΩ</v>
      </c>
      <c r="F196" s="71"/>
      <c r="G196" s="220">
        <f>Eva!I185*1000</f>
        <v>199.9</v>
      </c>
      <c r="H196" s="220"/>
      <c r="I196" s="70" t="s">
        <v>9</v>
      </c>
      <c r="J196" s="220">
        <f>Eva!O185</f>
        <v>2.7869591320666132E-2</v>
      </c>
      <c r="K196" s="220"/>
      <c r="L196" s="29" t="str">
        <f>Eva!P185</f>
        <v>MΩ</v>
      </c>
      <c r="M196" s="220">
        <f>Eva!AI185</f>
        <v>1.2761610620305383E-3</v>
      </c>
      <c r="N196" s="220"/>
      <c r="O196" s="29" t="str">
        <f>Eva!AJ185</f>
        <v>MΩ</v>
      </c>
    </row>
    <row r="197" spans="1:15" x14ac:dyDescent="0.3">
      <c r="A197" s="29">
        <f>Eva!C186</f>
        <v>1100</v>
      </c>
      <c r="B197" s="29" t="str">
        <f>Eva!D186</f>
        <v>MΩ</v>
      </c>
      <c r="C197" s="222">
        <f>Eva!E186</f>
        <v>1000</v>
      </c>
      <c r="D197" s="222"/>
      <c r="E197" s="29" t="str">
        <f>Eva!F186</f>
        <v>MΩ</v>
      </c>
      <c r="F197" s="71"/>
      <c r="G197" s="220">
        <f>Eva!I186*1000</f>
        <v>1000.5</v>
      </c>
      <c r="H197" s="220"/>
      <c r="I197" s="70" t="s">
        <v>9</v>
      </c>
      <c r="J197" s="220">
        <f>Eva!O186</f>
        <v>1.6668775039224784</v>
      </c>
      <c r="K197" s="220"/>
      <c r="L197" s="29" t="str">
        <f>Eva!P186</f>
        <v>MΩ</v>
      </c>
      <c r="M197" s="220">
        <f>Eva!AI186</f>
        <v>1.7948797124346743E-3</v>
      </c>
      <c r="N197" s="220"/>
      <c r="O197" s="29" t="str">
        <f>Eva!AJ186</f>
        <v>MΩ</v>
      </c>
    </row>
    <row r="198" spans="1:15" x14ac:dyDescent="0.3">
      <c r="A198" s="29"/>
      <c r="B198" s="29"/>
      <c r="C198" s="70"/>
      <c r="D198" s="70"/>
      <c r="E198" s="29"/>
      <c r="F198" s="71"/>
      <c r="G198" s="101"/>
      <c r="H198" s="101"/>
      <c r="I198" s="70"/>
      <c r="J198" s="101"/>
      <c r="K198" s="101"/>
      <c r="L198" s="29"/>
      <c r="M198" s="101"/>
      <c r="N198" s="101"/>
      <c r="O198" s="29"/>
    </row>
    <row r="199" spans="1:15" x14ac:dyDescent="0.3">
      <c r="A199" s="29"/>
      <c r="B199" s="29"/>
      <c r="C199" s="70"/>
      <c r="D199" s="70"/>
      <c r="E199" s="29"/>
      <c r="F199" s="71"/>
      <c r="G199" s="101"/>
      <c r="H199" s="101"/>
      <c r="I199" s="70"/>
      <c r="J199" s="101"/>
      <c r="K199" s="101"/>
      <c r="L199" s="29"/>
      <c r="M199" s="101"/>
      <c r="N199" s="101"/>
      <c r="O199" s="29"/>
    </row>
    <row r="200" spans="1:15" x14ac:dyDescent="0.3">
      <c r="A200" s="29"/>
      <c r="B200" s="29"/>
      <c r="C200" s="70"/>
      <c r="D200" s="70"/>
      <c r="E200" s="29"/>
      <c r="F200" s="71"/>
      <c r="G200" s="101"/>
      <c r="H200" s="101"/>
      <c r="I200" s="70"/>
      <c r="J200" s="101"/>
      <c r="K200" s="101"/>
      <c r="L200" s="29"/>
      <c r="M200" s="101"/>
      <c r="N200" s="101"/>
      <c r="O200" s="29"/>
    </row>
    <row r="201" spans="1:15" ht="16.2" thickBot="1" x14ac:dyDescent="0.35">
      <c r="A201" s="63" t="s">
        <v>97</v>
      </c>
      <c r="B201" s="75"/>
      <c r="C201" s="76"/>
      <c r="D201" s="76"/>
      <c r="E201" s="75"/>
      <c r="F201" s="75"/>
      <c r="G201" s="77"/>
      <c r="H201" s="77"/>
      <c r="I201" s="70"/>
      <c r="J201" s="230"/>
      <c r="K201" s="230"/>
      <c r="L201" s="29"/>
      <c r="M201" s="230"/>
      <c r="N201" s="230"/>
      <c r="O201" s="29"/>
    </row>
    <row r="202" spans="1:15" x14ac:dyDescent="0.3">
      <c r="A202" s="232" t="s">
        <v>78</v>
      </c>
      <c r="B202" s="232"/>
      <c r="C202" s="232"/>
      <c r="D202" s="232"/>
      <c r="E202" s="232"/>
      <c r="F202" s="232"/>
      <c r="G202" s="232" t="s">
        <v>2</v>
      </c>
      <c r="H202" s="232"/>
      <c r="I202" s="232"/>
      <c r="J202" s="233" t="s">
        <v>57</v>
      </c>
      <c r="K202" s="233"/>
      <c r="L202" s="233"/>
      <c r="M202" s="233" t="s">
        <v>58</v>
      </c>
      <c r="N202" s="233"/>
      <c r="O202" s="233"/>
    </row>
    <row r="203" spans="1:15" ht="16.2" thickBot="1" x14ac:dyDescent="0.35">
      <c r="A203" s="216" t="s">
        <v>98</v>
      </c>
      <c r="B203" s="216"/>
      <c r="C203" s="216"/>
      <c r="D203" s="216"/>
      <c r="E203" s="216"/>
      <c r="F203" s="216"/>
      <c r="G203" s="216" t="s">
        <v>94</v>
      </c>
      <c r="H203" s="216"/>
      <c r="I203" s="216"/>
      <c r="J203" s="217" t="s">
        <v>61</v>
      </c>
      <c r="K203" s="217"/>
      <c r="L203" s="217"/>
      <c r="M203" s="217" t="s">
        <v>62</v>
      </c>
      <c r="N203" s="217"/>
      <c r="O203" s="217"/>
    </row>
    <row r="204" spans="1:15" x14ac:dyDescent="0.3">
      <c r="A204" s="237">
        <f>Eva!E191</f>
        <v>300</v>
      </c>
      <c r="B204" s="237"/>
      <c r="C204" s="78" t="str">
        <f>Eva!F191</f>
        <v>PF</v>
      </c>
      <c r="D204" s="79">
        <f>[3]Data!E157</f>
        <v>1</v>
      </c>
      <c r="E204" s="70" t="str">
        <f>[3]Data!F157</f>
        <v>kHz</v>
      </c>
      <c r="F204" s="71"/>
      <c r="G204" s="231">
        <f>Eva!I191</f>
        <v>300</v>
      </c>
      <c r="H204" s="231"/>
      <c r="I204" s="70" t="str">
        <f>Eva!J191</f>
        <v>PF</v>
      </c>
      <c r="J204" s="231">
        <f>Eva!O191</f>
        <v>-7.4000000000012278E-2</v>
      </c>
      <c r="K204" s="231"/>
      <c r="L204" s="180" t="str">
        <f>Eva!P191</f>
        <v>PF</v>
      </c>
      <c r="M204" s="231">
        <f>Eva!AI191</f>
        <v>0.36762307930644039</v>
      </c>
      <c r="N204" s="231"/>
      <c r="O204" s="29" t="str">
        <f>Eva!AJ191</f>
        <v>PF</v>
      </c>
    </row>
    <row r="205" spans="1:15" x14ac:dyDescent="0.3">
      <c r="A205" s="238">
        <f>Eva!E192</f>
        <v>1</v>
      </c>
      <c r="B205" s="238"/>
      <c r="C205" s="78" t="str">
        <f>Eva!F192</f>
        <v>nF</v>
      </c>
      <c r="D205" s="79">
        <f>[3]Data!E158</f>
        <v>1</v>
      </c>
      <c r="E205" s="70" t="str">
        <f>[3]Data!F158</f>
        <v>kHz</v>
      </c>
      <c r="F205" s="71"/>
      <c r="G205" s="218">
        <f>Eva!I192</f>
        <v>1</v>
      </c>
      <c r="H205" s="218"/>
      <c r="I205" s="70" t="str">
        <f>Eva!J192</f>
        <v>nF</v>
      </c>
      <c r="J205" s="218">
        <f>Eva!O192</f>
        <v>-2.1800000000005149E-4</v>
      </c>
      <c r="K205" s="218"/>
      <c r="L205" s="180" t="str">
        <f>Eva!P192</f>
        <v>nF</v>
      </c>
      <c r="M205" s="218">
        <f>Eva!AI192</f>
        <v>7.9653020679250005E-4</v>
      </c>
      <c r="N205" s="218"/>
      <c r="O205" s="29" t="str">
        <f>Eva!AJ192</f>
        <v>nF</v>
      </c>
    </row>
    <row r="206" spans="1:15" x14ac:dyDescent="0.3">
      <c r="A206" s="238">
        <f>Eva!E193</f>
        <v>3</v>
      </c>
      <c r="B206" s="238"/>
      <c r="C206" s="78" t="str">
        <f>Eva!F193</f>
        <v>nF</v>
      </c>
      <c r="D206" s="79">
        <f>[3]Data!E159</f>
        <v>1</v>
      </c>
      <c r="E206" s="70" t="str">
        <f>[3]Data!F159</f>
        <v>kHz</v>
      </c>
      <c r="F206" s="71"/>
      <c r="G206" s="220">
        <f>Eva!I193</f>
        <v>3</v>
      </c>
      <c r="H206" s="220"/>
      <c r="I206" s="70" t="str">
        <f>Eva!J193</f>
        <v>nF</v>
      </c>
      <c r="J206" s="220">
        <f>Eva!O193</f>
        <v>-2.1799999999982944E-4</v>
      </c>
      <c r="K206" s="220"/>
      <c r="L206" s="180" t="str">
        <f>Eva!P193</f>
        <v>nF</v>
      </c>
      <c r="M206" s="220">
        <f>Eva!AI193</f>
        <v>1.9396651392260095E-3</v>
      </c>
      <c r="N206" s="220"/>
      <c r="O206" s="29" t="str">
        <f>Eva!AJ193</f>
        <v>nF</v>
      </c>
    </row>
    <row r="207" spans="1:15" x14ac:dyDescent="0.3">
      <c r="A207" s="238">
        <f>Eva!E194</f>
        <v>10</v>
      </c>
      <c r="B207" s="238"/>
      <c r="C207" s="78" t="str">
        <f>Eva!F194</f>
        <v>nF</v>
      </c>
      <c r="D207" s="79">
        <f>[3]Data!E160</f>
        <v>1</v>
      </c>
      <c r="E207" s="70" t="str">
        <f>[3]Data!F160</f>
        <v>kHz</v>
      </c>
      <c r="F207" s="71"/>
      <c r="G207" s="220">
        <f>Eva!I194</f>
        <v>10</v>
      </c>
      <c r="H207" s="220"/>
      <c r="I207" s="70" t="str">
        <f>Eva!J194</f>
        <v>nF</v>
      </c>
      <c r="J207" s="220">
        <f>Eva!O194</f>
        <v>1.200000000000756E-3</v>
      </c>
      <c r="K207" s="220"/>
      <c r="L207" s="180" t="str">
        <f>Eva!P194</f>
        <v>nF</v>
      </c>
      <c r="M207" s="220">
        <f>Eva!AI194</f>
        <v>6.1890900437687173E-3</v>
      </c>
      <c r="N207" s="220"/>
      <c r="O207" s="29" t="str">
        <f>Eva!AJ194</f>
        <v>nF</v>
      </c>
    </row>
    <row r="208" spans="1:15" x14ac:dyDescent="0.3">
      <c r="A208" s="238">
        <f>Eva!E195</f>
        <v>30</v>
      </c>
      <c r="B208" s="238"/>
      <c r="C208" s="78" t="str">
        <f>Eva!F195</f>
        <v>nF</v>
      </c>
      <c r="D208" s="79">
        <f>[3]Data!E161</f>
        <v>1</v>
      </c>
      <c r="E208" s="70" t="str">
        <f>[3]Data!F161</f>
        <v>kHz</v>
      </c>
      <c r="F208" s="71"/>
      <c r="G208" s="219">
        <f>Eva!I195</f>
        <v>30</v>
      </c>
      <c r="H208" s="219"/>
      <c r="I208" s="70" t="str">
        <f>Eva!J195</f>
        <v>nF</v>
      </c>
      <c r="J208" s="219">
        <f>Eva!O195</f>
        <v>1.200000000000756E-3</v>
      </c>
      <c r="K208" s="219"/>
      <c r="L208" s="180" t="str">
        <f>Eva!P195</f>
        <v>nF</v>
      </c>
      <c r="M208" s="219">
        <f>Eva!AI195</f>
        <v>1.7674745176766843E-2</v>
      </c>
      <c r="N208" s="219"/>
      <c r="O208" s="29" t="str">
        <f>Eva!AJ195</f>
        <v>nF</v>
      </c>
    </row>
    <row r="209" spans="1:15" x14ac:dyDescent="0.3">
      <c r="A209" s="238">
        <f>Eva!E196</f>
        <v>100</v>
      </c>
      <c r="B209" s="238"/>
      <c r="C209" s="78" t="str">
        <f>Eva!F196</f>
        <v>nF</v>
      </c>
      <c r="D209" s="79">
        <f>[3]Data!E162</f>
        <v>1</v>
      </c>
      <c r="E209" s="70" t="str">
        <f>[3]Data!F162</f>
        <v>kHz</v>
      </c>
      <c r="F209" s="71"/>
      <c r="G209" s="219">
        <f>Eva!I196</f>
        <v>100</v>
      </c>
      <c r="H209" s="219"/>
      <c r="I209" s="70" t="str">
        <f>Eva!J196</f>
        <v>nF</v>
      </c>
      <c r="J209" s="219">
        <f>Eva!O196</f>
        <v>1.0000000000005116E-2</v>
      </c>
      <c r="K209" s="219"/>
      <c r="L209" s="180" t="str">
        <f>Eva!P196</f>
        <v>nF</v>
      </c>
      <c r="M209" s="219">
        <f>Eva!AI196</f>
        <v>5.9941082977381085E-2</v>
      </c>
      <c r="N209" s="219"/>
      <c r="O209" s="29" t="str">
        <f>Eva!AJ196</f>
        <v>nF</v>
      </c>
    </row>
    <row r="210" spans="1:15" x14ac:dyDescent="0.3">
      <c r="A210" s="238">
        <f>Eva!E197</f>
        <v>300</v>
      </c>
      <c r="B210" s="238"/>
      <c r="C210" s="78" t="str">
        <f>Eva!F197</f>
        <v>nF</v>
      </c>
      <c r="D210" s="79">
        <f>[3]Data!E163</f>
        <v>1</v>
      </c>
      <c r="E210" s="70" t="str">
        <f>[3]Data!F163</f>
        <v>kHz</v>
      </c>
      <c r="F210" s="71"/>
      <c r="G210" s="231">
        <f>Eva!I197</f>
        <v>300</v>
      </c>
      <c r="H210" s="231"/>
      <c r="I210" s="70" t="str">
        <f>Eva!J197</f>
        <v>nF</v>
      </c>
      <c r="J210" s="231">
        <f>Eva!O197</f>
        <v>9.9999999999909051E-3</v>
      </c>
      <c r="K210" s="231"/>
      <c r="L210" s="180" t="str">
        <f>Eva!P197</f>
        <v>nF</v>
      </c>
      <c r="M210" s="231">
        <f>Eva!AI197</f>
        <v>0.17525337745379088</v>
      </c>
      <c r="N210" s="231"/>
      <c r="O210" s="29" t="str">
        <f>Eva!AJ197</f>
        <v>nF</v>
      </c>
    </row>
    <row r="211" spans="1:15" x14ac:dyDescent="0.3">
      <c r="A211" s="238">
        <f>Eva!E198</f>
        <v>1</v>
      </c>
      <c r="B211" s="238"/>
      <c r="C211" s="78" t="str">
        <f>Eva!F198</f>
        <v>µF</v>
      </c>
      <c r="D211" s="79">
        <f>[3]Data!E164</f>
        <v>1</v>
      </c>
      <c r="E211" s="70" t="str">
        <f>[3]Data!F164</f>
        <v>kHz</v>
      </c>
      <c r="F211" s="71"/>
      <c r="G211" s="218">
        <f>Eva!I198</f>
        <v>1</v>
      </c>
      <c r="H211" s="218"/>
      <c r="I211" s="70" t="str">
        <f>Eva!J198</f>
        <v>µF</v>
      </c>
      <c r="J211" s="218">
        <f>Eva!O198</f>
        <v>-4.0000000000040004E-5</v>
      </c>
      <c r="K211" s="218"/>
      <c r="L211" s="180" t="str">
        <f>Eva!P198</f>
        <v>µF</v>
      </c>
      <c r="M211" s="218">
        <f>Eva!AI198</f>
        <v>5.9396014783173116E-4</v>
      </c>
      <c r="N211" s="218"/>
      <c r="O211" s="29" t="str">
        <f>Eva!AJ198</f>
        <v>µF</v>
      </c>
    </row>
    <row r="212" spans="1:15" x14ac:dyDescent="0.3">
      <c r="G212" s="80"/>
      <c r="H212" s="80"/>
      <c r="I212" s="29"/>
      <c r="J212" s="80"/>
      <c r="K212" s="80"/>
      <c r="L212" s="29"/>
      <c r="M212" s="81"/>
      <c r="N212" s="80"/>
      <c r="O212" s="29"/>
    </row>
    <row r="213" spans="1:15" x14ac:dyDescent="0.3">
      <c r="A213" s="64" t="s">
        <v>99</v>
      </c>
    </row>
    <row r="214" spans="1:15" x14ac:dyDescent="0.3">
      <c r="A214" s="181" t="s">
        <v>100</v>
      </c>
      <c r="B214" s="179"/>
      <c r="C214" s="179"/>
      <c r="D214" s="179"/>
      <c r="E214" s="179"/>
      <c r="F214" s="179"/>
      <c r="G214" s="179"/>
    </row>
    <row r="215" spans="1:15" x14ac:dyDescent="0.3">
      <c r="A215" s="181" t="s">
        <v>127</v>
      </c>
      <c r="B215" s="179"/>
      <c r="C215" s="179"/>
      <c r="D215" s="179"/>
      <c r="E215" s="179"/>
      <c r="F215" s="179"/>
      <c r="G215" s="179"/>
    </row>
    <row r="216" spans="1:15" x14ac:dyDescent="0.3">
      <c r="A216" s="181" t="s">
        <v>128</v>
      </c>
      <c r="B216" s="179"/>
      <c r="C216" s="179"/>
      <c r="D216" s="179"/>
      <c r="E216" s="179"/>
      <c r="F216" s="179"/>
      <c r="G216" s="179"/>
    </row>
    <row r="217" spans="1:15" x14ac:dyDescent="0.3">
      <c r="A217" s="181" t="s">
        <v>131</v>
      </c>
      <c r="B217" s="179"/>
      <c r="C217" s="179"/>
      <c r="D217" s="179"/>
      <c r="E217" s="179"/>
      <c r="F217" s="179"/>
      <c r="G217" s="179"/>
    </row>
    <row r="218" spans="1:15" x14ac:dyDescent="0.3">
      <c r="A218" s="182" t="s">
        <v>121</v>
      </c>
      <c r="B218" s="179"/>
      <c r="C218" s="179"/>
      <c r="D218" s="179"/>
      <c r="E218" s="179"/>
      <c r="F218" s="179"/>
      <c r="G218" s="179"/>
    </row>
    <row r="219" spans="1:15" x14ac:dyDescent="0.3">
      <c r="A219" s="182" t="s">
        <v>129</v>
      </c>
      <c r="B219" s="179"/>
      <c r="C219" s="179"/>
      <c r="D219" s="179"/>
      <c r="E219" s="179"/>
      <c r="F219" s="179"/>
      <c r="G219" s="179"/>
    </row>
    <row r="220" spans="1:15" x14ac:dyDescent="0.3">
      <c r="A220" s="82" t="s">
        <v>130</v>
      </c>
    </row>
    <row r="221" spans="1:15" x14ac:dyDescent="0.3">
      <c r="A221" s="31" t="s">
        <v>133</v>
      </c>
    </row>
    <row r="222" spans="1:15" x14ac:dyDescent="0.3">
      <c r="A222" s="31" t="s">
        <v>132</v>
      </c>
    </row>
    <row r="223" spans="1:15" x14ac:dyDescent="0.3">
      <c r="A223" s="82" t="s">
        <v>120</v>
      </c>
    </row>
    <row r="224" spans="1:15" x14ac:dyDescent="0.3">
      <c r="A224" s="82" t="s">
        <v>122</v>
      </c>
    </row>
    <row r="225" spans="1:15" x14ac:dyDescent="0.3">
      <c r="A225" s="31" t="s">
        <v>123</v>
      </c>
    </row>
    <row r="226" spans="1:15" x14ac:dyDescent="0.3">
      <c r="A226" s="31" t="s">
        <v>124</v>
      </c>
    </row>
    <row r="227" spans="1:15" x14ac:dyDescent="0.3">
      <c r="A227" s="82" t="s">
        <v>125</v>
      </c>
    </row>
    <row r="228" spans="1:15" x14ac:dyDescent="0.3">
      <c r="A228" s="82" t="s">
        <v>126</v>
      </c>
    </row>
    <row r="229" spans="1:15" x14ac:dyDescent="0.3">
      <c r="A229" s="31" t="s">
        <v>72</v>
      </c>
    </row>
    <row r="230" spans="1:15" x14ac:dyDescent="0.3">
      <c r="A230" s="82" t="s">
        <v>73</v>
      </c>
    </row>
    <row r="231" spans="1:15" x14ac:dyDescent="0.3">
      <c r="A231" s="82"/>
    </row>
    <row r="232" spans="1:15" x14ac:dyDescent="0.3">
      <c r="A232" s="64"/>
    </row>
    <row r="233" spans="1:15" x14ac:dyDescent="0.3">
      <c r="A233" s="83" t="s">
        <v>101</v>
      </c>
      <c r="B233" s="32"/>
      <c r="C233" s="32"/>
      <c r="D233" s="32"/>
      <c r="E233"/>
      <c r="F233"/>
      <c r="G233" s="30" t="s">
        <v>114</v>
      </c>
      <c r="H233" s="30"/>
      <c r="I233" s="33"/>
    </row>
    <row r="234" spans="1:15" x14ac:dyDescent="0.3">
      <c r="A234" s="83" t="s">
        <v>102</v>
      </c>
      <c r="B234" s="32"/>
      <c r="C234" s="32"/>
      <c r="D234" s="32"/>
      <c r="E234"/>
      <c r="F234"/>
      <c r="G234" s="30" t="s">
        <v>115</v>
      </c>
      <c r="H234" s="30"/>
      <c r="I234" s="33"/>
    </row>
    <row r="235" spans="1:15" x14ac:dyDescent="0.3">
      <c r="A235" s="83"/>
      <c r="B235" s="32"/>
      <c r="C235" s="32"/>
      <c r="D235" s="32"/>
      <c r="E235"/>
      <c r="F235"/>
      <c r="G235" s="30" t="s">
        <v>103</v>
      </c>
      <c r="H235" s="30"/>
      <c r="I235" s="33"/>
    </row>
    <row r="236" spans="1:15" x14ac:dyDescent="0.3">
      <c r="A236" s="83"/>
      <c r="B236" s="32"/>
      <c r="C236" s="32"/>
      <c r="D236" s="32"/>
      <c r="E236"/>
      <c r="F236"/>
      <c r="G236" s="30" t="s">
        <v>104</v>
      </c>
      <c r="H236" s="30"/>
      <c r="I236" s="33"/>
      <c r="J236" s="32"/>
      <c r="K236" s="30"/>
      <c r="L236" s="30"/>
      <c r="M236" s="84"/>
      <c r="N236" s="30"/>
      <c r="O236" s="30"/>
    </row>
    <row r="237" spans="1:15" x14ac:dyDescent="0.3">
      <c r="A237" s="83"/>
      <c r="B237" s="32"/>
      <c r="C237" s="32"/>
      <c r="D237" s="32"/>
      <c r="E237"/>
      <c r="F237"/>
      <c r="G237" s="30" t="s">
        <v>105</v>
      </c>
      <c r="H237" s="30"/>
      <c r="I237" s="33"/>
      <c r="J237" s="32"/>
      <c r="K237" s="30"/>
      <c r="L237" s="30"/>
      <c r="M237" s="84"/>
      <c r="N237" s="30"/>
      <c r="O237" s="30"/>
    </row>
    <row r="238" spans="1:15" ht="16.2" thickBot="1" x14ac:dyDescent="0.3">
      <c r="A238" s="30"/>
      <c r="B238" s="30"/>
      <c r="C238" s="30"/>
      <c r="D238" s="30"/>
      <c r="E238" s="30"/>
      <c r="F238" s="30"/>
      <c r="H238" s="30"/>
      <c r="I238" s="30"/>
      <c r="J238" s="30"/>
      <c r="K238" s="30"/>
      <c r="L238" s="30"/>
      <c r="M238" s="84"/>
      <c r="N238" s="30"/>
      <c r="O238" s="30"/>
    </row>
    <row r="239" spans="1:15" x14ac:dyDescent="0.3">
      <c r="A239" s="239" t="s">
        <v>74</v>
      </c>
      <c r="B239" s="239"/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</row>
  </sheetData>
  <mergeCells count="649">
    <mergeCell ref="A239:O239"/>
    <mergeCell ref="A211:B211"/>
    <mergeCell ref="G211:H211"/>
    <mergeCell ref="J211:K211"/>
    <mergeCell ref="M211:N211"/>
    <mergeCell ref="A209:B209"/>
    <mergeCell ref="G209:H209"/>
    <mergeCell ref="J209:K209"/>
    <mergeCell ref="M209:N209"/>
    <mergeCell ref="A210:B210"/>
    <mergeCell ref="G210:H210"/>
    <mergeCell ref="J210:K210"/>
    <mergeCell ref="M210:N210"/>
    <mergeCell ref="A207:B207"/>
    <mergeCell ref="G207:H207"/>
    <mergeCell ref="J207:K207"/>
    <mergeCell ref="M207:N207"/>
    <mergeCell ref="A208:B208"/>
    <mergeCell ref="G208:H208"/>
    <mergeCell ref="J208:K208"/>
    <mergeCell ref="M208:N208"/>
    <mergeCell ref="A205:B205"/>
    <mergeCell ref="G205:H205"/>
    <mergeCell ref="J205:K205"/>
    <mergeCell ref="M205:N205"/>
    <mergeCell ref="A206:B206"/>
    <mergeCell ref="G206:H206"/>
    <mergeCell ref="J206:K206"/>
    <mergeCell ref="M206:N206"/>
    <mergeCell ref="A203:F203"/>
    <mergeCell ref="G203:I203"/>
    <mergeCell ref="J203:L203"/>
    <mergeCell ref="M203:O203"/>
    <mergeCell ref="A204:B204"/>
    <mergeCell ref="G204:H204"/>
    <mergeCell ref="J204:K204"/>
    <mergeCell ref="M204:N204"/>
    <mergeCell ref="J201:K201"/>
    <mergeCell ref="M201:N201"/>
    <mergeCell ref="A202:F202"/>
    <mergeCell ref="G202:I202"/>
    <mergeCell ref="J202:L202"/>
    <mergeCell ref="M202:O202"/>
    <mergeCell ref="C187:D187"/>
    <mergeCell ref="G187:H187"/>
    <mergeCell ref="J187:K187"/>
    <mergeCell ref="M187:N187"/>
    <mergeCell ref="C188:D188"/>
    <mergeCell ref="G188:H188"/>
    <mergeCell ref="J188:K188"/>
    <mergeCell ref="M188:N188"/>
    <mergeCell ref="C185:D185"/>
    <mergeCell ref="G185:H185"/>
    <mergeCell ref="J185:K185"/>
    <mergeCell ref="M185:N185"/>
    <mergeCell ref="C186:D186"/>
    <mergeCell ref="G186:H186"/>
    <mergeCell ref="J186:K186"/>
    <mergeCell ref="M186:N186"/>
    <mergeCell ref="C183:D183"/>
    <mergeCell ref="G183:H183"/>
    <mergeCell ref="J183:K183"/>
    <mergeCell ref="M183:N183"/>
    <mergeCell ref="C184:D184"/>
    <mergeCell ref="G184:H184"/>
    <mergeCell ref="J184:K184"/>
    <mergeCell ref="M184:N184"/>
    <mergeCell ref="C181:D181"/>
    <mergeCell ref="G181:H181"/>
    <mergeCell ref="J181:K181"/>
    <mergeCell ref="M181:N181"/>
    <mergeCell ref="C182:D182"/>
    <mergeCell ref="G182:H182"/>
    <mergeCell ref="J182:K182"/>
    <mergeCell ref="M182:N182"/>
    <mergeCell ref="A179:B179"/>
    <mergeCell ref="C179:F179"/>
    <mergeCell ref="G179:I179"/>
    <mergeCell ref="J179:L179"/>
    <mergeCell ref="M179:O179"/>
    <mergeCell ref="C180:D180"/>
    <mergeCell ref="G180:H180"/>
    <mergeCell ref="J180:K180"/>
    <mergeCell ref="M180:N180"/>
    <mergeCell ref="C176:D176"/>
    <mergeCell ref="G176:H176"/>
    <mergeCell ref="J176:K176"/>
    <mergeCell ref="M176:N176"/>
    <mergeCell ref="A178:B178"/>
    <mergeCell ref="C178:F178"/>
    <mergeCell ref="G178:I178"/>
    <mergeCell ref="J178:L178"/>
    <mergeCell ref="M178:O178"/>
    <mergeCell ref="G168:H168"/>
    <mergeCell ref="J168:K168"/>
    <mergeCell ref="M168:N168"/>
    <mergeCell ref="G169:H169"/>
    <mergeCell ref="J169:K169"/>
    <mergeCell ref="M169:N169"/>
    <mergeCell ref="G166:H166"/>
    <mergeCell ref="J166:K166"/>
    <mergeCell ref="M166:N166"/>
    <mergeCell ref="G167:H167"/>
    <mergeCell ref="J167:K167"/>
    <mergeCell ref="M167:N167"/>
    <mergeCell ref="G164:H164"/>
    <mergeCell ref="J164:K164"/>
    <mergeCell ref="M164:N164"/>
    <mergeCell ref="G165:H165"/>
    <mergeCell ref="J165:K165"/>
    <mergeCell ref="M165:N165"/>
    <mergeCell ref="G156:H156"/>
    <mergeCell ref="J156:K156"/>
    <mergeCell ref="M156:N156"/>
    <mergeCell ref="G157:H157"/>
    <mergeCell ref="J157:K157"/>
    <mergeCell ref="M157:N157"/>
    <mergeCell ref="G154:H154"/>
    <mergeCell ref="J154:K154"/>
    <mergeCell ref="M154:N154"/>
    <mergeCell ref="G155:H155"/>
    <mergeCell ref="J155:K155"/>
    <mergeCell ref="M155:N155"/>
    <mergeCell ref="G152:H152"/>
    <mergeCell ref="J152:K152"/>
    <mergeCell ref="M152:N152"/>
    <mergeCell ref="G153:H153"/>
    <mergeCell ref="J153:K153"/>
    <mergeCell ref="M153:N153"/>
    <mergeCell ref="G150:H150"/>
    <mergeCell ref="J150:K150"/>
    <mergeCell ref="M150:N150"/>
    <mergeCell ref="G151:H151"/>
    <mergeCell ref="J151:K151"/>
    <mergeCell ref="M151:N151"/>
    <mergeCell ref="G148:H148"/>
    <mergeCell ref="J148:K148"/>
    <mergeCell ref="M148:N148"/>
    <mergeCell ref="G149:H149"/>
    <mergeCell ref="J149:K149"/>
    <mergeCell ref="M149:N149"/>
    <mergeCell ref="G146:H146"/>
    <mergeCell ref="J146:K146"/>
    <mergeCell ref="M146:N146"/>
    <mergeCell ref="G147:H147"/>
    <mergeCell ref="J147:K147"/>
    <mergeCell ref="M147:N147"/>
    <mergeCell ref="G144:H144"/>
    <mergeCell ref="J144:K144"/>
    <mergeCell ref="M144:N144"/>
    <mergeCell ref="G145:H145"/>
    <mergeCell ref="J145:K145"/>
    <mergeCell ref="M145:N145"/>
    <mergeCell ref="G142:H142"/>
    <mergeCell ref="J142:K142"/>
    <mergeCell ref="M142:N142"/>
    <mergeCell ref="G143:H143"/>
    <mergeCell ref="J143:K143"/>
    <mergeCell ref="M143:N143"/>
    <mergeCell ref="G140:H140"/>
    <mergeCell ref="J140:K140"/>
    <mergeCell ref="M140:N140"/>
    <mergeCell ref="G141:H141"/>
    <mergeCell ref="J141:K141"/>
    <mergeCell ref="M141:N141"/>
    <mergeCell ref="G138:H138"/>
    <mergeCell ref="J138:K138"/>
    <mergeCell ref="M138:N138"/>
    <mergeCell ref="G139:H139"/>
    <mergeCell ref="J139:K139"/>
    <mergeCell ref="M139:N139"/>
    <mergeCell ref="G136:H136"/>
    <mergeCell ref="J136:K136"/>
    <mergeCell ref="M136:N136"/>
    <mergeCell ref="G137:H137"/>
    <mergeCell ref="J137:K137"/>
    <mergeCell ref="M137:N137"/>
    <mergeCell ref="G134:H134"/>
    <mergeCell ref="J134:K134"/>
    <mergeCell ref="M134:N134"/>
    <mergeCell ref="G135:H135"/>
    <mergeCell ref="J135:K135"/>
    <mergeCell ref="M135:N135"/>
    <mergeCell ref="A132:B132"/>
    <mergeCell ref="C132:F132"/>
    <mergeCell ref="G132:I132"/>
    <mergeCell ref="J132:L132"/>
    <mergeCell ref="M132:O132"/>
    <mergeCell ref="A133:B133"/>
    <mergeCell ref="C133:F133"/>
    <mergeCell ref="G133:I133"/>
    <mergeCell ref="J133:L133"/>
    <mergeCell ref="M133:O133"/>
    <mergeCell ref="G114:H114"/>
    <mergeCell ref="J114:K114"/>
    <mergeCell ref="M114:N114"/>
    <mergeCell ref="G130:H130"/>
    <mergeCell ref="J130:K130"/>
    <mergeCell ref="M130:N130"/>
    <mergeCell ref="G112:H112"/>
    <mergeCell ref="J112:K112"/>
    <mergeCell ref="M112:N112"/>
    <mergeCell ref="G113:H113"/>
    <mergeCell ref="J113:K113"/>
    <mergeCell ref="M113:N113"/>
    <mergeCell ref="G115:H115"/>
    <mergeCell ref="G116:H116"/>
    <mergeCell ref="G117:H117"/>
    <mergeCell ref="G118:H118"/>
    <mergeCell ref="G119:H119"/>
    <mergeCell ref="G120:H120"/>
    <mergeCell ref="G124:H124"/>
    <mergeCell ref="G125:H125"/>
    <mergeCell ref="G126:H126"/>
    <mergeCell ref="G127:H127"/>
    <mergeCell ref="G128:H128"/>
    <mergeCell ref="G129:H129"/>
    <mergeCell ref="G110:H110"/>
    <mergeCell ref="J110:K110"/>
    <mergeCell ref="M110:N110"/>
    <mergeCell ref="G111:H111"/>
    <mergeCell ref="J111:K111"/>
    <mergeCell ref="M111:N111"/>
    <mergeCell ref="G108:H108"/>
    <mergeCell ref="J108:K108"/>
    <mergeCell ref="M108:N108"/>
    <mergeCell ref="G109:H109"/>
    <mergeCell ref="J109:K109"/>
    <mergeCell ref="M109:N109"/>
    <mergeCell ref="G106:H106"/>
    <mergeCell ref="J106:K106"/>
    <mergeCell ref="M106:N106"/>
    <mergeCell ref="G107:H107"/>
    <mergeCell ref="J107:K107"/>
    <mergeCell ref="M107:N107"/>
    <mergeCell ref="G104:H104"/>
    <mergeCell ref="J104:K104"/>
    <mergeCell ref="M104:N104"/>
    <mergeCell ref="G105:H105"/>
    <mergeCell ref="J105:K105"/>
    <mergeCell ref="M105:N105"/>
    <mergeCell ref="G102:H102"/>
    <mergeCell ref="J102:K102"/>
    <mergeCell ref="M102:N102"/>
    <mergeCell ref="G103:H103"/>
    <mergeCell ref="J103:K103"/>
    <mergeCell ref="M103:N103"/>
    <mergeCell ref="G100:H100"/>
    <mergeCell ref="J100:K100"/>
    <mergeCell ref="M100:N100"/>
    <mergeCell ref="G101:H101"/>
    <mergeCell ref="J101:K101"/>
    <mergeCell ref="M101:N101"/>
    <mergeCell ref="G98:H98"/>
    <mergeCell ref="J98:K98"/>
    <mergeCell ref="M98:N98"/>
    <mergeCell ref="G99:H99"/>
    <mergeCell ref="J99:K99"/>
    <mergeCell ref="M99:N99"/>
    <mergeCell ref="G96:H96"/>
    <mergeCell ref="J96:K96"/>
    <mergeCell ref="M96:N96"/>
    <mergeCell ref="G97:H97"/>
    <mergeCell ref="J97:K97"/>
    <mergeCell ref="M97:N97"/>
    <mergeCell ref="G95:H95"/>
    <mergeCell ref="J95:K95"/>
    <mergeCell ref="M95:N95"/>
    <mergeCell ref="G92:H92"/>
    <mergeCell ref="J92:K92"/>
    <mergeCell ref="M92:N92"/>
    <mergeCell ref="G93:H93"/>
    <mergeCell ref="J93:K93"/>
    <mergeCell ref="M93:N93"/>
    <mergeCell ref="G90:H90"/>
    <mergeCell ref="J90:K90"/>
    <mergeCell ref="M90:N90"/>
    <mergeCell ref="G91:H91"/>
    <mergeCell ref="J91:K91"/>
    <mergeCell ref="M91:N91"/>
    <mergeCell ref="G94:H94"/>
    <mergeCell ref="J94:K94"/>
    <mergeCell ref="M94:N94"/>
    <mergeCell ref="G88:H88"/>
    <mergeCell ref="J88:K88"/>
    <mergeCell ref="M88:N88"/>
    <mergeCell ref="G89:H89"/>
    <mergeCell ref="J89:K89"/>
    <mergeCell ref="M89:N89"/>
    <mergeCell ref="G86:H86"/>
    <mergeCell ref="J86:K86"/>
    <mergeCell ref="M86:N86"/>
    <mergeCell ref="G87:H87"/>
    <mergeCell ref="J87:K87"/>
    <mergeCell ref="M87:N87"/>
    <mergeCell ref="G84:H84"/>
    <mergeCell ref="J84:K84"/>
    <mergeCell ref="M84:N84"/>
    <mergeCell ref="G85:H85"/>
    <mergeCell ref="J85:K85"/>
    <mergeCell ref="M85:N85"/>
    <mergeCell ref="G78:H78"/>
    <mergeCell ref="J78:K78"/>
    <mergeCell ref="M78:N78"/>
    <mergeCell ref="G79:H79"/>
    <mergeCell ref="J79:K79"/>
    <mergeCell ref="M79:N79"/>
    <mergeCell ref="A76:B76"/>
    <mergeCell ref="C76:F76"/>
    <mergeCell ref="G76:I76"/>
    <mergeCell ref="J76:L76"/>
    <mergeCell ref="M76:O76"/>
    <mergeCell ref="G77:H77"/>
    <mergeCell ref="J77:K77"/>
    <mergeCell ref="M77:N77"/>
    <mergeCell ref="C73:D73"/>
    <mergeCell ref="G73:H73"/>
    <mergeCell ref="J73:K73"/>
    <mergeCell ref="M73:N73"/>
    <mergeCell ref="A75:B75"/>
    <mergeCell ref="C75:F75"/>
    <mergeCell ref="G75:I75"/>
    <mergeCell ref="J75:L75"/>
    <mergeCell ref="M75:O75"/>
    <mergeCell ref="C65:D65"/>
    <mergeCell ref="G65:H65"/>
    <mergeCell ref="J65:K65"/>
    <mergeCell ref="M65:N65"/>
    <mergeCell ref="C66:D66"/>
    <mergeCell ref="G66:H66"/>
    <mergeCell ref="J66:K66"/>
    <mergeCell ref="M66:N66"/>
    <mergeCell ref="C63:D63"/>
    <mergeCell ref="G63:H63"/>
    <mergeCell ref="J63:K63"/>
    <mergeCell ref="M63:N63"/>
    <mergeCell ref="C64:D64"/>
    <mergeCell ref="G64:H64"/>
    <mergeCell ref="J64:K64"/>
    <mergeCell ref="M64:N64"/>
    <mergeCell ref="C61:D61"/>
    <mergeCell ref="G61:H61"/>
    <mergeCell ref="J61:K61"/>
    <mergeCell ref="M61:N61"/>
    <mergeCell ref="C62:D62"/>
    <mergeCell ref="G62:H62"/>
    <mergeCell ref="J62:K62"/>
    <mergeCell ref="M62:N62"/>
    <mergeCell ref="C59:D59"/>
    <mergeCell ref="G59:H59"/>
    <mergeCell ref="J59:K59"/>
    <mergeCell ref="M59:N59"/>
    <mergeCell ref="C60:D60"/>
    <mergeCell ref="G60:H60"/>
    <mergeCell ref="J60:K60"/>
    <mergeCell ref="M60:N60"/>
    <mergeCell ref="C57:D57"/>
    <mergeCell ref="G57:H57"/>
    <mergeCell ref="J57:K57"/>
    <mergeCell ref="M57:N57"/>
    <mergeCell ref="C58:D58"/>
    <mergeCell ref="G58:H58"/>
    <mergeCell ref="J58:K58"/>
    <mergeCell ref="M58:N58"/>
    <mergeCell ref="C55:D55"/>
    <mergeCell ref="G55:H55"/>
    <mergeCell ref="J55:K55"/>
    <mergeCell ref="M55:N55"/>
    <mergeCell ref="C56:D56"/>
    <mergeCell ref="G56:H56"/>
    <mergeCell ref="J56:K56"/>
    <mergeCell ref="M56:N56"/>
    <mergeCell ref="C53:D53"/>
    <mergeCell ref="G53:H53"/>
    <mergeCell ref="J53:K53"/>
    <mergeCell ref="M53:N53"/>
    <mergeCell ref="C54:D54"/>
    <mergeCell ref="G54:H54"/>
    <mergeCell ref="J54:K54"/>
    <mergeCell ref="M54:N54"/>
    <mergeCell ref="C52:D52"/>
    <mergeCell ref="G52:H52"/>
    <mergeCell ref="J52:K52"/>
    <mergeCell ref="M52:N52"/>
    <mergeCell ref="J50:K50"/>
    <mergeCell ref="M50:N50"/>
    <mergeCell ref="C47:D47"/>
    <mergeCell ref="G47:H47"/>
    <mergeCell ref="J47:K47"/>
    <mergeCell ref="M47:N47"/>
    <mergeCell ref="C48:D48"/>
    <mergeCell ref="G48:H48"/>
    <mergeCell ref="J48:K48"/>
    <mergeCell ref="M48:N48"/>
    <mergeCell ref="A42:B42"/>
    <mergeCell ref="C42:F42"/>
    <mergeCell ref="G42:I42"/>
    <mergeCell ref="J42:L42"/>
    <mergeCell ref="M42:O42"/>
    <mergeCell ref="C45:D45"/>
    <mergeCell ref="G45:H45"/>
    <mergeCell ref="J45:K45"/>
    <mergeCell ref="M45:N45"/>
    <mergeCell ref="A43:B43"/>
    <mergeCell ref="C43:F43"/>
    <mergeCell ref="G43:I43"/>
    <mergeCell ref="J43:L43"/>
    <mergeCell ref="M43:O43"/>
    <mergeCell ref="C44:D44"/>
    <mergeCell ref="G44:H44"/>
    <mergeCell ref="J44:K44"/>
    <mergeCell ref="M44:N44"/>
    <mergeCell ref="C35:D35"/>
    <mergeCell ref="G35:H35"/>
    <mergeCell ref="J35:K35"/>
    <mergeCell ref="M35:N35"/>
    <mergeCell ref="C36:D36"/>
    <mergeCell ref="G36:H36"/>
    <mergeCell ref="J36:K36"/>
    <mergeCell ref="M36:N36"/>
    <mergeCell ref="C33:D33"/>
    <mergeCell ref="G33:H33"/>
    <mergeCell ref="J33:K33"/>
    <mergeCell ref="M33:N33"/>
    <mergeCell ref="C34:D34"/>
    <mergeCell ref="G34:H34"/>
    <mergeCell ref="J34:K34"/>
    <mergeCell ref="M34:N34"/>
    <mergeCell ref="C31:D31"/>
    <mergeCell ref="G31:H31"/>
    <mergeCell ref="J31:K31"/>
    <mergeCell ref="M31:N31"/>
    <mergeCell ref="C32:D32"/>
    <mergeCell ref="G32:H32"/>
    <mergeCell ref="J32:K32"/>
    <mergeCell ref="M32:N32"/>
    <mergeCell ref="C29:D29"/>
    <mergeCell ref="G29:H29"/>
    <mergeCell ref="J29:K29"/>
    <mergeCell ref="M29:N29"/>
    <mergeCell ref="C30:D30"/>
    <mergeCell ref="G30:H30"/>
    <mergeCell ref="J30:K30"/>
    <mergeCell ref="M30:N30"/>
    <mergeCell ref="C27:D27"/>
    <mergeCell ref="G27:H27"/>
    <mergeCell ref="J27:K27"/>
    <mergeCell ref="M27:N27"/>
    <mergeCell ref="C28:D28"/>
    <mergeCell ref="G28:H28"/>
    <mergeCell ref="J28:K28"/>
    <mergeCell ref="M28:N28"/>
    <mergeCell ref="C25:D25"/>
    <mergeCell ref="G25:H25"/>
    <mergeCell ref="J25:K25"/>
    <mergeCell ref="M25:N25"/>
    <mergeCell ref="C26:D26"/>
    <mergeCell ref="G26:H26"/>
    <mergeCell ref="J26:K26"/>
    <mergeCell ref="M26:N26"/>
    <mergeCell ref="C23:D23"/>
    <mergeCell ref="G23:H23"/>
    <mergeCell ref="J23:K23"/>
    <mergeCell ref="M23:N23"/>
    <mergeCell ref="C24:D24"/>
    <mergeCell ref="G24:H24"/>
    <mergeCell ref="J24:K24"/>
    <mergeCell ref="M24:N24"/>
    <mergeCell ref="C21:D21"/>
    <mergeCell ref="G21:H21"/>
    <mergeCell ref="J21:K21"/>
    <mergeCell ref="M21:N21"/>
    <mergeCell ref="C22:D22"/>
    <mergeCell ref="G22:H22"/>
    <mergeCell ref="J22:K22"/>
    <mergeCell ref="M22:N22"/>
    <mergeCell ref="C20:D20"/>
    <mergeCell ref="G20:H20"/>
    <mergeCell ref="J20:K20"/>
    <mergeCell ref="M20:N20"/>
    <mergeCell ref="A17:B17"/>
    <mergeCell ref="C17:F17"/>
    <mergeCell ref="G17:I17"/>
    <mergeCell ref="J17:L17"/>
    <mergeCell ref="M17:O17"/>
    <mergeCell ref="C18:D18"/>
    <mergeCell ref="G18:H18"/>
    <mergeCell ref="J18:K18"/>
    <mergeCell ref="M18:N18"/>
    <mergeCell ref="A9:O9"/>
    <mergeCell ref="A16:B16"/>
    <mergeCell ref="C16:F16"/>
    <mergeCell ref="G16:I16"/>
    <mergeCell ref="J16:L16"/>
    <mergeCell ref="M16:O16"/>
    <mergeCell ref="C19:D19"/>
    <mergeCell ref="G19:H19"/>
    <mergeCell ref="J19:K19"/>
    <mergeCell ref="M19:N19"/>
    <mergeCell ref="C37:D37"/>
    <mergeCell ref="G37:H37"/>
    <mergeCell ref="J37:K37"/>
    <mergeCell ref="M37:N37"/>
    <mergeCell ref="C67:D67"/>
    <mergeCell ref="C68:D68"/>
    <mergeCell ref="C69:D69"/>
    <mergeCell ref="J67:K67"/>
    <mergeCell ref="J68:K68"/>
    <mergeCell ref="J69:K69"/>
    <mergeCell ref="C51:D51"/>
    <mergeCell ref="G51:H51"/>
    <mergeCell ref="J51:K51"/>
    <mergeCell ref="M51:N51"/>
    <mergeCell ref="C46:D46"/>
    <mergeCell ref="G46:H46"/>
    <mergeCell ref="J46:K46"/>
    <mergeCell ref="M46:N46"/>
    <mergeCell ref="C49:D49"/>
    <mergeCell ref="G49:H49"/>
    <mergeCell ref="J49:K49"/>
    <mergeCell ref="M49:N49"/>
    <mergeCell ref="C50:D50"/>
    <mergeCell ref="G50:H50"/>
    <mergeCell ref="C70:D70"/>
    <mergeCell ref="C71:D71"/>
    <mergeCell ref="C72:D72"/>
    <mergeCell ref="G67:H67"/>
    <mergeCell ref="G68:H68"/>
    <mergeCell ref="G69:H69"/>
    <mergeCell ref="G70:H70"/>
    <mergeCell ref="G71:H71"/>
    <mergeCell ref="G72:H72"/>
    <mergeCell ref="J70:K70"/>
    <mergeCell ref="J71:K71"/>
    <mergeCell ref="J72:K72"/>
    <mergeCell ref="M67:N67"/>
    <mergeCell ref="M68:N68"/>
    <mergeCell ref="M69:N69"/>
    <mergeCell ref="M70:N70"/>
    <mergeCell ref="M71:N71"/>
    <mergeCell ref="M72:N72"/>
    <mergeCell ref="J127:K127"/>
    <mergeCell ref="J128:K128"/>
    <mergeCell ref="J129:K129"/>
    <mergeCell ref="M115:N115"/>
    <mergeCell ref="M116:N116"/>
    <mergeCell ref="M117:N117"/>
    <mergeCell ref="M118:N118"/>
    <mergeCell ref="M119:N119"/>
    <mergeCell ref="M120:N120"/>
    <mergeCell ref="M124:N124"/>
    <mergeCell ref="M125:N125"/>
    <mergeCell ref="M126:N126"/>
    <mergeCell ref="M127:N127"/>
    <mergeCell ref="M128:N128"/>
    <mergeCell ref="M129:N129"/>
    <mergeCell ref="J115:K115"/>
    <mergeCell ref="J116:K116"/>
    <mergeCell ref="J117:K117"/>
    <mergeCell ref="J118:K118"/>
    <mergeCell ref="J119:K119"/>
    <mergeCell ref="J120:K120"/>
    <mergeCell ref="J124:K124"/>
    <mergeCell ref="J125:K125"/>
    <mergeCell ref="J126:K126"/>
    <mergeCell ref="M170:N170"/>
    <mergeCell ref="M171:N171"/>
    <mergeCell ref="M172:N172"/>
    <mergeCell ref="M173:N173"/>
    <mergeCell ref="M174:N174"/>
    <mergeCell ref="M175:N175"/>
    <mergeCell ref="C189:D189"/>
    <mergeCell ref="C190:D190"/>
    <mergeCell ref="C191:D191"/>
    <mergeCell ref="J189:K189"/>
    <mergeCell ref="J190:K190"/>
    <mergeCell ref="J191:K191"/>
    <mergeCell ref="G170:H170"/>
    <mergeCell ref="G171:H171"/>
    <mergeCell ref="G172:H172"/>
    <mergeCell ref="G173:H173"/>
    <mergeCell ref="G174:H174"/>
    <mergeCell ref="G175:H175"/>
    <mergeCell ref="J170:K170"/>
    <mergeCell ref="J171:K171"/>
    <mergeCell ref="J172:K172"/>
    <mergeCell ref="J173:K173"/>
    <mergeCell ref="J174:K174"/>
    <mergeCell ref="J175:K175"/>
    <mergeCell ref="C192:D192"/>
    <mergeCell ref="C193:D193"/>
    <mergeCell ref="C194:D194"/>
    <mergeCell ref="C195:D195"/>
    <mergeCell ref="C196:D196"/>
    <mergeCell ref="C197:D197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J192:K192"/>
    <mergeCell ref="J193:K193"/>
    <mergeCell ref="J194:K194"/>
    <mergeCell ref="J195:K195"/>
    <mergeCell ref="J196:K196"/>
    <mergeCell ref="J197:K197"/>
    <mergeCell ref="M189:N189"/>
    <mergeCell ref="M190:N190"/>
    <mergeCell ref="M191:N191"/>
    <mergeCell ref="M192:N192"/>
    <mergeCell ref="M193:N193"/>
    <mergeCell ref="M194:N194"/>
    <mergeCell ref="M195:N195"/>
    <mergeCell ref="M196:N196"/>
    <mergeCell ref="M197:N197"/>
    <mergeCell ref="A82:B82"/>
    <mergeCell ref="C82:F82"/>
    <mergeCell ref="G82:I82"/>
    <mergeCell ref="J82:L82"/>
    <mergeCell ref="M82:O82"/>
    <mergeCell ref="A83:B83"/>
    <mergeCell ref="C83:F83"/>
    <mergeCell ref="G83:I83"/>
    <mergeCell ref="J83:L83"/>
    <mergeCell ref="M83:O83"/>
    <mergeCell ref="A122:B122"/>
    <mergeCell ref="C122:F122"/>
    <mergeCell ref="G122:I122"/>
    <mergeCell ref="J122:L122"/>
    <mergeCell ref="M122:O122"/>
    <mergeCell ref="A123:B123"/>
    <mergeCell ref="C123:F123"/>
    <mergeCell ref="G123:I123"/>
    <mergeCell ref="J123:L123"/>
    <mergeCell ref="M123:O123"/>
    <mergeCell ref="A162:B162"/>
    <mergeCell ref="C162:F162"/>
    <mergeCell ref="G162:I162"/>
    <mergeCell ref="J162:L162"/>
    <mergeCell ref="M162:O162"/>
    <mergeCell ref="A163:B163"/>
    <mergeCell ref="C163:F163"/>
    <mergeCell ref="G163:I163"/>
    <mergeCell ref="J163:L163"/>
    <mergeCell ref="M163:O163"/>
  </mergeCells>
  <pageMargins left="0.98425196850393704" right="0.59055118110236227" top="1.9685039370078741" bottom="0.9842519685039370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Data</vt:lpstr>
      <vt:lpstr>Eva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Hayati Amalia</dc:creator>
  <cp:lastModifiedBy>2022 RACHELLE STEPHANIE RIANTO</cp:lastModifiedBy>
  <cp:lastPrinted>2024-10-30T06:36:38Z</cp:lastPrinted>
  <dcterms:created xsi:type="dcterms:W3CDTF">2024-10-11T08:38:36Z</dcterms:created>
  <dcterms:modified xsi:type="dcterms:W3CDTF">2025-03-10T03:55:19Z</dcterms:modified>
</cp:coreProperties>
</file>