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raj Kumar\OneDrive\Desktop\"/>
    </mc:Choice>
  </mc:AlternateContent>
  <bookViews>
    <workbookView xWindow="0" yWindow="0" windowWidth="20490" windowHeight="7650"/>
  </bookViews>
  <sheets>
    <sheet name="income statement" sheetId="2" r:id="rId1"/>
    <sheet name="Revenue nd Cost buildup" sheetId="3" r:id="rId2"/>
    <sheet name="Depreciation" sheetId="4" r:id="rId3"/>
    <sheet name="Debt Schedule" sheetId="5" r:id="rId4"/>
    <sheet name="working capit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D7" i="5" s="1"/>
  <c r="D10" i="5"/>
  <c r="E7" i="5"/>
  <c r="E10" i="5"/>
  <c r="F130" i="2"/>
  <c r="E130" i="2"/>
  <c r="F129" i="2"/>
  <c r="E129" i="2"/>
  <c r="D129" i="2"/>
  <c r="D130" i="2" s="1"/>
  <c r="G19" i="2"/>
  <c r="G24" i="5"/>
  <c r="F25" i="5"/>
  <c r="E25" i="5"/>
  <c r="D33" i="3"/>
  <c r="E33" i="3" s="1"/>
  <c r="F33" i="3" s="1"/>
  <c r="G33" i="3" s="1"/>
  <c r="H33" i="3" s="1"/>
  <c r="I33" i="3" s="1"/>
  <c r="J33" i="3" s="1"/>
  <c r="K33" i="3" s="1"/>
  <c r="D90" i="2"/>
  <c r="E90" i="2" s="1"/>
  <c r="F90" i="2" s="1"/>
  <c r="G90" i="2" s="1"/>
  <c r="H90" i="2" s="1"/>
  <c r="I90" i="2" s="1"/>
  <c r="J90" i="2" s="1"/>
  <c r="K90" i="2" s="1"/>
  <c r="D36" i="2"/>
  <c r="E36" i="2" s="1"/>
  <c r="F36" i="2" s="1"/>
  <c r="G36" i="2" s="1"/>
  <c r="H36" i="2" s="1"/>
  <c r="I36" i="2" s="1"/>
  <c r="J36" i="2" s="1"/>
  <c r="K36" i="2" s="1"/>
  <c r="G129" i="2"/>
  <c r="K120" i="2"/>
  <c r="J120" i="2"/>
  <c r="I120" i="2"/>
  <c r="H120" i="2"/>
  <c r="K119" i="2"/>
  <c r="J119" i="2"/>
  <c r="I119" i="2"/>
  <c r="H119" i="2"/>
  <c r="H76" i="2"/>
  <c r="I76" i="2" s="1"/>
  <c r="J76" i="2" s="1"/>
  <c r="K76" i="2" s="1"/>
  <c r="H75" i="2"/>
  <c r="I75" i="2" s="1"/>
  <c r="J75" i="2" s="1"/>
  <c r="K75" i="2" s="1"/>
  <c r="H81" i="2"/>
  <c r="I81" i="2" s="1"/>
  <c r="J81" i="2" s="1"/>
  <c r="K81" i="2" s="1"/>
  <c r="H80" i="2"/>
  <c r="I80" i="2" s="1"/>
  <c r="J80" i="2" s="1"/>
  <c r="K80" i="2" s="1"/>
  <c r="H79" i="2"/>
  <c r="I79" i="2" s="1"/>
  <c r="J79" i="2" s="1"/>
  <c r="K79" i="2" s="1"/>
  <c r="H77" i="2"/>
  <c r="I77" i="2" s="1"/>
  <c r="J77" i="2" s="1"/>
  <c r="K77" i="2" s="1"/>
  <c r="F43" i="2"/>
  <c r="E43" i="2"/>
  <c r="D43" i="2"/>
  <c r="C43" i="2"/>
  <c r="G119" i="2" l="1"/>
  <c r="G81" i="2" l="1"/>
  <c r="G80" i="2"/>
  <c r="G79" i="2"/>
  <c r="G77" i="2"/>
  <c r="G76" i="2"/>
  <c r="G75" i="2"/>
  <c r="G71" i="2"/>
  <c r="H71" i="2" s="1"/>
  <c r="I71" i="2" s="1"/>
  <c r="J71" i="2" s="1"/>
  <c r="K71" i="2" s="1"/>
  <c r="G70" i="2"/>
  <c r="H70" i="2" s="1"/>
  <c r="I70" i="2" s="1"/>
  <c r="J70" i="2" s="1"/>
  <c r="K70" i="2" s="1"/>
  <c r="G69" i="2"/>
  <c r="G68" i="2"/>
  <c r="H68" i="2" s="1"/>
  <c r="G63" i="2"/>
  <c r="H63" i="2" s="1"/>
  <c r="I63" i="2" s="1"/>
  <c r="K62" i="2"/>
  <c r="J62" i="2"/>
  <c r="I62" i="2"/>
  <c r="H62" i="2"/>
  <c r="G62" i="2"/>
  <c r="F53" i="2"/>
  <c r="E53" i="2"/>
  <c r="D53" i="2"/>
  <c r="C53" i="2"/>
  <c r="H50" i="2"/>
  <c r="I50" i="2" s="1"/>
  <c r="J50" i="2" s="1"/>
  <c r="K50" i="2" s="1"/>
  <c r="H49" i="2"/>
  <c r="I49" i="2" s="1"/>
  <c r="J49" i="2" s="1"/>
  <c r="K49" i="2" s="1"/>
  <c r="G52" i="2"/>
  <c r="H52" i="2" s="1"/>
  <c r="I52" i="2" s="1"/>
  <c r="J52" i="2" s="1"/>
  <c r="K52" i="2" s="1"/>
  <c r="G51" i="2"/>
  <c r="H51" i="2" s="1"/>
  <c r="I51" i="2" s="1"/>
  <c r="J51" i="2" s="1"/>
  <c r="K51" i="2" s="1"/>
  <c r="G50" i="2"/>
  <c r="G49" i="2"/>
  <c r="G47" i="2"/>
  <c r="H47" i="2" s="1"/>
  <c r="I47" i="2" s="1"/>
  <c r="J47" i="2" s="1"/>
  <c r="K47" i="2" s="1"/>
  <c r="G46" i="2"/>
  <c r="H46" i="2" s="1"/>
  <c r="F16" i="6"/>
  <c r="E16" i="6"/>
  <c r="D16" i="6"/>
  <c r="F15" i="6"/>
  <c r="E15" i="6"/>
  <c r="D15" i="6"/>
  <c r="F14" i="6"/>
  <c r="E14" i="6"/>
  <c r="D14" i="6"/>
  <c r="C14" i="6"/>
  <c r="C16" i="6"/>
  <c r="C15" i="6"/>
  <c r="F11" i="6"/>
  <c r="E11" i="6"/>
  <c r="D11" i="6"/>
  <c r="F10" i="6"/>
  <c r="E10" i="6"/>
  <c r="D10" i="6"/>
  <c r="C11" i="6"/>
  <c r="C12" i="6" s="1"/>
  <c r="C10" i="6"/>
  <c r="F17" i="6" l="1"/>
  <c r="E12" i="6"/>
  <c r="F12" i="6"/>
  <c r="F19" i="6" s="1"/>
  <c r="C17" i="6"/>
  <c r="C19" i="6" s="1"/>
  <c r="I46" i="2"/>
  <c r="D24" i="6"/>
  <c r="D12" i="6"/>
  <c r="H69" i="2"/>
  <c r="I69" i="2" s="1"/>
  <c r="J69" i="2" s="1"/>
  <c r="K69" i="2" s="1"/>
  <c r="D17" i="6"/>
  <c r="E17" i="6"/>
  <c r="E19" i="6" s="1"/>
  <c r="F21" i="6" s="1"/>
  <c r="I68" i="2"/>
  <c r="J63" i="2"/>
  <c r="H27" i="2"/>
  <c r="I27" i="2" s="1"/>
  <c r="J27" i="2" s="1"/>
  <c r="K27" i="2" s="1"/>
  <c r="G27" i="2"/>
  <c r="G26" i="2"/>
  <c r="H26" i="2" s="1"/>
  <c r="I26" i="2" s="1"/>
  <c r="J26" i="2" s="1"/>
  <c r="K26" i="2" s="1"/>
  <c r="J19" i="2"/>
  <c r="F6" i="6"/>
  <c r="F27" i="6" s="1"/>
  <c r="E6" i="6"/>
  <c r="E27" i="6" s="1"/>
  <c r="D6" i="6"/>
  <c r="D27" i="6" s="1"/>
  <c r="C6" i="6"/>
  <c r="C29" i="6" s="1"/>
  <c r="F5" i="6"/>
  <c r="F25" i="6" s="1"/>
  <c r="E5" i="6"/>
  <c r="E25" i="6" s="1"/>
  <c r="D5" i="6"/>
  <c r="D25" i="6" s="1"/>
  <c r="C5" i="6"/>
  <c r="C25" i="6" s="1"/>
  <c r="D48" i="4"/>
  <c r="E48" i="4" s="1"/>
  <c r="F48" i="4" s="1"/>
  <c r="G48" i="4" s="1"/>
  <c r="H48" i="4" s="1"/>
  <c r="I48" i="4" s="1"/>
  <c r="J48" i="4" s="1"/>
  <c r="K48" i="4" s="1"/>
  <c r="F51" i="4"/>
  <c r="E51" i="4"/>
  <c r="E52" i="4" s="1"/>
  <c r="D51" i="4"/>
  <c r="D52" i="4" s="1"/>
  <c r="C51" i="4"/>
  <c r="E50" i="4"/>
  <c r="D50" i="4"/>
  <c r="C50" i="4"/>
  <c r="F50" i="4"/>
  <c r="G36" i="4"/>
  <c r="G31" i="4"/>
  <c r="G25" i="4"/>
  <c r="G19" i="4"/>
  <c r="G13" i="4"/>
  <c r="Q11" i="4"/>
  <c r="Q10" i="4"/>
  <c r="Q9" i="4"/>
  <c r="Q8" i="4"/>
  <c r="Q7" i="4"/>
  <c r="Q6" i="4"/>
  <c r="Q12" i="4" s="1"/>
  <c r="O9" i="4"/>
  <c r="O8" i="4"/>
  <c r="O7" i="4"/>
  <c r="O6" i="4"/>
  <c r="G41" i="4"/>
  <c r="G7" i="4"/>
  <c r="F43" i="4"/>
  <c r="K14" i="5"/>
  <c r="J14" i="5"/>
  <c r="I14" i="5"/>
  <c r="H14" i="5"/>
  <c r="G14" i="5"/>
  <c r="G9" i="5"/>
  <c r="G120" i="2" s="1"/>
  <c r="F41" i="3"/>
  <c r="E41" i="3"/>
  <c r="D41" i="3"/>
  <c r="C41" i="3"/>
  <c r="F35" i="3"/>
  <c r="E35" i="3"/>
  <c r="D35" i="3"/>
  <c r="C35" i="3"/>
  <c r="F10" i="5"/>
  <c r="G7" i="5" s="1"/>
  <c r="F7" i="5"/>
  <c r="F29" i="6" l="1"/>
  <c r="I19" i="2"/>
  <c r="D19" i="6"/>
  <c r="D21" i="6" s="1"/>
  <c r="C27" i="6"/>
  <c r="G10" i="5"/>
  <c r="G12" i="5" s="1"/>
  <c r="G18" i="2" s="1"/>
  <c r="G25" i="6"/>
  <c r="H25" i="6" s="1"/>
  <c r="I25" i="6" s="1"/>
  <c r="J25" i="6" s="1"/>
  <c r="K25" i="6" s="1"/>
  <c r="F24" i="6"/>
  <c r="G27" i="6"/>
  <c r="H27" i="6" s="1"/>
  <c r="I27" i="6" s="1"/>
  <c r="J27" i="6" s="1"/>
  <c r="K27" i="6" s="1"/>
  <c r="F52" i="4"/>
  <c r="D29" i="6"/>
  <c r="F28" i="6"/>
  <c r="E24" i="6"/>
  <c r="C24" i="6"/>
  <c r="D28" i="6"/>
  <c r="E21" i="6"/>
  <c r="J46" i="2"/>
  <c r="C28" i="6"/>
  <c r="E29" i="6"/>
  <c r="C52" i="4"/>
  <c r="G52" i="4" s="1"/>
  <c r="H52" i="4" s="1"/>
  <c r="I52" i="4" s="1"/>
  <c r="J52" i="4" s="1"/>
  <c r="K52" i="4" s="1"/>
  <c r="K19" i="2"/>
  <c r="E28" i="6"/>
  <c r="J68" i="2"/>
  <c r="K63" i="2"/>
  <c r="F29" i="3"/>
  <c r="E29" i="3"/>
  <c r="E30" i="3" s="1"/>
  <c r="D29" i="3"/>
  <c r="C29" i="3"/>
  <c r="C30" i="3" s="1"/>
  <c r="F27" i="3"/>
  <c r="E27" i="3"/>
  <c r="D27" i="3"/>
  <c r="C27" i="3"/>
  <c r="C28" i="3" s="1"/>
  <c r="F25" i="3"/>
  <c r="E25" i="3"/>
  <c r="E26" i="3" s="1"/>
  <c r="D25" i="3"/>
  <c r="D26" i="3" s="1"/>
  <c r="C25" i="3"/>
  <c r="C31" i="3" s="1"/>
  <c r="E28" i="3"/>
  <c r="D28" i="3"/>
  <c r="D30" i="3"/>
  <c r="G17" i="3"/>
  <c r="H17" i="3" s="1"/>
  <c r="I17" i="3" s="1"/>
  <c r="J17" i="3" s="1"/>
  <c r="K17" i="3" s="1"/>
  <c r="G15" i="3"/>
  <c r="H15" i="3" s="1"/>
  <c r="I15" i="3" s="1"/>
  <c r="J15" i="3" s="1"/>
  <c r="K15" i="3" s="1"/>
  <c r="G13" i="3"/>
  <c r="H13" i="3" s="1"/>
  <c r="I13" i="3" s="1"/>
  <c r="J13" i="3" s="1"/>
  <c r="K13" i="3" s="1"/>
  <c r="G11" i="3"/>
  <c r="H11" i="3" s="1"/>
  <c r="I11" i="3" s="1"/>
  <c r="J11" i="3" s="1"/>
  <c r="K11" i="3" s="1"/>
  <c r="G9" i="3"/>
  <c r="H9" i="3" s="1"/>
  <c r="I9" i="3" s="1"/>
  <c r="J9" i="3" s="1"/>
  <c r="K9" i="3" s="1"/>
  <c r="G7" i="3"/>
  <c r="H7" i="3" s="1"/>
  <c r="I7" i="3" s="1"/>
  <c r="J7" i="3" s="1"/>
  <c r="K7" i="3" s="1"/>
  <c r="I5" i="3"/>
  <c r="J5" i="3" s="1"/>
  <c r="K5" i="3" s="1"/>
  <c r="H5" i="3"/>
  <c r="G5" i="3"/>
  <c r="I16" i="3"/>
  <c r="J16" i="3" s="1"/>
  <c r="K16" i="3" s="1"/>
  <c r="I14" i="3"/>
  <c r="J14" i="3" s="1"/>
  <c r="K14" i="3" s="1"/>
  <c r="I12" i="3"/>
  <c r="J12" i="3" s="1"/>
  <c r="K12" i="3" s="1"/>
  <c r="I10" i="3"/>
  <c r="J10" i="3" s="1"/>
  <c r="K10" i="3" s="1"/>
  <c r="I8" i="3"/>
  <c r="J8" i="3" s="1"/>
  <c r="K8" i="3" s="1"/>
  <c r="K6" i="3"/>
  <c r="J6" i="3"/>
  <c r="I6" i="3"/>
  <c r="H16" i="3"/>
  <c r="H14" i="3"/>
  <c r="H12" i="3"/>
  <c r="H10" i="3"/>
  <c r="H8" i="3"/>
  <c r="H6" i="3"/>
  <c r="G16" i="3"/>
  <c r="G14" i="3"/>
  <c r="G12" i="3"/>
  <c r="G10" i="3"/>
  <c r="G8" i="3"/>
  <c r="G6" i="3"/>
  <c r="F16" i="3"/>
  <c r="E16" i="3"/>
  <c r="D16" i="3"/>
  <c r="F14" i="3"/>
  <c r="E14" i="3"/>
  <c r="D14" i="3"/>
  <c r="F12" i="3"/>
  <c r="E12" i="3"/>
  <c r="D12" i="3"/>
  <c r="F10" i="3"/>
  <c r="E10" i="3"/>
  <c r="D10" i="3"/>
  <c r="F8" i="3"/>
  <c r="E8" i="3"/>
  <c r="D8" i="3"/>
  <c r="F6" i="3"/>
  <c r="E6" i="3"/>
  <c r="D6" i="3"/>
  <c r="E4" i="6"/>
  <c r="F4" i="6" s="1"/>
  <c r="G4" i="6" s="1"/>
  <c r="H4" i="6" s="1"/>
  <c r="I4" i="6" s="1"/>
  <c r="J4" i="6" s="1"/>
  <c r="K4" i="6" s="1"/>
  <c r="D4" i="6"/>
  <c r="D5" i="5"/>
  <c r="E5" i="5" s="1"/>
  <c r="F5" i="5" s="1"/>
  <c r="G5" i="5" s="1"/>
  <c r="H5" i="5" s="1"/>
  <c r="I5" i="5" s="1"/>
  <c r="J5" i="5" s="1"/>
  <c r="K5" i="5" s="1"/>
  <c r="F9" i="2"/>
  <c r="F13" i="2" s="1"/>
  <c r="F17" i="2" s="1"/>
  <c r="F20" i="2" s="1"/>
  <c r="F40" i="3" s="1"/>
  <c r="F42" i="3" s="1"/>
  <c r="E9" i="2"/>
  <c r="E13" i="2" s="1"/>
  <c r="E17" i="2" s="1"/>
  <c r="E20" i="2" s="1"/>
  <c r="D9" i="2"/>
  <c r="D13" i="2" s="1"/>
  <c r="D17" i="2" s="1"/>
  <c r="D20" i="2" s="1"/>
  <c r="C9" i="2"/>
  <c r="C13" i="2" s="1"/>
  <c r="C17" i="2" s="1"/>
  <c r="C20" i="2" s="1"/>
  <c r="E128" i="2"/>
  <c r="F125" i="2"/>
  <c r="F128" i="2" s="1"/>
  <c r="E125" i="2"/>
  <c r="D125" i="2"/>
  <c r="D128" i="2" s="1"/>
  <c r="C125" i="2"/>
  <c r="F115" i="2"/>
  <c r="E115" i="2"/>
  <c r="D115" i="2"/>
  <c r="C115" i="2"/>
  <c r="F105" i="2"/>
  <c r="E105" i="2"/>
  <c r="D105" i="2"/>
  <c r="C105" i="2"/>
  <c r="D84" i="2"/>
  <c r="F82" i="2"/>
  <c r="F84" i="2" s="1"/>
  <c r="E82" i="2"/>
  <c r="E84" i="2" s="1"/>
  <c r="D82" i="2"/>
  <c r="C82" i="2"/>
  <c r="C84" i="2" s="1"/>
  <c r="D72" i="2"/>
  <c r="E72" i="2"/>
  <c r="F72" i="2"/>
  <c r="C72" i="2"/>
  <c r="F64" i="2"/>
  <c r="E64" i="2"/>
  <c r="D64" i="2"/>
  <c r="C64" i="2"/>
  <c r="F55" i="2"/>
  <c r="E55" i="2"/>
  <c r="D55" i="2"/>
  <c r="C55" i="2"/>
  <c r="E5" i="4"/>
  <c r="F5" i="4" s="1"/>
  <c r="G5" i="4" s="1"/>
  <c r="H5" i="4" s="1"/>
  <c r="I5" i="4" s="1"/>
  <c r="J5" i="4" s="1"/>
  <c r="K5" i="4" s="1"/>
  <c r="D5" i="4"/>
  <c r="D4" i="3"/>
  <c r="E4" i="3" s="1"/>
  <c r="F4" i="3" s="1"/>
  <c r="G4" i="3" s="1"/>
  <c r="H4" i="3" s="1"/>
  <c r="I4" i="3" s="1"/>
  <c r="J4" i="3" s="1"/>
  <c r="K4" i="3" s="1"/>
  <c r="D24" i="3"/>
  <c r="E24" i="3" s="1"/>
  <c r="F24" i="3" s="1"/>
  <c r="G24" i="3" s="1"/>
  <c r="H24" i="3" s="1"/>
  <c r="I24" i="3" s="1"/>
  <c r="J24" i="3" s="1"/>
  <c r="K24" i="3" s="1"/>
  <c r="D31" i="3"/>
  <c r="F18" i="3"/>
  <c r="F28" i="3" s="1"/>
  <c r="E18" i="3"/>
  <c r="D18" i="3"/>
  <c r="C18" i="3"/>
  <c r="D5" i="2"/>
  <c r="E5" i="2" s="1"/>
  <c r="F5" i="2" s="1"/>
  <c r="G5" i="2" s="1"/>
  <c r="H5" i="2" s="1"/>
  <c r="I5" i="2" s="1"/>
  <c r="J5" i="2" s="1"/>
  <c r="K5" i="2" s="1"/>
  <c r="F26" i="3" l="1"/>
  <c r="F31" i="3"/>
  <c r="G29" i="6"/>
  <c r="H29" i="6" s="1"/>
  <c r="I29" i="6" s="1"/>
  <c r="J29" i="6" s="1"/>
  <c r="K29" i="6" s="1"/>
  <c r="G28" i="3"/>
  <c r="G27" i="3" s="1"/>
  <c r="G11" i="2" s="1"/>
  <c r="E31" i="3"/>
  <c r="C40" i="3"/>
  <c r="C42" i="3" s="1"/>
  <c r="C22" i="2"/>
  <c r="D40" i="3"/>
  <c r="D42" i="3" s="1"/>
  <c r="D22" i="2"/>
  <c r="E40" i="3"/>
  <c r="E42" i="3" s="1"/>
  <c r="E22" i="2"/>
  <c r="G42" i="3"/>
  <c r="H42" i="3" s="1"/>
  <c r="D86" i="2"/>
  <c r="F30" i="3"/>
  <c r="G30" i="3" s="1"/>
  <c r="G50" i="4"/>
  <c r="G51" i="4" s="1"/>
  <c r="G108" i="2" s="1"/>
  <c r="G115" i="2" s="1"/>
  <c r="G5" i="6"/>
  <c r="K46" i="2"/>
  <c r="G24" i="6"/>
  <c r="H24" i="6" s="1"/>
  <c r="I24" i="6" s="1"/>
  <c r="J24" i="6" s="1"/>
  <c r="K24" i="6" s="1"/>
  <c r="C86" i="2"/>
  <c r="K5" i="6"/>
  <c r="G28" i="6"/>
  <c r="H28" i="6" s="1"/>
  <c r="I28" i="6" s="1"/>
  <c r="J28" i="6" s="1"/>
  <c r="K28" i="6" s="1"/>
  <c r="H7" i="5"/>
  <c r="G15" i="5"/>
  <c r="G67" i="2" s="1"/>
  <c r="G72" i="2" s="1"/>
  <c r="E86" i="2"/>
  <c r="C26" i="3"/>
  <c r="G26" i="3" s="1"/>
  <c r="F86" i="2"/>
  <c r="K68" i="2"/>
  <c r="F22" i="2"/>
  <c r="G59" i="4"/>
  <c r="G32" i="4" s="1"/>
  <c r="G33" i="4" s="1"/>
  <c r="H31" i="4" s="1"/>
  <c r="I18" i="3"/>
  <c r="I7" i="2" s="1"/>
  <c r="I5" i="6" s="1"/>
  <c r="J18" i="3"/>
  <c r="J7" i="2" s="1"/>
  <c r="J50" i="4" s="1"/>
  <c r="J51" i="4" s="1"/>
  <c r="J108" i="2" s="1"/>
  <c r="J115" i="2" s="1"/>
  <c r="G18" i="3"/>
  <c r="G7" i="2" s="1"/>
  <c r="K18" i="3"/>
  <c r="K7" i="2" s="1"/>
  <c r="K50" i="4" s="1"/>
  <c r="K51" i="4" s="1"/>
  <c r="K108" i="2" s="1"/>
  <c r="K115" i="2" s="1"/>
  <c r="H18" i="3"/>
  <c r="H7" i="2" s="1"/>
  <c r="H50" i="4" s="1"/>
  <c r="H51" i="4" s="1"/>
  <c r="H108" i="2" s="1"/>
  <c r="H115" i="2" s="1"/>
  <c r="H5" i="6" l="1"/>
  <c r="J5" i="6"/>
  <c r="I50" i="4"/>
  <c r="I51" i="4" s="1"/>
  <c r="I108" i="2" s="1"/>
  <c r="I115" i="2" s="1"/>
  <c r="G9" i="2"/>
  <c r="K56" i="4"/>
  <c r="K14" i="4" s="1"/>
  <c r="K55" i="4"/>
  <c r="K8" i="4" s="1"/>
  <c r="K60" i="4"/>
  <c r="K37" i="4" s="1"/>
  <c r="K58" i="4"/>
  <c r="K26" i="4" s="1"/>
  <c r="K57" i="4"/>
  <c r="K20" i="4" s="1"/>
  <c r="H28" i="3"/>
  <c r="G56" i="4"/>
  <c r="G14" i="4" s="1"/>
  <c r="G15" i="4" s="1"/>
  <c r="H13" i="4" s="1"/>
  <c r="H30" i="3"/>
  <c r="G29" i="3"/>
  <c r="J15" i="6"/>
  <c r="J60" i="2" s="1"/>
  <c r="J11" i="6"/>
  <c r="J42" i="2" s="1"/>
  <c r="J10" i="6"/>
  <c r="G15" i="6"/>
  <c r="G60" i="2" s="1"/>
  <c r="G11" i="6"/>
  <c r="G42" i="2" s="1"/>
  <c r="G10" i="6"/>
  <c r="D36" i="3"/>
  <c r="D37" i="3" s="1"/>
  <c r="D24" i="2"/>
  <c r="G58" i="4"/>
  <c r="G26" i="4" s="1"/>
  <c r="G60" i="4"/>
  <c r="G37" i="4" s="1"/>
  <c r="K59" i="4"/>
  <c r="K32" i="4" s="1"/>
  <c r="K42" i="4" s="1"/>
  <c r="H26" i="3"/>
  <c r="G25" i="3"/>
  <c r="G8" i="2" s="1"/>
  <c r="H10" i="5"/>
  <c r="H12" i="5" s="1"/>
  <c r="H18" i="2" s="1"/>
  <c r="H11" i="6"/>
  <c r="H42" i="2" s="1"/>
  <c r="H10" i="6"/>
  <c r="H15" i="6"/>
  <c r="H60" i="2" s="1"/>
  <c r="H27" i="3"/>
  <c r="H11" i="2" s="1"/>
  <c r="I28" i="3"/>
  <c r="E36" i="3"/>
  <c r="E37" i="3" s="1"/>
  <c r="E24" i="2"/>
  <c r="C36" i="3"/>
  <c r="C37" i="3" s="1"/>
  <c r="C24" i="2"/>
  <c r="K15" i="6"/>
  <c r="K60" i="2" s="1"/>
  <c r="K11" i="6"/>
  <c r="K42" i="2" s="1"/>
  <c r="K10" i="6"/>
  <c r="G16" i="4"/>
  <c r="G55" i="4"/>
  <c r="G8" i="4" s="1"/>
  <c r="G57" i="4"/>
  <c r="G20" i="4" s="1"/>
  <c r="I10" i="6"/>
  <c r="I15" i="6"/>
  <c r="I60" i="2" s="1"/>
  <c r="I11" i="6"/>
  <c r="I42" i="2" s="1"/>
  <c r="F36" i="3"/>
  <c r="F37" i="3" s="1"/>
  <c r="F24" i="2"/>
  <c r="I42" i="3"/>
  <c r="H60" i="4"/>
  <c r="H37" i="4" s="1"/>
  <c r="H56" i="4"/>
  <c r="H14" i="4" s="1"/>
  <c r="H59" i="4"/>
  <c r="H32" i="4" s="1"/>
  <c r="H55" i="4"/>
  <c r="H8" i="4" s="1"/>
  <c r="H58" i="4"/>
  <c r="H26" i="4" s="1"/>
  <c r="H57" i="4"/>
  <c r="H20" i="4" s="1"/>
  <c r="I59" i="4"/>
  <c r="I32" i="4" s="1"/>
  <c r="I57" i="4"/>
  <c r="I20" i="4" s="1"/>
  <c r="I60" i="4"/>
  <c r="I37" i="4" s="1"/>
  <c r="J58" i="4"/>
  <c r="J26" i="4" s="1"/>
  <c r="J57" i="4"/>
  <c r="J20" i="4" s="1"/>
  <c r="J60" i="4"/>
  <c r="J37" i="4" s="1"/>
  <c r="J56" i="4"/>
  <c r="J14" i="4" s="1"/>
  <c r="J59" i="4"/>
  <c r="J32" i="4" s="1"/>
  <c r="J55" i="4"/>
  <c r="J8" i="4" s="1"/>
  <c r="I58" i="4" l="1"/>
  <c r="I26" i="4" s="1"/>
  <c r="I56" i="4"/>
  <c r="I14" i="4" s="1"/>
  <c r="I42" i="4" s="1"/>
  <c r="I55" i="4"/>
  <c r="I8" i="4" s="1"/>
  <c r="K61" i="4"/>
  <c r="H42" i="4"/>
  <c r="C30" i="2"/>
  <c r="C29" i="2"/>
  <c r="G6" i="6"/>
  <c r="G28" i="4"/>
  <c r="G27" i="4"/>
  <c r="H25" i="4" s="1"/>
  <c r="G9" i="4"/>
  <c r="H7" i="4" s="1"/>
  <c r="G10" i="4"/>
  <c r="H25" i="3"/>
  <c r="H8" i="2" s="1"/>
  <c r="I26" i="3"/>
  <c r="D30" i="2"/>
  <c r="D29" i="2"/>
  <c r="G12" i="2"/>
  <c r="G13" i="2" s="1"/>
  <c r="G31" i="3"/>
  <c r="K12" i="6"/>
  <c r="K41" i="2"/>
  <c r="J28" i="3"/>
  <c r="I27" i="3"/>
  <c r="I11" i="2" s="1"/>
  <c r="J42" i="4"/>
  <c r="F29" i="2"/>
  <c r="F30" i="2"/>
  <c r="I12" i="6"/>
  <c r="I41" i="2"/>
  <c r="H16" i="4"/>
  <c r="H15" i="4"/>
  <c r="I13" i="4" s="1"/>
  <c r="E30" i="2"/>
  <c r="E29" i="2"/>
  <c r="I7" i="5"/>
  <c r="H15" i="5"/>
  <c r="H67" i="2" s="1"/>
  <c r="H72" i="2" s="1"/>
  <c r="J41" i="2"/>
  <c r="J12" i="6"/>
  <c r="I30" i="3"/>
  <c r="H29" i="3"/>
  <c r="G21" i="4"/>
  <c r="H19" i="4" s="1"/>
  <c r="G22" i="4"/>
  <c r="G61" i="4"/>
  <c r="G37" i="3"/>
  <c r="H37" i="3" s="1"/>
  <c r="I37" i="3" s="1"/>
  <c r="J37" i="3" s="1"/>
  <c r="K37" i="3" s="1"/>
  <c r="H12" i="6"/>
  <c r="H41" i="2"/>
  <c r="G42" i="4"/>
  <c r="G43" i="4" s="1"/>
  <c r="G38" i="4"/>
  <c r="H36" i="4" s="1"/>
  <c r="H38" i="4" s="1"/>
  <c r="I36" i="4" s="1"/>
  <c r="I38" i="4" s="1"/>
  <c r="J36" i="4" s="1"/>
  <c r="J38" i="4" s="1"/>
  <c r="K36" i="4" s="1"/>
  <c r="G41" i="2"/>
  <c r="G12" i="6"/>
  <c r="H33" i="4"/>
  <c r="I31" i="4" s="1"/>
  <c r="I33" i="4" s="1"/>
  <c r="J31" i="4" s="1"/>
  <c r="J33" i="4" s="1"/>
  <c r="K31" i="4" s="1"/>
  <c r="J42" i="3"/>
  <c r="J61" i="4"/>
  <c r="H61" i="4"/>
  <c r="K38" i="4"/>
  <c r="I61" i="4" l="1"/>
  <c r="I10" i="5"/>
  <c r="I12" i="5"/>
  <c r="I18" i="2" s="1"/>
  <c r="H10" i="4"/>
  <c r="H9" i="4"/>
  <c r="I7" i="4" s="1"/>
  <c r="G14" i="6"/>
  <c r="G16" i="6"/>
  <c r="G61" i="2" s="1"/>
  <c r="H22" i="4"/>
  <c r="H21" i="4"/>
  <c r="I19" i="4" s="1"/>
  <c r="J26" i="3"/>
  <c r="I25" i="3"/>
  <c r="I8" i="2" s="1"/>
  <c r="H28" i="4"/>
  <c r="H44" i="4" s="1"/>
  <c r="H27" i="4"/>
  <c r="I25" i="4" s="1"/>
  <c r="H41" i="4"/>
  <c r="H43" i="4" s="1"/>
  <c r="I41" i="4" s="1"/>
  <c r="I43" i="4" s="1"/>
  <c r="J30" i="3"/>
  <c r="I29" i="3"/>
  <c r="H31" i="3"/>
  <c r="H12" i="2"/>
  <c r="I16" i="4"/>
  <c r="I15" i="4"/>
  <c r="J13" i="4" s="1"/>
  <c r="K28" i="3"/>
  <c r="K27" i="3" s="1"/>
  <c r="K11" i="2" s="1"/>
  <c r="J27" i="3"/>
  <c r="J11" i="2" s="1"/>
  <c r="H6" i="6"/>
  <c r="H9" i="2"/>
  <c r="G44" i="4"/>
  <c r="K42" i="3"/>
  <c r="K33" i="4"/>
  <c r="H14" i="2" l="1"/>
  <c r="H94" i="2" s="1"/>
  <c r="I28" i="4"/>
  <c r="I27" i="4"/>
  <c r="J25" i="4" s="1"/>
  <c r="I10" i="4"/>
  <c r="I9" i="4"/>
  <c r="J7" i="4" s="1"/>
  <c r="H13" i="2"/>
  <c r="H17" i="2" s="1"/>
  <c r="J16" i="4"/>
  <c r="J15" i="4"/>
  <c r="K13" i="4" s="1"/>
  <c r="I6" i="6"/>
  <c r="I9" i="2"/>
  <c r="I22" i="4"/>
  <c r="I21" i="4"/>
  <c r="J19" i="4" s="1"/>
  <c r="I31" i="3"/>
  <c r="I12" i="2"/>
  <c r="G45" i="4"/>
  <c r="G46" i="4" s="1"/>
  <c r="G48" i="2" s="1"/>
  <c r="G53" i="2" s="1"/>
  <c r="G14" i="2"/>
  <c r="G17" i="2" s="1"/>
  <c r="K30" i="3"/>
  <c r="K29" i="3" s="1"/>
  <c r="J29" i="3"/>
  <c r="H14" i="6"/>
  <c r="H16" i="6"/>
  <c r="H61" i="2" s="1"/>
  <c r="J41" i="4"/>
  <c r="J43" i="4" s="1"/>
  <c r="K26" i="3"/>
  <c r="K25" i="3" s="1"/>
  <c r="K8" i="2" s="1"/>
  <c r="J25" i="3"/>
  <c r="J8" i="2" s="1"/>
  <c r="G59" i="2"/>
  <c r="G64" i="2" s="1"/>
  <c r="G17" i="6"/>
  <c r="G19" i="6" s="1"/>
  <c r="J7" i="5"/>
  <c r="I15" i="5"/>
  <c r="I67" i="2" s="1"/>
  <c r="I72" i="2" s="1"/>
  <c r="I44" i="4" l="1"/>
  <c r="I13" i="2"/>
  <c r="K41" i="4"/>
  <c r="K43" i="4" s="1"/>
  <c r="K12" i="2"/>
  <c r="K31" i="3"/>
  <c r="I16" i="6"/>
  <c r="I61" i="2" s="1"/>
  <c r="I14" i="6"/>
  <c r="J9" i="4"/>
  <c r="K7" i="4" s="1"/>
  <c r="J10" i="4"/>
  <c r="I14" i="2"/>
  <c r="I94" i="2" s="1"/>
  <c r="J6" i="6"/>
  <c r="J9" i="2"/>
  <c r="G94" i="2"/>
  <c r="J22" i="4"/>
  <c r="J21" i="4"/>
  <c r="K19" i="4" s="1"/>
  <c r="K16" i="4"/>
  <c r="K15" i="4"/>
  <c r="H45" i="4"/>
  <c r="H46" i="4" s="1"/>
  <c r="H48" i="2" s="1"/>
  <c r="H53" i="2" s="1"/>
  <c r="G21" i="6"/>
  <c r="G104" i="2" s="1"/>
  <c r="J12" i="2"/>
  <c r="J31" i="3"/>
  <c r="J10" i="5"/>
  <c r="J12" i="5" s="1"/>
  <c r="J18" i="2" s="1"/>
  <c r="K6" i="6"/>
  <c r="K9" i="2"/>
  <c r="H59" i="2"/>
  <c r="H64" i="2" s="1"/>
  <c r="H17" i="6"/>
  <c r="H19" i="6" s="1"/>
  <c r="J28" i="4"/>
  <c r="J44" i="4" s="1"/>
  <c r="J27" i="4"/>
  <c r="K25" i="4" s="1"/>
  <c r="K14" i="6" l="1"/>
  <c r="K16" i="6"/>
  <c r="K61" i="2" s="1"/>
  <c r="K9" i="4"/>
  <c r="K10" i="4"/>
  <c r="H21" i="6"/>
  <c r="H104" i="2" s="1"/>
  <c r="I59" i="2"/>
  <c r="I64" i="2" s="1"/>
  <c r="I17" i="6"/>
  <c r="I19" i="6" s="1"/>
  <c r="I21" i="6" s="1"/>
  <c r="I104" i="2" s="1"/>
  <c r="K7" i="5"/>
  <c r="J15" i="5"/>
  <c r="J67" i="2" s="1"/>
  <c r="J72" i="2" s="1"/>
  <c r="K22" i="4"/>
  <c r="K21" i="4"/>
  <c r="J13" i="2"/>
  <c r="I45" i="4"/>
  <c r="I46" i="4" s="1"/>
  <c r="I48" i="2" s="1"/>
  <c r="I53" i="2" s="1"/>
  <c r="J14" i="2"/>
  <c r="J94" i="2" s="1"/>
  <c r="K28" i="4"/>
  <c r="K27" i="4"/>
  <c r="K13" i="2"/>
  <c r="J16" i="6"/>
  <c r="J61" i="2" s="1"/>
  <c r="J14" i="6"/>
  <c r="I17" i="2"/>
  <c r="I20" i="2" s="1"/>
  <c r="I40" i="3" s="1"/>
  <c r="I41" i="3" s="1"/>
  <c r="I21" i="2" s="1"/>
  <c r="I22" i="2" s="1"/>
  <c r="K44" i="4" l="1"/>
  <c r="J17" i="2"/>
  <c r="J20" i="2" s="1"/>
  <c r="J40" i="3" s="1"/>
  <c r="J41" i="3" s="1"/>
  <c r="J21" i="2" s="1"/>
  <c r="J22" i="2" s="1"/>
  <c r="J36" i="3" s="1"/>
  <c r="J35" i="3" s="1"/>
  <c r="J123" i="2" s="1"/>
  <c r="J125" i="2" s="1"/>
  <c r="I36" i="3"/>
  <c r="I35" i="3" s="1"/>
  <c r="I123" i="2" s="1"/>
  <c r="I125" i="2" s="1"/>
  <c r="I24" i="2"/>
  <c r="I93" i="2" s="1"/>
  <c r="I105" i="2" s="1"/>
  <c r="J59" i="2"/>
  <c r="J64" i="2" s="1"/>
  <c r="J17" i="6"/>
  <c r="J19" i="6" s="1"/>
  <c r="K10" i="5"/>
  <c r="K15" i="5" s="1"/>
  <c r="K67" i="2" s="1"/>
  <c r="K72" i="2" s="1"/>
  <c r="K59" i="2"/>
  <c r="K64" i="2" s="1"/>
  <c r="K17" i="6"/>
  <c r="K19" i="6" s="1"/>
  <c r="J45" i="4"/>
  <c r="J46" i="4" s="1"/>
  <c r="J48" i="2" s="1"/>
  <c r="J53" i="2" s="1"/>
  <c r="K14" i="2"/>
  <c r="K17" i="2" l="1"/>
  <c r="K94" i="2"/>
  <c r="J24" i="2"/>
  <c r="J93" i="2" s="1"/>
  <c r="I128" i="2"/>
  <c r="K45" i="4"/>
  <c r="K46" i="4" s="1"/>
  <c r="K48" i="2" s="1"/>
  <c r="K53" i="2" s="1"/>
  <c r="K12" i="5"/>
  <c r="K18" i="2" s="1"/>
  <c r="K20" i="2" s="1"/>
  <c r="K40" i="3" s="1"/>
  <c r="K41" i="3" s="1"/>
  <c r="K21" i="2" s="1"/>
  <c r="K22" i="2" s="1"/>
  <c r="K21" i="6"/>
  <c r="K104" i="2" s="1"/>
  <c r="J21" i="6"/>
  <c r="J104" i="2" s="1"/>
  <c r="I29" i="2"/>
  <c r="I30" i="2"/>
  <c r="J30" i="2"/>
  <c r="J105" i="2" l="1"/>
  <c r="J128" i="2" s="1"/>
  <c r="J29" i="2"/>
  <c r="K36" i="3"/>
  <c r="K35" i="3" s="1"/>
  <c r="K123" i="2" s="1"/>
  <c r="K125" i="2" s="1"/>
  <c r="K24" i="2"/>
  <c r="K29" i="2" s="1"/>
  <c r="K30" i="2" l="1"/>
  <c r="K93" i="2"/>
  <c r="K105" i="2" s="1"/>
  <c r="K128" i="2" s="1"/>
  <c r="H19" i="2"/>
  <c r="H20" i="2" s="1"/>
  <c r="H40" i="3" l="1"/>
  <c r="H41" i="3" s="1"/>
  <c r="H21" i="2" s="1"/>
  <c r="H22" i="2" s="1"/>
  <c r="H24" i="2" l="1"/>
  <c r="H36" i="3"/>
  <c r="H35" i="3" s="1"/>
  <c r="H123" i="2" s="1"/>
  <c r="H125" i="2" s="1"/>
  <c r="H30" i="2" l="1"/>
  <c r="H93" i="2"/>
  <c r="H105" i="2" s="1"/>
  <c r="H128" i="2" s="1"/>
  <c r="H29" i="2"/>
  <c r="G20" i="2"/>
  <c r="G40" i="3" s="1"/>
  <c r="G41" i="3" s="1"/>
  <c r="G21" i="2" s="1"/>
  <c r="G22" i="2" s="1"/>
  <c r="G36" i="3" l="1"/>
  <c r="G35" i="3" s="1"/>
  <c r="G123" i="2" s="1"/>
  <c r="G125" i="2" s="1"/>
  <c r="G24" i="2"/>
  <c r="G29" i="2" l="1"/>
  <c r="G78" i="2"/>
  <c r="G30" i="2"/>
  <c r="G93" i="2"/>
  <c r="G105" i="2" s="1"/>
  <c r="G128" i="2" s="1"/>
  <c r="G130" i="2" l="1"/>
  <c r="G39" i="2"/>
  <c r="G82" i="2"/>
  <c r="G84" i="2" s="1"/>
  <c r="H78" i="2"/>
  <c r="H82" i="2" l="1"/>
  <c r="H84" i="2" s="1"/>
  <c r="I78" i="2"/>
  <c r="H39" i="2"/>
  <c r="H129" i="2"/>
  <c r="H130" i="2" s="1"/>
  <c r="G43" i="2"/>
  <c r="G55" i="2" s="1"/>
  <c r="G86" i="2" s="1"/>
  <c r="G25" i="5"/>
  <c r="I129" i="2" l="1"/>
  <c r="I130" i="2" s="1"/>
  <c r="H43" i="2"/>
  <c r="H55" i="2" s="1"/>
  <c r="H86" i="2" s="1"/>
  <c r="H25" i="5"/>
  <c r="I24" i="5" s="1"/>
  <c r="I39" i="2"/>
  <c r="G27" i="5"/>
  <c r="H24" i="5"/>
  <c r="I82" i="2"/>
  <c r="I84" i="2" s="1"/>
  <c r="J78" i="2"/>
  <c r="J82" i="2" l="1"/>
  <c r="J84" i="2" s="1"/>
  <c r="K78" i="2"/>
  <c r="K82" i="2" s="1"/>
  <c r="K84" i="2" s="1"/>
  <c r="J39" i="2"/>
  <c r="J129" i="2"/>
  <c r="J130" i="2" s="1"/>
  <c r="I25" i="5"/>
  <c r="J24" i="5" s="1"/>
  <c r="I43" i="2"/>
  <c r="I55" i="2" s="1"/>
  <c r="I86" i="2" s="1"/>
  <c r="H27" i="5"/>
  <c r="I27" i="5" l="1"/>
  <c r="J25" i="5"/>
  <c r="K24" i="5" s="1"/>
  <c r="K39" i="2"/>
  <c r="K129" i="2"/>
  <c r="K130" i="2" s="1"/>
  <c r="J43" i="2"/>
  <c r="J55" i="2" s="1"/>
  <c r="J86" i="2" s="1"/>
  <c r="J27" i="5"/>
  <c r="K43" i="2" l="1"/>
  <c r="K55" i="2" s="1"/>
  <c r="K86" i="2" s="1"/>
  <c r="K25" i="5"/>
  <c r="K27" i="5" s="1"/>
</calcChain>
</file>

<file path=xl/sharedStrings.xml><?xml version="1.0" encoding="utf-8"?>
<sst xmlns="http://schemas.openxmlformats.org/spreadsheetml/2006/main" count="265" uniqueCount="171">
  <si>
    <t>Revenue</t>
  </si>
  <si>
    <t>Other operating and administrative</t>
  </si>
  <si>
    <t>Depreciation</t>
  </si>
  <si>
    <t>Goodwill and long-lived asset impairment</t>
  </si>
  <si>
    <t>Goodwill and long-lived asset impairments</t>
  </si>
  <si>
    <t>Revenue from Operations</t>
  </si>
  <si>
    <t>Cost of Sales</t>
  </si>
  <si>
    <t>Gross Profit</t>
  </si>
  <si>
    <t>Operating Expenses:</t>
  </si>
  <si>
    <t>Advertising, marketing and promotion</t>
  </si>
  <si>
    <t>EBITDA</t>
  </si>
  <si>
    <t xml:space="preserve">Depreciation </t>
  </si>
  <si>
    <t xml:space="preserve">Amortization </t>
  </si>
  <si>
    <t>EBIT</t>
  </si>
  <si>
    <t>Interest Expense</t>
  </si>
  <si>
    <t>Investment income (loss), net</t>
  </si>
  <si>
    <t>EBT</t>
  </si>
  <si>
    <t>Tax Expense</t>
  </si>
  <si>
    <t>Net Profit</t>
  </si>
  <si>
    <t>Net income/ (loss) attributable to noncontrolling interests</t>
  </si>
  <si>
    <t>Net Income attributable to Comcast</t>
  </si>
  <si>
    <t>Basic Common shares (millions)</t>
  </si>
  <si>
    <t>Diluted common shares (millions)</t>
  </si>
  <si>
    <t>Basic EPS attributable to Buyer shareholders</t>
  </si>
  <si>
    <t>Dilued EPS attributable to Buyer shareholders</t>
  </si>
  <si>
    <t>Income Statement</t>
  </si>
  <si>
    <t>($ in Millions)</t>
  </si>
  <si>
    <t xml:space="preserve"> -   </t>
  </si>
  <si>
    <t>Residential Connectivity &amp; Platforms Segment</t>
  </si>
  <si>
    <t>Y-o-Y growth</t>
  </si>
  <si>
    <t>Business Services Connectivity Segment</t>
  </si>
  <si>
    <t>Media Segment</t>
  </si>
  <si>
    <t>Studios Segment</t>
  </si>
  <si>
    <t>Theme Parks Segment</t>
  </si>
  <si>
    <t>Other revenue</t>
  </si>
  <si>
    <t>Eliminations</t>
  </si>
  <si>
    <t>Total Revenue</t>
  </si>
  <si>
    <t>Cost Buildup</t>
  </si>
  <si>
    <t>($ in million)</t>
  </si>
  <si>
    <t>Programming and Production</t>
  </si>
  <si>
    <t>% of Revenue</t>
  </si>
  <si>
    <t>Total Cost</t>
  </si>
  <si>
    <t>Revenue by Business Segments</t>
  </si>
  <si>
    <t>Depreciation (using SLM)</t>
  </si>
  <si>
    <t>Distribution system</t>
  </si>
  <si>
    <t>Opening - Gross PPE</t>
  </si>
  <si>
    <t>Add: Capex</t>
  </si>
  <si>
    <t>Closing - Gross PPE</t>
  </si>
  <si>
    <t>Customer premise equipment</t>
  </si>
  <si>
    <t>Buildings, theme park infrastructure and leasehold improvements</t>
  </si>
  <si>
    <t>Other equipment</t>
  </si>
  <si>
    <t>Construction in process</t>
  </si>
  <si>
    <t>Land</t>
  </si>
  <si>
    <t>Total</t>
  </si>
  <si>
    <t>Accumulated Depreciation</t>
  </si>
  <si>
    <t>Net PPE</t>
  </si>
  <si>
    <t>Capex Projection</t>
  </si>
  <si>
    <t>Capex</t>
  </si>
  <si>
    <t>Capex Breakup</t>
  </si>
  <si>
    <t>Cable distribution system</t>
  </si>
  <si>
    <t>Buildings and leasehold improvements</t>
  </si>
  <si>
    <t>Balance Sheet</t>
  </si>
  <si>
    <t>Assets</t>
  </si>
  <si>
    <t>Current Assets</t>
  </si>
  <si>
    <t>Trade Receivables</t>
  </si>
  <si>
    <t>Other Current Assets</t>
  </si>
  <si>
    <t>Total Current Assets</t>
  </si>
  <si>
    <t>Non-Current Assets</t>
  </si>
  <si>
    <t>Film and Television Costs</t>
  </si>
  <si>
    <t>Investments</t>
  </si>
  <si>
    <t>Property and Equipment, net</t>
  </si>
  <si>
    <t>Goodwill</t>
  </si>
  <si>
    <t>Franchise rights</t>
  </si>
  <si>
    <t>Other intangible assets, net</t>
  </si>
  <si>
    <t>Other noncurrent assets, net</t>
  </si>
  <si>
    <t>Total Long-Term Assets</t>
  </si>
  <si>
    <t>Total Assets</t>
  </si>
  <si>
    <t>Liabilities and Shareholders' Equity</t>
  </si>
  <si>
    <t>Current Liabilities</t>
  </si>
  <si>
    <t xml:space="preserve">Accounts payable </t>
  </si>
  <si>
    <t>Deferred revenue</t>
  </si>
  <si>
    <t>Accrued participations and other CLs</t>
  </si>
  <si>
    <t>Current portion of long-term debt</t>
  </si>
  <si>
    <t>Advance on sale of investment</t>
  </si>
  <si>
    <t>Total Current Liabilities</t>
  </si>
  <si>
    <t>Non-Current Liabilities</t>
  </si>
  <si>
    <t>Non-current portion of debt</t>
  </si>
  <si>
    <t>Collateralized obligation</t>
  </si>
  <si>
    <t>Deferred income taxes</t>
  </si>
  <si>
    <t>Other noncurrent liabilities</t>
  </si>
  <si>
    <t>Redeemable noncontrolling interests</t>
  </si>
  <si>
    <t>Total Non-Current Liabilities</t>
  </si>
  <si>
    <t>Equity</t>
  </si>
  <si>
    <t>Class A common stock, $0.01 par value</t>
  </si>
  <si>
    <t>Class B common stock, $0.01 par value</t>
  </si>
  <si>
    <t>Additional paid-in capital</t>
  </si>
  <si>
    <t>Retained earnings</t>
  </si>
  <si>
    <t>Treasury stock</t>
  </si>
  <si>
    <t>Accumulated other comprehensive income (loss)</t>
  </si>
  <si>
    <t>Noncontrolling interests</t>
  </si>
  <si>
    <t>Total Equity</t>
  </si>
  <si>
    <t>Total Liabilities and Equity</t>
  </si>
  <si>
    <t>Balance Sheet Check</t>
  </si>
  <si>
    <t>Cash Flow Statement</t>
  </si>
  <si>
    <t>Cash flow from Operating Activities</t>
  </si>
  <si>
    <t>Net Income</t>
  </si>
  <si>
    <t>(+) Depreciation &amp; Amortization</t>
  </si>
  <si>
    <t>Share-based compensation</t>
  </si>
  <si>
    <t>Noncash interest expense (income), net</t>
  </si>
  <si>
    <t>Net (gain) loss on investment activity and other</t>
  </si>
  <si>
    <t>Change in current and noncurrent receivables, net</t>
  </si>
  <si>
    <t>Change in film and television costs</t>
  </si>
  <si>
    <t>Change in accounts payable and accrued expenses related to trade creditors</t>
  </si>
  <si>
    <t>Change in other operating assets and liabilities</t>
  </si>
  <si>
    <t>(-) Changes in Working Capital</t>
  </si>
  <si>
    <t>Net Cash flow from Operating Activities</t>
  </si>
  <si>
    <t>Cash flow from Investing Activities</t>
  </si>
  <si>
    <t>Capital expenditures</t>
  </si>
  <si>
    <t>Cash paid for intangible assets</t>
  </si>
  <si>
    <t>Construction of Universal Beijing Resort</t>
  </si>
  <si>
    <t>Proceeds from sales of businesses and investments</t>
  </si>
  <si>
    <t>Purchases of investments</t>
  </si>
  <si>
    <t>Other</t>
  </si>
  <si>
    <t>Net Cash flow from Investing Activities</t>
  </si>
  <si>
    <t>Cash flow from Financing Activities</t>
  </si>
  <si>
    <t>Proceeds from/ (repayments of) short-term borrowings, net</t>
  </si>
  <si>
    <t>Proceeds from LT borrowings</t>
  </si>
  <si>
    <t>Repayments of LT debt</t>
  </si>
  <si>
    <t>Repayment of collateralized obligation</t>
  </si>
  <si>
    <t>Repurchases of common stock under repurchase program and employee plans</t>
  </si>
  <si>
    <t>Dividends paid</t>
  </si>
  <si>
    <t>Net Cash flow from Financing Activities</t>
  </si>
  <si>
    <t>Impact of foreign currency</t>
  </si>
  <si>
    <t>Net (decrease)/increase in cash and cash equivalents</t>
  </si>
  <si>
    <t>Current year opening cash/ Previous year ending cash</t>
  </si>
  <si>
    <t>Current year closing cash</t>
  </si>
  <si>
    <t>Total Long Term Debt</t>
  </si>
  <si>
    <t>Opening Balance</t>
  </si>
  <si>
    <t>Add: New Issuance</t>
  </si>
  <si>
    <t>Sub: Repayment</t>
  </si>
  <si>
    <t>Closing Balance</t>
  </si>
  <si>
    <t>Interest rate</t>
  </si>
  <si>
    <t>Current portion of Long Term Debt</t>
  </si>
  <si>
    <t>Non-Current portion of Long Term Debt</t>
  </si>
  <si>
    <t>Cash Investment</t>
  </si>
  <si>
    <t>Interest Income</t>
  </si>
  <si>
    <t>Working Capital</t>
  </si>
  <si>
    <t>Total Non-Cash Current Assets</t>
  </si>
  <si>
    <t>Net Working Capital/ (Deficit)</t>
  </si>
  <si>
    <t>(Increase)/ Decrease in Working Capital</t>
  </si>
  <si>
    <t xml:space="preserve"> Ratios &amp; Assumptions </t>
  </si>
  <si>
    <t xml:space="preserve"> Trade Receivable, net (Collection period in days) - DSO </t>
  </si>
  <si>
    <t xml:space="preserve"> Other Current Assets (% of revenue) </t>
  </si>
  <si>
    <t xml:space="preserve"> Accounts payable (COGS) - DPO </t>
  </si>
  <si>
    <t xml:space="preserve"> Deferred revenue (Rev) </t>
  </si>
  <si>
    <t xml:space="preserve"> Accrued participations and other CLs (COGS) </t>
  </si>
  <si>
    <t>Asset Type</t>
  </si>
  <si>
    <t>Useful Life</t>
  </si>
  <si>
    <t>Depreciation %</t>
  </si>
  <si>
    <t>Gross PPE (2024A)</t>
  </si>
  <si>
    <t>% of Total</t>
  </si>
  <si>
    <t>-</t>
  </si>
  <si>
    <t>Dividend Assumptions</t>
  </si>
  <si>
    <t>Total Dividends Paid</t>
  </si>
  <si>
    <t>Dividend Payout Ratio</t>
  </si>
  <si>
    <t>Tax Assumptions</t>
  </si>
  <si>
    <t>Taxes</t>
  </si>
  <si>
    <t>% of EBT</t>
  </si>
  <si>
    <t>Cash &amp; Cash Equivelent</t>
  </si>
  <si>
    <t>Comcast Corporation</t>
  </si>
  <si>
    <r>
      <t>Blue - Hard coded</t>
    </r>
    <r>
      <rPr>
        <sz val="10"/>
        <color rgb="FF000000"/>
        <rFont val="Calibri"/>
        <family val="2"/>
        <scheme val="minor"/>
      </rPr>
      <t xml:space="preserve">; </t>
    </r>
    <r>
      <rPr>
        <b/>
        <sz val="10"/>
        <color rgb="FF000000"/>
        <rFont val="Calibri"/>
        <family val="2"/>
        <scheme val="minor"/>
      </rPr>
      <t>Black - Calculations</t>
    </r>
    <r>
      <rPr>
        <sz val="10"/>
        <color rgb="FF000000"/>
        <rFont val="Calibri"/>
        <family val="2"/>
        <scheme val="minor"/>
      </rPr>
      <t xml:space="preserve">; </t>
    </r>
    <r>
      <rPr>
        <b/>
        <sz val="10"/>
        <color rgb="FF00B050"/>
        <rFont val="Calibri"/>
        <family val="2"/>
        <scheme val="minor"/>
      </rPr>
      <t>Green - Linkages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</si>
</sst>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&quot;A&quot;"/>
    <numFmt numFmtId="165" formatCode="0000&quot;E&quot;"/>
    <numFmt numFmtId="166" formatCode="0.0%"/>
    <numFmt numFmtId="173" formatCode="#,##0;\(#,##0\);\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F81BD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4F81BD"/>
      <name val="Calibri"/>
      <family val="2"/>
      <scheme val="minor"/>
    </font>
    <font>
      <b/>
      <sz val="20"/>
      <color theme="0"/>
      <name val="Arial"/>
      <family val="2"/>
    </font>
    <font>
      <b/>
      <sz val="10"/>
      <color rgb="FF4F81BD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0" fontId="3" fillId="0" borderId="0" xfId="0" applyFont="1"/>
    <xf numFmtId="3" fontId="7" fillId="0" borderId="0" xfId="0" applyNumberFormat="1" applyFont="1"/>
    <xf numFmtId="3" fontId="8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9" fillId="0" borderId="0" xfId="0" applyFont="1"/>
    <xf numFmtId="166" fontId="9" fillId="0" borderId="0" xfId="0" applyNumberFormat="1" applyFont="1"/>
    <xf numFmtId="166" fontId="9" fillId="3" borderId="0" xfId="0" applyNumberFormat="1" applyFont="1" applyFill="1"/>
    <xf numFmtId="164" fontId="1" fillId="2" borderId="0" xfId="0" applyNumberFormat="1" applyFont="1" applyFill="1"/>
    <xf numFmtId="0" fontId="2" fillId="0" borderId="1" xfId="0" applyFont="1" applyBorder="1"/>
    <xf numFmtId="3" fontId="2" fillId="0" borderId="1" xfId="0" applyNumberFormat="1" applyFont="1" applyBorder="1"/>
    <xf numFmtId="9" fontId="9" fillId="0" borderId="0" xfId="0" applyNumberFormat="1" applyFont="1"/>
    <xf numFmtId="9" fontId="9" fillId="3" borderId="0" xfId="0" applyNumberFormat="1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9" fontId="0" fillId="0" borderId="6" xfId="0" applyNumberFormat="1" applyBorder="1"/>
    <xf numFmtId="0" fontId="2" fillId="0" borderId="7" xfId="0" applyFont="1" applyBorder="1"/>
    <xf numFmtId="9" fontId="2" fillId="0" borderId="8" xfId="0" applyNumberFormat="1" applyFont="1" applyBorder="1"/>
    <xf numFmtId="3" fontId="6" fillId="0" borderId="0" xfId="0" applyNumberFormat="1" applyFont="1"/>
    <xf numFmtId="3" fontId="11" fillId="0" borderId="0" xfId="0" applyNumberFormat="1" applyFont="1"/>
    <xf numFmtId="0" fontId="1" fillId="2" borderId="0" xfId="0" applyFont="1" applyFill="1"/>
    <xf numFmtId="165" fontId="1" fillId="4" borderId="0" xfId="0" applyNumberFormat="1" applyFont="1" applyFill="1"/>
    <xf numFmtId="0" fontId="4" fillId="0" borderId="0" xfId="0" applyFont="1"/>
    <xf numFmtId="0" fontId="12" fillId="0" borderId="0" xfId="0" applyFont="1" applyAlignment="1">
      <alignment horizontal="left" indent="1"/>
    </xf>
    <xf numFmtId="9" fontId="0" fillId="0" borderId="0" xfId="1" applyFont="1"/>
    <xf numFmtId="10" fontId="13" fillId="0" borderId="0" xfId="0" applyNumberFormat="1" applyFont="1"/>
    <xf numFmtId="1" fontId="2" fillId="0" borderId="0" xfId="0" applyNumberFormat="1" applyFont="1"/>
    <xf numFmtId="3" fontId="13" fillId="0" borderId="0" xfId="0" applyNumberFormat="1" applyFont="1"/>
    <xf numFmtId="9" fontId="9" fillId="0" borderId="0" xfId="1" applyFont="1"/>
    <xf numFmtId="1" fontId="0" fillId="3" borderId="9" xfId="0" applyNumberFormat="1" applyFill="1" applyBorder="1"/>
    <xf numFmtId="0" fontId="2" fillId="0" borderId="3" xfId="0" applyFont="1" applyBorder="1"/>
    <xf numFmtId="3" fontId="2" fillId="0" borderId="3" xfId="0" applyNumberFormat="1" applyFont="1" applyBorder="1"/>
    <xf numFmtId="0" fontId="2" fillId="0" borderId="10" xfId="0" applyFont="1" applyBorder="1"/>
    <xf numFmtId="3" fontId="2" fillId="0" borderId="10" xfId="0" applyNumberFormat="1" applyFont="1" applyBorder="1"/>
    <xf numFmtId="0" fontId="0" fillId="0" borderId="0" xfId="0" applyFont="1"/>
    <xf numFmtId="173" fontId="7" fillId="0" borderId="0" xfId="0" applyNumberFormat="1" applyFont="1"/>
    <xf numFmtId="173" fontId="6" fillId="0" borderId="0" xfId="0" applyNumberFormat="1" applyFont="1"/>
    <xf numFmtId="173" fontId="8" fillId="0" borderId="0" xfId="0" applyNumberFormat="1" applyFont="1"/>
    <xf numFmtId="173" fontId="11" fillId="0" borderId="0" xfId="0" applyNumberFormat="1" applyFont="1"/>
    <xf numFmtId="173" fontId="2" fillId="0" borderId="3" xfId="0" applyNumberFormat="1" applyFont="1" applyBorder="1"/>
    <xf numFmtId="173" fontId="0" fillId="0" borderId="0" xfId="0" applyNumberFormat="1"/>
    <xf numFmtId="173" fontId="2" fillId="0" borderId="10" xfId="0" applyNumberFormat="1" applyFont="1" applyBorder="1"/>
    <xf numFmtId="173" fontId="1" fillId="2" borderId="0" xfId="0" applyNumberFormat="1" applyFont="1" applyFill="1"/>
    <xf numFmtId="173" fontId="1" fillId="4" borderId="0" xfId="0" applyNumberFormat="1" applyFont="1" applyFill="1"/>
    <xf numFmtId="173" fontId="2" fillId="0" borderId="1" xfId="0" applyNumberFormat="1" applyFont="1" applyBorder="1"/>
    <xf numFmtId="173" fontId="2" fillId="0" borderId="0" xfId="0" applyNumberFormat="1" applyFont="1"/>
    <xf numFmtId="0" fontId="12" fillId="0" borderId="0" xfId="0" applyFont="1"/>
    <xf numFmtId="0" fontId="3" fillId="0" borderId="10" xfId="0" applyFont="1" applyBorder="1"/>
    <xf numFmtId="3" fontId="5" fillId="0" borderId="0" xfId="0" applyNumberFormat="1" applyFont="1"/>
    <xf numFmtId="3" fontId="1" fillId="2" borderId="0" xfId="0" applyNumberFormat="1" applyFont="1" applyFill="1"/>
    <xf numFmtId="3" fontId="1" fillId="4" borderId="0" xfId="0" applyNumberFormat="1" applyFont="1" applyFill="1"/>
    <xf numFmtId="1" fontId="2" fillId="0" borderId="10" xfId="0" applyNumberFormat="1" applyFont="1" applyBorder="1"/>
    <xf numFmtId="0" fontId="0" fillId="0" borderId="10" xfId="0" applyBorder="1"/>
    <xf numFmtId="1" fontId="0" fillId="0" borderId="10" xfId="0" applyNumberFormat="1" applyBorder="1"/>
    <xf numFmtId="0" fontId="2" fillId="0" borderId="11" xfId="0" applyFont="1" applyBorder="1"/>
    <xf numFmtId="3" fontId="2" fillId="0" borderId="11" xfId="0" applyNumberFormat="1" applyFont="1" applyBorder="1"/>
    <xf numFmtId="166" fontId="9" fillId="0" borderId="0" xfId="1" applyNumberFormat="1" applyFont="1"/>
    <xf numFmtId="166" fontId="9" fillId="3" borderId="9" xfId="1" applyNumberFormat="1" applyFont="1" applyFill="1" applyBorder="1"/>
    <xf numFmtId="166" fontId="9" fillId="3" borderId="9" xfId="0" applyNumberFormat="1" applyFont="1" applyFill="1" applyBorder="1"/>
    <xf numFmtId="0" fontId="14" fillId="5" borderId="0" xfId="0" applyFont="1" applyFill="1"/>
    <xf numFmtId="0" fontId="1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4097" name="AutoShape 1" descr="data:image/png;base64,iVBORw0KGgoAAAANSUhEUgAAA3QAAAHPCAYAAAAbApgkAAAAAXNSR0IArs4c6QAAIABJREFUeF7s3XVclNnfxvEPDYKKooiNgYHd3b0GIoKNiYpB2I2YGEgYGBjYGCj22q3YhYggCgZ2IUrOPK8B3d/uGisq+8j6nT/Xe859zvvczM41p9SUSqUSeYmACIiACIiACIiACIiACIiACGQ4ATUJdBmuz6TCIiACIiACIiACIiACIiACIpAiIIFOHgQREAEREAEREAEREAEREAERyKACEugyaMdJtUVABERABERABERABERABERAAp08AyIgAiIgAiIgAiIgAiIgAiKQQQUk0GXQjpNqi4AIiIAIiIAIiIAIiIAIiIAEOnkGREAEREAEREAEREAEREAERCCDCkigy6AdJ9UWAREQAREQAREQAREQAREQAQl08gyIgAiIgAiIgAiIgAiIgAiIQAYVkECXQTtOqi0CIiACIiACIiACIiACIiACEujkGRABERABERABERABERABERCBDCoggS6DdpxUWwREQAREQAREQAREQAREQAQk0MkzIAIiIAIiIAIiIAIiIAIiIAIZVEACXQbtOKm2CIiACIiACIiACIiACIiACEigk2dABERABERABERABERABERABDKowDcEOiVPT14m78aXJCgM2TWpLM2yqqOeApBM8NazVD78juxVzLnewZismmppoEki6moUy6IMcGqcA0Od1FK/+RX7kj27w+ke9IbH7xTo586Bd9sidC6hj65GWkpN5Kz/ZTqeiSEiUQ0+NEmpBF0DhrUqzKhq2THSSUtb03L/dLpWGU/4pQeciNWnUhljSmdNp/v8kGIVPAyOYpRfOIE5cjPXpgRdTT/Ric+fMXd7KA6n40H77/2hhCQd6lc1ZWP3POT4IfX6UyFvYgjYeRWrsxrYWJTCv47Bj77Dv1CeksTXLzhw/DFPipvRrUia/lD+hfrJLURABERABERABERABP4s8H2BLglq1izJdhtjsmuovjx/X6B7c+4KBdY9Q6NsCa51NCHXdwWkl6zxDsEhIp7nyg9NVkKiPrMHlcG+pB6Zvjp/fSbQpRSrhDhNetmUYmqd7JhoZ5QHLJnww6H02PIQzRrFWNA6H+b6P3PdJdClf+8oSYx7zUqPi/R9ngmfgZXpa/qdP6qkf6XlDiIgAiIgAiIgAiLwSwt8X6BTqDKcLvOHVKJfIS001H6iQBcWSk2/h5x6psccx7I4Fo9nw7zr9At5R+VmZVnd1Ijcel+b6FIDncXRNzRvXw63WtkwVgU35TvO77pJx0PPCM9VgAPdC9LQWCuDPFD/4UAXGILDJW0sfjNja7NsGaQ/foZqSqD7GXpB6iACIiACIiACIiACaRH4/kCnVGJkWoigQQUpoq34/JTLV8/Zc/gOg47EEJGkQJnZEC+bovQtkxlddYg5ewXTDS94Hq9MndKYqMGo3pUYXz4TmTTiuXE+Cp/N0Sx5k8w7g6xMb1GQ3tWzk1Pr06Es/nIwJdY95k6mfBx1KEQdQ02i9l+g5q6XGFY2Z6dFLgrqq5F4NYSy6x5yQzsv+wYVonGOTwWyzwQ6lfSjKDouuYN/XE42DSiKVZ4Etvtco9dFBT2tc6B1+QkeoRqMGVQK53IG6L97w8UzkQw78IzDz5NQ6BowoEUhxtcywkQFATw9E0LbrQ8IMsnL4pLqhJ5/gtftBEqZ52ZCG1OaFtJF90Mvx8cSfD6KUfufsiM6kQIFs+PQwJQe5bJipKsGLx8xdnU40x4YMLqyJk9uPWd1chb6ZU8mJOo1e18B6gpIyspYC0NyPH3OuH0J2HQqzqymOTBKuU8i1w+E0WfTYzLVN8OnbV7MdD5+zBJev2Tf7xG4nnrF2QQl6pkN6FXPFNe6OcmjGg5VvmHftjB6b4ujSrPc2Od9h8fOaHbF6tKgWj68f8tLacP3U/yS4rlzOYrRex6w/q461SoYM7gI7Dl4j52GJnh/acplWgJd4jsun77N6K0P2Z2kQ5VKxkwspsaa5fc4Uyo/AYOKUCb2FWu2X6PrJS26ty3Fipr6oIzn5rlbdF34lNjKhThon59cH025zMST23cZOSOcwNzZcGuQg+hLkbjcUJA7txGenQpjVTQTGspE7l2PoKtnNCH5jPBqkZmz++4w55E6Bczysrt3IfI/uo/Lmlt4PFbHpFAuNtoWpbbReyuFgtgHj1i5P4qRZ98Sp6dF6yr5GdMgL5WMNVNGkePfvGSZ1yUcXuszr1Mhcl6NoOfpdyRkysT41mbY181G5ncv8fO8RJ9o3k8rViNz1jycnWRG8bR8qsi1IiACIiACIiACIiAC/5rANwe6PBtekqeMMXb3njL+qSau/SoyprQWoVvPUunva+iSnrNwVjBOD5OJ/3PTktRob1GO5U0M4fwVCvp/HOgmVtLh/u5LVDsQw9OED180UzIGbVqVZVnjbBh9tFYKeH4XO687+D7Sxt2pHE7vR+j6XE+iR9dyTK6ahWxafF+g+2iErhANjePY7hPM4OBYIlOmoSogwRBv55IMLqZgz8oQBl2I4ZbiT2vxEhTUqFOcRS3zUCarWkqgs9rxiKMvVGHrT2DJyajlzcu6zoXoUFCVqGI5tPEmDidecE2h/v5LuBLidbBrX5zJjY3I9eoRY9dGMONqHMmq8JukQL9kLoYZJHIh7AXbX6ulBrqEzIzoUYiuas9xWn+XZ6WLsMiyINWyqUHcc1ZsCMM+SJ0+nYsxp1ZWPoq98S9ZFxDOkCOvefjH2kclJOhg3bQwcy1NyKUKdNvDcdj5nBvvw2tq61TXadOmQWEW2uQmN/GEnLjN0E0P2J38oV3vHZIU5Cuci+lWX1hD97WBThHH5ZO36L/6Iad1/rxWTDU1V4OyJfKy+gcEurGzwlmi9be1aArIYZSFKd3L06+QgnvBEXT3usdBvb9NcdRQJ1tWXRonvWWjKnyrHik1TQoUK8iFAfkxQsHr6Ae4et5kzrs/WSnVMMqeg83DSlHPIDXQLfe+hH20qr//9EwpQU9PD5ceFRlZ+C1L51yUQPevffzKjURABERABERABETg+wW+I9C9wKS6OUfzRdNw80tu6xtzfHRRsu67QJW/BDq4d+ACJXa+RiuXCZtszWiYG+6dDWWg/xO2x2Vlo0sZLHNq8u5Ta+hiohk5M4yZiVlYY2+OdUFtNJ5GMdLrNrPjs7N1aAla5tJCNQ7x91fM3UimLo1i/vNk3rwf9evSvDhTm+ag4F8CxT9BpmUN3Ru2+1yn/5UYtIoUYGm3gtTIpITM2iRevkmLzQ84pczGPGsz7MpmIi78Di7+d/G8rcN4+5KMrpSFd2dCsNzxkKMPteltU5wpjXJg8vAu49ZE4nZdQZcO5rg1y0HuO3fotjaSI4qcuHcugnVhHd6GRNBvYxSH9HIzv3NRLLI+Y9yqcKaeS6BOgyJ4tzGhmKYamnpK7h4Np3tA9F/X0D2OZpR/ODMeG+LRuShOJfVIvBVFrw0RHDHIx1LrQjQx+XijjJjQOwz0j+BA1nws7mBGS5NYft8SRr/tryjYsAg+1vkx11GN0IVjv/UZ8SVzM8vKjI6FEzm8I4y+W56SqZopCzsXobryGQu33MT+aCI1axXAp7MpZRNesG7bTZwOvUG9pAmzvhToPrcpSpISk/xGuFqXom8RDWLuRjNzdQhTnujSplYhFlvkJtuzRyzaFI7D5STKlM7Hmh8Q6MbMDMM3kx4NKhdic6c86D97wuKVIQyOUKdkuUIE9cnNm+Bwunje5Ui2THSvW5wFrTJz58R12q18xs0senSpW4yFrbNw71QIFsuf8ziPMYGjzKmlHsfp36/QYn8izeoXx9cyB/pxbzi8LRirU0k0aVYK/+aGJLx5kTJCZ/9Eg9LmpvzepwDG716wfN5l+j7SoFqjMpxuaUhi3CtZQ/dPHwfy7yIgAiIgAiIgAiLwEwl8X6CrVpqbHXUImHEZ2/tKOlqVwel5KHWOftjlMhdZNWPwn3mJLlFqjLWrzNgyuminjBDEsW/heVoHJ9G9QyU8axugOHeV/Oue/mVTFMWNECqteMzlt0qUf5ldmToSNXVQBZzM9cj00d4NCdzaH0qHfc+58O79e5OVlDbLx9yOptT+TAj8dN98JtApFOjlzM74xgXpX8mQbCmbuKQGut4XYmlqU5aZdY3IkzI9MZ7ja6/R+ehrarQtg3uDHORL+e9JXN12DZt9z8lTzxxfCxOyXw5JCX6RBYuwsX1+auZQBagkru++TqfdT8hSqyTLLE3Icu4GHXc+4nDKKNufR10UoJWNyd2LM67IG8b7hTHlghbDexdnYo2sZEq59HNr6GLZt/EmfXe/pU7HEsxvasiDAzfovvkFpq2KM++3nF/YHVLBy4evCI56xdXQ56y89JJTserUqlYQj/aFqJL5/ZTLgDeUbV0UX6vcmKDgwaU7OK66zXUzU5bbFqHS0/sMX3cDj7c5mGBVDNeyeikjnd+9y+VfAp0a0TfuMmZhGDtymzC/izk2+VSICYRfuI39/AdElSvAph8Q6Ea63WJHwVysG1iKRqqdRJWJRF2NoIt3NHeK5+PgsEJkuX6LDh73uFbQmDWDS9PMMJknEVEMnnGb3/PkZK1DGVpkU/Dq0QPGu4ax0jgXO0ebUzPxFSuXXaTHTeDvOVtNA5PCBbniUADDNy/w9brEwFeZcOtVkREltFAmJnDlwCXK746nWlMJdD/R57JURQREQAREQAREQAS+WuA7A10pbnTIicbtMCwXqKbHZWZYqXi8rsWTs6rq2AJVoHuBz7irDHyux7Kx5emaR4vUkwwUhG4/R8X9b2ncsgJrm2SF8x8HutjzVymy4TmP3r1fW/fnpiWoM6xnJSZU1Cfz34boYi9fp8G6xwTrGxNgZ0YzEwUn11ymbVAMuaqXYoeFMQX1v3YHvy+sofuIWhXogul1Ph6b7mVxrWFIjpS6xbJrcTA9ghLpZleacdWyoprNqHo9OX2d37ZEk1C6BOva5yFf8A2abnpAbMnirLLIS3nD1AufnbtB2833eVasGP4dTdA/HkrXvY85Ff+3aYkp0zwzM6Z3SaaWfMeEFTeZfEOXCT2LMb5i5vejmZ8LdEoenguj56Z7PChpxooamuw6eItx97Iwq5MZw0qpwtXHr6TXz9i4NQLX0zGEav3JNQFqVf1ToAsMo/fWd1RtZ8ay1jnJ8plAN2RNKCs1TfDpUJyOBVKTytvIB7isv8FiZS7md/zeKZeJRF6JxHluJGdL5mFp95I0TVkwmMTd4EiGeEZxqUyBH7OGzi2CPYXzEOhcnCopu6Am8zTqPqOn3WJbwTzsci5K/ohb2My5T0ghEwKHlaS6joIXD+4zdnI46/OYsGN4SWrqfhzoqsU/Y4H3FRwf/S3Uq26jVMfYOC+nxhWhwJsXLElZQ2fAooGV6FVAXQLdV39MyoUiIAIiIAIiIAIi8PMKfHegC7ExRl8jgZOrztHwQgLxqp0vFUryVP8Q6H7ACN2yR1zKmp/zTqZU1P+ac7GURO69SM3fXxBTsjgXOuahqIE6CVeuU2rdI8J183JocGHqZ//URM1PdVbaA13Pc8n06V+aUZWzkJrH0jZC1zLgASdyFmR3x4I0z61asfbpETrLLdG8KGmGX9t8VM3+iYD6YVOUSAOmdTdjdOnU8bnPj9ABj6MZ7R/OrFdZcDaFmzdf8qRoYRa2y0/ZTx6tlsiNI7cYuPk+EXmN6F8zP50r6fLq9B36rH6MZsOiLP4w5fIfAt2ybkWoFvOQMetvMP15Nia0/4YRuq9aQ6fk2a37TPQNZW3WXPh0TeMIXVIcV07dpK3fS/QrFWL/lzZFcQtna/4c+NqVo12uz43QhdPB40GaA51qhM5v6UV63tdlVOcKTC//id1q/rIpigS6n/fjWGomAiIgAiIgAiIgAmkX+AGBLif6qs0/XtxjkNstFsUpSfoj0KkOFk8mZNtFqhx6g5bJ59fQtc2piWZkGNXn3yfIMD+XnApRTjWP8mkk3eZEsvqFOnadSjO7jiHql4Kpu/4JF9VzcWCkGfUNNf8y41C1yYYq0NXe94p7GLHBqQTWeZUpI3RWZ2N4WrAwQb0KUDHr14RDFeqPCHRKHp8MoeWOR5zT+P41dDOa5cAoJBzLzffY+USPYTYlmFTLgPsHb9BtRzQRRQqz2rowTfQeMdYvnGkfBTp4eTWcbhsjuZanEMvbmVLf+EMgjGX/pjCGHHjOVVXm1crKkPZFcav5ic1QVDyKGHYGhNF/xyvyNSjMAuuCVEh4wqLN4Qw/EU+lhkWY/5WBbmnXH7CG7qsCHSQ/fcb8gGAcr2th1aAIfhbGqN2LZva6m7iEq1G21P82RVm7I5guRxVUqW7Kzu75yPLwEZ6rbzDqlgYVyhZk9xcC3detoQuj0zcEulrKt+wLvEjTo0nkKpKHvfZmmCc+Y+H8Kwx+poOtRTn86ugT/34N3T+N0CkS3nFg/TmaXlJncKdKeFf5Yz/VtH+6yDtEQAREQAREQAREQATSXeDHBTqSCN56gcpH3hKX9GGEThXo1OD1I6bNv4nro2QS/jjkWzXolLrL5bKGWcmsuk4V6HyiOftWgSIp9diCb97lMvYhLnPCmfMkkTdqHxbfqdbdaTG4W1lcf8Qul5/sntQplx+P0KmWZ71k3eqbjLwSy91v2eUySUH+YvlZYm1KszyqUbuv3OVy1ecDXZ/Ae2yOVoDCAKdOxZhS1xDV+eIJ4ZH03XIHv7Ak8pTKj7dlYawKfG5EM3WEznnrffYka7zfbfM9ThqnXPp2KkKNrAqir0QyesNt/F6p/3V94Nfscvm5TVFUu2kmalKlTD6W9y1EKY04Lh//8i6XqwYWoSzvuHA8jE5rnnLzL7tQKiFZmwqlCnwx0H1ul8vcxtnxtitDe5Nk7gXfomsaA92OUebU1v36XS5Tjy348gidKtAd9D9Hk6Bk0JBjC9L9E1huIAIiIAIiIAIiIALfKfADA51qVuEjJrqEMjU2GeOUKZfvA52qkp89h84AXfUPgSuekN0hWB14SUisFqP6lGd8ef2Pz6FTZmJEuyIMqW1Ers+cQ5cyrvbkKb8fvkPvM7E8fpeMQW4jpjY1pVf5LBi8f993n0P3UQd8IdCprv3mc+jiMS9VADerAjTMq/2//S/+fA7dw0Q0jLIysmkhhlbNRnbVJi2fnXKpAnrLqQPhOB18wpn4LDhZF2VK7WwpgU51VMEy/3AcDr+lXstieLXOQ9FPzeb70P6kd1w8FsHQ3x9xKE6PlvUKMr1oEkv3RbAowZiFHYrTvVAc+wNv0usLa+hSA50q7H/HOXRfE+jsClFKlU/fn0M3aks0e9Qz0aqGCc55kvBdcZ+zpfKzeUARympCQuwrDu2LYNLvLzhrqE+/WiZYZoll7KqnvK6Y9nPo8uTNwdyexWinCuYfzqFLa6AbaU7tlP1i/noOXYyOJmVK5GGZpSmVc6pGof98Dt2XAx1KJe+io5mxKgzX+5A5T17ODitK8a+dnfydH0jydhEQAREQAREQAREQgbQJfEOgS9sN5Oq0C3w4WPyva+jSXs73vCP5yUO8NtxiVIgOAzqbMetz0y2/5yY/5Xv/uinKh0D3bVVN5vHte4z6+xq6bytM3iUCIiACIiACIiACIiACHwlIoPsJH4r/10B39x52AbfxDU1KOe+7WtVCeLYtSPUPW3L+hF4/tkoS6H6sp5QmAiIgAiIgAiIgAiKQngIS6NJT9xvL/n8NdI+jGbMpgukXE6leNg8T2xagYX5dVCv2fo2XBLpfo5+llSIgAiIgAiIgAiLw3xCQQPff6EdphQiIgAiIgAiIgAiIgAiIwC8oIIHuF+x0abIIiIAIiIAIiIAIiIAIiMB/Q0AC3X+jH6UVIiACIiACIiACIiACIiACv6CABLpfsNOlySIgAiIgAiIgAiIgAiIgAv8NAQl0/41+lFaIgAiIgAiIgAiIgAiIgAj8ggIS6H7BTpcmi4AIiIAIiIAIiIAIiIAI/DcEJND9N/pRWiECIiACIiACIiACIiACIvALCkig+wU7XZosAiIgAiIgAiIgAiIgAiLw3xCQQPff6EdphQiIgAiIgAiIgAiIgAiIwC8oIIHuF+x0abIIiIAIiIAIiIAIiIAIiMB/Q0AC3X+jH6UVIiACIiACIiACIiACIiACv6BAmgKdkTMkJP+CStJkERABERABERABERABERABEfgXBLQ14JnH199IAt3XW8mVIiACIiACIiACIiACIiACIpCuAuka6NK15lK4CIiACIiACIiACIiACIiACIhAmgTSNEKXppLlYhEQAREQAREQAREQAREQAREQgXQVkECXrrxSuAiIgAiIgAiIgAiIgAiIgAikn4AEuvSzlZJFQAREQAREQAREQAREQAREIF0FJNClK68ULgIiIAIiIAIiIAIiIAIiIALpJyCBLv1spWQREAEREAEREAEREAEREAERSFcBCXTpyiuFi4AIiIAIiIAIiIAIiIAIiED6CUigSz9bKVkEREAEREAEREAEREAEREAE0lVAAl268krhIiACIiACIiACIiACIiACIpB+AhLo0s9WShYBERABERABERABERABERCBdBWQQJeuvFK4CIiACIiACIiACIiACIiACKSfgAS69LOVkkVABERABERABERABERABEQgXQUk0KUrrxQuAiIgAiIgAiIgAiIgAiIgAuknIIEu/WylZBEQAREQAREQAREQAREQARFIVwEJdOnKK4WLgAiIgAiIgAiIgAiIgAiIQPoJSKBLP1spWQREQAREQAREQAREQAREQATSVUACXbrySuEiIAIiIAIiIAIiIAIiIAIikH4CEujSz1ZKFgEREAEREAEREAEREAEREIF0FZBAl668UrgIiIAIiIAIiIAIiIAIiIAIpJ+ABLr0s5WSRUAEREAEREAEREAEREAERCBdBSTQpSuvFC4CIiACIiACIiACIiACIiAC6ScggS79bKVkERABERABERABERABERABEUhXAQl06corhYuACIiACIjAryuQFHOLHa6WWLpfJ5txaybMrs9RWye26GUn96AAQt3MOD66Bb/Nuo2xcyAR7g3Q/8CljOd1WCBOs/VxX9ySbH9hVJDw4jBTSjdiRk4fLl3qT8m0MiviidwwENNOR+kdeATfNrk/UYKS5NBl/FbCh/IH9jCjYY603kWuFwEREIF0F5BAl+7EcgMREAEREAER+FUFFLx7HMTyYQ6sqLeeM71zEbHVgz7dYxgbPZNGmZKIeXiKRQOv0WKjPaXU0+CkiOf50TlUG2BA4PXBmP/xVgWJL86wMFCPQT3KofaFIpXJLzk7pysLzBazom2ej69UviN02SimHr3CfpPx3JjRkCxpqKJcKgIiIAL/hoAEun9DWe4hAiIgAiIgAr+qQPxTru+eQ+erbbk0vipvHx5lac8pvJy8nfGVFTy7vIFJ1+ri1aVQ2oQ+E+iUSTGEB4zG+kFfLjmV/WKZ/xTolMkhLB94hppOyTg6wtzdvSiWltCZthbJ1SIgAiLwTQIS6L6JTd4kAiIgAiIgAiLwVQLKtzw5u5Hhtg8YdGM0ZR8dZE7H3qxsHsC1kcV5cnAD+/NbUCNiLs7WLuykLg4rljC+5DF6mNtz2Gk3dz1q8nSfB8NtxhLwUnVXHfQN+rLUPw9j+1zCwuYpHgteM2jrJlyzrqZF7bEEaeqg23MtZ3pEMq3NEPxfV6LP8jV4dymGRtQuxnTpzeyIGnRv9Ax1q/Uss/j7CJ1quuVKBp6oxoIesKLFZJi7lF6Zd9MjrxV+ykJ03XiIFUU2UbLSfKqt98chegHthiznnpEtiw67UXWfLZWdEnD1tyXC+Qw1vfLg32UKBxKSyGbjw/6FPch7dy3jLQew9HY8SUpV27qx8uYUyhyagY2DD2G67fHYO5cBlXOhLWHyqx45uUgEfjUBCXS/Wo9Le0VABERABETgXxVIJvbBMZb2cePNxLU4sJJOg7cQYebArqXVCZ++mgRrcw60WoXZniV0er4Gm24vcL3qgMGmoVQ+aUn0/HJcnumAe4FZBFo8Y2G7YUSP38xwxSIqdHvG3LMTKHpgDA0PtuDSkpqEuLWnj54HwV0eMrLcAvLvWYU9/rRqEcmY4J48cbZjr8VKFv/2Et+WnTk5cA/L/x7oVNMtl0/nRO2x9Cqm4OayPgxmPLt6lUAj5hAjK+yj6bnJNMp6i8DtShpkXknJSdnZEjgAo4Ae1Am2I9gtB36lbDnf04upQ+qRX0s9dQpo3DHGFl1NuRNTKLbFnpGZxhNol5nNrbtzceA6XAx8KTNBD7+Ngym0tx+1z3fg+OTmFMik+a/2nNxMBEQgYwhIoMsY/SS1FAEREAEREIEMK6CIvcuRZcOxe9CZjWUvcdrQnKjBWyi8tjtPftfEziqC3qXs2J7SQi0MsrfB4+hCal0aS8VjljxZ2Az1m5sZ0cWO+RfjMeu/kC0Trckb7EkVe9UauoHkPTGLKsvNOeVbKzXQ6c4h2PI6nU27sCGlXHU0tRsxI7AHV1qeoN2jebTJ/ooz7l1ZUGQWA8P6UXXUMdTVGzH7fCDOZSLxbd4Iu/0P/+fedCk3dvWiuMYzDo3szp6my5me/wLbqU31kBHks1pIUrIi9fqC0wkKacrxckNJ9AtgaPVsaKo95vLu3WzyHMeUvY1ZFe5DF8OzTLXtzqRdtzFoP4MA90GUvT4BUytvYt4mppZlMp7918ZS30gHjQz7FEjFRUAE0ktAAl16yUq5IiACIiACIiACqQKKWB4eXUA7612Y9HTCY1IpzjvbMCuyAlaT5jA4+wFG1F9JroDljKmcup+lMuEFV/1HUu2kJQ/mliJo7GhudvPDofT7Uaq/rKH7RKB7P0I3oqwXBhtX4FrLWFUqyW9PM6tMP25O9Me7zQvmW/TnhvPfRuiUycScn4/TlWb49iqeOqr25gyzW0+HWcsYVjkrMYfGUcJNE8dG5lgMtSHvsfHF4dB9AAAgAElEQVQUd9Vk+arRNMmn+34zlst4FHMiwS+A4TW0uObZHcfoPqycYsKm0ovIv88Fo4XOnGs9D8dqOf6YUpl40hWzcQl4LRpJy6JZ0PzSzi7yjImACPzyAhLofvlHQABEQAREQAREIL0FkoiJ3I1b46Hcmn2U9RaZCF09nsYDdFj5cCYNdF5xc68Xwzu4sO1dJkq0cmbKgMKsa9qbzfrZqDzzd9Zlnk9lWz9eAWo6mTDtNJ4OB0bjFq1N8Y42lFq9mgCdTJSZdZjAHEuo3vU8VoGbGGMYwLC2w/B/rkmBJkPwXjCOyg99GW45hPXalnSrG8aqDSbMOb8Np3J6oFQSf3YmJauN4o66PZvvz8XSREF0wGDyWC0CCtNt0yFWNr3FqBJduOC6n129zdHkEefnjaat0wruKQpSp7sLzqXX0GHUfhLzTOVE6DCKHhxNVYt1FHCyp8b5FZxutowl5tv4rcNcIuISUS2hM+ywkqAVTYlfNQkrh8WExeWiirUrC5fZUt5AC1lGl97PqpQvAhlPQAJdxuszqbEIiIAIiIAI/EICChJjbnFwxgYSnMfS2khBQuwtts++QAWXDhTO0BKPODJuIU/shtO2QCY01e4TOPEIZiOsKZFJwluG7lqpvAj8iwIS6P5FbLmVCIiACIiACIhAWgUUJD65wKoJTvReeAI1bT2K9PHCb0RXahbUS2thP9f1cRHsdnOm3bSdxCUmk916CkvH9ad1aSM0ZCju5+orqY0I/MQCEuh+4s6RqomACIiACIiACIiACIiACIjAlwQk0MnzIQIiIAIiIAIiIAIiIAIiIAIZVEACXQbtOKm2CIiACIiACIiACIiACIiACEigk2dABERABERABERABERABERABDKogAS6DNpxUm0REAEREAEREAEREAEREAERkEAnz4AIiIAIiIAIiMB3CChIfB3KPm83Ro9fyRWdrBhburLJYwB1TLT+Vq6Cd0+D2TZ6LVlmT6dF1k/cVhnHq5uBDHE3YPbilqQeM/7lV3J8JDuGWNBuaQN2PPSghaHqMPNE3px0o2SdCdxT00LHfA7nrg2kyMnpFK81lrsaWpR0P8d1x7L/VHzKvyuiT+A1qj9DVkI337XM712GzH+88zlHxjSnwfRyrI+aj3V+7dSDxa94UaryMEISk1DSg7URPtgU0kXjw/ueBtJrWAITFlpiqqvOs6t+jG/bF58XVnju9WZARWO0ZLfLr+ofuUgEfmUBCXS/cu9L20VABERABETgOwUSXwSz2W0o/W614cTKAZTWiOLoAjcmTIqlx8Wl9DDV/M47fM3bFSS8PIVH1XWYB82j9YcUqEgkJsiDiktKcHpZG4xURSkVJN3fwiD/wvgMrZAavP7x9Y6by/owmBH4Gi6h2qIKHNrVm+J/JDNVuRdxL7aIgoe8aZdP+38HgD/dRi/jnTS75Yl1Ib0vHAwewaqWLiTMGEOOeT2ZX3Yem/pUJIu2JLp/7B65QAR+cQEJdL/4AyDNFwEREAEREIFvFlC8JnLnXLp3OUabE9sYUkY7paj455dY7zKAWfnmc21khW8u/uvfmM6BThlFQI92BFpsYUW7/J8Ogd8b6F7uoE+ObTQMnoNNMQM0vy5pfj2RXCkCIvCfFZBA95/tWmmYCIiACIiACKSzwNv7HJ4/kpbuhdkbOYlaOqn3U8RGss9rKO3WlmZ22/04z8vG5HkWhI7YiWbFYNac6cCO25Opdn87k4YNZvr2SEAdvazl6DytO68GjmL/4I2ctzpL7fpT0ekxmNZhG1j82JZtJ0djdnwSHSzdOaulh5ndKvZ5tiNP7EnmpHGEbsFQU64vcqJx/4u0GG1DPWtnbHNdYM7I/gxfHULeHn4cmGtBjE8bqow4ktI2U1sr7qzcTOGZpzhc1I+C7fbSecNBVls9w7344q8foXuxC/vcrVnYZiURa8uyu3J1hlx5S7yyGq5HVtAqxJuOjgsJ022Px965DKicCxmsS+fnWYoXgQwqIIEug3acVFsEREAEREAE/t8FvhDo9noOocOuZhwNKMTWmmN4MtGP6d2Kkhi0Fqcmwdjec6XEmXn0XmjK0g0NiVowENvnQwmdUJxrK4dT/XQ7Hs4vz9nJHbGLHsRBt8qETLFja4N1LP4tB5DEu7t7mVBrN/WveNNc7SSzq/x9ymUSMafdqTAlN/t32WKqAvtjymUh5g1KxqPyVqqcmkCJsDAUZYy5PsaSaSZebHfUZ/1vfbg5ahszGsQS0P3DCF02Ls5ujbVyFjeGm7CjR1u2tNqMX7tnzElLoANe7BhEDv/a3PDtgNm7XfTJEUijEC8snszEfKwufhsHU2hvP2qf78Dxyc0pkOnfmL76//5USQVEQATSKCCBLo1gcrkIiIAIiIAIiMB7gS9OuRyIewEPjnd9ydzG88m5LZC+ReJ4FrQe58bB2D6eRaOka6wf2pvOSy6QudQgvDdNpEdRBZfWjqSGKtDNK885t644Gc7lar/sHJvdl1Wll7C4eTwnN2xmrdcMFl/rwvb7s2jMZwLdKXcq9NJhS6gTZVICXTLvznnT5VpLAnrmIvzceSIi73Dljh4NOlXh9oimWK+5ndpANXWKzjpLyNAcbPu3At0ND5qET6SwlRcxbxNT62Eynv3XxlLfSOd/G6rIQygCIiAC7wUk0MmjIAIiIAIiIAIi8M0CH22Koh7J0SXuuPro4HhkMk3eHsL9t4UY/znQNbmObdSElB0nO93uyumBJf+4vzL+OZf9R3060Ln3ZUWRSdiFuzIh3pGVjtqsrLoW8yBvWnxqhA4FiY/2MLL8aF7P3si8LmZo3D2K1zhfNJwX4Fz+/T6VinjuBThQ/7Y1Pk9dmK41iXWTG5Hrwzq2v6yhy8ZF99a0ejSOkAlZ8G3di8sDd6RhhO4x5718udrMgZY3R5F7Y21CPhqhm4X5uHi8Fo2kZdEssp7um59OeaMI/BoCEuh+jX6WVoqACIiACIhAOgn87dgC/eyUs/dm+VAbKmS+y9YJFljOuYNJ/bkc3FWRI+0bYr8rgVy1ZrHDV4vpVXoT8EY1GpYJw1KDWb6wGKtq9yYgUyaK9uxJ4vz5ROtWx9oqC2vW7EMvUyOcxxVg6bh9lB1uR/mza7n4mxtdzw6ih/8j9Mp6cu7yAMzft1apeMvdEz6MaDcM/6fqaGi1YHSAJ2NaFUUn/gweg9ZyN2wD3uGtWH7InW76l96vobuOWp6G9PJ2p1+EE1VT1tAVodum/SwotJU2lZy50W0Ine6tY86higxsewOfwFsoCkzn1I0RVNNVR+0vxxb8ib+eD9fW5sXbzJqlb+PJO82PAav74xLyjnhlN1benEKZQzOwcVxMWFwuqli7snCZLeUNtL6wS2Y6da8UKwIi8NMLSKD76btIKigCIiACIiAC/z0BRfwzwg4tY62iB66/5UQR94Lbu1YTVHEgnU1lq/7/Xo9Li0RABNJLQAJdeslKuSIgAiIgAiIgAp8VSI5/wLnlrtjbL+aimi4GJfrisXw4ttXykXr4gbxEQAREQAS+RkAC3dcoyTUiIAIiIAIiIAIiIAIiIAIi8BMKSKD7CTtFqiQCIiACIiACIiACIiACIiACXyMgge5rlOQaERABERABERABERABERABEfgJBSTQ/YSdIlUSAREQAREQAREQAREQAREQga8RkED3NUpyjQiIgAiIgAiIwJ8EFCS+uMZW16H0nHce81H+7HKpyZvt46ho5cmLD1eq6WNYqi9z5vanbf1iZEsvQ2UScTfX0LVEL3b030G0T4tvvJeSpPu/M7ZzT2Yey0mPZeuY16MU+inn0DXEamV+Zp7dxvDK78+v+1R7Hp1m7hh7nJZdwqjTEvYv6EEZQ03U3t1i53RHLCZHYDV1HjOHN6Tgq3MsHGePw+JzGFjNZ59PHyrk0P7jaIKkkAW0tHjFmFPO1DbSlUPF0+v5kXJFIIMLpDHQxXHFqw2Vhx0gMUnxR9NzdJyCl6Mt1lXzoaX+4RTOHy/z9vBYCrRYTZXZm1nbpxLZdL7tXm+DlzKguRN+j2oyZstcRrYoRhbFaSaVao3L3XasODONzqWN0PqoCck8PerFkKDSTLBMxm/RS5r0bkrtEkafPxdGcQnPahYMU1izYs04upYw/F+pcSeYPPk+9Trk596MvtiHN2GBX1e0p/bE7kYt3JbOoH/ZUGZOCKVEs/q0rJX3Gz/Mo9kz3Z9bWcrQqncjCur++L6REkVABERABH4hgaSX3D66juFL9BkzJJn5tkG0PraQttlfEr5tLpbTcrPtTB8Kxd3lxOJJOA87jqnvNjbYmqUfkiKBV6c8qLLMnNNLW5P9G+6kVDzm4JxAstn3ptzzLfT97Q4DLw2looaqsLsEdLcnYvA6hn020CUQtnIOxyrb06vQLTxb2bDTJoCd/UryYJUttQ5acnxxDa4O6svx9gvp+WA9pyr3pWfRKOa3sWZrm3Vs7VsBAy11SLzGonat6H+xO/uvjKFBdh05g+4b+vTfesu7a/6M7O/MvPsVGTfXk7Gqcw4VDzjsPRL7aZfI23MyC1zbUkwX4kK34DLQiVk3zBjqPZ/J7Yrzx1ezZyfx2XSNNyZNGW5h+m9VX+6TRgFlcgy3Dngz3Hoc25JqMmDFKuZYF0ZLEc/Ty/642I9g0WNLFgROoW8ZPe4cnscIq5FselOFvivW4NXJDB1FLJF7ptC5pRtBBe1ZcWA2XYtkSmNNUi9PY6BTvSWOKx4taZcwlcvDqqOfeIud01S/OCXicnQlo2rlQvU5lD4vBTd8OjIzy2hmtSuHkd433CgxiIW+ifzWuTo5Lk6iRVB15vdqROmcOhB/iOH1zlDbpyfNKxij87dGvD02g/47s2Jta0Nz8+yfCHyfaXXUeizcY+jcqy0dyuX89EX3NmEz5xmtunbENv9hOrs9pIlNG3pWy/1jKGPPMK/fep6Vb0mvoY3I/21Z+MfURUoRAREQARHI2AJv7nJw7VQ6hnbgnnuD/x0zkPiS8J2qQGdC4Bk7CgPKuIecWTqOjguKERA8ggrp1fIfEOj+qJryFaEB7ky705oFQ6ugn/IPXxPo/ty4RG77daP2td5cnWHK9laDeDR+HUNrZOfV9oGUPdqGc1MbY6KtSosKolZ3o+alLgRNbUZenTguz1vE7bwxjBiuzaKgIdQ10vnGH3XTC1zK/UMg4RrL+jowyu8QT1AjTxsXfBY4U/7kXPxu5aRR+0rcWH+S6DyNGNtLl/UDBuLss4eHqJGr2XDcPV3pUkIV6V5xackohmx6QZVhnsxoYiLIP6VAMnEx1/CfFUKdMW3JdMydDq1uMuD2MqwzX2Ch1WCuOW3Gw+w49q2vYRvUmbuzLlJjbHsMz3pg1fAKfW+toFOW43j4ZcbeqRSPNg7H4q4dV4aU+6YWf1+gG1oNfU1VMohmZ/8W9Mk0jYtuzTHR/oag9VXV/wGB7sN9FA846ObB2Yo96dXAHFWe+3Kgu4RHg82YuPSmVX1TvjDZ4uOW/AyBTlWrWxvov+EZ5nXa4VA711eJy0UiIAIiIAL/HQHl2yiOLRpDnyFrCDM0peFwPzaNrMDjwCkMGjiXO9aTGNbMin4tC71vdBKxt48wf8wQRq4Pw7j6MHz8+lLhymwqWnvxUj0HBRp7c+z3ThRQveMTgQ5FLNEHFtCt3Uk6nl9Gw3BPHGwmsUejPo4r/ZhpkYunQSsZZz8C3+u5sJq6gsWDjTk3ZQjWk3eQbO7IssDBGK/sRAM3XcZ4NyPCdTxBbRaysN4NXLp48njAOg66W5Dt/GzKjY7EKv8x3Dfo0c9vLR4ddDk3cwSWYzbwyrQ/y34fh9mmDtQYp82MDV246XiO1pfmYZEz9buLUnGHTd0bYXOwLp6B03GobELqb6BpD3S3VtgzzWAMi6xeM7fENAw2LaVXmcxoXPGkuHsedi+2opCOBmokc2elPZN1hzLXqjia15Yw6VYTJhQNpGL7t8w95UxdmXL50/4hJjx+xCttfQx0owhwcGLhk8oM8+yD4cIZrHlUit6TGhA6xocjWrUYPKUVhfXU0NR7yK4RQ/C+aUpPd3d6muvw/PYpds+diFdoTho6zcZNAt1P2+f/q5iC+JfnWNphJI9cNjNKdyOWXeNxv+5AiXc32NhvENf6bWFKLVVyUJIUe4mllo5ETdjB1NpZUv6b4mUwm6cv4m6naQwpn6aE8Uc1flCgSyZyjS2Fx5fmyJUeGKxxxWrwYiIMOuC9z5sBlQy4//scBrSbyM631Ri0ZQWza71m9aSBDF5wGq023hxcVo/zTWsy8GE35oxS4jnkGBWmTaJr3DpsJ16h7mRffEfU5PXSLgy7nY9sGxaw+nETJm33YUTZl2ycPpiBnoeIa+TGPr+WRHRsQL+Qjni5wqzTFVkx1YZauVN/YyPhJBOKtWJR4R54zhmNVdmcpGTQL4zQJR6bSM0dRXEbZEOj/NeYWaYlo7IO4vcZ+fHtN4LfczfCRu8ym08WpJ/vHEZaFCfrh1Gw+5vpMP40+u9Os293FLk7z2ClSxEOWnfC6XUrFq2fTs/se+jg9piWH0boZj7Hsn1+nk90wimqDnPWuWFf/AEbXIYyyms3t0t2wt3TDesEP3oMWENMycrkDzvKCc2mTPSbTlftXdh3mUeovimthg6nc6OqFM0agX//jTw1r0V7h9pIpMsAnxNSRREQARFIF4E3RB7Ygs/Y2zT0b49awDyu1JqOU8FH3NAoSqkcqeEm+cUNdixxZeLrgZxwLcwZj/H08y/PpqMdeLF6Au1v/PMIXWqg88G23SGab+jFY4fNmO1cQPvHa+jc+zkjj/5GaC93kt0XYpu4jcEtj1B9Zk7cVpmya6MVr1cMoOMTB646J+JezpagkdtZ3zaK8RVciPNcz8x6YbhW9sJ0zxZ6vZ5LeRcDtm7vh4nql/B64fTcYMTYhXnYta0H6mt60fz2IG646DK/ZB9uDPFlxqBqGP/dWBnPg6AljG53jPpHVtLTTPWrbxoD3btzuNufoI7nQKoaBuNRzId8ez2wMtUj8dgEiiwpxZEl7SmsCnTxF/Dsf4zqs+ypniOK1a7XqD2yLaa351LK4g3zJNCly1/Bjy/0Nltn7OWxUVVse+uxuvM4ApPr4+KpCnSTWPeyEsOWjKB+ymStKHZ77yVCWZwOjnXI8TCMsHcvubFnHct2PMDM0ZOZTWWE7sf30Y8uURXoLrGy+3ryLJlMrVAPqs7Mz4HtXcgX/4iTnnYsM/dlaWvVp4yCxNhr+HX0w3jpLNoYK0mM8Me2SBdO9FlC4LQeVMip+U0V/KGBrohLWfbOe0X3GdlYt3kQ+Xb1ofZlWy7YPaSX/RNG+Q+kxJlxVNlchqnZfFmSfTL+o0w50K4H53qvwq3ILqpVCuS3QF9GZ/Wjkk0IvdfNYqDmMirYKvA+6kj+rT1wfmzH4hF1UazqQ/kT9ZltuJaN2UawZGQpznfvw4l2c5lc5iTNLQ9SzXU4YyzLkO2jeaBvuL12PC2X58bNpy8tixqi8YVAd3d1V9rfaol333ZUy61D8skpFF+ajVkutlQ7NwSLzXkZOr4/JQ+OYpFaewba/EYpo/cjlfc3YDnkBo0H2tGv1DmcagaSe9xw+pXcQwvfZOwG2NHXZP9fA53bQ5p17UB37TXUmh9P1wEtKbNlOqsT62M33IYs6wbQ/URhBrt0xNjTlVVvqmE3vSH3Rm7iWc1iqF97TpaKFancqCCZdXTJamxEJp6wz9GFY5lq0G5sN8obfNMzI28SAREQARHIsAJJvHsZzrE1y1nktY7TOo5sCXLELPI0J0Lu8OBBPLmbWdPaTPXLsYKYyIMsHzeZCx02s6JVFh4FrWN6z92U3zgbs9NTsbxu85VTLsfTeUEBFq/IjXdVO7al+GmTNUdzJizpQMjI2/QJGUs1dVAmvOCqnz3l+vqnKqs2Vqkym8N7y7CnyiQMtm2nf67TzKw2lcyB2xiQ5wwzKk/GIGALvd7Mp4JvSYKWtiZzzEncy81GzdGQkU7L35eliXbJ2QSdq8G+MqPQ3LwL53KfXliuTNkIZQC3Hf0ZVlH1g3BaAl00hzwDUbTvQYO8uqirheP328BPTLlsgon2E454bSGxbTcaFNRHI8SHilWHcOlNHMoPz5nJePZfG0t9mXb5c//lPb3CichkMuWvQAWjqyzq4soOxWcC3fPrnLnzFkwqUTXPY4KDn6Oe1Qjt4zNwWnmPkk5eEuh+7t5OrV1SLA+DfBl7rj6LHM15dWwONf1KEeTbisxxkfw+vhcB9dbh28oYVOvrzixk+Kk6LHSu+H5plxJl4l2Oe4yj4+HGHN9ly4f5EWlp/g8KdKlTLu0M3DhYZzeVOvrwNi4xtR75J7PD7S79LlpwenIz8umq5oo/Y9/gJlguvkRsQurHVa7xhwi1ukLdDm+YdXQ4TV/5Ur71c2YcHkGzN0up0PoZM44MJm+AHe6ZRzHLugJGkYupNuYd1plWMiPgMk/fJKeUlW34Tq53jqJd96cM2ziQ1sWyfXq9W9xBhtY7S/0lvWhaNic63xroghyxDm7I7MEdMN3vxLSYVvSzbEppo5RV1PDHlMv2dCgXx6Z2k7lr2Qfrokex9FNiN6DPlwPdgiR6ditG7NitPGlgQ99xjSgQtZaOdsFUcGxK4d3ruW7cjG7jaxFu70NE6epUa2OK8sYFzlyPwbhcXRrUKk42rafsc5wggS4tfyFyrQiIgAj8hwTiHpwmYMF89hQYxMSqT9k8+CxVD0yknraqkS+J2LuFmdPUGHG4R8r6t+SXoWyZO4YBN6y5uLIFrzZ6MXRWFtyOd+bVF0fo/rYpyvATFPbdgE+NUCY2XkOegOWMrJhVdQfePj7Fki4jCe23hrntTdFIfM2tHa7UX2xCwPrhVFFdRjJxT44xp9Z0sn4p0MWkjtBt2d6LzIfc6DHLkAnOj+nqlRn/9aOonUP1/2UlyW+DcC87Bq3PBjolyQ/2Mb7nCZpsmkiDzKopN18b6N4QunI1IQ16YJFfg0cXzvO6eHk0N9nR+5E9WwZkY7uDM5dtljK9uSF3Vq0muG5XWhfU4emF87wsUhGzLFqk7DEXIiN0GefP7zVRka/R0jMiZ9JLXmnfZ88MX449M6fn+ymXh9VrMnRJV0ppveH+3ZcoNbORW+sdL+4eYLa3FzNXnHof4tUwbuzEDK+p9DDXyzgEv1pNlYnE3jnMkh26dB1chxyqdbwXltHBNuETUy4zER91CJ8tWnRxrMdfd9RQkHhnM72b3GVo2BC+ZRXd9wW6v2+Kcnw1QxTzMHdRMN93JC0KGaCR8hm4hja19tNssxt2lXKhrR7LqYmtGBszGB/XNhQz0Eydnx46n7IWr5j92UDnQD7VCN0TO5YMq8wTz0GMVetCn5deLInridvY9pQ30kktK8KX6m2jGbFp0GcD3dsLXvTcmI/RDi0onzvTl9fQXfakwQYTXPq2on5Bg7+O0P1ToEsZoQulyaBedM19iGGjw6g+uD8dDfyps0hBv4FfM0LXivLbxjIjohJ9JzpQI8SNjjsMsR3cgpwenpwwaUH3lEC3gPASdWnl2CBlPYPy0mJ6HoDajbvSp9xjNvT354lMufzVPnKkvSIgAiKQIqB8Hc4ud2dsvSKp26specPO8bzpeOzi17Po7HW2HjRkzLqlTGj8YarXP6yhM8hDEeeNBE+qiU7SKyICJ1K5/ReOLUh6QchuD0Z0nsyOOH1KWoxmrqczZSIX0Kf5cHYlVqX3oN60c2yApu8I2k3aSqxuOVr0cqJTroV0cQn6X0+qa6FdrC025mdYHRCNfnkPTp/5jcjhtrTyOolOcxcCfIbwW95nHJs9gnZj/HmmUYLGvUbRt5Av1mNOolVyDmevO77/AqX6pfw6vi0a0ffAY9QajsRvliNdKpqgTgznZ7eh8vDDQD1mnt3O8Mqv2NqjAfbq0wlabEUB1Z4CykecnzcaS2c/7ia/3w28vg9X9vSjjPImaxw60X3JO6ymzmf28NI8XzoBS8el3ElISv0iX9ubc7v7U9FAK/W7jAS6DPOX+zpoMf2dXFh3+iFU6433Qjesn6xiTUhmqjevQOiGk0Sb1GV4n3IkXfDDwXksS4/eh4qdmDzHk3H1VFPy4ghdPZqhax9gLiN0P3nfq35kusKG9U9oPrgpRvH3uRwUS+GKb/Bv70b8rMV0S9iIY9f79Ls8keqxl1m9Mppmjs3JlfiACydjKVnPDNWelkrFW6L2z6TfoQYETK+X8t/S+kpjoPunYwvyo6X+lCuLxmHp4EtEQm6qdZzMYr/2ZNk6lqbd5xGWqQk2Dv1w65OP/W4OOC06zVv9qnSaO5LK7r1wufKKN/87EYH8nTtTfetWtr19i8GoPVx3zMo6pz6M8r9H8Z4z8Jnakxr64aydPIhB8w/xQqMCVl6jqenryNRT0SQ5buS8a1uKZn0/J/X5HuyrdMc3IobiXcYzfVRfmpkboa1+jw2tG+CwI5xHme3xOzGZTmX+fHTB+01RJtrTse4jZlexYer5cPRsbcl8aB/hd/Vo1cacc2ePEh1tRI/5a5nWuzq5U7bKjOPW2vFYD/Hiom5zRnrNZnKLOHxb2DL+4GUUvQbR8PRRTl+/wtseA2h49iRBwZd4070/DS+c4dzVC0R3nEngqPokbHLFefbOP62hW0M/p8nsjixLo3pa3As+RejT+jRrXJMaWr/jd1yNio5TmTO8EQUiN9J//VPZFCWtfyVyvQiIgAiIgAh8UuAZBz32k9fBhuIpv2DL61cUUEZsY8SgkczefSO1+dV64e41hyHV4jniOZT+KccWTMFnmgVm0b/j4jCMSVuupV4rgS7jPTLKJN7e2suMEYOZtCVCNS8czUzFsFyxjw3WuXhydhH9mzmwLbs98wNc6Wl4mRnDBjB+Y1jKtRrahWi17Hc2lN1L07IDOaJRgKajZzJzsIJBoxIAACAASURBVBXljP+1NXQZz/1H1TjuxDSaL9PC3qEHVuVy8m3kP6o2aSwn5gprJvkTXbwx1j0bUPD9bNA0liKXi4AIiIAIiIAIqASUD7mwcgOXSnWjZ6VsqEmek+dCBETg/0kgjSN0/0+1/Glu+/5g8VPFGNq1EeXyZpR5zXKw+E/zCElFREAEREAEREAEREAEROAHCkig+4GYUpQIiIAIiIAIiIAIiIAIiIAI/JsCEuj+TW25lwiIgAiIgAiIgAiIgAiIgAj8QAEJdD8QU4oSAREQAREQAREQAREQAREQgX9TIE2BTkdHh4SEhH+zfnIvERABERABERABERABERABEfhlBLS1tYmPj//q9qYp0F14oTqOU14iIAIiIAIiIAIiIAIiIALpIWCQBeZNnsE811EpxXcdNJQJ3rN5/TI97iZl/gwCCfFx1Mz9v80WJdD9DL0idRABERABERABERABERABERCBbxBQnYJSMdvXv1FG6L7eSq4UAREQAREQAREQAREQAREQgXQVkECXrrxSuAiIgAiIgAiIgAhkfAE1TYg/sZKDWZpTx8wYA01ZVpPxe/XLLdDUes71A+cIv2lII4eq6L6VPv9Z+zxdA93FV0qe73agRTcfEpOS/2pg1BH7qb1o2LwBplk0UVMHjZC5tKt1mR6nPWlexAANVe3S+FLXVhC12AKb4+1Y7tEC3ROLmT0WOgc6U7VAZjQUaSxQdbkG6EX60a3eEer4TsSqQQH0kYf6GyTlLSIgAiIgAiKQ8QSUcTy+sIfj2xay2tiNgMHlIeX7hJLkh+c4uncj671y4XxmKCU0Ml7zvlhjNdBIfEDwxjm4jplL2KuytB49AuserSieU0/1FUle/ySgBtqaTzg1w4XDb0rR0GEgdRQHmeU0hKU7Lv/p3UWoYz8b54ltKaIDiQpSvh8Te5ugFZOYN2cF158VpWI/V4aMsqFMdk0S//b1+p+q8jX/rrpncsxNTi0cy4KpmwjNXJxydtMY79QOs6ykyz2/pl4Z6ho1ULy9wynvQYx84sDeuU3Rjwdl8lueHJvJkHauhKCJjoE1Q/YvpUMJPZI+ZBRlEu+u+uBQ34GLfzRaEy3dQcwK9qBudlD8bZOSdA10KZuiqIHaNU8s61yn3yUvmhTQQzMuggvbV+A7YDI3Wi1gnntvimfX5mvym7rWW0K9vYn6bQB1C2RB6zNvUv2S9O7IeCy6TuOZ2hA8jk+kZj79rwt0qj+85GusnRVGxZ6NMTXJ/H/snXVAVVnbty+QEGwUu3NMFLsbC1QsQEJC6e5upEMaRAxQUbGxuxW7xRq7EwUkz/cddZ5xHH3GecYZHd99/uTss9a9rrX2Zv/WHQvJ/0UI/gMrTzxO0bU1LD9Xh67KvejQWIaPtfM/YIbQhUBAICAQEAgIBH5QAhWU316Ot5IWWypJ09z/KNkWSm8FnajiBjtMh+KafROJlhFkHLH/4QSdlOwzDjrpsbGpIzPa3ORabSVqHEljGRo4afalQXWp371c/qAL4X8eloQ0VFxZSZhpOJeaz8Ap0oyO9xbj6+jG+n23f223vhrTQyKx1miDTBFUSICs9CMOBRgTvbKI3iELsFA6S6JJPBfrTMU+Tpd274Xf/2zcxz+UBJmS6+wIjmf9sQq6zFSj0f3HiGQec+l8C6YlqlKvAP4GHfnVhvBdNFRewMNdwdhNi+S+aQ4bIodTpUREacEdjsUsQ9bBke6Vfy/M3m4SldznWOoKpLSs6FlHkoqKMt5cSMdR8w5Gx/xRlv29U+mbCDrxZoOEZAUvtjqjq5lBvdmbiDXshpzUH0g68Y7B5RTs+h9FZVcEozrURPq/zNpbUbfLmVF28vivcWRA06pfJOgqyZZzZ74BWjv7Eh6oR89GVb7PlSu+0aXusc3RlG01pqA1UwelepLCzsl3cScLRggEBAICAYHAj0NAhKjsZ7ZZqJCktJLVlu8E3duPqIRH660Y69eWzB/NQyfe4BadYG5/Y/KmhmGsdJNLDdQY0qaUy8cLad25KfLy0kLI0n9b6JIgW36NjV4mRCTup45eIh6ButS7eZpHFTVp2Kk1NWRA4up6Fh5+SY0OE5javRpvSkD8Hiv1YB/JDsYkXeyIWdw8bPs9Isvcm62POqGd4MHA+lBc9vXuNHGf3N3D3OD5HJToj6FGO4ry5OiuosDTvHvIDx9I0/Lv87X461H4ay1JiIrJv7qKOTFnUChZR1atGDbPGUnVomLyLy4ldl9XnK26IlX6Zf2Iyl5yNXMmNnesWeMzEJlPqOlvJujEQ6hUfJCkPoNIbRTDkhWTkTiwnMU+RahvtKeLQgWPtkcSrOXF+TEBGLZQpINmNTbpGbP2ymtKRQ0YFj2fyW9WE7K1kE5lO9m0bzAe6yxQvDifhPzpxFkOpdpRV0Y7FzNzRjFrg+dyvfEMnOOCGFOQhJZBIA9KrYk87EfL/ZaY2i3iYb8oIibcY0FAKucf5iNiAvYbQ+jJAVZ63KN/ghl9OtdB6sFBsr1sSM4+xsuWmhh6uaM7qjNVX55iU4wnR6qNpM3zTWQuuEAjwyjcHSfQurY0ovf/AMShoS+OLSR+hh07G2syvmtPVNTKSXcPY8+Ja5T3dCdkrhvdrwVhZxXCuXpuBASPgPV+RC6TYdiUXrRTG438oQVkzl1M3sNi6GqPT5ID/Z+vItQugB15Rfw0PRJnX21aFe8my2I9DO6K/KsclsRepY1zBCZjStnn5kDawSoMDYjFzmIINX9eR7qZDatfd6Ff/1GM1hjKT73bU6v01/9fX7YEhasEAgIBgYBAQCDwIxD4C4Ku7ASZvXsQ87M4RmoWIRcSGfYojinD7LlVYUTwuTkoP84kQdeC9XfKqTEplaRIQ9rK3mBvlC3OMRspLVOgs1k6Qd6qNOImJxcG4bnxDcqinWzcNxLvtWrcj3Mg7fQAbO3aQg8LpnarjcxXiIeUrvyAHbPG4J11i7rtVJgQEcmkng2RryTouC9Z2VIyBVzZu4XDGTGsWJtHlUmBuPrNolsdKHn/Yi5VuYKbK+dx6lUtWqtNoVO1d+GW4tA1sYfucIglIYFbkZgwG1vD6hw/eI2ytlpYa7VF8s1Xnoe3Hrob7AqbTcaGuzTW0KBrrU6omCgjK+TQ/eGUS0hUUPz8AnuCs5CymEq+7zQi6iSwJXYEci9ukxuhjUXUYSqP9MLHSY9BvZoh+1+jAMspfbSVxKGLaL05E7WmlT7pEf+mgk5S6hH7rAZjt0mVmHkNmDPViWs1vEk54klPucMk9M+hyxpv+iveZoP7Vpr4mNH1QSoa/Y8zfX8oHQ4aM8t1FfltPYlb6kbf5nLcSZ+GnkM2EqYbWOYxlupH3RhlfhOdxDD0e1dwwEcLl9whBM93o/NZJ6Z41cZjhTMjOspzNWwshscnEBttSL3NM5i+fTBhwaYMKsvGeNRMDjzTJXBXGOOanyFhZDAv9N0xmdGJ/EU2zAorRme+ObVijUnYeIFn/dwIi3ND+XYQuvZPmRTlicaQZsiJQzQkoHKlMywcv5JqlvqMUKlMbtAGpMerotTkEot0sqmib8w49S40LDxAUswtOk0dTI3DYeysNBqViaNQOJTIzoq+9B3emGtmM9hUVwMdlxk0OOBN1J6a9Nc1ZXTDw8yZHMaT7t0Qnd/GngN5NJwQgH2wDgr7/PAOOkltbW/cbZS4H2NC9M/K6DmrI5W4hcc/DWKUeTuuJ27gefNOdBujRK0SQdD94Z0sXCAQEAgIBAQCPyCBvyDoxDQKz7POwZJTY+fjodocKW6x0yGBCgdf+j1Nxc7jGfop7vRVuMASLVUWdEpn0eh9GMwqxWOfL+1PeKCrcQP9/Sl0PaCPgcdG3nQJICXLme4Nijnlq8Pe3nGYjlDkcdZs9rSyZoqy4lcRdGJRIfX6OJk2hiStOUPBTwY4RPgyqWdTKovTPoQDhz+73iUqQfnNY1wqLuPexgUsDVnOm0mhuPt/IOjEok3yOlvmHKCgdmeGGXalijjc8n2r4jbKnp1ie6gTqcnbuUknBjuG4+g2mibi7/6GlCBJaSj+eRfLfayJXl9ED8c4/BzG0Ej67+nvh3lgSICo6Ak3NkWxqpo19v0fssp8KjGKCf9/fke+y6GjgvLn5ziwNJUF3huoHp5DxKyOSH3Oy1r+hqe7fNCZ24n0bF0aln9awH8Xgs52wxiiDgbT5ZQTo5zqE7/bmV5VjpLU059Cc2em6Q2ioWylt4mh0pcTmSwWdLuiUFWSIS94FAYX9VkUo0Pb6jJIyb7goPUgghXCSLUbTY2jzoy0fR9y2bwq8g9X46gcS6PkBWhWSWGqozRuyxwY3qE6D9Imo7VrBNER+tT/RdAF6tOreRVK93ijaluBTaYTfW74oJlcH+dQU4a2rYm86AIZI6eyvd9s/OxbcFDDiCPD/LA2H8tPr7IwGLqVLiGuaKq1pbo4SRKoLHWBxeP8udp5HKo2U2hfV+5tOGgluQquJs4g5cUYdPW1aHoyhOyC/gxTGUClVaYkHFeg51RLxvRojLwUSFd5yDbtGWyrNx19jzG89NFgdtoubnxwg8tOCifSoA5bvXYjM8kEU8e+VD0YgbnHVdob2mFt3I470TMIO98GdTN15JKS2PuiOUM8Z9GrVY23i0x4Xv8wjxthIAIBgYBAQCDwpwn8RUFHBYX7PZkU04qUZUY0vTkfu0VNCfDpy/3kCeh67aD8wyoHjYKYd8SFLvKVkBALquc5+LSJoNHabPQHyHA+SAXD61asjNOkWbUiTvurkVigibGxDl2bVEHyS4oS/BkG4sIoL/PYu8gfn/BlvHjVnekLFmEyth1VxRGXwkvC72lKgHTFLY7suU+VZvWQPBxOkP1SSqf8VtCJQxwlr70Lt6zZYQJT3odb/tKg+N1X9PoOZ9dEEj9nHsevvAKFwah6ReE0U5nqZVD+N/AX21Vy/whbZrswZ+EFFDVD8Ao3RKn6r57FP7OE/i9cK1HxhvxrG1i8ThFt10HIPTvFWutpHwm69yQqiniyLxr3aZeYfGohYxtKfHIeK0pucyhAi+WdFhE3vSUVn0le/KaC7teQy2gWrzSnwX47RjrWJ2G3I91/CbnU9WV/YW+mxM/BRLM7da//KujGKVXjXooa0w5NYWGkNm1r/IGga1aVKgU7CWofRNXEdKb+D4LOdrEDnU9ZoZ/xE66RlgxtUxO5ynfJGdWDpJYhRAYM4JquDrv6e2JmOo72nxJ0Ivgl5DJxlgurrigwwDEcK8tRtKwtg9yzrfhr7KalyxiqbD+OzMhR9BjWnhrPTpETYk9s2mEqDbLH3s+BkX3K2Ttdhy31dTC07sxJfRv2ttbF2MsAJcX3+XRSUOXRJtymrEJW3YCZjv1QPDsXY6fztNE2w9rkvaA714JxZk6MltlFmoU9C/cX8JN2ADaeWig1kgNB2P1feB4JYxQICAQEAgKB3xH4q4JOnGuXx7pphty0ymLCrSDWNg3AcnApe80H41AaRE7SVOp/VN5bougax/fuIzfFm7TdjTHJWY/RgGrcSFJF8/gMsmM1aCovRcmtzSxyMGfutnzaGUbi4aZJ29qyX1Rs7ksnW/yCX5q7iKwzV8j1DOHsuBRSQ7VpqyD7n3SSL23r/8J1lWTKuLtrL48qN6DlwFY8SrbG32X57wSdlFwFN7PTOPWqNq3VJv8abimG9Db/7gbb/J1ZcqCUjvrTaXFrNVlJWyge6oFrhD39vnIO3Ydz8/bYgl2nuXEkj2elZ9l+uTvuaYa0E6+Fv8Ez+K9eFxJQXnCLw+ETsJlz6rdDkahCtW4xLNw7k+a/RLtJiCgruMQOB3eeWy9Hp6P0J7yt5ZQ+3ErisAxab874bLiluLNvJujeFUVxQkdzE0qJq/Ca+hMlO6wZ4fRO0CnXlEFSLHwkn3J1bRxR+jvosno1M+stR3vQCbR2RfKnBV3zqlS5loZG/0Oorg9nVGEE6nZSuC1z/HMeutt+TLctRD/Nh4m9GlBD7harR05h/9Ag7KzbcXLqNHb39/qvgu6Xma4kXcC9vQuJ18+iqt1sDAwH0Kz2c/bYWbDnRRGX5adgNkuVHu1qUFH2LkG26M5BtgZZskhKH1ev8ZR5mbOhtuZbD90LlzGE3B2MUaAPqp2qUyZOuPxiQdecMTOdmdylCmWiYp6cXMl803Re9Ddiho8WP4ljuoWyRv/q541gvEBAICAQEAj8LwS+gqCjmNuL9TA+0JiRD+UZkO5Lr5olXE5QRTuuB7EHA+lTS/qdCJMQh7wtIVR1IdXtHZg0vJAF3WNosi4bvQHVufmhoJN7dyDc2/eqC2tY7m7Fut6ZZNoOomblSn/Neyb2zBWc5+i1unTsoIjk8Qx2KYyl43kPdDNaEzDHhL5Nvt9K4P/LTH+V34hTa6Tvs8vNmOi4HK7/ptE2DLGOwtZTlRayYs0mDrfcT0EdJYYZKP0m3FJSBkrOZhDgsZ58ZTN8Zw+l+ulsQu1cWF+mhkdMMJM6yb0toPJ3fN4Kup2nuHXlFVXLjrN5RSmjlgczRPHrFmL5O2z/1m1KSIgoyT/Nus956CQqKH15knUz45CLno9a40946Cre8GSnD7ppnZi/QpcGnwm3/GaC7jfHFkzMYH6cFk2qSPBw+QzGe9YldFcww2S3EuT5iEl+OrSveZksDTPuGi/Butk6dAafYvpuJ9pISlG6Wo9ZVwx/DbmUucdWnUGE1wwiNXAadU+4M/qDHLq9Hjpk1XDC01aNpjej0Bi5hxGZiWi2v06OpyVJK89QyWoloQ0W4XpyDGFWPanVuAPVDzmj7VaC0fwgpnW8Stq4GexvaYPDbCPaPJuPv+5Fese4MX7QC1YO1+boCH+sLcbS8n4qM8ZuoL1vAIZTulBL6l0ZWrnCvcwJyqP9pIkM7lXMVjNLTnU2Q0NrFC0UQOLyAiwmZVHNwBVL4yE0q11AbmAUV1qNYND4vshscMRxb3N0LEciHWLPFsXJqKoPod7PCbh5HKDqZBdcndTpWPU8G3aW01L6KOk+G2GMOZauw1E4FoGZuzjk0h4b4+Zc8dMm+HhLplqpUH70FhLNB6KqrsAxP1f2lvdkpMksetQV3Ozf+gEh9C8QEAgIBAQC34KAiIqSc6zWHM3iERtZ9Zsql4XcyJjBlDl9/rDKpcTr3cT1ns4Z45VEWfehqqQEb87GYj8khFKLeQR6jqa+7HOOJW+isHgedrs0yMoyoM6pKNzHbKT7+tUYDJD+Tchl8+pP2G0ZxBMDTyYoVeN2ijbmNwxI9xxDfXFuxl8Jx3t7jFMuyQZrqWtpzqCy3Ryr1paC+b6c7OqJ+eTe1K0iKRxb8AdLUrpKIReT7An8yENXKiEOt1zHgsP51Oowgcndq1EuWcrtlb74xZ9FcfpsvKaVsc4sglwGYZg8iyanEvB1X8frflZ4+6l99Tw6seOg7PphDh05Q37HYbR9fZu8fZcoLs3j+OXOGKQZ0V7w0P3hQ+iPBF1FyX3yFvuRUmJGhIXSJ3Po3oVbTmd5p4X/Ndzybxd0//Vg8V42uJhqMmhcL+rKSiJ1IRGN4fZcKSpGVN+ftJyunNv+GpnzkURl5DPQNQ4bm1E0LT7EfOPpLK1mgnmbPUTF7uB1YSm1bDez3GMYBVna6Lut4cXrUmpab2SZW08K96QTZ+rLzhd16G8Ti439OFrUkEam/A47/fTwjL9BV9tgxtVYR27JEEZM0qBj4VKCJyTwRtMfW82XhOs5c+TGIyqqWRK0I4B+cvtYbGTC0tz7FLSdjkVoEHoq0uydNoLQTZd4UqGElo0Kl9Ys4ezNu5QxEuPFSWiPbUU1cVz1q0Os3nCX18fnsXDxeepO9MLWU5vOjeTf5tLJSpwhw+EojaaNoke/xlSt9JKjS7fx6slBliSnc7L6eKwDgpg6rD5PlrtjF3SGxjNccJ6pROHmKLz9Ejh/s4CGIxywntmeI4mRrN97ljIGMlGnE9cubeHssevQwwz9cTJcyVnMgeNPqKoyjSGDJ6P0cB2rlu2msJMJNrOt6N+h5tvyqn/l/8Ifrn7hAoGAQEAgIBAQCHx3BERUFB1iYa/+JNwVh8FVQkprFZsSxlOr7CXnY9WY4b/vrVtNQtKUsAtxDK37mfKSEk855uPBHZ0oJrSWf++Ne83dTWEE6QZxtLwCUW87PALsGVV7H9ETdVhdpIF1ogov7I3Y0DsOpw5r8AndSXFJOYoue1jp3IpjyTmIpI4R5ZnGq1GzCfG3okezql8ll06ikoj8vN3snu9L1MK9vCrsgaqHH/omI2ha7V00lfD57wQ+J+gqZCq4uWIup14r0kZtEh2rgUjmF0F3hjoa/niadUPy5mG2hLqzcP4ubtTuTj8zX+wNVWhd++85e1hSqozXN/azMdCfBct38aBmWzrq+uJmqU6n+pWF846/YMH/VtAlsnXOCKRvHyTLXoeYjTeRkZ+IUZIvUyZ0pqYIyt/cYK/vFFyLAtiWMIbqpeWUiMMth78Pt2zy6eqWv5jy94dcfsGghUs+IlAJZO9vJGlPNfr360HHpnLCzSMsEoGAQEAgIBAQCPzLCUiI8ljjcJiuYXo0+6Ozd7+zsYo9N8UHFrGz+mgGtqlL1b/o/PvOhieY8wkCb0Mudxzj6uWaDLfuRWXh2ILvdp0Igu47nBppuXyOBszmaqfJDBrWkwayf08Fo+9w6IJJAgGBgEBAICAQ+EEJlPJkgxOBz0yI0GnPv0zP/aBzIgxLIPBjEBAE3fcyj+IEWqlrrNJUJXxrNQaGRGGp1Y/68pJUCJWEvpdZEuwQCAgEBAICAYHAnyTwhGN+YzCdU8TYgCSsTAei+BUO/P6TRgiXCwQEAj8wgb9V0P3A3IShCQQEAgIBgYBAQCAgEBAICAQEAgKBfx0BCZFIOD7yXzdrgsECAYGAQEAgIBAQCAgEBAICAYGAQEBcwkkQdMI6EAgIBAQCAgGBgEBAICAQEAgIBAQC/04CgqD7d86bYLVAQCAgEBAICAQEAgIBgYBAQCAgEPgLHrrCa+xbtYAAw2B2lJZT0c+GlOgZNM85TC3XmXSXl0ZSAPwnCDxknbYeyxtpYeesR/c63w+9/P3h6KTfpPlER2LHN/8TYxIuFQgIBAQCAgGBwL+PgKj8HsdXZxJr5ULGQ1NW3YtDvb7Uv28ggsVfnUDp01wyXCzxnHeTxtoBRIbpMrCh3Lt+Cq6yKd4TB/8tFA9xJCbGFrU2VX5vQ9kTTq4Ix8YtlVPVVPGJ8sNsZEvkv7q1QoN/mYColNdXthDiZEnQuofUmOjHyjgbhjeWfdd0eSH3d4UxfqQfx5CicrWpxOTOw+Sn92viFwNEJTw7uwIfEzvijzXDeOFiYqe35X0rf9nM/81D9+YksWpqhNS1ItXdmLEdaiH55mf2pgWgFd2arFNO9K/+ZwVdIWfnxJKnaoZaixrIfj965i9DFhr4WgSecGLbMS49qIu6rjIf3SpfqxOhHYGAQEAgIBD4P0tAhCj/LPMstfGW1CfRWpvxyvWFDer/s+vho4G/PMScmbb4Z+fy7O1XbVB3iSY8cBytpB6yw9Mc+6BVnHn7XSvU7CKJDJ1AG+kP23nBiXm+2LnFsfexuOy5BPVGORIR44/OT5UF0t8VgXIKn50k03ULTbztUJE6TqSlOb6ltpxeZUSbSiJKC+6wO2QZlT0cGfi56ROVUXhlOWZDF9NyRTqeP+URNsmRm45rSVZt8FVG/D8IutecjdWh6+z6ZByMQrOFPJLi2ppvP685FRXLtSm2TGgi/6fOZCm/nIJap6NMOxrO9C61kPlPm19lnEIjPwCBwnPLcE3cytWu9mw07vgDjEgYgkBAICAQEAh8TwREZbfY7jkT/afmHEudSAPhXeR7mp5vbEsxeXsO8VyuEUq9GnF9iTfGdslc6uXEggRXRpRd4edieRq3b0HxrhgMjZP5uaclqbFW9Kvzq+kV14+y/0EJVbv0p+uDtXia2xB8uAWzEpOI1/kJmW88SqH7DwiUFZGfl8OiZypYDqwBFW94ejCZacO3M+3cOkzalPLyzFKcd3Ul3qYrv9HtHzQjKn3Oibmz6L1JnZ/Xa9Ok7CWn5hrRfcNErufo0OwrQP/zgq5oH17tBjN38gbOho9CUer3rrTnm+xprB5NoYIve684oZChQR+rHF6PX8ClpZOQ2xOPuZoHueP9cW9Zl54zqrNk8izmXXpNsage41O3stioLfl74rCa5MOaF9J0nelPqLMhw9rI8OBYBgHTDqEUrcLjTF8Cs2tjtT4Fkyrb8JnmxtLXw/FbH4fD8BZUKbhIVpANlrHbeFo+Bu+1CbgOlePqsnB0lj2m3Zu9rN2hhN+2eKxGNOGtYzz/Ogez5+B8pTW6MkcJj8vk507OrEhxY9JPZVxcFoH+0js0KjjI1h3tcc4JZrJoA/aWIWy9WYn+Nokk+kyli8RFlod6sLn2WIZxhrDQ5TwfFcAS187cmu+BQ/R5msyKIHm2Fh1Kz7Amag55nQ2YoTmUeley8NK0JVN+BFN792XSLFV6d2pC4a4EzK2DyD5XQLcZEcwJmsHARh9tCZTcY1+6HzZBaZy80wXN8EhCbIbRTPoVt3YtxMEyhiNNtQnSq8/r6oqUnznAlvgYcn6yZ8l8Bzott2eG0zJeTI8h3V+TNlcXYH+wMoPGz8Ci7WM2pSRy4FVlJIrusnnueh73siU20QGVWqeZb7OcW1Ua06TdZeb5bENqshcRTq25FOiI09KHKNlGkBg8jY6yzzm3OgZHr3C2XKjHYItgEqI0+el1Lpmeizn6SAbFNtfIjjyE/KxI4iwacHi2I3aLT1BBCwZpzGZuliZtv8JNIDQhEBAICAQEAgIBEFF6IY2xHeegqNeaXYvW8nCYByuTXVBvU+1XQGUniGzfA6erIkTMYsWdRNQfxdGhhz2XK4xYdnsOgx5l4jHRggW3y1HQTGVHkiFdZG+wlIq96wAAIABJREFUIdiWScEbKSlToK9dOouDVWkhusm+uUHorn3DINFOMnaOZN4ONW5GOhBwbAARbm2R6GOBWc/aVBbOu/tuFmrx2XR09KPJ62hBWrQpvWq/N630EbkLvbBfX85QEy/8xzbjs/sCpXkstTDGbmdNTObNxW9w3e9mfIIhnyJQQv6pxZj2zmbQuXWYNrvPNv/pqAQdRn6cF/M99Bjftxm/fSsXUfYmjyyj8QT1Wc1Fq45QUcqrAxF0HXqPOY/iUFX467T/vKA7M4f23UJoEL+FjcadqVzpU8u0nNtLZtDSsz3bTjozpEYxR3xV6HfZkstJDZnfdwv9tnoztt5tMuy20Xq2KX0fpqLU8RjWRyPQU6pF0TYXlIMlCIp3R6NRHpEzNAiv7MkO36qEDjMm8351xromEO3Xm3t+01BLq4FxSiiBqpKs0FLFt3UEu91asdPIlzMTXHDXUaJoiSnKXlWw1fiZxNQc7taxZvEqb6Z2qP2Bqi7jYooeai5LuVZXj/hFYRi1vkComhlbenni3mEPHv7zOCM7k9TlgRj1qMu9LGtsj3TExE6fkfJbMOsTxhtLW4bcWEBI8gYuKc8iJSYQLelVTJ+ayLOeJoTF6dPqWAAjnIswStah5VJbrOKv0ytsBckO9diglUWZ+iQ0NetyOHwjZcP70fzxUsK3yDPc0BStZkfxHOnPhZ6z8A2cTpcavyyG+2zxCGaLTC90HLVpdzIMVetTtLeyREdmDXO3ltLb0olRz9IxM57D5X4+LEkxoFaGOZaH6jDJeTZmXV6w0caWxa+6oTquKttDHUiXncnCNDt+Wu2Bkdsybve0ICLRm+m19+Oml8bVJl1oL3eOJembqTzYidAka3rcW4StdRa3+zuwMGoMUit8sFtfwCA3byZfWkbaQRFD/ZwZ9WwZZnaruNe4DwMV9+IVvJ76A50Im+dEv6uJOMUcQ8F2LvHt9mEfsYYrXT3YaNzhr69+oQWBgEBAICAQEAi8JyCqeElu+AT6bBnO7qWuDJY/TpjaJFwqB3F5kwFtPnzdKTjPfHNL9o2fz9xJzakkcYvVpglUePgy5kkqqvbPcF3kjkqdC8SOVyVYKZ1c1X30nV7K3DO+KOd60HPcDdzOpNB/jz597DZSpBzA7hxnBisWc8BTh7X94wgYo8jdjNmsbW2NWS9FQdB9R6u1+EQS0yIv0UTNnGjNdu/eIx/sxMvClsBVl2k/whr32bao92z4zlnwqU/pOdJnJrK3rBcO8/XpLLjnvqMZ/oQpYg/d0fno+EoQlWNK+7cbLBWUPTvHpoWphDhuQCExh9UmHfk147aCkpf7CeumzZHAfayf3vy9oAun69Dz+F9bhHazv75T8zcJOnix0RpFq/psO+HEkBoSXIofR6dDM8hLbMwi5WBe2TpjOWsQLSpXerdzcTkRpU7HsT4ahaHSa7Inq5A6MIWlJv2oIyeJ6GQoHfoeQn/bXKyqzKdH/wtY7g5nZm9F8tea0NpRkXlbXJjcUoK99oMxqR7IdvWHGE1wZNvNp4ijlN99OmG3dimTL7mgdlyFrEgjVBpX/WjWCjnkoYJJuSkL7DVQrivNvRX69PKqhV+2E70P2aKyVZnY2ZZMaVPAWk0VrFac4favnSBvkMqBsD6c0TNnfVcrfF2n0VF6N449wyjUdcLdeSiNz8TQ3fQOk3zt8Bj1jKhe3txSs8TVowU7NfzZp9AHTW8d+jeqihRP2WE9DevEnVwo/9Vc2Um+ZIU5M7HV+4yy53tw1bEhYuNpfr2sBZpO05HPfUq13mOxClKjldQzdjlasuh5V/Qi7Wi9wQazfVUZa+qHeddS9rlbMf9OGzSiXei80xmLbSIGmgZjr/yAZfpBbC/pjnGqGT2rvuZYsAGue+RRtVHnTfp6DtdUI3buRJpeXoKR82aeKpuz1LsPz9b74LruER0nT6f5jtnoRWym9D9DUaCXVhCJQT047JfImlfDSV6pTdNzmdgkbOFeX2+WDjqDW9gqLguC7vt+4AnWCQQEAgKBfyEBUfkNsg1G4N51BXn23ZCknBfbPekw8hpBlzMwaPNh+YIKXu3ypF1IK3ZuNKLd9fmopTUlM6QvN+dMoIfjDsrKRb9SaBLEgYsu9K3y/p3nWQ4z60bQcmc2LoNkyPVWYcBVKy6ma9K2chEHfdTweqWJj5UO/ZtX4ZN75/9Cxj+OyfnkRkaw401rRlrq0eM/m+ri7KNb7M8Kw9k/gUO19YhIiMThw5jLDyAUnc4gbNNNqvU3wX6g4o+D54cciYjSVz+zLSiYa7pxWHX8KDquooj7u6LRHHsJs+sL0Wz0yw7QO0EXrmzMjbh9zB2r+J0IuifrmdVgAussN3DuMyGX4nn8tKDT5Xz6BOT2xmOh7k1OQS9M583Bf0YPFK8nvffQRWOo9JC53UayTDuDZZb9qVNZEq7NpWeXDEYszyKwzQb6dDuM4c4QDHsrItrtSkNTWeZudPyPoDOtEciKHnsYqXEX+w2hWAxu+JsiGrcXadB18wCWhhqg0uS/CbppKNeVofxIIG1MCnBbZI/KFVcGrvqJKD8LprS+SFB7E3InehLuOoG2NT7cwrvHSvXprOpkhpujBp1qHCekqz8PtWywdx5Gk08JOlVT7DxHoXgpC58ZTsQek2KQXRSJ7k3YpuHMphZaeIYY0ftzVTDz5jN26iZqaVgR5TGQer/cVC92YDdxGa8HaeLnP4yGfC1BV8HPK1xw2VHGwCmjkViUwx6ZYYSnqdP81josXDZx5yc9snz6vhV0bjmPaDlsMGSvZZuMOhmLp9Hywxu/4BQp9vNY97g3c1bp0EwQdD/kY1EYlEBAICAQ+N4IiCpukD1jBLaN08gLHkJVRJQcjaB9r42YH8/BQfkjP4soj/ljDLnolMXMm0HMaxZAyPBS1hsOZkJJEDcXTqXpx0qs8Bp7d+xjW7w3gVsb47d3PR4Dq5EXp0rnIzO4mKZB28pSFN/aTJi5Of4b8ulmFkmKvyZKdWSF4izfyaIpPr2UlLOVaN1nPGNbf6oSxjOOxtljOPc5A9zDidVs+/v8qpKLZC86zrPqyuhP6yDkzn0nc/tZM8pe8yA3k/jrw/HRafOJfDlxgZRLrDR355HTcqw7/ZJR972GXHKXHDNVxq/qxeJD0Wj8pihKOQ/WLyK3mwb9TrvS0Lo+W3/jodPl7FwNfpKXRoKnXFgVj/3UbfTZuhrvRtkoKx3DKvedh2711IFYKoawN1Sd1tWk4VoK3TvlYnwgGpMay+nZ+RCGuz4v6N556O6hMzyJpsGpROkpU/uDzbU/K+hebranc2xtQuMsGHjKgX5iQedr9tZDt2ZiH+yljEmOskGl6YdFZ/8XQWeCtfNoWr59PhTx4OhSfDSWIGuhT4fTCSQ/6YN9uB96Hat/es0934nNhEDOtdcjIlSfbjXfX/ZiJ/bqaTzsoUVAsBotv5qH7g3n5roQmSvHKKPRPI7PZm/l4Z8VdO88dBo0XJfAnMsdmJ3px6j6HwxFEHTf+yNNsE8gIBAQCPyYBEQFXEjTp+PKcVzZrE/r94Kuw4TnzM0LZGi1j2sGFHN1vh6D9zRm2j15xi33ZUTNEk5Hq9ItrAebzgeioiB+33n3eXN9CRaDF1LTwwETlUJC28bQ6q2HrvpvBF2bylLvf1PB0wtrSLCzIr1/JsedB1FbSKL79muv4Cyb9jxFvokSgzvXIv/SJR7LVqF2iyb88solNvL+Jh+sVz+nk5YHPkP/s73+3v7XXNidy/1iBbqN6orC61tcfViMqGZr2tQWKvF8+0n+yILyAu6fXknCISV8LJQ+U/xE7Ik7yQLNOORT5qPT9Nd5/D6LoojH+CgHs54TSG5iTUqEPQa9myAt8ZjTmUlkyU7HZ3JrJI/40XbAaRyPpaNf6zDRlhYEbLhOA2c/+t1tiHOUHt0ULpOoZsZV88WEtcqhR7eT2Bx1pLNkDZrfjWHA+FyGLIgnUqsBeSEGqN/XZevsybS7Gk6HPgfQzUnAbngjXv8n5NKVyS0LydEdjJmcB9tClDlpo4HBxX7Epfgzo3s9JA4tYW2dgdRfZcL4E6M+G3KZ6zuOsZtb4Bk5GxvlJ6TMsmZvN2eCrYdTlq7FgO09iJttzpQ21Xmw1p7B+gdp5xJEnM1wmsmcJGNdJUYOELFFfyYLW5oR5mtIjyp7cOwR+jbk0sNlKHUO+tPb5DpjA3yZPeY+Xv08uaxiR4SDIqviz9Jg8GimDZVmg709O5upo9roIn6OOVRMdibZdzIdql1g9cbXtGzdHqW2vyRsP2ZvoAkGWUWMcgsmWLsrNS7tZl/xaw5FRrDkdC2mxc7BrPZ+nPQCONLGmKQUWzod8WJi9B26mXng2+smyYa2BGx+wACXUGbUOU7G/mL6OUbiOSCfVbNsiDxQk+kLIjBpe44Y88VcazYZD7sqzDeOZX81NWIzdGn3n5BLC7K8e3NviSO2mXfo5OiH/tM0DP12U1U3hIUuw6l3+wS5d15DbRlyg1JZ+3oEKSunU/dYClaBG3g0PIBMtWv4h6/mSltj0vVaUijZkOa/8Yh+d48AwSCBgEBAICAQ+NcQEFF2M5tZfQKQStpA6ngJdnqYEljHhxyHnp/Og3q9G7d20zlkvZJ1zn2oLiFB0elY1JRDKLGfx+LZo2ki/ZzdsZvIL5nHhC0anM4xoMHxKKYP2MiQ3atxHST9UcjlE9abBvHAxBODbtW4mqDNiGsGHAwcQ1N54Sy8b7uc8jmTGYCVVyJ7bxS+M6WvKclz3eh/KJ7UXcV0sXZHv7c8Z+fFs/lFE0ZZaNFwmw/aYadpoOtPqnE3pPNW42XrTtjmS7wLzO2Ohn8UsV6DEMqifNsZ/l3vYjF3cgXxW1rh6DGQWpTx5tFZli97wmirkf+Zr4ri+5yY74dvqRlrrJQ+yKEDxMcWXF6O+fDldN+cgVm13bjNCOSV45pveWzB+6E+Ok1OVjwWDvO5XVaOqI4GAemeWI7tSE1xiEHxFbLspqOb9IpJs8OYJrmI9UzBbJQc+/cVInsmEoe0fMZ6zyHcdTStS44QqqNFTOWZpAdZM7ptOXkLfJlincz5V7J0mxlBUpAhvV9lMqifNQce5VPBZAICahETs5SnTwtgQhQLh+zHNXAD958WU8thNUeMq7MlwAGvFad4UdydGSEB6NRczEzvldx89IYaFos56D+VDgofFhst5LD3eMx+VqD5se3suCSNsmkEUaEa1N3lwBiLeZy7W0RVo1R2zTakR90XnEjzZbrXfPIelNFW3YWwkMmU+BrhuvwY18trM9LWkFZb17HuQh73GE1A6FBOrEon50gepfU1mFb9BKfuXOFyYRv0/U3p3LIVcscXMGfhMeSG2RMebsKI5uIKm6EYeCRy5Normo00x8PLAa2+zaj64TP+1UVWhbvhHr+WvOfNGaLthE+IAYMVr5FpPRPH1Dt0sDBl0PMj/Fx1ELq+Toysc57FNsY4pD6lh681o54+4nV5QzoMfMLSuDks2/cIqRE2zIsyQHFuAgu3X+S23H0OnoAhjhGkWjdkR6ALVqm7KaMLqqoDkJY+yOrVp6DDRLQ1ulLtWBrJ6+8g1V+PwCAnRl5LwtIzkUP369J5uB1hQX24vSoCq7ANFMv3YOi43jQUbWJx9nVoocJ0ByPGXc8mcZ0cmvNDMB7QQAhR+M6ee4I5AgGBgEDgX01A9Ia7h1NxVbch81FDhrkkkOw5njZVPnc47lN2uXhw3SAKw5/k33vWXnNtXRimk4LYUV6BqL8dqZH2aNbeh8MIHeYWahC6UIWnJkYsGhhHXOc16Prs5E1JOQ1993DJuxW7Y3KokD6GvX0az9VmszzciqEtqgq5dN90cZVyf2ssJg6hrD/3+L0lEjRSDyA51oYRT1Zja+FHysFrSHRUwcI1CM9JPagnX8bNNT4YRp6loUEg8ZPekGVhg/eSwzz6ZTz1RmESEUOscGzBN53h33VeUcjdA4mYjXNi/atfvq2EXI1heG9fhWvzM0TN0sFhzU0qy0/EPcMX80mdERc8LX9zg/WuU5hWFMCjlDHUrCjgxt5EnCc7s/L1eDxXR+M2tuVHFTH/9+H/+aIo/3tf/6JfflgU5V0O3Y/3+SWHrgua/s6MavSlJ7lfZZl+yAdFUX48MsKIBAICAYGAQEAg8EUERHmkmx2mf7we7aSEULkvYiZcJBAQCHx1AoKg+yTSp2w1GYlZsRELZhsysOH7CpJfHf+3bPAu683NiH+khEmYJ5Nafli967/YVXKWufr+rH3TG6dURwZ/cFjmtxyN0LdAQCAgEBAICAT+WQKl3FvthPEzE9YYtkfQc/8sfaE3gYBA4FcCgqD73Woo4EjgVDTCt3Izv5xqJgvYF6iFUp0fyUv3goM+htgEreZYuSwd9cKID7ZkSMM/8tLdYK2lNQ4J67lGXYYYhxIdqU/Xj4uECneYQEAgIBAQCAgEflgCT9jlOoZhoUXoRCQRajuQhn/9GKkflpYwMIGAQODvJyAIur+fsdCDQEAgIBAQCAgEBAICAYGAQEAgIBD4Wwj8KUF34jnvq/H8LbYIjQoEBAICAYGAQEAgIBAQCAgEBAICgf/TBMQZucq1vhyBIOi+nJVwpUBAICAQ+K4JVKkJDj3aoR2YTMdBQykr+a7NFYwTCAgEBAICAYGAQOATBARBJywLgYBAQCDwf5SAIOj+j068MGyBgEBAICAQ+KEICILuh5pOYTACAYGAQODLCQiC7stZCVcKBAQCAgGBgEDgeyXwtwq6ky9FPNtkzRjdJErLyn/LoKcNzs6zGDO0A9Uk/8tZLJIglZfA5H4n0dkXxdgOMjzJXUCq/jGUsyNQaVcT6fc/l6z0hvvH1rDabw9Ng4NQ6aLAw7TxTNs3ntRwHTrWrgwV/+xUSEqX8ezcChYYbae+pzPjRrejhgRUiP5ZO/5ybxIgJcrn7s4UglcW0HmSAUbjmiHx5tN5kjJVXnDUy5G11xswyNuP0S0keVP6GSvEbZc94cK6KGICI8h90pkRbtE4Gw+irhSU/cNz9pdZfaMGJCRElBbd5eLa5ezJeUnvVD/6ykOZeK1JiCh/c5fz2emsTihizI5g+v3y3d9hb0UJLy9uIDt+Dg8mrcBntCIfPwI+2a2ojNeXN5MdHcLNCcvxG9vwg3ulnIKru9iWmcCpnnH4jWv82xzdsuNk9NLgqt9OfFWbIiEc8fSHMysIuj9EJFwgEABREQ9zk4nVtWfLsyb0so3H3UGNxnISiMruci7ZBQfvxTyXGM2MjBgMx7ZDXuAmEBD/660EpU9y2ehrSWLGTepNDcDWTxflxnLif8uUPD3GlgBrEuZfQWGiH3aB+vRoJg+l79+tJEBW+hGHQ+yIClzCRSSoPcwJ29l+qHeqzBshTP67W2cSolIKrm1hobcl8zY/pOpYP8LCbejbSJbyCqgofcjl5f7Mtkriamtr/FaHMrqxLOUf6QJR+ROurQwkyHQO56R7MDEkCQvDHtQSffq9+28VdG+LokiAxM0MrLul0XXjavR6KSAl+ZjL6e7YOtxGPWch+n3qIfVHFfDFUyYJ0pdT0RphyYX8yXgeSGZc+xpIv/9O5sFqXPprs+npOFz3pDC+swLi09L+ae1UqXIp1+cmca37NAbWOIL3tJlsu9iFWYtT0Rnbimr8+wRdpcrwYk80AQ4u7CyahumcMIxHNET0GUH3Z+4wabki8uZ5knmwgm6mVrTOjWTxqaoMtA1iYjspij4nBD+nD8Vr6ckpDp+6wjOFMaj3rPp5MfknDJWSeMHV3KOcOVcNFfM+yBX982vrs+ZKgGR5Pne3hWGrFcqzFn5EHHKnuyyUiW+d0nxub/RGWz8BqcZehB/1pmfl92LvTzD4okslKih9vpv0PsOZm6/E1MxteIz8EkEnoqLoEAt69SfxwU9MyNiJz5gG7wWdCFHZBdZMHU7Q3uqoZezCd2yjf/ze/qLxf08XSYBMxQWWR+fRYdpQWjerieQHe2uCoPueJkuw5bskICqn9EoWqTtbomXSC+mL8wmb7EO+zx7maDbkRoYX6xWMmTmuPg8W2WFm9xidnZnoKNX4LocjGPXPERCLuUrPDpFhY8vcdbnkv+26DUNtorH1HkfrgqMstLMlZeVBXr79rhUDzSOx851AKxko/WAzW1IGSs4vJ8zelY0VE/CIDhYE3T83lV/ck4REOUXPTrLRfwv1nOzoI3WcTCdzUkttWZppRLPy51xd6YpVdmvC5lrQ8FwsbpZP0NsTwaBa/CrqKt7w7EgsbqFlmKXb0/LuQkI1kqg2ZxNuoxog+oSj4+8XdIgX9Dp82kbRdMMqdHspUEkCKkmeY3EPdc45b8BbvQ0y4j9+yacSVBwPYtLIa+jviWJch5rvBN0vou5qClP75zJ5cxiqSrX/cUEnvoEl7mThOWwbbSLcmDSxNTXzkjEYe5AeYZ5Mn9CW6v9CQSfGK12ljOvzrPBYVUIvMz+sxzT+64Lu7e7Tffb5hrP/bhOGB9vRsxaUfOTQ/ZKl8fYaCZCulM+lrAhWbH1EO4c4pneS/tOi8OP+JKWg6MomFqZkcrCJIwucuyFR8B0Juvdjr1TyjKtronD2lMD9bAA9xYLurYcOJIofv90VsvOtjv/5IHr9XYLuLbxySu5tIG6EC2/i9uKj8iWCTvy7CsqfbiVugBUvo/fi9x9BJ/5OhKjkKBm9p3M9cA9+4wRB90f3RaXKFdzPMEZnS2c8vQwY1Kr6O4X//iMIuj8iKHwvEPiQgHhj6QY7LI24pJeNZe+H5KQ+Ypj5YOTFu+blF1g7bQQLhuawylJZvActfP4PE5CSKebarkPkyzWibc9G3MnyJsgjmRvdnfGPtKXt/TM8qKhD2z7NuJ/tT7B7HFc62eAR4oVq+9963wRB9+9YSBLlRby6ksPG5ypoD6hBWekbXuQm4zpxOyMOrmaS4nGyZhhwXGcrczSaUPgsl1Uz9DiivZVYjaaUvf//XFFyi4MB2mR3WkTc9BaUFb/kyiIjdLZOZN0KHRqU//7985sIOimJx1xZNYfImcfpuWkB6vmhjNeNpqiWL3OPO1E9SwN91xyKRi9kVaoKpQeXk+lVwPj1digpVkY2L5HJ/Y6jtTuScR1rwr3tZDqZkbyxEoMnt+H0yloY74llfJOHnMwOJ/rFdOZY9kYibxlphruo79idB4nerLo5iFmZ8egMaE412VfcWBaEm3MCl569fr/zr0Cf2Tn4jCtjT5A5UTvaoDurA9UHzmJct2YoyP3W0yYWc6Inu0jT12fx/lu8ElVH2WsdYWr3CJi6i3ZWyrxZP5tlh5ujnhjPrAldqFv6MzsSnAiLX8m9/IFoJMViMq0LkldXs9B0C9U0+yJ5eSEL5z6jV0gshj3vkWPrQObZpkyIjcNMqxeNKm6zN82d8JjF/Py4JxOiYjDV7kt9Wd66dytJFfLwzEayA48i170y93YvYf2BKgwNjsV65iAaF19ka4wbCWlrufGiKd1NwnH0nESz/D1ku6aT9/wOJ2/cRW64OdObXyEntxxly0D0qq4kyM6JrSdaMNo5Dmv3ITQUQbkkFD+6SG5GIudlezFIayoNL6YTnn0VWYWqyBzLZNXV1miHzcVuyCuy3CyJWLSHtxpOejCqDvaMbnuE7ZsOc+v8A26+bkJvc226XUgnddFuHtdSZrBdOO6Ww6hfcoeji/2Jij6IZIfRTDbph+jhbU4k+5Bz5iU0HcpQUzNGvzzA7nXHuV3jDXcuP6J2rSdcqzQIg/g0pr9MJ2CqNye6m2CXmIB2uzdcP5RFalgQa3a9ppW6F7a2XXi6wJ2A+Qcppz61aIQC5yjq44L3XDNkc2wxcttEi4ERBK7QQX5vMllLl3HxSWVenLxHVY8skqdXsMXDltmZB5BvMQ392Hj0hylC8bsbU1KilFdXt7M0wJnkdeeQrdOPsd6pOBt1pOLKTtYsWMTqp+3RqLWTqMSTtLVfSqTbcBTKXnHnUBoJjoHsvteC/oNbcON0J9yP+dDjA0EnWfqCWzlR2DiU4X5hNn1kS3mRt4F0b2sWbntEtc52+K7wZ6jCY85k+BHskEqeVFWqj5lNYoIV7WUfcH6JLyF283mpG41pq+q0sdWhVcE1cmOdcAldTZFcHyYnLMZ+SgtET/ayaOgs7jiG0nGHGyE51ZictASHaW2QLnnK9dVBBBlHc0aqKX1sw7AxnkxbxUqUFxxmUX89bga/E3Tl+efZHmaDW8IOFKfo0f3AQaTCd+P3Gw9dCU9O5bApJQOMF6HTDe7sncc807N0Sx7FnSh75u/tjOW2JIY/SidEL5AjtXRwXTMHdcVbHFwRQ+LjfhhIrsVnzgbk1JJIijaiWf5B1ka4sqeiFaKsxRwdt5BVaerIHIgjRMePA4VV6GAYiI2NET3eLEJ3pC0X8gsRjUljebo2Uit0mOGwkkoWW1hhrMihOBtC0/dRIDURi2VxaPdXJP9kJmmGB2kdOJKXK/xIW6uAxpIUJlXdQYqhG1teD8V4SRy6g1tSvfASGyOtCU3dxovyMczMjMdgYBVurwzGba8iWp0fsjY6mas/OROSYE/Hn5NxtQjnxL0XwDisl/vQ/k46fl67aGowiS4/aXImWBWH9Aza9R8sVLn8d7wzCFZ+EwJiMXeX81mxJB/qjHOEDk3lPtqIFt1kh9lw4jot/62gKztBZu8exPwsftLPIuRCIsMexTFlmD23KowIPjcH5ceZJOhasP5OOTUmpZIUaUhb2RvsjbLFOWYjpWUKdDZLJ8hblUbc5OTCIDw3vkFZtJON+0bivVaN+3EOpJ0egK1dW+hhwdRutZERDjD/Jqvld5vCMlB8Kh0v82hutLfAa7Yp3eq827wWi7XiM4vwt4rgUrNZeIVZ0bMuFH+w+SYIuu9iGv+0ERKU8OrcYoJHZKO8Pxu18uX4DVpG1wPr0WpXiZLC+xyszEXGAAAgAElEQVSL1cLmngvbEsZQrUT8PlhB2cv9LBpizL3wffiKN8TLSik8EoHW+Hs4Xo5jsMLvI/3+IUGXg1+HSawrKf0gha02ymHbidVXQk5WxINleowPak/ibme61ynmXIAKBtetWWXxBDdVWy7Ju5N4yIMeirIfCLpoJrS7w0ptI04ODsfOuD2Pk00x8pLF4UAMXU9YYuywjArTzayeegfnyXYcf1SD/h4ZeNm14YLFCEJk3YgL0KPNnSg0dM4zPmk2E1ucIk3dlNNqScx2GMTzRGO2NbdHe1wXyjaEs6vWFEb2bEPtjwTd25muBPJ3lmA4bDvKEe5oTGhNvbvZmIwO5rWKK+4Bg3jsq87sZxp4+YzgWWg4pztrozljOPLbnTD0esUkz348Sgkh+/BD2mmF4RCojvQaO1wjb9PeKhAnoxZc8tEmtkAdB+exlCZGcKjeaNSNJ6J4yAdTt2t0d3DDWLMT1cWheDfW4Gtiy+qDFfSyicfNsT9vVjjiklnGcHcvVAtTiNhRheEmZvS6MBunBeUM1+lL4ZZoFqx+SD+rBOxdJtKhXjl5cy3xWFNBf4OZDHpzjGOvGtJ97Fi6KEr/J0dKpko+J4ONme2bg7xxGuaqRWwMtmX1ofr0d5yDu3UzTrj6seVZV3TiXRle/wZrrELZ/7gDUxcYI5dhS5BdMhe6m2EbGoLe4FIO+AWy6XRNhofORHapG8k7pRgRFc+Yl8vZ8P/YO+u4rJK3D18PISqioujasXYHNoqBih1Il4QS0t3dLQiKpCJ2I2Ktid3d3YG1qDS8H1B3Xbfc8Kfvep4/4ZyZe66ZE99zx+y9SwN1TxTfbGXvqTyklSbz3eZQFq95Qg9PK2RyXLAN30Xb0QE4J9oxuGkJ19ZHMj9tL1IzMwmbKMGR+SEsWnSLHnNTGZe/lPSkLZSoxmLZ6RQpHnPJlTEn2qMaG6LiyW3hy2L7xhyNDiU1swS17FiUa15iY2QMabmtMfGuw45p5mR/Nxad8BQcpzXhzcVctqQnc6ylG57T63Mh0Z/Y+KdMWL8YzfZiFJaD2KubHMqIIjK7K6GrxvM41pnQ5c1xWK3P64SpeKQ9oKGCO37ppjQ/OAcfm+OM3LyEiRU5pDolUWqZjln/h2x0cCD2wAjijvu8Dbl856H7UNB5XAim872NLLLPoJp/Egbt8tgVMguPHxSJXdCFPWqx1F24Di2J5fipRyAK3YZfr3PMUzvO8L1edMo7SnbMcTr5T+R13CzSKhwJce5L8a5wXNQ2M2BzDsZtj5OsMIINo1cwP2AU+YsN0Y3vQcpBJ+Ry7DFe1ILQNCe6vtlCvIkJ2zolkRk9gTqvD/wk6HyVq3EmTh/Hy1okRahS43AIHipLaJL5kaCryp/rQ+zNoVhvz0a3zips+xmxv7wTY/0TsTZrxXmnCThu7obVwjB0uz1iudZElg9fgNuPPtjGHqBE3pXYVC/ky7KInOjAbcMgBiw3Y/5laTq6rCLGfij1q4vxcosDOrFSOMR5MEz2FAtMtFhSx4/5sTrIXY7FY/R5Ru2KZkznutSUPEemzg90CRjAOccQHugGMnNSO14sMkQzpBG+aT3YYWjL1oe1GGSTgIPbAJ5EaGCXIYNKdBjmyuJsnzGRpNbhJNq15ai1L1fGOWOo1pOi1WbohUijOfkGqxdv4tFLJYwy52Pa+wJhQ/wpsY7G2nQg5at00dosj5efBcPyE5mxsiGmxlPpI7mV9D3N2eM9EfcFmYKg+8uPauGEb4fA23Dwhf0USHjwyxy6X/jvyi6wXsOdfK8F6H0ccvnmHFkOlpwcl47HhFZIcJsdDgmUO/gy6GkSdh7PMJjvzsB651miNYEFXdPIGJOL4cwSPHJ96XTcAz2NmxjsnU/PfQYYeuRQ2D2A+cuckW9cxElfXfb0n4PZyAY8WRbM7jbWqPZuIAi6r2SRVom2I/NwSbhIo7GzcNDugGTB27IOVf87noxXwmlqDTfHdXpnqr3733vzBUH3lUzkXzRDVF7I8xPpeIeKsF9ihOzeUPS1r2N5YgFjm0BxwQOOxmpifdqcrOWafFeVO1lB6evjrNaZzKL+K1jrNYhqxSW8/joE3S9DLiWLbnAsIxhP1730nr8WT9WOFG+3ZpRTIxJ2OSFfX8TNeeNRP6zHigRt5PbZM8pBjtnbHOnb8GcPnfaeWJRfz0YjVBb/+cZ0q/zf5fchlxFM6S/OcRtFguuGMM9uHI2vRaA66hyq68NRUWjIkzQVNHYpMyfSmE6XfBhnLY7zEkeUe4hz3G4YwdXciHZSpjhNl7hbA5g6fQYKHetTTewPQu1+U9Atw1hpK92CXdFRb0/BMiP0N/fEVbcOm3382HrixgdC93smRK3CVuE0fhrb+d7ZCUPDblTb6YO+23OUvZwwUG3KVf+phDwai9XUxuzwd2V57sUP2mjBSM8UrGeNokVNKJOAitOJmDpdpIuROaa6HZC7uw1PzRjy+hlj6T6NNtJQVvkl73w6Nq4naKpujcOYy4SpL6NoqAEWniNoXrOMK2n2BCw5xLM3bRmtpc1ozXG0lf6ocIkY1OAK60xDOVLWH7V5JjTdF4j7wus0UfHDR7c+x70cWHO2NoP8wpjW9iZrLcPY+7gDk+fZotDgCbsDPFh9VBrF0EimtBP/KWRSokY597KCmbfuCg0NYzGWXE3agi28GeSK8eTeVNa9EZN6xcXkUFauvU/HiDT0Gx8nzS2eLfeH4L7SkE7VK7i3PZ6UjB2UqacSpiLN6fRIli+4SLtgH9psz2TZ5oYY5Myii9jbOPa3IZc5LJyfyv7mvix2acHZOTFkJj1j5MY4xte+xQ9z5pC4vjmeubOotTGa+cF7aBm/FsuBIm7uSCJexZLsgp/vBmLNejAydDOzVRrxpvCDu0RlSHLFS27lpDDP/hRD92Qwir0sDXJjSYNwssIHkr9/KYtM5yIKSUM5LwX3bYNIXjgZuR+fcXntb4dc/iToHMvwPOVFsz2eaOhEvYvrr3KPIi2nguPWpai0EVFaXkHRi+NsdNBj9eCVLBh5ldjRyciEh6E5qQt1K8oozNtB6qDRpD752X5RdRk6BB1kkdpT0hRNeFj5hWlkHZ7nRqCrch+7UzPJs1QjV2MLcVqtKS8p4vkOTzQ172FzfCFjGxxl4aBKD91ufAacI25QCq1zFjGpVTXKiw//fsjlozX4dJpDm+1Z6PWqRcE+T6ZNzMPh7ByUmsL9JfpMCe9F2gEnukk/Yo+5IlFtFrHCriWHrYYS+f0CllkNpKZUCVfnTUBr7nCSfxjEfqUZ3PXYgLdKR2rWuMVG9dFkDcskwkCeWtXFKD0ahMroo6hvSkFrwCu2ajrwwDQarcEtkLm7lJC9PbDsvheLyY6cfpb/Qd5fD/RX5DBTbjEG488xbX0EUwc24E2WKZO9GuC50oVRXUUcsx1KcK0A5k58QqCOIwfv5H1wrXdBO3MpI666YX9iJEGBpgztmMf64SrsHRmE9azRSKz7WdANf5OKge95ek4zRG98D5o2EsdeXtiH7i8+o4XDv1UCFYVVxVHmGNhzXGcXa7wVqf4+l6WyoFOuP66nJxJh1Zcav0reL+fNXk9UZrdh/nJjWtxKxy6jBQE+A3mQOBk9r+2UfVgtrWkQqYdc6F5TvKrAk8TzbHzaRdJ0/SoMBlfjXNBojK5bsXqOJi1lCjjlP5G5rzUxMdGlZ3Np/qjW3Lc6fV9y3JKVH7rDIzlc2JYBM/XpIQsl71JLJGvmc2p2DIeeN6WvmTG96/067UQQdF9y9v5m36IKSvNvcDAyhHua8eh2rODxjggMdZ/jejkahdpQ8puCDipKX3AprfIjeGOCsiNRbvSQ3AAzHK7qk7XiKwq5rEyXExO/QY7mUDxPzyT5oBvfH7BH+S8JuuPo7Aujc64+egdUWRClQ/t61aj2e4LOdhytHqegprCfiWtDmaLQkLx3gi4uzJh+0nuJGhGNhFsERuPE2GpkzuXx4RhN7Y3sj/tY7mHJ3BVXaaDij4v3DHq3kEHitwqufKKgm761J1ZKj0j1uYmCvydG0zr9nFsnAdIPVmMxNoeW9jboG3anzrEYtO3uMcLVGkPVZlWCLvTJWAwHvSLT6xgtzR2ZZSxPvcrspY8eJKJqHwk67Q7UKzzDgilBXO8yDXVvNdoUXOPC6W2sDwhjzdH2aKUnYTfmNtGqi8gfqIGZp9JbQZfuSOCSbdy6UkGnUTPRcrZkcHMJij8IDahMHPhZ0PVDba4p35+ajfuCS9RTdsNXT+4PBd2gxvkcCfNkzQER8gFRTG0nTlFFOfl3L3N15zIyU+eys2gw5rMXYS3/I/sXBjA7II0rsuMxCAjDYFoz7iQFsnzNfTqEp2HU8gKZXolsvNodp1XGfyDoLtHO14VGW9JIz22L80ZzOv0dQbfPBtntCSz034hszHps5N9wanEUc7yP0G3FWmbJV6fgdypTiSqKeP34LAezVrMtKZlD5dPw2pSIkuRx1sS6kyLuTVbEoLeCziyBEs8Iup/wI6LIg+yIIVR/8Ywrv5ND917Q2TqW4XbMgRrLbTEObUbC+WD61figQEplRcyiPG7s2sj+nPnELbtA96ijZOjU5nSGD8G2iVyTUcc0I4ipjfcSOiiSOqt34zWi/k8PKKoKo+SSMcLsV4LO9oQmNydocdJ9D3GarSkvLaXwcATq43aglZuFZuuTbwVd8C48Gi5m2uib2F2KZ7ic2F8QdDJUnI5i2rDLWFQJOgle5Fgy2r3lnwu6aiJebrFilHNTkvYqc36EBuccsvBS6Yh09fMs6avMToPVRBr1oZaUGOKX5qE6eCnDllV+uGnCy5X6GJxQJclrDKL1YRzpYYnigxAmqz/Ccls0kz/M7RUHqWvJaAw+yMR1IUwe0BD2uDLGVgr35Y7vBN0wQmr7E9orF0vju2gtDUV9cFNqvLv/iEvB/YWaaP8wiEC/mb8r6Dy9TVBqXcCpVC/c/JO5J6uC/fy5HHNUwCxsPp2GDBNCLv/mc1s47dshUFH+ihsZBqjHK7DkiB0dRG+/qFe8OszSyMsoOOvSsubv1ASouESWuhG3rJYx+XYQ61sEYDm0hD2zhuJQEkT2PDUafVRPQFRwjWN7cjk835uUXc0wzd6A8WAZbs6bgOax6ayK06BFTQmKb28mw2EWydt+pINRFB5umrSvL1WZPi38vjABkSQUn1zKmvPiNO0ziRHtqv/0zlT1v9MrWX+2lAa9pzKqY3WKf6MQnCDovvAk/p3uS1+RdyyTlbeUmKnTDsmSYl6fX0rQ8D8LuazsrJyy56fZHGqDT8o+GmnYoHQvh9s6G4nV/J7yr6koSpWg0xqK1yFVog+E0P2k018WdNp7I+l3wR5VNxm8cwIZ0UYG6SvzUa0qivKRh+6PBF3IdHq3kOTeQgtmuKXz6HkDBlrEYO0wibayUlWlZSvz415d38Z6L3OWtQwgxk6V9nKSVTlqv/h9oqB766GrxXr7VEQavtiZj6JZrbc5b5VK8VME3VsPXQM2OcXxSNEaO8dptK2sefCRTb8SdDodqPf8ALHTkng5TJMpQ26zIOkAoh6aGPe/QnTUFZqpWOIy9cGvBV2KFV7ZFfQe3pbXu4/xvL0mVs6TaF1ZYON9v/+qoJuNWscCzq6KJHP9GWpOsEOpbCtZO69TR3M2LkqyVd67khdXOZbuTfoh6GEfypQbaSxcevsvCrq3Hrq221PJyK6NTpYb/aTfxbj/FQ/dh4Iueh1WA0Xc2BpPgnUseQ4/kGjclrKPK2RWFi0pyePyhkTSQi7QI3QWnV8dYaXLcQbvzmDs7wi6Mt94+h/3w23LCFJ3WdGx6BmXPslD50nTnX4Ymx1DY0s2Rt2lqmL5RZRRcG8Pq7xdONTJCeNxjbk125QVg9aycmZ7iksqtz+4zvHUGFKCrzN0jQ2vTSeSo7ePVa59EX//IPoDQWd3agZPZo1nQd8VrPFWoFpJKQWHI9EcfxeHy3EMqXHoJ0Hn2SYHqwFJdMneiqWCLOVFn+qh+weCTqqcB0v1mLRsKEuW9ueoojpn3wm6Sg9djoYi0c3iWOQ7gYbS4kheTEBF4Tg6uyu3ValDjQfLsFY+yZQcLZ7POUVnDx065qWjNXguHeOWYDupI7UqP7JUfnj5JEH33kP3AO8p8/jOaz52mvLUq9yFpQI+WdB5GVcVRRFV5tXm3+DQUm88Fren44VI3DZl06T/EMqEEth/57EtnPMtESgv5OEGayYsVmD9iulUlmaqyD9LVtR+Ojib0PH3xFwVoyLuLNbHZF8zRj2qyeA0X/rVLeZywgR05vQhbn8gA2Ql34owERTdWELYhIXUtndARekNC+Rn0zxrFfqDa3PrQ0FXozIMB0Ri5bw4v44V7lZk9c8k01aRutXF395rhN+XIVBZnf3VGXbve0r1pj3oIy9L/umLPK8mTZ02zamff47c/Y8Ra9iDfv3q8frsZZ6JSVG7TUvqVpa4f2e1IOi+zPT97V7LXpN3bjUrj/RgplkPJEpAJCqn6PkhVhsZ/WlRlF/0W1FK0a01hDs/RDPTmvaV7w+/Ydjnz6H73W0LPLBzXE8DlxXEOAxF+oQfKmNOobsjjYmyB1niaEHKtuvUdd1BQos0dP0bELQ1gGEtpSnc4cho1SuYbkpHrc5aPIbHIm4egrVTP/KTbbAMWcrLN+p4HfCmevhUYuv6Mi9Am1Y3IlCrCrmMQGVwXW5GjcNgqxKRKQ70fxSDZmJD3LzV6NlY+qerSKLGc/Y5hXB39AzGDG3Lq8XGWJ4ajretGj2a1KD842qMPwm6HfSNnoF8+w60f52JpeZR+oR6oq/Zjrx56sxc0wHbMBWqZdgQkNsM3YAgtJVaU+3EGvZI9KO72HYCtNfSyMIdU9N+1Nzri77rs6qQS0PV+py2n0zwrWHM8lCjxhIbvHKqM94jGOOJnah5Jpvcota0bt+FlrWgXBIqzqZiabCIgqGWePtNQHqrL95ZUihZqdJ8uTfL8/qi6m9D5zMR2PreoquNF3ajLv465DLFEo+1ZSjYuTHheSLesVf53sAXe71uSJe+S9KsFHRFp1ls5k9uqQKG8+xocywQtwXXaTLNH1+tmuxztmLRSVlGBMeh3/4KmZa+bHvcFZ25Hoxs/oRd/u9CLiNi0PzuJIl2c9jzSgGnpGkULXMiausb5B2jUH+1m93H8mljZkyn60uIX3qIoqEmaL1cxdLlt2jpGMqUWvtZlpLDgbsDcV1pSEcpeHokg/jIpdzs7UukSU32edsRnbqXOqOd0df6jrPJC3k0MZ4gy35I37/O7Ts3eShRypllyeTKWZNgVo/jq1axJWU/jSMymSm3n3nu9mRsK6enfihWKg/Z4LmVZvFrsOgvxYsb+1jt5UTCcXncVkUyrV0RNy4d5+ilNkyd0rwq/7D4/iHWz/ZiYakTS6O6czXem8SEYqbtTGfk+5DLhhFsCOnL853JxJskIRayBMPCdDxmHaTP/ER0FQvY7WpEwPLLyLXyIOygx09bF1DwgJNpDphFyRJ5ZA798rOIN7BgfUsPkhNm0VEyn7z9C9l48wnrfe5jcWQeA1+sYLadF+fV1pEy/CIR0eUYR6tT79E2FpmHUuI8j357LDCJq41lTgrG8nUoeLKHNdsbM23YFeKGOVM4JxcfpVo83OyBjv4jbI8m0OOwEwZm91HLSWNGr9fsDzIjSMKTtd6Dkbi1HJ8ejuTP3cns8U9YqDmN5a18iPbRRe5COO5TAzghaseEjB34jm/2022t/Foa1n3n0n7dJqwU5d6FXF7G5ODCqu0vPgy57F7jBtnqisS1S2NFYDdOW4/A/qoKMUneKNQ8RLKRA/f1luA57gmpAwy4XRVy2YHqUiJebnNCT+M4gxckYjNeliuRhjg+m0ma1zga15RAQvIOOTq67BeT4XF/H0Km96VBtYus0p9I4P1x+Cf4MKpzPcr2L2R7/akMez0fg/H7UF4Sj45SMwo3vA+5dGV01wJ26ysSKuVOvI88l9008bs4EMcYPyb2aYTo4BJ21x9C/Wwz7E+MIijIjGGtbrBo2DS2DwnCy3kKNbL10NrSDx+r4cjdXsGqB0NQVx1Fx8IV+My8gvjxEExyttCo72BB0P3tp7dw4rdBoILS+3tY5u/HrckZeIxrRsWPp1kftZVms2zo07DyYfuSm8uWcmuYEUMbV/sVFtGrXczpr81pk9VEWw+glpiIwjNx2A8LpcQilUDPMTSSes7RxE28KUrFbqcGy5YZIncyGvexOchvWIvhYMlfhFy2qp3HLssg8gw9mdxDhjvzdZh105A0z7E0qvlW7Am/L0Cgsuq22I+cXxpAePBcTtx+89aIvjNxCgnHcIgUZzP8CQ+K4+jNd//rbYRjdCAjnyTiFXmc+hp+uM/sXVUPoVDYtuALTOLf6LLsNU/OrGTljjboOg+hbmkpBXln+GFtHgON+/NihTNWq3sRv1gHyR+CCXAvRn/XR9sWVHVbQXnJHc6uW8yq8Fv0XxXDxFY1fncf688q6P5wY3GGoRXuwlT1kbSuLYFE8RVy3LTxTs9nuHc4o0QZ5KKOWq/7BOm4c+V1ARXf+ZG8UJYoDTcuvXxNhZwHCYccaXkumUhdT3b9qICxaxd+2CuBmqs58lc8mOW9nuf5JTQ2NEdi1WLu5/9I2XcWmBncYlnSD7x4XggjE0j1a0yujRnLjz2m4P3Nr6MJvqm21Dl8FLHSQ8wLTuJmVyu8QnwYX3sTs5RdeDAqkGBvddrLVXu7L4QYVCs4ywp7PVKeKWNn0JKNfiHsu3iHsnrT0dd/zc61W7hzK58aeinMm9WJO2luxC3ew5M3nRlmGYiVZikpNm5sOXaNckaiadqWI3uyuHbhPig4Yzn6BXuWruD0xRdIqcYQYzuI1yt9iEnbzP38dgzSd8XYRZ2uzWohUSk4q0IuU7B238Krigc8v3KQO3VVsPALQVu5DRxfQIiVE5vKlDAz6MW1FZt5LNcMnp7n/JHjFEqOxyA5Fo1Wm4my8+KHE8+RGueEpXJdLi+NZMNBcfqbxGHvpUXH2iCqXlkUxYKogExOl7Wiz5B2lJZc5OTBO9QYNQUl2TKeZm/gwJtadBwzgXpieZzK+YHXleu323j6fieF1KE17M2vT3e1IFxijJA9EEGQYwJXGk1FY4os57O387ijEfoqHal2fAsH9q9l1REpxnjNw0G/H+KnFzHbeyFnavVAvsk1NiSv57VYDxQs4wiIVqT+0zscTHUjzHszomn2qPWV4eXWx7T0sWRoFxnydsxnToA/W0+8on5XA2bERqLe9RG7QrxJX1bKiKQYVLs+4QcfM4LXvmDwLEeGN37A5rstUWv3iF2OrmS9kqZJL3Ocl0UwqnEJj89vItPfldScC9RoNBBl51BmqivSpNIzW/l1teQpV3NCCTGbwx15G2boSHEqYD63J3oxoWI+4clnkWjSgi5aunRbGExmnjjSzZTQjI9C8UI4Pm5Led5QBVWTpuw5/h1WgeYMaVO7yuv7dh86H/QMZvOjmCwNBsWRulkLqb3JJDg4k3WukJp1VZk5z52xPZ+TbW1Awt5GqPpZ0OJ8JHNyB+GZMIInuQ8pOT2bxC310YhKxEy/BzUfHyU72JaA9H2IS7VhkEMoZtNk2TNuJPMfiVNNSokZrl1Z4xfNQ1E1pDpFsXDXFF7NccAhYAU/SrSkf+VGvfbjaVTxbh+6eyLEJEZiu30NU6pvIsnGisxD4vRxt6LL4p2InAPRUu9L/fd1wX8qilK5iIZilTiKdeZe3Kn6NK2HjZ8Yc/wyKK90aamlENZtKe5+Oygrq6Cx9wZsrjgQUzaAXvsy2XKvLSO9ErGzkmPXsP7EXCigpKI/JllZGA5qiJTEM64s8MLRNYk7hTJ0Nor5RXiTSALyVhsyya0OPjkBjGglg2Rl6O797SxxtiR5y0UKSgYwJSCEmcOv4qHiyOnHLylnGmZu9Vg6fykvn72CsdH4KuwlIXojT54VUXvWWhYY1uFQhANz158gv0ieCd4BjJNdTGDwau4/KaSehScqhxew/sRdnpTWpa//etwGX2GBbjzPxzuhM7CAB9IlXIzwZd259qglp3EjZCxWkcl0FEIu/8aTWzjlP0+gvJgXO91RVYvihUgccUUXvJwMUVJoS/UfT7HWQYvgVRd+xiAS0cB6O6t9hv/25uKipxz18eCubjST29Z85417xb1N4QTpBXGkrJyK/nZ4BNijXD+XmCm6rC3QwHruaF7YG7Ox/xycOq/DJ2wHRcVlNHDZzWrnNhxNzKZC4ijRninkKwcT6m9Fn5a1hFy6L7hAJaRKeLgpjiCvMHIvvE80F9FgQgAeYbb0vJmGn0sQO88+emelCLkx3rhFOtLtXDju0SeQ0wzCb1YLzgVaEBFQubH4+588o92jcXRXpEHJr1NtvuCwv+2uy9/w+PBcQjWc2JP/HoU4UrVHMHPdOmbK16To1VWOxDnjEraBUmV/IiPtUGhenZKCm+zxVcWt0J/NUe3Ya6iET04DpgYHoK6iTHu5P/a2f1ZBV7Wx+P+Dqa18Acs/OJcl9xSYNrIrcrUqd4OEskPRxNwZgd7IbjSSEf+VKpaUvMXmtOt0Uu5D40YyVaFMX+PvVyGXWh2oUfizK/9rtFmwSSDwvyIgJv6Q3bMUfyqKUkPi28k6Efah+1+tMqEfgcBbAqKKS6xzOEjPcH1afkP3GmH+BQICgc9LQBB0lQ6sGldZOcSRa6o2aOkNobG0BBKld9g7ewkvR+sxuHMTan1Q2VJU9bX9KDuzjlBt8BT6dWxMzco96L5S9SomBQX7I7BwOk37GY7Mmt6D2u/DIz/v+hJaFwh89QTExK5XhV/Gtklimd8YZCW+ne2ABUH31S9PwcD/FIES8jY6EfjMlEjdTgh67j81ucJgBAJflIAg6CqjJCWKeHRiM1uiPEndcpb8Iq38y3QAACAASURBVBnaabpgMMOQYd0bU11S9NWKtT9bPVXeubMZ2Ft6sufoHaimgklqONOntRG8dH8GT/j/f56ASPwhe6yUcMq8ULVNQ0P3vayyHUjNb0TUCYLuP7/EhQF+FQTyOOo3FrPYAsYFzMPKbAgNhA2/v4qZEYwQCPxXCAiC7r8yk8I4BAICAYHAXyQgCLq/CEw4XCAgEBAICAQEAl8hgc8q6L7C8QomCQQEAgIBgcAHBDp06EBiYiLDhw8XuAgEBAICAYGAQEAg8A0QEFVUfK2ZYt8AfWGIAgGBgEBAICAQEAgIBAQCAgGBgEDgHxAQBN0/gCecKhAQCAgEBAICAYGAQEAgIBAQCAgEviSBvy/o3lwjd80CAoxC2F5SRrmcBgGxtkxX60czSbG3e7F8+Cu6xb5kf9QPjGB7kjodpCV/fcyXJPGu77uZ2vTO6Ud6sDHjW8l8BRYJJggEBAICAYGAQEAg8G8SqKgo5P6RzWxclUhk41Au2fV8905SQdn9o2TlrCQu7DuiLjrQWyh48m+i///d1oOtuJg6EL7hLNAOFdfZRPiP43vJt8N6fWMz8ZZuROSc5GmnsTj5heExtRt1JD4c9mP2BNth57GE44j4TtmJqNl+6HSs/v+bzX/Y+vLSV9zev541WctY1CaCE+Ydq0ZbXpTH4QRdBjps+Xn0ktLUNl3D7TmjqfMLJuWU5O0hZMI0fA49Q0yyFcrR61hr2QOpf4Hd3xN0T3bhozWTXd1dCbXTYUBzCfLOrCHO3p3d3aNZEDSe1tXFERUdJ8bnNqqByuSnaNDfagOvJqZzPlOHjjW/TkH3LzD9l5q4xor4szRW6MvAXk34xb3gX+pBaEYgIBAQCAgEBALfHoFySm+uQL+1FkvFJekYdYTzNj2qBF1F+U1W6Q9HffEtxNpFcvSCPb0EQfftLZE/HPEbziTZYGS5hwY2UcQHT3gr6B5uxXm6PxurTyIh3YqOuf5oRN+go6kf8dodeKf5fmq55NIKrExdySifTHJSiCDovtZVVlHEy1ML0OtlxgZpWQbEHuKAcTughIKHu5mXLMF0r2HUrxR4xU85lmqO2gNbrvgP+uWclxWStzOW2ZKmBA6t+6+P9m8Iuhfs9VJGMVmR7DNBjGlQjfe7PBWfm8vEHgk0SF9Nql5zrsfr0vWAGudTNOhQo4BDvqMZdNmcM8madPpKPXT/OuG/2WBetgtKy6WZYW2GVd+Gf7MV4TSBgEBAICAQEAgIBH5NoILy0husNByNV+/VXLJ7K+iqfhXF3F1tRXO39hy/6CAIOmH5fETgtwXdwx+CMDZJ5LaCO6lzzel3Lx1Ny82UDrUg0UsRuY9aEQTd/6eFVUHxy5NkmGsTr7iek2btf8P4cop/PEaqmhMPfLPxH1jrg2PKKXlzjgybPfSJt6DHv+GS+8iCvy7o8jYws/Fksiw3cjZCmQa/2N/pHAlde2LZMJwNOpexsUzlRmEJFeiRcTWWXpu06H1kMmuHn8XWbC55Y2PZlGhC/++keHE+E59p5sy/+BqpSdFsTppF75LjZIS4sKawOaUZS9iuPJcjmUb0qfsziR8vLydA3ZyEU89hbDAb5lkxrGUtxEsfcGJpFNPNMhGZzSV54CnWlLcgz8aVRQ/rM3PFJqLlj6A62oQN1wYStiMNG/kijq+MwPreWBZY9kfmykaiHM7RXk+afZFzWHq9Ow4rEvCa1oGyCysJ0d5OE6shlByaR0hSIVNTEnDscplEQyfmXOyA5eJ4fDR7Ildyk02zXbCKWMG1ZwrMWjCHQM1WPM+OQS8bxrcvYF9aEttqaZKY7sfkovXMmunHitMPAAVs5sfjadLzVzeD/0+XgmCrQEAgIBAQCAgEvh4C/0DQlR4nqlMfnK5WUMFMVt6dy9THc+jcx57L5cYsvxOL4uNMPKZYsOBOGfU0k9g+z4juUjfZGGKLSkgOxaX1GGiXxuKQCbSuuEVuchB66wtRrNjBoh2jSN0+kVtRDgQcHUykW3tEAyww71uf6oK38CtYQr/noduOp4kFQbtroxsTiEHFXnberk2f6TZMeR+T+YH1gqD7Cqbyk034BEFX+po7m/xQSO7J/ixtmn3YdnkRT3IjmDjMi6NSk/BIc2L61MF8X+OTDfjTA/+6oDsdS6decfTK3MpCje+RFPswW+4xm8yGMn6zNrvP2yObpkKPA/rvPHRwcd4kevjLEpoVi13j7ai0DafpktUEt9uMht1dTOKdmdLuHilTJ+DfzhajbZ5EnCmnnctysrxH06LmR4GHV1KYbHkd7TBHNHo8Y5H6OFxkvdkxexSPAnQJeqmCt68mtZYboeywn65hG1in9hBb+VjqR8XiptsV2Qtx9FM4hubaIMY9CmTizPnc11vGUa2nOBh5sulyYzTmpBI/oyXnwo2YurkrcUG9OeLoTuLxfPqbRDM7YhzlqWaoRLxguG8ws40asddKHVdxI9K8hvHIL5SdHdWwNFdGdpsrQ11fMkrxGTt/2MjJSz0xW5BI5JQfCVPy4ZKSJYFBU2m41Q7FpTLMsLYUPHR/uoyFAwQCAgGBgEBAIPBXCPwDQVfZzetzpM+yJHdSOskqrRAX3WatWQLlHr6MzUtigv0zXDPcGS13nrhJEwjpkcbhCbkM1C4h+bQvvQ970Hf8TdxOz0dhtwED7HIo6B3ArmxnhjYoYp+nLusV5hAwtgH3FgWzvq015v0aCILur0zxZzv2dwQdJTw7sgQP2wAS91+DzhoEzY7EbVSz36wZIQi6zzZBn6HhPxd0pW+us8nLgGT5RWRpt/xNGyrKnnF+y1KSQoKZK+3JyfXmdPmXvHV/U9CF0jh+Czkm3agu/hcEXfx4uh7Q5XSyNp1rXmFutykccFmO7Y8+jHTayIs3pT8DaOjJjhOjyB1hynm7TBINelNX6sO+Kri+UBsFmzU8fFn883lyrmza3Il05WzkM8IxH9MKGbEbLFCYylaNeczVKyasSxCi8GgcdbpS794ihvfcyfjFflgry3HcfSQzyy3IdNWmx+UAWs18g0eaLQby3yF5fwXj+yfS3Gc2QQMOoa6ci2KsJw6q7RHtcKWnbTFWc52xHizH8cBxmObrkKguTaKFC2mHrlP+k5XfYzB/AUYV6czc0QwHN3tm9ixlg44Oy5tq4+gzne/32DNkSS1B0H2Gy1JoUiAgEBAICAS+dQL/UNBRTv5OTzqEtmFHjjEdrqczMaUFmaEDuRU7mT6O2yktq/gZcvMg9l1wYaC0+NuX+2fZzGgYyfc7VuGiWI3D3qMZfNWKC2matK9ewH6fiXjla+JjpYtCK2l+8ar1rU/dFx//7wm6CvLv7WOZpyvhGfu4Wi5GwxEORMZ4oNf9l+UxKocgCLovPpF/wYA/E3SlvLm9CS+F5cgfWIR2s1+Vhvygr8riKLlETJvJ/pmbydb9/i/Y8fuH/nVB94chlzdYOkkR7ZqhXM1UoShxMt0OTP/ZQ/cbgu6gWzJTd5mh9tKR4yk6dJOp9sGXjMvM7zWF3eaLmDv9Y0H3kt12wxl9Zya7Eg0ZKPdBdaCbaQzsvhet7EBmKDahJv9c0E2X/45qZQfwbh9AoWsI3qMvoa24hb5RLtiqtkfmaCgdTZ9jPtsWmyENOB44HrPX2oQNuoeLxVmGBLrjpd+VD9Mgn6yzRHFVQ+wcrDHpJQi6f2VFC40IBAQCAgGBgEDgTwn8U0FXmWt3ifSxRlxwWsaMW0GktgwgVKmEDUZDmVwcxK2FarT4WIm9ucae7blsi/cmcGsz/PZswGOIDJfmTKDboelcSNGgfXUJim5vJnzWLPw3/kgv8yjm+2vSQ07qp5oFfzo84YDPSOC3BV3F9TXYGCVzolY/Zpi04PLc2cRukWRqZAIxDgOFHLrPOCOfv+k/EXSVVTBz/FFI6cmBj8Mtf8O4irLX3Fhtz9j7Flyy7f6vmP/XBR2fWhSlNdfjJ9L1TwRdlYfuhTuDg9qycH8QKq1rfVDR8Y8EXQXXF0yjp3sj5mwLRKtLPaq9R3IznUE9NjBuaTS2Y1pR61/w0FUJupebMeueTqOQANwUT6E2aDN9o39P0L330FUnRj+OV2qeRDuO5fsPciQFQfevrGGhEYGAQEAgIBAQCPxFAv+CoKOIq+n6DN3dDPX7NRm/wpeRdYs5FTOBXuF92HQukNH1fq7oXXh9CRZDF1LXwwHT0W8Iaz+bNlUeutq/EHTtqku8+7BdztPz60iwsyJNIZNjzorUF5Lo/uI8f47DPxJ0IRP4XqKAM3MtsNkszijnMNwGy3BhgR3G5pupOSOCudFTaf9RmUvBQ/c55uZztflHgq6CynDLHC9DUv4g3PJDyypKX3I2fRYuUv7k6Lf5V4z+G4IOeLILX20d5jd0ZEWIGYNbSH60bcEEvq9exvk54+l2yJDzgV0oqtWEV3GTGHLVnDMpOnSWOkJAe1V2Wq9h5YiTGA/w5aF+DAsiVOhY6zW58dtprNeAJf1NfifkEriegXofD25MDiIlWpMeskXsS9xOQ42GrBs1npgG9ixMsaLr6SjGq2XQwG8ZKyykyRiixupxMWTa9eDBEl+meaRwp9SSlWesqB6mhU3hDDIjTel/M4KOyjl08whinm1PXiRZMW13N4KDLZhYvogRQzbQKzgAr+ndkdzpSk+b9yGX0uyxG4vpExUSgsdTHGeG3raGWIUF4zCmDTVOrGdT9U7U2hmM6a4WOHg4MLPHCxZP1SatgQ6BYbPoetCewcvqYKIzBuVe7akvI4ussEXJv7LohUYEAgIBgYBA4FsnUEF58VmSx48halzOR1Uu33AhdTqdwwb8eZXLV7tw66DNAevVZDkPoLZIRMGpOCb2DqXYPpXFwWNoLvmcXXGb+LE4lclbNDiVbUjjY9FoD85h2K61uCpKfhRymccGsyAemnpi2EuGqwk6jLxmyP7Asb+uJfCtT+MXGf9ve+h+3DcbnYiTyE12JNnwO/ZGWGKfLclUPz/0ChcxI+gYjfT8mGfSm8pdjgVB90Um7292Wk7h030kqOuRqbGVEyYfVrks5c2tTXgNWYH8/ow/Cbd8W0X36alF2Lu9wWGdFd2/WA7dexSPT5G9LB4Lh3TulJZR8auNxct5djAS7SEZ1POPwrBGHFPdtvC6sIzmPqGYrPIn5MIb3pT3wWvHCvSLV+Ck7kf2jwWU9jFjTpwq2Kjhfuw5+eU9cdm4Hi/lFkj/osJTMQ/2JGA7zYd1efkU9zAgOMwVq1EdqJW3GfcJ2kQcacP0eUY0TIrnukEisbMGIrk9iPHagZzu48JSg5rM3lXOFHU1Rt4PZ6rzUi4/LKCO9XJ2jr6Ans85Wje/xcEdh3nZ04rkGH+mf7cbzbGVAvAu5YzFyakFa9eu5erVxzDSm5ixt1k4bzUnr+YjbZjIFofu3ErxwCVlJ3dfdWKKkx+mnXPxDVnIocs/Um+GFQZ3drNl12nOFUnT33kh8RoVrJ4ZxdGW03CKNkWplQxCcau/eR0KpwkEBAICAYGAQOAnAhWUvTlAWCcFPG4DYuJIGK7hfsokGpS/5HDERPq75gIiRGJmrL43h6mNfu8J/JSdLh5cN4zGqGPNd561V1zLCsdMJYjtZeVUKNiRFGWPZv1cHEbqkvxGg7CFo3lqakzGkDnM6bYOPZ8dFBaX0cR3Nxe927Brdjblkkext0/h+cRgVkRYMbx1LSGX7kuv4l9sLP7OmIEziYsNx6qvFPf3ZuLhHMqCA9dpNEAfBx9PZo1pw7P13kyPPEVj/SAWzGzB4RALrNwrNxZ//5NHwz+aOC9FhI2qvvQkf9x/GW8ebCWgxzhCnwBSdahvvpqbMUpUBd2VvuJWjj9DUn5Z3bKs8CYbXFXRKAjg4fz+3JhjwSjrZbyQbMVot3DCLVXo1uDfe7P/ex66r431n9rzLodOLZbImYo0kf6jZMWfGys96E9b04KqoihVIZd/2o9wgEBAICAQEAgIBAQC3wyBikukmR9EIV6fDhKf9m7xzbARBioQEAj8zwh8I4LuNNG9ppE1OZYFDsq0kvk0RfxyqwPdzPOxTffGXLEZ/+J2Ef+zCRY6EggIBAQCAgGBgEDgcxAo4f5aJ0yembLOqBOCnvscjIU2BQICgU8h8A0IulssGa2I9fbbPC2XZVRUFhlmCjSq+cdf0koPR9BLI4SzN5+DjClpewLQ6dlA8NJ9yqoSjhEICAQEAgIBgcB/lkAeO13HMiKsAN3IeYTZDqHJp30n/s8SEQYmEBAIfFkC34Cg+7KAhd4FAgIBgYBAQCAgEBAICAQEAgIBgcDnIvCXBN3x5/DBNpmfyyahXYGAQEAgIBAQCAgEBAICAYGAQEAg8E0SqIwj7C376UMXBN2nsxKOFAgIBAQCAgGBgEBAICAQEAgIBAQCn5WAIOg+K16hcYGAQEAgIBAQCAgEBAICAYGAQEAg8PkICILu87EVWhYICAQEAgIBgYBAQCAgEBAICAQEAp+VwP9M0IkKrnF8wwJSLEM4UlpGeV8bPIKn03jrQWRsZtCppiRin3Wo/27j4lJwP0MLnW0D8PMxQqGVDJT9sz7Eq8OTFaYYbWjJDHszJnavByVCHuI/oyqcLRAQCAgEBAICga+LgKj8JJn95Ym9Vk45ylhsXcx0+fqIiUD8WTZ+nVXIKi6hnEGY52zAoF89JCRLubsogKPyDoxvX/vttgdiUHrEHxXlk2htS0GtZz1hO4Sva6p/1xoxSXhzdTPLnd3I2HaSl+3HoucWhvGEbtSRgLKPilCIxKHw0TVuH1lD5uyFHJZQwiImFNWuNSgs/n8y6G/ZTBFUFOVxNlkXQ68tP5OQlEZ6+ho2zh6NTPEH7/wV5ZTcP8SuTWtYk9wchyPWtCv/fU3wPxF0YkUnWKI5kQVyVng6mjCovSwSRTc4lhGA+9y2BO9xomdtSf6tLTbFqhVweU4ct0aZMLiVLNXF/rkoqryQyi4sJP1SLyYN7cx3dSQoFyq+fMuXpjB2gYBAQCAgEBAI/CMCYnlZ+HacQlZfd+akejKgSfWqdyExsausV/Wh1D+RSR1kEBdV/u0K6+330TVQl1bVJd4eJ5HPqZAJmIaco1PwZuKMe1NLUkwoSPePZuXznyySAMn7W4mc5c9eqUm4xFvR8qA/bnNv0Hq6H856HahWAOXvTBGXLOXF8aUk2C/kUo2eTHYzZECXjjStK07Z+4M+v9lCD/+AgIgSCh7tZlWGBBNdh1G3HMqLnnJhkTnOj2xZ5zMIiZL3HVRQVnSZLaZKeGc9RqpTDBkHLGj7JQUdYq+4MlcXrdmNCNgczehWNX/yxInEX3ExLo67k20Z1rRm1Q3rn/5EYlB2LQX7QQcYtimMcT3lkOIfCjoRVBNdY62BHvsHBGGtM5QmtcR+9fXkn9ounC8QEAgIBAQCAgGBwLdDQOzJOgK8syjcnc6hYctYGKtGY0kxROL32WkWTqlbCCOa1kBMDEQ3FhGytxd2mp2Rkngb0yRRuIeE2Pu0L4zG+YQ+CxeZ0Kl2NUTCB+evehFJ1IBHm4Pwt03kUX93vCLN6XY/HVfnzZQOtsDdXZH6JW+9dCJJqLiRzRzrBE7LTsU+1oQedaD4H0aFfdWAvgXjROWUvDzGOiMnnrpkY9m/FqUfi/Oy19xZY4tKZDeWHbH+goLuBYje5JLQfyhrJ25kuZ8ysu9uQh/PlUisgAfbogjR82dfoQxdZwRhYzWdXg0fczojELcj7bCWv0qiTzIvlGKIizGjWxMRT3bEEqrlzumRXkz/vjHdNOuwdYYZ686/oKiiIYqz12HR4TxrrFdR0L2ILZuvUe/1bR7QDZ3FOVh32IXVRDMOP1DCflMSqoO+o/TaFtYFOJO07jTFw9wI8ddCtNaN4KQt5L0qhaGRzA8bhcSRJKLvKeNlpEynZhI82Z9CnLEHObfyaTrFDQt7CxS7y/L6wkoWmm6mhmZX8rNjWH2sDVPnxjNzYndkJXnr6RMD8fzbnNkwm+ibA7A0GEv7wh9YYLoBsbEdKNyXzNrc+oyKisdcoy8NJd9d6BJQcPsoe1LnckW2IxJXfyB76QlkVINx9TGkh/RNcpN8yL6Sz4tdBzhVTw37eDv6PVpKgGcUJ6/J0lfDlRke2vRsXZvqrx9yLieBsJA4Tl1pjqJLCNZWE+lU/RGHFwcQGTGfc3c7MsIzEhtrZVqVXmVngjORKff5XnEwAzWn0atHd+qcTsDPaQH3W/dlwBh1RvbsR/8BDSgRwgK+hduUMEaBgEBAICAQ+AQCYo/XErS8KZZDD+I8PInvUtbhMbktUpL32fGBoBOX+DncckL72lUfwEXiFTzL9mKptCUG1ZPQHHcCrW2pqPash+S/8IH8E8wXDvmbBN566LYTa2dBam5txgYHMpG9HLtbm06aNoxuJ0lxpbdGBFKSjzkYZEFY5ilo2wjRmXtUyFtgG27KwO+lhdScvzkHX/y00tc8+sEPo0U9SV+hzXe/lWL1NQm6irOxqA4NRS58C3HTu1HtN9xwIrEKXmxxQCeuBs7xHijWPkGaiRbLGwTg1WU57oGbeCOlht3auWg32o6LfDhyiatwUH5A6rANdFrmwZBmD9nkvoUmbib0fp6O1qBDqGyJYZrMWmaMmcWJJ93RW5LJzNFtqPdiHQ69Y2kcl4ThpHbIXIhCfdQZJq+KRKP7eeaOjkLMOQyj8dXYZTKexKaBJHh054yqFrljwrE1HYEoeybG1ik8nZZBRoAeLS+GYBj2mAkOzqj2fM4GBy3mv9QnyFKOZc7ubD9bRK9ZyXh5D+Kx71SCn03D2cOMQa2lKS+Fyvy5x+scsLaO5qrSfBaZy7HKyYE1R57T1Xgenn4jeR2tRfDNoZi62jKqkwxlpVBd8ibZxhpELz9MhVIgHlGW9Hqeiff0dUjPMKLXtVSWLtzOi/Hh+AZYMqK7BGfjLEg72oghsxwZ1XAfydoBnP5eH8tIfWpvcGb+iUYMNbNF4ek8HDwu08FYk96PfuBEfjuUbAxpe3E2Ti4HkNOxQ73pPo7drksX1Rl0urGM3Y/kaNm4kB37b1C9mwbm/e6yeuMtajRVYOyQhhQLgu6L30MEAwQCAgGBgEDg6yDwVtA1x9GqPTfn6aHjUYzZ5kUYDihmt/nPHjoJ8Sust9tH16Cfwy3FJa6xXmMh9WM8GCR7gqR+qhwzXUOkcR9khLDLr2OC/8AK8WolPD+4hASPAFYfugYdNbAIjsRwTDNEhW8jyyqFn8TDXBIdTJh3oRvWSVGMvJ+Av+lySqeG4BGlSXspKBHCLr/6+f6FgSIoe3OdfcEGrOu+iDitlpSW/sYQ/r8JOjHxG2xUV2aD0lIiDXojLSWi5HAAKson0NkVS4dsTUyumrIsTof2da+yrN9kTsxaja9KPhlDAnhpaIua4XCa1ZCgMuSy2rX5qA06zLRNYUyUl0PyVDiqo86jkR3B5D4NqF24g6BOQdScnYj+xHbI3U1DU2EfY9eEMPSRD9pZPQn310W+sfRPAczVat5i7XAV9o8Lx9pAiRbfveGw00iCsSHUeQiP3FVZ0tgRO5NJtGsoAecTMRy/ia6hUczougOHSXvpHeaFnno7CpYZob+xA9bOpih3qgulby9cSelCTvtPIeTZZKytzVEsWciMCdtp6+yEsXE3SldbYryuITqWs1DpIweVyZNiULP8BMmjA3kwwhhNu3F0aPCU7dNHM+fNZCwD1Cjyd2Bz7Ulou5oxpPYBIicl8lJRB22n0XxfG24vs8Mpo5Rh+oMoyzxCQe+JaLgNp3EFlFW2/2wfMVY2pGYf+ymeG5ow2G42Gp0vc+DALeqMckBDqQN1aoD47U1ExGZxS3YMNmbj+L6eJGVCaMD/r5uNYK1AQCAgEBAIfHYCPwk6iz5UK75ItpMGPtd0SV+hTp5LDGWVIZfNaiB+cxEhub2x0+r0NtyysnjKrQxs0hrh4aZEg1oFnA4cjdEBLdIXmdJZCLv87HP3TzsQk6jg1Z19bAlyJWPZPu6Ui1FP0QGbQA8my9ehrAhE1aD43HLC7NzYxFS8EyIYJ1pHoKUTG0on4jE7BBWhKMo/nYr/+fkiSim4u4nEscvpsHURE5qIfjuN62sSdKKnG/DvMJndMzeywv+3Qy7Fxc+xpK8yu43XE2XYm5rVRIhfTGCawnJGrl/KsLPG6B7RYWms9s+CznwlnlrteLUvjjA9L3b92JupMbMx0+1P49tJqA06VCXoJvSWo/b1ZNQGHWDyhlAm9mlInd8TdGsD6XvRBqOdw4gMMkC+cc1PEHS2hDnLc1VXhbU9vXCymkKbhhJI3VrOzJGJfOcSh/2wC7iN30KXIBd01Nt/kqCzsjJnlNQ6TEdtoIWdDdNndKfsUwSd7TjaNSjhTIQ2YTcGYGCvilSYDVlSY1B1NkNRfCvO09IoHmmMmeMoWsrAky3e2Ac8oq9qF55suYR4fzVmuA6jUQWUSwCXMnGckYVIyQxnrxFVfy+tjOuuDOF/dYXcRE9iY9bztIM+5v4+TFOsz+OtCYR5BZJ7vy0j3cKx0x9O05r8Oj74f34ZCR0KBAQCAgGBgEDg6yDws6CTR7IygunxBkKVprBL0Qe1gjxa+oWj1EKC+5kBHO3jyIR2bwukiMTLebjCGFXLTAqKPvy0Pxb7HzJR6yWEXX4dM/zbVlTmxZVfXUOkZTKXpPsxRb8Ft9Jms2yHJMMCEnCwG1iVQ1cuXumh281cO0dWPh2M/bwoJgiC7mue2k+zrfQVD3/wxzijJ+krfyfcsrKlr0bQPa/0F99jj/0E7LP7EbA1htEtPyiKIlZGXs4izvfox4/2ysS1mstiv3HIVRdH4mI8KoNOYnA4nPbbddA5rP2RoFuBu3o3alUTIRI953p2PNHTt9B52SpMWmShr3gIlb8q6Co9dI990U5rjW+MGQotZRB/V1Hmjz10iuR5TSCwwAhfLyPkW9Sg+q2lGCtto1e08iAWgQAAIABJREFUHwa9DmKvtImuwa7/E0HXvkE++930WPxmFLpOUyj2ncWG6mNRdar00B0meoo3lzrpMMNLj+6N4XG2J3arRIxQ6U1p8iYedZqEtscEWlWDUlGlh24PoQYBnG2iim2QKT3r/zIZt7ICaPGTM+TGObDgbmfGWwdg0E+Gkvw8rmyNJSDmBs1UbHF17IPMm3+8u8OnXSzCUQIBgYBAQCAgEPjKCfxC0FXuWSAq4/lmJ/T1YnhQakDgyXmMaXmHDQ6/rG4pLn6VdXZ76RKgQ+sab6uES5QcZF5l2KXJaiJn9BXCLr/iuf8/9u46Lsvr/+P4iwaxu1us2WJgd2EDoqIS0t3dKd2pYndgd3ciOrtjM2YrXb8H6DbddN+54WS/nftPuO5znet5Lu7H/eZ8rnNkKmRzKcaU0D1S9LKYg+moSlyMt8bXdjtyM0Jw9ptIi5JSSkA+9wrrbfWJOFqLKYmpzK67B38jH05WmYZ7lAMqdeGjTF+Or1t0rSQXFZeWWx4O0Cktt4z5XLlleQt0pTXATzcTOHg8axpY4OJjw7jujZCR/ImrKxPYJTcN/XHNyd7rgNaUdAYuScZ8ZGWuBuvg8MqYxT59eRw2Gp1rJSWXWijJnyaphxqndNcQqfaYaL8njHGZTofat1itacxd7QWYt9yJzsBTqG21QUmuNi2zU5g+5hoam4MZ360WlSTOMbfPZA5PTCbQQIn7S9ywD1zEc2l7otZ0Yvv0CLK0fLG2HE7TmlmcXXqGuqo1Oa6mw6kxAUzv3pj6yopkWI4lpMAQf5/ZtL0fgcHkLdSz88fWsBNvUk2xv9wfRzttemfPQ3vkYboHuzNTsxVPEzTQX9sC4wBbVLvUROr9g5Cyii85ZjOOwMejsfKwY6jEUgzH7KGFgwN6+t/xZr42xsuroeHiwJS+9ZD6peTyPKmqhmyTHIp2lBN95LcRpb8NRXVTZunX5uis2eyuNoFpDkb0bpbHxQQznBY/pauRH1ZjFTni68JxxVGoW05CYr4e/tukULHyQ3tUU6QuHOOqRB430lJYtP4x35kFYjWjO1WuHeBsrgSPDl4kv0J9OkwfT92T4QRsz6Jho6rUqliRCp2mMK7pOVJt1vGkyUhmeAwpfejzt3uriD9wISAEhIAQEAL/SYHbqVgtbISP+xAqv19jQKJkdfAELaY518AnI4ERBSuZc6Tr+9UtJZCQyubBUjtCcw0ImNYBBZl3K15KyrzlvP9I9PapEBjnxoBm7xZPEa/yJ1Cyl/Grg5G4RZ+j2mg73GbW4VyEGeE7ZRjk5M3o3MX4hZ2huoYvHuadebnWC2+3A1SY6o3V8Dskhewkp7c5nmY9qVwgvleVvxH+fI9Kyy3vbyNxzCpa71j0+XLLkhX6C15yLVWPGXMHsvyU+Tdc5fLFr9sFFD/N4PDaWOa4p/KooBBqTMEoxg2N4e2pLFkyy/aM6wvcsHNM4UFeFdrrReLuMQmpNdPQdt1CZk4hdRwCmbTJjwVXM8kuasCQQBeUiqpR+VokEYue08smAkvrMTQvOs1CQ00Wy+jjN6sC8YYeXHz6iqJq9oQd8KR/C3meb/DAwjCI+708CZoqxfy9MHy8GmMHKcH99czTNWRV+lOy5Ecxe3EsOsNr82OKGQbhLxkR6M24rGicPJdx70kOijpLWOA1BsXDUbjahpP+KJcm432w87ZkoOw2bCabsefyDxRVn8XMmZnsW7+D+3ffQE8PguNsGNK6ClJS8DjNFiunJC7fy6TW5GkonD7O47u3yK06FU2tYk7v3M6Nay+hqx1e0c6M7Vy99Pk7haIM5o/z4PvCbG79kM61+40Z5huGrXk77jlOJyh5N7eKGjHYKRkLy5G0kv6RI6kehEQu5PqPDeiu7YOZswYd6ssjk/WQU0t9CA1P5fIDGVpO8MXa1xSVWnfZH+VMbOIabr5oTOfx9pgETkThxkWeXtjDjg3L2f2kLdP9o5ne6CeuPzjLsQ2r2bvuAXUN5mBvP4m21aQpGXrxEgJCQAgIASHwnxaQKOL5VnNGzUiksKgIGgaQetKR7+Ql3+0vl3uWxRrzqZMQiNK+UNKV35VbSkvncTNpAjPctpObV58hCXvwmayEvJwEb3bbMWZGDJlZJauPdUdv/Sb0+tVFrgz24v1Pj9XXuHgJkOYNPx5dQYJXEJtO3aJG95loObqhPqIFrzZ54BmdQc0p3rgYdKVaYSZ3984l1M2b/a/bMdEhBMMJvahbSUI8yvI1xudrtlnwloe7fJi95IPVLSWgKOcOB73UcMr2ZXf8KBQzfyI9YiwGQSdK5t+RkTcj5FIE/au9Xx3/N338RzYW/5ou//m2f7soitVomopn1f7zt4UAEAJCQAgIASEgBISAEPhvCIhA928fZylQeHuYcFUv7vUxwsBBjVZVEDNh//ZxFf0XAkJACAgBISAEhIAQEAJ/QkAEuj+BVG4PKZ2d+55FarNI3nuW5zRmmMc8zI2G0ljM0pXbYRMdEwJCQAgIASEgBISAEBACZSUgAl1ZSYp2hIAQEAJCQAgIASEgBISAEBAC/7DAVw10//C1iNMJASEgBISAEBACQkAICAEhIASEwB8ISBQXF5fsRCBeQkAICAEhIASEgBAQAkJACAgBIfAvExCB7l82YKK7QkAICAEhIASEgBAQAkJACAiBnwW+MNAV83STBQ0mJ5CX/24DskZ+h7nsqIKidBnudpl7j5NpKbhsak1UrDrtqsqV7uMiXkJACAgBISAEhIAQKHcCReeIaNsNu2tFFDGCgGNLcexZA8mSLy9PN6PfYBKpefkUooLv4U049a6OtGQBNxf4sr+HLTPbVOb9fuLkHfehdd9zWB+bi3H36siIL0Dlbrg/16H856dZ7mqBS+J16mh4ExamzcCGFX5/eMFT0leHYOmczLlKqniGe2M8rDmfOPJfc+3/yY4WF5B1cxfBDmZ4r3+AoqoX6+KtGd5I/jccxRTl3uVgqAOT3VbzWm4cLusicB7dnN8e+VcdvzDQvT/NncWMaRFJ602bCB5ZH2nJv3r6T7/v0TojvpuexLOhiaQv0aFTFVkR6MqWWLQmBISAEBACQkAIlLXAk43o1Z/A/N4ubF/mVvrF7l0eu8HCUZ7khSSi274SUqU/vM4CkyP0CNOijYI0775KveG4ryqDPC7SNXI72026UunnpFfWfRXtla3A65PEGVnjufwoz0pbbsFY6zDC5oynlcyHp3rJ2XleWDvHcPCnIkCCOiPsCI30QatNWX29L9tLE619SqCQnFfnWWS3mQbutoxSyCDKVB/nTAvObTCgjfSv7ynKf8XFBT4sr2uC+5gqXIm3ZrRVJq4ZizFrr1gmvH8t0D3diG6dcJQOrsNepfr7D6Yy6c/7Roq4kTiW7w6qcTR+Gl3EDF1Z4oq2hIAQEAJCQAgIga8h8DgNA/uNZO1OZfewFRxPUaeJrCQS/MgGnWDyvQOZ2Ejh3femm4sxOdCFsJntUPj5P+PZB/Gc8yOdc8NROzmT42kGdKsk+z7sfY0OizbLRiCX64dP8FSqNp16N+HeKh8MrWI438mSlGh31Fr9GtSKbp3i8KM8KnbsQ+dHG3AzsSTweDP04xOI1WqDbNl0SLTytQUKc8m8uoH5T0dg3r8KFOXx+lQSk/puZdKFTZj8kuiKyM+5zPKkZ0y27I8ixRRkpZM8biwx43Zw2eK7MunpVwl0OXe3MsfYFP+dd8gv7IfFhvkEqbZE8v5BUvzcON5KB+Ub8TikvGR02EISTXtRRy6fB3siMZ/oQZrMUKYNvs0ySTvOJk+ncxVRclkmoy0aEQJCQAgIASEgBL6ewOP1GC1uQNCQ46h1S6bBsjRSNFoiK/nbQPeu3PJASbll28q8e2qlmCcb3YlSNMNJPplOA9KxPDqvtOxStowrob4egGi5RCDv4iJ09UI521SfubHmqNT8jEv+VZabGmC9tyqG81LwHlBbAP5bBYrzyby8AoNOS1G5sBnTD6foPrqmYgpzr7NSbww+PdZzpfwGutccdR+OWqYH6SGdSbdUZfSl2Zzd2pdjKn2wTn+L/KRodqfoU3e3ES2tqrHkeABjsxczafgRhi2fg3nbu0TMmoK9jCtn588Uge7fenOLfgsBISAEhIAQ+C8JlAa6RkTbKXElagZdrPLwPbIYZ5U8Nn40Q3edBcZH6BGuRVsF6fdlmTdZNH4hdZNdGV49HW8lNQ5YrSPNuDuVRaL7V91FeRkpTA87T9VhxsTPaMdHFZcfXkn+98yfHc/Bgh7YpmrTQUzP/avG+aPOFuXy6lwqU5yKCNtqQvsPSi4/vqgiCrIuMH+iD1mhi7Dq8C8puXy5zYLaZnXYcdqRQZVO491qJlc81zNvZnsq3IinY/uz2H3vQ7NlWvjXCWCZbg+qyyNKLv+9t7TouRAQAkJACAiB/6bA+0AXZdMdudwrLDabwszrWhzbrMFDywgKS0ouGysgdXMxxvu7Ej6r7a/llrcXMT6xLkneQ6grn80J7+H0OTCVo2mGKFcWawn8e26oN5yOjmDXiwYMttSjZ9XP9zw7YzHB2+5SqY8hNv1q/XsuUfT0NwIlZZT32OXtzfUZcVh8p/B5ocIcnuzxZ9bFiaRZd0WujCy/SsllSd+ybx1h7/EdxOj4saOGB3svuTGo6nXivpvAUft1pGi1p8LNeDp+dw6HC3o8U5/FSauVJGh1pLJssQh0ZTTAohkhIASEgBAQAkLgHxL4JdB1Q65kicvHmzBWnkDaEE9Ms5/SOjiYyY2luV26uqUds9pWel9uWcT9FXq01V5CZm7BB50dRcSJJZgoV0dWrHb5Dw3i3ztN3oXVzM0ooEGPiYxX+oNFTvIus2bRGZ5X7oq2Rjvx7NzfY/+27y7M4snJRUReH4TXzNZ/MJZF5D8/TmzwHcZ6TaNlGa6BU7aBLvsM0Uk/0bfqOiYsrISjoy6jCxJQsqrPzlP2DKp24xOBLh37C1ZIOatiVz+Uw3PG01xRUgS6b3trirMLASEgBISAEBACXyrw20BHIU8229NjUgR387VZdiuBqc3uv1vdsqTcUv7ncssbLDQ5TPfQ6bStIPNuEZT843i3VuOA5VrSjJVF2eWXjsW3OD7rIrsOPkGqbicGd67Om2vXeCIlR/UWTaj2UX/ecmn/SR7mVqfLiM5Uf3uPG49zKa7aklY1RHL/FkP3l89ZmM2TC6uJPNwBL7Mu/yPMnWdRyCm6e+rTqQzDXEnf/1qg+9S2BTk32eTjwLpuurR3MWC7xSY2GTckI0CXvnN7seucE4MqflxyKXfGn9YqpzE/FsuQ07b09CnCJjUId+UnROvr4LnuClmqiZxdok2XKmU1KfmXh0y8UQgIASEgBISAEBACnxe4kYpqciMWBQ6h+ru9CYC3XIjWorNlDRbfTmBqwUpMD3YlfGY75EtXQ8nm1iI7LHMMWKHTAcVftil4ywnvkfTdrcLK+W6Ma/nz4iliAMqnwBsurgjAwjWavbey3nWxhy5RiX6oP05khv9Z6s7wIdmgCzJX1+Nu5ULw9isUlx7YjSk+4US790csi1I+R/eTvSrM5vH5lURtboat+wBqUEje0wssX/aYkRYjqPPLm4rIf5bBwpD9KNlZ0r+mJMUFz7m0dDW3RsxmbF2pv33RXxjofr+x+Mc9GEvc+WSGX/BnxKxYXk0OYfGoR5jobadXjBud4vXwvpRFTpEKnkH9WesTyaWsHIqYxoJ0Z2pv9WGq92pedbHGt8859hZPxsV4BgNbVC7zve7+tpxoQAgIASEgBISAEBACpQJFPNlgToPJiRQUFkGTAI5dcaSnfMmWBUDOWSLGzKfRgkA67g7lcC87ZrYpKbfM42LcBJRttpOdVx+1RXtYPFWpNOi92mFH40kxvM7KA7rjvnsTLgPrIv/3v/uJMStzgQIe7YnD1DaQdRmP37cuQb2xHiTE26GSEYxm0Dnq6/gROymHFaaWeCw7zpOf+1FnBIahkUSLbQvKfGS+WoNF2Tw+mYzRSCvSXv18FknkKg7Abc9G3Lo8I81+MlOyvfkhpC4r9DQxX3Pjl+5ISMvRzHUvF71UymRz8S8MdF+NRTQsBISAEBACQkAICAEhIASEgBAQAl8oIALdF4KJw4WAEBACQkAICAEhIASEgBAQAuVFQAS68jISoh9CQAgIASEgBISAEBACQkAICIEvFBCB7gvBxOFCQAgIASEgBISAEBACQkAICIHyIvBFge7sC96vxlNeui/6IQSEgBAQAkJACAgBISAE/v8IVKwMsb5ziPV2Kr0oLTNbPKJDef3y/881iiv5WCAvNweVer9uSC4rK0tubu6fZvqiQCcnJ0deXslqS+IlBISAEBACQkAICAEhIASEgBAQAmUt8FUDnZihK+vhEu0JASEgBISAEBACQkAICAEhIAR+FSjZ7qTrx7vR/yHPF83QiUAnbjUhIASEgBAQAkJACAgBISAEhMDXExCB7uvZipaFgBAQAkJACAgBISAEhIAQEAJfVeCrBrr0V8U832bBqBkJ5BcU/nohNTUxDrREdVwPastIUtKJ/8JLQgoKHn/PsaXB7KoyE53xg2hZQ4qCoq9w9dKg+GQLjpPWU0FjNrpmvahVDIXFX+FcokkhIASEgBAQAkJACPzXBCRAXuYHdtvpEZm4gztIUGdCIC5eVgxuIUdeEeQ/PclWLzPiF9+ljrovVt4z6NpQAYliyHt2mh2+FsSlXqf6BG+s/bTp3qQC5L9fVFAC5GSecDzImnC/ZVxGghqD7bEK8Gbid/LkiGUqvt0dJ1FEQdYdMtat41DaCRoFrkKztQT5JXGnqIDcB0fZvWkj21a2wO64Mc3zoKi4kNx7B1gX7UFY6hGk5XsycU4CxrO6UKXoMwtJFuXy4ngUjuPvM+N6DAOqlbTz+8v+qoGutORSAiTuLsaiy1w6b01Du2c+54P1MAy6wdCkNNwnKSEn9c9GutJgdXE+c6/3QnNIa6oqSlH8DwQdWcUXHLVTwz3mNHXtl+JjNoZmVSS+TqD7drf4784sJVfM410buJxZkQZDhqIkBwVf4i0BMhKPObPtLE9yGtBfsyNy2V9hBVVJkHhxibPpGdytOAZNlcriw7Ic3UeiK0JACAgBISAEyqOApBzknE7G1dSXMw0N8Q1yYIiSLAWPj7HY0oqUjSd5XdrxVgyyjMDKYwwtM0+x0NqKpLVHeVX6uxb0MwnD2ms8LWQh/4N/9kvKQt7FVQTbOLG1aDyuEYEi0H3LG6EktuQ85fJSI2bYrUWxpgZ2O1YwqWXJd/pi8l5lsMlwOAE7MqncLZoFB/Romg/5mTc44KNJRJ4zcwNVkT4egqP6dnpu345x94qfyANFFDw7SKqmJikXNAm/Ekn/bxboAKnnG/FUCqfxlnXM6FEd2bwjJPTsT3LXRaxP1KSRrNQ/Nywl4aD4Gmu0pnNyaAx2mj2poSDxybT7NTolp/gDm1WnsL+bLfpGE2hZ9f93oCsJz1Ivj7LQeAn36o5kZvg4mhR/WaAr+SDLPJVKcOoJcntbE6jTGrLKPtBJS7/l1sZYVqy6RGP7ueh0kSVb/Pfra/wZiDaFgBAQAkJACPy/Efh9oHNkWFu4vPMIrxUaoKTcgAcrPPB3TeRONwd8wqxQenieR0U1UerVhIdrfAh0ieH6d5a4Brmj2vbj2TcR6MrnrSJBDi/PLiFYdSPdjmxgSsv3M3QlgS/3OddW2jMrWZmVJ4xoll9I1k97SB06lgOWF1hjoETm470sHKLDFfdDRGk0pqDgw+sspjD7BnudIrnX8CVJoTUIvxpdTgNdt0WsdK7LqRg3Dha2oHj5Uk6pLmLd3AnIHo4hSMuLI9mVaKfnh6X5LLo2zubWvuUs9b5DB3NF9lsHclhiLBaro9FUboDCm/NsCDQlJPUwmbITMFsVi1YXuL4yCLeNr2hbsJ89h7sxesQD9hzM4G1mPozzYsaNWDZee8qrgvHY7Ehlet0dmI7R5/iDgVhtTkJNpT4lOz1IyBTw7FgykToe7P7hGblKOjjFBTKxsyR31wThsr8akzs8ZVt0IleaW+IX4ciAttVRKPqJjEVeOHul8LTrcLrfuIasVhimBqq0+DnQSYJM1m32JzoSHLOaH171RT0uCoPJXaldoYhnl7exztaA5PtDsQwaQ+bVYhSvLmDD1u3c6BdKUsQUCJ6OZ9IhFA2X4Os8jloPt7LY5RJNDaah0iOPjMQoLlVohvS9I2xfdgJZVW8cfAxQrnqfQ4ne7MtvR7sqr9mdlMqVFsZ4uI5CZl8goXP2ITncFXs/U/q1leHZgYVEOXuz4cwTmqn6YhNgTBf5U6TZreRhzVrIFxxgy7IfaG4Th6NxU25EWBIZs4P7xbI0HueJrb8TQ5pKkpP/8R+opAxk39lHmocL89cf51l1ZYY6h2E5IJtt3nYkbLlAMa3oPSMYx5gJNOPdf7AkpfN5c/MAm3y8mL/+GFJdjDAIcGfcoLoU3znOtgBn4hbtJ6vVGNQdvdEa241aEo84vyaQ8KAdvG02Bi3THhS8esXlBCfWlkwt1+lJX+f5RBq3QyKz7MNj+fxoEr0SAkJACAgBISAEvlTg94HOvrTkMvf995ySQJZ7bj7uJhHcaWuKe4ARXWpCXiGU/u78InzMQ7nSRB/3YHOUa0PuB1/uRaD70hH5Z47/kkBXMkNXkH2fk2F6WKxtS0CaF90eJOMUWoxpqiOdq348uVRc8IYft/qzRFKPGblzGGdcgchr3zzQbcJTyYW8OQtx1GvN69X2GBmto2FoLCpJWsRdU6SN41oibPpTXV6CVzvsmBYlj32MKwOqniPVQJPl1QNImH4bJy1fbr/pjvrCBVgPl+awuybOGarEzBvJHdsAHmr5M3tcS14s1mFaSB0MNa8wP347r5o4Er7MlT5NKqEgd5PVfSdwUjMJuxkq1JW7z3ZHIw5+54rJZBUaVH/GQccoXk0yoF+HhihKvisdlZM8T+oAMx5oR2AyLo+VatqcGBGGQZ005gSmcvvZIGYtSsa45w3CBnmTNTsQc9N+SKSZYrm1PjNsTekvt5Ww8b480gjGwXIszUtKLotBTuouW0w9OP/dNKboDKPiXkd0XZ4wYo4PU+tswXXOeVqqWzG7fQZBOiZsRRu/xebUW2FE+KMhzLayZkzbB6zS0Gd/I22MZtZmg70Biw92w3KNObV3ehOXvI/cAR44h1nTI3s1PtorkVDXY6DsXlZFzCWj4WRM/EKZ0vAUUaZzuFBxHKZRVnR4lIKL60WazrZlRrM9LN3wgiYTLJjy3TUW6ARyVa4GWblXOLrjNA1G+WIfpkudPW6EbM6jm1UkNl2vEKaTyq26ozAPH0ejT83QldaJP+KIjx87r9dneMBMJBY5kHKkIiNC45mQvxifpIPk9nYmUEfplxk6CWkovruLeXFpXKs5DQ/z2hx19WPrjTZMDxjArVWpHGICXi79eJnmRWhKBnX1YzFvf5kDW06joOHPCA5x9MQNGDSVFsejWJSYTuOQJeh0khEzdP/MZ6I4ixAQAkJACAiBf63Anwp0pxJwjLtC3VEm2E5rjUw2lFRVlga6sym4x52n4iBjnGa1Q/b9734GEYGufN4aXxToSp6ho4j8J8dYaadD5NkGDJqug6GRFkrVJT+uFCwuIOfueiLj5DAMHk7malMmmCmWh0C3Ge92k9iYl19684ISw9wTsDAbTMPio8Qrz+Ke22Y8J7VGQe4OWzRGsHHQUkK0u1FRXoKCU35MGnGGKbvmM/q5D2PsqxO2w44edRSQv5aEev9VDA4azG6POdx89eb9OUrO0wWddSvoc9oI00uaJIXN5Lsa8sjKfhDotHpTo5IExWeC0QiQwyrckP7Sm3FKkUPHYAgt6lSg+BOLlkhXyOSM4zACsCDQbhwyy6eic7gfnj4mDO3wgo1DJ3OwrzdWRvU4oBZOlq41Yyd0on6VH9g45jcll5JQ4cdN2E2xYHvGnQ/635IJ0VF0PR/HvooTmWGoTY/m0jxcbY5BWm1mOOjSdq8lQbdUmGVkxpgur9mmOZMdNSYx1WE2nR8lMsvmKp0NLTFXz2blcE9ud53KFKeJtKv9gv0GY4h50h9dP21kIpzYVDwQdTcrhlQ7Q7RGIDdbTEY7YCqt7y/C3DGd+hoT6ftjIgm+y/n+gzVuZIY54mHSjVtx2/ihlQbW4SOpfCAU50W3qTvWDe8h94nWTuXmHwW63/ytSisU8WCdN3FbHtBINwrDCqvxSvx9oJOWz+HmyhDW73pMM4tINNtLk50P0vK53FkXytK1l6ljkohJv4rkPTzDKu8INt1XxsCuATdWL+V+F2eM1HpQSwEkZLO4tSKKFXPPiUBXPj87Ra+EgBAQAkJACJQ7gf8V6GQUX5MeHMrJnJb00p9Jp2q8WzwDkKnwhozICE68aICykR5dq7+bufvwJQJduRvy0g59caCTgKKcx1xbHMTCw6fYvS0f9aTlWKs1R+aXGdliCnNusC90M9VNLOlWNZt7ayyYWD4C3cfP0H24BoqU5PcsVZ7E93abcJ/UGkXZSyzrMYJ92usI1e1GRTlJpK4moNZnOYPWrkYjLwhVh/eBrrYC8m924ts2jGoWdZkbJIHj3nDGdayOLO/K5CRli7mfMgGNQ2NJCtbiu5qfCHQKEkjJP2SH1iwujA1mdNZS9lbXRr1fO2pW+HgKVFI6l8dnj3NpfwqBwUt5q7GIJX7TqLRNm6nbuuLmbsiwju8D3QB/bEY9xm/SHtoHOKI5Tolair8PdIXSUHgmjGkap+nl446eRjuqlCySUzJzV/Eh29W02NNCl5lm0+jYUKJMAl2bWgVcjNQm5Epb1Ky0qBHvwPqcXox1smZo/cssUPPjcqMxTAmYRpuSQOeUQaMxvWh0bAWHs3qgOcee/g0l35UESEGFFwcJnb2Mhy3HYxEx6i8HOknpQt7cv8aNfcuDPJOhAAAgAElEQVRZmBLPweKhWMamMlN6xScDnYzCGy7G+7F2+0vaB8Qxpc27QCejkMnVeX4sXHaT5n6pGPVWpOj5FTb4B7LsbHMsUs2oeiiAELc4LsgPYbp3KPqaLXiyIoxlKSLQlc+PTtErISAEhIAQEALlT+CPAp2EDOSdW866S1I06D6Owa3kyXv/5b30d+dXs+H7Amp1nciwNvLk/eZxlJKrFYGu/I35Fwe60pLLe5yNt2ZhJS/CZ9fhWoIlVl43GblyMw5Da1NYukJmHm+PBaI+1oufPo71SMuNwHrveqa2k/vd2h9ff5XLTyyK8keBroLcXbZO6Ud4oxgWe6tSW0EK6atxTFZJZ8axSPrd92C0XbVfZujkHq7Cuut6ekZ2YKX5WjrHLcNqbEkwpHTlyj8b6JCB5+tNMd4jQatrCgwOd6B361rIF/+6dKxM8Y/s89Rlxdt+jNVVo9oKbcKlLfG3Vafqjk8Euv6+WKsXsWCsL29m+WKsP4jmtX9gw+hPzdCtx3x0MIVTPLExHUnjipSudiNX8RE71dVYU2sG+nZ69GhWNjN0bWu95YSnHkue9mCy/VRkwqxIy+39+UD3foauz60QEg9UY5hPJNoq1SnIheKyCHQli9VIvuXa2mCWbLlGlfHWDMzexLpDj6ivHfkHM3S53FoZwNLN92hkGot+D8XSMklp+TzupQURm3IMBd1kfKc0QvKnS6zzS2LTlQ7Yr5tNGynIfnWXjGW+pO7+icaWMei8XkFq7BkaiZLL8vnpKXolBISAEBACQqCcCXw20BWCzNsLHDjyDPkGnejerRpvzl/hhawiVVo0osabixw6+gTJ2p3o0aM6md9f47mkHJVbNKFq0buSTBHoytlgf9CdL5mhe7coyn4WDbfgadghPIdVI/PFSVZrqbGiz2rWufZC+hNhnsJM7q8tDzN0v2xbEEnTlZuwGFwfKclfNaTyjhCvrP2+5FIJOVl4tcsBLY2z9F+UhMXoqlwL0cb+hSELvFSpdMyekepnGT03AetxNbkZoYv9tcnEBnQiw0KNgIdj8In1ZFi7ahQeXcj+OsOovVbrEyWXEzk1PQ6djtWp0r4V1RRkqUAGqQPU2dPbDzeniTSvJvNruaUUKNxbzMwB6+kcFYbuwEy2WKqzsI4Hka4TkF6m+b7k0pRhre6xdKgaO5W9cLftwk3PqUTc74mOixtDKu0hfqYNa6+8or3DKrxNxtCsmgRSEg/YbTsVryMNmOrjj9awFsilp3FEoR0VjgYTFHWXDrbBmI3KY5fpFMKfTsAtyZ1u510wX6DAJHd7VKsdY4G+DUvTCxnkuxzDTicJ9DiPkpELNtMl2Th+NmmZvdGKcWdgpT3EGW1CcsRstC2akG6kw8rsvmh6uTG23hmi1d+XXAZOpemVeKztjlB9ihV6nU4TbjSfR8omuPrpoFztBnuOvKFKziV2xu/mcWtNbCJGILPVG9f4a9TT9Md73E8k6qRyu14fJlsNp5GkAjUbVKT4w5KCEt9Xp0ixjuckg7GLHcvbJTaE7y+kl208+vKr8Eo+Ql4HbWwmtqBAqi71q0iUhsn86xuJ8U7guLwGPuE6dFZ4yIVrj3h++0fubExk1U1lrJY40P3RauJSD/N2iC1mda9xeNcdGpqZ0flRGnMXbed+d1NM5HawNPYUtZwimNSoAJo0pvLn9gYpv58xomdCQAgIASEgBITAPyTwyUDXUo7iwtdcXO5LcEA86fey3vVGWR/7wGB0+snx/SIfgv2jOX3n/e+66mIX7sfQnxJxDz1LjSneuOh3pbIE5IhtC/6h0fzzp5EoyuLpkQTcNA8y4nAa6h+sclmc/YiMuSaYrBrBiuOGNM0vIvflCVZpqbGydQwpgROoej+NWAtXftTZQdSU365y+b4f5SHQfWpj8Touh1ljpYKCtARSkhdZ3rs7EVdyyC/uicGmTej2roWs9DOuL3DHzjGF+7mVaK8bgYvzVJRqy5K9x45R1nfo1+0WezekIzPchyAfS3q2rEzRwz0stTdj7s4rZOf3YlKgL0OlE3D13cyL13lUMdvIMscxNKz+lktRhuhH5zIhxIfZI9pRSUYSSblsMvxdud7fgmFdmlJJ5t0sX+mrdLuDHzkYqIdbxBXamrgzvMJqYlZWYujg1+zffJifHmdSzdiZienL2Hr6Lo8KKtPVbR2eahU5G2lN5MLvqaFnQPfTN5AepMEIk4m0raWAVMm/YKSg+NkZNvnbkLDiIE8y2zLAwBVdOzU61svkbLQFXoGbKRxggWbbS6y43REdS0vUWl1nuYEWsdsrMSjYhNZHvye7cS8GTpZhtYsb6/dfpFB+KtbzNWHpcq48+YnbT7/nyu26DPIIxc66M498dJgTtZlrRVXoqDkNpbvnOHnsGPfoyxSzMeTeTmPrlhPkyaiiHePOiLqHiHEO4ujlZ9RSMcLQuA/318azLO0o+YpDGTKhKdn3t3H04A+gNA19X0uU78cTteYpnc0c6Xs9mZikKzR2SsZFrwuVCqAk28lIZnJzUyjBzsncaaSOxtgKnN+4n2ffWeNq2YTL/j6knWuAarQPY3vXQSbvfVmtTCFvLm5msYc783ZeoLhhPyY6x2Gv04Hii1tY7OlK4tYMKrYczxT3IHTVlHh17jjf79zOxQtbWLY3mwEuyTjr9UX22hoS3aLZIz0er2gzeteTI/+jZWT//B+6OFIICAEhIASEgBD4fyzwu43Ff77WgWjGBTGp0SninXzYf+nn4jkJaqn64jrHis535uPt6M++7x//8kWz5kgPnEPt6HAxGJfwdGqW/FPcpDEX/UwJ8S3ZWPznVzeGu4Rj59KfWvlQ+CV7+/4/Ho5/7NIkQLLgLY92+TB1WgivkESuag/UF23DcVBVsl7f50TIeCwi0wF5FKtbEZIRSG/FQjJv72SRhxnJW279urG4dhcqZt3hoJcaTtm+7IobReWfN5cvD4GudGPxMtQt2dPs7W5rhttWJ2ynHT1qKSBZhieQkbvLZscDNDEeT8sGVZD+xGIoZXg5f6kpKXl4uq5kUZSaaJqaoKZcC94Hm882KAkKxedZMNaPu+8XRWlR4V1J57d4ldSCvzx+kNu5MtTo2ZsmUuLD6FuMgzinEBACQkAICAEhIASEwL9f4B95hq6smCSki/lpjQ7jXKris92PQY0rlkxslcmr5MHUzF3u+N4egcXkXjSoIv2PbTb+JRcgrVDMvQW6mC2vgpqzI5r96iH1vwJdSTlj5nFiJnlyvcNMZrtOp90HKyx9yfn/1rESIFX8igcndnHinjxNew1FuZm8mAH7W6jizUJACAgBISAEhIAQEAL/ZYF/TaArnZ3b44jqjCjeZOZCTVdij7rRo5b835qlk5LP40rkZIw8L9JGPxhr+3G0qCqLRBnO/JXVDVY6O7fZGVunWM7fegtdbfGIcmF8l5I1bj8zG1o6O3eZFdN0Sdh2nKc0ZJBjEpYWo2mq+O1m6crKRLQjBISAEBACQkAICAEhIAT+ywL/mkD3Xx4kce1CQAgIASEgBISAEBACQkAICIFPCXzVQCfIhYAQEAJCQAgIASEgBISAEBACQqD8CEgUF/+y7mP56ZXoiRAQAkJACAgBISAEhIAQEAJCQAj8TwER6P4nkThACAgBISAEhIAQEAJCQAgIASFQPgVEoCuf4yJ6JQSEgBAQAkJACAgBISAEhIAQ+J8CXxjoinm6yYIGkxPIyy/ZOhoa+R3msqMKitIlj+99i1cuGSFjUNk6jHVLzRhWXxHJb9GNP3XOQp5dW0/Y9O3UsDZn5rRO1PpT7/tzBxW/uMmh5REsze3NVLUpDGwk/ek3Fr/k3tFV+C15TbcJauiPaPptzDLPEms+nx2ZKoSvnEarP3eZZF1cgUvcRq52cmWbYfs/+S5xmBAQAkJACAgBISAE/qZA7nmS9cxxXXqQpyVNNZiIQ1wogeObk/PDYZa62eKz4Ba1NbwJC9NmYMMKnzhhDleXe2FtE8y2RyXLsDdluGEQkdFTaCv7N/sn3l72AoVvebAriPGj/DmLDIrVphB5Yi6zW0mTc+sASaEeWCUcQUahJwbRCfjM7kL1D3tRXEBmegKjullw6JefSyOrYMa6BxGM+ejgv9b9Lwx0709yZzFjWkTSetMmgkfWR/qbJqgMInoMwuFUB9x3LsV2SEMUv2l//mAgnmxFd6w+qSebYb84GWetdlT77OE3WRX7PfX6KNO7S30+E80+ePdbzkQYo+e4hpyZkaT669O7zqchcjPmM0vfmpXPx+I3LwTXAfX+2t3zT73rWTo7T9/gSY1RaHWv+E+dVZxHCAgBISAEhIAQEAIfCTzc4Y+hbRCbLr4FJGgw0Zu4CDfG1z5OiHoiV5tNxtWxCqlG7qxhJBGJDoxo+JtvcT8dItDKBpdlp9+1XWcEhqGRRGu1QeS58nbDFZP3+i77Q9dRwdWGvnK/9q8g6wYbnDSxzXfmUKQqsodDUBu5naGHt+PZ8+fvq8UU5j1kX8xqZGaaM6CWJBQXkH1+PuNVH+B+3Yd+8n//mv9aoHu6Ed064SgdXIe9SnWkvtXkHJB/LJbwF9V5aeHCCZ0UllgNpr5iWW1P/veBf9fCrVRGD91HBzdbHHU7fZzgPzj46WZHhqxUZLaFEebKtf9kR56y08SQpfRH192cAfU+n2xf7vNl8sLn9JxmQ8DwRn+y/W9x2GsuLAkhYftTurpEM7udzLfohDinEBACQkAICAEh8F8XKLrKtr0vqFanDb06VP1I49FuX7Rnr6NwvC8Lovpw212LmXNzGBmVSJRGK3799pLHzf0neVxckbaDOv/BP/b/69jl5PoLs3h+YRUuh7oQa97pgwmWQnJ+2kNAz7FscLxAhqESuc/2MqeHDmcCDrFhSuPPXkBxwSvOz5uN6j0Lrvv3owzyHF8p0D3lfJIbEy3nciu3GWpRS4k37kGt4jvsnGPNOM+rjA/VpSl98bDowIsDsZiounBc1ROnZjXp7aZPb6mDWNQ15mHwClJ0u1BV7lOp8QnbbBYgbT+DyktmMXTrYNYsNf+g7PIVN7fPw22WFyufVGKYdSQh7uPpWE2WN7d3Mt/dEe/l58gc4sSawL6c0DIg5EoFdJZtJar3eaaNMmDdlW74bZ+HWdeXbJ3jxI6G6ozMO4p7wHoK1UJZaducC7GO2Mffoq19MrHDbmBq4cnRm5NIPB7KqKehqOkEc6qBI8uWeTG1xg40em2kpYMlDnodkbqwFI+Zrsw7d5c3TSfhnRKInuI+bI28WXn+IdAHy5REfGfVJD3RCZOARVx81A3t2Aj8DPrSQOYVV9aEoWsbwcn6XRj45g3VBulj4WpEv7ofB7q31zcSZmBH6AE5Og6owL1aKugZOeE1WJqT872x8EngxN3WTPQJI8JlEFXv7CbJ4xDZ9aR5c3crKWte08c9ijjXgVQ6tRjblANcu3udl+dBSSeACM9GpHuZ4xKxm2stRmIXFImfWmukX11lV0oAnnMWcVKxH0Y+kQTN6ITkg/2keh/kTcPBmHj1J/9wCnZOfiw+cp/q383ANcKV8XI7cTN1Y8WF19B4CFreQczpcIGgTXeQ7mVC+Mg65D45yUoPF1yS9vCq1UiMvHxxUO9OtawM1gcuZvfZfBoNfMlG7428nRBE6lxDelYqJx8UohtCQAgIASEgBITAv0Pg4U4cDS0I3vSGfuoG6FlpMrxDa+pVyub7+TbMNtlNFeNI5keocNtrJtred1EOTiLGvjc1f7nCJxwMsMTcdQUPlKegZ2iE9vAutGlU5ds8/vLvkP9mvSzMusNOHy1GzzlFpXEepLrOQLVHY0om6gpz7rPHX49Ry9qyYo8XA+8nM8W3GP+VjvSu9rnZrkLyHu3EpdsiOh1dwowmZTMJ9RUCXSbfR2tj8WAWc33H0PBWEuM7JqO0dgN+VebSY0svdvmMoM6Py7Ha2IoQvRzm9NpGj61ujGnwI0usd9LcW4ce1Sv87zLDB8uZEl8Zf6dRtLwbScfeB9BYG4P1sMalZZeZ+z3o6SeFd7wN4xU2odUpmcbxKXiPfoR//zCKnf1xUavAllljcavvzXYDKYIHxqHoG4KzdmdqXotDpe9pJq0wpeUWZ6xidvNAxZz5UZ5MyF/CpIlzKRhuTUiEJg32O9PXWQLbRW5o5kTR1+wtBlH2WA6oz9150xm0vTXevvbMqrPzXaBztMVDV4FVY8052sMEZ7OGbNeezeK62oQGmdD+uA19l1VktoUV5sp5bLbxYk/toehZTabxMR+GmV+lj7szpjU3YLX4Ff20rTBTOk/gJDcOKeniF2JM3w9LLp/vxXv2ch52Usfdvh1Xw02ZuasOJn7GqJxYyebnLZnspEeXK9GoWZ+ijkob5H5YR8LyB/TUDSE+bDxVdvoxM/EBjdrWROLiMlakd0A/Kppw7U5UfHmM6DkbuVVtOB4OPfgh2Qbz9TkMtjWi59F1rL3RFP2EWVRa7YT15hwGGmjTdKc7mmHPUQ9awEKrQhIs5nNAfhzxHlVYZjSHTTmjSdykjXSqN5ErH9M9fi66EhtxMprFnDu9cE5dTUDbC0TOmceWonEs8h/Ey/W+WESn02iKBeNyl6Bhv4rqXYzwW+CN6tsVuHqs5Y3eQlZNbfrNPhzEiYWAEBACQkAICIF/n8DDHX4Y2s55X25Z0v9G9NEPIC5mAhVWODDDcBdVjCOYGzGK3IXmaNmn08QmlDinPr8GuieHCLC2wfXnckskqdVND49wb0z61xOhrlzeFoXkP7vAlvlJBLvspnbCRtbObosUReQ+OkacqQ62JxswUUcHb0stOtT4g2e/CnN4tNOTbrHfcXTLDJqU0fV+hUB3kfhOylhfyCav5DnP96963gfI6L+Xnr6vsfEwR79vU+RKajULjuPdxoeX5raYGQykuYIUf7aC88Fya+IrG2M3VInqcucI7TiZzRqJLLUeRgPFx6RNm8DafiEEz1Sh3gcP1j3faELr1R1YFjiDYQ0/eCYr/zDOzX0p9g7CVrsLtR4tZVjXPQxO8cR+bA5z+2mxZ7gngTaqtCzehWnHUKRtvXEx7UWdM0G0MXiBabwD+goL6K77GN0wSywHNOD5OkNU1jbGzc2aWXV3vZ+hs8BO78OSyzwyQjUweTAAN0dz+mY40HdpRWZb22Pe6jQW402J33eZd0vRlLyaoRVsR6sj15HtMxINqxE0l/l8yeXd1fb4X6zLyGlmTFKSo7TkcmkWQ0Z0oWhjJD5LjpH/S9t1GWEXT7hWIaE++ynop0OCVTcU3xzDd2Yox2qOwmLUM5LWXqOeujvxE5qSeXYeltbOzDv406+DXmEoMzU7kl9fGtm2eiyYpvTxbXt/G3ZuaXxffxorAwdQ5Zff3menSzjLTtRCf5sttZf5ELHiEV0jk5ndRoqH+8LxXnAChdkRuOYtwyfpNLVt5uLWqyK8Osd811ASLiqTvHw4V+aEEZ2uzPz9hrS+uQnPqIXsa+7OYatOZfQnJJoRAkJACAgBISAE/lMC2Y+5dm47iQ5+xF9qjcWSRDxbH8Z4miNpVXVYmaJLtXmmTEvK+kTJ5c9SOTy9fY5dySEExp6n2hRfEuM1xaIo5flGKszk/s5wZky6hcmtVDTqQVHuY87NC2LOvlOs3piPyZLlRKg3/6DE9uMLKswr+Y47ldhOi9gyo3mZXW3ZB7oXWzGoY8GbeVtInaqE/IerX+beYWewDZN81pPZxYz5ie7M7FqZh7ujMJ3kzsY33TFIicRnZnfqyP6vlU0eslF7NNrLM3jxYXLs6svOzXYMq/eIBSrj2akZS9jsvtSr8GtMvL9Ig07b+7MyWPvPBbpkD+zGybJ+5GTS+rniY6FKy4on8GrtQ6alO7amvaj7lwNdPk8un+XcrlSsA1K40jeAXfF2KJ+1p+/SShjY2WKquJKBo3bTysyWQMsev/6X5/k2DEauQ05NGzeHPtThc4HuGXusTFicpcwML1uG1JcoDXTqy7Pp1bkqN1aeI09Fl5jAodT/8Na6sYLpdoeQGqhLvFU3KnKDFbPmcECqF+qaOaSsvUjVkY4kTGzC/fVO6My9Q4vZgSRNbPZLK29PJWCUcgbJQY4smvqbdSx/G+iK3/Doxjl2Lk4hIX4nb/o4sWC1MVU+E+gq6Idg+3g+7pHnaRG+CFflipB9jVVegQQfakzk6lm8TIwh9GBr4g8Y0UYEujL74BANCQEhIASEgBD4rwsU31iJkdlOigbPJtShG6+2R6BvncT5Co1on/mSt81GYxXtiWarP3hKqvg2Gxx9WXmvOdqRbgyv+19XLc/XX0zuq+9Za+nFc8dVmDX/kX1hVsyp4sUmkzqkR1qi6nCTqVs2EzX8U+tfFJL3cCcuyovpdGRxmZVbloiVbaDLOUNs8gXexuoSOXIDZ0NGU1/uE7Whzy6wLs4Z9fk92H7agcE15ZHiOVfSYrFW20mPTctxHN6ICn9UVnpvBdZ7lHBW70jtiu9XDzofRkeVg2isicNhpCw7tEYS2yGQZJOhNKn0a2PPN5nSJq4xSfFGjG/+Qc3y52bovkagc7TGVbcR6XOMCLnWkJGztWm/xxnXZ4NxcTD7zQzdCQwG+XKvvylhXhq0r/z+Zs8+jt8IL8511MLdX4tOVZ6x08TgE4uiZHI2VA/zI7XRdPHGXLkar/b5Mql0hq4DWUuXcriSKnOijOn54dKpvw10eRkkzkggveYQdDWeELH0ItVG2ZMwsRmZZ+LQs95C1gB75voO4ufbOP/SUozDD/G6mzFLjDt9vHpTaaDbwMVGM1nt15ADbiEsPSrP+ODxSK5JY/vp6uhu/aMZukg8ChZhHrAHKaO5LJzcGLKvsMIzkaSznZi7eTDf+0YScVgEuvL88Sj6JgSEgBAQAkLgXymQeYIwvxMUtx+MqdZ3KPz89SxjIebBJ5EboEuQQTf++LH9t5ybm8LBB1Xo46BLt0/tcvCvxPn/2OlCsp+dYdGMJCqnJKMut5+AXhY8jD9EwvBq5L0+SfwENaIHrOaqZ6/fz9IV5vBwhyfKcd9xpAzLLf96oPvUtgU5N9nkY8+art5Y/uhFb8sXGG1IZo5qS+RzDhG9viaTFebj/mwKQTrdqX4jAdXh97Da2IW1MW8x8p9Ot1o3SBhrzDX9ufiqKlHxcwsaFt1mpUkQz7U9mKHcgIq/ZLVzhHZWJ62rK7FRWjQ8ZE07k8cYJgTgOKIlFfNPsnxfHSa1OYdZHx8ez/Qi1Hk0SpWzObbqDE2Gy7Jq9Gw2DApgvp0yL1b7oOaczO1cY1Yc1+SxhTlp3ZyIcdOkvfRuTDuEIG3rg6tpTyrud6az4RO0E/ywb7aDsQPX08bDF9fxRWz3scIx7gDPZyWxQ+0VLmYHaOMQQOyE+xgMWUhlQ3v8DWqy20EL95xJRPpYonLOgb7Lq2AwXZXxPRU55mOD7S4ZNDwD8JzcnkoXd7K3QJprC6OYd74i4xz8sWh9ldjZVvjvvkYL/QSSfWf/snXBy4MhaNjupHC4JfPs23MrxR0Ln6VcbK3OxEZvuHW/iC4mfoTrKlPt+gH2va5CDclbxNrEcbTuFBakzKLFiSgMU3+ktbY1ZnLL0Y27RhNNj9KSS96cIdnYgajTDTBICcayXx3uHDnNizfXObJ1O2tO1EA/1Y/p7eS5c/YCz/IVaVHvMh6Wi7jcypBE3WeE+afxQ08XVhgUsVzfjw0PlXHabEXNZb5ErnpIa2dfdNvmcPPUCoIjDiJvnsq8gQ+INfMm9ko3Qjc6M/TJetzjd/PDIC+WTXzNQtsIEs/3YP5+A5pdWomL11yOtvVmr7cK4jPz/+OHrbgmISAEhIAQEAJfR+DhZje0Ys6gMNSKWNOh1H94iqNPpKnbthttqhbz4u5FLmxNwXHzE5qONifGuA81JQu4m+aJbtgF6ukEMn/SC4J0Qtn4vCuecy1RbfaGsyfukVlJiX4da/7px46+zhWKVv9IoCjnB06m+hNYZMx60w4UvDxG7AQ1YtvHcCBiAjXvpuGi78ptox2kaf5+lcuScssdLtOI67SwTMst/0Kg+/3G4h9f+Fhi0pdg0vppaWnlRP9N5ORXo5eZPyEOM1BKT2UlxZy3tmHui7F4rg7DrcNV4lY/RyojAru5LxjpGkmI8xhaFe/Goq7JJ1a5vMXC/r2xOPKE10WTiT2RgF6PWsjzmkPOY5kcfZifsoqgmg3rM2xoczyOmSYxnHr6FoXhPqyLt2R4i8pk315P4FRjYk485rXcCFzXxOCk2pK83f6Mn+bDmY42LNGtQuKhYsaq90QxzBTPHVd5UFiLUY6zabxmOetu3uEnxhES3Ze9KfHsvnCH/IqzmbfbgkbHAtB3OULDmW4YKKVzJvc7RnavwEKXANaevkFBhVnEbbOm7cUIDB32UEPDBp2WJwlPfYaKgz/eA+8Tox5MejN1HCJNGVrzFqu97XBO2satVy0YpuuEh58WKlVus97fDrvQ/RRPmsbwp1lUbN6TUS7aDGpS+YOFZV5zfUM0RvZz2JvdlykjqiBbuR4dRlhg3LOQQ/GuOISv4vtnjVCZbIt3hAGDirZjaLeMEz88Qer5KTIK++EYFoVp7SN4OTgx/9BTpAfqExERjlnnimTf20OStTNB607xuE43Rlp4EWk2itaSl1ntY49nyHYu04rBNiHMdWrJkQAbdCN3ki/Tl2lOJoyvvgEPu0NU1bVgWt100pbdpJlvCj5tL+Nnk8j++tOJNq7G0TAbvNY/QKqTKg7xqQQ0TifQ0gGXdeeo3EoVs6AwvMbIszPYmske68iVb4/y0KF0rbGdpIVXoa4yo7xT2WogNiUXH91CQAgIASEgBITAnxPIf3aCxQ7W+Mw/xt3vRmPl4ovLhK7UUnjMLnttHHdk0lHLAVv1XrRqVvP9cvT53E3zQjfsPPVm+jFPvxlXVwRg6RHJ/uuN6G/gQpCXOr3riUeBqq0AACAASURBVH12/9wo/JNHFZLzwxGijWfiuOkBCpUm4bbYE6Px7d9tO1ZcQNbNXQQ7mOG9/tZHG4tXzbnDRic1NLJ9eZI0iqp8vXLLvxDo/knE/2PvvuN63P8/jj/ak6JhJRJFZO+9HZuUQqiQmewVQkb23nvvdXDsvcmKKAqVkaikPT+/2wfn9+WcHE4Hxznn1Z9cn+t6X/fr6tPn+Xm9rvdbjvW3C/zuGbq/fUQyABEQAREQAREQAREQAREQgQ8EsvcMnRD+JwRSb6+gk+dRVBr2Y9GoWh+sofKfOH05SREQAREQAREQAREQARH44QUk0P3wl+hvGuDDPfTsN5xlB++DRgP6LJjFVPfSSEPA33Q95LAiIAIiIAIiIAIiIAIikIXAnwp012Pgg6XlBFQEREAEREAEREAEREAEROArCujnhAU+U1kwfsTbvTr3G8zYeTN48/orHkR29UMJpKYkUz3fr/OkgqamJikpKV88xj8V6LS0tEhNTf3incuGIiACIiACIiACIiACIiACIiACXy7wTQOdVOi+/ELIliIgAiIgAiIgAiIgAiIgAiLwZwVUgPK5vvxVf6pCJ4Huy2FlSxEQAREQAREQAREQAREQARH4swIS6P6smGwvAiIgAiIgAiIgAv8xARV1SDm/jhM5f6JWMVP01WWehH/7LaCuEc3d434E3zekQf/KaCfKNf9Rr/k3DXQ3YhVEH+xP086LSUvP+J+BsRO9p3jSolVlTDVU/zOr3KuoQfqLO1zcOI2jBl1wbV2PokZqpGd+g9tDHfQiDzDcbje67bvj1q8qJgrIkFlqvgG27FIEREAEREAE/qUCKqCW9oyA7bMYP2o+D2JL03LkMBxcWmBtooPav/S0v+Zpqakn8uLubW7vm8eypfcwaT+O4T6tMIu7xv7xHixc/YDcbcYzcKILFQvpQtrHwUlDN5kH68cxa/Q0LrxQfpArTFUXXwZPdcRKC9K+8udIFVXIiLvPxSVeLJq0g6Ac1pTpMZkxA+woZgBpH3yk/5pO/5p9ZcTz4qQvg9pPIggNdAwdGXx0BQ7FNEmKvMaBKZ74rL6MlmUvhq6fgJ1NbjI/vIaKdJJuL6Z/3f7c+H8UdTS0+zE9YDa1c0Pmbz7Pf9NA97blUgVUQtfTv9wKyv6yB5cqafhP60ZP32AaLt3DGDsrtNSUw/h+P2+DVcAqVjyoilMDawz11FB8h6CjqRfDhSH2jJnvR96hG5nQrzkWBirfJtB9P87PHklNS8GLo3u5l6BPgQYN3775pH8tbxXQUInk5pHrPI3NSx3nsmgnyTdIn70osoEIiIAIiIAIfIGAulY0F4Z24RfzIXQtFkqIURkMLq9gK44MdapGvpzqv/tw+QW7/W9sogoaqS+4vmEMk7Y/IV/l9rg4N6FYsXwYxl5hw6CBLN15gdi3GpbU6jOTgeNaY6n5v5CmrIyqR5xlmdcgFm73e+dm2gS7CXMY5lIczUT4qnlOFTRTH3J8ygL2+WVSuntLCjx/iULzJYEBFrRf1II8CSCZ7hO3sIqCtDehXFuwC+3Bg6ig9b6YogKZSeFcX+DJGgYxeZAV4UsHM2RZPsaenEbNXL8WXRRkpD7Hb9l21Dt4UMlYlczMdJLvrmKI0xO6+U2gvNbvP+d++0AHqEX/jLfVLMwP7KJz5dxopp5ncZXaLCu/jt1LnCio+R2/31EGAMV9djh34krD+QxxqoKRjsp3ezPS0nvK/haOnKowmB692lDU8N8d6JThWe31Bdb23kBY3p/oMqsVhRRfL9CpakLC9Q3MXnWa6AqDmOleAhIk0P03/lLKWYqACIiACHxTARXQVFxneQ13ghym4V4mlMB8LalbLI371xIpamuOrq6G/NH9xEXQ0Enj0YZhjF4ejpWbNwM72aKXDioaKTw+c5kYNVOsqhbi+Y4JTFFWP0t54uU7hhYltEl+P0m8mlYqoSeuEKXQx6JeWQzTvnKA+83YlQGSp6dZPmU1F1Rq4OZoTVKQDhUa5yYq6Bm6DWphniGB7lO/dyoZiby+u41FF8oxrF8Z1NLebalCGklhB1nScgfFD62jRQEFSbFX2dW1C5c7HWGeoznp6VnvVZEeS/CG7ng+6c8e71poZpGm/95AV2EdW0fm5er80ZzJsESxeSNXW6xj14o2aJ6bj6/zOM4n5cCm20Q8PbpS3jyJhyc3s3H8Y2w99Dg1cArnVFrSf/s8nCoVQCfOn71T+jJ99TkSNNvQb9sCnMvBg62+jP45lhLppzh+rgLNmjzh+JlbxCekQatxdA5ewM/3XxGb3ppBh1fTKe9h+jbvwaUndRmwfyn21fOjXOlBRSOdqIvLmOs6lqNPo0ixcmXEwim0LatK6A5fRp3KRTvbVxyct4TAIp5MnD2cOiVyo5P5klvrxjFy3HJelW9MxeD7aDrPpK97Cyx/DXTKb3ESH3FqyXCmzd/O09iaOCyci3u78pjqZhJ17yC7BruzLLwhnr7NSQhSoBe0hr2/HCK41gyWznaEaZ3wXnoWvZ4b8BnZCpPnv7B+1F0Ku3ekeuVUbi2Zy11dC9TDznNo02U0W4xn2AR3KhmGc3bJeE6m2WBj8IZjS1cTaNmbsV5N0Tg5hRlTT6La2IuhE/tSq4QGUafXMnfkePZei8SihQ+DJvemnPZV9gzZynNjE7TTT3Ng01OKDFrI8N6FCZ7tyZz5hwlXaGLeypvBk0bQoLAqye9v8vd3OmokEHlxIwt3BJCW05BcAVvY6p8X+0mL6e9oQ46UaO79Mo+5k6ZxISgvFXpPwbOzEdenDWHunlsosKSSoy+jlthTROXrtyB80z+asnMREAEREAER+AEFNLQjON6jKWO3hGFq3ZjWM2ZiVyk/umqS4/7ocimDkcbTQ0zt683pVzqYJYcTEGVCtVHTGdCxFvl1eNuhpfxiOsV/HRM8ZhBYqAdjpnlQyRRSlB/uVUBLI5JLvp5Mn7iFiHKOtHHtRYt65ShcyAC19G9wDd5W6B5zctpk1h94ipmjI2VzlaJxz/JoyTN0f/wbqgIZCY+5NN0Zz7lX0f1pLN5DOlOrkjlaqUlEn56Bq3MMI+7PokZOSEt6jt+8Dng+G87RhU3JkZrV9cwgLfIIi+qto+ihDbQ0V8uyCPWdAt0+vK1GkTp1LcO7WfNm+1B69dqF2YwFVF/qzML7ehQfvpPZg2qTW1uF2MND6DhXm6HzvahjeJPV7k5szj2ZxZ0eMcLZh0dxFXFYu4aBjdU5N8aJkbdaMH/lTzwePJnnzpPo3qooMetd6Tg9Dz2dAlm16BCxhYYza5MXNQrlQEcrhO0123DFaSlDOlcnr1Y4h4b34kwpL/q0q06B3FGcGT6XWDt3atmaoaf6rnVUS9Wf1XX68cRlNn1apbLV3oXLTWbinmcPU6es5lFUPbquW0bvKsHMrDeexO5T8OhbC5U9ffH8JT+dB/elttYvzGztQ0T7aQzzbEkRZculArTUQjnQdyz+pTri6NoI/RPDcRsVSZOpE+iQ5wBeU/0p6jCA7iVv4evah19wYeJ6D/Jt6cWsiAZ0HzCQ5iWesK19D04VdKFXF1P2DnVn/ZkKeO7wwPTIeBYuO0lKnbGMnDmQyknbmeCyFRWHbtTVPMG22Su4ZdaOPhNn4Gh2lbl9p3JbvxV95w7ANmI5o7wCKNx9MJ0tjrNxbwyF2vTHsdR91rhOIUjLiMSUQC4c9qNAUx+GznQjz/HRTN+fSoUBcxhUPpCZrqt5mLcpHrNaUTCLCp2aFsT5rWHOqIHsOp+byv1mMXqYDYHjJ7AnxIouKz3IfXAx+65BhZHDqBa9jakjNxNesh+jnGPYtPQAL8uPYqZ7canQ/YAfCGRIIiACIiAC/1ABFVCPv8YGTzcW7/Enobgrg2eMw66SOdrKiVG+1iMU/1CeTw1bXQci9o/De+BKXtebzMRR5bk71pWJh41wXLSAfu0s0UwClIHu+nLGLPRHv15vRnS1efvvyjbKX9stl44axKId79stUSVX2W50nzgeh3r5UEv5+qFOVQNSHp1km3d/Zu9LouKQ+Ywf3JQCGu9CqPx8TiCD9OjbnNuwlLU+x8g9ax/TXS1JuLiQoc13UunwYXpV1CUl8QsCXUYyUSe9cV5eilU7OpM/I+vr/Z0C3X7G29jxc2ra+z5fKxqNWUz/fvUxU1xgUaWuhI3ej7edNTpajznQvgk/19vIdJcK6GurkH51InZNruF4dBXNoifQfGhuZh4eQuU8OmjfX4pD7W3U963PsbFTCYmN+6CXuByuu7ZQw68Xfe86sXRmF0oZaaOp+UGgc66GUQ4VFNem0X6yFgNm9aS2+n5GLNfC1b0Blnl0UWRx86rrJnBteCMm058pQ1qhsbkDrudq4T2hDw1tY/i5YTvO1BzPgF75OG0/i0S3gbRsU4b8Bk/5uflvWi5VQffZPoY49ufQrccfjL8obebNpbz/Qk7qt6VzTxcqF1Hn+XYP3PeY0nmYGyVOeOL7sDpde/Wjebk3HHTqwmEjOzoM607ZiCV0HRRE2Z6eeDgksbWxN4/Kd8BxRFtsTGM45d6c+ZG1cZvogsbsEexT1MVh9AAa5LrGvPZTCLFsh8vkDliHr8Nj+A3yt29LzWdLWOyzmTsflHs1Gg1nbJ8KPFx4kKfF2jNw1k/kPD2DkesekbflaMY3CGeey2pC/iDQKX811LQh6th0Jq3xR7fZBHy75cN/8kh2XFSn+rBOpG0dwdiFh/lfRTo3tg4+9O6aizO7DxFRdqQEus+9x8j/i4AIiIAIiMCfFVBOjBIbxJl1E/CevpXXcRXouGYdPZtZo6/suJRQ9ztRTb1EAhb2Z/zwsxj1novXlIYkruzL2CEnMegxk+HeLbHQBLTjuDVnNpdjClCpVzfK54bULFrq1NSTiQq5yeU101mzwp8cbX0YOdPpm0yKojwZZZhMfX6Zw5OHM3ftXUycfBkz3Y0yObMe35+9pf4T22ckEHFyFmO7PMTh5koaaF9mcyd7tlrPZ/mUNhiG72FBfy+euR5m7idaLjNTw7no04FtpdYxv2MRMj/x8OJ3CnQfP0P34Rwoaqp32FjJjjtD9jHGzho9zbtsqtyEky67mOFWAX0tVdSCFmNfYzP1dm6nfaovLYa9D3SmOmjHHcGnxExy9c/LCl8Vhp+YRavSuZVfeKB8f1HVVBC+vA3tz7Zk6TRnShlnEeh0VFDTfs5h567cbjmNZokbOZHbBYdaNhjrfvx8nap6Ci+uX+LuqeVMmbaR+Pbr2DCxIzkOutDhYHlGj+lJo9LvA12dSQxq+oKJdscpOXk4Tq2sMNH7faDLUIeMazPp2N6PqhPG0K29DQa8m8FGS/85h+ydOW7pRpd+HSltpvJVAl1xk3QC5rgwPbAE9gOcMVo0jN3JVWk5YiAN899jjf1E7hVsjuPkjhRXBroRtyjYvCoFL27hXGJlnKYOpbaZ6ruWADXQjTnDjO6beF60Nf1nN81WoFPVgviLi5m89hqqtb2Y2v1doNt5WZ3y7vUIXbqOS5pt8VnpiAXvWirfPUO3ltmrjhNdQSp0/4k3SDlJERABERCB7y6g/ICfdmUdW/wfcGW0L7ebL2XZ1E5Y5dbK8ovv7z7AH+yA7yp0YxnjuR8Nu0mMntrod4GuiB4k3NzO3jvpmJRvS6Pi2qR++DjKb89JFbQyHnFkvA9HnxShxeTR1Mn/vj3zG5z/22ULTt7i8eUgotNuc+x+BUatcMNaeS9Ipe7z4ioKUmPvcGLEOGI9t9HJOp2XtzaxZOAwdt0tSPPu1YlcHU9rv9U0y6+SxUz0GaS9OMKi+uspemj9J9st3wbw77Gw+G8nRfmjQKerFcovjrWYVXA+68e3wFRHDfWghbSrfoPOF+dQK3wszYbk+v8KndbzbQwsv5sqc2zZ6rGTsgs3MaClMhi++8boSwMdGhC9uy+9j6tQ7L4O9WcNo5q1CdqK96XNt5OpPOOktxtb4mvR0s2eXFtcmKXuyaTBDhgeziLQ1fZhoEMma1r6ENfVh9496lHE9Cl7m2VVoduNR7NpZDh6M6jvT5jrvytra+lHcMTBnh0mnekxpBuVLb5Oha6ESTyXvbux4VVl2g3tgMbMAexJqfbpQPe+Qlfj4XSWnM5FowlzcKmem3Rlqf8bB7p3FTonElZPYUtISfotG///b2AS6D7/fiJbiIAIiIAIiEC2BJSVuYQAroaYUtLGBNVr6zmZuxklA7zovL4oPnN7Uq1gDlTlw/3veN8+G3djBV595hJeagA+szuhuc2DUePvYTFwJkMGViHP67ucvvACVdMyVK6cm4Q794lW1SKnZSEMM7Oe/ERDN547S5dz/ZkBZfu7UVrv24Wrt4HuxE3CHsShn36NQ9vTaLJtCnVNvl2IzNZ9+oO+SEUlg+Soa+zvvQTd2atoafa/llVF2mvC9o1j9ktXZvQtg3pWE6JkJvPqhDedV5Ri9fbO5PtEu+X3CXT/v2zBHApv3Uf/+vlRU/2fvFrqeRZVcnnfcmmFlibEHh2Gc/vr1F63lP7NDLk/3YWhMT1ZM64FOS4O5SeH6zRbsZiBrYwJme3G0PvtWDC5DLf62zP5eXMmLPCmkU0uMi6s5VSeRpjudM6i5bItVzstxLV0bgxKFiOXjia63GJ1HQeOV5vI6BFtKZJL43/fOqmBTth6utTZTdm5M3Grm8ABTwfW5hnLHK82qG9yet9y2ZdGxcLY2NCeI5XGMWZwOUK8OzA7vAquo0bTIMdxFnUZxM7AWEoO28b4Ps2xyKWCmsoTjg3uwLjzBegwYRLOjSzRurGH8zo26F6Yhu/cUGwHT6Nf01SO9nVk1qs2jF46hgr+o/BYo4PdmKG0yHWRNT0GsfFGBvV8NtOzzBWmjPXHqtcoBnVS5efW3dmTUA3n+WOom+M4C3vtQ7VJd1z6F+JGL1e2JtXEadxoWua7xjyH9y2XUzpQOHARA4ecJ7fjALqV8WNWr1VEVOqD10RXKuUK5vj5OAyS73Jk0TFeWDsxaHYTNH4Zj9ei++RzmsT4Vi9Z4rqaR/lq0G5AYwqq6mBcQB/Fb8rGH7VcNvdhqqshl70Hs/a0OnWmjadiwAzGTjuNjqMv4wc2wOTpDQIiYnkdH865fSd4aeXGiPaWpKrko4ChChnyB+YHfYuTYYmACIiACPwjBJSzXGZcYYnrXkz79aF2+in8cliRsHocN8qOpk+7KpjqqX63mcL/EWa/DvJtNS2Y/UM6s+CuDV2mjcD6/BRWX81NnYHjcKysSsB6H6ZNmoff48R3ryrvxpBZE2n4cgljZtzAuNMUxraMYU2/GZyJKY/7XE9qFooj8FoYyfpWlC1rjOpv1qz7q0bKSmz6w0tcvOzPm5L1sYoPJ+hsIClpQVy7b4vrim6UkArd55nfLlPwlICNk1id2ZvpfWzfzXipyCA1/DyHt61g3ZMWzJ/ennyfmCj2XbtlR7aVWvuH7ZbfPNBltbB4nlHn2DGgOjrqKqipBrC5WkVmByaTpqiC+759uFUzQVM9igdrxjBk+HLCU3JQ0m02o0Z2wMpUk6TjQ2g68DG1KjzkxN4baDSegO8ET6oUzUnm8+NsHNqPFUcCSUqrit0UHxqqL8bLZz8xb1Ix6Pczm4Y3xyx3PHfn9qTHvBTaTJ9A9yY25NBQRVUriVuTvHhQuz+NyhUmx4d94e8rdGemdGP07EBK9BlDY93tzN+ag4b133Bq/zlevkggV++RtL2xiV/8QolIz0n50bvwttfn+pyBzFl7B6Nu7lT0C0a9Xnua9GlLCeWinMrgoZwtKuoa+yYNYvGWM0QmlKCOuxduQ+wpnS+B6/P6M27KfjLq9MepxF22PCqNq6cn9sUesNndmQWHclBvWh+sL9whybwqddtpsH3UaHafCiBDuwMDVznBxs0ERr7k0as7BD7KS72xMxgysCwRE1yZOnc/9zMNKO3UEavQm1y5eJEwauLYrzkpj/bwy4HLpGq0wGX+GJrkPcv8kb5cuBeFSfVe9Oxdg/Cdi9i05wJpeg1p0KYwSeEHuXDmKVh1pIePJ5XCFzF3xyvK9htOzQfLmL80EPMRyxjVrRw5lN9KaL6fFMVrOLvORaJdpyl1zfRI3LODMwkaFGgykgHjXMh7ZTrTJy/G/4UpRWv2pdeMflQrEMqREWPZfdWU5vMn0bpGXjSynCno879/soUIiIAIiIAIiMD/BFTUFLwJOsWp1eOYtfYMcYkVaeE1HpeeDTHPoYmqPD/3ydtFuUA38fc5s3gUs2edhMo96Ok9kAZVTYk7Mo/Jo6dw8s6L969XwfinsYycMQTbgGmMmnUD4w4TGdvVgtAdk5k5ZQ5+DwtSrusoPEY4ULqAPirfYpZL5eNK6unEPz7HLxMnsGbbSSIMrSjZeRwj+7WlVF5t0mURuiyvuQoZJD8/z5bBXZh/6Ana+nZ0W+JNuxYlMcxMI+HeOkbX6M55yz4MndaHBvVLkkvZCagMf8mPOTPOnhFJPm9nvMyZlkGqst2ywft2y4JZz27560C+S8vl13pjVK5pFn9sII0H52bmkSFUNtH5qm8kGlqh7B9+mkK9W1O0gAHqP2CFR1nFerVLOSmKMU59+2BfyQQ+F15UQUfhz5qWEwl9PymKpe7fN1ORsg3h9aUzPErRwKhKNQqp/bqY4te6U2Q/IiACIiACIiACX1NAWblJOb+OEzl/olYxU/SVM1x+zQPIvn44gbctl8f9CL5vSIP+ldGWZQt+uGv0zwx06gpe7nCl1ShDJhyaSD1zfWVh66v8qGhAwtEx+DxqQv92VSlgoP5DthCo6ygIW+NGv80G2I8cjlOtfKh9LtAp20UTLjHfzpsHtl3o7tUJm1yQ9r2/YVH24itieXL5KJfDtClctSGVLLRJ+8RCil/lwspOREAEREAEREAEREAEROBfLPCPqdC9rc4dH06LznOJS0gBYy8WXBhNZRPtv1SlU9NOJXBOO3p5B1C8xzQGDm2FpaEmKj/g105vq3P7RzJ4xAL8H8ZD+cGMnTuK1uWUc9x+4puyt9W5e2zp6Mbig5d4hRn1hi/Fs38zCuv9fVW6f/HvlJyaCIiACIiACIiACIiACHw3gX9MoPtuInIgERABERABERABERABERABEfiHCHzTQGc0UBYf/IfcBzJMERABERABERABERABERCBf6CAphpEzf7ygasoFMrV3b7sRwLdlznJViIgAiIgAiIgAiIgAiIgAiKQHYFvGuiyMyB5jQiIgAiIgAiIgAiIgAiIgAiIwLcR+FMVum8zBNmrCIiACIiACIiACIiACIiACIhAdgQk0GVHTV4jAiIgAiIgAiIgAiIgAiIgAj+AgAS6H+AiyBBEQAREQAREQAREQAREQAREIDsCEuiyoyavEQEREAEREAEREAEREAEREIEfQEAC3Q9wEWQIIiACIiACIiACIiACIiACIpAdAQl02VGT14iACIiACIiACIiACIiACIjADyAgge4HuAgyBBEQAREQAREQAREQAREQARHIjoAEuuyoyWtEQAREQAREQAREQAREQARE4AcQkED3A1wEGYIIiIAIiIAIiIAIiIAIiIAIZEdAAl121OQ1IiACIiACIiACIiACIiACIvADCEig+wEuggxBBERABERABERABERABERABLIjIIEuO2ryGhEQAREQAREQAREQAREQARH4AQQk0P0AF0GGIAIiIAIiIAIiIAIiIAIiIALZEZBAlx01eY0IiIAIiIAIiIAIiIAIiIAI/AACEuh+gIsgQxABERABERABERABERABERCB7AhIoMuOmrxGBERABERABERABERABERABH4AAQl0P8BFkCGIgAiIgAiIgAiIgAiIgAiIQHYEJNBlR01eIwIiIAIiIAIiIAIiIAIiIAI/gIAEuh/gIsgQREAEREAEREAEREAEREAERCA7Av/qQJf0LIYnOXJQSF8dTZXs8MhrvpVA+ptEXiRlom6kTx71b3UU2e8/QyCV+0HJ5LfOif4/Y8AyShEQAREQAREQARH4YQSyEejSub3bjwpnkknL/OA8FFC9lBnTW1tQ1VQN1b87QD0NofrcGJzcStLdWgfdv2s8L8NxWByGfiVrfOobY6b14bVP4NDKe3jceEOwmurHN0VqJhVrWLG8RQHKGmZ38BkEHg7A84EmTi2K4FpY88e48eKjmbf9EccxZWbXghT96NRTuXMqmJEnkilhX4JppXX+8pjTEhIJvBHO3AuRrAxLBxUV8hvp06+hBV0qGlFA+y8f4jvuIJPYiGdMmP6Iy03KcK5xzo+PrcjgVfAj+i+Nob5nRboX/LJ7R5GWyu0Ttyh3TIvD3qVp+J2SlUKRit92Pyo/M+P5AHPyksCu2dcYZmZDoIMxkvW/460lhxIBERABERABEfhHCmQv0O26SulH+XnoaY6F+vsPjKmxbFp6m8FpZpzuW4hiWip82UfJb+T2Dwl0excFsD1Hfga1KkB5g79V7BtdiCx2+z0DXUw0y/YEMeOxHqPbW9K+pB7amak8vhnKoL2RhBWz4JBzfoy/39n/xSN9JtBlc+8/TqDL5gnIy0RABERABERABETgPyrw9QIdCmIu3cJ0cwZrRpWi9MUbVPJXwyEzic1RGVRtUIYjTTS4eTSYrqffEJyaiaGZKcvbWWJXVIOQ/dcoe00DL7MUfO8mE5esTo+WxZnQwIi8Gsqgk0LQ4UAcjr3mdnImOfIbs7itJQ7FddF8EkLNRS8xz5XJ/ohU4nR0KJCQQmRmJmmZ6nQppGDjGyP2ehSjqYkGbwtCMeF0mRlFQxdrHIrq8GEdKD0qmuOnH9HjcjzhSZmQrk77GoUZY5cPw6sB1DmbTmuTDH5+nERITCZ1ylrga29GZSN1VEnmxsEgOp2O4d4bDTqV1OTW4xQqNSiOTz1jCvymQvdFgS4+mi07Q/C6HsdD7Ry4Wyg4HaaOk1MxevCMejzUBwAAIABJREFU9lvjqNHKivFVcqJDEic3BDD8mT6DXQpR9XYw7oGauLTLS5Hzj5kZnIaBViY3wuO5lqlL1yZFmNLQlHxJkXitD+WaQgNbRRr77r4hKHduxjUwonRMNBPPRnEdXdrXt2BGo7wU1Ib02Ci27Qlh/OV47qtoUqdcfnzbmFPVOJNrhx4w50o85FLnWfgbTsSpU7NqIZY21MXv3EO6n4wnTUWVKhXMmeNQhKoGv/4GvqvQeZ1KxryeKU2fRzDofDI5K5uzrpURqTceM+5UGlWdbBhW/F3FMe1ZBNNPRHDHrAib6n5YsUrB/9xDZh5PpYpzSfpYfljvSeXupRDG70ukmJMtE201SYx4wcqdwQy6k0K6vjaNKxRkftMCWBmoQloKwTdD8TnwjHUvFRjn0sezsSW9a+XGSAXS4l9z5OADBhyP46mRNs3M9TB4lUxUHWs2WsThPTOEy3l1iHucxMuCJqxws8A04BEzD0eyOVEF1NQoUDgPa50K0yBHMhu3+tPrqR4DTRLxuZ2GoWFOxjkWx7O0Dm9ePGX8lGD2WhjhlBrNpFDIlcuQ2Z2K4lxch9cPHuKhrNANqEh3MwWJTyJYuPchw+6lo62tRa+G1nj/lBvDD970Ph/oFGTExfDzz8F0v5RAtJoqRYrmY007C2rl0wCFgrSXkazaE0KvO6moqanjWrc4k1sbY6JI4Z5fGCv2PWNWrOLtUVWNjFjjVAirm7epei4N5bc/Klp58JtizuN5H1TokmI5duABXc/G8wzIUygPa+wtaWKuCQ8CKb4whtY1dLh2/jUnMxUYmednV5ei1DRV+3u/UPqP/kGR0xYBERABERABEfj+Al8/0G1VYfe4EhQ6dYNKJ5Jp06ocq6uq8jwVgrbeouUTfbb1LknbAun4bfGn5iVVFg8pRZUb/lQ/kYCllSWbXc3I8/gBXZa/QLuhLct/ykHUwZvYXlJnqZsNHQqr8fJsAHV2p+LZtwx9NMOptziMq/pmnOxnhnGSKhbJYVRf+JoOPWzpQSg1lkXRskNpBpfRI4caRJ2/Se0AQ1Y6mFE114cf9JM4uOQWs1KMGdupMLWMFQQdDKD+oQQ6drHFJfYx7Q5FY1SkMLOdzKmc9pSeC0KJL2/N9Ja5ST3qT92z6XR3KMlI61S2bQyi79Ukmra1ZVpdo2wEujdsXhrIspf6eLgUo4VGJBM3PMQnUIcJnta4ZX55oLO+9JjO+6PJUbcoy+zyUuDeI+y3v8K4tjWrqimYv/0+3ve1GNPBmtFWySzdFsygC2k0aFaUxa0NiTp6n75Xoam9NaOLJLBgXQgH040Y1qEIdfRj2brlARujDOjd2Ywitx7hsvklGTUsWNa+IDYRT3Df+JTnJSzZ0VyTDVsfckhhkmXL5d2zD/FY+5THZc1Z2qEwNV4/p/+GcPyLFGR+RVXW7n3C/eJF2dfGGG3SCfELZePFJIq2K0nH/B9UOaOjmLU7hDVpednfyxzzP/j9So6IZOaOYNbrmHHYxZxCb6JYtj2YpQnGrO1tjtbNB/Tf9gaL5sWZ30CfJzceMnDbK+KqWHOopQ4n9wfg6qfJJPcSOOvGMmfNXQZHauPUyppVFm/oOyGEg5YF2NOzGOXio7kcFsG4vSnYu9vS20KViMDHeK5+xiVLC652NeTk2ms4BWrQtb41C5vpc+94AB5H0mnUxRav/NEMGxvECmMTVvawxsk4hZ0bb9M1zIiLY4tR8NFD+iyJocGACrgZvmbRwjuMUDPjlqc5mrfu0W5DLEXsyrG5tt7/i/xxoFOQnhTLhoX+9Eg14Wy/4lTVjuPnNXdoG6zH/lGl+Uk3jk0LbtIlMS+3hhalQHAgrZa9wqB5GXZbR9JsVhRV3UrjU0aX9JdPGbUgmBkaZtwfZU7MjqtZt1y202bfghvYRefiaD8bGholcXq9P3VvaLF1RFns39zHZlEEMWb52NWlGDVyRjNvWgCT8xbltlt+TNT+IxXv7/93Q44oAiIgAiIgAiLwAwl8vUAXG8GE+UEs0i3Euf5mpBzwo+xJbXaOtaV5bjXUXjyizdQnmNuXY2oVfXTUlKWVSHzGBHK6egkmZzykzmlN1o4shV0eDdRJ4/oWP6rdy81pTwOOzgzhVWNbJtTIicHb/BXLyvH+bC5Zgh1lX9Ni+XOKNS7NrNoG5NIAfm257FaKvlYpbJ17h2Eq+dnrUogKBinsnefPGZtiDK2Vm7wfVc2yuDoRoTRd+ATLxiXpnhKK3aFUernZ0M9GD13i2TXHHy/NAmyx0+LwmkcEWlsypokpFrpA2EOarXiGcbXiTKn/+wpd1s/QKSBJi0FuJRllHEW7jVGUa1SM8dUNyYmCsDMBtNqXTKvO1vT8ExW6Yucf0vO2Oi4di+FhpXxwLJ79GwJZ8MqQgY118TsTymG1fExzKExVw2Qu7Q5k4HUVWjlZMbKkDnF3Q+iyPQrD2pZ4mbzG+0Q8lrWLMaGs8kQhLvAR3X+OJkf1AvRIi2LU0VSqtLdmsvL/46OZu/0Bu1JNmd/SkEvHHnEgI+tAF3A6mMEHE7G0K87CysqHuZLxOxbM5AuZ1G6ZD+tHoUx/oIuHiw1tTeLZv+8xu17kZIy7ORYfXL6kJ8+ZsCuU03mLcLy96UdV2I+vcip3Lz9k3uEUqrrZ4mKmrOGmE3onlGnbYtCsa0a5sMeMe52HowMssFS+ODGeXw7fY2iQLpNaGRGw/xHHS5XgRDNl3SuN8IDHDFr1ijS7Emwq/IaBM8O416AkZ5rnyvLXP+1NLJs232HYmwJc6m/MpbU36RtpylkvK0qqQEpsDGvWBjBGrSCXOmqwaEIwx2uV5IadEaSn8dDvHo12peLtUYa2aWH0XBRNQ4+y2CUE02p5DBU6V2B2+U/f6H8Y6BSZxD14QOtFUdTpXhHvUsrKqIKU6KcM93nIw2Zl2VE0gp/mvMDSqSLLq/3xc4/K5+aubPOj6rXcXJ9iSfrOrAPd3aqvaTUjgtJdKjK1gva7iltiBCPHBOFXvywHij3HdtErWnSqwLSKOqippHN711XKns/Jmck2VP+7275/oDd6GYoIiIAIiIAIiMC/VyB7gS6rSVEyVXGsbsHolgUopa/g7t6rlD6Tg2M+Jaitq4rqo/uUmhuDe59y9Cqm+X7WyWSOLPLDI7clq9RDqf/YlCt9ClNaV/Xth7eI09exPKDFz53U8NoaydX4TDI//NI9IxOjSjbcqxZHm5WRVG9bhjEV9cmpDHwfPEPnXlyHpIu3sNqRzsT+tvQ0eEGXGVm3W7671Bk8CYzEPyodRUocm09GselFJj1dytArIZQ2RzMZ1rM43Sx10Hwf6EZrmbGlbjo+219iXseaETUMMVGOI+0Vk2cG86p0UQY0MMb8T7Zcvrpyl8a7E2nhYM2o8jl4O39HyEPqboqlZsui9Fb98gpd4TMPWRqdE+d2FjQ0UYaWNG7uv8uQYG1c6+jx6PJTLurmx7ddQWz1krm4K5Dh99Sxd7Sif1HN/w90RnXMcM54zbidzzmtoUzmv/4oIE2PXg5mOClimHI2nVrtrfEqof2nAt2tk8EsvpJJlQ4lcDVX7j+dR1cfMeZoHPlaF2NEZiQeO6PRbWrDiqIJTDn47G275caP2i0hq0CX/PwFs7fdY9R9QE0B2vq0rJwHj9xRtNkaQ6L2BzO0ZCpQN8pJ+3Im1Hz5jAUahbjcNd+7mRgVKdy9/Ajfo4lUqJ+bpwdfkNy2DPMqKK+QgthnL5i/8TGXqhRnW5FYBs99yuPmthysm+MdliKDuKjXnLsTT2JGGrfvPmf8PSharCBH+hhzcdNthqgU4bFLHpTxKTMxgQN7buMSaszJnrpsmBTChV8nRflUoOtXhuavgqi2JZnRnhVwK/ibiXc+vHJ/NClKZgbRt+9RcU0yk0dUwCnPu1/C9NQ3bJl/k0kWNvgVj8R22RsGelTCw/LDe+LdQTITX3PS7w2xZBL14Dnut1JQ1cmL3+RPB7o7pV9SalEcIwdXwM381xbKRPbM8WNwfhsCyr6izMIoXHtWYmgJTQl0/96/U3JmIiACIiACIiACfyCQvUCX1aQoHx0k46sHuiHro2jqWBav8nro/fbz4pMQqs2LoKZd1oGue3EddGPCcZkeimajUgxUPKZ9iCEr7M2o8lG7pfIkUrm85RatLmVgX8+EWkb6VMj5hp5bIynZtCTdkkJpK4GOjinRTLmioImjFUOsflv5SeH6wfsMv5JJ3a8c6Exb2jAr/xu8NjzklFFeJpeEC+cTKGxnQ4cP2y2VgSPyJb7bgtmuUYB9PX/bcqkgKvgJo7c8I9AqH0MMoxj9tmWyJM1+M0NKSuRL5u4IZq1e4a8T6BRphPo/xH3lCyJt8zKptB7KJ8ue3A7FOyY/F/v/mwKdgtTnoXSf+pgThfMyr6Iu6OqSI/g+jf3+uEIngU7+domACIiACIiACIjA5wW+X6DLbstlWB6u9dJj37QgjpQpwdZWxphq/ebZmM8FurfLFqRwYcMtWocoqJyaikWDUoypkYs8v80ir5/QfWYYBvVtGFHTEBNl++ajYGovj6BUs1K4fyLQZbfl8rOTojx9TLvVUVjXs2R4DUMMPttyGcfe1fcYHWnAGFdzqnwwKUpWLZc/rw9iY0JuPBvocPzYYy7pFfhshU7Zcjkmz2sG7IjGuHYxltY1RMn0v5+/Fuiyarm8ciyYeVcU1HMuSTfzFM4dCWbKsRiidXWpUDgPg10KftRu+a4slMSlE8FMvZBJ404l6f3RpCjvA93mp9wrV4gl5nGM3/IGCydbJpf++KbIiI5myY4gZibm/U3LZSBDg7QZ38wQv11hXK1iw/GmWbRcFvq4QpcZ94atu+8y6EVe/IYWpoCyqTQmmuWrApikKMhFj0+0XK6/y7gcFtxqBdMmhnDpcxW6H6DlUpGZzp1frlHmrAE3fYtTWkU5f0oSR1deo8l947/ecikVus+/y8sWIiACIiACIiAC/2qB7xfoSOLw0us0D//0pChVTyRRv0IxZrbPh3HIfTqviMSsdVlm1tYl4uBNyhzJYGS3kgwqpUdq6CO8Fj8hs2k5Zpm/oP7iCKr/pkJXY+5Lfupgy4DS7yZCIfg+tdY+51ykHktHlKKLhfa7FsYPf14/odfsxzyxtGB6u/yUSH/J0g0hDLmTSkfnMvRJzLrl0ks9P2td8pPnwl3qnEmju4MNI6wyObYvCJez8dRvYcv0bE2KksDBDfeY90yP7h0saZ4jhhXrQhhxR4PBfW3wLhBD9xVhhJmZM69dHvI/CKP3jjB25yjA5q4FKf9BoFNOitLpQCwFGxdlUWsTDP0fYr89hkKNrVlROQOftcFcy/m5QPcK/erWrKidyer199kQZcCADsWwN0/n+rEHDL6hoH5zM9o+f8agcxnU+USF7vKxEHYkGzO9S2FKf3QRUrl7NoS+a1/wpoYF6zqZYRH2hP4bnnKvSCG2dSnwNgC9DnnCuE1BzE00pG9LKxZUf9/K+JvLqYh7zfb9D1h6TwPHdhbYlzYgd2YakY8jWHX8GdseqfGTfQl8iiQxbU0gixR52NazGNU0Ejh+5D7LbqjRUjnhxotH9FEGvs9MijKxRwm6GsSxanMg/R6q07K1NauzCHTbd9+hx2NDdnkWp6FWAscPBtLncBKp1uac6GPMFeWkKPe18WpenOG1tQk6HsCA4xk4uJehV85IRvl+sA7dJ1oufzcpykALTJ+EMWR5KGdsS3DH0eTdjK/KDtA/XIfuT06KMqwY1jFPGbkwhK0WRdmd5wmVjmuwbpAtnfNncu9MID13xnD+w5bL+6bc9ypKMZUP1qH7gklRSiyQlst/9V8oOTkREAEREAEREIHPCnzHQKfsZozjwqE/WLbgFLgXy2T5/WQSUnUYaV+UgTVyY6Jc6y49nqtHgnE9GcvdlEwUCl2G2lkyuLYxeSJCqDb3Ny2Xinh+WRtAx2sJVGxUhk1NjDDVimaeTwCT9Qqwv1shKhr8/lkfyOTVnRCGbYtgS3QaSfqGTKivS/T5l9wsbomXfgTu51QY6v7xM3Re6vlY0bEQNXKnEnjmIX2OvORktDodS2ri/wfLFnxyYfHMDDDMy3LXonS3SOfknvt4nI8hQD0H7U3SuByhRWdHK8ZW1CP2egge+5+z5VkGVcqa0lo1gYOZhvRtW5Cqd/63bEGxC48YcCsZE10Ii0zkunZOBje0YERNI4yTIxm1JoRbBmafqdC9Qq9qMZY1yY3Ky0i27HnM1JvxBKGCdUFjRrQognMpDe4cCmLo5SxaLpNNmNXZnDyBD+m1NZyr+Quw0KEY9ma/XotUbp8OYfbx1yTm0SL28WsOqeriVL0QUxvkxVz/fXU2Npple4OY+dyAaV1K0Drfp2c0VKQkExb4lEVnXjAnMIVUVTA00MWhSkH6VjGhjKmyvphBbFgEi34OZdzdFFLV1Cha0IRZjha0KKSNyl9YtmBT4d8+Q5dJ/LNI5m99wKjgdHRzaNHW1oTqqTHMCdVhplshUo760zlIC7fCqSwKSMfYOBdzOhWlg5UO8RFPGf/hwuKfCHS/X7YgDQ0tDVpWLsK8dvkp8MHkrspAd+fELUr/HA+/ri35NumpoKeTi12jbWlMDLu/cNkCVVVVGpYvwmLHAlikx7J101063E5FRVWV+mXy01PvNZ4XFEweUg77jFB6zwlnQ2ZOdo0thmLdjf8tLP65ZQsk0H32TV42EAEREAEREAER+HcLZCPQfQuQTO7vv4rtCV32etvQyECNrKLWXz9yInvm+nO2lDXDambRbvnXD/Bd9hDld4+muxJo0NaKsZWUa899yU8SZzbfZXioLj2cLHEr/G4Nt3/sT2ocP//ymL0vDRjd4+PZLf/+c8ogIjicKSsiSLMvy6KKv6sD/+EQlTNebt1yh4HR+bk+woKCf/8JyQhEQAREQAREQAREQAR+UIH/VqB78pB2G1Lp7VqEunk0+XD1uR/0+mQ5LAl0EPfoKcsuxpBga8VY2783nCa8iGTO+vuszFmIi+4FyfMmhs07ghj3NAeLPEvS4MO1zr/gRpNA9wVIsokIiIAIiIAIiIAIiMBbgf9IoEvk4GL/ty1fLexKMrt2bkw0/7mLDv+nA11qHEcOP8D5QCIl61uw3q4AZn93Ms9M51XwU3z3hTHzYTpoqFOkaF5W2RemTt6Pp4v5kvcdCXRfoiTbiIAIiIAIiIAIiIAI/ECBTi6GCIiACIiACIiACIiACIiACIjAnxX4UxU6LS0tUlNT/+wxZHsREAEREAEREAEREAEREAEREIEvENDU1CQlJeULtny3yZ8KdF+8V9lQBERABERABERABERABERABETgmwtIoPvmxHIAERABERABERABERABERABEfg2AhLovo2r7FUEREAEREAEREAEREAEREAEvrmABLpvTiwHEAEREAEREAEREAEREAEREIFvIyCB7tu4yl5FQAREQAREQAREQAREQARE4JsL/MlAl4z/3FZUHHKctPTM/x+csdNE5np2waGyGRqq3259t8RTXpg33UClGTvZ1L0CubSyd6zEgJX0+WkAa19UZ9Tu+QxvakXOzEtMKNkS73A71lyZTMdSRvx+BbEMXp2Zy6DLpRjbNoO1S1/TqFtjahY3QvVTlyrzJnOqtGZIpgNrNo7Gubjh/7ZMPo+Pz1PqOBbkyVR3egc3YtFaZzQnudIjsAa+K6fSq3QQ08YGUbxJXZrXKIBatm6J5xyaspWQnLa06NaAQtrZ2om8SAREQAREQAREQAREIAuBpDtbGd5rIAuelmf0/Dl4tSiKVuYzTs0bTu/JNyng6sOi8W2w0obkoN149x3A9MBiDJ63EB87a/7/o1nUBRbvuEN83sYMbV1YrH9QAUVGHCHH5zHUYTQ/p1enz5r1zHIogkZmCq9ubcW79zCWRrZl0d6JuNvq8PjUAoa1G86O+Eq4r9nI3A7F0MpMIPTQRDo29+Vyod6sOT4DZ0vdbJ3xnwx0ymMk4z+7OXapk7g1pCp6aSEcmOxJa580vM+sY0SNPGh8Mt1ka4wfvCiTwMVOTMs5kul2ZTDSycaB0i6zZEUazTpWxfjGBJperspCtwaUMtGClJMMrXOFmotd+amcKVq/GW7i2an0OmCAQ5f2/GSTO4vA94nzC9tC65lxdHRrg2MZk6w3erKD9rOiaOHsRJeCp+joG0Gj9q1wrZLvr6K9e33CFRb03EJU2ea4DW5Awexl4a8zFtmLCIiACIiACIiACPxbBFLvsMq9PyPWnuQlKuRv5c3iRQMpe2E+a0NMaGBfgcAtF3ievwFebtps6dOXgYsPEYEKeZoMZeac8XQqrox0sdxcPoJBO2KoNGQOUxvl/bcI/cvOI4PkuDtsnX6PWqPaoHt2Jo4t7tPn0SocclxnSTsP7gzYyexi5+jd8g5dLnckfPoNqnnZY3h1Nu3q++MesoYOOc8xe20Oeg8oyYvtQ2kd3gP/QWWyZfXXAt3gKuipK5PBcw70akp33cnc8P2JvJrZCFpfNPyvEOh+PU7mM074zuZqeVfc6tmgzHN/HOhuMrveTvJ6d6NF3cLk+KLxvt/oRwh0yqGEbKPXtihsatnRv2aeP3MGsq0IiIAIiIAIiIAIiEAWAqmRL4jV1ENfO4xd/Qew5GVFhszpjuGSqWx8UZJuE+oRNGoxpzVq4DGxBUV0VFDXieCXYYOYd78wrjNn4mqjRfSjixycP465QSbUHzADXwl0/4D7LZOU136sdBzOC++djNDeTlvnFGbe7U/xpEC29+zHnZ67mVhDmRwUpCfcZGVbT8LG7mdSzZxv/y3zdQA7pywlvMNkBpX9Uwnj/32+UqDLIHRjF4qMKcVpfxf0N46nnccyHuo7Mu/oPPpU0Ofp4Vn0sRvHgcQq9Nu9hhk13rBhQl88Fl1Co9U8Tqyqw7XG1ekb0ZlZIxTMGXSWcpMn4Jy8mS7j/Knts4IVw6rzZmUnhjwyI9e2RWyIbMSEfYsZVvo126d40HfOSZIb+HJ0bXMeOtWj5z0n5o6H6ZfKs2ZSe2rk03t34qkXGGvVgqVFXJgzayTtSpvwNoP+QYUu7ew4qu8vim+/9jQoeIdpts0ZYdCPw1MLsqLnMA7na0B7nVvsvFCInitmMby1NQa/VsGe7sRxzCX0ki5x9GAY+TpOZZ23JSccOjDgTQuWbpmCa+5DOPpG0vzXCt20aNraFyR63AAGhNVi1mZfels/Y5v3YEbMPcijEh2YOccXh9S1uPTZSFyJihR8cIbz6o0Zt3YKzpq/0LvTAoL0CtNi8FA6NqhMUYOHbO21nVc2NbDvXxOJdP+A9wkZogiIgAiIgAiIwD9E4BF7ph4h0qgyXbrpsKHjaPZm1MV7jjLQTWDz6woMWT6Mum+btcI4OO8IDxXWOHrWwjjiAQ+SXhN4aDOr9j+jmOccpjWWCt2Pf+GVge4m67puIf9yH2oEzabytIIc39cJs5QXXJjTg1U2K1jZ0hTIJC3hDmud1mK6cjqtTBWkPdxKF8tOnO++nL2TXShnop6tU/6qgc7SuzRHFsTSdWouNu/sh9kv3al5qwvXe0Tg1vslI7b2pfiV0VTaacukXCtYntuHrSMKc9zOBb9u6/G1/IUqFfbSbO8KRhqspUL7e3TbPJ2+6qso1yWTeWc8KbjHhYGRPVg2rDaZ67tT9nxdZhhuYnuuYSwfXpJrXbtz3m4+PrYX+KntCaqMH8qotrbk+l0faDyPNo2h+ep8+C52p3lRQ9T+INCFb3DGPqQ589ztqJJPi4wLE7FemYvp3l2o4jeI1jsLMHhML0qcGMFSFXv6tm9GSaP3lcqn22g7KJCGfXvQs6QfA6rvJd/oofQscYimKzLo0acH7nmPfRzofCNo4uxIV82N1FiYgnOf5tjunsKGtLr0GNqenJv70PV8ETy8nTCdM5718VXoMaU+T4bvIKq6Fap3oslZvjwVGxQih5Y2BqZG6PKSo57enNWthp1XZ8rqZ+uekReJgAiIgAiIgAiIgAj8VuCVP+dDM9AtWI5yRrdZ2mk8+zM/Eeii73LlcSLkrUDl/JEEBESjamCE5rmpDFj3hBID5kqg+yfcYekJRFxegZdfXZZ62hB7dhbV15bk8ooW5EgO5fAYN3bV2cyKFqagfL7uyhKGXqzFkoHl3z/apUCRFs652aNxOtWQc790wSIb5/2VAt27lsse+r6cqHWQCk6LSUxOezecgj7s9w2n543WXPJpgpm2clqPKI56NKLtspskpCrebpZnzEmC2vlT2zGe6WeG0jh2BWVbRjP11DCaxK+kXMsopp72oMCuHszMMYLpDuUwCl1GlVFJOOiuY+quW7yKz3i7r1xDD3C3Yxh2XV8xZHtfWlrlyvp5t+QTDK5zlbrL3Whc2gSt7Aa6y544BNRnhocjhY8NYHJcC3q2bUwpo/dTmPx/y6U9jmWS2WHnQ3jb7jgUPUPbtQp69On+x4FuUTquna1I8NrDy3rtcR/dAPOwTTj1CKCcZ2OKHNzCXdMmdB5Tg+Dei3lYqipVWhVGEXidK3fjMC1Tm3o1rMml8YqjnmMl0GXjF0VeIgIiIAIiIAIiIAKfFnhDWOgbNHSMMEl/TazmUw5NXcHZKBtc37dcnlKtzuDlzpTUiOdp+GsU6rnIp5FETPhxZsyby7Q1F3n3qVgF04YDmDp3Ei42OoL+owoo0kh4fIrl+7Vx9qiFcWYqsddX4dglNYuWS11Swk6yeLcGnTzr8PGMGpmkPd5Jt0bhDH4wiOw8RffXAt1vJ0U5t4FBmQuw8c5k4YrhNLXQR03Zdhi+kVY1jtFkpy89KuRBUzWBi+Na4BXnweLxrbDSV+dtd2LQQkq3jmXGJwNdf8yUFbqXPVg+pCIv5/TDS6UT3V/PZXmyK75e9pQ10nq3r4crqNrmOcN29PtkoEu8PhfX7WaM7N+Usvl0//gZultzqLcHbjLUAAAgAElEQVQtL97uLahbSP/jCt3nAt3bCl0Qjfq54ZzvJENGPqCqRy+c9LdSa2kmPft+SYWuBWV/9mLqwwq4j+tPtXu+OO03pItHU0xmz+F83qZ0fRvoFhFcvDYtPOthruzMvbkM1+NQs6Ez3ctEsq3XVl5Ky+WP+tYg4xIBERABERABEfgHCry5vIxeA7zZfCkCqnRj3hJfHF6uZ+O9HFT9qRxB2y7wPG9thnYvQ/r1tfQf6MXKM0+hfAd8Zs1hdB1lS14yQRtGMnjTM2ykQveD3wUZJL/0Z9uWl/zk0RijlKfcupxAkfLxbLX3JWX6MjqnbsfT+Sk9b42jasItNqx7ThPPn8iT9ozrFxIoUacYyjktFZmJhB2bRs+T9dg1pc7bf/uzP38y0H1u2YKCaKi+wn/paNr2X8HD1HxUcfJh2Vp7cu7xonHXBTzQbUT7/j3x7W7GMd/+/8feXcdFlfVxHP/QYBe49trdva6u3YmKgYVFpyjdEtJIKIJiB3Z399odq67dHUjzvAbdNNkFF31+86eeOffc97kz3O+cuFhFHyAhbxMGhdvRKGgkbief8fKPJyJQZvBgmq1YwaqEBPLZb+CsZUEWWI3GftFNqhpMYoq3Ac3zXmK+lxlmkdt5olKfvmEO/BBriff+O6RaLuaIR28qFXw7J/XxBowbDyf2yguq6rvgaz+WTjWKoq58k/gebbBYc4l7+Y2ZtdeLQbX//OiCt5uiuBszsNU9Ahvr4X3kElrDhpF/+2Yu3dCie88aHD60izt3ijIicj4+o5pRInOrzEQuz3ehv00YxzQ7YxcWiFeXRGK7DMNl2wnSR5rR9sAuDpw9ScIIE9oe2sfBM8d5OdyItkd/5vCpo9wZ6M9K+9YkL/HAOnDtn9bQzcPQyov11+rQ7ic1bp7Zz4WHrenU4Qeaq25k1h4lGlh6Ezy+HWWvLcZo4UPZFCWrnxIpLwIiIAIiIAIiIAIfEMi4sooJZnYErj//pkTTkQSFBWPTNImdoeMwynxswUSm+PSi8p2NuFnY4rn89JuyEui+vusqI5WEy5uYNMEcz+VXMkdUVfNUoc/MzcT3L86DQ9EYdbJgVRFjIpd5YFDoBJNsTXBZ/EtmWRX18nSfsZH4OpvoWMeUnSpl6ejgj795X+rqfLE1dF+fe3a1OHGvD51nqGFsMYK+dbX5Z+TZ1Zos1vPiJPM8F3Gnanv6G7Sh3D97oF0WDyrFRUAEREAEREAEREAEREAEclIgiyN0OdmUr6Hutw8W31+FcUPaUbfU1zKvWR4s/jVcXdJGERABERABERABERABEciqgAS6rIpJeREQAREQAREQAREQAREQARHIJQIS6HJJR0gzREAEREAEREAEREAEREAERCCrAlkKdEefKJ5nLi8REAEREAEREAEREAEREIGcEMhXACK8JhHhYZ9Z/RCzcbhODuT505w4mtSZGwSSkxL5ocQfS7nU1dVJSkr67KZlKdBpaGiQnJz82ZVLQREQAREQAREQAREQAREQAREQgc8XyNFAJyN0n98RUlIEREAEREAEREAEREAEREAEsiqgeKZ2g8Kf/64sjdBJoPt8WCkpAiIgAiIgAiIgAiIgAiIgAlkVkECXVTEpLwIiIAIiIAIiIAL/ZwJKqpC0dzbbCnSmZWUd8qnKPgnf+iWgqvaYs1sPc+liIdpZNEEzQfo8t/Z5jga6Y88SuRDVk6EuW0lNSwfK0CFmG159KqH5fB2eNfqwMjGZNErRbupWvPpWQV1F0aS/vZRB9UIkfVscQ39nEF2rFUT1PcU+hqysksjdo6tY4b6dkp4etK+lg5bS2wtTCVTTbnM42gE7v7k8Su3E0HALql++RvGhelQvURiNDLmIc+tFLO0SAREQAREQARHIIQElUEm5zZnFwXg4hvPLszr0cJhA/xHdqaqthUoOHfabqFYZtBJPMs/cnKjFu8jco6REH4YHBGKqVwFuHma9lwWRcb9QpLcH1hNH0KhcHkh5955TSQUS713m+qFlzA2dxc+q7TAN8aNfLS0Ss3m7CiVlSHtxkf1TnYjyXsKF/FWpO8YHFytdKheElLRvondy9iSUID3hKvsnm2H3wIJN4R3Jm5hG4vWdLJvsSlDcXlQ1m9Jn0hSMh9enYPqf+jwjldenpmDR2oJjv7dSFTVNMwLOhNCqCKT/bdfJHA10mVMulSBpvyt9up5h5J6Z6FbPj/LbMKascplV/VxJdo2kZ41Cnx/SlCHlVDQxl9syolNF8moqk/Gx7TSVQf3+KhxbDmbNvY6M3xxN74baaPIGT0UzmXMB3ZlwrB0TXE35oVIGtzaEE+CQTJ95FrSoVQSV07OYfqE+vX6qQfGCqu9AKrxVNFO4EjOFS/V60bhGOQqpvgues1eP1C4CIiACIiACIiAC2SegqvGYfeOHsa6sLcMrX+Ny0boUPBjLIgYwfmBzShR4/z1R9rXg661JVQvurvXGx9mPXedfAkpod/fA3tuZbtpHiDO3ZOrSfTzLPMWKtDQJwtq9FxXVIUUxDvL2paKWytOjC4i0mcUFrXr0cjCgWc1qlCqkQuZ4SXa+FPfMyVfY6hvB6sPp1Bndg1J3HpCh/oDzZ8qjF9Wd4q9AMt0n0NNecW+7L9Z6QdwxWsO64HZoPL7EDs+BhCQ7EOvbHdUDAdj130DTDRswbpSP1My+zCAt+Q6Hpy1GdZA5jYspk56eSuLZGdgOvMmow5400HhP4M/xNXRKoHQ6lD4tz2J4PIwOZbVQfmugrHqH7Yb+pNhNpE2ZvLxvcO59XKppZ1g4UJ9jurNx7FubfBpKHw90mWkLNC7HMODH/fRY7kvPxsV/D3TqWr+ytFUn1rWfjJtxB0rmV0FJ4yXH/ONBrx91Sj1i7XB99jX3wWJwK0rkU343GauA0s0FOLXZQtUQR3p3qUgBRTqX5zZk59eM1CUCIiACIiACIvClBJRAPeMoMS3GcqG/P2PrXuN8iR60rpzCxSMJVKpdljx51GQK0/v6Q2GXdoEdu56QX6ca9esWIjXlTUEV9SSu7jrIExUdqjQrx50lnvgqRj9rWeLk50L36pq/j7opKXh/XUO4RSQnC/fBJmwsdQtCcg4lKsXUWm7tJMY3jn1KLRg5oCqvL2jRsGMRHl24TZ52LSmbJoHuYx9BpYwknl9aRljoSYokr2Jh4TA2Tm6Pys1NzGjfg52Wp1gytgqv7m1jVjsDzrvsJkyvLKmp7681I/UZl+aOxvKmBSvcWqL+nr7/IiN0nw503rTTuc+JWV44HqmGdcOLRLjG8qJTOOHBY6mp/YLLW+cx1zWBPkt7cjdkLF4z9/M6OR26xLAwZijFby9l2jAjlpx/gWqnACYHm1CvVB7S72xnvp0JUavSadmnMieXF2bUpiB6NtL5ywjdhZDejI1Qo4ujHSP6NUFbU3FFg1rGbXZ6j8YjejOPXqZC6yCiPGtzLdqJqUsP8SyxDp2Dp2Pd6SkrjEYxZ891XmYUoIHTUiaaN0NpWwjOtoEcua1OfZMp2E/oS0WOsNLVmOC1OvQcUocS7Q1oX68KJfJBmgTAL/VnSo4jAiIgAiIgAiLwCQE1zbtsHdMF14XX0anakV6BQeg2LkkeFclxH72pVwW1W5sItLZg9oYX1O81ll7GA2lWozLFCyj/PrKmrA5JJ2fjaR7I+XJjcPE3p7EOJClu7pVAQ+0+B7xNmTT3BFT6DqVTt8hoaIqVvyHNK+R97/TMf3VRZ47QXWW7vw9z1t6i9IAB1Ctci46GDdCQNXSfpFVSSifpyVl2+i5E1bQ/z931CCwWmRnotJ7e4GDQKCyWVsdnhTsNb07DPjAD0zg76hVS+sAgUBop9zcR1WY2lTbMpUdZlfeWyxWBLtXRlbLrhmDgvI7EvAOxXRHJgKIbsW0QSImZK7Euv5YRHUw5p+VA5AFXmn93hfjGvThmsgjHgXXJc2UaVuOv0WvSBNpVvsuKoV2J+m4SM92qcMDYmCPNvbE0qsOTWGNGOapguimUPn8KdIoPjOqLs6wNtGDSlK0kt7TC3NSYHi0qkVdDGTWtqyxvo8u+rkHYGLfgxbQ+2Fzuj7dzV9Jjh2K2tSlOUY50z7OcUa020yjEmUF9KvBsrimBx+qhZzqcJmrr8GrvT5qZB21fxnOu7FB69PgRze2hbFNvT4smdSglge6THxQpIAIiIAIiIAIi8AUFFPdIL48w13IkU1ac5FU1A8YFuqPbuCyK374/uuTlCzYztx0qc7rlmol4u0xid+Z0S8WrDHWHT8TGVZ96xVQy16JlBrqjMbhEniRfG2Psh9dA/TUoZt8pRstU7+5m6rixTDlXG4tpQbS/HYmn4SJS+/jiFDSQKhp/nZ6ZHQ7KapD063bi3SwIWf2aRrbheIzrQik13k4LzI6jfIN1KPbmeP2QqxuCWZbPApsW91hm0p9Q7Ug2hnUgb1I6yff3s8jWgNCjpWijb4Ch0RCqFHl35t/vOmmJPNruxpCYWsxYMpSSae//ISVXBLoUO2/alU/j9MSOjLxsxpKIQVTId4EFjXtx0nIFzgNqkL7DivbjihG8eQI/lPj1baCLx1m/Bg/nDGS4w0qeJ/xprFLbhbDQNPxnlcRtsgH1SuZB69L7p1z+hqasmsyDY0uYZ2HGghNaNDAJxcpWlxqlbrKidR/2dQ3EYkQbSuR7k6IVw+Ap+zzoZZXE2BgH+hVbi2GrTTQMdWVoXy329GuL/9qz3P/T/Ob8Y2KwLbyZPU9r0ErPkLb1vkNT8SuXjMx9g59sOSUREAEREAER+AYEFBujPLvArtmeuAUs4umLhgyeORvDrlXJp5gSKPcwH+5kZVBJuMeVUxtY6jqRJRerohcehlnfipnBTSXPC06EhnDwSSkaG42iQZE/plMqwl7ymUVMsnZgPX1wjQygq9IKJpqNZ3VqD5xCfdHNgU1RFCejCJPJdw6y0ceOsFln0R7oh0vASOoWyLnpnl/7J0UpPZHnl9cyb5U2+vat0Hp8nJUWen8EumRIS7zHxTl+zNpziC3rU+gfvQDrfhVQ+8B0y/TkG+z3GkR8rdmED65A+gem2uaaQNe2vBrXpnRjwKHhLA7/3EC3GJehJTk1vg1m9yyYPXkYVQuqZ0ZXZfUMrk/ryYA9vZgWMISa2ppofCLQ/XYhqai94Fq8B+OMj9I4MgrzgZps7diXvV0DMgNdyYJKJN04zsnjm1ls48Hm5/q4bwumT+HVbwJdmAfD299lRlNDzul6Ym3RjXIFlDKH1xW7FKU/PMQqL0vCZ58gbycHbN1NaV6lMGqyk+bX/lmW9ouACIiACIjANymguMFP+Xk2C0/+ws/OfpzqFs20SfpUKaJBRnZvzPENCioGAdIvLsJ3wibSfzTAbPyPFANen1jMytOpaDfoQ4dqmiS/XWf3W6hSvbuTKGtbFj/6EZspQXT/QoFOcfzMxxZsP8HVgxd4nHKKLRcb4hg7kqqKa0H6/K9XqRKkvbrOgYBeWIYd/9v/5SV//RBmbOzBkzBT4vK7Ezy6OBenWGLlfpnOi9Ywob0Oae+EtTRS7m0iqu0cKm2Y88HplpnXyhfZFOXaHCzqx1Jv3XKGNSny++YnKkm7CO9wgB/XWlOnMPwaldVA93aEbrYuA33K4bpeMdJXAMXqN8Vw8cPlY+htp4n9Ci86VitEvssx6L1nUxRVzQfs9N6M9rDuVCheANUM0FA6yYxWQzilF4WDSSn2de/Hni6BWI1thcZOV4yjntBSfxS9tJczyjEDw2n274zQ7e7RiGAtS9y8TWhSJs9fUrUi2CVc38U6DxPmFjLHzXoEjUtryFaw3+CXuJySCIiACIiACHyVAoqRuVdnOHRZh5o1tFE+MoftRbpS84wTQ+dUwivMkOZl8qMsN/ef7l7FIwxeHiQm6CAZ1dqiN7wWBR6dYde++yjr1KVJkyK8On2Rx8oaFKhYjkLpkK4MmknnWT5uDCH7tBkwNY7R323F28iTnwsOxiVsAj9893a93adbkOUSmYFu23Gu//KCfKlH2LA4hU7xvrTWzrljZrmRufQNSkoZJD8/warMEbooNmVuirKVWR0teBi0G7cOhXn15GcWD+nHwhaLWebUDNU/hfnM00pP5OE2N4bG1iJu8VBKfGC65ZcJdIpwpXyZ1Xo/EZ5/HL7uRtQrpYXSo+NsjHJhab4JTDJrQVGtV5zw+mPKZUXVn5nSuB9HDJcRNLYhr1eOpIdjESZu8qF9hessbtKL42bzMayhhabGbnw7ePKoXyBunv2oVDSBo9HbKNDgNhE9o1EZ6Ym5fQtex1lj5jOPJy97M37zVHo3fLMxiorWM/bbDGJdngH0HqlHnbJqPN0dhrfJWZpEeNG3XSob2/ZhX88ARrZS4qjlWLa0CcbVphWpCy0ZGVoMi/lu9C2qmHK5hSZhY2lUtSz5DnpiYXeMSuN9GT+qNd+rHWPF9pekrV1FUnd92nSoR/oyUywP1MbIUJ9WlfOT9oEh11x6vUqzREAEREAEREAEvlWBzJ0af2aqwUp0zExolbqDw/mr8CrOnWP1nDHp2xSdvB9Z//OtunzGeWWuoVvhjPO0I2j+ZMWEMe3RvneIkw9VKVqlEdWLvuT0Qm8CvCdz+GrCmxobjMQ2eCLtH0zFJfAoRQd44Wpej6dL3fFw3kmeQR5YdbxKdMAmEpub42bWlAKp2buhnmIkNvXKAfYfPMnzmm2p8vIGF3afJynlAkcu1sYgdhTVZYTuk1fA+wKd2r39LBrSj0VVw4nx7U2hGyuIsHDitsFGwga8u8vlm+mWg4mvNeuj0y2/WKDLPOuHR9k4zQ23kHVvHzLemkFBXugP+YESWqlcntqHYc4bSUxO4zv7SegudyP2YiLJGWXo5DqUCwHBXH+dSLq2C1MOGqE1ywzDqaoMifDGoF0ZXuwOx3+oO7ufJ5BaZzSWHnbo/VSaF3sjCRjmzNYnTRk5oRbb96vS09yIvq2rkFftzfPrVNXvsWfhBYpXfMi+cA9iV57kRZWhGLnZM7BNDQrle8nFKFMMQ57RydeF/mpr8DL35nxtG5z7qrPAfTl59X1xMinFIc+RxD5ojaGdA93rKXN+jiuOPrO48SCdcj3tsHAajPrhY6S/2k9caAxnSw1hvJcr3RqVQkPW0n3yAyIFREAEREAEREAEvpyAkkoGzy/sYEecO8GzdvEioRHdnTwYYdiesvnVUZb1c+/tDMVMrJQHB1nrYU3snP3cqdaVweO8MOjagO+KpHJ7YyR+zr5sP33v7fuVKNbZFYdAW2qf8ccx+BjFBnjgOLYBhdNecW1bLIHOHux4XoM+EwIw7N2M7/Ir5cgmJcqqqby8uod1Ez2ZGb+du4WqUHOoOw5mfaj1nSapOfTIhC93Vef8kf4a6N5uipKYyuurm5ntasa0tVf+eLD4iPrkS7jKLvd+2L/2YnNkFwqkpJGsmG7Z7u10yzLv393ytzPJ+SmXOW8mRxABERABERABERABEchBAcXITdLe2Wwr0JmWlXXIp9jhMgePJ1X/9wKZUy63HubSxUK0s2iCpjy24L/vlA+0QAJdru0aaZgIiIAIiIAIiIAIiIAIiIAIfFxAAp1cISIgAiIgAiIgAiIgAiIgAiLwlQpIoPtKO06aLQIiIAIiIAIiIAIiIAIiIAI5GuiEVwREQAREQAREQAREQAREQAREIPcIKGVkKPaFlJcIiIAIiIAIiIAIiIAIiIAIiMDXJiCB7mvrMWmvCIiACIiACIiACIiACIiACLwVkEAnl4IIiIAIiIAIiIAIiIAIiIAIfKUC/zzQJVxm97KZeI30ZWtKGunFBuAVZsXw/k0oraaMYjHfX15J19gb44ne/rZsnaZH1bxq75b5ShGl2SIgAiIgAiIgAiIgAt+4wJ1N2BmOw3/1aaAyuvahBHh2pYLa2/N+dYn1EY5Ye/yMVrfxhIQY0Lp0nvegvOL6lhjMrYPZmtESjxAvjDtU4H0lv3HRr+T00klNvMb++BWsnL+biqGLMa6mktn2jLRXXN+/mhUr5hD7fQCnzGq8/5wyknl8ajFuhtZEHC7L2FnzmTy4ChrZJPDPAt2DHbgNGsOOOvb4WevTrIwqD08tY7KNIzvrBDPTuxvlNVVQSjpKiNt1+k3sxIvYATQ1X83LHnGcnatPtTwS6LKpD6UaERABERABERABERCBLyKQwKlplow024W2ZRARPt3fBrpbrLVyYeWL+owO0eWFVzBrX1ZjkP8YGuf/a8PubfbGevFtKg11wUppAd5Lb1C6nxPWLYp+kTOQg2RNICP5CSdnGlHPMJ68RfoSeiCe0ZWVISOFl2dmM7T2aFZoFaBByM8cMaz6buUZqST8Eo9xm3lUWDwD52oX8Ne15ZrtSqZ2L5G1xnyg9D8IdE/Z49KJVjGtWHPKm87a6ii/rTz5TBQ96kaiHbeU6UPLcCViCLX29+ds7ACqar3moHtHfrhozKmYgVSXEbps6UCpRAREQAREQAREQARE4EsJfCDQ3V2PzZDpXK4ymMlRvUiKMcJkVRo/jZ+ESyvtPzXuHtucbQg6XAS9yDCGK8Uz0mwp9+oaEufbHp0vdRpynCwKJPH8+HyMmi6h1enVGCkCXeYrg5SXp5ln2I/AH1Zw2rT6O/VmpDzhaMwYmq7vw6+r9SmT+ozjMaNouLY3V9YMoVwWW/K+4lkPdA9XM6ZEL1aZreV0QCe0VX87IUX1Z4isVQ8zHX9W61/E0mw6vyamkMFQZl8Ko/76QTQ41IvlbU5jZRTFwy5hrJ86lqbFNXh6di5ufY2JPv8KjZ7BbJhmQoOUo8z2tWNZYhlSZ89na6coDs0dSaNC2TVAmQ2CUoUIiIAIiIAIiIAIiMD/icD7A93dLV6MGL2MtJ4ezJjcjaRZ5gwZf4xyNoFE2reg2G8693fiYWjLlEc/EjIriEFKyzAcMZGtBQYTGzuB1pLocul19E8DXQapiRdYOKon3s2Wc868JqSn8GJvIPXa3Cbsfjjdi/z7U856oDsZRvX6k6k/dxOzBlRATfnPq+Xus97oJ7ptGMzOszYUnqFL3f3D3o7QwfkpPanrWRi/VWFYl9iKbiV/Ss1fik/lDQywvsnYiAn0rnyL2D7d8axsxcjNzgScSqey3SJWuXakbB7Vf3/GUoMIiIAIiIAIiIAIiIAI/COBvwU63+5UUH3N6Rk2jDbZQkHjEGJDunww0CWfX4SZoQPzlPowPS6AgRLo/lEvfPk3/dNAl07ysz3419fn4MTdrB78/dtAF0C9NmfwvDwb/XJv1uP9m9c/DHR+lIjYyLqxtdFUyUKgi+hGrf1DOBkzmBp5fiGqdm/22y3C6rkb7cev5WlC6h/nouPMtmMd2N3WkLPWc5k6ogGFNN7ZauXfnLu8VwREQAREQAREQAREQASyICCBLgtY31DRfxfoAhqM5Wr4bmK6aueSQPfRKZe/sqBnKwbn8ePSXF2Spvai9v7hf4zQvSfQHXCIoc8OI/o/s+VorD6186v/affLi0TX781O4zlEDZdA9w19KuRUREAEREAEREAEROArFJApl19hp2VDk/9poMutUy753E1RynMloge1PhHoMkfonjryo3clZu3zRrd8Pv6YWCmBLhuuQKlCBERABERABERABEQgWwRkU5RsYfzqKvmngU6xGWZu3BRF0QEPduA+eAjROuOI9zXix7Jqf3tsQXcqaKZxNrwbtQ8acHZiTZLyleTl5J60vGTMqVh9amgcwqtKP7ZbLGNx2+OMaubO3WEhzAzQpVq+V+yO2EqJodrMbzpWplx+dRe9NFgEREAEREAEREAEvkWBrDy2oAbDwg34br0r+v4nKDHUk9ix9Xm5xRuLeHlswVd1daQn8mjfVPTab0Hv1CoMf9/lMp3kpz8T1VeP6X03ccqk2runpXhswcV4TNrF03DDHIzz78Bh+ERe2K74Lx9b8Lad90+wZmEEpuPiuJGaRsY7DxZP5/GBQAa3nE0RzyAMtCbTx2EjrxLTKOPmx9glnvieSyAhvREu2+IZlhzPeD0P1jx/TWojI8In9wPL/jgeecKL9HrYrV2JS6ey5P336wa/qutHGisCIiACIiACIiACIpALBP7yYPG37Wk+hsmhfpg3KQLvPFh8FK1Lq3NthQsjg05SYqgHU8Y2ID/yYPFc0Juf34S0BO5u9qJOFz8eoIxGgQYYLdtEaLtCJD7cgnetjky8B6jlpaDhMq6HdyRf4lVW2fdD77UX96O7UCj9FVd3RTGh7wSWvuyJ8/IQHLpWQPPzW/HRklnfFCWbDizViIAIiIAIiIAIiIAIiIAIiIAI/DsBCXT/zk/eLQIiIAIiIAIiIAIiIAIiIAL/mYAEuv+MXg4sAiIgAiIgAiIgAiIgAiIgAv9OQALdv/OTd4uACIiACIiACIiACIiACIjAfyaQpUCnoaFBcnLyf9ZYObAIiIAIiIAIiIAIiIAIiIAIfMsC6urqJCUlffYpZinQHX0CGZ9dtRQUAREQAREQAREQAREQARHIikC+AhDhNYkID/vMtw0xG4fr5ECeP81KLVL2axJITkrkhxJavzdZAt3X1HvSVhEQAREQAREQAREQAREQARH4k4AS0KDw55PICN3nW0lJERABERABERABEfgmBJRUIWnvbLYV6EzLyjrkU5VZWN9Ex37kJFTVHnN262EuXSxEO4smaCZIn+fWPs/ZQPcUEve70a+XN3dS0v5koE0dQw9GjxhIsyqFUVa04v/4pawBL7dPxNjCnzNXtGjlOg/bse0pmw9S03MORlkd0k7PwmXcJjS7GmNk/CPFlSBN5snmHLrULAIiIAIiIAJfk4ASqKTc5sziYDwcw/nlWR16OEyg/4juVNXWQuVrOpf/qK0qqgncO3uKU6snMy36HNp67th59aT0iyOs8TAnMu4XivT2wHriCBqVywMpfw1OankS+WWOO8HO/uy7p7hJ+55mI7VJa/MAACAASURBVPwYN2kAVTQgJZvvFZWUIe3FRfZPdSLKewkX8lel7hgfXKx0qVwQ/nJL/x+Z5urDpr3k3nY/bPS8uYAaWoUGMG5zLP0rq/P6/hHW+lriFXcQjYpGjJ/jiW6NIqT/uQ8zUnl9agoWrS049vuJqqKmaUbAmRBaFYH0v92r52yge7uGTjlxD1HNWhN7vRv2e2fR9nk07r0c2JfXkpD9frTQ0UD5v+4ZZVB5sIP1FyrwQ/3S5M+jTMYXDDZvQp0Ho0YuotjoEBxMOv3fBjrFr4Cvzx7j2otUtOo1prxq9odMJRVI+vU812/eR6lJK6qqQeoX7O//+nKX44uACIiACIjA5wioajxm3/hhrCtry/DK17hctC4FD8ayiAGMH9icEgVU37m5/Jx6/y/KKINa8j2OznXBe/FNSjTRY8SQTlSuXIJCz35mro010Uv38SwToyItTYKwdu9FRfU/Qprinkj17m6mOdkQufjwGzadTuh6hjJhRDXUEyBb85wyqCdfYatvBKsPp1NndA9K3XlAhvoDzp8pj15Ud4q/gj8P0/xf9OXnnqRSBinPr3EkYhma42xoqPH2HlYJ0l/f4GiEJTOxwcemCjeix2E7rQSu2/35sfBv97oZpCXf4fC0xagOMqdxMWXS01NJPDsD24E3GXXYkwYa746UfvFAZ7dnPv0rHGfaD22JuVoZvYUbsGpfGrX/MtEpgVr6DTbam3OiuQcjOtelqNa76fdz+/KflPsvAt0/aWdOv0fxq5DS69Os917KFeVG9PHpRumUbA5byqCceJk9Uxdx8EJ5+sUMonx2HyOnoaR+ERABERABEchpASVQzzhKTIuxXOjvz9i61zhfogetK6dw8UgClWqXJU8eNZmH94F+UNNK4de5E3COuUGVkW5Y69cmbyooqSVxdddBnqjoUKVZOe4s8cRXMfpZyxInPxe6V9ck8e0m8SoayVzb9jOPMvJRvk09CqVkc4D7W9sVAZJbO4nxjWOfUgtGDqjK6wtaNOxYhEcXbpOnXUvKpkmg+9BHTyktgadn44naV58JZnVRSXlTUokUXl9fz9QeS6i2YTbdS2Xw+tkhlg0fxkH9TUweUJbU1PfXmpH6jEtzR2N504IVbi1Rf0+a/o8DXRUGLY6mStxQfNZfIbl5BPOja7DTwpCjnecTPKo6zw7PZ6aJOUuvlKa17STGGPemeoFjTG/Zjmnnn6PZx5xuT9ewZLsSzceFYWnVmbL5VFFNvsmpRYG4TQjj3o9+hE62oanaBpxbDmPt3SSquq7Fp8UJwvvtpVZQH1LW+zN33UleJGVAU3tGFlzLij2neJygSRWHtYS0OYv7iPEcKmBN0AJ7WlYogIoCVAVeXt7L7tmehMZt5uGzWnRwDsTMvCOFDrox2tiPX+51Z8zkDiTP82T+vZYYB/uj16Ic+TTSeXx4FpHDrdlS0oAxXRNZEr6bkqODsP/bCJ1iRCn90Tn2zHRmUuBBCvX1wt5pMHVKaqCS9oTziyfh5hrMeZ1RuLn3JOWuOjV+LE/aaje8PedysakLwe4/cSt4AhFrLlLLej5O/ZVY6mzNvG33aWIzDf0qZ1kS7Mvuy/Vp3bs8985u4lzqj4zxCGJk77Jcn2qFr/tUjhfoQX+TthTcEcu8oyVpN7g2L44tZefuaxRtbI6xtzO9WuignvyS2wcWMcXJjTX3azPcfyrmHVNZP8EIvxl7KN3Dhq5NEtkVs5ZHdc1xnGxE3cQ9xDvaM2P5AR4BhVtZYe7nw4A6Wrz+8xMwlEEj+Qqb/cbhFbyGQm3M6N0pP8dmLOJiCQPsp4yjTVk1kp7f55dNEUT4TOe0Rm8so3zoVuYSGz3siYzbwj0gf72hjAyKYmyzfLz+/B1fc/rPqNQvAiIgAiIgAv+5gJrmXbaO6YLrwuvoVO1Ir8AgdBuXJI+K5LiPdY4iGKnd2sAkUzd2PtSidOINzjzSprljAFaDW1JS682yGsXyl6STs/E0D+R8uTG4+JvTWAeSFDf3SqChdp8DfpYETFzI3foD6G1gRPc29fm+XEFUUnOgDzJH6K6y3d+HOWtvUXrAAOoVrkVHwwZoyBq6j38eFcuWXl3lQMAQLMMOkaezK262Q2nZuCwaya95vDMQgyFPsL8YTIsCkPL6DocnD8Lyth2bI7uQP/l9/ZlGyv1NRLWZTaUNc+lRVuW9I+JfPND9PuWypwP76k4kZpEdDRIWY9toCNtrGWPvY0KjS+FMTjHCveFenNvGUGbGCsa1v0Nci/7s043Fb3xHip7xZ2B3e+63CmLyZGPKn5vIiH6raTBlMeP6fs+jOSMY4F0Ml02OlFg8gqmpFjhbdiLPdiv0RsdTpJc94yza8DA6msQRtlTYbc049/M0C4ln/IB66KQeZ675YAJ/6YLnNGc61C7Mg/WreVSzBRWLF0FT6Q26qlYqF0N1sTvcFjvf3qSFDcUxMo3u02diPEiHMxN64RDxmLp+sdj/cBrPIZ7c6uTHJKdB1EhehXsnT+72csPOpgkPZ5nj4HmQihNisTfu8MeUS8UHWvU2W20HEny/K7Zu7XniHMWvjQfR36IVr2eMxnq+Kt1cJ6JfYge+I0xZV8gQ3zBPdL8/TUSfAcxM7oXDNDcaXvDG1nQBSv0CcfPQo8AOB2wt5pHWMwAvj5bc8dTHI/ouNTym4TCmJMfsBxF2oTZD/MIZXedXZo42IHDZa9r5x2Lc/Aox40xZfe8nTMOD6cxC/MziSe7khnNgb7QPR+LksA3V7laMrPMzqzfdp4yeK/0LrsfH3J41j9phP9mU0vt88Im4SS2vmXiO1eGklyGebocpZTsNZ/c2FP/A6JmyGqRcWkuUgy1zztXDerI9da9Nwdd9P8Xs5hJsW5Ubs9wIjjtNCVNPdB9tYdXKJH6KsaD4BhdcDeNhRDR+ET0pJSN0//lNgzRABERABEQgFwoogerLI8y1HMmUFSd5Vc2AcYHu6DYui6ZiYxRZrvDeTlPVgrtr3HGzns7TNj5MdGzAWVcDJm4syoCoCMz6VkT9NaAIdEdjcIk8Sb42xtgPr5H574pplL9Nt4x2tCFqydvplihTuN4oRk/0oH+bEqgkZX+oU9xfJf26nXg3C0JWv6aRbTge47pQSrE8JVvnd+bC6z1bmpRG6uNT7JkbzSyvLRQJXk2AQUVe7Y9kfLelNN64EaNGeUhK+IxAl5bIo+1uDImpxYwlQymZ9v7+/oKBri1x11Pezrn906YoVQujdmsBNopAVz+EuUtMqJpHFRW1l5z07cJon0KYb5nN4CYv2TqsNY47u+C7O5BW9yej382Oe/0WMd9Pj/IvlzO+kR77es1noXdZNnVtS5imMzFLbCi71wLd8erYr5lIowsu6I+cTzGrRUw2a41OXhWUNJK5ENoXQ5cLNFcEOr16FM4LnIpgeDcfkgxmEDauMr8eSKFaw/IULKjxzheYisozrh3Yya5oV6KXPaGJ7yKcjatw2akH4+eUZsSiCAYV34htH0P2V/MgOtII7S2mGFtd4YeACEyG10VjtycjDBa+s4ZOSQ1UL83HeoALvzR2YtKkXqSEDcLrSlvMzepxzsGJHWVHYuttSovk5YwfPJY1eQzwnez1DwLdINymJtEqbBrW5tW5GTgKZ7/r1HQKx36EGmtH6eO3vSRDZkxlVLld+Bkasza5L/ZTAun4fBquxhHcaeqCV2AfkiIMcJ71mh8CZ2BZax++NitIaGHJhL73iDF253CxkUyM0Edplikubif43mEGHh61ueY3FnfXzw10a4gY78rG5F54zbCk6Fo7XCzXk9c0Dl/Hkux2NiV0fymM4ibT8V40gWG70BoziaFJM3E3mE+GBLps+eqSSkRABERABL5hAcXGKM8usGu2J24Bi3j6oiGDZ87GsGtV8ilmXEqoe6fz1fMmcCbSAg+73RQ1DsPJtz0J001xtd1OwTFB2Ln1oLw6oPmCE6EhHHxSisZGo2hQBJLfM6VORTWRR5ePc3BmADNjT5K/jxcOQQNzZFOUzCmCqpB85yAbfewIm3UW7YF+uASMpG6B97fvG776//mppb3i7vZgXIddof/x6bTTPMgC/X4sqhpOjG9vCt1YQYSFE7cNNhL2gSmX6ck32O81iPhaswkfXIH0Dyxe/IKB7s2mKHZ75qJbPT8qv+1sqfiSuPm3QJdXFVWVa6wf0gbnVdWx3DL3TaAb3gan5VUw3zKffkxjWI+/BroJTQayoZIvMyNKsLCnCVsfPFVsFPT21Q6z9XPp/NCb4WMXUNTyE4FOE9Q4zZwOPxGYbEqQdxe+q1mPsvm10FT+UzpWVvxydY7VE0O537EvOqu9CI27Rh3f+I8EOk+mTRlIeuRw7IOe0zYyFuOhdT4Y6BTr617t8sfCchLHLj7+48KqZonNMDW2xi3gTkMnJnkZ0yy7A13wWFzt9/Od1RRcrL5jl/kQfLd9ItA1c8PbvQVX/C0JjNvMHy2uQEuzMMwGJhE/wYtDRQxyKNBtIJ/ZdNxMNVnvPIbIpef/MCv8Ax0cvRiqs57g4XNJk0D3z7+o5J0iIAIiIAL/NwKKG/yUn2ez8OQv/Ozsx6lu0UybpE+VIhpkyKjNO9fBmxE6V1ws16Cm643zpA7vBLoKeeHV8cWsPJ2KdoM+dKimSfIfN67vXluK5SZpv7LJw4vNNyvQ3ceZn0q+nZ6ZA1di5mMLtp/g6sELPE45xZaLDXGMHUlVxbUgff5pcaUMkp+dZpu9O88s49GvmsqDE/OZaj2BZWfL0G30D9yPe0mvw3F0Lan0nl3m00i5t4motnOotGHOB6dbZgbwL/Ecuj/vcvlZge7fjND1XsBCqwwi2w9lXTk3ouOtqK+thXIGKIaQH68yQ2/Uwk+P0GmgSHQ8XWfD4FFLydt/Er7OulQsov6XLy41zRcc89HDcup3GC+zQWehOROjLlPXd3G2jdC9CXR+GI8J4UFrb/ydh1OvhBqpijB5ZRHjBzpxpo4NXhNNaJ7dge6fjND9Fui8x+C+QpPe4VOwGVj596kFyacX4GPlx/EcG6H7LdCps3a8EdFXGmITNRWDxnkz1+GpqT7l3BxXvE0Wy5TLT38dSQkREAEREIH/VwHFj+6vznDosg41a2ijfGQO24t0peYZJ4bOqYRXmCHNy+RHWW7u37lCMtfGHYvFySSMG7Ws8ArRRz3eHEePc5S3DsLWuinFn55l5757KOvUpUmTIrw6fZHHyhoUqFiOQunv3/xELc9LTkfHcPR2QepZjKRO3pwLV5mBbttxrv/ygnypR9iwOIVO8b601s65EPktfdSUlNJIfHSENcZTyRMygx6l/5iympHylOur3Ql5YECgaV1U37chSnoiD7e5MTS2FnGLh1LiA9Mtc3WgU+x2mHo+GpsfoykTl5U1dEuw7VuE0x69sQxNo/O0aKx0q5Fy7hfSqldFaZMVg0Yu+EugUwS3J2ss6D9iG82CouhdqhAVG1elQD4NtB6twaGJF8r2EZjqN6aY5p92v1QGzSeb8eowiEVXOuK00QKNBeMJmnGNBh8doXMnKmwcPyTOxainCzc7+BHk2Jrn861w8Dzw7ho6xXGSTzJ3RD9CzlRlqH8oBh2L8eByItrfPWGXRX8irrdiTLgfXdVW4TbUlPWF/7aGLqUPzhFjKbrWGQ/3bRQ1icLFrX/W19AZDMN/xydG6Jo44R4yBu29nrhZLODRj7Y4BYykWtI9nilrof5sC5MtvDn6TqCLxc37R17MmoCnw3byDBjPGNPa3J0Vzvxlpykw1B8P82YUTH2zteubNXTvn3KZx3g6kwIacyvCAje/XRQxmoaPbRs0njzgVbIqyldmE2Qax/0fbRnn2pY8r7SpUjnPB3cY+pa+YORcREAEREAEROCzBBS7XKb9zFSDleiYmdAqdQeH81fhVZw7x+o5Y9K3KTp5leWxBe/DzBxNu8Qa26FEnK3BMH97qu71Je5QEX6ydmdAE2XOzPHC33syh68mvKmhwUhsgyfS/sFUXAKPUUzfF9ceT5hpFsiuJw0YG2bJj+VecP7IdRLzVaFevWIo/+2ZdZ/Vrx8ppBiJTb1ygP0HT/K8ZluqvLzBhd3nSUq5wJGLtTGIHUV1GaH7NHPmYwpucWaeN3HpxgSY1H6z42VGGsk39rIxPpbZN7sTHqBHiQ9sFPtmuuVg4mvN+uh0y5wPdO99sHhRGgRsYfKIumiqKKGs8ivr9dvjodjlMq0GevPXY92hLGoqoKT8mjsH5v51l0ujHlQupk7GUcWmKI486jAe/fxbiJ33lGY2IW92ucyviurTU6yaZMqkabvJaOuKj7cdrQtuxfWn4Wy4+4QUrZG4bw2gU/UiqGcu+D3KPHN9gq78hEOIB93qFkdd8Ww69YfscYgjdfBQGlb5jjyKvvhTN6pqvOKXGEtMHM5R12wCQ5qeJth0IZo9HRnZ9BiBXjFcuvYULT1rBqTtY/Pmg9x6XoI2XouwM2qE0rZQnC08OVnRGIsuKayaMYMLv7bDdHEYAzuWJ2/aHwtjk25uZZG1EdM33qdsfx8sXYbTsGI+Um5sZ7H1GKJ3Fqft0Lrc3baQYzpj8ApypluD/DzbNY2JZg7syNOOnnXTObNlBWdvdma0Wwtu713Ahs2nSFfqiEG0FRWOhzJ1+n2qDWxO8slVHHxRn2GewYz6bZdL76kcf6RFmWYtKf38JpfPnuU+OtRq0gC1hCucOX2RZJrT02cy40wqc2uRF/5eIRxXbYu+WzjmnVTY5mJB0PQNPFJvSqueDVB6vo2dmy5A7YEYT4rEsM5lFlnasuhYWXQjHGlwfzaBplE8aGmPQ6gDLRXTC9J/2+VyAn7BS7mvVodGHVuirb6L9ctPQeUuDPaZwfg2CewKtmWyz3Ke1BrL2Elu9G5bEtV7J9nk68D05en8FBKFYZ/yqCZm/8LiT3/ipYQIiIAIiIAI5F4BJZUMnl/YwY44d4Jn7eJFQiO6O3kwwrA9ZfOrZ86Aktf7BRSDE7y8yK4pjoQEb4cmYzB0s6ZdMx1ebJqMj7Mv208r9tt+c0terLMrDoG21D7jj2PwMYoNmojr8PJcW+JDkG8oh6+Uof5wR8zt+1OnVD6UcmKXS0BZNZWXV/ewbqInM+O3c7dQFWoOdcfBrA+1vtMkVR5C994OVyKNxDt7WThuGOEbbqKZT5dRU93o270mhdJTeHVuNs4tRrO3ognj/U1o17YmhTMgQxH+Eq+yy70f9q+9Mne8LJCSRrJiumW7t9Mty7x/d8vfGvJFplxm+wddsYX/EX8G/rYpiq8upfIqtlrK9iOhovqCC3uvU6xWRQrm00QpB46RXa3O3Dzl16U4DTV6sylKiDNdahYg9WPzsf90JWiq3WKL9WC8Y5JoFToV01H1KPx2NCy72pjlehRhW+kFVzau4/TDPFTW7UH1t1v9ZrkueYMIiIAIiIAIiMA/ElCM3CTtnc22Ap1pWVmHfDlz2/WP2iZvyhmBzCmXWw9z6WIh2lk0QVMeW5Az0NlQqwS69yAqglHiDleGRRTDyvR70kr8SP0yRcineDK7BLpsuOw+swrFVA/l2+yLW8axG8VpZ92fKvlky9zP1JNiIiACIiACIiACIiAC/wcCX1+gUwK11EPEtGxPzIXnJGUUoJbHeiaPbUZBTeVsCVyKh3hzdQHO7R349ScnHHyGUkNHE6XcvOhXBbReHiRKfyyzdpzkJdo0tYnG1rIPVQpByieGxxW7Md1e4YKnSwgHLr2C0gMZG+LHqG7lUEt8/8Lc/4PPh5yiCIiACIiACIiACIiACORqga8v0OVqTmmcCIiACIiACIiACIiACIiACHw5gRwNdEWt5eGDX64r5UgiIAIiIAIiIAIiIAIiIAL/bwLqKvAo5PPPWikj4/NXkUmg+3xYKSkCIiACIiACIiACIiACIiACWRXI0UCX1cZIeREQAREQAREQAREQAREQAREQgZwTyNIIXc41Q2oWAREQAREQAREQAREQAREQARHIqoAEuqyKSXkREAEREAEREAEREAEREAERyCUCEuhySUdIM0RABERABERABERABERABEQgqwIS6LIqJuVFQAREQAREQAREQAREQAREIJcISKDLJR0hzRABERABERABERABERABERCBrApIoMuqmJQXAREQAREQAREQAREQAREQgVwiIIEul3SENEMEREAEREAEREAEREAEREAEsioggS6rYlJeBERABERABERABERABERABHKJgAS6XNIR0gwREAEREAEREAEREAEREAERyKqABLqsikl5ERABERABERABERABERABEcglAhLocklHSDNEQAREQAREQAREQAREQAREIKsCEuiyKiblRUAEREAEREAEREAEREAERCCXCEigyyUdIc0QAREQAREQAREQAREQAREQgawKSKDLqpiUFwEREAEREAEREAEREAEREIFcIiCBLpd0hDRDBERABERABERABERABERABLIqIIEuq2JSXgREQAREQAREQAREQAREQARyiUAWAt0dVo9ui27cBVLTM35vvvbAiYRZDqNfk9KoKSvlktP6Qs1Iu8/ZjTNwXFQYU8f+tK9ahBwVeLSWkR2XU0B/NI42zdD5Qqf5/3mYDJKeX2LHjHh2n8lL90grmql/rRJpvLq1Hq96PZj0EJTzF6Op/1pmaIZS3WABoErewj0J/XkRo0udZ8bg9oxa8Zi8haxYds2fjgW+5Hm/4EhgTxqdMuf2LF1KfO6hEy6zI9qLwUe7sm9Gf75XO01YNV0Oua1jhl4l1FX+7SczjV+m9qTWrn4cmDKY+gU1PrdlUu6jAhk8v76RKWNXkNRWD4MJbSnzrYglPODspjjmHH9J6d6OmNbTzCVnlkHKq8tsj57J4iVaGOxx4odHh4kJdMFbzYVLE39ANZe09J1mpCfz+NRGFsybw8nWkUR31c6tLc3F7brM9Ca92ToihjCDpmhr/dvvxn92qmn3z7Apzp9FBfWx69+O6kVV/llFH3uX3DNlv2l21ph8i73RkzEPL0T0OQca58AlkC3NTUvk4Yn1LFgYz7m2EUR1Lvr+atOTeLzDm5rtvLiLCpr5uhCwayJFfLuhv/gWKGmgVTuYwydMqHx5LkMqDSVeRR3NUcu4Gd2ND9T62aeQhUCnqDOFX+cMo5J7XXafnsAPr3bjoT8E92OdmbsvlIEV8/Kv75s+u+m/FUzkTGQ459qPoEtlbfIqZ7mCf/yG59s9+GmIJ8fLOrFsri19Kn7RO99/3O5//8YM7mxbydGX+SjfqT01/st728en2Hb4LNcLdWVEk/wfPrWn59hz6Bjn8nVnTPPP6Ke0exyOdaGf0QK0fgpk4XZD6n7u371XNzl1aBMb0/tg27bwv+f+YA1JPLl6kNmzExnu2pFCHz1SKq+ubcBDz5ipFcL4ZYEuxZMfcSLOho6W17HasxaHRnmADJJfnmep2UQejp+Oec3/+iY0nVdHpuB5rQd+fcqi9N4+eM3JsF40st5MyoAFXJmtR3m1L/hFkIM9nPurvsKSqFPoNG1I84alUfusBqdzY9UCjhWoSfMaiUQajsJjhTIjfKfia9+C7z6rjptsnn+c5GJV6NCxCtnzW8s99q06wu2UMnTvW5t/d+Unc2NLOOOHOLLx+1GEzgxjeLXP0/ms0/9koRdcPf4zG3eoo2/Vknx/Lp98jyOzHWgxZiEl63sTf8iaRrn1Ruov55lO8rOfiezcFZsT5TBbsYXwjv/2FuiTkFIgRwSesMNOj6H+BynlNI8547tTueDn/oHNkQbB9fXEHtOgep0WtCj/X97U5ND5fbLax5zeeZijlwrRb1QTFHcD8lIIpJP4cC9hXXtgf64K1is3Evyx+7r019zdHoBuhzi+W7iTZXplSU04y/xR/Rh5cBC7z7vQXPEHKyON5GtLGTPqLuPWWVAnGy65LAa6DB6uNqO4VRl2nxpP8zwqJO11p1qr2TSbvZHZA7Pjl/AsXkK/zqB37b102eTDsB+Ko5XFt//b4ncWGdB0ZXUC3caiV/Xjt9T/9li55v0v9hEybC4XS3RmQlRPyv9nDXvBucUhRCy7Ti2nKRjX+tAN00t+WRVJ+JzTVHSejmXdz7z9S7rKppAIXBeVZMpRG+p/1t+bRO7sn0fwxKXkdVmKe7OcuyJTn55leaA9RgnW3Apu88kb0PTXd9gdbkzHGc3Yf9aeBsopvLy8AruWdtybvIsl/Upn/miTcHMrnhYPMV42hHL/Wd++PfCrQwR1H8kJszXM0i33gUCnKPuU3U4daXVtHFfi+kug+0L99mitIx0WqjPU1BjrZsU/76hPtuDSYzGJHQdh7dqakndWMEZ3GakdDfD2aEPJz6jl+e4QBsfdoFIfC0J7fP8Z7/h0kZdHZmAafYiUn6yZr1/l02/4ZIlXnJsXSMSMS9QMn4FJjS8X6JJu7iIqJIKYQuM47dKUd37eSLjGtgg/TKaVYfYFR5p8FYFOAZ5G4sOdBDQz41bkbqZ2kkD3ycsw1xa4xeIeA1nR0Bpnqz5UL/RZf2Bz6GzusdnZkrnJP2JgZULrkv9/Pwi+vrASj4hlHKhiww7zujnk/LVWm8qr21sJ/MmW+1N2Edn+Yz/Up5P8/BBTevcl9KclXHRrhlraa26vdaZh3/sEX5nFoDLKkJbIg20+jLo9jFXDK2ULTLYFuuZzl+NeYjcBw1eQ/lM6M+dcpu/szczXVWVb0Dh0vVeSkPwjJuGejDdsQd6LW1gYMpVbzXuiuswX/3UZdA2YzVTz5nynoczTc/Nw72fM1LMvUOsRwPpoMxqlH2eOrx1LX5cide5idrQ1oNvFRWy9+pxX6SXo5z6MixHTOPvwCamdwtgfP5YS64xoNXYW15sGsXOuEa2K//G7Q/qDvUTZWuIWf4THiXUZPCWa0DH1UTq3GN9BmyhsXJeHc/2ZeqwGZvMicOpZg8Kq6Tw6YIgaAQAAIABJREFUHIfjwAnMuFOTrm2fsklDn7k+hvSt8vdA95pb68IYZe7PxivQ3DScCDc9Gmir8vjiOqYZj8Xjenv8w7ry+LgmP5Q8hX9UKFsOtyFwRxgDmM6wEa5sz29B7LxxdFU7RIT5KSqZDmFQj0JcXhaOw1FNGqvdZtv8GezQ0CVkij8m9ZPYFuHGspQaNCz4nMVhcRyrYsz0iV1Q2+SLlcd2VLo5MTnIhI7fa5H66Gdm21njOX0f16r3wyskkPEtVdgX682ia3nQyfOKXXNWc72mORG+7Ula6Iqd33p+yVCnSl83QoPt6VL2T1+Ar6+ydZonDr5xHLqnQ/3+rgRHmtC64F0OzAsmZusRLp+6x7nHpekd6I1V4U3YWk9k3VkdWpn4EB4wmDp//3ko6RYH5npj5bWDlKpdMLdpTvqDe+wLdWb6kadQuhV63pOJaHwBD3N7Irf+SsHKutgETWR4yQN4GY1j+uEn8F0TunnNYuXo/OwOccTOZjY/a9ehr8s04sybkj/lIadWhTJ+3BQOJ1emSY0yPHvVioh95n8LdMk8O7eBQAd7Jq48R96SbRg1KQS7pr8SMtqQwF33oXAlGtgt4Ge7Rvz5fik96QGn103Bx9GHRTcK08Immrl2Pfk+byqvru4kynEcExacpUgJfVxnOTGqQyVUr28n0sEBu7XKjA41oWqCNvVfRNHNfhUJ5EO7jC1LL7rR8mPDCumvebB7CgM7b2fgqZWMqaRE8vMTzBzZD2slPy4t7keJ1Nc8PjQVo8s9iR+gzFYfW/q5L+OlVjPGzpxLiF7Fd0ZDMtITuHFgHkG2jkw+8JTvR09hufcI6qqfY5G7JYNCt6OkUoZ2TrOY59GGorcOsWxeBJ6PfsQpI55BAVspNWIWWyP0qfz8KCvmheOGBceMNJhjNphRs06ROcl7SDwXXFSZaWLOpG23SM9ox/gNM/DpWBZVpUROhnaj3pGxXInrQ54zG5kXMp1ko5nYVd6HUZk+TH+dTOrvX5s1MF25npAeebkQ64KuxTR+SSyHbsg8ppg0QUf9b3/QH51l8/wgxr0YxpZxDUk5sQBPvQM0CO/IvZmueC3TYdz6aYxSW4+zniPxrzsycX0UtrUSOLAkBNurdTBT24FdUDxPf/Ri9f9oe+uoLNM3avtQMccYE7u7RrEFFbERRAWlG6S7u7u7S0pKEUFFBEFsRbEVu7sxqW+p44gzTvze9/3uP3Wth+eu87mOc+99XnFmLBvyhtp0P5TznjHpYxVby4XwropFd/x10qwMcc46yfOx8jj5u+E8oQaZVWbsqHtI82IfynJMmHjIksVq0dyWTuZY0Dr6VEeioBdA5d0OLDCPJdZVHMEHO/CX24ugnjBNJxPwja1HIi4S69+uk6BhSdiFMehvjsBVQYi+jbfYHW6DkX8OV5/ORzclAi+FEbzaGYpKUTMrxn7gaGoCpZ03EJ3swfqmHRhqu5Jdex+Yj0liOMbCd0lSMiARYdbNX8QGjeXMmDb6u3r89hTJRvq4phzhDp2YqhNDuukgtpgU8nTiSIbXbyMi5Rlz3SMIs1tK/5slBOjaE7LnDM8GiKITGIjjlJuEmNkSXH4VmIqsfTCBXkv43I74fjTy8mQuLubOhFfdYfRqVyJdF3Aj1RXjqHIaxm7AxkWRkSdC0Al5z8ZNEgx7u52QzBoaGcsqnSDiosV4XxSAiYMfuy/0Y4G+L7GBaxlyIQ+7tCPc7yDIhJv5BFR1QjkggXC13/iFDzw6moOjpSOJN9szY8wYxnYYimhINJsm/Ah0n57UkO/ugH1kKbe6j0XYMIBszzUMfllLros1jpuv0V/RGiuR0fwmP5t3+T6Y2OdwvY8E9jbz6T1NFqmBdzmQ6I6NYQKHfh2HhGMyKao9KHc3QDmsigb6Mn6OE5mHjBBq/Uh/esDRpDB0grqTcMGOSXXbidhWweHRBmyZcQLzmUrEvPmVYZMdKTiqQ/dCK6YpZiIoEU9Z/jRqbY1RCi2jneBKTFOT8Fw5gPe3q4ixt8NqB2iF6jGxzSxM1Cb8cFeaPtzlaJIbBoaJ1LbvRp+1PpQl6jH1Qw1bYsJxuD4VrzFHMHDaxQDTbPYESDFYoJlPj2tIdzZFK+EYw2TlWXD4NN1iK4j+M9C1NPHx1j4CrfVxzLtOh5G6pJb5IPUgjHEiTtxt14GO6rlc0b6AyBwH7o8P5mi5CNcywr/Wo+Y85AMrGKSeRkWkImO7tKHpfjVhtnpYpJ+HARokVYSgMfghe+O8UDk5hfBZ5zAxS6NJMYnyaFUmdX/PtSJ/dNd5cFYhAJeh3ZjprM2sjs+ojbZnrUkytxpHszEykxjdGfT6k63pw80qEr1s2d40iua0TCrWpXEpdDzVviYYxx/hfWcZgvZEYjxHgCtl2QRb32SO1S9s1/OluHk1frsiMBXpw7PKCIzWu1L04i0N0wzJSHdDdnIv6uv2kh0QzTPZEMyFO3A52xfF/Bf89qmS/PI5hFQ5MP5kCPI2R5ljK8+4HmJYqc2mf6/WEkIjT44kYLXRidw7z3g/QY3IJC+05wny+nwOvgp76KE9hWdbAomrGY9+eiSO6ybRs91TahJckbOJ5/6sZSyuu0ondX+8jNcwrjXQtTzjcn4QKrt6oCLWnssBfkQ8X0F4pgVz72azySKQ2kFaJMZ4oDmrIxeyvFFxiKHmZj3DVroSHmLCmvEdeXCmkAjLi4w1VEJ6eTuqg5zY+nY0I5qvkJdURcMyB5IC19GpzBtdx0SO3n0Pv20iJMkRZcqw0HEmreYFkzd6EhxgwLJ+DyiL9iT/QS8GdHhGWdouHgkZERluzspBd9kV5IBt0BbOPB3IPA1PQgLVmdP5DpWJfuRcF6B31wYOZxRydZQWoZE2rBvXkZd1u4kzd8a/5Cw9FpriEWyDwoze1J/Jw8PCkYC91xmxxArvMDvkJv3VhdTw+ipVqb64eiVxsP1s1FzDCVCdQ5/2H3h4OBtHW2eS9tczfr4BrtHGyPzWixfHMrA1C2b72xHImWog3PSeN8fD0Ys7TBNDmbfOg+j4mVx1NcI26w6D5C2wWDiK32SX/tjk/fSEM0Xh2Nn4svN6Z4bO1Mcv1x25EW15eb4Ib0tPoi/1RsVJmzm/zkR1/chW9aCJ9y/OUhJVRHXtWCzy5RC8XkZUfBYZz8eh3XUvllEXmOWUxVZHUXp9esqZz+smO29ybv+KiHUMMfK9KNVbjeXJfkgmlpH/uXZNkSW221Lst2Rg1qmUgJAwqt8P4sOug9wziiNn9kVizPbwYX4zxXvBsnA7bgMP4mRmhF/JY379zZS0XZ6sGdCWjw+PkeJoil7qKYbLbETkxHl+jS0n4h+BDlo+PeN4rDbz45dw7pwB42nkQ102auMceJ+9n+1yw2lueM6JMA8urvdHdcgDqoNsWG+3hecC09FIySZcadz/LFD9HwCdEf116onYHYLemMdkmsihnDCSmLzZhCk5cPGjKG5VGdiJ9Kd924fs1F9LQGc7Er3F6VkbitKCzfSNtWWQzyYCr3Zgqn4i2cEr6VRsz+KNF5DbnYrtwGJkTe+gGWbF+nEPSZZejdsoY9T2OhN8ppGRVlvY7rKS4b8IwI1EZk85hOoeHzTnC9LpYSHGK0uZGu2IwvxBdHm1B2vX58hZSTBtYNdWncoGzgWvQfqaLFne4jSFK7G8fDFbXPsQqe9EycVmRG2TSXKfyXVTSXTrVUjy02MRhWiIFzPY2gprybZsM1Vk0521pEeYIDOmxw8/XnfzzLA4NAZVIw3Ee5RjLOzDU2UXnEQuYRVxgcnyJjhOOY3+Rn3SUSEt14MNr8JZYHAfSScLHCVHcD9Tm5XFg7FUGcvpUCfC9kzGuzwE6Y+J6Op5s+/jSqxjwnBa8o4sTSMyO4og2v0m5dlbODhYGs+gQIwGH8dKw48jXdfgnWDK3IcJyJmfY+wmO0I3PiHAtpj6CWux1RvPpUB9LE92YMCbxzwq3UnVyHW4RYRhNrgSHeNiPomZk2EuQIh8Imf6r8Ineg1/7o8/LvfFIucWw5TsMW5MR93jJH21LTBsycFGKYwjs3UJiPBFf3ZbTiZFkH0cRN1tWPkiFwPjLC6N1SU7YvUP+alHhzZTUHmdPkquyHyqYOfxu3RYLsOYPQEEJl1jStRmdIfUkuicQPZjMZIjR7PHzJ24K8LEV5nQZ3sggSE1jIrOwWTsdUoSUsk4PwmfCGnaV4Rg4VFCs24kIUMPEuSzD0G7CIyGncRPw4e0VzJsP2L0o+Wy/iolUaE4lQuxpXAxlz3ssNo6mvjT7kw+nYqPbga/xJXgOvtPCl3La67tSsHN7gLiO8OQeJ6LrVEQdXrbKRW9RYSZMwfmhZNiNJDzMU6Y2N9geX44sm8zULuwjmO2Y7l+tICYs3MIUBQgz0sX3XeO3AsW/VeF7rN14P2TA8Qq6HFQZw/5Mv15e6MA0ymypHfQIfNCLNK9nnMuI4IT89QZU2iKW4M5Oc6z+VThj8zyXSw9WIrLnFYGrpZG3l/NQ080B6HSDIwGncJ7rTzp67ZzYGIeUzU6kHPZjqHF5syVf4FvXSCDYiVZFnSatkvcqci0ROhZNgZLHbhjkY17swsLrasYFXCCS5YzEGg6SdC4jZz2LSdNpitVdiuRb/Thgt84qnVXI3XDkHMlWkzq8Ol3oNPhZso4CqfNwvT8TNwP7MRxdDV26X2wMplLL84SJbkaj94+VKdI8TFOE5M7SsS5SzLsVgJSU2IZlZ2Pv9RIOv8RJGriSuIGZulto731Xq5ovcBotjoZT3sjaR9FiMtMbjnLIJnSG8NEf9xXtrBFVgKvaQEEtsSjG7CLByN0Sc3yRrbvYZyXGXBQIhi3IXloOWZzq78pOVudWT++JwLv9+Mwz5+X+k64aU/kWbwRC9w/YpoZgLbgLkwWHGR2mgsaq0fQnaukaO1mqOlaBp/1w/74bxiYqyDWYSeb5obQVn0pr7aksP3CK4S0AgkNlKRNmgEyfk8RcfQiTHsQh01lsWlRIcFJjKeeflSMXo+B/ip6V9gjavMcUeEXHKgs4eTF39iUHEPQ+rcELnfhwkI9PLylGVBuiWhmJ5QNzTGb84LNilv4sHw18qpDOBlSwpvpsxARnfCjHfhFGUaSeTQsV8DFWZQBr6qwlnGlrJM4ISnq9N5ihn55b5Rc1BiaFk7hhznouC/ljrsxQXenYhruheT9YNbF3WT0OitCJf+qI784GI3f1jv0kTDHUvgecaquFL4TwTZCkjcRrsRfHc2mMD0GHSnj6CNBVhutpN+pBDbFHKZhkQNZioKcSgon64/alIexVT6nPvzKxO6lJBWAsG4gSb5zuOnnSdC+nhgVBSDxIh/HsO3UTTYjWakTO+1sCKnui1ZOHFo/WC5fcDolgui0RyxNdWXSPi/MIq6zMC4c+btVpGe1oJCnTJcD5VQef8/ENV05l17EB4UQtLudpLz8GC+mizPwRCpB+0fiH69At8MxWNml80QrmxLJx4R5eRP/qxPnnGb/VaH7Heh0Q3oQvl+KW04SKOe3Y23ifrZJ9+JedTIeXlvp7VSIl/AvfHh8iYPZKVyaLcvIMn8Su9mQYTaKW9meaOlfYMOeGFbcj0P5wjqO243jxrECImtnEbRpYqvfxE+8vLAV59UJDCzYilGbbNTXBNPim4HuRV2Wep2j+2RT0nY6InY7CSmxQpYe2oXDlGeU+eqi/UCd/SEr+bTTDVXZ3UwrqSTqB8vlZ/CrJkg2mI+eibjObWa/txqiiXM4cMmRiXXJGKyKplt8CdEL7hBkUsFMHxUaAlazIuQcAkvdKc+wYNrTLAyWOnHfajtF2k1Er/HghXM8nos7cypQmZnB44nRP4G+UxUt/dVJqAhBs/02xMdGMLl0FwHzLmA7rZQlxzxY1rmOFLN9TAlXQiBaA7MHmqR6rkLwcjRrpiUxqbAIP/HBfO8fXSBm2kxMTndimks+xfZi9Gt7hkgJR27pB+K+Zgh34lWZ6jaM9KguOKv5cumVELp5qYRIdGC3jRwbjq9md/YiDiy34bl7On5L7+Asos4R1XS22wykWGwemyr7Y7SrCOUHTqwyyeTeUAsKCp2QGt2Ddid8mZU/lgQrSaZ9KMKyoA/GinMZ2rs10J0lZJYhV7WD8NrQQNQqNXYvC2GL3BtMN5qQf6GJRdZJJHvO4Ya5JLqvlEgK1mRslQ0SWwUxtzNEqvMuzJd4cFPeh3BbKca1slzWV3uzTNOLI1emohobSrBCB3KUNuL1ZC5W/gHojzmFzbJQ3io64rLmNibah5loZoLJ5ANoS+bTU8eFEKV3uMirEbJPCP9Keybt/tqIPjdNnchYP5QFslird5xxm2wI1RrGQUN10poWou1jwm8nfbEpbmKGgiGaE8/jI+XJqQlLmN/mGHnhuRyauBGfyGD0++5G3bCcrjJGWI0tw63gFbO1zFF4GIV84G2ELE3YeDsWa8NkDo5Zg2NYOFajDmFsvI2XwibEq78h2GsnTyarEaHVnkwNL8paRNDQ6EFN2RlYYoGD2FNStF3IvjsF83RXVv7gSb9NqXsEuef6o5mki2CJK2aZt5jkEIVtcx4eUQfpKOeH67IX5Jo4En1yBPoh62mpO0x5p42kyEPZrqPUtVmI/sQa7ALTOTLOhUrDIZxOz2P7zg4oZivQoaqMqhMNLLCQ/AHoXl/cSnBYKrUiAWTOPYODUTiVQn4ccevP3sx0Yt9vpFi3F8cryih9NA9H+VHf68GnhxxNtmaB3i7GKSRTnDCSfcZrUE96yvCljqRlaTCoPBQt04vIVSYgdScda4tziO8KR+JFHraGgdTpFbJT+Dzu6rZUq+1in2J/Hh9Px0UhmmYHY3pZquLbPBPVqFxS5ftxvcABIZkwGKRNxIEYlIe38PpKKaH6m+noF4/NxKcUuegjt3Mp+w/J8jxYD70nWuwPXMKbQmc0VKuYtauCsH+L0rR84vXxBKSFD6NxIx35gR95UGzDRKkoPq7L4PJWOQa+P0eqxSkWRq7imb8WDu9MyXEXod2hYNaKFCBSVYrXgv/N9fd/AHTGDJKO4VND09cb00cO761+WCwYSsshV8aK3MXrchjyY36h3Z1MJEdsY+WRBDbN6En7NvUcdVuB8H5FTqQNJmZMCIOLMrEUG0jndnXET5uK//pCUnrGsc6+hGf1Dd9vfl8H9p5azqHlepw3TCVaYya9Orb5Aeg0vlguP3LSZy1OXayI111Mux3WRHVSw2jJRPr9Q/i34ZALIzY14plri0r7dETmHUEy1Q1TiRG8ylZGaIcQ8UGqjNimh/NbWVzU1jC1rwB/b7l8RLGyOEZZJ7nZ/P00eur5YPK8jHOjFTE3UGHeAAGebDdCNK8PJrYWbGqXxjyt66ywNcBRciSvS8wR2/ILmuZWGP2yhUXaFxE2MsBDZjR1kfLoX5qMjpEZcuO68KLCEUm7hyy22sjYijhKGhag62WKaK8aAlb7cG6sNDYh8ky8uZm1RicYrKCH/ZR9mG9yJOf4i+9fsoM4NskmzLiQybbrI1EMcmF1z0O4ym7mykhpwj17kaCayGnBnwPdD1R7awdG9iXcGqtOvssETnhZE3mwIxLRYSgMvECylSm64WV8v9O9mCXjTGiiCfNb8fHTo8lEpZTwZL4dLrIz6fvlt+UtFzMCiUy9xuTwJPR+sDQ95FBgOLFbmlGp8mDc3mACgmsYE7cFo+6V+JqpY5d7+/tXbT8J0fWabFz2ioKLC9gWuIRu/9ly+YJLW+LwsL2GdE0si6+l4a3zc6Bren6OnDgf7Or1uOYl8n34QNMLrmyLxcjwPkYXI1jdEz48PkaKvSnub7XI2HgR7ZTeRIXos+r3rGbjy0tsCzT8H4AOmt7eYrefKhsvGnEtT5ymElfUit/QJ2UvjVll5K58Q6rNKeZ5DiF7/GLcH36/RG06/sK00OOc1P3edW9pfEltohazTqjxOFGCXj81DjTTeCsf9eFxCNUWYzblEXlqS7Gfls9l82m0bXnD8QBJZsdLUnNpIzc1F2M9JeevQCfd2nLZzJPthgiaD+PQeSvmdvoGdJu4lrKREa+L0ewXxOjKAqzm90bgizrxhMPu6oiUiVCx1ZxFfa8RM30W5qff8uH7nCf6O+3lnMNiendsLWk8p0x/IfqCwVTbLqf/BR/Gza3D/FAgGjN682KbFqOsBpKxzwapIU1Umi5Cp7sXFc5zuG69DO1fXCmxFGdUDwFubd7Ab+6jSdpnzsgCFUQPibMtVBOxgV14scOAcZFDiYvRRWpkD9pynoi5Mmxd4keq6wzO6zpwapUxWmuFEHxSiOPeQehI9+GUmiT6Bee516rWdNVJY7/Sa2wVjzPHzw4rufG0q7RHyPQ9m0KtMBPtR623JDovNxK5sTvJJrYkHLrK948YiWpMMhpt09ErH4CRjTm6Qk2UKCuzRXADZq4ajDloxaKMjr8D3RuyFTzY3+k3NripsXBIt58P1/gL0JVjKpXD24XyeLovpmulB2tSnzNHwRzv5d9GpDRxJd0YiwNdWGXigXZ9FGtjb/wN0L2hJsQYM+tUqr9Lsggs0CAwMhoTwUocLVLYU9cDJTs5losvZnxHqK9JwCDuMA1iLmTJfSDFxAidP9WmuQouOKp0pShrN49EvShUH8aFZHcicx8zN8oNob0ZpJe2QSrDkvld/qvlspnHRxPxjdrBa8UgnN/vxsftLNNiXFCZO/hLl/bVxSKSw2M4NcUBXzURBnaBj/cOEGurgmnGje9vXdvhzFSJoiC0L9s93Inp8c9ApxPYnYRr9ky5sZMQB3cqJPIoUxhC4/OLlKUHkfarHVtUh/P85klKEq8zTUuAxGkyhL9q9Sf7jmCZXy5h3bJZntaHmFB9xEf92Nz8a1lo4cPzE6QZqhEvVkiNUgtZlkrotPHmUcRS2jzYg/9CCx7HlBM27ig2InnMPLwZ+YGf8yyVP7dcNn/i5X5vJi1247Nm/PVoS/tOKwg+UYjhxAaubbFA2LweDc0pzDG0RKp/O5obr5OvvhxHoQIum/0Gza84HiDFnERJjmY0Iz/Xmus/nIAo/sdTmZknjdgDO+6mSTOo5RTB4zZQ61NO2sob2I/zodHdFRPVuQwW+GwlPEv4pBlYXGygsVWtGexezQXb+XRrnfn9dBiXsSpccd9OktJEOtfFMWO2GafevP/qVPhyzMSxohjjj34MN+pJwQFLlgl2pt3VeGZMzWBFXgYOK4fyyxdryEsqjBeh29OHvdbiDG1XgekAL7onxWO7fgjXAsSZe2I9uyPUWdCvM5wKYrr9LaT1dTBeMYHuf3Yr/OVmvuWw/Qp0mvVIs1Fk+tMYhIUPsyrBBXOpUbzeosqMHUIkes3kqloSHzYZoyY7jb7t/sly2cK1JCWW7h6Li7MpalPaUW0liWn9GrztTVgx5AyBs9y4u0YXY6sVjPzDmVJLiLAHN5ZoYOq6mpGXYlioV4eIsTHe0h3IU9Ai79c1mHroMb/9HvSW59FWSgMvu0mcMtQgtUkUvQB52vlroONdxKnfl7mfT7n9ajuyw9XoEe5EwvPpaPrbsrz7fuzWZfJg6no8AlZ8H+h0LQcli/20Ed1EqukQ9lkbk3hjOPKhnkj1PoqXUjqXhgizccp5qmpamG3uzsZR33w89ZyOscLcOJaKVvWr3Vx5PEJjsZvzfQZA4+UCzBP2cXeSAVvVW6nhjVfZZhtNztlhWGw3YVYneFmTjI3vDu6MWM6qQXVkX5pKhJs8M/p9vXjvL2/DLTL7d6AbzrnN0USGXWNGtBNKcwb9u1r0rJbEwAgCb67lUNZvHI70x/roeOL8NBAZ9DeJvJcXyQ0PwPLYSo4Xb6Tn7QpC3N1JHOLPFZdZPD6+mWCdVNp6BjD3YiiGz3S57t1q3UQL9XfKibWxpXjVViqVB/P8Qj6BG4Jpji/GuXsJ5mui6JZeToBIN/j4hNMZ7kjZdGfzPS8WCrzh1g43hNYF8fyP57oDvwquxjVNhYcG25l+IIWN/Zt4e3/vf7Rcfv6gJj4+34//TFVO+FSzXVqAUhsrSpoaiI7pTEZdAuvfbcH06DwiNz7Be5wITndbrbUE2jM+8AQXTKb+dEX1d//4fwB0P2bofnA9nw9jwtRzOF4KRe4z0F2IZOKUfegdTUT3C9A1cilGkqkBIpTvm0z6+FCG/AF0XxdMxsM8cKpzRK3enKPxykzr0aHV5MgrJMxYyz7tVCLVZtKr08+A7vO6rQB5kePIFG3kredOettpIzbx5/m6hnu1HKopI1rHldw3Kmw+EYTyr9tZ9lsZS5OcMJIYwesvQDeT5JClvNTcxI65trgafQ3x/i3QNdfgO02PQ8ut8HWUYeIfdoIHbNuoRMFoDSwtFZjWq83/M6DjQgIrjC8xw0iKuQdiKayfhbKrGYsFL5Io4cnJ4asxCFVg0hegq2GosipaHdPQSa5H1NQNn2WtTUsvqHYwI+X2cNb7uSLxPwJd86u71J3dS5pfGDHF7VjlH0+q1WQuhdkQta8J0bBwFLqUYaWVwIEu0mRmy9JajP/LA/vZcpnph5VdPDXdVmAZEIDDumHczPQlPKUV0LW85enNM5RmpZIctY2b44xILbZl+BegO8nYhM1ofcjCxCGV88siOGD8/YX5cKOUwLBYCgc5cdxKiDb/BnQtH3h9/yyleXlkRaZwsJMiyVVBCP8D0H16fIK0oJ9Mk2t4ypmsAGRtPxB8IYxVPaHh+Tly3Q0xrVWjOn8ce0z1Mcm8Sn8Fb/JD9RDudI08P4P/CehoeMXVfGcWbaon6KQDfdOCuSkjx1tLRSIXZnBE9hauR2cSMOcoKhP96bVrPzH/MHigueEJBwI2sOS6FY8SV/8J6Fpofn2Z8t0V7I5wJ+TwFEJqijD5C9A1cK/AkMG2Y/8D0LXw9ko1ZYd2E6nhQ/kQbw5fsvkPQNfM011WzFx9Ho2J4baNAAAgAElEQVR9qdgt7E/717vQ7WfEy7gikpUm0OXLwuvvju9At99mOQPuxTF90jH0DvqjNqM3TRVWCOr+QvpeK6SG/jPQfdxvzyAdAWJLLZhepc3MXYsoCFT/AnR30mWZljaVxHjD34HuLluWzsB5gh9bvVUZWm3KgvKZRNtuYNTBGMoGSSM96SFB03Q5IetOsPVqRnVrdR4Pc5GcU8oMP0vM5SbQvcafybpPUQ8wwVxU8AvQ6b3eiKfwI5yMzjDHxQ4X9Sm0Tgg8KTJGNLcXhmYm6M34G6AzMMZsbj/eXMzHW9OKkMNNzNPzwd9Vmlm/Lxj+uLL/Gegs8F4+mJc3znC6LB2X4Biq+quRkhiM0vOIfwC66xRo2ZJ8ewybEj2Qam0H//IlPlCX5YCO7wl6bwok2XAWn5dI34CucYkLmSuuY6Maw/6f1KZ3Z9KxiNnD/VlObNcY/hXo8p8y31OXTtmpxJ+fSthODSZ8bjj9Y4aumXfPbnKuNI/4lBiSrg7BMLmQiDkPyHW0wiJkH81CJvhvtkdxUjPnCoKxMg9i76e5GIUEYjT5OlEOQZQLR3HSWuiHCctfM3QBJPyLQvd3QEfTcy4XpWLtI4D3EU16nCwk5oYQ5v1K0ZLIZfyePfjMaz1qpZF3tw8S72CGWUYdgnLe5IXosaD/n3ODLTR+fMLFPSXsLIrFNv0qIrHHqVZsT7GXKnJP7Xkc2QroInfjLZDCTMnnRD0KZnm3v8/QtTTWU5dpzHjtbux8HMaqvzS3W2j6cJp48VUYCjhSW2TAlE78BejatHzibr4RQ+xGsdvnOitl27D1fiTr+rc2ztdzMkiSGacNfwQ673JSN/TiRlEAuus92du0GLMtEbgvvorJADM+pJeSKjfqXyaCnydy0joO22wnSXkCn8rMEFz1kqizYShP6E77Vq93fZk5gvqtgO5tGYaCPvTJScVmdV+eHK3meFkCGm75tDMt4rSbJEPafgc6m/WjeJq8nil7l1MSosKCz5GUpgccjLBDximNh8NUCIpyQ1dkOF3+krP8yL1TRzi5NxFdtwxeKqZyxE+VKR+yWT69jMWxDph8A7qds0nREiBM9TjzAqwwkhlHD/45Q/d4qy7CBUOwt9FHfWo3av3WovtwOa5mBqwcevY70FmvYGSHJ1w6cYK98d54J91jjnscofbLGPYN6IyM8JbpxR5tVTI6r0DHRR/hnwFdixiGTqJc0bMgs9NyrEJMEO3/Y2Ov0sqItGeTkfO2Y0UroPMMWMHgl7c4d7qMFPcgYiv6ohQXS9SmEdS4GRF/SRDJAC/W9vkKdJeHzkJcsJb9Jzuw2NebDSO+XeBb7DB2IPa0IKpp/mwc/vcB17e1qZjF7uPZXDsK1MZ///F6d5Zk6wjSr04hqNAIoU7w7lIuDvbp1A7VJUbnHZF65kQdbY+weSDJTusZdbcQh7Asjox1otJoCo1PT5LnbotVRDVtZpnhn2KN/KS/KkYt759z99xeclJTiYg+Q1/NREoTV9LhfCHeNlb47n7DJD1/MtyVmNbzT1GGPwFd34dHiA1yJ7iLC1fdZv8BdC2u7kw77oNtsyPXvFpP4f17oGtK3IW7YCXuq735GF9B4IJu0PiSq9uCkdBtJO6+N4t4xKFYS8Tch7DnrjcLvxmqGuu5szOQJYpviXkUwJIu/yvQfY7I3WSHtTSyt804nzSAJPWbKHo0YCqUxrx9eShfT+TQAjuU2xSgMsqNzsX7SVz9H3Pof7NM+f8X6O5ksWZkECPyt+InMYxO7Rq5FCXBlMMqXArsRsCIYAb9AXR3yF2/gqSlCbg3+7DYawTJB7yQHtW91eS0/wh0PGCbshqlPftxsc16Yp1WMqHPn4dTNPOkxIHl4a9Zo6aBRr+tzDcDr2xb1HoX/wToZpAULEUHH3n0XsgT46XNkiFdeJijzuyfDkV5RNEGEcwblQkLtmD1iF9+vwUP2S4rQ2w/ZZwdNJnX//+dQvfhSAArg5+x1FCaGUXB5L6djcrfAt3vCt3kXWhtqqK3vB1h5p8tad+O/3Og+3A+F7vgYi73k8J7zQcSYg9xd4Qyua5CfwDdopBwFAedJUbflYQbk/DOdP+TleDnT2zjm+vsT3TDe987hGyDML6/Gd/YOiZHpqE7/g57A8JJLPjAqhB5elfvJj+vEaVK9x8Vum5luJr5kteiw848uT8sBE0PDhLhFkD0A2lKtysz4tNN9gT/zVCUxkfUZMbg73+DheGbmPLgMAmOl1n3rwrdeXIi3LG+q8a5hFXfrWhNL7laGIaW9gnWH9iG8UQBGp6dJSfIAstGR277L6RD8yfeXNpNcEAUEdcVOVq2kNMeWmi//a+Wy8/XtIE3V7dhu9Cca0YWzD4zAI2sFTwIUUc4eAhhNoL0WWPLhq77cJ8hTqbmQS47zf7bMeZfFLoELWaVrOV6sRJDv922lgZenEnDaGU+Q/1tUZ3xCK9J8Uz/qUL3nkvJKkzIFadu1xLOqov9XKGT6cWVVDMWp/XC1UGNxfURjLUY/u8KnXBvBJ6VoC9kS713LnHy4+n8JbdykejJU3EXzeNEoCSDO/3TZIj/d0D3bLsuY6JGk5Wuy7g9Ggh9ATo1xAb+woudRozXb8Al1xWN2f3pxC0yFkuzU9wbH4PlDPtUjMaiAyxJlKK56CbjVFcye/RHCiRmYdHFhJRgfRYPbtUN/Q9A91Wh+4Uo9XBerrMlyFqC0a3W6v8N6IxaDUX5wKOaHNwV0ni/zhgbl7WMa11+/wvQpb1igZI6ax8mE1T6irGK+ojdSCDodFeWGf27QnfcRwPzokaW+MXjuvDH0fava3ey+8J16s4e5+CRN4wzCiJ0/Qje1SR8yZB8VejeEaflSNxPatNPgS7vCfMCLBmSH4j3rl/Q2xrMukHvuJgZ8DdDUT5we18SoXElvFlhhabgRbbl7uThhmTSVn/ekKaJdw+OkGUfTkHtIAz2BCPRF5re3eN4jj/+Bedps0qbZafjCLinxp4SFVqZmfi/BjoaeX55N6m2yXwy9kHiQQmXxUxY+TIL21UmHDWv5pjRpL8W6c816nIpIQGRhNbJc/KAWitLfhNvb1USY2NPxRQrHCT6cTFAn5hFhdSodfw50EXtIbBHLqsXFCB2aDeOMzv9i0Lnx7Qlu1A7UIrrvB/zRi1NzzmfEsKWHuPpHGlN7IRYamIl6dt4nbxWCl2blrdcTFJjYv4qLrg/Q3JOLjIVu/Fd3HoAy98B3V5SZIb/Pu37EbVZYVgoHmLFYQ/aqy7CT7yYswEr6fvVMvA3xzegKyTxi0IXw29TExDZUkDgmhGtrODwF6B7mIfMqDxESyz4Nc+a1HZrMdIVp1PUBoz7+FL2J4Xup0D37Vu9rqM0wZH1kSNJ2GXDhvE9W63F7rPTRoOw1yKo6sogmKGJuYA+qVaKTP/0E6ArmUmy6QCKFcJ5peGKp5EYQ7vcJ09S9m+HovwXoLu3zhhTrU5sVQ/l7FBRNC3GsV8lhkdL1TBurdD9V6D7XaFr474BvROj0Ar0R1+odXvrOX8FuiwezVyPrewzQgJLeTxKBvdlj/AOrqWdiCbJpuN+CnSXhoggO7WWouoPzDL3QXvytyJZT22oHuaZT5nlm4rfkr9f5DfWFWARvItrY/UoMJ/BH6bYxutst/ci6kAvDPIDkBoI785vwT66iMtTHdilMwkaX3PnQBqWPvt4MMGQbOtPxPgkc2CsI5VG3xrdn4eBHCbDNoLtF4djuMsf8T7fH9uG+wdJCo0m9tECwvRGc2lnLqGXVlGVu+7rtlpN73hck4erbx4V7TSpylvHD2fzH4Hui0J3Ogi968qcTxBvZeH/vwQ6gdfc3O6NqHINhoeKsfzt9yvY/I7HVdHIriph+eFd2E1v/z8qdF/P/d4OR2asv4Fp6FiO99KmQOY1UatX4z3dAstPA5EKV2BYfTW+UxYRp1RNnYfwf4jO/H3l+B+B7vdtC6yHUHzWkxV9Ovzgzf/4Z8slj9htKM7q2mUUpDmztudJ3OVseWGURZDIRYyHaHFKJYSUoLX0OxeK/Po6ZHcFINthKwoznLivEEhKgAwTu7+jOmovAxT7kj1fh/NGaX+yXB5Bo8wEoV/6MHVcPzp1bAdnQ5guvAvRhDBcpCfw61821rlFhqg4qYt8SbJbyMc0I+b7CRJU4oKywObfLZfumEkM406MNCK5kwlPMkH4rAeLzK+xyMGFYOlO7HAwwDp2Pw/nOlOQas760d+tJo+KrRBT3c8wUw+iLJYzotMZ8vY20qMmEPPkp8y198N3zSdy1GQxeyJFTIoPmj2KkF6yhd6bbHFT7c4BP3Osgku5vyGQ7DX1RIdcZ4qBNb4qk7gdr8r65JeImfsRsK4zOx2syGu3AnNLMR7Z6RNWL4yJnyOrB9YQIP7VcmkbKs/489FI6B+gr5wVkRpNJMqakHhvGubxbmjM7MmVPYd51/s9F7ZsZsfd0SgGu7C6YxnW8nFcHKlErOcg0jelcm7AfHTtljOmbWcEB3xbAb7muL8lQfvbsyLUD9nnm1Exr6RppRU5juO+Wy4jw1AYWc+5DGd0favpouTLZtsl9L97imM3nvJxwjIW/FE4PnGzrJDyoy+YYK7D7Ft5OCdX8nihHnYNRYTGXmKUWyDy9VtwzdnPxZE27LTpTomZGylHR2JZ4cKYvcEEhtYw0D0Sg74XKClIxjv4LsviEvCXGcWLKxe5ePAIt58fJ9L/AWuzgtEYc514Ax0cdrxgykIv0it1/8jRfVkw+foQ18GaY8FjOeHtjFdie4yOR7HoWho+ehkIBGRiPfQdjaNH8cepNL3gUl4QWjpHESvIwH2pIPVPb3Ky8hYjFrQhc5MBQV1NqY5Xps+5DDzcdzDYLpjV9xKIEdAlQro7lwoiMHHvjGe1NHcDN6H10pKrbiO51zCSyf3+fVxdQ30dBaaSyGe2Qz5rL1nr+vLiUCirhG05N8mHfaetmdV4l72eaizz74Z3dSJ2s3/l49P9xO4ajInymO8VpaWRd7XxSAglMCozh0iFsbRvekxFchXvn0eztkqDqzs3IrDbEyXxQ6w99dVymauyBNkHalRm2bKgqQIHRQceG28lQeotqauW4Dgtg0t+YnT/lqHz243f8FPEyZpwyGYvOzV7cshFnUWZizl84bPl8hE7NBex5pY5p0t0mPowE4lRIYwp2kHQ4idEr12NZ18/qhPkGNO5HR9q08lpWcL0QybMNnqKdkEcfmvG0uVTNeH5PdHaOIEun+vIH8ddCmQWYiToR3XgBkZe8mXC3CNo7InFZFF/Xm/TYuQXy6UtUkNeU6SwCP1uLlSEL+eR82pW7p9JZIwn6qOuE6xiTM3yAEJ1ZvAkVIq5R1ZTGKrxBeh4fxCXhersGW9BWKg6kx4no77uEquSrZD9nAnmCSW62hQ9fkPdPDtiNUUZ10uA+1tNWKB2jKnOPkQYiDK4w0k2F3diaa9y1JTKmeTsirPmNDpWOSBk8o5NodaYi3aj2kIcnYeShHmvoTlKH+XSXuj5eGMtPobOtUXs7jiOLpV+6FcOwtjWEt3pr8iSViSp50bc/I2YdsKKhZldUFVYi+zUp8RE3GTC4uXILetCqa0lO7suQ0VfiRmtvbifgW5NPs0rxFFSW8yUZ8VYGJTyaYk6/m6iUGzL+uhXiG2YSX3hAe6PWE+A3xyuBOlgdXYE2i4+aL6OZG38bcaKyWK2YjTtO/alf9fv0sWbmgR0tOOpHalGfKwBIn1uUX34Ee/v3+RBfT2NI6TQXPienY7OxB7tgVy0D+s/ZqIbeYRGIQ3CFXpzbHMsvjHVdFD8VptqqXnwjLuPrlGSu5fHYl4Uqg2gJtIez+yniMaEIH0rGgPvUgRUQomR7s6BADMMAvfQLKyPX2Ioat9ydO/ryHcPJXj/SCL26PNrqQfGCacZauCDceezZBwehI2jMM9LE0jIOMEvq+UYff4sPS0sWfqmnLCYDMoGKuLcLpdNNudYEJtKqMJY6m9e5PSh+wxd1pUdfl7EdTblgMVIHjcNZVzvVhDx+grbAuxRzxxF4VlfZt/LxU3HnQMb8jio/9W61fTiMiWJ5mgdHIrqoNVYRUnQ58VZsu31USsYRfi+KPQmteXZ3WPk7mnPgm4lxLbRIVKmB3VbwzF07ojvOWuEvr1Dja+5VRzAUtXHBNZFsezpFsz0XTmlsptjis2/Wy59eBQhRsu1PKwX2PE4ooKcBZdxWatO5nQfdrhK0emAO3Lrgzn1y3T0tu4hYvm36vo5Q1eJz1pFPHuYsT/Tknm/NvJ832aKh8ggdisSp3PixJhNp+2NHLTn+9DOP4cIxY4UqyxB/qEmlZnWCDeU46DkxDPTAuKW3CdQcj02bXWpyLJlcX8BXlcksW2wOEOTpL5bLt9WYjdOgRNue9ktcRkdm1eYhSszqcNpQiSMeGCbivwFK2abvsG4JBGflSPo8H4/ofl90FMcT8fWgNfacqkwkc6cI26dJHpPZcjf7ITUmO582p9MgeAGVt5yZ5TECeQzYgje2I+Lvhqsv7iB3YbPURStRH5nDGbTbhOusoHwKZHst1/N0HeFKI72omtoCoFqY7gVIMGcE+v+sFy+KXPF+vpiLBQXMfr5ZjYsO82aDCtkZvX/bru7k4GY0FaE4wJxWP6edJ2N+ArasdVZid+efLNcumIhNZK7sdIsyJ1MRPQ6iNDD/sYsbNwc2dC9AicZc2LOvWSWYw5plq23LmjhWooyy9L7Y+Fri8HsThywksTks+XSwZQVfQ9iP8+FW1Lm6I0rxySzLQr21hiMOITd0gjeSFvi6LqKwcf9WKR7jplm9gQpd2fb75ZLM0895n0sQEUig2YJI4LdZnDBSJM0RJBWX8ek2/GoWpfzUcyQWF8lpv9ax869bxgyrBN3I91IfSGEVoAty9rtwnhDKk/mrWBF035Kb/ZHOsCJ5Tei2WBVywBlW5KMBn23XIZ5ItW5AgflWGoHbsDHsA3RDsmcGa5KcoAs4zvd5uS55zw9dZBt8Zsp6yFHQrIZi/vd4fDhW7xuGc+K+a2IqvEqW63dCS7vima6H+pTu3Dn7AUev2mkR9sjuNhncmuhM9scZnM3M5CEQ80sVFpFt5vHuDhCE8v5j9nqnkrRzelYu3UlOySNg0OM2K4hwPaSi1y9NwIL23k8KYkmLuMSEz1iUB39rc6+5+bOKHxdSukVkYf3wEM4GkexrZs+5fFjuZibTUV/XTxWfKIqIo6w7UPw3ruJVjoiTU9r2eztgmOtBFUV2gy7s49gN7ffLZdC3K+Mxk47k+6Rmdi8y0BO9SCLt6bjsbT/7+um24xe+guF5oZ4tnPidMI0LgbaoGuVwaMR8riEruK6eSTtU/f+1XJ514uFnRp4c60YFzlDkobZU5VqwLQOb3h4IIcd7QS5Y69P9gw/ipxX0bbCFXnZcM72mIXR1n/ZuuBrBeXjvR2YT1pHfKM66ZcSkRvwmlPRSggZlzHKZR/nXefTofERB31VWODSHteqZFxE+tL0opLwHQMxUxn3D42fv/7X/wB0f95YfD6eB3dgO6/X127U+UimzDTn/IcGWga5UXXBDpHu7Wn7rIZ4J31MEo/xoUEE/ZQw3JSE6PO+FP2BDrxZM4TqgiJudVyDU14AtktG0aXdJ+5VhGG03o3iV+9omKFDWPgG2pnLYX/8Ka+bf8NqRyHO4sPp+q6GUFV5/JvliPIwRWJSr6+WhOajeCqcYYn/RmYN7fEThaGZJ6UeSCl6cWaGBYlyAgTZ7GLIxnnc2JbH+fuPaOirid2mF2Rt3sOtO/Ug6k1psiy9K0OQt4zhSn9lzMQeUddOGAVFTdYL9efHJv8zalM8UHJK4vy9T4xeY4aroznyMwU4GmaMqnMxjUuMMZl8gbBrU7G1NmLTtLYcjTRGxb6c7uus0Zt+nQvvhyIyvQ9Fvv5kVJ2noeMGfHd5sPRWEA57btN4uY66k0/puc6N0M9FM9IYc98d1Db1YJ6qAtOu17K3+jBXEMHIYjXvrxWSXniUj+3FsUoPxHLhXZLVLAjcc5Zngxai6GbK6ivZRIfkceDTMNbIiNP17Wm27zrEW6ajbG3KsoFVxGy9z/RNPnjJTvsBmD98Hn9raErA1ZEYGkogsH83e96PRWrSO04mJLPzbW/myrsTFq/P7I53qU7ywtYjlkP3+zJ5kQGuEXpITOn3vdvEB27UHqe2dA8HjhURuR9kPGOJ0JlHh7PZ2JrFsKuHLGnhK2lf6Iam6U7ayJigM/02O6MP8otDKqELHhFuHkBWGyk2pxmxuP3nCYz22IXu5Eb34UxRcyXRYSOzO12jwMMGs8AqOk5ci/i6vtTcG4Ovp9qPPvDGJ9TmeKKrkcj9RSbYbGymymUzT0yyyVBoR46FHe63F5OWY4vU0B/9480fH3IyzxcbrTAqPv7KoIUWpGx1ZFnvjzw7tRV3GwvCy57Ra7ASbnne6E4T4NqOJLY8ec5x20D2j7EkPs8RuWHvOZnmhoFeLfPT4rGTgJ3W6ph29OVeyOK/97w3vOZqvhOLtOoJv5aEdP9mPj4/TJSMPNFi+Vx2nE07mml4eooMZxM0Yg7SruNIVtj742+wjkmtF4aft1Npfsft6mhspK3IedaO9sN1SNnrjeTbHHSW6pDbSYPg+LncVNtE3uoMKsLmc1pvCcZNCxDbt5msR1NRC4nBx2gqd4MkmGVd9aVSfR6MctG8PwecNFmS0o+AbY6svhjAUo1EGhVDSBO7jabmHkTjktCtd0TMqpyGphaG+2xGN1UTp7oGGlqEsXLsT6hfIQ3fcr9fPn0OLpXFOM1+Q3mgBeu8inj3sQez9T0JsFRGeHjXVntqfh2KMsd0By/eNjJMX5/2aWncePuWJjbg6dmDwMAsXr58B+vCSF+4Dwv3XTx+8RFBp2wCHgXh+2Eskw5up+haT0QtwgjxlKTzNm0WGW3h9rOP/GqcwzG39Yz5VYD669vwVdAj4ugjXk9UwjfcDYNFI+n6e1Pq5R5zpujWY57mjO6CrxkrWp5wIsEFeec0rj5qZrysMyEafYmz9KT47C0aWYGFxQiKiwu5fPkhiDkQKP6A7Ph8aupe84taNDstp3M/2RHrhHLuvBmPlIUbulMO4e6bwuFLr+mpaYDa/YPsrajl7McuzLJMIVK+HUW6QRwZtAEnjxk8u/6Me5VZxGccgflGBATqsmx09x+mvNJ4i2I3A2yP9EJFdRH3c+OI2XGcT93FUZIX5N75Xew78JCuaw3QndzCqbQi7k1TQ2/RS7ZmnaaLpD2h6h0pMfCk8MUM9GJtkZnS6081/i23yhIwtfWj8ORDBGer4WCxnFelMTgl30XKMhZPlRckmBkTXv6Y9gvVcbeVZUh+JDHHB6Oe7Ima0CcOx7tj86U29WPqMhOstXpyItOb0KK7dBYWRXzKENplpZP7WoAhYsb4hpow9UwI+uZx1A5egMT0SQy+08wELxvkZw5o1X39wL0DKdjqe1LSJIaJ3lQeluZT2bICO8sZPK04zpmyzWx9KIJHsjtSo99wKqOIs1f34JNzn8UuiSSZLqH/u/Ns93XEyreQq10HMVbRlWRnJYR7P6AsyBWnoKesSovAWmLk93rwZR86R0S1E6lvP5Sx8zTRmVWARdAZ2g4Yh2R4OYUyg6D5JVcKQtmkd5L11VsxmvD5Afw8iXc/MQ4WWGXV0qnnb6x3CcBVZjptDqeQ+eQ5J2z8qRxlSVyeIwqjW6tkTby7U0WIjhZO+wdh4KfLyDNB2JZOwkzqEn7hJ2jXrTuTrWxYE+eAx722dOw+A9387bj3LcVay4K4cz1Y7rAJocyDtPf0xkRmyo+b8X7ZeDwXF11TIo+8oH1HCexSnVAbXMrCBY486mRCwS1n+iZKMs/hEG3aCTDWfzvutUaYNAqzeF862Y9/Q/1LPZqHYJsm3lzehoeOEQFVnwPFy7FOtUfskRurbPfR0gIjPQPQSLXG+WoLzYxAKd6Ria/b0+VcIGapDcj5ReNntoghjdco8TFjnXcJDU29mW/sTYCFEnOHdKbtH72Iz0NRZmF25h0fW2bjUrEDe9F+cLcUf30DPHdf42OjMHqhHljpL6Z3lRVDdW4gPvs62/JP0V7cjZwAM1aNfE6hjRKKIf8fe28dl2Xy/m8fdnfn2h0IInZggQqCgIogSnd3d3d3iCihgoK64iqiAhY2it3Y3ZLPw7q7oquufr6bvxfXX8o991wz77nuuc5jznPOuctcByekK2PQju+O82Zd2pgtw6boLk+qJ6Cl1Yq0tAM8ffqWDsabOOouTeeCJNLfveGYnQ1xlyagk+iHw+JRdPxoL90ddjqqoOBxjnFGdsi33oRlYiv0bYTY4x/G/gtlVHZRxkr9OekpuVy98RJmuZPtI8K9JEesI07RVVudWUcu03i2LCtMZBDq0uK3eeLeNjMk9KM4cvUVzNHEcNAVdmfvoeR2S2Y4OyNxKpXE7MOcqRjMKhcNuh1JInZnKyR9VBi2K5ikR9OxtprMwVA/4n46TWVXaaTbX+Di7TOUvByMopo4L0r2kHvwNG+ZiG6kHyq98zG2zqf5EiOiLSZTkxeOikUQ+eee0Hu6Jg6+avTJ9sLJewOHKvuzRF6cJg+Kydl1mNdMQH65CDX3tpF1ewSm2jN4lL2dI+2FkehyjX3JGex505cF0uJ0qjhL5tb9vGIUcpZe2K2oYJ2JFT67z8MgMUy9gvGS6c/9/BhMrDxIP3SbLgJy6Dnao7tgNJ0+OXWp6vlZtvpaY++ezema/kzVdCEsUJGxLZ5xfms4FnaeZJ9swrAZxngmmLKoxVUOH8gl5+BBdgbv5pWUKzERmkxvfo4MO0cCs5qjEGvItM632bHhICW715H9aDou0Z5oze5Txy6DiruHSbbXQzvjCWKGRsx/no/Xlkbo+5syv2kBG0+WstdtHVemORCTaMCCXh6nzaIAACAASURBVHVCNWqToiTaMFsrkVdN+jN8ymqUx23EIvA0TX4YwKQVcoyL8yb4QSPaD1iA6ZoQZG+HoqcUwO537eg1zYzELDvmdnzOxW2+aC714qSAIW6243jmvp/GakO5YmlC5MNmdOorT1heMNNOOzFaOpAnDTvQc0YwhXkr6VfrSTuUjL2uBYkn3tK6gwz2yY5oLBrAu0NJ2GpZEn+xM2LmygikH6K5hwfa85uz12I5q6rduRc+jy+dgPxr2OXS62Zc3iJPn5oKXh2PQVI4hSn7c3GZXBvsX0PV09NkOBmyIjifhrUZwa188DWQZWzX33mivgp43wF03wWKf1z4+Q60unrRK2f9L0lR/vgr31Xi5gbMdvfHRHosPdv9fef/fFcbfyn8a1IUfRMdtAQ/Dg/6cn0VnAlTQq9OUpT/5d7136lX4O9WoKb6GhvrJkX5uxvwt97vOfnGM9FqXZsURZyB//K56G+Vpv5m9Qr8CxT4NCnKP3ka2vfK8buQy++toL58vQL1Cvw/o8A/B3Rl6UgP9KF3SgbeUgNp+X0g+gcD8Iidxg5clbVAXuQH2v6pdf/ZY1/D1bUqiCW1Q8vFEoMpPT5ezf7i7V5y2HUFOieHo2NvjcrY70tv+mf3or6+egW+TYEaairOELdgHk7jUznvOYO6qRW+rY7/Uqm7ZCvMRLeVDdu9ljH6o7Oc/kv9qG9rvQL/LypQQ3V5CXEL5+MinMZ5j+n8utv9v9DbOxuVGWjQjsQCV2QGfCGr7H+hI/VtrFegXoH/swL/DNA934l+3yXEPHtFOeOx3bkFO9Gen4Qr/i99O0XQhFlYnBVGf60f9otG0L5uOuD/pcq/+DsPdlgjpR9G0aWXMMGUhDgblEd/Pvn7h6ZUUBqvh6pDAgduV9JM2ok0XwukBn6a+OUvbnx99fUKfKcCNVVX2aAkyrL116BhQ4b4HaXUWOD352R9Z73/zuLP2Ge1CNnQIh68rqaDcSZHnSTo/+9eYfp3SlnfqnoF/nQFaqiuvEqGkijyqdffh1/6FVNqNPajjKF/+m3/pApf7LKi35IgHr94B11t2HHKjjm1Rxf8SfXXV1OvQL0C/y0F/hmg+29pVN/aegXqFahXoF6BegXqFahXoF6BegXqFahX4F+pQD3Q/SuHpb5R9QrUK1CvQL0C9QrUK1CvQL0C9QrUK1CvwB8rUA90f6xRfYl6BeoVqFegXoF6BeoVqFegXoF6BeoVqFfgX6lAPdD9K4elvlH1CtQrUK9AvQL1CtQrUK9AvQL1CtQrUK/AHyvwnwK68puH2RzrQ/YgO0KWjqFj8zoHpX7a14oyjufEYZ3VF1efpYzv0eof2eh8b5MmUzJ/wN5ai1Wj/ijZyYdOPNxqxOz0tqgZ6KEv3PWPR/IvKvG8wBeFhOsMkDYjWKLfX3CXGl4/OESqTSqlDSagGqPA+2Nt//nr3bVdBAaHkd7NnmNWQl94fmoof3mR3eFJbN7WltV5Vkz6rqyqFby+XkBiVAoJrOaQ5zRelKTjuyyQqpjdeE/5d+Zcq656RElOHH4GZSw9EcKib3+06wxsFS/O7SEjMZz9E0NJku79zw/6py0ov8HBOFfkCqbzY9QyRrZt+o/MI98jTNVRfwQk4mir7MsaywUMavuVefJ7Kv5K2UfbzZmX1pQV2vqYTur+J9X6ndXUPOf2kUy8Uu7yw0xZjJcM+kuT7VS9OMd2f2tsnDdzZegybAJ8sFrQ9/dJKd7e53hWGAkHnzBMxR/dsZ8cJPX2IadyIonfe4t+KmEYC1ZzJSeMYK8C+kakY1pbvvolN/cnY2thw9rjbREyCCDDQ5YBn1T1ZcXKuXc4CVtRTeJffVqqBT2HryZkVwQyPb9T8/9Q8Zrqx5zdFo+39nVkT4Qi2fm/dEDBHwn9lpuH1uAqd5gpOT4sH9OJZr917y03i7OJtd7DID8X5MZ0ocW/putlbJBczmZBI2yNljCi/f/SsEoeXdrDWvscGskoIScznu7/SzV/JPH/45+/fXKCLR4pFF4dhMoGLQT+DRpWPOfq3hSi0/JovDoZt6lNeXA8HX+lSBpE5+I5+Xvso2oqXpSyMyyO8OxRhBxQZVDdMa16w93iTKIi1/BYIZ2QuR3+cyP+HwK622xWmo/i2vtMD9/GOlUhOnyYsX4n/KNtxggqBHFDOIB9KZpM6/bx4c7/upG6kknIyW7MEBFmbM9vfkv/67rxzQ16cJitxx/SsFUnnm+2Qd7vPHNUQomKl2bgN1fyLQVreHqmiCPF12gtp8CkP/sxeHeHgwmWzNDZRN8JXqQf0EfwI/u5htdlZzmyZS+VK3WY/ckJlBWPTpFmK4NS/GuG22/ipMNE/p2nJtZQ9e4+xWGJ3Ftpiug5D4bOcOJRS2OybgUg/t1zXw01lWeJE5uNRl5bVmfuIVGq17cM6F9fpvw4QU7XkXaaz9tkBSbqZvFULJZTKUqMavMvBLqaUhK8zjFu+QzG9O/4C1BcIDnkOsKLhBk2oP1fAKGX2RBeQrdJ45kk2OsveGarKdu+gWMNezJMdBqDv2FKLD+bhp6OPrFXpmIeE4KPWJ+/7lmpvEiWZSQbzg3CKH4KF+0j+fHuRGxyVjPio7u+4VKmO8Yy7hRM1CYgMRjlYXV/4W+4utUPEwkH8gRV8E2ORGPkp52t4HZBAsF+OTQyikD3XRoOkUcYap+ChVCz7+pj+d2DxDnY4HVHm0M5cvQAqp5c4MCP69newxiPWe2+q76/r3Alb+4dIiLkGavdF3x8mPjXGlH9jifFcfiUSeDYfS2DJ9txt5kBWWVBLOr0jRZrzROO+kdwXcGSJT2+a7Xu75PnYhyTRHQ5+GQxUcejURbowG9P0f0tKI1Zwdp7YoQdjkZVuHOdA+7/via+v1MFF5OiOT1anOkCA+n8Z6TkfH0QdwklHPI6oBsbg6Pa2G9/Pv7u7v+r7lfDk5P7KT7zgK5iE7gdrssChyKEJQNYs0XpX7CwXs6D4ynYTFYludsiHDPSsZnwfzDg3tylMFqDqcZ59BKNomC3Ih9cFJW8vLkd57GL8a+ZjNnm7fjM+AfmwuoKnh6NwatMCq//wR76DwFd7S/hIrFCUuxRTyJs9Xg6Nv/6hHw9UYYxP81mi/8qZvb4HpL/u391ZWQbaJLRcTnGuisQ6vLXr6j/3T38+H5PORbnTnRhFdPsA1DscgBfzRh2Vc4jLEOewX9m496cZ4trDCkFg7Dbp83YP7PuX+t6dYUdQT6YpgxgzRkLxtcdvvI7HE4Iw9GnBQ4X7D7rvXt7p4gYRwt8O3tzxWPKX2Ac/wmdrn7Dvb3BLBO7g8X9YBa0ecvtrXaMlykn7n4IC74b6GrbVEPNuyP4jVjBGf+9JP0PE9if0LNPqnjL+QgFRhVKcTx6OaNaV1DsOp9JZ1QojlFgzL/OQ1fD7VQtxucMI9xFBelB7aC6jD2JubwUmM10gR9o92cYTZ+o9HCrFXPSW6Csp4WhSLc/fxie5uMmm8ZDYRlMPefyrWj2vCiAVfGX6LHInAjp/n9+u36t8dEBglw2sLfBAuKD5vB1B/UTjsd6E7DmFpNjEtEe8emSzVNOrw3AN6wUobh1GI7+FOieUZoRR1ToVWZuDEP6/yD354DurxPpz6u56s0NdvvqsPiOHvcjxfhkXewLN6qm4uF+/GQNuGy2k7hFHbi/zY6xkq+JvR/6jUBXxYsjwUhOuIDBnTCku/9LgQ6oPurBsEkXMTvozyrBjnyE+ldiGD/qEKp7PFEW6frPAd2dDJQn5DI8wAINuaH8aafnPsxhpegWumloYqknTJc/79H7f7emN6Vsso8l48Qw7HdpMOrFCRJtQoktmUDsHk1G/it6/ppbexNx1sige/KPuIr8H4Cutj+vb7M/3o6F66Zy6qBKHaCr/bCcZ6WbsJnnTePkvQT/7YtbNVQ+LsRviQ4XTHaSIPn9kS7fAXQ1vL6cR4y7NTk1Q6hJWseeZeu5liLKk1h7pA3juVYxELnQ9URqCdGp8SNKNoRhoeTOj2/7IeMSjq/5bPo3b0T5zVx8dHRx23aZd+O1CPKxQHtmN+4dXIeH4kbKJ1aQvO4i4tHbSFNoz+FwS6Ts02kosRTRokM0dNhAlLIQHX/noavg7v4IjJfYkF4xFTnRW2xopEt+uCrTW18j3VUfvdCfeFgphn1WGFbinblXuJEA83OMUGlFvlsQGWXCWGZGYD+/Hdc3+qOUdod+rwvYvnsE1tvD0RhZStxqTfz23ODFNHNSI6yQGdWRtzf3kuJqjUPSAR5M0CTKzxnlERWc2hKA4RUR3JSlmNH3NSfXuLLSLo7Tt97QX9KT+CAZmm53RctlPSX334GIBcmBCoy9k4bJqWEYKciwaHArnp/NwF3ZirDD1+g0Tx8HezMUpvah8to2QjU280L4B2oubiQxq4qZ3qH46s2k70d2wUXWK6piuK6EcdYpJOh1JtlIDdsNVax0j8PHuCcnA4zQCb/DqNlTmb9KjmnDBtL2dBzmB1swQ1IZ3THPyY/2Iv1KYzq1quDAus1cGqhOcLgFUkNa8Ox4Gk6mzoTsOU/1z5NBEwZK2uAfbM/ifr9ala+5tC0YMwtPtpx9AYMWY2C3kuEnDvLjxdaIipQS7ZJPG1V/YgMUGNOymhfnthFgYYtTzhl6T9LDJdwF5XGfrp685f6RdGyN/cl60Y/lhmqIdu5C7wdJ6GjGcLSqCb0mymNoJgmFG4kvvk+323d41l+XEP8f+NHGBK9tF2nzgxhavmF4yvXh6ZGNBG0/xrWRRqyV7c3bsgKS7KwwTCqk/Of+NaLTCDkc492YdiIeVd+3aDk1ZZ1GMBenurJuvTK9C3xRW+7N3vJGtB8gjnlaOjbCH09KFQ+OkxJghX0DBy55jOXqtmQ2bT1Bb/MYVve5yf7EOOICbzLSogf7DL0pGGrD+m1OLOhaxbOSbNwsjPD78SGdBE1I3OaMxKdGR9Vb7h3NIio8lrIZRkw54sPqxEfIhK4nZMJJnFVMiT03HP3ktfjL9Kfhm8vs9jZHzjmLVy0noZkQh82QPRiI6rHpaQOatBiD+sZt+LZJZvTMK9j9OI6dCrpsaK1Dcp4vK/q3oPppCelOBqwIzqdR44VYrXFBf4Ug3Woh7vlZNrgYssx/Nz1XKDErv4jG4flfALrnXMzyRkvGk7yabkw388LPRJImaUsZb7aLquofkE/LZ53cM0JHCWFUKoJr4TasBl0gxk4bw/hjVHRYQdiuELSHPKco3gOFLW+ZUZPH2rzZJJ2PQGFwaxr/vDb0jhsbLJm3OpILr8upYQUJ50OZsFuJ8QfFSZ91DkvdMG7P9mN7tA6Te7Tg+flUnGW1iCh5TuNFPmyL1GFq71a/C7ururuXEGN9nDJP87xckNUJsfitFKTj4wJCjDSx/GkYlgbDaSeqjbpgI84mWCNpdgBB06UM7zQHU6XJ9Gp5jUwvI/QCt3Hn7VxstgSh0nALmpq+5F1/Qg3zcM6OxEhiAG1/exk/5Fi8A7ImefRVXoxAv/noy4owsPenC1xvub0jBHV9b7ZfqkZEO4RQJ3mEu76kJMWFZcbbaSstziQhSZa1OUKIfwjrj5UB0zEJsmBhr8P4nemHxorlSPUsY2ugI1saCCLS+gFrA9dwdowhic6zqd7qhpFbAc2lHQn302FWlyts8bTCOjSL0sd9mGEQQLDFIM55GmEVvpdrNGOEkh8xLjK02e+Dln0YB64NYbGTL35WCxjUDF5fzSVczwz37e8YNLULz3qOYaGCJUGSdUPEb/CjmQGa/jvpoRrFGpfxHPDQRCX8Jgv1ogj3G0dZnBU63sdoO242ClrijBSay9TWZ8lyt8LeI4czfWeg6xuFo8B5/I218d5+52eV244YTPPOrbm/r5zFjrFEaL4gWk0el4NDkQ1cwwalflxI9SIk9hzDQ5PQHfkp0L3mYmYooYHFDIhKxWjwAw6lJbCjtBJhNXXa5Zgx1ziVN7U3aziISaphZMYIciXCBjP9OA60H8YimzjWmk75QwO5LtAdzpGjy73LHN+9h6cL1ZjTDipfXmJPqD0GNmlc7iyEvKM3Lqtm0uNZIYlh4bgVvmH8q1MUPlVn8zlbJtd5x1S9vk5hjBN6xkmcbtqe7rJe5MZoMqbla8qKkrDVd2PjSylCXUbDGGVWdz5OpJUZumkVqIfpMKRGGDPV4by6sB1Pc33cs2/TZqQe8VsM6J9txhyTjTyjGa3b65N+TIGHfoasin2BaqQOAyomYKM1po4JWk3lo6NE6Sign3ERGjWjuUoG51XOMWvyBexyx7NLQZu05pok5fmzclBznp3dhIuWAQH779OgoRi2u2Mw7/YTuqIqpNwFGgxCaWMea5Z8srzw6jyb3YyQ8c6luqYr08yTWO85j47X9hDtZs1WhlCzptZeSuXa2lk8ibFH2qjWXhrE0rB1RGoK0fH9BPTheneVXG9jJJ0uIOVfa3hOxV5HhNYNb/CTjylL3DJ5+XYSmoEumGvOYECLxjS4GMW40UfQKfJhlWAnGt7OI8BAG4dNDVgkP4ii1I44HPJn9YQuvwe6qtsUhFgj67yOe88EUHJ1xspYjIEvT5DqbUXGs068S93E7knu7E7RRbTOAnnVveOk+tmQ/rgtbzI2s1vQkR3pqgwvjmGlli/7ypozwzKeSPXmbNHVwnfnFR7XtGG6SzrBUu04mxTGxUnGaIoP5OWOIFanXKXT84Pk5w1AOy0Ew+m3SVXXwnPbBR6K6JIQas9K4W40fnaSdc7GmEdcZvD0Idw90pHFXpZYaArS+Usw8ngPpvLaBOx8hpxPJKta5+HvGcqem8JohcXiPO8SRooapLZVY2OsDWIPNqKr48Sa4keMknPD30ebef0+Pe/3BbfykjBPOMCtsnPcOdaM8UZO2Eo+I87YipD9txkiYY9voCmSfR6xL9aTtLI2DO7dnkOxEWxtIUWI72oGnQ7D0HITj4T08A+3Rm54K97eyifOzAqX9ENUjpXFxMMVpe6nCLbVJ2DHffrNsyYoyQqBvY4oy4dyTzqApFhVuhwKxsDKnZzTnZik5kZEkBICdaf88pvsjbDD2DSZ49WN6TlVB78QddpvWYNPbhPk5B+SYLaB10u8SIrTZELrl1zbnYCNtQOpR5oxWtaRmHgdJn540fyieDlPSrbhbW2N99bztO49B3XfcNyWdubCpkQ27znJu4GDuBIdwNZ383BcG47Z1EaUbE4ma+cR3g4byfUoH7JeimKXHI2taAfuF6/HXzWOJjG5uAm/pWRrClm5Z+lrGsmqAeU8K/mRAA9HXFIv0FXEhLBUa+T6w4298djq2ZBSUkH7Xoq45QajO/glBTHWzI3uiK/SdawtttFsmSeZQbpM796QFzd24DfHhifR+wiZ1ZqX59/PRR45d2g7ypCkHW5I9/p0wa2GqrdXKYj2xdwoimMtRNAKicRFbRwda8p5dDIdRy0jwg+9oLm4DWt89Fg6qh1PTmXgpG1K+E1JolyG8Lr/FJpFK6OVeh4aNqGJyiZux0p8+Vn+zDP+HUB3kuAR4zEp7cBE90y2Wk6hQ6NXnApaheEdFRJdF9DjYiSSY+MYsSULi+ogRPy7k7LRBJEH8UiNWc/knzKxGXUEI+EgmgSG4iHViRIvNaaEdCUuejCBSnYcfyqM9Y4U7Of8QItG5VyMXsm8fVNJ9ldl9J14lKcGgnc6Cerjfx9yeSWJJfP3IBLhirHIQ+LU5dF7q8+B2Kmc0XPnjKQF1goCvE3TRtCmFe6unUhwDOTglT6siEogbFVPjnmsQnavEHazLhEZlcnlNlokbnBGQaALTW6komR0iil6OqiJNiBHQxrjt6tZ5zCMvWoxPFlhgpVqb4r0ZLBppY794OP4uYRzbGYw+UEGTHmViLjcUaY5maLdbycrF2bTx8QZL4N+FCisILWXIuaOSvQ/6MACZVcKx7uTG2bFvCdxSDmdZMRSPRwXt2SHvQoWJ4VwNBTiaIQbAVuvILAykMiQJTSL00a7qA+r7ezREvzEbfKuGL/F3pwaKIVloAIjn+SgI7uJt/MUURl1nEO3OzFBXgWhS2nkPOpMx+qLpDgYkdxSjaQ1tghvtUXNMIkDgyWxDwnBrH8h+gabeTbViGT9KgL0EjnZQ5YQl2EcszUi4GwflAL8UB3x+wnwWIgj0bsrmBYUimLvEmL07fE/3AfnDAcmnQvFLPQE3U2j8OtfSFDsPp5ONsdT8i0bTRyJONQT/Y1+SNeN0HtwmLjMXexvvZw1Kxqy68cDnKmaiaHEazbahBF+aAQ+8UPZa74M86w2zLCNZJPzbDq9OEOabwShJVNYmyzIIRsHvA+Nw3/NLM65yKCX3wOVxJ3Ez35Kto8P9nkjWZOzkkYbXDD3PsrIyK34T39NUagjy11uo7s5Co3O+3DX8qJYfiP5Gu05EuWHuk8boi/YIvKZBd73QGeNYyNLjqg/wGXkMpK7qJG424/xR+0ZuzSUym7imCRHYTGmlEB5fTZLrGePzAOC1JNp6RON+ZB7ZDrosjJ3PkWnTet4Iqt586CA4AULsD7ZkFF60WRYzaMiy5jZeueRj4vBcUUnip3VWbxtMceLpXjgpY17tRnp9sK82+2DrFguc/dtxqQ8GoF59wi9H4x42wqe7fNizMwsxNanEbDkNWsWLMRrcjqljt3Zqrac2B/8SHWayJsdbqxcsJVh2duIXtScQ75KLCmVZ0+YLK2KPFGYt55+WZ8DunJuZ5kwPqQzyeusmd2wAHuFlcT3DeFQzGSuOqsw87oq15Nk6NuoIRwPQmLXRFJ0mpC42JE7ZqG4iXXhQthKxnoOJETrBCYuu3kn5EZ+jhnTujT7zB6rSs5HSDCqUJ7j0fKMat2Qi7HSjHVoiXNmCOY/7GPpYC+6JKbjOWI3CibXWRVgjuyI+yTKiGPTzZU8b1mGt6s76b/jhPcCltxSY5uXKI89lzJvrxhZWeq0jzcka5AFplIjeJfpQ1bP1axosB6Jrf0JMlqMcNU2LDd1wnB5B/YYuXNUVBeL1ZMgUw8h00osN7qw8IoNM7JHEeqs9t5DV/c6Hca89A6YqS1hXqt8nDY1Zon4JMb80PqjYmWbTDEr6M8KXVUkOuVjNNWDu3L2eC64gdWOJsjJySDb/RBemyqZM286g0vtmJHSCnVzY+SfhyO70p49o13JjdOkZ6oZSjbJHB+8DO8AH7S6F2Ko5MfJrjJ4RusjdD0cWdNLCJubot4yCeMtTZDQ00X8nDeyoU+ZaemB75wrWC5cy4MJy/HxGMc5Tw8ynw1C1kYdwfNhLNXPp6WMFTG6DUjUiuNkVzHsXSZyJ9oEpU3VLLTyJnjRDx9rUXGWJA1vtj8XxDTFEJG3e3FRS+JY54WYLnvB6WMP6bPCHLEn29ha+paOowZwK3Mj+99Nxdl5Js/W22GQcInBZnGEipzFwWLdz/PNlkBR2l7bhpXdOoo6qbE1WJSGRxMxDczm+jRPdmgO/DagCzrKkLg45MsiUBe15shkO+KzXZnX6SHHo8PxD36I3P5QFre5xq7kRKIODsI7Wp7WRRGY26bwUHkd25W/Ht9Qfq+YNbYr0Ii/+Is2HRkgYEf6UWPGv77Mj7EemB6ZSFbcKjqdjMXILIJz403RbxzA6oC7DFCNIj9O9jMe07c8PJaB09J19NuUgfq7ZFRkI2kdmcea6Y/Z7OZMiWwSdqMfUrw+ieJxmswvC0Lq2GJOOIyh7GgGfofH4i31CF/FSBp6xWIz9gU7nNWR3DiT/UdVeBm4nEW3rbgfOYOn252Zd2ARp1wn8PTUOpz2ChKuXxfoartXTcXzIvzGqXA5pIC4hZ14WeDNqGkZzFmbRvCyClLE5+MmksY596EUmi9EubE/59368qOaBMvumnFh+2p+KPZl+ITL+H7WQ1fDy3w7hshXk1zqyMi9FoyXuoPzGRNeLJmG2fmOTPLIIsdich17SZUkN3G6X4hEYkytvbQFnwV9aFonsqO8wJEx2RPZ7TqfLmWpGG8ZhI9BXwqMZPBqYka0uyRdz4Swcmo8rULWEa0qQLurUYwbdQSdA/6ojb1LnJQK+TM98TMYxb0wbaYaN8brUDBqvwO6J+RbyOD+ZjXervIMKYtHdWokDT1sGZ9qisf+B3TVX0um82KGd/jUmL3FBsmZaOdcp4NWEptc5RjTuSnX12ljdHQ8hmZKzGy0FTVhb94ZBRGy+DqrRXci5GeNpVw7flKYhfL6FyxKyMKwbSqaxv4cbqBEaKo7GpN70bQsEy2zwwxboYqORFvyjOUwvCNOoKc0hNuThhi6NnL02OvGQpVSpnk446ot+PWQyyvrWe56BQE5BSwW9Ke80Ifl2Q2YJ6eBzvh7rE+4TA+BcYx6mYzT5nLGyeuhNvIsXoudKey1BLsATUTquOSfHQxFU9eS9CtT0I8Iwkd+JO/2h+Cy+QF9pQwxnHCdUHkXdrcSQUzwOds9vclpOwcT7xDsxt0k0MCZ9HsTcEqyR7xmC/omP/F6timJqk/xc0qjtJc80eYCXEmwwjD5LsLmvtj1LcDI/yDl803JWDkMHh8l/afT3OgkzMInuSTlvmCKqx0SrzZjbJTI4Z7qbIxZzEebGt6UkmofTeyJkYTuUmfku0tkujhilt4Yq0xfJF+kYuu4hXeawXh0OkRkbCkjvTxRbLwPV1N/1les5MdNKz72cr04R2ZQGF6HJrA+fTInHe1w2d0bE4de5MiakNVNFH3/CNwlK9hiUftZd3Sdh1KkaEJ6x+lo+0XhLQPbbayx2twX/yM+iN7agMfqOJrHZ2PdegsGgqtI76lBwv5oJKvziLRy46BYHGul35BqbY5xiTxF2WMptNQlZEAIRSpvCVfRwaudG+cSJ3I+xJBZUT3J3OPKvPJ9eOqbEtDEnBMbVtL1xja859jyNHoXAYOO4aEcS2OvWKxHP2W7kyZLsmZReNYKltBN/wAAIABJREFUoTq/1ZryJ5SkWrMwbRw7tyjTcb8vsuKFyJ/chEqjTNRFUxm0MREHwedkW2ggvVmALUWGNAvWY8+itXhMqaQkMYDdQrYYDDmJ92glLgTtJ0HiL/XQ1bor92E7RIXrfrkkLR1I44anCR05HtPScipqPrw7+3qkYZ3vRuGqjcQuHULz31afaihLVaJ/wkT2b1JnQm34UuVh3IbLkqe3iYzxO5g86yoWh/1Rqo0Brz6Ey9AAOiYEoTqlBy0afi3k8h3HPBZj38qSaJUZ9G7TkNqQy7F5C9mpV43dcmt2X3v4i+eotq0jMNiYjU2ntQjrV+C63pgVozvT5NZ65o6PY2SgL7J33JA9NIUYL00k+7fhTqYucw0SOVP281rp+6ujHqEmz/G5JoSv6UqWDasLUW856i6F9uPFeBkpI9qn+Yfv1RzFZ7wrd2QMsbQZzTFFBdb3XIGxxSqEOldwKmAZOtenYWezgs5R2ng8n4mukRaz+zSFG+mskEijqbw5PsvuYiGzmRbLtXCzmEzTXbaIra1AXMUIuxmf7nAvJV7SneLeYugEKjK6fA/m0uk8ny7LasFDpG67QfeFJujOH0q7nxeRq7i8zhjTvY2YoeWBseALcs1NSLzWnxVBrkh2OoibwhrO9FyMt1k13pZbuT9mNWttJvAwywbzrQ8ZoeaD/aRPAyte8DHQnSRCO5btzyYTvGEFfU8noxexh6cz9XBplonZMg+2vneJ/Xw1EpDAPGQNntPqaP34KHGR8cTeHE+48wrGd/tF6zcX2OgaSWjBUCL3aTHgbDo2XskcFvKgwPDTAMwHHIuOICD4EcsPhCB6cx1uXolcWppGxtz7rHH3x610IQc2LaHZmQx8PcI5JbOBzUuqKQgOxDCyIzHnLBG6e4BwfzeCWjtx0XEAxVG+qP0h0FlhjyM3PIW4szMac/kixE+msbL7PYpjXVnq3JG1N12Y8rqUdD9DDJ7rsUesgGkLfHn8mzJNad9dhuCi9Sh9FG1WwfPzm7CZ40nDNfsIEW3Ow30RLJuXx7KSbDT6P+NkkhkTQgU4sm8Um4bMwuXeB70btGjLOL995I/ezrg5d38BunKe7fVDcG7t/0NY0OYh+31lmXXRmOum91EencfKK2tZ2a8x1ZV32Gm5iAWlBlxI6UXMqFhG7F/L6oFNqXl3+Mshl9XnSBRfROrSHH5UGU6jBjW83GvP0JnncTqbjFqTdMTVH+OcZYBI+2ouJbqxb7I1q9/FMUbYhLPllXyYlibhVrSeaduWM/OqPufilzG4eePP7C37DNBFSjBy/1KORCkytu0VosdJUWCUgtEbD8QtsnnwouKDWJ3MyT7ugHif1nwpOOvdPht6aTYheqcufTdo4HRtCpoaqoiN6PjeqDsZhLDNFRaoqWG8cBTta/94awOLRQ3YevFunTlsKDqpG9Eo92NR7mhCPgd0pdHMtjuNgLQSVrJCdGn+ufjL+2xXXoR+8hGuvHet/3y1XBVBrlJDQpJK6DR1KQ6Kk+nR8v33H241Zk56a5T1DDEU6ciZEHl0Lwqga2CG3OC7pCtosKmtBIauOkxpdxj3uV5cElqBlbcsQ68ksEDvJIMVNPBcNZLf/NXn17DYqJheS/WJUHiA1YJk7k9UJNCyFVEa2timHabqt9Z1R8w84P9/uV8l71wVo2TNWDWqBS+KAlD6YsjlFbK0fdl6byhqKUZMalBMgHoSB1rOxFjxMT+m5vNupiWW0mPp1BRelaRia2pC8M5a98yvk894ZJwiSTB4R4DpGva2Xs7mQFHa3dmDs1Mqu5otZVvIHJqfzcAqPIszox3I1Rr0bUAXeIT+ERkYj35CcXgIQVHPWJYfhEQdoFtWGIrEu/0Ema3CeN3VD+1q2J/xiqFsXbOQr0VkfvDQ6XA4R5YOZWc4uGUf1craCF/fRICxPzcNsokV7wxvb1MU7cxK/5b45ypwP8QI5/ZeXPWc+mF/1ocW1PlXDW/uFRFvrM26eZs5IPeWdGtN1nS1JFhvEYNrXwflTzi3xYU5CR2JCNZHckh7qHrN3Z2ujFngxYPfamtMqw6S+O8JYshWJRbc+gXosu2YENqS0GBDZEd0+mwrPg90voydcYug+6FItH/KAT9ppp434W6C5IcwvZpybm3Up4/NUI6dM2HUsa8B3Se3vr8Z5e5BDD+QjcWoE9gMVeGG/06S5Ab8Zi+ZlJZTWcde6uWyj1KrKbRp8sFKLC9yZqj9c8yc9FGb/APNGjWAslSkBmxCND8KTZHONGv4mmI3MSbvlmbPZkOmPIxl3MjD6B4ORPFtGGMc2xK3RoWpXVvS8Gshlw+zWDFoHQKpfmjP70ebhuWcDpBkSs4sMpOncmKJLkeWBxGgNYNerT63zeUMIRNXUrDYEx/9+fRrfZtNS2ZjsOUct+vMJ621UijWqsJy8T4Efc0xlBtKu+rDuI504ZmmNeZGU3gTv4IZO4bj5qTHypEdeLDdgkX6ERy+UieTT1tVwn36kHWoJUtWy6M+vTeNvyvk8jLrlgdyRUCS1VbzaJptgqT5JQStvAkQu8uW0pYMEx5Iua8qWh7ZHP8w6dBE3Ix4fydWDv84wuHuNjtWJD9EcLUDfuLtKfZWx8B2PQfqfLexqC7RYUYMT/cg+HR3lgV5IN2nlMRVXvz4ajzmKfoIP8xB12IHDwSXYDogn4TNjxhr6o/O2BbwqABvvTB2VIoTEzeFU3FZFL4Wws5elBYlu9l3+TmdhEZxNcwIRe/tv0QR1T6f7RknaUNwkjl1TSZ+B3TnyXCMJOLgcCLyNRl2ORuH0DQOdl+GaasNyBqs4/Vvj3sbhkw1ICTTjflfjG99xOmkKLzcb7O80JORu8Oxt72K9IEYZLuVc6cgCgeNEB67byW08XbMdU4jeTiRZT0quHc4HkclD8q89pE2qBAXhWiaxOzETaSSa9visFE5iuSRcKYcjUZL9wVW112Y9qXkA6/LyI+1R2rDDE4WSFAWaobYryGX1S+5vSuClTIHUSzJQKFRLu6z7XgWthWH6lCGinnz8Lc+N6F1R0mCDmWgOujX32o1754cJnaZLiUmO4kS+zAX1ZQ/ojhWk8m5S7iavYLeVPHu9nYshXS46JmO0VlzvJoYEGQky+gute/VGipfHcBvzKq/Ceg4SdAQGY665JK4bCCNH29FrZshb9bsIHH5IJrWTjo/X2cIHS7FQdsc4pcPrQN0lZyLWMTozIUUZGq+BzouEC0wGm+pHRxbcoZZE06ge9D3PdBder/ipF3owyqhTjT76h66yyRMlGaXYhRBqpPo2qIB1xNlEcgXZ4NEKYrK9zHN9kR3Vq8PBkTtFt1CR/ppVuKR+gvQVRRiM9CVBp4+yFX4sfCncUS6qiM5oDHFzgsQOz6HGH89lgz84Gu+m6GCyJah+NhrsmxYXXj5DNBV3uPs0WJ+inbDPfEBs3zXEG42lMOfBbrp2NtK08ROnQDEMXHUQ7RXE3iUi6Z4EE/mGxOq1QBX2QyQUsbJcjLNvhvo0ngsshxXuwGcDjLHyD2bByNX4errgMb0XtxYb4BxfiNmaLpjLFRFkbMx8ee7I+HjhlTn90BX0lWC4MgxHDbzIefpKLRDl9EgyYPk0nbMtbJB/HeZ074B6CLzeSGigPrdTAIyKlmSFo7y4K/tX6gNudyIk7kNkQcbM8nEl3hbGYY3uchGp4jfgG7Yla04BSWxu78dhcYC7x/Xmjc8uXmK3LR1JIelcrq7Ggk/eTLlV6CTXU+GVDNOr4/EL/Q+S7a4M/niegL98+nruRatwbfZHxqM0deAzq8d8af1aLnBHJFV0byojZ7qMRTJsDyy5j4iycMMu88BXa/HlK4PQMakATG3XJn6C9DpPVIhffROJBx7suOGG9PqrBX83rqp3fC7E7/ZVjyK2k+oaEueHluLzuRMZpTkoPkr0AWP5sDGTvgO96Ljjr2Ez61jKNUmF9jrh7DY/T8AOiOuaJxn1pSTOF9ORrFfY2qqnnDQR4rJCZIcWlvNislX8b8bxuKuDb8OdJVH8R8mQa717l+ADqpPBDB0XDZqB7OxFLnHGvHVlBhn4jP3GUk6RUwKXUnnXCO6L3pD8uVQlg1oUSf8sZyzoYsYfXA1pfFL/w9AJ02haQTSBfosf6xPYbQS4zv8cXKK8ptHKSjeSbi6M5kVWmw44Y5EmxNEG+lgu+4qfVe4Ee6pxszeLzgYYYOcbSK3eq7AJ8Yb9YYJjFt0DuV1bpgs6E9d/9rtVCXG54wl3OUzHjpqQy6dUbCK4lzbRdgFeWAqNpz2dV9+NcfwEdShYKYR7g7LGN2hrtH2mNMpXqyyDOF4I1FM/LxwWDqGmu0mzExt9Xug0zdFbsgLdmiosL7ZPDQcdJna5QyR81wpGSWLvo8sw+oAndeqkbR4fIWTJ38i3s6H6KIB6KbGErCk7GegezhZERflB1gqpPF8qjoRPnPrrDI/pcDBhIQrfZDycEKybwO+vofuc0CXSEHj2fhHT+FOvB2G9ms5130JjmFOLK7IwjKkiKbyfqQpfOL5KtuNvVM6BX8r0L1faJpdth4ryzAKZoRTbDbuuxLefHkPXTn3j6bipRTMy8CfiJnXCSoecjLFg6W2D7HbbkHTTaYYV9hxzWvaF4Cuhoo39zn7Uw45mVHYb7iJaPRhdit2o6wwETsda5Iu9kLONZwQw5l0enCAODtDdBJO00HWnU0+8nTeaY2gWRdy7/oiWsdmrnpzi92+K1l8pxbo5tPiwVHWOhqiEnmIloucyQw3Zn7fTyNBPueh+wrQ1VTx4sJeduzbTpiGPwVDAig+a/xtQPfqInt+2sfOUAe88gbieXArVhOuEjhUhmOuO0msBbonOah1M+ZN8o6f7acP9tJnePTnkEtTlrhm8VpQn8QYZ1Y3Xc+YsbtR2ReDzoTONG1YxcWYxYz2EmLzIXvEnsczbuQR9Iu9mFiojNBeKfaHK76fm74GdNcSmDRmKwvTAzGa/wOtG8L1tUsZ5zyI+Hw5HimqsWexPz4aXwK6G6ybLcO2eW546M2nX4tDOA3W4oSiO4Fm4vRvU2c+uZPGwgk7EQmw/B3QmRlNoXGmBiKb+uForYPSqFac8pFmYYEALu4mKI/+4BZ7sEWfmRs6o2+ig5ZgF/guoIMr6wxwuzqSlYrTeJ2XSbprFk2VTFk6tpp3HQczVrgjexUMSGs+F7MgI2Z1/3peg9poleVJtxkhZ42/eDkZK41Y80QAnSh7Fvau+91nHHCzIL6kI+Lensj8cI1Nml78+GgE6ikGiPwMdLk8FFqEdptc4rNeMtk3BO1RLeDVCcINvEi7K0zgZiM6bfYlac9rhJ3MGX7yAKdvd2Dm4nKC1IPJqZQkLUvx6/kI/hDocnAMS2Vf69kse5VP0JHJZO3X/uO9dTVveXrrFDsz0lgbtpbiDsqs2WHHoI+Aroan57IIdg3mhFQE4c1z6wBdDc8vbSXUwYuiJclkDDv4eaA7GIxgoT9LLBsTc82ZyZ8AXU3FKx6czWPzlo2EOmbyaF4MB3Lnfwx0vOFBUTKG83Yw58wGFH8BuidBG9G44YqgRTdy73gz64tb96p48yAf30kG3InYR2TtvPnLVf3uLnt9ljG/WIsrW+TpXRsx8Gw/XuNmk2pczIHZpTioGRByuBXzbcKJtFlA36oD+P4jQPeLhy5k+Fg85udw0lecbr+tMF1lncR8ksRT2awuSKsmv/6gayhLX8UAo86kHnZDsk9LGnOOyDFSFJhmkTB+DxMFj6J7yO890N3byNKBXnSOScFbbhhtmnzNQ3eXHMWZ6LS0YbvXckZ3bFrHQ1eO+aJ4fnCPImCVEJ3r2F6/A7qn21AdkczASFckn7sxf0ct0KkhOaANdzapIGJajX6iC7qz+v4Ghs9/smBcUCts3HVYLdCljgH5Aei8TTWY1a4QD8kQroycj5rRAHbKhvNUTh8L66976LrFqqJ6ciwmjhYojmoHj7ajNj+TVoq6eK56jJl4Gg2l/3egeyQsi4vnXGqTxpc/OkW2jylet8ai5WTHwpPO6OyE6V8Dui7i+EZJ0uVEMvpGVsTtfcKQGfo4BJizTLDLZzwV3wB0v3jonBukYOZxhN5uGUQt+oac2pUvuFW4BnPP3VwfaMCu8IHstAkk8BcP3e+AruIWBTERhMU/YHbQavqV7CEl/D5yRXU8dLIpZEh1511ZITE2Ghgkl9K5vyymYd4YLuhPi/Iy9keGfB3o/lcP3ReAzuC5LnlzDyOx4ih6BdmYjPlaGsBvBLpaD93ekWSOncc69SJKbYU/jN03A12th+4eq0bFM3H/TtymtnsPdH7STDlnxC3Lh6waHo1w/k48ZnT4Yw/dAlFsxqyl1Hs2tRmt3wPdeTxuhCLbB66uUWLqGTVOq5ZhWyhMyOoRND0TwnCBJOZn5+Ar3osPC99/FtD94qF75cQMt75E57uzdEi7rySzqeTeZitEw9+hoKWKQpv1CBk1J3yzCTJD2v+s8fMrucSaahM22JvtVlIM79gEXlxiV7wdSyIGkxjclXCNdXQ38ydAcwrd6wD814Hul7fLq+sUrHVCJqANNnGWaE3vVSdpwn22Lp+O8Ztl+AWYs3jgx+GYP9fw5haHUt1Y5tsQzTBrVlaHIpncjFWfeui+GehOMUxFA+tRhzB220eNwHLsp13BwvMcvWV0P/HQNSdI3p5d7STwDdFl4m/vzDeUROljuK2aWRY+2E3r/D946BIpaDgT32S5n7PrVjy7wK5wO3xOt0Vw+mhqfszlxAB91gWJ/5wR8rfrHwG6h/zsoXu7B29zJ2KfqbEzZyUDvuCf+tyfvwx0lTw5l4W3tjP7ZTMo1B0BFQ84sTYQJefmhB5cyu0wQ0yrvgR0lby4vItwW2cKBSywmt+W0/4mJIlmcVDlfQurK55xMS8WX69YShS3c1B1IFRX8vrybsL8AnA7Is523+coLcxDo/BHrIQ+ANqnQPdzUpSaKt5d30+Mvwem+Ys5eVr3k8x83wN007kXa8zc1O542Ssi8iiE4dbf4qGr4dWFtejOXEdXFwvUZj7FY0goI2o9dJ8CXcPThAwXwEMsh1M+YnSt45H74hA+OsWmMBuWrplMfnZv/IRD6Ls2HW+pgbRsXMXFSAlG7V/K4dhVjL0b87OHTu+IL3MvWjBSvyVRe1zfz01f9dBtQXGIOy18Y/BSFKBTM7ieJMvYnXPZHjmVi5JK5Er54/stQKczn35tbrNxwQTM2hiTHKjD9J51QPubgU4bpVEdeLBVn+nGj5Hzc8Ji8eDfFrJeFboyTfsy8+wtsZUbTpvvBLo3Rd7MT6lBbEwregsI0OzAJg7WtIBbI1giNZXJ07tQZCqB4bGBqPj5oif09axfvwGdrCX+Czpw2Hk5hjtbIOETgc2Uuh7kbwG6Wg+dDBaDd+EWfYnBRsH4zusBr44RqpfAT2+mEpS2nAHnN2Cddow3/ach0a+a641noDLhFgmGjoScHIBbhhdfNZn+EOh+9dDJYdBoO9ZrGuGwLYpln0Syf/TsVtzhYFIEgWFlzApSZeiV/SR630Su4FMPXSUPjqcRYp/IC6NYzF9nYaFb8ouHropHJRsJtQjnvmk6Pl3zcFX8gofuWATqWmXol4aysM4QVT2/wI5wZ/QOjCHESpRmx2NYljqVE5966CqfcTU7ADHVcmLueiJyfxuec9576OwrIxFaUoR20XYsx31pxbzWQ3eI6KUq5KntZPOyD/trayoeUxypyqRAQQou2DOxSTXlzwrwE1Tnauh+Yhd0pab6DTcPphBo48KOJds4o/Ean5Er/yYP3e9CLl9SErqScQbP0dsai5f4AJq92UfI5o6IV3kyyqohvjn+aAt2pcnrQpLy+qIkUoLxZA2OigeR6LuYzqcDkF9yH+0iN8TuBTBq8iUsfwu5PEf8kkU4NFIi1tuISc/Xojnfkg0Pm7MgPJcUVcE6++gquZashqDtc5RDPHCb9YoEfXXs1h3n6SIbTN5uIPKpKEHhzqwW7kaDA+vIai/GjAeRTJb6ifGuPkTojOBBhA7ShRMIC1Sk5yYVZuyZQpyPBpL928LtLDSnWXB4jC6BoRrM7N2A4rV7aTfuCf5Lw7gxSxcPl6UIdCqnOOsonWf14JKHGga3xPH3M2TCcTMmh7bG0MMc5a55mIlGUqXiiLPVSI4qKpDWVx4lielMmNCUo87qmJwTxtLDhuU1qchJruXFAn1CPMVovdmeFXldWKVvgHLn7SiKbaGNvDbuFpMozzJCIuI1841tcFrQ7xOYukW2phbhTydg6K3D2HNxrDb2YNd1ESRFRiKmPp/Zy8TpVeSHauZLhBVXI3HKE53MSmZZ+mE7tZKd5sYk1IZcBrsi2SIPG8VITvRcTphNB5JSDvFiiAyBy4b8gYlRC3ROxOx5xzgLBxTb7MPLewdH3s0hMmM5XQ5HouOxg2fznEmSuIGrkhsZ1ZLEptZ6++5z/OhFbrwYwuKZH4KLqm4WsvmnQq4MVsd88gOyXJPIvCCId8oEjtgHEVTYB9fsVbTbs5HkLdkcGFsbcjmG8is/4uUdQXYXa/Jde5Bv60hITmeMCwKYfDEGa4sEbiinsXV5FVsSEwm8t4jd9hM/TnpRJ8vl2lILxtzKw9/agZgOLpSEjONslA9qvk3xK9an710YPLzulu0aXt7YRZCOEVG9AimNnsajLF9WqxxGuigbwyEPKY5xeR9yecuFSc+PEW+pjU25BYfcmxAmpUPiQFv2JmgzpvEzbhdksW+gEsv71V0VrA253IilqD2Pw/aTLt2Jh/vCfwm53ILGDw8pDNFkVrQw+48r88pzJbP92uK5Pw4r4Xa8fbiPmG1dWNU/B6G5dwgus6HPjbd0Lgtn/JJ377Nctr7FVovFLL5oxMWsSRxSXYziHUX2rjdj4pufsF3lSSOnbDwESvGSlCF0oCNbPBTpcdqHFfNc2ddgMKs25X1yFl3tHjpTxi85j9JPCXjMbsj/x95Zx3W1bO//jWK3YmInBpiI2IENKiBKSpd0d3d3t4AIAgoYiB3YndjdiqJggvxenkTvOefq/Z577zm/y+dP2Hv2mmfPrD3PmmfW2ueihdJ7ay4EzKFzEwG4kcGiGUV0mdye6W7RaA1vS9P3p4laIoPpWzU2ZTmzsF9r3u5JobD3Ivqly36b5PKgCqc8RKnv2Jua6GVMq/ic5XIVo9uewldEnh3661g37yKrp7hzd0UAqcErGNnhDQdittFRZREiHds0mHs3SJOcT7Z0LNm2E3gWvxrJ0IFkHNChZUQ8dxfrojxjAJXpmsy/IEPs2FMU1szDaOVMRF5lozT/DEtSl/IxyRzjk6Pwjvb+4XyJ4NFcittPZeBhR2R2jiXKeCpD+w+lX6f2tPmJ37/dF4zLxREoLl/IhE+F6C4uZ7T7atQXD/4iU+CTLfZIqe+ml5E7MTYLGdTqLLnbmjC8ajMF1cOYs0iG6S23Yia7m/7mesi0SmFlThs0lBezbHp3znsa4npdFGNXZ9RHvWC9qjqJTeZj42fLvO5H8ZH6LLlUwSFInsFnIpi/+gQiRqrMOpNM9iNRtAMtkTwXiozdNcZYuBCt+Bj7RZk8l1iAgclIHkQ44ri5krGmfoTrTKTz1f3sq24BT04S55vPrTH6pLtL8DzHGxPHJE52kcc6OoyghQ0TWDxhj7s1wYfaoRDuiUxlHobmruSdGciMidNZuWoCk9RXMvJiGtY5lxAcO5PJxxJw39AMlcQIHOYKc//YUW69EGTgyKdEWCSwv5MG6xOW0OvlcWKtQ8m6N4WYXEUEin0wtw5jb1dpnGMDWXk6FrPI+8xZtwbHCV8T5qcci/TGIeQaU/PzcRevYn+wL+4pb9Dcloxq30ccDPfHObYKze1pqPW5x95QZ0y8rjEzPpVQpaG8vnmR0+X3GaY6lz8Ke/1A6Jxt8Lmxit27dGnoqetf32BbqAM6cW1x2xeOTsezxHmHsGaIO/tXfSDRxgzfLgG/Lbn8+IIrBUHIGFURejmC6fcysTAL4LL2JvYtfUuOXSaCLr6s6HiTkhBbrD/os2HcXiI/6BGr2I07WyLQMa/FZYckZQrqhPe0Y98aM8a3quHp/ly2dp9D7w0aLL5rw12PrhwsWkdJWwNiVfpSuTscRc13+Fx1+ypK/yuhuxa+A/8+z3n0YB3zl9SQ+DgK6Y6PKLWVZvElUy5vGE7BCFn2uO5hi2pLdjhqM3/DAk5caiC5vO9E/8eCjB7bs8HZ2xpOhcgwbpsyF7esonN5AMozdzLvs4LgHySX1Zz7ab1kujkZvwUDflgvhRcIYagsQgvBX3328xI7rB8pEKg5gU7X4pCeewvTo4YI+K9gyYkZrEtzR77rGXyU7Hiql4bvssHU77al5/zLOO1JwaRbCarjwxAw8sHfXZLXcebMd8nmWbUc0Ufi0f7iHN1L9jsuY+HuUUTEeqI95BahalbcXB6Jn0I9yZJqHFSOIOxbJJefd+ja1fOgwJSpmscZ6xFApOF0hAVPkF7SmqUDjrBqWTmSwRrMFhuBRLvDWM7y46mqK/5Oc6hLU2H61l8llzzZjKWUDTt7qeAXY8aiQc04s/4ATXreIM4ik+v95XGKUaV3eQRqVkEcvDkWs8RYnHXH/HEyiTeH8NNMYtdTYfSjTJHvdJjVbtFseT6TKFd9lozpzMv9wazUyqVylikJgWqM63iFLdsr6dJTBIlRXx4j+UVyqe5E8KI+vD4ai6ZOGpdH6ZIYpYdklxvs2veMtp3b8T7fB/+jnVEID0dj6OVfJZfZJojfXYeOWQEPxxqTalpPorY/hXXzCF9rxLhLqVhkXKK1tA2R0n3gwxUK/JKIzriIuIUiKzTUmNDuNZdyfVjttY36lf7kuMyn54OzHL/2gOrhC5jZUB75A6FLJPXMAFzyNBhy+yRlGdkknBYndbce/S+uw8E9nROi1sTPPo89xfHmAAAgAElEQVSzQQI3FvhSFCBLv8prXDh/nrsiy1jQ4KjX+9s7CQsIZW07e8oD+nHQ3Y3gde0w3+fLyD2B6GmWMjApi/CVLTgQFkpEcT88dhoitCkIPaWN9E5cS5RKW45EBROUJ4z7bhN6bQ9BT3kj/TaUETunKVfyQtBbfQaFg7nottiGp4oFW2bEUeYzD6GaFzw8WcbeJk05r+POvdCdpE+5R5K5A3bX1Ti1dzEPIk2Z+dMZurmf5ev2Hhyak8IG7QG8OJqE1pQIWhfsYM2Eszgs0yVW2J59a0wZ17Kax/vy2DFQHZUBvx5d+PT+KUdidJgS3Y/cvUEo9GnK++eHWFfeD8Xhe9Ga6kil6TqynMZSVeKLtnFT3M9p8MwyjGoHf9T7v6Y8SJuVr22pcGlO9GdCF7YD/37VfBIb+V01Fb8zKYo4VhUfqaufgk95CXaSnWj6/jqbfS2Q89vMh9rOSJr6EmSpypR+bziX4Mwys2RuvK+lo3wU2+N0Gd+1OS8uZOIqa0DS1bd8EDciOcET7VYFSEiac+zlG+q7OlB6zoW53Vvx6f5OQkyNcCt8ipiTCVMLDlOvY46BwRyGtGn2ZVKDugfsj7BjuUsWT0SMcJ52mcMCizDX02ZOx7Mk2pjgln+al+/HoeLuhqPtEgae9mak/hlEh9xm37Zj1EhYsibKAfHzziw2X0PFw7e0009jn5cKY7oK8vx4Cg5KzmRfe8ybYfLYeDnhIDuW1o9LCVE3JHTnLZ4LzsQyLxot0tCyiufozRraaMSxzWYYp5x0sd/aHeVwDQZsDCD1lRSO8Y5MrYhG3ukcI8wdsBEuxdYxhl2XXtFyRQDF4fqIX8tEx9CHggtP6DvXGr8gR5T7nsZa0ZjwsvPUdViKlloHKo5u5eDRpzBal+A4L6wkvzxR8eZMJmY61qTVTMPbdCr377+iycAJzGtbi8DDg2TlZJP/dBS2kZHod9yJk40zmQef03aZFortqrlTkEfZm74sll1Ep4/n2bDpADWMQdFYi8kd9pDgV8iFn3XzXSVY6RJEhNE0un+hWKjj+eEUzG3Xc7XXGMa1PU9mSinVrScyR3oC3eu2srbgJk0nLMc9MhLzFmWYWbiSuu8OnYdLo+fugeXScXRtuNN65zzHjpdRcuQI28O383qpFwkxBszsWs2F9QHYRO2mbvw8Rj9YS1DeNZqKzEA/egMxc2o5kuiIoXEe1YvMMZ3zgp2hpbyWN2BOZQKOaVdoOlgS9eBE7D+koaEcysHan/hqu/6MVzHDfNQlTIwTedm8L4Mnr0BWdBtBUedo0keMFeEFxAmXYmAWyY25wax3WEK/Btv3P9Shc1nJqrgKBIUHMFHPnGkxZgQ8aUXPvgsxtBlAjEkIjwW70H2cNgazduIRcALa9KC/cTo7FG7jrWVF+tkPtOuyHJc1LugtEuHX1Bi11NwvxXOMDIHPmtKqgygqttJUOXmznlZ07KhPTFxrbJR8edCkDR3Hh3Bg+ySO2RuhGV9O0xYDWeAURKChNIOqNmOrbkzRcFeylzxCcYk79wSa03yYJV5KB7BzO4BAsxaMCDnKablKgq0NcFh3habNFmFfEI6jzGBa19fxqqIQT30TQg40ZZaXCeJpuxFw88ZcRZx/ULZ8esSxSHtkLddw/3OWS6soElxlGda+6U9Ss2usWTQDu+GpnA+cR5efZN9vb27Cz9AYv+23qf00E/MkNxZXB7DEbjtvP9TRy30PFxym/Xg+7YtfPS+PhqIyLY12LkFot4tDwWkrVTW1CLv6or/Rj6Dzr3n9aRyOZbloCGzEcaU7RZU1fBynTYC/LUazBtOmweIManm8yY1FKv5cneZM2vJaPEyL6W/vzJIWNfRqfRInxwSuTrAgPdKRGXeL2fSxhuOuziRXjEE3ORgPhbF0qTpMnI0pruuO8eztaFY6uuJkv4SBj7IxmR3O4/kmuPgoMbF7q1/84uu96yiqruSovx+px/ugEBGMz6pJ9Gr5db+fcybD56cMvO8YJG2Bh6c186rL2fPqAeURYWTsbc+8gGCCjWbR+1EhNkuCOC+ijNacOyREJbPr7Es6atqhUXmEA9v2cPxdB6ZqqyF68Qhlh45xnRlY2i+k8mw+OVuO876dHFZGI3h8II28l5K46ItzJbuIs93liAiR5kO+EzZb65hn5o/rnGYciHXCNmQd5571RlLWErcgbeYPasbt0liMbbzZ9HQ0Sxb2oWvn9vSZuhoz6ZFfSkuBd1eK8DA2J/DyQCzNZWn77jk3WouxclBr6q/uZ1NZPilnOqLhF0Og+njaPNxPiq0jXlkHeCAkyiwzb3xnVFMSZItvyecsn4L0mW1GcJIbc+6nYqAXwN6WMljqitHqxUWqx6ox48U2InTcyX/XgVHzbIjMcWLWL+qxz3XoQrFd7kz++w6IztfHdFUPyvUtSa/uhNikJSyY14QkzzRefB6nXccw2yODrTot2epii1VAEdfb9WaYqicZrovpdToTN5vtDM7YiOO4hlHlrwuLt0Z4pCZRZdHI/sIAP/H+6UnWe9ihE7MLuoij7BOFt3x79rrLoRxTQZNuA1kQuYfNDSLRP06fWqpv7iBY3xDvo/0x9tFC+GQoHsfnkpKnTouCTTx5exBbn530s0ol12oeLQ4kkfWymlPWXpT2Nie+wI1Vw1ry+FgWLoZWJJ2ooVW7ZTitccdgSV+eF3qguXIPotERGPY4wpbXbzlt4cyGzquJ2eCF7qivi0fU8+n9DbY66CG9vi/Bnr2I1PLljoAggkOt8FU9iK3LfgSaNmNo0C7y2yYzR28NzTUiSJ56DQ2d3SxIyyFi3n38lDXI6O/MRj8dJvZsqIb4vEOXhfGsVaTXqRKSMZuH2tpkz3ZD9aAXITfq+NRwvfTuOpv9zJHz2/LDemny5/WSlQqT+rTmc3zq59+z4hhy6us5a2FJcpUM7rlB2M4eSKuq06S4rsY08RBvPkxGPykcT01xut1MQXKiGUdf1PDp8/rpoi0jLqRgIetEwQtJnNxHUbCvKdq2hhjMGULbL/wT8PoiOd6mGMfspLJmHGphkQSb92TngtmYbr/Ns08jMMnJx0N+OJ2+kLZ9TooyC9PN13j0aRgGGXl4KYkh1OwpxxJcUXTJ4MbTekQU7PB2NkN+8CPSTdVwfzANrwA1WvjoYJd/ilt1YqiodKW8/Di3blXRelUUpX56TOvVnJdnMnFTcyLt3F1eD5LGyM0FN6VxtLy8Hjc1a6JOdUFVT5Lrz1swdpEaXlJPcVhpzxYhJeIjTZk/4LdKVr3msJc2Ic/E0bS0ZlG/u6xXt2V7p3noumkh/sNuzyuubozAwDGCXZde0Hu6NraudqhPH0T7Bhj8kBTF3J3cI5U0m2tCbGgAOqPgZmkMJvZBbD7zhJ4SGtgHrWbkwQS8XVLY87Eto5fKMaX+CeXFpZxhLMrq8gg320dMchlvBKehERKIp/RT4gxs8dteQWcxJWz8PDFZNJgfe/Se6/ke2CZdpKdJDNHSP6U8eXefg1n+2LvHsP9+F4ZPMcA9xpilo7t/WcqivpKz6/yxjimn8xIdpGpKMffMo6blSMSlpBjbZSuJGVdoOkKK1UGRmH1ci7G5H6W32tJfTBv3RAtWSPTmC6Hzx8ccz/bAUC+T53PNsJJ5yy6fAt6YRePat4JwrUyqZ7dnT8kZukjZE5tmhXTv91wtjMNBOZv3Czqxu+gkHWbakbDWmGnPNmI7RZPE163pPUoJ56DZVCirEP6iJd2HrCJ6RzQLqwpwtLQkcsdj2vVcgHl6Em4z3rPdxxB53yMMN/HFtvtRTH1uoZm3Bo/Zb9kd4outUwaXO83GJCoKV5URNLlbjMfYpQQ9b0b7bvJEHEhhSVU2dvrWJJ98S+v2sjhnumGwZARf7tfWU/fmOrsCbVnhsYGXzVozVC+T7WFy9G1aw8090dgutye/qjktF7iwIdaC+cJPKAjYwIdmxzG3y6O1bjwbfTQY3fEepQ46LMrtR1SxH8Zju32H/gK+g9B9V7t/m4v/QXL5t7H8r2Xoh1s7KThRRbvhC5Ae8RNjub2dzONPERgmi+pnDfjf+FdXeZmDB/ZytpMCRj+fLH55lcP7N7G1vRYe/40ilH9jPBtNb0SgEYFGBBoRaETg34PAQ8rWX6XHSBFER3T7rnOm/x57/tdbreRCZjy+brd+SorSEI+XXFmfiLvlJZb+kBTlfx2rf73///OE7kWpGSMN3+O4zg0diZ7/vYKb//o7/Avc+YJDvqGsP92SWQHmyPwQEXtFRfEmjr/qxFiFhYz85zkj/gL9+D0T3nB7Rx4JTvvpHRfI6nGfNfHveHrmANvLbtHbQIfp31bp9i/cx0bTGhFoRKARgUYEGhH4eyPw6dkFthWVUz1sOjMnidD1r1sL/u8N9PdYX/eEE8nB2PjeQ2VnVoMskZ+TqT/jbGYIZo7XUNyTi/7QP05A8z2P/V+79n+a0H045I/YCn8u36uC9kZkHfJkxYjOf5Dc4H9teHxrfz/x+uEZyuIDCEjM59gj6DFBHl07Owzmj6FXu7/7BK3n/aubHFoXR3hINEVX3tFOeDIKzp7YyM9ApPGL8a0DpfG6RgQaEWhEoBGBRgQaEfifQeAll3OD0FL05SBt6DdWj6gtofxYZq2K6xvC0JTzYD+fZZVaRJVFsaxxl+5fGh3/04TuX0Ks8aZGBBoRaESgEYFGBBoRaESgEYFGBBoRaETgL4JAI6H7i7yIRjMaEWhEoBGBRgQaEWhEoBGBRgQaEWhEoBGB70WgkdB9L2KN1zci0IhAIwKNCDQi0IhAIwKNCDQi0IhAIwJ/EQT+w4TuDbcObSDJ6QCjEgJYPrg9v9Qc/4sA8q1mfHp6hnUBDmzuZ4Kb6nyGdvoTz4l9es613Zm45jRFVk+B5RN7/H6WpvoX3Ny3Fvfsj0ipKqA6Xfi/k9Hp9WH8tDI41XEeAUmyDPhGIGtOpWIav4/XUxzIWzXsG+/6d1/2jqpre0nL2s/FljJE20vwR2W7/zVrPvLm1n5SEtayRkCdct9p/4ZnNLSsnroPjziZn0q02wtUTgUz7zfqR/9rfflnd9VT9/YIwaPUqAjbR9qS/6RAvoab+9LwVDzD/P0RLB/YGsEG6cH/meX/1f/XPuTs5hQcCnri4KXE1H6VrJWSY9NcL3xXz6N/u39/R54WmTBzvRAmlqsxGNewiNFnZJ6wWVOTdR2XYuSgw6Ruf5IPfLkLa/lcXkgo4OkrxU/JuP+rr+I/8vB3lVzZuYbMIw/ouMQDqwl/78zAP2BW94YHR/OJT1zLK9V1hM/5sn7XfwTXv9VDLhA1QpbDDkUkK4nQ6v/srK6SNGEZu3XTiVafQOeW/36f8beC+y9tbC1VZzfgY+1E0PZniMq5Exazmjk9fiPLS81jzm5JIrNCABFZa7RH/Xey0L2/vYOw8Ghyu7tw0n78N65F3/PwYBahRtm0SdiM+8T/D/zef2lc/WcJ3b08FEaokv9agdSL8aiKtPubErqHbFwphX7eDQa5FZJluYCB7X/PUdZyPSuZs0NmMXn8MLp/Q8alN4dDkVF3ZFdLPRIz3NAd8zmr4m//3h6PYYWWLZtqVQhP98Zs4vfVrfjPj7vHHCw+wYOPfZCWF/1LZhWte3yMJBcNDLM/MdM/l10mYt/omL4dzQ/PzrDOSR71tHeMdC3glLPEvycZz8cq7h/PIenpfExaJjBsfhAfu9mz8YYPs36rPM+3d+HvceX5aETFzTj/TpXMa3EoDWzNT6Xq/vL2v9hmh4RKIFdH+VGWZczc3v8xBv472NRxMzedM8LiiE8SQ/gbfNlfHuR/m4H1VJ7ex/Hzj+gov5J/vkb5yMPyZBxXmpPfRYmg7EQMRv35YaQ/r7v1vHt2nWNrN/NG3Yz5vxa+bPCIWl7dLMZ9rDwRgtOwKdyE//T2f54JjS39Cwi840JMFJekNFk0RIjWf1IM5l8w5H/glk883LGRE+86MmjebIZ/53T+eCmH1SH7qJbUIWTsSaxCjyGw0Jq1KkO/wu49NzcFYaHhRfkoY6KSA1Ac/Bd3ztV3OHNsJ7uQxWJWY5Dnz5oM/1lC99nqimhGiZ7G5kwoysP/vjt0UEH8THV2znLCx1yGoR1+h9A9LkR/yhb6uphhqC7K16VPf+9FPttkzpzc9uiYGmMi/sckrXKbPQuzBZDVNcV+2n9y9+P7h2H1iVSMEo7xcYbFbzim72/v33XH+1vbCY2IYX0PF07YfWuk6fusefvgAAluDoR1D+Ca9+R/A6GrpfpGKUE6XrxwKiNytgBXc1yZpd+MjEdBzPlfIHSfy68edGfIlHv4XY1EcdDfh9B9Hk33MpUYu3USa/y1WNj3v1wb49kmzGcV0cFAHyOjCfzVQ0ffNxv/5KvfXGS9cxKFF0bitE2HUd/U/BuuF8UQGXSYfrE5WIp95wrwm57xJ1308RkX8qIwt/yEy10vpv+uqe95cW49TtJhtFizm7AZjYTuT3oD/1Iz9TdSkRUtZ9EOX9Qku39ZFPpfarHxpt9F4FU5warZ3Oy/CJtIafp/J1RPdgXhVHKHnnKeeP5c+/Z326jmbKI3cRsrEQ+LRWvYX5nQveX+gUzC/Eto75KHq0Tjjtx3Do3fvfz7CN3ba5T4mCPvv4WPdUJMtkwjx38hXe/tJdHLlaPDtZl4ORLrlBqWRWYRZzgeIcEmvL9TSuBqQzw2t2K56mD2ZnXB/2IEyiJfEbqPd9gZbI281waq3rZmnH4imYFyDG/fDIEXFylJ9GSVZx4vBRZhvy4Yx4UitKuuYMsPf8/l+acFOG5wY/J2a7TC9vPOeAMXgkQpl5mJ7rZXTAwtJVenPw8K/VHYNRB36XdssfAis402ufn69DwQgYpdIg8nuFMaJckBZR18zzZHPXMTEVMr0JDWIe/CGNyLU3GUaUaR9HIKJWzxsFjKkNrjpDhY4JJ5gIc1w5ELTiBMsZ5CQz18Si7zjLZI2meS4TKPTuWxqK/2Y8u1T0gYRBDlroh49+ZUncvBc5U1MReFmT6zluPtpPF1MMFg/NdSJ3h1KR8/TWsiTnRGYmYTLnSUws7CEqvJQjzbn4i5mRfZp6oQU/InMliZkW/KSbAvB5HmPDlZSMrWT8zzjSTcTopuj3aRaJ7Gicd3KL97n6aSRkTaT6EqwQb7mH3cHLYM1+AgHKUH0+LjMyq2JmHuFsq20x2ZbeFDuOdi+j8/QILTQerHLETfWpzqXbGY2fuRf+whQmO1cYvyRqvvGYKMrfAovkA9w5HWtMVq1Qfy9j5FaLoenrO6wrt7lK/xw941lgPvhjPNxItYy8WICFxknVsmB281ocfoexT670JAOYiUGA3GfU1M3j/i+PoQHJxD2XG7HYOnWxCU7cSynq84tzGetG1nqe03kuqSJPJfzMY3IwzjSZ34WHmGIl8HrEIOUSsmgcgoQd6O86Lcauzv7NDVU3W1hCA1BXxuD0c1tZj43mUYi+uS01sWr9x0bLofIzwmi4znw9BvtxOr6POIu6yl0HkWHZ6eJD3EEY8mLtzwnYLghyecKgzEViOEHYI9mWy5hiJPKdre2U20vQP2W5ugE2rISEFxTFTasT/CERPrQt7pBOExvBOi5isZ8ctUr+PN3X1EGGrguPkOtOpCT/109kqfZbHMHRzWD6VE1YqtPa3I3u6LnHAz6t5cZ2eADSs8N/KmzWT00zIJVRj4FdGs59O7W+wNtmO5y3oqf3ieAIItRqJdUErwgP0465oQcfA5gs0X47QzGfepHbh3pJi1sesQtMjGcsx7KkpT8NU6iVjkeM6aWJHVRIeUXaFoDvst0vKaqxsDMJDzZVd9N6Zb+RNkocRE4Y9c352Kt9pGmFNP+ppbKK7dwZqVA2nWpEGA5UIEIqLncbkSgeLg1tTe3or/aiN8t97kw0RjooKs0J3Snxa1tygLtGCp62VkgjQZIDANFxNRqvZFs1rGkUOL3LAbKMRkR03EO7bi609m7YPdhJkZ41l4kWoxTfwDHDCd24eXp3LwWbkLYcfx3At3I+H6VJw3RGE9eyBtm37tm2t5cigB6+UOZL8WR3b2YzY202VrhDYSH0+zPjCS+/OdMVgoRrdXR4i3McC6pA+r9UQRXqzNoo6POJISzYX+k2h+NIe47FsMNo0g3kUWsS7NeHEqHWcVR1IuPaP3Umu8nE2QndCTli9PkeFshEVeOxRVxzJsqSbyw9rwYk8kZlcn4CAtxM1AS1zXneExrZlonUKo2mCe5sVyevBKlJbPZ1jbKi7lBaHtFMmha0JIaTjg4q3MdOFP3N4cjf7GV4zpC7c3ppL/Zha+MYGYze77ldT4HU8qSom3P0WXpfJoag7jyeZgtEyzeDRKkjnzFVCcJM6UcUINgHvPs2u7SPfYx2shQd4+LCUxtxIJhzBiPJfQr7KcdIcU9l24xsnXj6kZqEyY91Ka5zpi5beVywPnYu4Xgf+K4Qjc30uSuSUBR5oxZokGhovHMX7hRNpe3IifjRPeWy7TZ6o5vvEurOh7nTynNRy625Tuo+5QELAXwVVhpAXNoHqNI0aWmZz+JIjwNEMC4t2Y8ygDY2t3Ck61ZZyKB/Hxuoi3/cCzkwV42DgSfaGWMaPFGPGhIxKRaZiKfsWSPjzjXHEY1o7ruCYkjZOdJJ1HK7JM+B4HUjyxN0qivONQFjumkmE0gvub0yjccYr3Q4ZyMyGE4rdSuK6Jw35mF15f2UaYoy1uBedp1W0Kq/wTCdccyJPdGUQnJnHoVVde7zrLO7t0ShZU4K5tx9qL9XTpr45PkQuLHqegvdSN7W+b0LbXbCxz1+EktAcHczNCt1UiNMGS9E0eLO5ez6sbWwhe7EFlUCpLD6ozz+8MrbpMwaSwCD+RIzgMX0xQ3SQsN2wl+B+i9XW8e7oTr5Hz8a3uyITgbeS0j2KIWhbN2oxFv2AL4QO3sWKoJpvHxHDylBZt9kRgI2/H+qoWDNRZw46IFQz4QoFWz6eqS2yN80W7tI559fvILpel8K4d3bMdWGqTzdMmYmik5hClPoI2vOfB8VzCre0I2vuInqui2eCni0QvQWquFuFtYEzArgfUT7ciJdgC9QnCNBWo5cnJFByWGZF+t45PP49WpVT2ar0iXeMow0MnUmFrRWr1CqK2R2I4tiMvzm0jKySJd3op2Ikcx6S/HImv3/Dxl9EugsHnPst24EaaO3Km8VTUCLM0KJM4E0l6tmjoUOqprNhBTnAsL1WjMB50Bp8lakSfecHbeiEWRm0mU0ecLg1kmHWP9xFlYYJ74Vmq3o9lVXIiIasmIPSynCgLfWy3DcXaeASdZ+uySrwfXVo29F91PDuagp2iMzk3n/J2mBoRyb7oTulNq3+Id9dwd18WXlqupF+vY6J2AIGeykzu1YqXpzNwUXUk6cIThJdY4elk9sOxk7dXNxC8ahvtlSRoeiOboIgnzAyNwGnaE7L1rQg62QuNpFj8FXrzZHsstifbMrXZHbZkpnKgnSLRMd7oTRWm2esL5PvZ4xi5iaudZrPK2Q0ften0/nSdrTFeFL7oTR+Bu5Sk7eD1VGuiQ1Yj1U+Q54fSsDHzJO3YM0Ys9yI02IT53R+xM86HvPvt6dGyil1rNvNgjDmxPrOoznTGLmgb12nOsBWehAfbsKDPl1uib+/sJMHCHu/C4zBeEUt3d8yl+3AjwQoz43h21X7GtwuSKl6Exxoy8Yt4yFseHMjEzsqdrGftmCgszMBOo1gYHMGqIa+pKInG1smXknOdkdT1JT5wKb0u5uGz9QKPP3Wi5/EUQk90Rs0/lQQdMT6eKyQgLp8N5x/T5e5jakbYk7FeihcJdlhZZnG82xgUXBNINZpI27f3OJwXjqdbGFtfD0bGKZ4kPUlaXC4kZNNJbo2yIFO+Jy8vFBPo4IBfSQVthKXQCwzBevxVgnUMCTvwFLqIMN4sguSJV9i05SoDLSJQ7g+1r66wI8IFM9c8bnYTR8UtAM9V0+leuY/E+AwSngzHtMsuLEJPMtoxhyIPKRp+EX4clZ/4+OI8xd62qIVuQ6DbAiwSQ9BsmspEmRAq23Snv2EqpVJ7kVwQSbMZcezfPZsHSWvISHqJhOF7krVjqRC1IqvUh2W9BKi5Uoq/rQneRfdpN8KU9G3eyLW+xPqYUKyuiBE44hhGjkV0McphR5gcfQWecjrbC0ONWB5oheM1sC2jnTQY/f4We0PskHfK42XzCWinZhOhMvT/rFj7LkL3Zp8LQxU/kHLOgzGH7Jkgcw+X81a8WTEL24vvabcijp2JGnTarMNgqx4UnPRhidBloqV1OCwTTcTqAVwL0GGaY0fiL0ah9hWhqzvmwzC5SvwPeDDrui+S8y+guzMJi+mC7DVfik9HR9IdZ1C7Vhcxz0HkHtKhWbA6ga0sSXSSokmePqPd+5F5QI06u2XY9/Jmk4MsQzqcI2SMKsd143HqUYicUSRXX87ALDMC33kvCVu4hKi2aoQGu7GiUxlaE+MQ8o/Be9FdrMYH08rFHwed8XS9Fsf0aYeQivXAXq4lxT8QOnu87RdBqiKyp2cS5q6A0FoDFhQMwiPWFd3eO5GfWMJwFwts1UfxptAay/39UDTSYUmXvVhM8+GBnBN+6rXE6RZSv1wfRw0h9rlooXl6Aj5BDqz+YvECPC3FTnU97+ap42TYj+M+umgcHIpDqCtqVam4FNcjoWqExrAzeC8N4lLn9tx/cpq9eyuZZhJOnPdcmmxwQjG5mkUq06jfl0RAzl3mmkcR7r+cEW/34eexlZeDZHA0FuVaxGpMyloi6+HBygfxeG15h/hqJ1aRi5rVETpKTqR/ZRbOMR/QjE4lTuMF/gZrqei3gjDTT8RrRlDeXo7IHHUGn05CJ/Ywn+Y6kzDhBA4amkS+mI9X8hqcJ75ku1co6cc6oJJiw6wHuRib53K9twRzep/Bx38DQpLm+LDNqQkAACAASURBVKc6MvNeMnYBe2lumESaXJ8vVsUvT2XiG1/Cg3m+xA4rx8oyk2tSTsRInMRTyprczmNQ9Ewldtl70l38SaxUoixvGtfCQgkp7YFjvh59Dkag7VHMq5VJHLIY8weSy1qencrGzz6Gq3rFFMt34vb2eLwtN9PN3w3RLZooxT6i3xxnMnK06bs7Ai2T86w4kI+h0BlSAhzwaOrGTR8RLhREY5/ThcAsffrdyMVR34eji8JJECvH4PwSDtsN4fqRDSSeE8Vx6l38VC+hcNyO4TcPsy76EpNCNBsQus+Q1FJ9p4wgKQdeJOwncpYgDzb7ILFsJ8vz1+I96xHxS5VImJvPebuelPuZ4o81uc7jebs9EIVFZcwrL8V1YgPGXPeG+5tdETeuJ+WkL5PuprF6kS81IXspVmzOFpul6LcKo8KjJ8Way1B9bsvlgqGsHyaJ4/25hB/fgOGHKIZJOHD750WTqgA5C+fgOi6by/6z+JLSfeDBBkvEI4XIyHZkTtP9uCqrkdw3kiNGd5knacXl2nn4HszCdpLQb8spfyZ0V6NQ6bCT1eMiaB0Th49Me077aDM1shtJ+8NZ+SSYccUTKfNcQI+H67AoGkyg9jsCJLcivskZ6d4PyLYoo7+7JhJdWn9J6F7vwHJ8CHXuAXgr9+VmuAFTgtoSFjmcFBMvDj9sywLPNaQ6D+OE+lxWt7Cl2F+JMV2+OutwOwvFhdsRDXTFakYNmYZKrH6pzfbMRTzVlkZ3A6zI2EjQquHcCdUmp5c+RvITEdwayZbOg7jnYkvUnmu0kw8jI1aTEVeikZUtY4h3IC4j96EVdJt5RpZYTf9AnqUqjjfnExZnytDtHuQ1l0F1xVw6742hqNV0RjxZh7WlHwcnBVAWYYtU602oTttIDwNj3I0GcMxUGs2oy4z2yiHWeQav4g1wP9obWWsr5Dvvw03Gm5MTDDCZdZckP1+KTg9DJSKWSI1mZCi4sb+vPE5BWoxvqLh5WY6bhi6eRT2xXJtMwOzz2KTfoffklViNv0nyxgd0HTSFpRINPt+Pd+NuYorH+oeIawQRGypLl51+qEbeQHTpPPpcy8Y5/hxTNEOJjFZnXN1RYgM2cqn1HNwcJXmcaoNp7ksm21sy/8xRDt3tg0qIFC8LS7n4rjOjxjxmY1o5NdNt8FpczTozb9Yef0ubUbUUJxfRebIl/in2TL+bhF3QfloZp5OypIpsyxjSLowhfpsKAoVxJG58xHhfTxTqynCyiGVbB03WunekKDSFvQPMydHtwh4PO3yLmqFasAbjrySXLy5soSivlA8q4ei1P8nOHUepHLuI3ifSCd4zkIBEZTocScDBJZFDvWcjlh/O+g6zWB0Si9/SOortHXEpHUxIqTFCW8IwyB9JXuki7vrbY7K2K+6p4hxapEpU66noxWSRsLwf7x6Uk+bjRPqwCPYqVxGuY0FEVx8uJ03lYbY/spZNSL7nidi1IoLN82gXGI/V4AesdzFBa9dCDp22YMDNYgIWuvMqYQ/hki/YFeuJ5W0l9odJ0e7tUy4Uh5PczoywRb+35/uRmptbcZ2Zz4SDa1AS/kDV0RRWrHiC+zU3JtXeZ4f3Wlo4mDHiVDgK7nV459kw6dMBfGVVSJ6VxxXPKfw80+rrKjkUIMMUp8M0mxvB8WJjxJo/50iwDg6vTMjxmkGrY+EskVjHpN2l+A7eg87ENEZuysJq6BWCZZYRv7iYi0p3MRSPp9uaFHzmNGG/qxYzkweSeySMFV0O4zjMmIehRSQt/sA6s5Wo3TbmnF8NK6dYc/HDIFZE55Bo1JHNMjOwGpTA2ZA+rB8/EZMzYrjs2YLb8MM4Z3bC3FiSrk0vEr90ER7tPdiVJk99qi6mN1cS7bGUwQ/SkBWNoU/6OgLlhtK22c+fw+ukTRXHoLwPpiXFuC/uR5tbSUwcdQiNHX5oSXb/agH5gTOBi5G7q0mx3xyqAhWZt1uK9QX6CGVYUDjAAgtZMWo3BlLQZQWKkwbT9QtCd57ISSZUrPLHSwmSZDTZNMWdJHs5hnf6Mvz14Uggsz2rWOVqjvbAQxhPikTQyhcrsUPoBt9gjoEF1rNqWf/ZR91aSKTrOI472BK4+yFiagGEh8nTusCalV43EbXwIsZkEGcd1XH4sAD1XjfYmJDAzvcLcUwIx3F6FRkaq1kjKIeP93RuusdzsPdCLD2X0XWHL0tszjLGXg+pS4n4BRRxSkyV0NggtNsWori6HGENC2yHHSCm6BUjVpqgJ3qZQFkvjg2aweQWpykMy+HA8OV4R4Vh2nMHOsalsMCKNaYQuCKFiv7S+EVK0/er2F39jSJsAjfzcLAqMeYjqYi3xCz3NdMswwiW7cfdIhfsix8yWCsYjyn/KEusPp2Ja/wunklYEiv/iQJzW+IvDsNinRvjj6STsP01k71cWFJThLVdJrsetGVsx1LS93RByimKNZajuBbrhHvuS8brLaPzTgccCtoj5RpHrstMOr+5THFqFusui+IXKUvTsmCs/LbTVNcPhya7CU14iUKBGxPOxmITtIVqGUMWHLZEb3s3tNLKSJnzkuLAUDz3TyCnYBrn3R1x2iRC4ik3RI6n4G+aT6fU9ZjVr8NYQp+SwSak7opkaZsrFMcH4HRmCgWJKnQ4kYCFXRLXxc3RFwhFO/w2wtMdWbPekCHlUahpH0PuwAZMR3w1xirPUxrpSVo7O7KthnIvzwct3TPI7c1CuTIVE+0SBmfk4zbwAlFeZ5juo4lQmRWiKik0EVLFuywck57nCTIyxrfelP1hg9isFUu9fxJOo1+zzVMP6TUjCNU8iKnnCdqImJBe6sGiJ+lIS+Yys3wzTn0P4TDrEEvOeiD5+hTprkcYFyHP2yA9XN+Zk+sxBfYHIztjIzP2b8Nrym9q1795A++7CN0XrT4vQbtbCIP3bcRh3Hlchmlyw38LqYpDaFERxXDRszhdjkT+cQAinj0ozNdmXLtmCHyr5LJmO0bdfem2Phvn0eUoDi5jwT4/VCYI/eqEnuazcuA2pMq8Uf1CPvCKfZaz0G/tTJH1UoZ2vEP6lGWUKUQRbipBZeQyJh2cz/owPeYKv6FUezYWnezIdVRGrONBHPt78MkjBNeVrwkY6ck7Ry8stSfQ/XEOCyZsZ2qUM7ZyrX4idLa4my75QnL56XggogbP0Am3xWLkAZaLlyDiao3Tqu7s01qIUcZRrv8SsoP2OmEECJ/gaGspNJSVmd67GX8kubyeaYTXrVEoqWkzv39zfpRcCqJkqcz4QntMfUs4Xffr22op50HGKiEKUq4gtFSbIG1RWr/ci61CCBUiqwgxa0ucbg5PJdQI8pei/dFotE3dWHfkx/2XH34tFmIdtJJupyq430oSs5glXyY+ubkBPbvtvBizilTHSQ0W5TcpMgmm+PYgdNdbMqEiCe2YQ3yc4chalcHc3+KF0/prCOvF4CO8EzPfEq4PM6TAYjwteM7RCDf8CquZ5aZO+/y1ZNyZSuImdQZcysUmuohLok6UGoz8/QH/5BChvilkv1ZgT8pM7mf54ht1kfGpeZgNv0WJZzRBOwfgHTeIs5nZ3JofTfDsjny75LKel5cKCfcO58SyPEoUuvLwYAahRmtpm7IZN+EjBDm5Ei8cyDWPiTw7kUWwVjLNk7fhNaSCFH97PJu5csm5C0WWy1COrfi1L017MGiaPSGm97FM60xM+GoWDPwconvH8zMbcJfJo2e8P0aLhvHbbuAfCd39TUHMVHxN/JNg5gjcYWugBsuf2HDLrzmRQ6TwfvLr4wVatWds2FFO6P+arKa+9jVXciwY4Tea8xdNGPb+Mjna0nhP3MAl0wbCsk9vuZlnxkC3EZy9bM6I23lo9E9g3OlNWIxuRmWZMyPnvyLucRTLur7hWPASJp435WGGLD/UG/35V3+ZtAWLWbeimC1aI2gqUE/NXheGzazA7WIGSk/9EZnxmJBbkSj0a8lvHgn5idC5Xg9F8qABQ9KncmSjDuPaNEPg42E8hi5nn1UR68U2Ie5ZhbmLMbpTB9Dy82G7usN4injywsgSI/2ZDGol+Jvk/kmBNgPjR1Gcpc/M7q1pwikCR8mzVS2DtdMPsmDuJbRL/TGY2oNHafKIbpeiOFSdGT1aN+jsR04HyuHSzIhwzbkM6tj0V8llgAELe5/EqZ8HdW7+2GmL8ShKCfvLoihr6bFsdDd+CM7XHcZdxJMac1csdSfRs/kjNiybiucAbZbd3cqZkXo4GSkyvpsgXE9jwZxiRng4IPsumbizQkipGKEkIUyrHwL9HzgdtJzV92fjbGXOonY/EzoD7I0mIMQZIqZ5cX22Hg5m7UlZEsfz+WpYOEjRVxDurjdhaWIdcq72qL6MQCGzHlkTBxynNWeniQ5rPkqi4WbOrJ5fvbXLa5C1OEb35cZEL72JtUsR93ovxt9oPoM7/LJa/XLOX1+Pus0eaqdokGAlTtvXR/DTDGRXq8WEegymyCqV40LLiEpaRrezGZiZ25Kwu8FgF5yOdpA1S5ueprSommnh1siN6kpzariQ5oy1fjilv26TICihiJuzBsKb88m8P43E4lX0v7QOq6hiro7zYIuOAGsto0i9NJ6kDbO5GGCCvPtG3v9idSfGLtJARWowVbteMGedEzPavOV6UfTvSi6rKkpIi4jlpKgj/hrT6NUa3t8/QIKDOmaZNxr4jYFIKLvhp1BJuukFpA8lodDjI48OJuCqHcxDn0OUyP0sza/i+sZkXFafY9nJBObcSMVeI4fua0rxntRwbALVtylL8ECpZDbn9shSne3HMqumpFy3o9dWR8YoRPDyFyua00l4BVEH05Cv34LvfHdexe8hfGYrXlwswltmK5KHklgqcIJ0g+2MzHVk8h+oxD7WXGOLqzapEzIpUurKnQJ7xBVPYlK+CcdRV4gKeoO26yhOeCxipsfRBk6sOS1HhnD8nDENvxKfah+wzU4G6RduPE5dQud3hwkUkcThdoNh1aQJQwLL2dgplJF7lb7yTe+4mraKoTnzubRVC5HPvqJ6Dw7DlDnuvoPSJVfQ6RmOyMGN2EzqQGWJMd3N+7D/vC1jTnogMvUB/tciURrUlIuRixE9qsnlFCWGvN2KXtdA+pXlYTOjG81/mBrPOeqjyZRSCbbmWSPV8zZJ4uKYn3jFm/pf7e3qUMpZZyl6tG6wS/dmB6Y9fOmUlYKNzADa/iGh+3JKvd/vTF/9JkRtMWLgRkPcr0ugo6vDolFdfrLrj9aZbzjishC9D9okW65EvHvDwNVztq1WYu0AIxx0ZBD5JaHcC3aaLSe87SpcTZUR794MbqSzWGojA+w88Zp9Fs1FZQyxs8JJZzQtyz2ZbP4UWXdrnBb35WKoPAa3p+LkoM2gAl10Lk/A3MQEuSGtqNxuzyK310yX/MCeJ92QVtXFcX5/BLlDgboO8Z/m4hwkS7WrNRn1MzHyNWdGq52YL86nTnou02vyCPXJ5fAPO2Y//potsCUrSpuu8W7EPxyJRrAzCzscwFkhi9vDVxDh3o5YlRQu9fstQveW88n2hJQLMMXKD51RreDpHjz0YilvLUN0thrtN7lgteH3CN1j9vknsvV8J+SSjRFv+ZPksqSaGZ4GtCpwYIXPJj78Ym1nJijYYqPUlkOb9vB+ZTyx87rw9mohbg4pHBS2INOsikj3dE5L+LHbaBTvb5YRbKuLc/6dXzvdXJRp82WZMe0pOwR0OGQ9rsEg+ETl6bUEB6dzbXkWecsafskruZAZj6/bHRSOxzCtIhU/kzzaJ2zGdcI7rqyPx92yArmTKSx8mkegdQyPzTYQP78LvL3LvjgvtKLaE7p5BfcjrfAXCuSmtyQvz+YQpBxFfeJ2/Cc3lGp95OXVDbhNXEnkr06JJp17MyuqnB2KLTkcZ4esXx2GppOQ1F3N3E6fl1ZPOJpuz8xkSc4f12VgXQ0PSgOYLn8IrRgJYnV8uP9LjwVp00mGoF3+9ExXQemDD09i59Hi+W4CJYy4F72b2DHHsRobQ9tIf8wUxBD6vGv46gB+I2bg9mtDCDRrwfCQ41ww+TZx/u/NvO8ndG+usXfHfsqiXPHd0RfvA5txnHKXqOFyHHXZQkoDQud8NRCxzSsZe1id88krEWkl+M/P0L27xaG9h9gR7YzHpo5Yl27Bp38RE8ccQW9/ABoThH6JtHEjiYmiP0abNL+J0EUSZjKd2rUrEd06jdxALeb2hoP2UugJmLLWRvH/ROhqH57n2OntxBl7kXlvMVH7IzEesvdHQudmi6vae6LH67Nnmik+boqIdvpZh/CIYuVV5PVWwcJ2FeOFBP6A0D1lq7YWOW0XY+Ckz+RuAj8SupzmqOnMoFVICBvbLMA2xJhp3RsslCrSkTE/SV8F3R8JHZdIk/XjaC9pbJx6kaadxT2x5QQESPEuxwTFrNdMNvEieEGD3a9X5XioZXK5z2L8omXo13BUfU3o6qu4d/k02zNiiYrbh8BCV5LSDRH7PUKnH41P5yL0vUp4MN6OfPNxtOANF1NssE+7gZizI2N2biDpohhRmzUY+E8IXX3NU26f38HahGSi024xxDSZkoiZPN8QRFjYUQbErcfiM6HziiFkVzfMbdpx0H8b3WLysB7d/M8hdMlbcBtwlnh/NwJbunLdU+J3CJ0TZ8w/EatjQtyIeG74NDxPV8ub2/uJd7TEau01eij7kR+mz5QOj9gf58JqiwxudFPDK98fs2m9+FLB942E7rElV82eYzkymC6le4mR+oOTnvW1vLmSi+GcfCZsy8Sox0kCljtT47UJ76ntob6Wqoo9lO7dTJRhBEdGhHPygulXhK4F748EM2LSTUIeR/8xoas7ScgwabbZ72Cr9mdCB59OhyIyrhjtwyVYN09m+NhLeH0DoXO7EcTIkhWMLVrG0SLdHwkdl4gbJUaQQhmnLPtxNMIGOc9CqkcbkZLgyqpx7Xm8MwIjWVeKXo9DNzECL/XxdG/+pbTpevJSRHNmsGmt4U+E7ibpEmJ4zc7loNJdZKcdRXmzD3p/SOhusWa6HKXLQgjUn0nvNgK/Q+j8sNIYS9eXR4i3M8Ex9SJCci5EBpiwoP85PEQ8qP6F0L3juOdSzJmDeMk6rs00w91WhfFdBeHxRhSmRdPO0BMv5Tbs8TPDOuYoLeZaExpojtyo9pwNksPgnxI6Axz16vGQS+GDjC7u9nPoIwiVO51YbPeAmS6uGHfOYGXyWxZqW+E0vcU3Ebpuy/SJ1hvC/c1hGFj7se3pCFS8AgnQnIbwFzsDwNeEjuus1w6g7O1EzIPHUmadwsHW8whLXobgJhc04iropRlA6vKBX3wb393f+//YO8u4rrK1DV+K3d0dqBiY2NiFKKACgiAoSEh3d3d3gxIqiI2NgoItmGAHdotI8/50wph0zsycmfewP8J/1b3WXvu5nyTWxBSblCK6itkRHLKQ2hgf/Pc1RTY5AMWBn7GOsgvEmESx+e44gnZ8UDL9lNDFFY0jKH44e0w8iX4wn/R9Kgz9YcT3xWxxCiMoV5Dgo5qM5NcJHR9cLncEYGbow/7KSej4eaMz8iYhlt4cmBrKWdOxnyk0XnI5ORwXq5tIfiR0dbwuyiTA0YcTEpvYJdOV0ofn2bslnbTgKA7WSROTG8Tshym4KkYgELEXl8nfEbq6ylKeXD5IRsYmgp128lYsmvxdYh8JnZSxABFXtGkQbcB87wHsu+PI1C+MzlW8ubkHb7EfCF0bat/d42isKZov1MlefgutLUNJtZ/8ExfmLzam6i23dzsxI240R9NnctnEiLjH1zg30JeTCnewyZ9EsFwtCasXs65NEE8iFvFrqRbqal6S5yXFtGJDnsQupf3dTSj1tabxtmzilvb4NHTd219QNpVy1mcJ4/YqfCJ0tefxGzKGYNUTXDHtzh61ZfgNCmCb2Qju+Cuw8L4WBR4L6HwlgKGjLmJ7LQC5gY1+k9C93GfKOLECFPfGYjm7J01L96HVVYtngelEK42k9a+lCv8DhK7y3hmOndlPyDoH0ivWkXrOFcl2hUQZaGGZdINeco4Eu6og2q/1z+xZBQ/On+DsgRjWOybyTCaGY24KjOn8uftwCZvEZdkmYoSNriRD2/0gBz1k6zIpIvqq4WyxmvEflE5PtiErGkSzdU4EyDxFa8F2ehtoY7ZuNO0LAxDRuIu4lQ7Wi/v+AqHTZtngFnAxnDkmdxHqVcyxV32RXKeL5fy+NOIFh7SXYP5wGuZB2nTxNiaqbBJrnAyY+YHQiW+lwawRdL64l5MNpqATYMScLxRQLzlqoUfcQ0Gk3awR+92E7jUn3YzwOd6U+R4+qAg1g9LT+Kh7sLNcFN80HXrstcUw48HPW+jenSNUL4bdryfjt3kVg/mO0IXvfIeIkQRPIqNJKxMndasCg388zbU8zA7AMe4YDVZ9IHSd4HEuHk4JZCLLFstqwtxiyRW0JVtnBC9ORmHmuJHihUEc0R75Yy/lN/bgERjF7j42nDAa8+uErq6c1yUX2LsplY3BiZxorUjcYS9EfpbQFbHsXCRzb8djvyaCCr8swj7IIpVPOJPgxirHV1jv0KfBZjMs6my57TrlVwjdOx4eikJrSSqD9+3HY+rXoRw1vHtwCO/la/Dv487ZNIXvDBRfEzoqeHV2I1oi8XS1EyTcuwM7H3gy+3OnpfclHPRSQOKhOU/CFnxP6NZzLySHiPlwPtERDeUgTjeTxDbDE70hp9Ac5EirXUeJXPTnRqJ/E6F7f30jWjMT6WBjjNrcUtwFAxA8uhWzqfd/ntAV+zD1pBaChl3YdNqJJT1bIHA1hBEjz/1sUpTq++nozoiisZY2mssgYLgv3bZswFr4OHKDU5m0KxAN0R6fMjM9TWflwBTGp/uhOac3LX/kL79kofsrCJ0ZTibidD3uwkKf+0xavgatAftZbFrKOl+Tn1josuWnolcqjaevKZKDfsha94ZjlsvR/BBb42CIzNDWPN+pz+yfTYrylhOO8qwvHI6OrQXKo9rycq85C7+30I1J1kL/7BA0vN1RH/3ZJ+1rQldxCh+pcK4LSWNn3ppghURKhFfg6jGPtvleyOjl0Hq5OcGmU/gxx2ZlAeGKYZxqJYpRuDxCnyvLfyB041RIMGvHbgMvthZ1YoXrAt5FbebI/X6obPoNC12fw+jrxnOu+xpSg8XpTikXolwJ3faa6U7raLwhnuiro3+T0FXeOUigXyyby+bgt7Yrx7dsJ/WlFIdiFvyU0DmG4H2oBxau7djlEMO91UlkKg6g8vZ+fH5XUpRfsdD9bkJnyxWr9qQbrUP/jBw5+VpfuU5+cAev5M3VPfh6hhJ8U54zR5Xo+0Hb87aI/f7+ePm+YPXZzaz5ol7E7yR0Hyx0ro0JFBYjdd1xrlqN/4oYfqkPqq18SI7bKmbaH6bRB//vgDCcNcbTqfoZ56ONEdvcEw9becY8CmCUrRAFP7HQfQOh+2ihm4WVcCKXPeby4dv/kdCNKcLlXjDLnwczdPTvI3QfLXR5mgh+cAc/48TiHs0R4DLBwyXJM8skSn4YLT6kCX9+gYwQS6Rjx7PnlBlzOjdDgBdczQzBYMVeJuxIwXx+bz5XhD/Zuo6B2s0IPeiE7NB2NOEG0RMkOKSaRKToaeZPzEd+928RuqfsXjOb9Q112eS2GpEuTX+R0BmuHkOX79+/0juHiTfTxL+HDduNepExx4vXOtbfW+heckB7BWG9ZZlaGEecwDI8HDQR698KHqezbOpuhGz0MVIayQcFZVnJMZKttfBupkK482q6Jiqhcmfm77DQtSNe0oYzY5SwdZRnVFu+9xxogLSuMaplASyOqUDsmwidKr5qwnz8dlY+5dIOX5TdShi91hD/9aO/+/sPz9eErqqQKOUw8prNxtZrIBla0eS1nIdPtBRdz0egYpDJi0lGxLnNpetP1J1VvL6xn1CtSArajWHGuGdkbbpIH8dkghZ9lnTqdxC67yx0Mzlvb4HN/k44Zgbwo4d49T0OerjjllaL6s4wVvYp58a2oN9MilJT9oDTaZ54bLkAYuosKAjH474S+3crMfDHtXxN6Kp5WrCJIKsonq8Px7A8HUvLS0wJXM+E16cI0z+H+LlYFn1F6KpfXWZnsAvGZ8YQaDKNulMxKG2dQeEXFjpTuu20Y7baZfRyM9H/Ivbvp4SO2nc8yolGXvYYIuqdaC3mjdXEr6yBX+9JbTkv82NYOfsy6oXLKEyoRF70KLN8uxG2qpTX081R7P2cbJflzImfR26RLZN/JafM14Tuo4VOaDLBK49Q5Cr66WzVvedqrBLDNi2iOGsNg3+MBfveQmc5kP1XnJnbTgBqz+E7RJrzrgeIl+5LRUEwEuMNOFBdQyc5XzI8NJjauzkNLvozdNSl3yZ0M7vQ5GUW2mNNeGWfTPiqEbT6SN6KiRg9ErvJG8jzkaJ/i18xbX4Toavh8XYL5gSVsVJNBcV2aUzQb4x/ugHSQzt8jKV+e2s/0cYaBA1wYbv5ckZ0/FwIeEiWpSoBL0RYpS5LjzQ1jFAl0uBrC90L9mtJ4d9BHRddGUZ/UC59fF5xxHAJGo/F8XLSQnxAK3iSgfS0XQham2G/qAgl0Uz6GOp8A6H7zkL3/rg784PLmSn0guyst4xeq4fz2tG05Rn7NNXY2HAOWp4yVFitJ7p8yidC972FbtrzaPxOdEXO0xe9CR9uyh+eP0royrkSZ4TBlteMN/LBeXZXKD2J17p48pvNxT9uGY122GCc+QsWuqprbDZyJqawFzopLizu/o7CSCfCPlro1iGQ5Ibzyb64bPJA/Ef9xOeELuKjha7m9l4c/VLI7raerauf4eMezzFBG7J1RlJxcyfOpj5kNtJkZ6rMjwr8mpKj+PlHkiywjlz3GXx6cz+z0Ekns0miASdjgvDxv8fMAFWG3c0l1ukWy079moUuFrHnKdhpunNSNo0jGkOh2mhKSwAAIABJREFU8jFnEvxRcW9FYI4kd4KNsOK3CF0Vr4q2YL9Qkxz9XM7ofWn5qn57h7NpMWxr1J2aGG92To0l330Grb4mdLXveZoTicKCPJbEDMVfNRuV3D1YjPuUyKXmlwhdcA4RCz+EBtRRW3mH41H+WBtcRiLHnPdy84hUzKHIYconA9Uvmd2+4e/fQOjeU+gvjvAuWS7sUqbrSW/kRPcyJ3cbFmM+uVzGyQ2GfAcEpxZgfCaOtU1SWDE2mDZWfnhYCPPIez1zHdIprZAn9lIYCj9muqzhWvhSRmyez6EMdYbfCENxSgZjMlKwFmvI7pUz0K5SZ0OAJqK9WlKZk84RwRG80JfEvEKZGD8tZvdtRWVuOkcGTqNN0moW7JnJphQNhG8nYyJlzsZHfTDYnsbyq+Ys3T2RmBgDJAdU/OhyuclKnpECWagJOVBpGoC/ZivSZsuQOtWRaNPJvM1wZoVFODfeq5F8SJyrqpYcnGlFnPckLsusIHSQHj72S2mdaYqoYyMM4u3RH5bDigm7GGGnyGLRobTP82CF3jG6atgSYirGoOYX2HKgmm43EzEMLaKPsjkhKt3I8zTE0GcXt4R0iYi1QW30p5iR5wccWWp0jPYyJkRo96MgwAwD9wyKR2rjsLwpufHHKJ2lS5irHMJti9h1uJxub47j5bGF60LKxAVJ0+2QB2uTS5m8zhRL4TPoSCbzarIi7u7z6Pk2H//VJkTfHI5upBNqEzty/cBxXndoSvmFJJxj7zBM1wu35YI0uX6ac++b0KDyEiE2mTybrI2vRDF2btnUzbciWvYNMatdOVgzC/NUPcZ+sNCFnaRm7FoCVvegcEMYIRnF9NSNIGBhLYfczHBKec0c31DMJpeQYJrEydr5OPj0ZruuP6mPZhK1czU9zsdh4LiZ6yL27DIX+SwWoIziNC88As8yICgRi9b7MdRL5HhvHQ5GiH7vcnmFcXFp6A0sItXaDY/cofjETuO8qy2ejxaRnKDM4EvxaKmasePNCGY4buTwr5QueHd7H/7WziR2tiPPewCnnEzQcsigbLQ23uHSPI+zwb+bJzfsx/LwaDjmaxJoGbWHEKHzOKvoE9nHj4thkyhJskZB5RDDgzYSqT6Kuue3yYvfQ1mfRxxsqIr/8tZc2RKMoX01uskj2R3ZAItgKVoXb8dXO5wm7h/cnz9Xj39P6OZZ8CwwC+dud7l8OY2VagIkPPZidl0xaabyrHlixrW0qVy2VmS+Xzvcj0ZhNqEN5U9ziNzbG12FQZ+ulA8xdHsdmZQxjcJo8Y8k4Lunluq3x/EUXslxp6PslG3IbvN1iO8Up+CqHkMvRiI2MpoJR/biKtr6K5fL5xwwE2NegdZXQtNHSZ4HW42YsKwIxf2xuMwRINdmDXIVRlzynEuTHFuG/IbL5YvdunRdfB+/cwlo9cxFe4IqhZIhJHgupt1ZH1Yuf47uaUdEzjhg/nA5bsoT6HgzHPF5d9DfPoaMoFLUnFcxvusNwpZoUqwSheMSQVp/Lsu8PYTJxLUcm+ZMpK8sfa6HsEryLop7HZGsiGD85Auo7vVAc1oHinwWM3nHTFKTdFjUu/VnVpUa7iVrMMHiKSs8nPBYWEOykToW8Sd5PsuXXP/eJIr7UWngjZeeEFesPbgkKo/s/OGUp6iz6OR0InR6cVhSn8z+SrhHaDHpXSqaK3IQcjRHqWcWihLptFS3ItBiClWJhqw4KYyLrQTtE2M4P2Q+EpITaZRpiMThQZibLKFzpApqxVOxcbZEuvM+FKdl0nO9DBILJjCh2VlcpN25KLIOFy8JBBLWszTmJfMMXfCUaMZ2cwsOdFiClpE8XXfrIZYqwDIdSyynV5GpsobQsqnoupkh3u9LybvifCjLdXLotNIMjznXSTtaSndROaR7n8JdJZOXo5ZiaCn6JRG7vRXVNcEc7yxNfMwaBE8Hoxlzm94rzfGccQPbVbEUdpXEP0qSfu/OE6Nliu+xzqhEeWM4sxt38k7z7NUNCl9U8bJUiPXqQ7ka40FyoQCjFw3lnJcvmxpIEbXBjPndHnL67D1e3HvCrT3bSXsgSuR2RbqfjUHfOYPbU1zZb9yKFMMg4q4MxiFlKeVJgXjH7OXZYhfSnZfQ62kxl6+fI6foFrnRm3kh7Ue0QnfOBxqh5rSDsnHKuMRHfFa6oJrHZw+yZ1MBPc1Nmfv2EIHhieztroBdo82omV5gelg8/qsEKb1TxMWcAipbXsN7VSa9ozYQsLI5x/x98d/eG5PEWRT7W+BaZcLZ4BFc8LHDzr+a9adCmfWjy+VenCc15llBKu5y3rzy30f0hFuE6NngUKLM+YMS31nojGoJLNKm1aGdbHRzZuNAK7Jj1BnZ8CUlx3dwfMAK5j+KRUk0hFbph9mw5Ds3rMrXl0gzW43mYx0KMpQZ+Jvl0WqpeHWKKEkN8odKI2FpjKRAFkajHLg6Uw6HZGMmNynnyRFvJGdF0tYpmY3W02hX9YjDIUfpqy/DZ7cYX7tcdqp9Tr6HApOtwOZwLI4zulP3Ohv/zG5oTzrG4qH+9IhNJXjNcFrxjEOxZxiyoAy7CVpcXx1HsutsBI66sVLuPZaXnZnXJAcLwRTG5gWyvE/TL1zBy4/ZIjjt4fcul1Xk2y5g6jFFTu/UZOzzVCT6e9NvSya+C14RuWwxju2cOBgpj1CrxlQUbCCtbjaj8wyZrP2Q1anheEkNo1V1LkGb26K8QojW3/lLf/c8zmDlYFfahybiIS9EmzvRiIzIR+WgHmNadGLU0C40+9Hb4BYJUxeStCiIRFMRXkWtZ4p3X6KPrqNVSCR3F6xFbtYgXiWuZf6ZOcRZrGBSt88yFJYkM398OuP93bERryJFUxaXDkakWcgzvuuX7/ibQ5ZMWH+Fuda2OMqNoWPtebYdb8Oo8gzWq++i2VoLAq2mUZNkhPQJIaxM1ZFstImls7fQU8ccR91JtDnuyGS9Dy6XJlgv7swJGyk0iiZh7a3NqL0GSMS8Q8zMHbfFjdlmbszWlpKYaQpTYKZL+CMR9ANtkGp3CEvFA7SRUcVYrSt716qRLDAbLTd9ZtRsZ51kAu/mqWIy5wb2GomUTNEiwluJce2vkXXwNd17NedxpDMxj4azxseahY33YigbxY1hSoTbdyVWJZ6iftNRN57LIIHmdO3+qfRM3d2dWKwL4mBzcfwT1RhxPhzt5Dt0lzLFc0FnijeaYLThPkMNAvCa/3X28jdcTHLAJOwUHVV98VvcmANO+uiFZNNykQarRdtxNm0fb6RcSbFdQI8HFym4f5er92+xPySOi1Oc2WY7haebvPDZ8ZQpDoEo127B0DWFi5NcOaw1EspvkOVujUnwExZFRuG+bAAvii5z7cw5Sl6eI9D9LhKbwjGa3J5nt69xvegpHboUEWgUyR2VFLYvLMHH1pW4Fmbkew0g39EOj6Tm6J4IZOrVWNz1NtHUayMWPW5zMn8HzuZFyB7dhFrP6+x0tUQzrh0O2b4otzxDiGsgqUMdyJZ/R6ipMb5dP7hcivAsPwpzuTAahh0k+iN5+vRUvbpEhrUmq1L6EXAkFK0RjXhZkk/KgWbM7HqE4NtLCNUYxNP8GHSkE+keshlv8RacC9VmgnkNvrnhGAwqIc3KBJuGehw1a0iAhDIB3czISdJjXPN3PM1JZXeX6bSN/uRy2fheJqYi+tzzO8jmyWfRcKjCKlyO3q+P4iVjS6ldDItztZjq0ATHI7HYTOlI9csjBO/oif7qr0tSfAOb+5Cerq6u7jMv7F9v/P56MjqzFYkpX4lX4jyerFNhw0wbFPJd8b9RRVXdNBw8ppJq68fVikrqUCTphi9TiiPQXW7PrrJZ2LsMZeP+RujZ66Ayrd93cSrfP9X3MzGeL0fAQzEcE5dSbqROrJAzaaE6iLYsJtFBC53wXN6878Vi10TCDGbSu+oSGx210Qk9wsuynixyiiPMaC59SrOwWrQSz6tTMElTooPHQWoUpBFpEM8aqwzuPi2HpcZYd8slbvNJSl62RyzIg7kZrvjk3KSkeihaKSnotM1Cc60decN0SVLpSMyxWhYsm0jbQF3s91zmbrUgavEbMOh+FANVG7L7ryNkdUeSHDOoWWJBhIUQZ93Vsb02Cn1LG9ZPa8Hljc4oWEVReK+cgeL62NkYIje+GUWpbqw2CeBsi6Wsm1vJi2bDmSepjsLUPrT8Qgn3iiubvFEx9SWvwXyU5jeivMVApoqvR31mB+5u90XFIpCjRa/oPVMNC2cbFNtlo2qRyfXXD3l//ySXmy7E1ssf+0lPcNXUwW7zKWoaL0A/0hc3ZSG4uQd/bQt89hTwrPskJA3t8FJbwKDWzzmz0QMDxxByrsGQJfYE2U6mKMYWw/BsqprMQc1RlenVKdjaFdBXWweJRkfYsuMFwi5xeM59TbK2HUlFg5DRHEjRVk+Cd5YgICKDQ3AMVsIP2OZkgo3zdi60H8EcI28S1vUl398EebedVDYfw/RF0xjYZA/xqdeh13RWuESx+bOi5JX3jxJupotRVi3L9dQYf/8g4SeasWxZfx74ubHxdUdGjV3I7ImVJIRt5iW9mLDAAi/Pvuwz18X1cC3DxZciOeAhDwfqYTWrlh02ejhdnE/CIXcWf20lr35G4WYXNJTDuTvDEOt1g3gZcpFORtOo2G2FTvgVGvfpzyQFWcZFueP/tAntOw9kzPQmHMoooGG3wYgHHWKbVA2HfKzRNdvApWYd6LHCjhhjMQbdyGTjw6ectPAhR9CU6BRdxBrm47/hFh/qELpn98YoIgTrDx/sL17hOqpeXWCTmR5rDw3CyagN/pq+PBRoRZsRWpgtzcbK6QQNWrZHxD+P/BWlxJjrohpxnEbNBrHQyhMPTQmEOn7multbwbOz0WjO12bLy+8Ha9iYZgucORCnTOt0Q+ZopdJibQARE6+irHEUsUhz+rvIY3u7AQICs3CNn0W4og23aEDDwaZ4KOVjYn3kY7bMBkrplMRL8cXnq+4RpwMtkDRIoORjlssgwu2WM/RmIELjjSmqrqGujyvHr5oyqbnAlzFuH+vQGXKpvIq6no4cvWrK0FvJ2EpqEnOzgqqJusSHW6MwujOvdoSSUldLoaERUS8WY7vJF5tRxYRueUHD874YR79kgaU/XhYLGNzyp7F0r4tScZTWIOzCa94LqxIc4YpWxz3MnqHHkQevqO2miYPGfYKD9vP0eTnM9+NoohrTu35mnah9RF6IFTJWcdwfoIb5jFuca7gAXa05vNSXwSSrmIc1w9BNC2Paqwe0qs7DwTGKQkEVQn0dUBa+gctYK670bsK5MzlcfiGMSrgnTqsm071ZOfd3+aGi482+W28ZuNQaHzddJIQEOJ6axcunx/Hxi+F4pxX4B7sg9iyYVfqB5F4rpbm8P/sc5/A8QheTcwPQcdagb4I5llEHuVTdhxUucfhrCXF7oxWarolcKOnNHE0nvDzk6F/gibyWO3sKX9NWbg2ryq9xJiuXE++bMUrFj1BnNaZ2+/6MfUiKslYPl61nqGkpgY7GXGYsaszJmHhStjxlsKEnAZYSjGjzVXrQm1tRs0jm2N2nNH19knMVUzDwCMFzTjnhproYRB+lutF0lD39CTYYS+N7h4kwssR1cz6Puoxhnq4zYSoDeF18hYO7DnB4x3bONZfELcwOZZG2PMqNx8zcicRj9+g4Shojk+W0PJeMue923jcfi6jYFPo12kNi2g3oPRsFZ2dM2m7H2OMQreT9iFQazL3tHphY+nHwblsGjVfDIcKA5WMacSXVA2PjYPLaiSA+U4S+l0sZ6GrF6sk9P0srX8mjGwUcS9vNpZv7cEstYaZdNLH6c+n2/hLb3a0xdsvkequeCK5yJNFmAZ3ykzBTTKF8blsO7zhPhzlmhMYbs6RXGZc2u6CuGMyNSXpYr2lKnk0IZyYrMi07gOgnzegmqERQdjgrWhex3UWLlT4FCOs4ots+HwPvB6ilRKDd4zCmGs6cm+7DVssFNLsQh7mWOUkXqmjbWQbbDeZID7tB4GgJvF80oV235QQcT2b1By+CihfcOBiIxeu1bJLrzbuSXThMkCBsciznNisx6GeCYWsrnnIiQpMZh1ZwO3Ml3d7fYrulDAZtAil2mPzRglRb/ZQLKS5orA4gX6AxTedZkOCpjezIT5miPyVFOU4DgcYM9TnNZb1R1L2+xGZHPWR9D9KgQU9mmXngrSfDmG61PDgRhbmkDkmPgO5riT7oi8qw5jw6FY2FlDYJJXXUiZqyKcKCFUPb0aDsCok68qyNL6Cm9gcRaw4moVPYpufGtapq6voa4bmuAGvHw1RW1sAqd6xO2+F9rYKK2ikYW3YnyHc7FeWfBW8yHusDO7GbWs4RX2OknDN5+74V49Wd8DRRYvqA1nyqRf4hKcpk9POe8qZWGJOdO3Ge+phQlZV41skR6mTAYqH2n9UCruHxbnsWy7tRNNWSWOlaXPS309vYgqUtyunZ/Cw21hEUjdEl2tuMZaM6fxVL94gDjutY5XyBkdpWyLfbjmV0HfI+7thIjeDLvCjvubfDlzU6vhy884JG0wxJCLZEXrg1D3b7slbHi7033zBwiTXeXiZIdshh3VItYvNvUMscdHQGc+TITgoL74OoMc5LStmbmErOhVe0WeuKdftzHH5aRnXhRS6df0mXFfZ4eKgyb0Brqp/kEKmri3vaee73mou6iweeq/tz0UKR9V67KKgZxEqlRVTezGVPzjneI4KahwMKQhdxtfAg6+Jzek5Tw8ZrHf32eOPglkpeVT8kZcVo9vIs2/flU8Y4lC31mdXxAKHbnyKi7oqTtDBtv5Djqnl1bjMORnb4H75Gp7GrMXd3RH9eV66EG6Cn80OWyyEs1vAiKGzJl3kLyu+Rm+CKsVUCRYKzWTy4P92fN0fY1QzZEdWciXPBzD6Yo/c7MGzKepxjNBn7ahu+PhEcetmaNkeOcX3YWhwjnJHrXUig3lpsM+4jMHwu2oFp+M/uQOWzs2Q4WWERmMXttv0RVrYnykKWCe0fczjMFkujBPJrujFC2pZAuxFc8VRCK/EWAoMmo+QdiXlFNAqK0TyerYeJVCWHHVJ4ZZBMggxsNLLB69k03HS6c3atDmGvW9BrhArBBwKRaHSKBGtT1MKzadh5EgouAThKtuSg3XIUw4po1LM3ImtWMznSBZ8nDWndey5GmzKwm/S530Y1ZXc/ZF83wnDDWZq2E2a5hSVreuQjqxhEw742bDqlTJnnEsS9C2nYrjtT3TMJaxLKCKtnyE0pImXbI4ZrR5JuL8eQNuU8Pr0RW00jIs+8o3kbSSzCNRh+1YLljqdo2KIlQhbWLI+0wOFeQ5q0EGJ1mDmDH76j5pwvlltaoRESgbP6ONq9OE+KvT6KQUdo2Kgvcy088dISp8dZe0aKlxH5OIglnX5Ty/UTwvZNhO7buGL9r/9RCPwkhu4fNbt//mTeP+D65bOcYDarxv2Ge9A/fzV/eIYfkqLcORxJzPuVOC3t+V0/NeU8PeSBZZkaURL/7DqIf3jh/5aGP0mK8m+Z+H84z5/E0P2H/f3rm3/tcvnPWlB16SMubo7h0mwrVn0fjF1d9oKijO28WK7M9H97aarHB7ALKEXFYSm9Gzf8Tsn0LhsLveesD5OkV+OvFE//rO35l8+mkgv+8mjdFEFf5/sYun/5iv6c6f9MDN2f0/H/n15+EkP371paPaH7d+3XH55t+dkgpHTy6L5SHx8dkc9c5f5wl/8jDesof1lM3r58bjEGGdlRfHKa+B+B4Mdl1lLx8hg+490oCw7BZlF/mlJLzYtLZPjspImuGRKfJ+L5X4Pnn7DeN/vRHuPAazVHXHRm0+d/RPdQeSkOJb0sKkXXE2E742dqEv0TNudvnEPNE87F+mDodJdVhzai+nMmr79xOl8MVVvG08JtWLs1wDZtJT2pofJJIfu353JXSA7NKT+tKPXfmuofG7eM877LMHioQoj1Moa1/UDe3nEjM4CYalnspQbQ5DPPpD82Rn2rX0bgLfl2smheGYORrSkKI/6zVPD/f5Cu5M4uTyz8c2miEUn88q8LKfz/WekfXUltWQnZgVosTpzK8UsmjPl2I9kfHfpPaVdP6P4UGP/hnRSnsUrdguTsW9BkMSax3tivGvpZMOs/fP710/vHIFBb85zLWSlEutgTlPccgcb9mGvhgrWyBNP6f13h/R8z7f+NidScxkNEDo+z13nJYFQiknFRHs9X4Sv//7C4tQMtXRNCdxZBo1moB/jhvV74f1jx8prizV6slXHhGC3oM1qNoD1+LP2iHsh/4RhUvuRqmhHjV6cxwCiWLTayCP6/lLXreHf9KOlxHqx1z/rO5XKaAWHW65CbN5S2Df9lUuJ/4aj88SEruRSpyRq7RE49qqbpCme2eBoh3v/rtLh/fIR/Z8taHh+PxEbTgKjCcgRGLcIwcCOeMz5P8PLvXNmfNuvyp5yK1UREKx0atqHzlADycpQ/SzT1p430l3VUT+j+MmjrO65HoB6BegTqEahHoB6BegTqEahHoB6BegT+WgTqCd1fi2997/UI1CNQj0A9AvUI1CNQj0A9AvUI1CNQj8BfhkA9ofvLoK3vuB6BegTqEahHoB6BegTqEahHoB6BegTqEfhrEagndH8tvvW91yNQj0A9AvUI1CNQj0A9AvUI1CNQj0A9An8ZAn+A0NVRdiOHjDhP1rrvpqqmE1P03PFT78rOrC6Ya4+jReOfKSLzW0soDkV4xBl0T3mjOKo9TX5P3HBVCafjnZE+PIG0ADkmdG7+ZQ2q3xrzb/1/Nc+KDpBgvZNmq9WRXzKSum3aTN3cBQOj9aiN+e9m9qp6fpIN5vrYRedRNlkfL38LlES6fFEQ9Zvhenef3CRPEm91YJaKNXKCXxRh+ebu/u0NKh+fJsHXBtcmNlxzmsJfj0Yd1W+L2Otmwkq3XdR2lMNxfyhGY5ryaI8Do8TcefoB1KZt6KiZwW2/OTQrvUCi4nxUMh9Bk5a0VcvgbtD8r+rb/bATtVS9OYbXGFVuBuUQLfZ1gb6/Y8dKuXE4FqdVFxHLD2RFn2afzuyLXaj3XEZMeSU1X0xlBjqBpqgpzEOofeNfOeM1FIctYUSODKcjFBnV+jqhwlq89IxFf24fWgpcI3KsBNnqiYQoj6N9099zaf0KJpXHsRsujd/1B7z9/GfD5bB2scBo4XDaNf0Dd+vfsQ3/s2PUUfbsAnuCNnOxYhBSLkqM+qpE3r8Lmjqqym6TExNLcmIjlI7ZMf3LmtC/vJzqlxSn+yKhVUtEiQuiTf9dK//zZ/vZ3ZQXiHRfuBggjvApVa7HStO/yeelC95x61gGUdbHGRXjzYr+LT+rJ/efzqyce6e3E2VxmEHejkiP6kzz//Cq+k9n9I9vX/mQY/GO6DlEcKZ6Jlq+PjjJjaH9n3X9lt7jaII7SSU9WLDWjBWDfkMaqH7BxW0BGFt5sveJIHOWTqFTq/a0F1EkbPWwfzyc9RP8exD4ZkJXXhjEkrGRdHF0w1JrIUJtG1F+6zDRTnr4DQ6jwHgyrf8IoftqvVUXIrEvmomZ+CDaNPu5t6iOmwnyTF2fyiPRQPI3rGNix39wJqPSXGzmK+Cc1wuTDZFYrBL6qnRADbdS4zjfeyIiE0fS86+X9j8hXnEGvxXhFA9egq5BSzKVk3k0VgZDrwV8XyLoG07jQ45kFFLWtj0d7sRjohLGDTFbQkJskez3T5V06nhTdIpTx67QVFaJaX9WssZ397l4ah97aqQwmfP3Z5OqLbtPdpg+S0/KUpQwgqNmBqjXGfMwcC4tqaL0xlbMppvzOOgoW5b3+nGPayuecS7eAPtWTuxY1e8b9v7v/2ldgT9C4w25Wr2GlNuhyPRt+hVBu8lGcVFspqRSYDKF1o3heWE8lkusubR2AxkWM+nS5M/6Sv8Z63/KbuXZGHa2YoulLCOaXSfdRQPlyPaYJ3ujN6cfrf5SYayam8mxFPSfxqQJQnT/O++hPwO+/7SPpyfYcfohFT3msUL4d1wE1XfIcjZktUMugnKBxCbLIvifzuEva1/KvQsn2bVPgFVGM2j9c+NUPaMwxZLJSol0GO7ElnMmTPxQsbv++XYECvwZ9sPddCsEmX6fKZu+7u1uCsuGrWZr2UoSisORH/TLhK6yMAL74tlYLR1Iy99zdz3ZxupR8iQ9XkjwyQhUJnTityWlCq6EBXN5xirmD+1G61+6IusuEeVSzETl2Qzv1Zb/2hf+VibBBZ2YNkGE0T1/rwbil7a0lJPu6viUCLNWR5IGybbEvp2IqoEec3v9Gd+Kt5z110HLIIH7Ek6EB1qwuM+vIVfO1Y32+O4tZYKhAaPyPFDViuJi7/ms9Q4lRnrgt5/N+hb/LxH4NkJXfpYA8SW49/TheJQM/Zp8XzDzAzTlZ/C1v8cKxyX0/kLz9Adwq71M+JJVHF0RR6i8MO1+UfNdQYHHIiafleFAsBJTOv/Dq5E+yUB62i4Gm+tivFaYDp9D83QHujO300FbAy3NcXT+A7D94SYl29DUzaXpHHmc14/5j9J9vz0Rjmr0JVotMCJmRVuO2JsQfqYNkgFeyA74r133vw5N+Q2yPMOJ2NkbmxO6jP1TBOZyHuYn4+e4mWY26ThO/vsLglW+uki6vRreQgmcURv8FQbVlD08hJeoIY/Dcgid+4lw1lW+5nqmAx4tzIkW/29Y3b7tJJcdtUFwxmN8bn/Qgn8tND1ml6oougNjOWc8mTYflU2VXAkSZ2S+EpeiZRFs3ugfZNkv5ZjpXNQaGZJmJMWIjo2pyndBcNFO5vqF475KmI5/pYD9ZBtaojvoaqzNetXR/2P13F5xNsqZiLw6ppt7oPB7PQrKLhBnFkXqzTEE7FrD0G87vn/brysfHCfSz5fAlsZcsZ/0y8L3+xJyI1xY49eNpOu2TPorz9vftvr/zkBlOTaRC9SQAAAgAElEQVQIij7C+1bQrxO6D9O7HIjQyAtYXvFj5eBWP2+hq75I6BIFclduIEJuOK1/lysTcDOS8SNOoHLYjTUTu/w2obuTiLTwEWZudUR5Vk9+XrVRy/0NqozdPYZ4N2XE+v6siuBvAP4BO/Q12NR2BbpaCkzo8p+SrttsVnbgZLf5rLaRY+Tv0Ot8+yIfccDKnOjL3ZD2c2H5ryq7H5Pt5MO2Kx2RDDVjRjt4cSwI7ZBjVC9yZJPiP1eF9O241Lf4TxD4JkJXlmPLkBk7WbFrF14LutPoZ9+bMu7s8UFzmRP7yquomWjCtmR7xFvfZF+KH+YPJmLWaDeqHttotCSAfWHqTOxayuV9yXgbv0MlaykPvDVQCT3O24oakIjilFtPDtoa4bTtCu+qRFDdEI23zAjaNm7ArWhJRh4SY1+A4k8J3dsrpLrooh10gOe1YjjuCWbZfUeWGm7k5tOWLAjcjkPLOBQM4nikuJH9yl0p3hDFFUFRmuTEEpj6kFEmIYRbLmZYu8aU3d2F92pNfI/co1TUlNRwC5Z2uU+GpxVZLWYw4vUhAiMK6LnWi3C7ZQh3agIvzxBvq49pxD1GzRXkdk4H5MLsMF3WnpuZPujfEMF6SQeuuRliv6mQx3RklrwoN87kcPf6TLwOBLCyUSzKSrYcbKVDdJwOc55vZX1UATXPzlF4rBMSPn5Yr6xit54mjsnnKBFWxMffDcOZ7bme6cFq3U28mzwd0enLUJwhgsjIT1Ty9XF/VPUd2XLq5cdz1HiBIbF+Jswr2cgaI1f2FDZlkqQxdt4qLBjYhMdH4jGNyeH6vWJenG/AEGUngvwW8qFEZXlRJg4GFnjsuUodI5CxsEK683mOHX9Gh8ndKAiP5VhXRfzCbVg5vBU1by6xzd0MG7ddXO47Cy2XQDxXjfiqPl41b24fJcnSHueUXBqMVccuwBaVad2pe3yCZFtLLCMP8UZwEZr2TpisGEf7svNkuCZxqKCGXtNesM1pJ2VS7iTEqTG+/DwpNsbYbLxDj1XmmE1sQhln8F8bwPHqRnQdJ4eZvxFj8hKJiDzJk8GVHN1zmY7U0myiLlGbDeiwy4jJmpkMmOJO6jEtRlc85mxmEM7Wnmx90oN5ZoF4zaslxVQDj+zH0H4QY4zi2C/3htiNu8npb8R2hf5Ul17ncJAtupYpXO84lpV2HjitmUvfxnfIiY8lJvA+QkZdOKLnTb6QJRt32LKoy1ekuOYd9/MSsNYyJeFSAzpI2bHBfQ0zmx/HbtRSvJ5/3FXadJbCPy+VNQN/YKu/h9CZES0uwPn0KHz0LzPKezintSzY2k6HxIOerOxTx928TFIiM2iiG8ikPcuZYp2HQJPhrM3YT+TsW7gOmYr1o/n4nd6KTsdTeJtqYpZ8lYa91hF7yBulbiXsDXdFeVc18xtkk3hEgvRibYgyZLnnA1aHqtOnajK2uoO5nemJxnJXDtfWUTfdmr3JVszr1YwGBX4Ijr6C0+8idHU8u5hBoIEFh0WjSDebQZcm8OJiEjZSmkRef09LqQD2RmgyseE19iV7Y/RWiUNG02n39DiR9r68WhWI4cyelBftJ9k7jFergjCa1ICLSc7IHu2L3YS7eFlHcHu6C9vDtRHt0wqBt5dJdtZBO+QoL99Vf39nS+B7NAz16d0/O/OfCN0mkxUMrz1BsI4K7m+kCfbWR3xoexrxjjtbvVDU9iHnQXNmmEYQaiGBULsXnIm0ZplRNoPUpBjZez56slPo3/0d52LtkbeO4urD/kga2GBtvRzhBjfY5mfFhvsNeLM9mxNDZiHy9hzFV29SUtWSiSZxRJuvYESHH87MSy4mu6NsFc6Z26X0XWhPYIAB4j0fsyfQloTiUp7tO05uR2n8NlghW7YTXXV7UgrfIqzggb+rCjN7f7INvH9cyN7IME4JdEfg0Xm2xByhdpEVwX7azO38kIMRzsSevc+D3EucFpiGUZwb+m1ysVC3IjzvMUMl7PD2M2RxrxL2+pqhG3iLAdNnsHTtUiaMF2V84/MkWxtjH3iQa4PEMPUKwGFha84merDxUgVt2jWmIGUzBd2VCY7UZfTdBAz1nMm88hb6i6Hh74/XqCI8NE1xziqmz3R9nINtURzVBspLOL7BFWPrTTxoO4R+bbrTss9SfNIVvyB0FU9OkmppjMO25/SX0cVg9lDGLJ9Bp5v7CDC3wGzzObqOUcMhypHVA++S7rmNU1eq6D6iiHDnbJotdyY+XotJzZ9zITMAC1M3dt1sRu9xWnil2yPb5R67A8JJij7BkwHlnLrTF+sIG8YfdUHDbgvXWvZipKoXaaajuOKrjZzPYSrpxODxNmw4okiTdDsMVILIbt6XmSZxbLGeRceqJ5xLCmCNUwOcM0ZxYLYsAa/a0XuYJemn19NxhynCK6NoNcie9EuWTPloEKmlsrSYQ3HpbN3aDZNDKvR7kEdSeBiu90Zg0+cYOk6H6W+cQpb7Yrp9ITvUUPHoFPE2+mhEn6JFm+XYbLBlzWzYKT8H1awKJobmc3xFCbaCc3EpHYtOZhaBEx6SEeTO+v01zK3NZfO5lWwr8WFhu+9fr7paKu8dI9bHBs3AozTup4r/VhfWj+5M7esLbLLXQ87/MAKNxDBLcERXbhxd3l79eB+tLRhF4LgCdIw20FA5kUPBqxhSV0SGk/5X99I4Gr8rItNZn+UeWdTWzcUo2hED5Un0/FA8vNAPQeErON4OQqbZVXYn+2FeqcEJIxFaNmpI+e1duGuuxymrFTKKg8hO6ojXtSCkGufgq6WFc9ZNKmumor01Hp+FDdhuoohy5AneVdaCZAyXksUhzYUV2mFcedeDpZ5JhOlMoUczAaofHMJXVxPb9AaIyw3ieEoHbE/4oCzS+ROhq3lAToAJS83PMN16FYJt52Ky6ClBq9UIOPmY0roOLAjMwHPYBfzW2JF6/wXlQipEJTuw8FEc8ire5Ja8pg4xXPdFYTS1nD1eeqz33cmDsjmYbgrBZnEH7m/xZOW+bugurCPf1oWoamliUnURuhSNsnEgRYJ6bAy3YqVwJ6pK9uGvooXX3uu8mKxLQqgtsn2fstPXhh0NxjH0/UliIk/SWsaVWNd5VGyxRtVhIxceV8BEE6I9F9Fqryt60TUsWjGBMcvlWDhu9E9qHr69mo6HqgUBx67RdvZ6rB1s0BhyHWsVHdx3nP/OTb+JOKZxXtjJf1a3t+IJF3aGomMXwJFL3Vhk6Yq3pRRCAjfY7W+NhU8qhc96MHmtM37ea5jY8hZ7/czQC7xFv2kzkFgryZTpo6gNtiLqTBU9J7TjZFgiZ/quxT/UnBVDW32S6UsLiTQzRDv0IFUf/iowiVUeIXhKXMXBex8vJluyWUmQyofHSLAwxyYhl/LhEmg7umIxqzG7PXWRcc9mrIw9Fqs7cdRWg6CzPRBd6UNUoCAHLBTROtwZ49BA1r2NRdV0By/7LkLPcAY9haVYVF97/D/hV397228gdO8pDFjKGP3WhBQmoDaiNT9bH7PiGDaCerwL3YbXhEL0RFS5ap6KxQNrJNyO8m6MEVtT7FnYeC9GM3U5v3oD25YVITZdh1NNTcm6aMeCLreJGC3BEe0UIlUFKXZZhOQTXbI9pnLPdhnz8yXZs1mH2V2b/wqhKyJmmRWXl5tjKS9MWYo6o02b4p5ly6L7wYhr3kcxwR2NbgewTm6LikZ3jirKYHmghK5ywSQFr2JAgQ/iUtmM8Q/AZdolDM0KmKK9HpVZDdixbjkWjRez6PxGMvKKuTfNmNRoG+Y+8mKK+gPk/e2wWtiIbRrqpLeXxch8Ce322rFA5TYSMe6ottnAGhUXTkz1Yn+AMbOb72DV1Ex6amthoTmWFnkuTNN/iJilIbYSA3iYrI54Vnekhj4nLzWKvU8W4xDvhenCATR7koW5VTYtReUwUuzNGQdldC+ORFe6J6fuNmGk6HI0ha4QmvGcgSOnsmDMF7ZBKN7ACsMTtF+8jlDNUdxJNsE1q5rx621QG3IBP3l7slqJoy7fjIM+5kReGId6YADeSj8t3vv2RDCq0YW0mm9JjHR3CvzXYRhxnaEuSbiNLsTCYCPXhqwnxbELOzxTOFE3HQe7GbzYYIlewm2G6IcQuLjHpxfh/kHcfDM42X4lCRY92G/sRPyFwRgEzubqxlgya5eS6DSTl+kO6IQU0k9WB7H3Saw03UzHsZo4x9sj9iYZK7sdVGl4Yilwic1pIJ+6imZHD5B9uoY5hsIUOPnitGsg0dnSPA/TYZbhVnpPsiBkhz2LOj3mRIgvdgFv0TgeimTrG+xy98Q8fSgbz6nTYlsIjm73kNzhyex7CZiaxfBEL5UNfXNxXBNHi6gs7AdfJdZICpV0AZbF5pC+uJysEGcMT04kI0aJToXR6BsGc3O2FyHjDjBrmT/V3RdjlBCG0fCL+MrrsV0inbMGIz9hU1fGo+NJGK0+yNitURj1u02CoT6aJ2aw94Q9UypOEqW1hqhZ2zizbtA3Wugc8Wyqj3+7aAbNdORZ80moxSfiueQNseIS+ExP45JpLT6DRbF/LkbQmQy0Bpewy0oDiZc6PI5eQse6at6fCkQmdzqpqtWELHXljUMUTqJNOOmpwKQAIcLWn0LTJoeGs/04tV2XsS1reXPIhrF753LWYyYNryZhvGcEwapvsB5iQm3ibtyHH0dj/Hpu2e1j17oRNLnwndD0S4Rut8YcpKIvU1lT9wmDaYGc3qPB2FaNqbkUymLdh2hHmLGk7x0iJMVwEPQjqV8cy4x30tR0P0VOg8lWWMDKlJYY7N6B86IykqZOQON4Xwz3bUP+jilzDTfxpEYC1z1hmAueQGGoC60C4vBWGswtL3Gkzi9jY7AC/fJdmCt1EZmMYAwW9vvKnamUPHspZHwPcf9tLbScj7ajAetVZyHYpikC1HI7aT3650QwNFFEtMEOVCZ4UGUciOfEEyju6oKlmiSzmh7ENr0FijLDeRO9Hvsb09G1UWN6TSYGc3x5rKzO5NOhhG4/R41CGCnuSkzt2RyebEVGdCcDjXUwVh1Nx89Pzc1EJBVOImykh96IXNSWZtJNXxmRi6G4hx7gxTJP4r20WDigBU92O2B1oBkzlNajMPAs9gsdKRiphK3basZ8FLhL2KWnjF7gAd6ImhMUZsLiBjvQkt1IqbgMi6r3EuW1hWvzrQnzNUV2eGteZPvhtOMlA5fpoT3uJv6yDhxuPw8Z0WpelLVkuKwGU+5tYdu9VvQf2pYziTsobr8AG+Nx3I8wxnj/C5rXQdWuzezpuRAT32CsRxRgZpDCzSEapHlN526gOSEHq5kZHID0q424JZ6heqYJDgvfkKxtR+xlQUy3mDLgkC++Wx4zxsaZlY32YKwUzeleKqRsVfjM5fIJJyMz2ZfXBoW45dTt38+JGw0RXtiQQ+HpFI82x39lQ7LsXPBPuU2Huc3ICNtP9ymm+KcaMfNRGnoW8VycYMtmlRpSfMI5OdWL5MkXsNYN5pigGg4jD7BMJYku480J3eXE4i7vuLErCm/bU4xPCWL+1QA0TQ8iGLkb3+FXCHZ3JLC1PUW2/TidHIrjzh54xa+l66UELHT8uLRqCzmaXTgf44WiQzOib9oy4voOQjziebUmDlfR1ry5e5pd/vvoZG/FvDbfH5CqV1zPtGWsTAxt5kWRvXs6l00XIeF3nY7jjEncbsLEKxGsWLKXRXm7MRX+IcCulooXZ9mgq83WkQFsNBvGw1R7VJTymJS1Da9x1/GXkiNRZj/n1QdRdmcbFlOsKQ/fhOLZNUy3L6DVkmBOpa9j6BeWxDpq3heRpqlI3Ngoduj05IyrEqIbFnC2YAlFajJE9PEmxWEyFXudUVi0nSFbU1EpUmeSeS4Ne6p+VDgp1G5i0bAIxh7ahWWd/0/vJb3O7FBbRkBnFzY6z6ZRrjvys9LonbqdKOkBNP7hbrrjydBMWUT+r72zjssyW9v2YXd3YRd2gSi2qCgiJaGEgHTnQ3d3dwsiKihiNyogYnd3YSsYqMj3WSM648zsPfudPe/vhb/hvtd9PjfrWce6zutc5tvp7HmAc3aTaVl9nIgFOhySiyVST4jzPtpMce5E2lUf+qTKolTpyJGAsZy0lEbylDol+YaItL5M7EgZ9lusJUmzP7ditTC+uphINxkG3ktDbmQU3VNyCJN7T4aCNnun+xJkOpzyKAPELRriVxrO8tpAV+bL2LVDybCTYtjL9VjndcZy2VR6PE9j8oh9LF7vi+n0B4SNNeSqUQQ+cq8JldBgp2QImU5SNM5dyqiNoqT56TJf6D6ZSx04OsMQa61JNFhviohdPfTUXpORuooLN8ejlxJGgMx7kuXkCHwniXugD5o9izCZGkkDc1+c59/GzfEQwmrL0Z/fgh2mSgiqxJl2fiM7953kgqgx6YkeSFfEMFv/ErOdHfFa3J7takvJ7qKMlYcabdYIyHg3BTnlRfQ6FE/e6+FMFJ+McK1D7KtPJaPifQShhQZ4KbZjl/tyrEv6ou/pjdmkhyQtcOdo/4UY+qkw/DtzzVvOpwvwKW3FHDMb5CpSUDA/Ru/lllgKrcd+1XNEdSxZcj8alaDrjLJwxbzlVvJPN2bUUgMm38ol/1oT+s2bQbN4HYyT7zDGNw33oWVYma/h7kg9Un1n870v5joF5kGsuySEZrYtU1rDy2MpmMXvo2KqCznzbuHjmUlJawVSnCZyd6UjpgmXGGQcT6L0Y6KCctnbaCGZDmI0urwR36wdnB9sSaZyC8r2lHGqvDcLR15gfW4pTVV9Ua1fxNYDZ6maootMHdD97VD2V274nwe670bzkC064hj3SeKY4yBK9KZj1CuWUpupdGjygQtx0oz0F2XjEXtEjtrRTb8deUW2zOty4wvQrSRGbfR3lstXu23pZtCcjB3WSAu15PrPKnQ3MpEQN2P37Sd8+GVMwzDNycNHsRsnXeRZfqU7Y9vNxMZRlmHdWtHg3QHs+3lS4+6HldoYOjW6w+p5IrgLe+M7qAhnn5WcvPXq2xO20idzvwqPbewpErPBw0aGwa/XskhkC2P8HbEZuRtZ18coW2mgLtKVhr9YLi1w0BrKtQAZdO/NxtXSjHmtvgKdIXYG42h/KopJBleZbWOEy6L+VGy2YlZ2C7RsjJC57MmC7OaoW1pjJdaZp3u8UTELZNup59/G1kIJT9dRnLt1n/pC8/HUm0WfVj9piPkKdAsNSdSrJkomnJM95mAVtpjBjaB8mxvqYVcYoOOMfac8dKMv00/FiahFv+6v+h7ounAkyJb44obMDAlFuftRwpansL/hTFysYIWVEcHb7n8bcwMRFruGkegsxue59w2XcoNJKLjDINtwdIS/fmNXca0ghJAVp+hqlYCjaEt4fowk+2ASLogSnzWLs74hRJ8SJXm3DoMub8AlYiUHh+gT1v0UsR6nGR3rgppoDz6ZdN9cZVNANN4bexN7yJRRL8+T6x2C1/ZhpB42YzSPOZkai7/PHeSLY5Frf5u9YRHYZnQlauscziUH4FttyFnXibX6t6o+Wy4NMmgatwUP0aa8uLqJaCcvCmVXsmHCSfwM/LlpuoEkyY7w5i4HE91R8WtB3GEHuua7IefZkRU33JhUeYaVgeZYvHXmZuBUflkKVVxnW6wNKseXcHmlLB15y7MzqxHM9aIydjdZ0+8Sp6fxbwLdV8tlK27lOSG6pJrUB2HMbVrO3kAlJG7Y8jBBkmaXstEenIrIqU2YDmvA61MpyJi/JnCzKSMbVnIuLZDSqfaoPA5lsJgDN375tOtRv/5MAsuSGbVKjtkPnLiXJktXqj8B3RDPanyDzFEb1+03QkvukK85HcuhWZyxEaHpHwDdN8vlJFo3es31/Rn4qhqyblIaRemLeZ+ihIjFZirf1IpO6eLCnkt6vBFIYNI1/JMNsnPjQ3gMsqdeVCpWc4Ro/mYnJl186LAyFbuFXbjgK4nocRUKYzURbX+L5AnS7NJMIcZwMKcsZ6LTwoVNtovo36QQq+6eNIuOwkp+CO2++7f8XKHTb2ZNisg5LDSyaWEZSZLpDHq1/FjWuMNamZmYFlzk3reJjVaGWRQtfohF1BXGyatjIzuGjk0bQMV2jMek0tbOBlPNsXRuUMOV5KXMWtkXj1BJ3jg6snOEIS42igxvV+/3ge67uf04YeJeXJ2pg8BNmJKlOuR0kMXSRQ+xzk/ZY6WMafh2TteStPEiJ7ICHVAY+NUaf5bEBd4c6yeFof/HhdNz9tvIIbg4HONgIzpHOZP4ZAxavnbM7VFBqbcOZq45lNa6ZjMpU2zEW/HuTjmNZ1liPn8obRtBxZFETC0cSNv/6NuoG83AIMyGeS83snp/M6SjglDscoSQj3MSM4lcsZCnkXZE7fzA7DgPxu90RV87jO2ftsY//zScqIK73VI6nS1lV/0FpApEafZTy+VjjiQkkJhyB9FoR1TGdaMpr7mSH4Ctkht5VbWuO2IuBvbmjDu9npBbC9iVsZCOVdfYHOCL/eoW+O4OZf5XH/6T4yQHRRJwVYaSVaM56OqJ/fohpB6zZOx3la8PPDu3jjCvcI7JryZ/+k2ifN2JbO3KcctmrDKXRyvp0rdB1O/GEJlo9ubO4kGKH0tcm5Bw3RWxd3coXhWO3t6p7E+bwdMD2TjtH0Wm/YTvrcqv7lCY5Iz0qimcLNak55MTpDvqYdPMn7sh03h3vYCAuc48jy8kfPqX1fWHVzzYl8DSBafQu5qMQhd4V3mBXNulaD8ScG6FMLs15Qmdks8Jg0G8ebibQDET7sbsJ3ZGBeusFVCp8qI8bt6X74wvj1PznpfHkpAVOYPpw0ikvjrKa6p5cyqJhaP3onZ1Bep9GlJTfY/tAikkz5pyaaMkVwXzmfvIiXupMnR+W0aQsAqnA3cR2Sb+V/NSzaVUJAdtRuFcBtpDPoayPWGfw1ymlelyerMOwudCGfyxQnctAuU+z9ioPRWzgWmctJ1Ew2IXBnj0pGC9FqOaN6TeTyyXL7aa09m4I5tKBczqcOUL0OWSqtmQTNGJmB1+xstac0Enxx0clyhmhn8HEtM0Ee/cnPo/s1weDWSkw22UTfUwkRjyLf/gRiqTR+1n8TpPdL6zXL6kSDALvfqWrHGUp90GdUZuFCEtwJD5DQuQnW7Mhgv3aq25BmOYnYXKfV+UiicQ4WOE/IBqdhvPxby+FrEOOkzuehhPYQ8qTR1R7JSHkW0MpVdf1lrLaJKwQ53qQE/2DNDCwXEpo6o3sGRKPj1NzXDV60HhL0CnTof1pjjsb4qYkgka4r1p8atlTwUlHlqEPBZFy8IUyT6N4XYemrKZVM0zJsKtJwWL3Cn7OC/9CHRVZQTLZnJ35ALM/ebQ62er7ys5qFrtp/E8TQTCe4lfeYZW86yxWCD8aX6C5xz0sSPpeGvmBfuj0LmMAI1UDjWfRUCKPP2+u+7PgO4Ar2aZ49FiAyGZVxlgFYnluBbwtJQIy3ByyqeSuHEJVTEx5OxtglyOBSPOpmNhnMCxQQ7khw3lzpETXOy2ANmqPEKjsrk2wQHPpaJ0+eMmy7/CHXV/+z+kwL8AdDU8KjChq3QRJps3/47l8uNIX3J1/x4O7khA06uADi57ueA2lGK9abWArj4V2y3obNiBDYds/xDoqm4cYl/ZdqK03dnQ0JwNJ9yQ6tnip0BXdcCJXnNuYLvFH8Np3X+w8QFPt6A7wpgjUp6k+3y0FTWGXwHdKw46SWLSWAPteym4lUsRF2iITP+v25Ifn/UOq6WUyBexwsVS9hegGx8sYDFhSOf1xMlOH/Xh7eEvA11zNK0sUH0SyJy0+ijpm2E9qRMX4tSR29gOdXtHBJO71HpVXnBxXRh6NoHsrRiDlo8/3qpidP0xfewr0Ekbkaj5HGfpSM73l8EnVIGBjeDFwRDUBIdor+KIt9g+TCLO0HWhDdEyfX/1Wv4x0KVS1HgSxotvExFVTBOVQFYu+bF69PWylZxK9CEm7yHjwmJZPvjrzPyScyt8CEg8z6CQDOzHt4DXF1jl4ktwSV/CctR4HBNJaPEQYvbofQa68EwODHFih3YD1ttZYhm+j3rjzQlId0RlyGM2eUV8A7q319kaFIVbbg9ij1gw5qdA14Wwgqkcj/IgspUzZ5xF/hTQ7ZPNJHfYQZwXB/MiZAeJczvAu0ecWumLvO0DvA5GMK4kGGnrBiTcdGfyT4Du/fMLrPPTR/emOZeyFtGR91RcL8Bzlgb7XI5xUP4ZcbrqfxHo2vJ4VwCi8x8R9TCMeb8LdI2ofn2S5EXGXHcuwGfiXZJNDzMtRpnGOUb0XtKY/PJIpDt9W3XW1LzgcJA0ImfMvgAdUHmePE8z5AO2wzQ71sbbITe4DfWo4NKeXRRtj0fbbyu9fA9yXiD6LwDd1x66D9xapcnAJVdwPJDA6DQFZF7YcTplCUM+Lqx+easfs91gKkbdwimymUXnZheIGWX8OeVSQogWtYBOsFCI+4mLGLZHmj2RGoh2+Ap0SUTqTqT5AWfGeTXCJ94KqQZrUZI4idxqAfJjfuxn+Wq5tCbPaQYVwSpIbBpOWII9S0Z2otH7ElwG6HNSM4Awqzn0qZ2QUvOQw4luqNjHc7mdDG7RwTgLH0J+ag79nByxWzaGTg2gPN8AccdGWKSr0S7Qns0DdLC1UmTEnwG66gecP3qEnQk++CTfQdQjiVin0ZzS0WBFCykMnPQQ63iWuNkmbOypgEOAHpN+2tPyI9BVcyFFH/Oyriyx1WFwkhOx94ai5GXPvO5XWKliSdarCZjEODCvRy1yeXWFbdEuWHvmcmegKt4xDsy4m4Rx8nUG6fgQ893G03PKAh1JONiE2SHBKHX9DaDbDXOCTemc7IHf7hYsyQpjaa3+31cnV2AVu527ExzI1xoKv9ND99FymeMiQBB/iKbiAiKSlOm8LQ6v2HIk89IwHFqrrPTwEJF+CSQ9XPQZ6F7/vW4AAB5SSURBVHjIkdhoQqOeoLgvAunWT7l1Yic5aWlERR+ng3Yqu5JGcyIwEJsVXYg7bv0F6Gp48/w2Z7bnkbUyltDihixJ2U2W2HWifD2IautIifYLQvXsyR4Xy3kX0e/76T5aLjPCUHdrQsI1V8Qavufppe2k2STwxtyXOddT2T7MA/sJP6z6fgA6oecXyQ0yRLfSiXuh038b6Korub05kOkqdwi4koRcF6h+dZNt3qrIb13K4eIplGnK/Qro7sTsJ27me3b7KSF5S8CDeMnvge7DO17sD2TMrHtEPIxkwS9A956XxYGMmHIS96srUPsEdM8oDVzEpFQZjp5dztvghYieNed+Wm2g20u6RMUXy+XXeckemZeJDBl3EMEvQPeK46ELGRM5h5JzAkQv/BbQpXNKMIZrkQsZcUiLi8mKDGjS4LseOpVBLXl3tZjdpduI0vJkSxsndp51Zlb7L0BnuY506ZtYCplQHrKG5GUja/XTfeByvDQjCmXZH63K+HZNft5D98lyKUDBOZMH/ZYRGuOO3hQhmt1MZfLI2kBXxe2jJRzdmYSuWxaVy7I4GqRE6/WfgS4jyIDZ94IYNPs0Giu8sJTq913ozt1VGohsGEG4ux7yA5tw2F0S3UoVIiy1Ee/2Eeg8eWVhyqS7YRgdG4e3jzlqwrWDxO6zXlGVtf2XYW2nyujfBDolzBw0Gd/kNKvcrbAN30f1FFMCAyxRGNuFb1Epj9iur05k1VSM3C2ZJ/SxNWYXptIh3BbVJcJrKDsXu3Oo728A3bM92Cis4vEEBTx8JfgWJfb5S+PD0xucPbmDVI9g4nZ3Qi0xnpDlrSgOFGDplcut/iq4BXlgMrM9R3ytiT/2V4CuiNezDbF/s4bAtNuMDkrAYnRzeHWaFFs/Es8OIWiTE6NOJxOce5wWshZIv92Jv1kW7/pNZKaeNINfXuX1VDVmti7n8KpAbG2jKW40HfPAQBwUh/8k3fp/iEbqLvuXFfgXgA4oL0B//CLWz8iiJEnp+1AUblEQeZqxGn3YY6VJcisNBHozeB+4CPO+SRz9VYWuPndXqdM3WYTCPH2ED9rS1eDXFbo4LWFerhMwNaYGXVNtFJukM8KsNSt2WP1BhS6dKaMj6BeQRIj6GDrUhpgP18kN2EjDQa9I111JjVUIEeYz6dW4CIc+Hnz4pUL3mK060kQPsMWsXS46fg0wSvHAcHqvWoD420A3LsgezY6ZSBrcZHGAA9ZSA2jxHwc6U6wndeHpbicWmJ9njJkT3tqj+dpC8MvbUVXOiXUBqPk9YYa5Nb7Lhn0PuN9V6GqIlXNkS5OZCKJMmNwBXhwIRDXlBv2V7fHslId61Dm6/dtA96VCZ1lFnFUaF4UtyAqdR9fffJWruJznT8iaK/SxjMF2wtfu5Lfc2BSAfdgBmhgkkirXC16fI9s5nsSTo0naMJ0T7mFEHBxaC+hWsG+AE/vNRgHveXm3hCz7SNaf7Y/VOkPICMd5vdDnCt2fBrquRG2by7kYL7yeanE0UqLWl9jvV+gKJhzHRdOJQoU1FBsJw7uHnMwKY4lTE5IvWtBunT+yNr8PdB8qr7Mt1IzFa6dRfMKSkXzsN9xC0FxXXiTsJmzMJeL0l/0E6D7w5nER0YpqrFDcznG9r43VNbx/dZ0d7k5cUkvHdHg1j3cF/kmga0xN9QtOJWsz/5oRZzRvYlc0kVjNAbwuCWDYpDxUCrfhPbVWAMtvAd2Xd+HDvUNkhjujsWY2ZYclOWWxjIzO+jgtF6PCRwYr4X+1Qvcj0B1HpyAP7WvGiHgNIeewN9I9m9da3P5ngC5cayKdml4mU00R05xjPG00D6sVgTgt/Lhb+2Mjcq1QlI9VsxYluIsvY8sEJ+I9ljCqQzmr547Hpp0tmaF6TOn2G0FQL6+xL90V+fBuBEUO56BFMi+XOOJhLkGfFlCeq8ukvAH4+Sygoa0puQN1EfwZoHtxgEClCM71mYG21WD2a8Rxf6YW1p4inPsKdA6fK3S7DOdjcXk85kFeaI2s5XX67v/8R6B7yeFAQ4KvDULVVYuO4bbE3RdGycOeeT0rKHFWxnxvG+QDIrEV+84M+umqb5+cYXOILQG3BzN3Yieury3hmbglCW7Ta4VM/Qmg+1KhG7fZGv3oKwj7ZBE279sM9f7qBuwE6ZR00GBNnDTdX58m1Tbhd0JR3lN5az+p1jHsedIbicUtORC9AZzzyVKotcf/I9BV32F/WAwh2U0wXjWfWymhhN2ZQrjBAC5sXk3IhYUczBH9BnQnrBlb7y0PjqwhPCCZa1MFmIx4yu6kWA7J5PxQoWvMCnMTXC+psXevLoNrfy61ge6qK2KNoPrZRbYk26JXPACDNn2Yn2LM2B/n7H8H6D685uG+aBTnbWJO8Rbsxzb9DHSBy1B8KOBmSA/ylykQ9kOF7g+B7lOFLhGZCQfQuJaB6tcUwU8VukSkRqUycf82vMTbfga6IBkmnbfgfuoMrgVIM/G3gE728/L9l3lprQSHCtrjLBzDiB2b8Z/Vmfr1XnE8RIoxxwy4kb4YodNfeuh+rNAJJvA4exn9rLqz/pgn87s2pf6XCp3jRV8mlrowK7EpVrbaSH2IZ4hZFzaX2v6qQrdi7CicRTIoCpajX61SVHmeNv1NWhC/xxPFQW1o9EehKM8vsDXBEbmYgaTvdmVxoxzEhxeisN4b42mwTaBBeOV0tPTl6JimgUVTK1Y7/FihW4fkuCDaWIcQoi9O91pT0x8D3ZcKXYcs1ByeohTmjvWC/rXCWP4M0CliareMCR0/z6mv75ey2s2UgPcyeNmZITvgq3eykjJvVQyPDkTP2ZHlo9vC0+0YSa3hwwJtAhw6sEbKjcO/WaE7TIjcx0TwBVgFyTKwVvXv9fE0TIL38nSAAh4S5fiEHKfBZA1iLMZ/Cpp7+/QMW0IE+F7qi6qrLdM3+xNW2uIvV+i8W63DNvQonU1iiJbqAa9OkmSdyNrbE4jcoM7AqwUIknZwqtFYbCVbcOrCM7ixm5L6sqh26YaIzpRfwq/eV96gOMMb30136GWaRsLcvzWe7y8Dzf/1C/xrQEc1DwqsmSCzCiFTLwItlyDaqxn1Hh4lM2wzTXRtUKhIYNjovRiVpWIgdBKfJcokia/kpPMQDhrOYP7JBaxOc0Wuw3G8VCy4sCSZWLVhVOZq09e0DelF3ij2vfPJcrnPNBOvCQ/IXarHZrUs1loM41aELmIRQ1i13wHpXu/ZZzWDuYcUyF9tyuxuLWpVSC6TtUQG7YviRMW7oz6uC5SsZEP7cbRZk8JJEU2WzR5Cy1JvJmucYl6wN24SD/AepsWWscaExuow6nE6y+VKmRDqgu6wo1hNtaF0lDFhETpM61mPwxl7aDW7FVvUBBSL2+IlkGHQ/WQkpm9gmLs3rnNv4C7hybnRy3CLWEynXYEoWYdy9NYkXNb7Mu6gKy7XxXH2skO+wzaWiucjZKLEorkTGPUsF3XVAtpq2uKh2ZaiAEusQ7ZyX9GHUOFLpJ3pjKKxBVZiXeDJHtxlrVn7fhYOsfaojGzF+a0lPLmzjc31RjBxqixSXYpwU9vIh+kKmJqLfZdeV3UiDkWTQlotMifWSpSnq21YEnGa3hpexGt2p8Tfjdznw1B1NGXkYU8UE28w4Pcsl8lnaC22DH/F5mxxjWDLxdZIRwWj2LYIn+UR7KovRXSMCCedLPDY2hK1hFAEs3twu7SUa0/qMVRS5NsEc20jjnZRbGyoQFbickY3v8/Z8/e4e/kel9fFEX52LEH5dsy6n4tT7B7uz3QjU+YZqRahJJ6dSMpuHfqcWYWdezrHh2jjMv0dhQe7YeUwiceb44jPvMgoBwu6FsThvL4T3tv06HftDIfXZeCxeegXy2Ull/MjcHHYQa+41Xh3L8XNwhLvgipEVFzxkL2Bj+ERJNam4jStE8/vXeV02XXa97pLunYy9YKyse/7nPK3p0nRd+WAUi77dZqz3dsazZiWuO0LY3nbU8R7BZDcz4sy866Uxbii7N2JFTfdmPj0MIl2Rji9d+Z8mtS3vqaa15SXJGIoH0U9+1WkmvblaqYfNr4d8Dtjy/Dy3YQoa5MxN5czdmN/leT44U05xVE6TI3pRfImbzSHtqX69RX2p8TgvWkg4QX6CPOKW/nO3yyXTa6TbyuPwnVrruUr0+FoLFLjM5h8YDsek1rDF0vTAonNCEl2Y4ZLFOr9GlD9rJgAaQUcGxuzd6WAqZ3g+Z5U1veQpGfyolqWy3fcy7PD7pkm0VrC1DsajpTUQxyy22IwvQy7sxlotS/BdYkqWXPWc9Z2HBUbTekqfZ/oU+noDmv5Q2/vbx9b4LRIh7gubuzZaIfYo1Tkx7jxRDuK9IBFDGxeSWHEdroZjOWY8mwsugVRFCBL3+YXf6nQWXy0XD7IRam/L+3jMwle2odLfpKIHvtoudRCtP1pAobLsWVJEjmCidwOUCaymyN+ihPo0vz3UtgeskVrFgaYkOOrhmiXprw5GMDMhek0V7AnKFCODtsFTFE/zHjvQCL0xOne8DDpm5ozsWotic9FWSo3hzHv1qI5/xDi4RoMPOTG0rUtMPDyQjD5JemGNhweZ4GTdi92yGqxcYwxrt9ZLjcz2FaF+eLCCHdpR5s2n3fDHm00Z2ZMAzScBRj1LcZBIooXcrZ4ug6l6BfLpS5inevxZI83spr5vF9kTZynIiNanyN/6wuE+gxlzJCvDofzpMkaE397GIapnih3LsJDM5dXUzRwsBvEISMj0irGo+UrYG6PejwvjWKZVjpXx+qREL4c0fbXKDx0k/M5pTQZMpDxmrL0L4vEIO8R/SeNp2dBJMEHu6OX4I+JeGeu7S/lab1nXNuXT97BFshEB7G49QG8tCPZ02A+cTnKVEXZE7X7PePt7Jn/bBV2Xqs50FSW+AwbJLreo+zILZ4+ekXlzkSCNjRlWZYnMs1L8DEyI3xvfaYpB5GQ/eXoguqb7M3bReGNQVhZj+NuXiQpm+4yUEWCB1GehN6ZRUKeOzK9nnLuzCXOnHjC80MJWO8aQspWNxa82oa332qOjTcmRPgIIVb5tIlai2+PYpxNosltaciBzJHfLJcnLBn77jaFUcGYJbQkstSJAWXhmPrm8cF4PblTb37qoYtsbE2ZWVM2pmYQ7F7K6MgMYrSG8e7eJcq2XmHg0hGc9rdEIaEn604FI/Fph/A15aUZ2ClE8jaggCyVX7szPlRcY0uIOcrrplNy3ALhpydIc9DDprk/d4On8uZMFrZzPamILmTloq+A/LmHLllfA+u3ehSlGzDo7nqcTRJo55uP84i7rLZWYtl9AZfWfrSCuqKrHc2p1osIKQyiV7oyi1//huWSGt6/PEb8Qin8+oewL0qZvo3e8XTvGgoHjKfKWRaVu0spzLJBrGonTure1HcrwGfqW7bbLmDeV8vls50IhNU54b2DlDYpOHyZlzgazkKphzif1eW5tTRyl2XZnuXA7IYHcFZxoco+D3+JTjwpMKHLx7npZDr6I8rJlJqGzaBETgTOo835WKRHx9DeLZwAwXBu+ekz23M9r9/KsKRbMffsN7HRqDen/bSZnDCerUftf6nQFVmtwmNUDfeLfZltUo56diyBcsK0el9EdF57VEccQHNyJPWMvPFzE6Mi1py5zlk8qpQjqjQO7S99dC+2uWBzXQKB2hT6PUhDXuIU8nmuLGm7DvER+1EusGTG251oLdqNZHY49jNekLp8MQE93dnsrkDbfHVGbhYj3UKcQb0bUWSlgfGp4XhEeKEv3pOGh1azsa0IHTZbo7JhMD4RNqgPr/fNcumoy+RWe7AY48rDZR74KlUStsiGnb00CIg2Zm7fRhzL3kvTSU3ZY+rO3sHaODktZeSzTGQk1tJF3x5/iwGUqKuS3V0RrSUTeLt2JRdGSCK7eAotNjuweFt7VDW1WDb6W3ZA9fl01BXTKZ+qT2SwNO02uaO2vSVyumYYjLlI4FxnioXkcAzUZvx3Jw694niEPubrqphi7Yvzgn40unCI4w1eczQ2iR23eqAQ5MycazEstjmJkJ4hOh0ucOpOS0R0FRhwJAqD1fcZICPPtMJoYo52ZHGkH3ItC3FbFk1xSynCUtQRrn3ywrsLZJt6knGpP2aZ7szrWsPdHb4YeRVSb0ko2SrPCNf2YsWjKYSstWDStZXYJpXxdo4diXK94d0VNgXF4beiArlAY/Rm1GNNmBuWOztgY2KHnWwf7uxfz7adt+hvY4L4/Q34JGzg5Eh71qjWHYnwvwkS/0Wg+/ho73lwYgurIl2wSjvB++oaOir7kuKoy4Jh7an/9hLZ5ktQj6tA3s8DyaehaKf1J2ybA71jFDF9NRaxfavIudmLRa7RBNrPo/+NREREzDn8/BU1nR3Zcc6Q1immzAiuh0WGGxrP05DTCOaWhAfpsi+xM9jAYI9orFrGoGifz/1nb2lvtY4jrlLf9YlVl+8j0tIU99wTPKsaxzJ/L1TbrEBbsJIb44IpWjefW6oLMdt0mfIPI7FZYUql00pejm5O6f7dXKgUwSA5EPfF4+jUpIbHh1OwU3Zi5ZVyXg1RwjlMi96xlnhuPMON6hEYW8/lzIbVFF28yVtm4bI+imV9jhC21JKoM93RNhLl9O0mTFVWY0mjHAzt4ym6VEEz1Qh2uM3gYawJNif6omfn9v+DC1pzNMYcNfudtFxkg+HYG1x814Ne9a6wMnUVxWef0kTOnZwAWxb1b8rnxCYHYoou8lRoJuounjgMeMrll9fZnZxMdsFrRjsEEmIlyZBW35ISv0+5bIKwehAJHvK0PhCInks0JVc7IqrsRGDkcsbcTsPI2IGMokc0nKFHWEgQRqNrJTJ93L18uJ8oAx/yH/VmwsDnHM5exa6XPZgtKYlQi2usXruLygZiLPULI1gHNhhZ4ppVxL2OI5hu6EakyQKGd6xdTq2m4vxmQmydcS84QU2vSWi7xxKlOZKaS5sJETjitO44bQZJY+wXhKtkY7b6W7DYbR1VTYcjIjGL0e22kJBxEboPZvBiE/Q7lXOsII31D6fgnhCAyay2XN0QiKXfRmokjVBpshcDQQYV9QcwcVkEBcmSdHh4hBUuxixfUc4cCzuW9L5Lwvn+BJnJMb7bC0rSPLEzimXf2w70nSMgdY0V4pX7CLVwwevWDBIj5/I2RRvVmPPU7z4Umajt5M5+RJa9FdrRu6HDeJQ9oghdPpSHuQ6ILInmecNOdBuvic6UnXgEHoWW3ehnvoaznpO/9dG9e8K5TcHYLvVh87vWdJR1Jy9SD5F3O3Ee9TXlsjntu1qSe8WT6d81eH8MDrjKvrhAbC3jOUw9Gjbtj6RjAP6GMgxt9/bTwnzYLE/u129C0yEWuCnuw86tGBo1oYmyO9b77fC+Xp/GTecSfHg9xsMaUf3mBAlS8/GduJoLXuKf+xRr3vP8XB4eeiaEHHhI/frzsE0TMO2OC5L2+6BefQYElnHeaiQP8iLJ+gCnTC3JqFEjeL0/5sOfkGGsglbaB5YGuzHznj9amSNIiOpPkJIrl6qrqRHypuicALHmXw7s/enB4h0RM3HDUVeZecIdaFD/NTe3h2Ik68GWV1VUixgSGWbB1BPWTLPaxLNX7+nsuJMLHl3JHmvOk4BUbOe8IXPyRMwOPqbigyiGhs1ZsaKYiooqujt4ors1lPATT3ha3ZEFcRvw71CApmEkhx9W8jmapQXDNaJID1JmTMemn2H7x4PFZwWwM8OYWd2rKfVRRSkgnxvPh2KaEcW8p2sw8U7nygMYqijA29UU8Xtb2fbmGaXenqQc64dKdBBeqhPp+uEaG0OsMQlZx/XHQ1jkGESo+wjO6shjkl7GtQ/9UAvPwNdgMj3qXWSlhRYuF4ZibO+E3rTeNPvKny9KidTUwHFjG+QCtRiyK4rsVyMY8eocx48d58zrXsh7JBBgM49+TZ9zfm0wyx2iKLr0AqGZeti72KA6uQ8tf9nVPkeKvAc7bpZz5eVFys61YYFrIFFuojz01MPQPZfD1d2Yax5KsLcSw5pXcnVzDMb2QWw5+YhuYsuw8zVlXNUjnp3Zxep1q8i+1Rdj/3DcFUfQ5NZOokzt8V9/mAddRJBxtELp+TZSvFLYUdUDiQXz6dnkCmvydlPJUBaZ+eCk8oJo6xSO9FcnLUwBobM5WNh4kFl8m47DZdB3c8NCdhStHxaTZm+LQ+oF+kyez/AJ7bhXMxZvRyXGdvoyf727zalDpWzeeJCj23PY8XIWnvE+6E/rzLMjObjaORO98ypt+0ug5emPrThsiPZHsO4JIt1OsO1kW6Sd4kgwnUHnp2WkOBhhkPOUuebmSFbuJ3j1fcZIdqcwKZtH9fsyXjWKLenzaXhiJU56AlLvjsNMMIcPhcmkP1Ji5YrFNF7liZXXXeatiMZSoh4HA+wxc1nN+eadEVJyJ9N+Hh0PBSKqGkNF/a4MlIpgd/5ielLDy7sn2RWXzVsDPxS6/bDM+RSK4sYExXCeNehIt7EWuMzNw8DrCA3ad2S0qSlz413wuVefZh3FMFm7Cf9pXyq3Ne+ovLgVX1sTfDbcpnkbeZzzgrCa2YtGH15zvzQOfUlLtnY1IDh+BhWmW2nqqUrvo/bIuZdSr2lLRoeWcVT/hwMjPqZc3txDkK0hjqsv0qDROLRTVxK+dCANbhUSIjDALvvC55TLvFAcpDpz2l+KifYHoH59Bnj4syzFBqerH5+1P4ttlyIyoe3neQk1gtf5YS7anXr3S4iw18cy/SQfamZhlROOi+IwWp0IR3i8FRfeV1PTx5MM/b1oO+3h3fsP9PQ8wHmHUTzcGoKBnAdbq2bh7juYFVsbYe2ry8zrUczXiOKJbAAr5j/AePkmxgakEGfWn2sBekwJa4hthi9OUxtyINQGWc91vHjdknG67gTYaDJ9QBPu74nAVN6J3KdiOLoNJ3dfA7RtDdCfNZCWXyLKn21NZvX7Ko7Z25F0fRKm6UE4LxpO26rjRGmq4FslT7S7IvVX26IVcJHxls4oN1uFVVJT9BKDMe1ZiGBOJE9krHDzVmE0R0i0McUl+xAPX49Exd0LzR75mLlnc+5j/oCkKbZCJ8hbd4DLD1oxO8AHycJYYref4vK7AWglpGM58iqJy+1JPn2byoGy2AbrMXSlM75ry7j4Xhgdk7ncLNzI3pOXqGIagpVBKDbMY7nTMQYZ6yLb7gNtnpcQEZXKriYSeAX6YDizHy2+C4h+y4PCJMzMvFl14h49Z5jjFeiMxoCzOKoa47/xS8rlCG18Y7ywE6/lIXp3n4MrvDH3SqL0WgOGybkREm7M9FcFWGuaE/NoLALDaTzesJHS5hNRkhZjVNUhctZms/J6Pyyj3JlzPh0vx0T2vO3FXGlJuta7QG5+IZUNxdHwDyPSctxnt8+PKZdDZFBVFqXriRiC1t2igYgSHtEx2LcvxtXUHs9Np2knrIC5rxeW0oO/HEFVxdUNwYRknaGHdTL2E95wJD6YhDXPmJkSiZLQO26dKaOsYCtlJzcTuuUlUp5JJBqO4n52AL4R5xmfnIXp8LrzS/7pcPdvAN2/+0iP2KorjrFQHKU2U+jw0TP+T/v5VQ/dP22AdeOpU6BOgf+aAh9qhaJICNH8T09hTzjol8RNKQ0WCHehxSdAekWplz83FukhOaz7zw/u/a897N9x4x8tl3/HPf/B9/hVD90/aaxveXLjOAWxt5nlJ/er3qF/0kjrxlKnQJ0CdQr8X1TgbwS6G+TITMFcKJJD/gvo1ewniYv/zU/h2RZ0hnnw3jYYH91J/FZ7yn9zeHX3rlOgToH/ogIVW9AfWYjkDnvmD2jDn96vvJzERJPzqNqZoC3em2YNoPrONvwSniNlOJ8RXVr+RpLnf/E5/65bvzlM4CI3invK4Bi0/Adr0981iH/OfarvFhLsEkraM0W2rF1C73/O0Pjw4holG+JJbG5KmlytY2X+QWOsG0qdAnUK1Cnwf1mBvwnoHrLNWAK5hJO8eldDV+ddnHGcTvsmv9dL8jd/LO8O4jFKkeBzt3jBEPTTc/BUGUnHP71q+5vHW3e7OgXqFPhbFKjcZU9vmUCe1JPCaXUgdrMH0KLhtyzMPxzEuzsc3ZKFr7Y3BY9eUMUENNytMdKTYkyX5vwDt7b+8JH++i9cJFNFF4dVhdyiOwsEUQS5yDLkO0vwX7/L/5orPDpGopcJuuFFUH8wU/UiyY2R+K7X+b/xLG/KD5JsvBSTHQNwTIpEoDDoi43rvzGaunvWKVCnQJ0CdQr8TIG/CejqPoA6BeoUqFOgToE6BeoUqFOgToE6BeoUqFOgToH/tAJ1QPefVrTuenUK1ClQp0CdAnUK1ClQp0CdAnUK1ClQp8DfpMD/Az9ueCiu/BZaAAAAAElFTkSuQmCC"/>
        <xdr:cNvSpPr>
          <a:spLocks noChangeAspect="1" noChangeArrowheads="1"/>
        </xdr:cNvSpPr>
      </xdr:nvSpPr>
      <xdr:spPr bwMode="auto">
        <a:xfrm>
          <a:off x="107632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4098" name="AutoShape 2" descr="data:image/png;base64,iVBORw0KGgoAAAANSUhEUgAAA3QAAAHPCAYAAAAbApgkAAAAAXNSR0IArs4c6QAAIABJREFUeF7s3XVclNnfxvEPDYKKooiNgYHd3b0GIoKNiYpB2I2YGEgYGBjYGCj22q3YhYggCgZ2IUrOPK8B3d/uGisq+8j6nT/Xe859zvvczM41p9SUSqUSeYmACIiACIiACIiACIiACIiACGQ4ATUJdBmuz6TCIiACIiACIiACIiACIiACIpAiIIFOHgQREAEREAEREAEREAEREAERyKACEugyaMdJtUVABERABERABERABERABERAAp08AyIgAiIgAiIgAiIgAiIgAiKQQQUk0GXQjpNqi4AIiIAIiIAIiIAIiIAIiIAEOnkGREAEREAEREAEREAEREAERCCDCkigy6AdJ9UWAREQAREQAREQAREQAREQAQl08gyIgAiIgAiIgAiIgAiIgAiIQAYVkECXQTtOqi0CIiACIiACIiACIiACIiACEujkGRABERABERABERABERABERCBDCoggS6DdpxUWwREQAREQAREQAREQAREQAQk0MkzIAIiIAIiIAIiIAIiIAIiIAIZVEACXQbtOKm2CIiACIiACIiACIiACIiACEigk2dABERABERABERABERABERABDKowDcEOiVPT14m78aXJCgM2TWpLM2yqqOeApBM8NazVD78juxVzLnewZismmppoEki6moUy6IMcGqcA0Od1FK/+RX7kj27w+ke9IbH7xTo586Bd9sidC6hj65GWkpN5Kz/ZTqeiSEiUQ0+NEmpBF0DhrUqzKhq2THSSUtb03L/dLpWGU/4pQeciNWnUhljSmdNp/v8kGIVPAyOYpRfOIE5cjPXpgRdTT/Ric+fMXd7KA6n40H77/2hhCQd6lc1ZWP3POT4IfX6UyFvYgjYeRWrsxrYWJTCv47Bj77Dv1CeksTXLzhw/DFPipvRrUia/lD+hfrJLURABERABERABERABP4s8H2BLglq1izJdhtjsmuovjx/X6B7c+4KBdY9Q6NsCa51NCHXdwWkl6zxDsEhIp7nyg9NVkKiPrMHlcG+pB6Zvjp/fSbQpRSrhDhNetmUYmqd7JhoZ5QHLJnww6H02PIQzRrFWNA6H+b6P3PdJdClf+8oSYx7zUqPi/R9ngmfgZXpa/qdP6qkf6XlDiIgAiIgAiIgAiLwSwt8X6BTqDKcLvOHVKJfIS001H6iQBcWSk2/h5x6psccx7I4Fo9nw7zr9At5R+VmZVnd1Ijcel+b6FIDncXRNzRvXw63WtkwVgU35TvO77pJx0PPCM9VgAPdC9LQWCuDPFD/4UAXGILDJW0sfjNja7NsGaQ/foZqSqD7GXpB6iACIiACIiACIiACaRH4/kCnVGJkWoigQQUpoq34/JTLV8/Zc/gOg47EEJGkQJnZEC+bovQtkxlddYg5ewXTDS94Hq9MndKYqMGo3pUYXz4TmTTiuXE+Cp/N0Sx5k8w7g6xMb1GQ3tWzk1Pr06Es/nIwJdY95k6mfBx1KEQdQ02i9l+g5q6XGFY2Z6dFLgrqq5F4NYSy6x5yQzsv+wYVonGOTwWyzwQ6lfSjKDouuYN/XE42DSiKVZ4Etvtco9dFBT2tc6B1+QkeoRqMGVQK53IG6L97w8UzkQw78IzDz5NQ6BowoEUhxtcywkQFATw9E0LbrQ8IMsnL4pLqhJ5/gtftBEqZ52ZCG1OaFtJF90Mvx8cSfD6KUfufsiM6kQIFs+PQwJQe5bJipKsGLx8xdnU40x4YMLqyJk9uPWd1chb6ZU8mJOo1e18B6gpIyspYC0NyPH3OuH0J2HQqzqymOTBKuU8i1w+E0WfTYzLVN8OnbV7MdD5+zBJev2Tf7xG4nnrF2QQl6pkN6FXPFNe6OcmjGg5VvmHftjB6b4ujSrPc2Od9h8fOaHbF6tKgWj68f8tLacP3U/yS4rlzOYrRex6w/q461SoYM7gI7Dl4j52GJnh/acplWgJd4jsun77N6K0P2Z2kQ5VKxkwspsaa5fc4Uyo/AYOKUCb2FWu2X6PrJS26ty3Fipr6oIzn5rlbdF34lNjKhThon59cH025zMST23cZOSOcwNzZcGuQg+hLkbjcUJA7txGenQpjVTQTGspE7l2PoKtnNCH5jPBqkZmz++4w55E6Bczysrt3IfI/uo/Lmlt4PFbHpFAuNtoWpbbReyuFgtgHj1i5P4qRZ98Sp6dF6yr5GdMgL5WMNVNGkePfvGSZ1yUcXuszr1Mhcl6NoOfpdyRkysT41mbY181G5ncv8fO8RJ9o3k8rViNz1jycnWRG8bR8qsi1IiACIiACIiACIiAC/5rANwe6PBtekqeMMXb3njL+qSau/SoyprQWoVvPUunva+iSnrNwVjBOD5OJ/3PTktRob1GO5U0M4fwVCvp/HOgmVtLh/u5LVDsQw9OED180UzIGbVqVZVnjbBh9tFYKeH4XO687+D7Sxt2pHE7vR+j6XE+iR9dyTK6ahWxafF+g+2iErhANjePY7hPM4OBYIlOmoSogwRBv55IMLqZgz8oQBl2I4ZbiT2vxEhTUqFOcRS3zUCarWkqgs9rxiKMvVGHrT2DJyajlzcu6zoXoUFCVqGI5tPEmDidecE2h/v5LuBLidbBrX5zJjY3I9eoRY9dGMONqHMmq8JukQL9kLoYZJHIh7AXbX6ulBrqEzIzoUYiuas9xWn+XZ6WLsMiyINWyqUHcc1ZsCMM+SJ0+nYsxp1ZWPoq98S9ZFxDOkCOvefjH2kclJOhg3bQwcy1NyKUKdNvDcdj5nBvvw2tq61TXadOmQWEW2uQmN/GEnLjN0E0P2J38oV3vHZIU5Cuci+lWX1hD97WBThHH5ZO36L/6Iad1/rxWTDU1V4OyJfKy+gcEurGzwlmi9be1aArIYZSFKd3L06+QgnvBEXT3usdBvb9NcdRQJ1tWXRonvWWjKnyrHik1TQoUK8iFAfkxQsHr6Ae4et5kzrs/WSnVMMqeg83DSlHPIDXQLfe+hH20qr//9EwpQU9PD5ceFRlZ+C1L51yUQPevffzKjURABERABERABETg+wW+I9C9wKS6OUfzRdNw80tu6xtzfHRRsu67QJW/BDq4d+ACJXa+RiuXCZtszWiYG+6dDWWg/xO2x2Vlo0sZLHNq8u5Ta+hiohk5M4yZiVlYY2+OdUFtNJ5GMdLrNrPjs7N1aAla5tJCNQ7x91fM3UimLo1i/vNk3rwf9evSvDhTm+ag4F8CxT9BpmUN3Ru2+1yn/5UYtIoUYGm3gtTIpITM2iRevkmLzQ84pczGPGsz7MpmIi78Di7+d/G8rcN4+5KMrpSFd2dCsNzxkKMPteltU5wpjXJg8vAu49ZE4nZdQZcO5rg1y0HuO3fotjaSI4qcuHcugnVhHd6GRNBvYxSH9HIzv3NRLLI+Y9yqcKaeS6BOgyJ4tzGhmKYamnpK7h4Np3tA9F/X0D2OZpR/ODMeG+LRuShOJfVIvBVFrw0RHDHIx1LrQjQx+XijjJjQOwz0j+BA1nws7mBGS5NYft8SRr/tryjYsAg+1vkx11GN0IVjv/UZ8SVzM8vKjI6FEzm8I4y+W56SqZopCzsXobryGQu33MT+aCI1axXAp7MpZRNesG7bTZwOvUG9pAmzvhToPrcpSpISk/xGuFqXom8RDWLuRjNzdQhTnujSplYhFlvkJtuzRyzaFI7D5STKlM7Hmh8Q6MbMDMM3kx4NKhdic6c86D97wuKVIQyOUKdkuUIE9cnNm+Bwunje5Ui2THSvW5wFrTJz58R12q18xs0senSpW4yFrbNw71QIFsuf8ziPMYGjzKmlHsfp36/QYn8izeoXx9cyB/pxbzi8LRirU0k0aVYK/+aGJLx5kTJCZ/9Eg9LmpvzepwDG716wfN5l+j7SoFqjMpxuaUhi3CtZQ/dPHwfy7yIgAiIgAiIgAiLwEwl8X6CrVpqbHXUImHEZ2/tKOlqVwel5KHWOftjlMhdZNWPwn3mJLlFqjLWrzNgyuminjBDEsW/heVoHJ9G9QyU8axugOHeV/Oue/mVTFMWNECqteMzlt0qUf5ldmToSNXVQBZzM9cj00d4NCdzaH0qHfc+58O79e5OVlDbLx9yOptT+TAj8dN98JtApFOjlzM74xgXpX8mQbCmbuKQGut4XYmlqU5aZdY3IkzI9MZ7ja6/R+ehrarQtg3uDHORL+e9JXN12DZt9z8lTzxxfCxOyXw5JCX6RBYuwsX1+auZQBagkru++TqfdT8hSqyTLLE3Icu4GHXc+4nDKKNufR10UoJWNyd2LM67IG8b7hTHlghbDexdnYo2sZEq59HNr6GLZt/EmfXe/pU7HEsxvasiDAzfovvkFpq2KM++3nF/YHVLBy4evCI56xdXQ56y89JJTserUqlYQj/aFqJL5/ZTLgDeUbV0UX6vcmKDgwaU7OK66zXUzU5bbFqHS0/sMX3cDj7c5mGBVDNeyeikjnd+9y+VfAp0a0TfuMmZhGDtymzC/izk2+VSICYRfuI39/AdElSvAph8Q6Ea63WJHwVysG1iKRqqdRJWJRF2NoIt3NHeK5+PgsEJkuX6LDh73uFbQmDWDS9PMMJknEVEMnnGb3/PkZK1DGVpkU/Dq0QPGu4ax0jgXO0ebUzPxFSuXXaTHTeDvOVtNA5PCBbniUADDNy/w9brEwFeZcOtVkREltFAmJnDlwCXK746nWlMJdD/R57JURQREQAREQAREQAS+WuA7A10pbnTIicbtMCwXqKbHZWZYqXi8rsWTs6rq2AJVoHuBz7irDHyux7Kx5emaR4vUkwwUhG4/R8X9b2ncsgJrm2SF8x8HutjzVymy4TmP3r1fW/fnpiWoM6xnJSZU1Cfz34boYi9fp8G6xwTrGxNgZ0YzEwUn11ymbVAMuaqXYoeFMQX1v3YHvy+sofuIWhXogul1Ph6b7mVxrWFIjpS6xbJrcTA9ghLpZleacdWyoprNqHo9OX2d37ZEk1C6BOva5yFf8A2abnpAbMnirLLIS3nD1AufnbtB2833eVasGP4dTdA/HkrXvY85Ff+3aYkp0zwzM6Z3SaaWfMeEFTeZfEOXCT2LMb5i5vejmZ8LdEoenguj56Z7PChpxooamuw6eItx97Iwq5MZw0qpwtXHr6TXz9i4NQLX0zGEav3JNQFqVf1ToAsMo/fWd1RtZ8ay1jnJ8plAN2RNKCs1TfDpUJyOBVKTytvIB7isv8FiZS7md/zeKZeJRF6JxHluJGdL5mFp95I0TVkwmMTd4EiGeEZxqUyBH7OGzi2CPYXzEOhcnCopu6Am8zTqPqOn3WJbwTzsci5K/ohb2My5T0ghEwKHlaS6joIXD+4zdnI46/OYsGN4SWrqfhzoqsU/Y4H3FRwf/S3Uq26jVMfYOC+nxhWhwJsXLElZQ2fAooGV6FVAXQLdV39MyoUiIAIiIAIiIAIi8PMKfHegC7ExRl8jgZOrztHwQgLxqp0vFUryVP8Q6H7ACN2yR1zKmp/zTqZU1P+ac7GURO69SM3fXxBTsjgXOuahqIE6CVeuU2rdI8J183JocGHqZ//URM1PdVbaA13Pc8n06V+aUZWzkJrH0jZC1zLgASdyFmR3x4I0z61asfbpETrLLdG8KGmGX9t8VM3+iYD6YVOUSAOmdTdjdOnU8bnPj9ABj6MZ7R/OrFdZcDaFmzdf8qRoYRa2y0/ZTx6tlsiNI7cYuPk+EXmN6F8zP50r6fLq9B36rH6MZsOiLP4w5fIfAt2ybkWoFvOQMetvMP15Nia0/4YRuq9aQ6fk2a37TPQNZW3WXPh0TeMIXVIcV07dpK3fS/QrFWL/lzZFcQtna/4c+NqVo12uz43QhdPB40GaA51qhM5v6UV63tdlVOcKTC//id1q/rIpigS6n/fjWGomAiIgAiIgAiIgAmkX+AGBLif6qs0/XtxjkNstFsUpSfoj0KkOFk8mZNtFqhx6g5bJ59fQtc2piWZkGNXn3yfIMD+XnApRTjWP8mkk3eZEsvqFOnadSjO7jiHql4Kpu/4JF9VzcWCkGfUNNf8y41C1yYYq0NXe94p7GLHBqQTWeZUpI3RWZ2N4WrAwQb0KUDHr14RDFeqPCHRKHp8MoeWOR5zT+P41dDOa5cAoJBzLzffY+USPYTYlmFTLgPsHb9BtRzQRRQqz2rowTfQeMdYvnGkfBTp4eTWcbhsjuZanEMvbmVLf+EMgjGX/pjCGHHjOVVXm1crKkPZFcav5ic1QVDyKGHYGhNF/xyvyNSjMAuuCVEh4wqLN4Qw/EU+lhkWY/5WBbmnXH7CG7qsCHSQ/fcb8gGAcr2th1aAIfhbGqN2LZva6m7iEq1G21P82RVm7I5guRxVUqW7Kzu75yPLwEZ6rbzDqlgYVyhZk9xcC3detoQuj0zcEulrKt+wLvEjTo0nkKpKHvfZmmCc+Y+H8Kwx+poOtRTn86ugT/34N3T+N0CkS3nFg/TmaXlJncKdKeFf5Yz/VtH+6yDtEQAREQAREQAREQATSXeDHBTqSCN56gcpH3hKX9GGEThXo1OD1I6bNv4nro2QS/jjkWzXolLrL5bKGWcmsuk4V6HyiOftWgSIp9diCb97lMvYhLnPCmfMkkTdqHxbfqdbdaTG4W1lcf8Qul5/sntQplx+P0KmWZ71k3eqbjLwSy91v2eUySUH+YvlZYm1KszyqUbuv3OVy1ecDXZ/Ae2yOVoDCAKdOxZhS1xDV+eIJ4ZH03XIHv7Ak8pTKj7dlYawKfG5EM3WEznnrffYka7zfbfM9ThqnXPp2KkKNrAqir0QyesNt/F6p/3V94Nfscvm5TVFUu2kmalKlTD6W9y1EKY04Lh//8i6XqwYWoSzvuHA8jE5rnnLzL7tQKiFZmwqlCnwx0H1ul8vcxtnxtitDe5Nk7gXfomsaA92OUebU1v36XS5Tjy348gidKtAd9D9Hk6Bk0JBjC9L9E1huIAIiIAIiIAIiIALfKfADA51qVuEjJrqEMjU2GeOUKZfvA52qkp89h84AXfUPgSuekN0hWB14SUisFqP6lGd8ef2Pz6FTZmJEuyIMqW1Ers+cQ5cyrvbkKb8fvkPvM7E8fpeMQW4jpjY1pVf5LBi8f993n0P3UQd8IdCprv3mc+jiMS9VADerAjTMq/2//S/+fA7dw0Q0jLIysmkhhlbNRnbVJi2fnXKpAnrLqQPhOB18wpn4LDhZF2VK7WwpgU51VMEy/3AcDr+lXstieLXOQ9FPzeb70P6kd1w8FsHQ3x9xKE6PlvUKMr1oEkv3RbAowZiFHYrTvVAc+wNv0usLa+hSA50q7H/HOXRfE+jsClFKlU/fn0M3aks0e9Qz0aqGCc55kvBdcZ+zpfKzeUARympCQuwrDu2LYNLvLzhrqE+/WiZYZoll7KqnvK6Y9nPo8uTNwdyexWinCuYfzqFLa6AbaU7tlP1i/noOXYyOJmVK5GGZpSmVc6pGof98Dt2XAx1KJe+io5mxKgzX+5A5T17ODitK8a+dnfydH0jydhEQAREQAREQAREQgbQJfEOgS9sN5Oq0C3w4WPyva+jSXs73vCP5yUO8NtxiVIgOAzqbMetz0y2/5yY/5Xv/uinKh0D3bVVN5vHte4z6+xq6bytM3iUCIiACIiACIiACIiACHwlIoPsJH4r/10B39x52AbfxDU1KOe+7WtVCeLYtSPUPW3L+hF4/tkoS6H6sp5QmAiIgAiIgAiIgAiKQngIS6NJT9xvL/n8NdI+jGbMpgukXE6leNg8T2xagYX5dVCv2fo2XBLpfo5+llSIgAiIgAiIgAiLw3xCQQPff6EdphQiIgAiIgAiIgAiIgAiIwC8oIIHuF+x0abIIiIAIiIAIiIAIiIAIiMB/Q0AC3X+jH6UVIiACIiACIiACIiACIiACv6CABLpfsNOlySIgAiIgAiIgAiIgAiIgAv8NAQl0/41+lFaIgAiIgAiIgAiIgAiIgAj8ggIS6H7BTpcmi4AIiIAIiIAIiIAIiIAI/DcEJND9N/pRWiECIiACIiACIiACIiACIvALCkig+wU7XZosAiIgAiIgAiIgAiIgAiLw3xCQQPff6EdphQiIgAiIgAiIgAiIgAiIwC8oIIHuF+x0abIIiIAIiIAIiIAIiIAIiMB/Q0AC3X+jH6UVIiACIiACIiACIiACIiACv6BAmgKdkTMkJP+CStJkERABERABERABERABERABEfgXBLQ14JnH199IAt3XW8mVIiACIiACIiACIiACIiACIpCuAuka6NK15lK4CIiACIiACIiACIiACIiACIhAmgTSNEKXppLlYhEQAREQAREQAREQAREQAREQgXQVkECXrrxSuAiIgAiIgAiIgAiIgAiIgAikn4AEuvSzlZJFQAREQAREQAREQAREQAREIF0FJNClK68ULgIiIAIiIAIiIAIiIAIiIALpJyCBLv1spWQREAEREAEREAEREAEREAERSFcBCXTpyiuFi4AIiIAIiIAIiIAIiIAIiED6CUigSz9bKVkEREAEREAEREAEREAEREAE0lVAAl268krhIiACIiACIiACIiACIiACIpB+AhLo0s9WShYBERABERABERABERABERCBdBWQQJeuvFK4CIiACIiACIiACIiACIiACKSfgAS69LOVkkVABERABERABERABERABEQgXQUk0KUrrxQuAiIgAiIgAiIgAiIgAiIgAuknIIEu/WylZBEQAREQAREQAREQAREQARFIVwEJdOnKK4WLgAiIgAiIgAiIgAiIgAiIQPoJSKBLP1spWQREQAREQAREQAREQAREQATSVUACXbrySuEiIAIiIAIiIAIiIAIiIAIikH4CEujSz1ZKFgEREAEREAEREAEREAEREIF0FZBAl668UrgIiIAIiIAIiIAIiIAIiIAIpJ+ABLr0s5WSRUAEREAEREAEREAEREAERCBdBSTQpSuvFC4CIiACIiACIiACIiACIiAC6ScggS79bKVkERABERABERABERABERABEUhXAQl06corhYuACIiACIjAryuQFHOLHa6WWLpfJ5txaybMrs9RWye26GUn96AAQt3MOD66Bb/Nuo2xcyAR7g3Q/8CljOd1WCBOs/VxX9ySbH9hVJDw4jBTSjdiRk4fLl3qT8m0MiviidwwENNOR+kdeATfNrk/UYKS5NBl/FbCh/IH9jCjYY603kWuFwEREIF0F5BAl+7EcgMREAEREAER+FUFFLx7HMTyYQ6sqLeeM71zEbHVgz7dYxgbPZNGmZKIeXiKRQOv0WKjPaXU0+CkiOf50TlUG2BA4PXBmP/xVgWJL86wMFCPQT3KofaFIpXJLzk7pysLzBazom2ej69UviN02SimHr3CfpPx3JjRkCxpqKJcKgIiIAL/hoAEun9DWe4hAiIgAiIgAr+qQPxTru+eQ+erbbk0vipvHx5lac8pvJy8nfGVFTy7vIFJ1+ri1aVQ2oQ+E+iUSTGEB4zG+kFfLjmV/WKZ/xTolMkhLB94hppOyTg6wtzdvSiWltCZthbJ1SIgAiLwTQIS6L6JTd4kAiIgAiIgAiLwVQLKtzw5u5Hhtg8YdGM0ZR8dZE7H3qxsHsC1kcV5cnAD+/NbUCNiLs7WLuykLg4rljC+5DF6mNtz2Gk3dz1q8nSfB8NtxhLwUnVXHfQN+rLUPw9j+1zCwuYpHgteM2jrJlyzrqZF7bEEaeqg23MtZ3pEMq3NEPxfV6LP8jV4dymGRtQuxnTpzeyIGnRv9Ax1q/Uss/j7CJ1quuVKBp6oxoIesKLFZJi7lF6Zd9MjrxV+ykJ03XiIFUU2UbLSfKqt98chegHthiznnpEtiw67UXWfLZWdEnD1tyXC+Qw1vfLg32UKBxKSyGbjw/6FPch7dy3jLQew9HY8SUpV27qx8uYUyhyagY2DD2G67fHYO5cBlXOhLWHyqx45uUgEfjUBCXS/Wo9Le0VABERABETgXxVIJvbBMZb2cePNxLU4sJJOg7cQYebArqXVCZ++mgRrcw60WoXZniV0er4Gm24vcL3qgMGmoVQ+aUn0/HJcnumAe4FZBFo8Y2G7YUSP38xwxSIqdHvG3LMTKHpgDA0PtuDSkpqEuLWnj54HwV0eMrLcAvLvWYU9/rRqEcmY4J48cbZjr8VKFv/2Et+WnTk5cA/L/x7oVNMtl0/nRO2x9Cqm4OayPgxmPLt6lUAj5hAjK+yj6bnJNMp6i8DtShpkXknJSdnZEjgAo4Ae1Am2I9gtB36lbDnf04upQ+qRX0s9dQpo3DHGFl1NuRNTKLbFnpGZxhNol5nNrbtzceA6XAx8KTNBD7+Ngym0tx+1z3fg+OTmFMik+a/2nNxMBEQgYwhIoMsY/SS1FAEREAEREIEMK6CIvcuRZcOxe9CZjWUvcdrQnKjBWyi8tjtPftfEziqC3qXs2J7SQi0MsrfB4+hCal0aS8VjljxZ2Az1m5sZ0cWO+RfjMeu/kC0Trckb7EkVe9UauoHkPTGLKsvNOeVbKzXQ6c4h2PI6nU27sCGlXHU0tRsxI7AHV1qeoN2jebTJ/ooz7l1ZUGQWA8P6UXXUMdTVGzH7fCDOZSLxbd4Iu/0P/+fedCk3dvWiuMYzDo3szp6my5me/wLbqU31kBHks1pIUrIi9fqC0wkKacrxckNJ9AtgaPVsaKo95vLu3WzyHMeUvY1ZFe5DF8OzTLXtzqRdtzFoP4MA90GUvT4BUytvYt4mppZlMp7918ZS30gHjQz7FEjFRUAE0ktAAl16yUq5IiACIiACIiACqQKKWB4eXUA7612Y9HTCY1IpzjvbMCuyAlaT5jA4+wFG1F9JroDljKmcup+lMuEFV/1HUu2kJQ/mliJo7GhudvPDofT7Uaq/rKH7RKB7P0I3oqwXBhtX4FrLWFUqyW9PM6tMP25O9Me7zQvmW/TnhvPfRuiUycScn4/TlWb49iqeOqr25gyzW0+HWcsYVjkrMYfGUcJNE8dG5lgMtSHvsfHF4dB9AAAgAElEQVQUd9Vk+arRNMmn+34zlst4FHMiwS+A4TW0uObZHcfoPqycYsKm0ovIv88Fo4XOnGs9D8dqOf6YUpl40hWzcQl4LRpJy6JZ0PzSzi7yjImACPzyAhLofvlHQABEQAREQAREIL0FkoiJ3I1b46Hcmn2U9RaZCF09nsYDdFj5cCYNdF5xc68Xwzu4sO1dJkq0cmbKgMKsa9qbzfrZqDzzd9Zlnk9lWz9eAWo6mTDtNJ4OB0bjFq1N8Y42lFq9mgCdTJSZdZjAHEuo3vU8VoGbGGMYwLC2w/B/rkmBJkPwXjCOyg99GW45hPXalnSrG8aqDSbMOb8Np3J6oFQSf3YmJauN4o66PZvvz8XSREF0wGDyWC0CCtNt0yFWNr3FqBJduOC6n129zdHkEefnjaat0wruKQpSp7sLzqXX0GHUfhLzTOVE6DCKHhxNVYt1FHCyp8b5FZxutowl5tv4rcNcIuISUS2hM+ywkqAVTYlfNQkrh8WExeWiirUrC5fZUt5AC1lGl97PqpQvAhlPQAJdxuszqbEIiIAIiIAI/EICChJjbnFwxgYSnMfS2khBQuwtts++QAWXDhTO0BKPODJuIU/shtO2QCY01e4TOPEIZiOsKZFJwluG7lqpvAj8iwIS6P5FbLmVCIiACIiACIhAWgUUJD65wKoJTvReeAI1bT2K9PHCb0RXahbUS2thP9f1cRHsdnOm3bSdxCUmk916CkvH9ad1aSM0ZCju5+orqY0I/MQCEuh+4s6RqomACIiACIiACIiACIiACIjAlwQk0MnzIQIiIAIiIAIiIAIiIAIiIAIZVEACXQbtOKm2CIiACIiACIiACIiACIiACEigk2dABERABERABERABERABERABDKogAS6DNpxUm0REAEREAEREAEREAEREAERkEAnz4AIiIAIiIAIiMB3CChIfB3KPm83Ro9fyRWdrBhburLJYwB1TLT+Vq6Cd0+D2TZ6LVlmT6dF1k/cVhnHq5uBDHE3YPbilqQeM/7lV3J8JDuGWNBuaQN2PPSghaHqMPNE3px0o2SdCdxT00LHfA7nrg2kyMnpFK81lrsaWpR0P8d1x7L/VHzKvyuiT+A1qj9DVkI337XM712GzH+88zlHxjSnwfRyrI+aj3V+7dSDxa94UaryMEISk1DSg7URPtgU0kXjw/ueBtJrWAITFlpiqqvOs6t+jG/bF58XVnju9WZARWO0ZLfLr+ofuUgEfmUBCXS/cu9L20VABERABETgOwUSXwSz2W0o/W614cTKAZTWiOLoAjcmTIqlx8Wl9DDV/M47fM3bFSS8PIVH1XWYB82j9YcUqEgkJsiDiktKcHpZG4xURSkVJN3fwiD/wvgMrZAavP7x9Y6by/owmBH4Gi6h2qIKHNrVm+J/JDNVuRdxL7aIgoe8aZdP+38HgD/dRi/jnTS75Yl1Ib0vHAwewaqWLiTMGEOOeT2ZX3Yem/pUJIu2JLp/7B65QAR+cQEJdL/4AyDNFwEREAEREIFvFlC8JnLnXLp3OUabE9sYUkY7paj455dY7zKAWfnmc21khW8u/uvfmM6BThlFQI92BFpsYUW7/J8Ogd8b6F7uoE+ObTQMnoNNMQM0vy5pfj2RXCkCIvCfFZBA95/tWmmYCIiACIiACKSzwNv7HJ4/kpbuhdkbOYlaOqn3U8RGss9rKO3WlmZ22/04z8vG5HkWhI7YiWbFYNac6cCO25Opdn87k4YNZvr2SEAdvazl6DytO68GjmL/4I2ctzpL7fpT0ekxmNZhG1j82JZtJ0djdnwSHSzdOaulh5ndKvZ5tiNP7EnmpHGEbsFQU64vcqJx/4u0GG1DPWtnbHNdYM7I/gxfHULeHn4cmGtBjE8bqow4ktI2U1sr7qzcTOGZpzhc1I+C7fbSecNBVls9w7344q8foXuxC/vcrVnYZiURa8uyu3J1hlx5S7yyGq5HVtAqxJuOjgsJ022Px965DKicCxmsS+fnWYoXgQwqIIEug3acVFsEREAEREAE/t8FvhDo9noOocOuZhwNKMTWmmN4MtGP6d2Kkhi0Fqcmwdjec6XEmXn0XmjK0g0NiVowENvnQwmdUJxrK4dT/XQ7Hs4vz9nJHbGLHsRBt8qETLFja4N1LP4tB5DEu7t7mVBrN/WveNNc7SSzq/x9ymUSMafdqTAlN/t32WKqAvtjymUh5g1KxqPyVqqcmkCJsDAUZYy5PsaSaSZebHfUZ/1vfbg5ahszGsQS0P3DCF02Ls5ujbVyFjeGm7CjR1u2tNqMX7tnzElLoANe7BhEDv/a3PDtgNm7XfTJEUijEC8snszEfKwufhsHU2hvP2qf78Dxyc0pkOnfmL76//5USQVEQATSKCCBLo1gcrkIiIAIiIAIiMB7gS9OuRyIewEPjnd9ydzG88m5LZC+ReJ4FrQe58bB2D6eRaOka6wf2pvOSy6QudQgvDdNpEdRBZfWjqSGKtDNK885t644Gc7lar/sHJvdl1Wll7C4eTwnN2xmrdcMFl/rwvb7s2jMZwLdKXcq9NJhS6gTZVICXTLvznnT5VpLAnrmIvzceSIi73Dljh4NOlXh9oimWK+5ndpANXWKzjpLyNAcbPu3At0ND5qET6SwlRcxbxNT62Eynv3XxlLfSOd/G6rIQygCIiAC7wUk0MmjIAIiIAIiIAIi8M0CH22Koh7J0SXuuPro4HhkMk3eHsL9t4UY/znQNbmObdSElB0nO93uyumBJf+4vzL+OZf9R3060Ln3ZUWRSdiFuzIh3pGVjtqsrLoW8yBvWnxqhA4FiY/2MLL8aF7P3si8LmZo3D2K1zhfNJwX4Fz+/T6VinjuBThQ/7Y1Pk9dmK41iXWTG5Hrwzq2v6yhy8ZF99a0ejSOkAlZ8G3di8sDd6RhhO4x5718udrMgZY3R5F7Y21CPhqhm4X5uHi8Fo2kZdEssp7um59OeaMI/BoCEuh+jX6WVoqACIiACIhAOgn87dgC/eyUs/dm+VAbKmS+y9YJFljOuYNJ/bkc3FWRI+0bYr8rgVy1ZrHDV4vpVXoT8EY1GpYJw1KDWb6wGKtq9yYgUyaK9uxJ4vz5ROtWx9oqC2vW7EMvUyOcxxVg6bh9lB1uR/mza7n4mxtdzw6ih/8j9Mp6cu7yAMzft1apeMvdEz6MaDcM/6fqaGi1YHSAJ2NaFUUn/gweg9ZyN2wD3uGtWH7InW76l96vobuOWp6G9PJ2p1+EE1VT1tAVodum/SwotJU2lZy50W0Ine6tY86higxsewOfwFsoCkzn1I0RVNNVR+0vxxb8ib+eD9fW5sXbzJqlb+PJO82PAav74xLyjnhlN1benEKZQzOwcVxMWFwuqli7snCZLeUNtL6wS2Y6da8UKwIi8NMLSKD76btIKigCIiACIiAC/z0BRfwzwg4tY62iB66/5UQR94Lbu1YTVHEgnU1lq/7/Xo9Li0RABNJLQAJdeslKuSIgAiIgAiIgAp8VSI5/wLnlrtjbL+aimi4GJfrisXw4ttXykXr4gbxEQAREQAS+RkAC3dcoyTUiIAIiIAIiIAIiIAIiIAIi8BMKSKD7CTtFqiQCIiACIiACIiACIiACIiACXyMgge5rlOQaERABERABERABERABERABEfgJBSTQ/YSdIlUSAREQAREQAREQAREQAREQga8RkED3NUpyjQiIgAiIgAiIwJ8EFCS+uMZW16H0nHce81H+7HKpyZvt46ho5cmLD1eq6WNYqi9z5vanbf1iZEsvQ2UScTfX0LVEL3b030G0T4tvvJeSpPu/M7ZzT2Yey0mPZeuY16MU+inn0DXEamV+Zp7dxvDK78+v+1R7Hp1m7hh7nJZdwqjTEvYv6EEZQ03U3t1i53RHLCZHYDV1HjOHN6Tgq3MsHGePw+JzGFjNZ59PHyrk0P7jaIKkkAW0tHjFmFPO1DbSlUPF0+v5kXJFIIMLpDHQxXHFqw2Vhx0gMUnxR9NzdJyCl6Mt1lXzoaX+4RTOHy/z9vBYCrRYTZXZm1nbpxLZdL7tXm+DlzKguRN+j2oyZstcRrYoRhbFaSaVao3L3XasODONzqWN0PqoCck8PerFkKDSTLBMxm/RS5r0bkrtEkafPxdGcQnPahYMU1izYs04upYw/F+pcSeYPPk+9Trk596MvtiHN2GBX1e0p/bE7kYt3JbOoH/ZUGZOCKVEs/q0rJX3Gz/Mo9kz3Z9bWcrQqncjCur++L6REkVABERABH4hgaSX3D66juFL9BkzJJn5tkG0PraQttlfEr5tLpbTcrPtTB8Kxd3lxOJJOA87jqnvNjbYmqUfkiKBV6c8qLLMnNNLW5P9G+6kVDzm4JxAstn3ptzzLfT97Q4DLw2looaqsLsEdLcnYvA6hn020CUQtnIOxyrb06vQLTxb2bDTJoCd/UryYJUttQ5acnxxDa4O6svx9gvp+WA9pyr3pWfRKOa3sWZrm3Vs7VsBAy11SLzGonat6H+xO/uvjKFBdh05g+4b+vTfesu7a/6M7O/MvPsVGTfXk7Gqcw4VDzjsPRL7aZfI23MyC1zbUkwX4kK34DLQiVk3zBjqPZ/J7Yrzx1ezZyfx2XSNNyZNGW5h+m9VX+6TRgFlcgy3Dngz3Hoc25JqMmDFKuZYF0ZLEc/Ty/642I9g0WNLFgROoW8ZPe4cnscIq5FselOFvivW4NXJDB1FLJF7ptC5pRtBBe1ZcWA2XYtkSmNNUi9PY6BTvSWOKx4taZcwlcvDqqOfeIud01S/OCXicnQlo2rlQvU5lD4vBTd8OjIzy2hmtSuHkd433CgxiIW+ifzWuTo5Lk6iRVB15vdqROmcOhB/iOH1zlDbpyfNKxij87dGvD02g/47s2Jta0Nz8+yfCHyfaXXUeizcY+jcqy0dyuX89EX3NmEz5xmtunbENv9hOrs9pIlNG3pWy/1jKGPPMK/fep6Vb0mvoY3I/21Z+MfURUoRAREQARHI2AJv7nJw7VQ6hnbgnnuD/x0zkPiS8J2qQGdC4Bk7CgPKuIecWTqOjguKERA8ggrp1fIfEOj+qJryFaEB7ky705oFQ6ugn/IPXxPo/ty4RG77daP2td5cnWHK9laDeDR+HUNrZOfV9oGUPdqGc1MbY6KtSosKolZ3o+alLgRNbUZenTguz1vE7bwxjBiuzaKgIdQ10vnGH3XTC1zK/UMg4RrL+jowyu8QT1AjTxsXfBY4U/7kXPxu5aRR+0rcWH+S6DyNGNtLl/UDBuLss4eHqJGr2XDcPV3pUkIV6V5xackohmx6QZVhnsxoYiLIP6VAMnEx1/CfFUKdMW3JdMydDq1uMuD2MqwzX2Ch1WCuOW3Gw+w49q2vYRvUmbuzLlJjbHsMz3pg1fAKfW+toFOW43j4ZcbeqRSPNg7H4q4dV4aU+6YWf1+gG1oNfU1VMohmZ/8W9Mk0jYtuzTHR/oag9VXV/wGB7sN9FA846ObB2Yo96dXAHFWe+3Kgu4RHg82YuPSmVX1TvjDZ4uOW/AyBTlWrWxvov+EZ5nXa4VA711eJy0UiIAIiIAL/HQHl2yiOLRpDnyFrCDM0peFwPzaNrMDjwCkMGjiXO9aTGNbMin4tC71vdBKxt48wf8wQRq4Pw7j6MHz8+lLhymwqWnvxUj0HBRp7c+z3ThRQveMTgQ5FLNEHFtCt3Uk6nl9Gw3BPHGwmsUejPo4r/ZhpkYunQSsZZz8C3+u5sJq6gsWDjTk3ZQjWk3eQbO7IssDBGK/sRAM3XcZ4NyPCdTxBbRaysN4NXLp48njAOg66W5Dt/GzKjY7EKv8x3Dfo0c9vLR4ddDk3cwSWYzbwyrQ/y34fh9mmDtQYp82MDV246XiO1pfmYZEz9buLUnGHTd0bYXOwLp6B03GobELqb6BpD3S3VtgzzWAMi6xeM7fENAw2LaVXmcxoXPGkuHsedi+2opCOBmokc2elPZN1hzLXqjia15Yw6VYTJhQNpGL7t8w95UxdmXL50/4hJjx+xCttfQx0owhwcGLhk8oM8+yD4cIZrHlUit6TGhA6xocjWrUYPKUVhfXU0NR7yK4RQ/C+aUpPd3d6muvw/PYpds+diFdoTho6zcZNAt1P2+f/q5iC+JfnWNphJI9cNjNKdyOWXeNxv+5AiXc32NhvENf6bWFKLVVyUJIUe4mllo5ETdjB1NpZUv6b4mUwm6cv4m6naQwpn6aE8Uc1flCgSyZyjS2Fx5fmyJUeGKxxxWrwYiIMOuC9z5sBlQy4//scBrSbyM631Ri0ZQWza71m9aSBDF5wGq023hxcVo/zTWsy8GE35oxS4jnkGBWmTaJr3DpsJ16h7mRffEfU5PXSLgy7nY9sGxaw+nETJm33YUTZl2ycPpiBnoeIa+TGPr+WRHRsQL+Qjni5wqzTFVkx1YZauVN/YyPhJBOKtWJR4R54zhmNVdmcpGTQL4zQJR6bSM0dRXEbZEOj/NeYWaYlo7IO4vcZ+fHtN4LfczfCRu8ym08WpJ/vHEZaFCfrh1Gw+5vpMP40+u9Os293FLk7z2ClSxEOWnfC6XUrFq2fTs/se+jg9piWH0boZj7Hsn1+nk90wimqDnPWuWFf/AEbXIYyyms3t0t2wt3TDesEP3oMWENMycrkDzvKCc2mTPSbTlftXdh3mUeovimthg6nc6OqFM0agX//jTw1r0V7h9pIpMsAnxNSRREQARFIF4E3RB7Ygs/Y2zT0b49awDyu1JqOU8FH3NAoSqkcqeEm+cUNdixxZeLrgZxwLcwZj/H08y/PpqMdeLF6Au1v/PMIXWqg88G23SGab+jFY4fNmO1cQPvHa+jc+zkjj/5GaC93kt0XYpu4jcEtj1B9Zk7cVpmya6MVr1cMoOMTB646J+JezpagkdtZ3zaK8RVciPNcz8x6YbhW9sJ0zxZ6vZ5LeRcDtm7vh4nql/B64fTcYMTYhXnYta0H6mt60fz2IG646DK/ZB9uDPFlxqBqGP/dWBnPg6AljG53jPpHVtLTTPWrbxoD3btzuNufoI7nQKoaBuNRzId8ez2wMtUj8dgEiiwpxZEl7SmsCnTxF/Dsf4zqs+ypniOK1a7XqD2yLaa351LK4g3zJNCly1/Bjy/0Nltn7OWxUVVse+uxuvM4ApPr4+KpCnSTWPeyEsOWjKB+ymStKHZ77yVCWZwOjnXI8TCMsHcvubFnHct2PMDM0ZOZTWWE7sf30Y8uURXoLrGy+3ryLJlMrVAPqs7Mz4HtXcgX/4iTnnYsM/dlaWvVp4yCxNhr+HX0w3jpLNoYK0mM8Me2SBdO9FlC4LQeVMip+U0V/KGBrohLWfbOe0X3GdlYt3kQ+Xb1ofZlWy7YPaSX/RNG+Q+kxJlxVNlchqnZfFmSfTL+o0w50K4H53qvwq3ILqpVCuS3QF9GZ/Wjkk0IvdfNYqDmMirYKvA+6kj+rT1wfmzH4hF1UazqQ/kT9ZltuJaN2UawZGQpznfvw4l2c5lc5iTNLQ9SzXU4YyzLkO2jeaBvuL12PC2X58bNpy8tixqi8YVAd3d1V9rfaol333ZUy61D8skpFF+ajVkutlQ7NwSLzXkZOr4/JQ+OYpFaewba/EYpo/cjlfc3YDnkBo0H2tGv1DmcagaSe9xw+pXcQwvfZOwG2NHXZP9fA53bQ5p17UB37TXUmh9P1wEtKbNlOqsT62M33IYs6wbQ/URhBrt0xNjTlVVvqmE3vSH3Rm7iWc1iqF97TpaKFancqCCZdXTJamxEJp6wz9GFY5lq0G5sN8obfNMzI28SAREQARHIsAJJvHsZzrE1y1nktY7TOo5sCXLELPI0J0Lu8OBBPLmbWdPaTPXLsYKYyIMsHzeZCx02s6JVFh4FrWN6z92U3zgbs9NTsbxu85VTLsfTeUEBFq/IjXdVO7al+GmTNUdzJizpQMjI2/QJGUs1dVAmvOCqnz3l+vqnKqs2Vqkym8N7y7CnyiQMtm2nf67TzKw2lcyB2xiQ5wwzKk/GIGALvd7Mp4JvSYKWtiZzzEncy81GzdGQkU7L35eliXbJ2QSdq8G+MqPQ3LwL53KfXliuTNkIZQC3Hf0ZVlH1g3BaAl00hzwDUbTvQYO8uqirheP328BPTLlsgon2E454bSGxbTcaFNRHI8SHilWHcOlNHMoPz5nJePZfG0t9mXb5c//lPb3CichkMuWvQAWjqyzq4soOxWcC3fPrnLnzFkwqUTXPY4KDn6Oe1Qjt4zNwWnmPkk5eEuh+7t5OrV1SLA+DfBl7rj6LHM15dWwONf1KEeTbisxxkfw+vhcB9dbh28oYVOvrzixk+Kk6LHSu+H5plxJl4l2Oe4yj4+HGHN9ly4f5EWlp/g8KdKlTLu0M3DhYZzeVOvrwNi4xtR75J7PD7S79LlpwenIz8umq5oo/Y9/gJlguvkRsQurHVa7xhwi1ukLdDm+YdXQ4TV/5Ur71c2YcHkGzN0up0PoZM44MJm+AHe6ZRzHLugJGkYupNuYd1plWMiPgMk/fJKeUlW34Tq53jqJd96cM2ziQ1sWyfXq9W9xBhtY7S/0lvWhaNic63xroghyxDm7I7MEdMN3vxLSYVvSzbEppo5RV1PDHlMv2dCgXx6Z2k7lr2Qfrokex9FNiN6DPlwPdgiR6ditG7NitPGlgQ99xjSgQtZaOdsFUcGxK4d3ruW7cjG7jaxFu70NE6epUa2OK8sYFzlyPwbhcXRrUKk42rafsc5wggS4tfyFyrQiIgAj8hwTiHpwmYMF89hQYxMSqT9k8+CxVD0yknraqkS+J2LuFmdPUGHG4R8r6t+SXoWyZO4YBN6y5uLIFrzZ6MXRWFtyOd+bVF0fo/rYpyvATFPbdgE+NUCY2XkOegOWMrJhVdQfePj7Fki4jCe23hrntTdFIfM2tHa7UX2xCwPrhVFFdRjJxT44xp9Z0sn4p0MWkjtBt2d6LzIfc6DHLkAnOj+nqlRn/9aOonUP1/2UlyW+DcC87Bq3PBjolyQ/2Mb7nCZpsmkiDzKopN18b6N4QunI1IQ16YJFfg0cXzvO6eHk0N9nR+5E9WwZkY7uDM5dtljK9uSF3Vq0muG5XWhfU4emF87wsUhGzLFqk7DEXIiN0GefP7zVRka/R0jMiZ9JLXmnfZ88MX449M6fn+ymXh9VrMnRJV0ppveH+3ZcoNbORW+sdL+4eYLa3FzNXnHof4tUwbuzEDK+p9DDXyzgEv1pNlYnE3jnMkh26dB1chxyqdbwXltHBNuETUy4zER91CJ8tWnRxrMdfd9RQkHhnM72b3GVo2BC+ZRXd9wW6v2+Kcnw1QxTzMHdRMN93JC0KGaCR8hm4hja19tNssxt2lXKhrR7LqYmtGBszGB/XNhQz0Eydnx46n7IWr5j92UDnQD7VCN0TO5YMq8wTz0GMVetCn5deLInridvY9pQ30kktK8KX6m2jGbFp0GcD3dsLXvTcmI/RDi0onzvTl9fQXfakwQYTXPq2on5Bg7+O0P1ToEsZoQulyaBedM19iGGjw6g+uD8dDfyps0hBv4FfM0LXivLbxjIjohJ9JzpQI8SNjjsMsR3cgpwenpwwaUH3lEC3gPASdWnl2CBlPYPy0mJ6HoDajbvSp9xjNvT354lMufzVPnKkvSIgAiKQIqB8Hc4ud2dsvSKp26specPO8bzpeOzi17Po7HW2HjRkzLqlTGj8YarXP6yhM8hDEeeNBE+qiU7SKyICJ1K5/ReOLUh6QchuD0Z0nsyOOH1KWoxmrqczZSIX0Kf5cHYlVqX3oN60c2yApu8I2k3aSqxuOVr0cqJTroV0cQn6X0+qa6FdrC025mdYHRCNfnkPTp/5jcjhtrTyOolOcxcCfIbwW95nHJs9gnZj/HmmUYLGvUbRt5Av1mNOolVyDmevO77/AqX6pfw6vi0a0ffAY9QajsRvliNdKpqgTgznZ7eh8vDDQD1mnt3O8Mqv2NqjAfbq0wlabEUB1Z4CykecnzcaS2c/7ia/3w28vg9X9vSjjPImaxw60X3JO6ymzmf28NI8XzoBS8el3ElISv0iX9ubc7v7U9FAK/W7jAS6DPOX+zpoMf2dXFh3+iFU6433Qjesn6xiTUhmqjevQOiGk0Sb1GV4n3IkXfDDwXksS4/eh4qdmDzHk3H1VFPy4ghdPZqhax9gLiN0P3nfq35kusKG9U9oPrgpRvH3uRwUS+GKb/Bv70b8rMV0S9iIY9f79Ls8keqxl1m9Mppmjs3JlfiACydjKVnPDNWelkrFW6L2z6TfoQYETK+X8t/S+kpjoPunYwvyo6X+lCuLxmHp4EtEQm6qdZzMYr/2ZNk6lqbd5xGWqQk2Dv1w65OP/W4OOC06zVv9qnSaO5LK7r1wufKKN/87EYH8nTtTfetWtr19i8GoPVx3zMo6pz6M8r9H8Z4z8Jnakxr64aydPIhB8w/xQqMCVl6jqenryNRT0SQ5buS8a1uKZn0/J/X5HuyrdMc3IobiXcYzfVRfmpkboa1+jw2tG+CwI5xHme3xOzGZTmX+fHTB+01RJtrTse4jZlexYer5cPRsbcl8aB/hd/Vo1cacc2ePEh1tRI/5a5nWuzq5U7bKjOPW2vFYD/Hiom5zRnrNZnKLOHxb2DL+4GUUvQbR8PRRTl+/wtseA2h49iRBwZd4070/DS+c4dzVC0R3nEngqPokbHLFefbOP62hW0M/p8nsjixLo3pa3As+RejT+jRrXJMaWr/jd1yNio5TmTO8EQUiN9J//VPZFCWtfyVyvQiIgAiIgAh8UuAZBz32k9fBhuIpv2DL61cUUEZsY8SgkczefSO1+dV64e41hyHV4jniOZT+KccWTMFnmgVm0b/j4jCMSVuupV4rgS7jPTLKJN7e2suMEYOZtCVCNS8czUzFsFyxjw3WuXhydhH9mzmwLbs98wNc6Wl4mRnDBjB+Y1jKtRrahWi17Hc2lN1L07IDOaJRgKajZzJzsIJBoxIAACAASURBVBXljP+1NXQZz/1H1TjuxDSaL9PC3qEHVuVy8m3kP6o2aSwn5gprJvkTXbwx1j0bUPD9bNA0liKXi4AIiIAIiIAIqASUD7mwcgOXSnWjZ6VsqEmek+dCBETg/0kgjSN0/0+1/Glu+/5g8VPFGNq1EeXyZpR5zXKw+E/zCElFREAEREAEREAEREAEROAHCkig+4GYUpQIiIAIiIAIiIAIiIAIiIAI/JsCEuj+TW25lwiIgAiIgAiIgAiIgAiIgAj8QAEJdD8QU4oSAREQAREQAREQAREQAREQgX9TIE2BTkdHh4SEhH+zfnIvERABERABERABERABERABEfhlBLS1tYmPj//q9qYp0F14oTqOU14iIAIiIAIiIAIiIAIiIALpIWCQBeZNnsE811EpxXcdNJQJ3rN5/TI97iZl/gwCCfFx1Mz9v80WJdD9DL0idRABERABERABERABERABERCBbxBQnYJSMdvXv1FG6L7eSq4UAREQAREQAREQAREQAREQgXQVkECXrrxSuAiIgAiIgAiIgAhkfAE1TYg/sZKDWZpTx8wYA01ZVpPxe/XLLdDUes71A+cIv2lII4eq6L6VPv9Z+zxdA93FV0qe73agRTcfEpOS/2pg1BH7qb1o2LwBplk0UVMHjZC5tKt1mR6nPWlexAANVe3S+FLXVhC12AKb4+1Y7tEC3ROLmT0WOgc6U7VAZjQUaSxQdbkG6EX60a3eEer4TsSqQQH0kYf6GyTlLSIgAiIgAiKQ8QSUcTy+sIfj2xay2tiNgMHlIeX7hJLkh+c4uncj671y4XxmKCU0Ml7zvlhjNdBIfEDwxjm4jplL2KuytB49AuserSieU0/1FUle/ySgBtqaTzg1w4XDb0rR0GEgdRQHmeU0hKU7Lv/p3UWoYz8b54ltKaIDiQpSvh8Te5ugFZOYN2cF158VpWI/V4aMsqFMdk0S//b1+p+q8jX/rrpncsxNTi0cy4KpmwjNXJxydtMY79QOs6ykyz2/pl4Z6ho1ULy9wynvQYx84sDeuU3Rjwdl8lueHJvJkHauhKCJjoE1Q/YvpUMJPZI+ZBRlEu+u+uBQ34GLfzRaEy3dQcwK9qBudlD8bZOSdA10KZuiqIHaNU8s61yn3yUvmhTQQzMuggvbV+A7YDI3Wi1gnntvimfX5mvym7rWW0K9vYn6bQB1C2RB6zNvUv2S9O7IeCy6TuOZ2hA8jk+kZj79rwt0qj+85GusnRVGxZ6NMTXJ/H/snXVAVVnbty+QEGwUu3NMFLsbC1QsQEJC6e5upEMaRAxQUbGxuxW7xRq7EwUkz/cddZ5xHH3GecYZHd99/uTss9a9rrX2Zv/WHQvJ/0UI/gMrTzxO0bU1LD9Xh67KvejQWIaPtfM/YIbQhUBAICAQEAgIBH5QAhWU316Ot5IWWypJ09z/KNkWSm8FnajiBjtMh+KafROJlhFkHLH/4QSdlOwzDjrpsbGpIzPa3ORabSVqHEljGRo4afalQXWp371c/qAL4X8eloQ0VFxZSZhpOJeaz8Ap0oyO9xbj6+jG+n23f223vhrTQyKx1miDTBFUSICs9CMOBRgTvbKI3iELsFA6S6JJPBfrTMU+Tpd274Xf/2zcxz+UBJmS6+wIjmf9sQq6zFSj0f3HiGQec+l8C6YlqlKvAP4GHfnVhvBdNFRewMNdwdhNi+S+aQ4bIodTpUREacEdjsUsQ9bBke6Vfy/M3m4SldznWOoKpLSs6FlHkoqKMt5cSMdR8w5Gx/xRlv29U+mbCDrxZoOEZAUvtjqjq5lBvdmbiDXshpzUH0g68Y7B5RTs+h9FZVcEozrURPq/zNpbUbfLmVF28vivcWRA06pfJOgqyZZzZ74BWjv7Eh6oR89GVb7PlSu+0aXusc3RlG01pqA1UwelepLCzsl3cScLRggEBAICAYHAj0NAhKjsZ7ZZqJCktJLVlu8E3duPqIRH660Y69eWzB/NQyfe4BadYG5/Y/KmhmGsdJNLDdQY0qaUy8cLad25KfLy0kLI0n9b6JIgW36NjV4mRCTup45eIh6ButS7eZpHFTVp2Kk1NWRA4up6Fh5+SY0OE5javRpvSkD8Hiv1YB/JDsYkXeyIWdw8bPs9Isvcm62POqGd4MHA+lBc9vXuNHGf3N3D3OD5HJToj6FGO4ry5OiuosDTvHvIDx9I0/Lv87X461H4ay1JiIrJv7qKOTFnUChZR1atGDbPGUnVomLyLy4ldl9XnK26IlX6Zf2Iyl5yNXMmNnesWeMzEJlPqOlvJujEQ6hUfJCkPoNIbRTDkhWTkTiwnMU+RahvtKeLQgWPtkcSrOXF+TEBGLZQpINmNTbpGbP2ymtKRQ0YFj2fyW9WE7K1kE5lO9m0bzAe6yxQvDifhPzpxFkOpdpRV0Y7FzNzRjFrg+dyvfEMnOOCGFOQhJZBIA9KrYk87EfL/ZaY2i3iYb8oIibcY0FAKucf5iNiAvYbQ+jJAVZ63KN/ghl9OtdB6sFBsr1sSM4+xsuWmhh6uaM7qjNVX55iU4wnR6qNpM3zTWQuuEAjwyjcHSfQurY0ovf/AMShoS+OLSR+hh07G2syvmtPVNTKSXcPY8+Ja5T3dCdkrhvdrwVhZxXCuXpuBASPgPV+RC6TYdiUXrRTG438oQVkzl1M3sNi6GqPT5ID/Z+vItQugB15Rfw0PRJnX21aFe8my2I9DO6K/KsclsRepY1zBCZjStnn5kDawSoMDYjFzmIINX9eR7qZDatfd6Ff/1GM1hjKT73bU6v01/9fX7YEhasEAgIBgYBAQCDwIxD4C4Ku7ASZvXsQ87M4RmoWIRcSGfYojinD7LlVYUTwuTkoP84kQdeC9XfKqTEplaRIQ9rK3mBvlC3OMRspLVOgs1k6Qd6qNOImJxcG4bnxDcqinWzcNxLvtWrcj3Mg7fQAbO3aQg8LpnarjcxXiIeUrvyAHbPG4J11i7rtVJgQEcmkng2RryTouC9Z2VIyBVzZu4XDGTGsWJtHlUmBuPrNolsdKHn/Yi5VuYKbK+dx6lUtWqtNoVO1d+GW4tA1sYfucIglIYFbkZgwG1vD6hw/eI2ytlpYa7VF8s1Xnoe3Hrob7AqbTcaGuzTW0KBrrU6omCgjK+TQ/eGUS0hUUPz8AnuCs5CymEq+7zQi6iSwJXYEci9ukxuhjUXUYSqP9MLHSY9BvZoh+1+jAMspfbSVxKGLaL05E7WmlT7pEf+mgk5S6hH7rAZjt0mVmHkNmDPViWs1vEk54klPucMk9M+hyxpv+iveZoP7Vpr4mNH1QSoa/Y8zfX8oHQ4aM8t1FfltPYlb6kbf5nLcSZ+GnkM2EqYbWOYxlupH3RhlfhOdxDD0e1dwwEcLl9whBM93o/NZJ6Z41cZjhTMjOspzNWwshscnEBttSL3NM5i+fTBhwaYMKsvGeNRMDjzTJXBXGOOanyFhZDAv9N0xmdGJ/EU2zAorRme+ObVijUnYeIFn/dwIi3ND+XYQuvZPmRTlicaQZsiJQzQkoHKlMywcv5JqlvqMUKlMbtAGpMerotTkEot0sqmib8w49S40LDxAUswtOk0dTI3DYeysNBqViaNQOJTIzoq+9B3emGtmM9hUVwMdlxk0OOBN1J6a9Nc1ZXTDw8yZHMaT7t0Qnd/GngN5NJwQgH2wDgr7/PAOOkltbW/cbZS4H2NC9M/K6DmrI5W4hcc/DWKUeTuuJ27gefNOdBujRK0SQdD94Z0sXCAQEAgIBAQCPyCBvyDoxDQKz7POwZJTY+fjodocKW6x0yGBCgdf+j1Nxc7jGfop7vRVuMASLVUWdEpn0eh9GMwqxWOfL+1PeKCrcQP9/Sl0PaCPgcdG3nQJICXLme4Nijnlq8Pe3nGYjlDkcdZs9rSyZoqy4lcRdGJRIfX6OJk2hiStOUPBTwY4RPgyqWdTKovTPoQDhz+73iUqQfnNY1wqLuPexgUsDVnOm0mhuPt/IOjEok3yOlvmHKCgdmeGGXalijjc8n2r4jbKnp1ie6gTqcnbuUknBjuG4+g2mibi7/6GlCBJaSj+eRfLfayJXl9ED8c4/BzG0Ej67+nvh3lgSICo6Ak3NkWxqpo19v0fssp8KjGKCf9/fke+y6GjgvLn5ziwNJUF3huoHp5DxKyOSH3Oy1r+hqe7fNCZ24n0bF0aln9awH8Xgs52wxiiDgbT5ZQTo5zqE7/bmV5VjpLU059Cc2em6Q2ioWylt4mh0pcTmSwWdLuiUFWSIS94FAYX9VkUo0Pb6jJIyb7goPUgghXCSLUbTY2jzoy0fR9y2bwq8g9X46gcS6PkBWhWSWGqozRuyxwY3qE6D9Imo7VrBNER+tT/RdAF6tOreRVK93ijaluBTaYTfW74oJlcH+dQU4a2rYm86AIZI6eyvd9s/OxbcFDDiCPD/LA2H8tPr7IwGLqVLiGuaKq1pbo4SRKoLHWBxeP8udp5HKo2U2hfV+5tOGgluQquJs4g5cUYdPW1aHoyhOyC/gxTGUClVaYkHFeg51RLxvRojLwUSFd5yDbtGWyrNx19jzG89NFgdtoubnxwg8tOCifSoA5bvXYjM8kEU8e+VD0YgbnHVdob2mFt3I470TMIO98GdTN15JKS2PuiOUM8Z9GrVY23i0x4Xv8wjxthIAIBgYBAQCDwpwn8RUFHBYX7PZkU04qUZUY0vTkfu0VNCfDpy/3kCeh67aD8wyoHjYKYd8SFLvKVkBALquc5+LSJoNHabPQHyHA+SAXD61asjNOkWbUiTvurkVigibGxDl2bVEHyS4oS/BkG4sIoL/PYu8gfn/BlvHjVnekLFmEyth1VxRGXwkvC72lKgHTFLY7suU+VZvWQPBxOkP1SSqf8VtCJQxwlr70Lt6zZYQJT3odb/tKg+N1X9PoOZ9dEEj9nHsevvAKFwah6ReE0U5nqZVD+N/AX21Vy/whbZrswZ+EFFDVD8Ao3RKn6r57FP7OE/i9cK1HxhvxrG1i8ThFt10HIPTvFWutpHwm69yQqiniyLxr3aZeYfGohYxtKfHIeK0pucyhAi+WdFhE3vSUVn0le/KaC7teQy2gWrzSnwX47RjrWJ2G3I91/CbnU9WV/YW+mxM/BRLM7da//KujGKVXjXooa0w5NYWGkNm1r/IGga1aVKgU7CWofRNXEdKb+D4LOdrEDnU9ZoZ/xE66RlgxtUxO5ynfJGdWDpJYhRAYM4JquDrv6e2JmOo72nxJ0Ivgl5DJxlgurrigwwDEcK8tRtKwtg9yzrfhr7KalyxiqbD+OzMhR9BjWnhrPTpETYk9s2mEqDbLH3s+BkX3K2Ttdhy31dTC07sxJfRv2ttbF2MsAJcX3+XRSUOXRJtymrEJW3YCZjv1QPDsXY6fztNE2w9rkvaA714JxZk6MltlFmoU9C/cX8JN2ADaeWig1kgNB2P1feB4JYxQICAQEAgKB3xH4q4JOnGuXx7pphty0ymLCrSDWNg3AcnApe80H41AaRE7SVOp/VN5bougax/fuIzfFm7TdjTHJWY/RgGrcSFJF8/gMsmM1aCovRcmtzSxyMGfutnzaGUbi4aZJ29qyX1Rs7ksnW/yCX5q7iKwzV8j1DOHsuBRSQ7VpqyD7n3SSL23r/8J1lWTKuLtrL48qN6DlwFY8SrbG32X57wSdlFwFN7PTOPWqNq3VJv8abimG9Db/7gbb/J1ZcqCUjvrTaXFrNVlJWyge6oFrhD39vnIO3Ydz8/bYgl2nuXEkj2elZ9l+uTvuaYa0E6+Fv8Ez+K9eFxJQXnCLw+ETsJlz6rdDkahCtW4xLNw7k+a/RLtJiCgruMQOB3eeWy9Hp6P0J7yt5ZQ+3ErisAxab874bLiluLNvJujeFUVxQkdzE0qJq/Ca+hMlO6wZ4fRO0CnXlEFSLHwkn3J1bRxR+jvosno1M+stR3vQCbR2RfKnBV3zqlS5loZG/0Oorg9nVGEE6nZSuC1z/HMeutt+TLctRD/Nh4m9GlBD7harR05h/9Ag7KzbcXLqNHb39/qvgu6Xma4kXcC9vQuJ18+iqt1sDAwH0Kz2c/bYWbDnRRGX5adgNkuVHu1qUFH2LkG26M5BtgZZskhKH1ev8ZR5mbOhtuZbD90LlzGE3B2MUaAPqp2qUyZOuPxiQdecMTOdmdylCmWiYp6cXMl803Re9Ddiho8WP4ljuoWyRv/q541gvEBAICAQEAj8LwS+gqCjmNuL9TA+0JiRD+UZkO5Lr5olXE5QRTuuB7EHA+lTS/qdCJMQh7wtIVR1IdXtHZg0vJAF3WNosi4bvQHVufmhoJN7dyDc2/eqC2tY7m7Fut6ZZNoOomblSn/Neyb2zBWc5+i1unTsoIjk8Qx2KYyl43kPdDNaEzDHhL5Nvt9K4P/LTH+V34hTa6Tvs8vNmOi4HK7/ptE2DLGOwtZTlRayYs0mDrfcT0EdJYYZKP0m3FJSBkrOZhDgsZ58ZTN8Zw+l+ulsQu1cWF+mhkdMMJM6yb0toPJ3fN4Kup2nuHXlFVXLjrN5RSmjlgczRPHrFmL5O2z/1m1KSIgoyT/Nus956CQqKH15knUz45CLno9a40946Cre8GSnD7ppnZi/QpcGnwm3/GaC7jfHFkzMYH6cFk2qSPBw+QzGe9YldFcww2S3EuT5iEl+OrSveZksDTPuGi/Butk6dAafYvpuJ9pISlG6Wo9ZVwx/DbmUucdWnUGE1wwiNXAadU+4M/qDHLq9Hjpk1XDC01aNpjej0Bi5hxGZiWi2v06OpyVJK89QyWoloQ0W4XpyDGFWPanVuAPVDzmj7VaC0fwgpnW8Stq4GexvaYPDbCPaPJuPv+5Fese4MX7QC1YO1+boCH+sLcbS8n4qM8ZuoL1vAIZTulBL6l0ZWrnCvcwJyqP9pIkM7lXMVjNLTnU2Q0NrFC0UQOLyAiwmZVHNwBVL4yE0q11AbmAUV1qNYND4vshscMRxb3N0LEciHWLPFsXJqKoPod7PCbh5HKDqZBdcndTpWPU8G3aW01L6KOk+G2GMOZauw1E4FoGZuzjk0h4b4+Zc8dMm+HhLplqpUH70FhLNB6KqrsAxP1f2lvdkpMksetQV3Ozf+gEh9C8QEAgIBAQC34KAiIqSc6zWHM3iERtZ9Zsql4XcyJjBlDl9/rDKpcTr3cT1ns4Z45VEWfehqqQEb87GYj8khFKLeQR6jqa+7HOOJW+isHgedrs0yMoyoM6pKNzHbKT7+tUYDJD+Tchl8+pP2G0ZxBMDTyYoVeN2ijbmNwxI9xxDfXFuxl8Jx3t7jFMuyQZrqWtpzqCy3Ryr1paC+b6c7OqJ+eTe1K0iKRxb8AdLUrpKIReT7An8yENXKiEOt1zHgsP51Oowgcndq1EuWcrtlb74xZ9FcfpsvKaVsc4sglwGYZg8iyanEvB1X8frflZ4+6l99Tw6seOg7PphDh05Q37HYbR9fZu8fZcoLs3j+OXOGKQZ0V7w0P3hQ+iPBF1FyX3yFvuRUmJGhIXSJ3Po3oVbTmd5p4X/Ndzybxd0//Vg8V42uJhqMmhcL+rKSiJ1IRGN4fZcKSpGVN+ftJyunNv+GpnzkURl5DPQNQ4bm1E0LT7EfOPpLK1mgnmbPUTF7uB1YSm1bDez3GMYBVna6Lut4cXrUmpab2SZW08K96QTZ+rLzhd16G8Ti439OFrUkEam/A47/fTwjL9BV9tgxtVYR27JEEZM0qBj4VKCJyTwRtMfW82XhOs5c+TGIyqqWRK0I4B+cvtYbGTC0tz7FLSdjkVoEHoq0uydNoLQTZd4UqGElo0Kl9Ys4ezNu5QxEuPFSWiPbUU1cVz1q0Os3nCX18fnsXDxeepO9MLWU5vOjeTf5tLJSpwhw+EojaaNoke/xlSt9JKjS7fx6slBliSnc7L6eKwDgpg6rD5PlrtjF3SGxjNccJ6pROHmKLz9Ejh/s4CGIxywntmeI4mRrN97ljIGMlGnE9cubeHssevQwwz9cTJcyVnMgeNPqKoyjSGDJ6P0cB2rlu2msJMJNrOt6N+h5tvyqn/l/8Ifrn7hAoGAQEAgIBAQCHx3BERUFB1iYa/+JNwVh8FVQkprFZsSxlOr7CXnY9WY4b/vrVtNQtKUsAtxDK37mfKSEk855uPBHZ0oJrSWf++Ne83dTWEE6QZxtLwCUW87PALsGVV7H9ETdVhdpIF1ogov7I3Y0DsOpw5r8AndSXFJOYoue1jp3IpjyTmIpI4R5ZnGq1GzCfG3okezql8ll06ikoj8vN3snu9L1MK9vCrsgaqHH/omI2ha7V00lfD57wQ+J+gqZCq4uWIup14r0kZtEh2rgUjmF0F3hjoa/niadUPy5mG2hLqzcP4ubtTuTj8zX+wNVWhd++85e1hSqozXN/azMdCfBct38aBmWzrq+uJmqU6n+pWF846/YMH/VtAlsnXOCKRvHyTLXoeYjTeRkZ+IUZIvUyZ0pqYIyt/cYK/vFFyLAtiWMIbqpeWUiMMth78Pt2zy6eqWv5jy94dcfsGghUs+IlAJZO9vJGlPNfr360HHpnLCzSMsEoGAQEAgIBAQCPzLCUiI8ljjcJiuYXo0+6Ozd7+zsYo9N8UHFrGz+mgGtqlL1b/o/PvOhieY8wkCb0Mudxzj6uWaDLfuRWXh2ILvdp0Igu47nBppuXyOBszmaqfJDBrWkwayf08Fo+9w6IJJAgGBgEBAICAQ+EEJlPJkgxOBz0yI0GnPv0zP/aBzIgxLIPBjEBAE3fcyj+IEWqlrrNJUJXxrNQaGRGGp1Y/68pJUCJWEvpdZEuwQCAgEBAICAYHAnyTwhGN+YzCdU8TYgCSsTAei+BUO/P6TRgiXCwQEAj8wgb9V0P3A3IShCQQEAgIBgYBAQCAgEBAICAQEAgKBfx0BCZFIOD7yXzdrgsECAYGAQEAgIBAQCAgEBAICAYGAQEBcwkkQdMI6EAgIBAQCAgGBgEBAICAQEAgIBAQC/04CgqD7d86bYLVAQCAgEBAICAQEAgIBgYBAQCAgEPgLHrrCa+xbtYAAw2B2lJZT0c+GlOgZNM85TC3XmXSXl0ZSAPwnCDxknbYeyxtpYeesR/c63w+9/P3h6KTfpPlER2LHN/8TYxIuFQgIBAQCAgGBwL+PgKj8HsdXZxJr5ULGQ1NW3YtDvb7Uv28ggsVfnUDp01wyXCzxnHeTxtoBRIbpMrCh3Lt+Cq6yKd4TB/8tFA9xJCbGFrU2VX5vQ9kTTq4Ix8YtlVPVVPGJ8sNsZEvkv7q1QoN/mYColNdXthDiZEnQuofUmOjHyjgbhjeWfdd0eSH3d4UxfqQfx5CicrWpxOTOw+Sn92viFwNEJTw7uwIfEzvijzXDeOFiYqe35X0rf9nM/81D9+YksWpqhNS1ItXdmLEdaiH55mf2pgWgFd2arFNO9K/+ZwVdIWfnxJKnaoZaixrIfj965i9DFhr4WgSecGLbMS49qIu6rjIf3SpfqxOhHYGAQEAgIBD4P0tAhCj/LPMstfGW1CfRWpvxyvWFDer/s+vho4G/PMScmbb4Z+fy7O1XbVB3iSY8cBytpB6yw9Mc+6BVnHn7XSvU7CKJDJ1AG+kP23nBiXm+2LnFsfexuOy5BPVGORIR44/OT5UF0t8VgXIKn50k03ULTbztUJE6TqSlOb6ltpxeZUSbSiJKC+6wO2QZlT0cGfi56ROVUXhlOWZDF9NyRTqeP+URNsmRm45rSVZt8FVG/D8IutecjdWh6+z6ZByMQrOFPJLi2ppvP685FRXLtSm2TGgi/6fOZCm/nIJap6NMOxrO9C61kPlPm19lnEIjPwCBwnPLcE3cytWu9mw07vgDjEgYgkBAICAQEAh8TwREZbfY7jkT/afmHEudSAPhXeR7mp5vbEsxeXsO8VyuEUq9GnF9iTfGdslc6uXEggRXRpRd4edieRq3b0HxrhgMjZP5uaclqbFW9Kvzq+kV14+y/0EJVbv0p+uDtXia2xB8uAWzEpOI1/kJmW88SqH7DwiUFZGfl8OiZypYDqwBFW94ejCZacO3M+3cOkzalPLyzFKcd3Ul3qYrv9HtHzQjKn3Oibmz6L1JnZ/Xa9Ok7CWn5hrRfcNErufo0OwrQP/zgq5oH17tBjN38gbOho9CUer3rrTnm+xprB5NoYIve684oZChQR+rHF6PX8ClpZOQ2xOPuZoHueP9cW9Zl54zqrNk8izmXXpNsage41O3stioLfl74rCa5MOaF9J0nelPqLMhw9rI8OBYBgHTDqEUrcLjTF8Cs2tjtT4Fkyrb8JnmxtLXw/FbH4fD8BZUKbhIVpANlrHbeFo+Bu+1CbgOlePqsnB0lj2m3Zu9rN2hhN+2eKxGNOGtYzz/Ogez5+B8pTW6MkcJj8vk507OrEhxY9JPZVxcFoH+0js0KjjI1h3tcc4JZrJoA/aWIWy9WYn+Nokk+kyli8RFlod6sLn2WIZxhrDQ5TwfFcAS187cmu+BQ/R5msyKIHm2Fh1Kz7Amag55nQ2YoTmUeley8NK0JVN+BFN792XSLFV6d2pC4a4EzK2DyD5XQLcZEcwJmsHARh9tCZTcY1+6HzZBaZy80wXN8EhCbIbRTPoVt3YtxMEyhiNNtQnSq8/r6oqUnznAlvgYcn6yZ8l8Bzott2eG0zJeTI8h3V+TNlcXYH+wMoPGz8Ci7WM2pSRy4FVlJIrusnnueh73siU20QGVWqeZb7OcW1Ua06TdZeb5bENqshcRTq25FOiI09KHKNlGkBg8jY6yzzm3OgZHr3C2XKjHYItgEqI0+el1Lpmeizn6SAbFNtfIjjyE/KxI4iwacHi2I3aLT1BBCwZpzGZuliZtv8JNIDQhEBAICAQEAgIBEFF6IY2xHeegqNeaXYvW8nCYByuTXVBvU+1XQGUniGzfA6erIkTMYsWdRNQfxdGhhz2XK4xYdnsOgx5l4jHRggW3y1HQTGVHkiFdZG+wlIq96wAAIABJREFUIdiWScEbKSlToK9dOouDVWkhusm+uUHorn3DINFOMnaOZN4ONW5GOhBwbAARbm2R6GOBWc/aVBbOu/tuFmrx2XR09KPJ62hBWrQpvWq/N630EbkLvbBfX85QEy/8xzbjs/sCpXkstTDGbmdNTObNxW9w3e9mfIIhnyJQQv6pxZj2zmbQuXWYNrvPNv/pqAQdRn6cF/M99Bjftxm/fSsXUfYmjyyj8QT1Wc1Fq45QUcqrAxF0HXqPOY/iUFX467T/vKA7M4f23UJoEL+FjcadqVzpU8u0nNtLZtDSsz3bTjozpEYxR3xV6HfZkstJDZnfdwv9tnoztt5tMuy20Xq2KX0fpqLU8RjWRyPQU6pF0TYXlIMlCIp3R6NRHpEzNAiv7MkO36qEDjMm8351xromEO3Xm3t+01BLq4FxSiiBqpKs0FLFt3UEu91asdPIlzMTXHDXUaJoiSnKXlWw1fiZxNQc7taxZvEqb6Z2qP2Bqi7jYooeai5LuVZXj/hFYRi1vkComhlbenni3mEPHv7zOCM7k9TlgRj1qMu9LGtsj3TExE6fkfJbMOsTxhtLW4bcWEBI8gYuKc8iJSYQLelVTJ+ayLOeJoTF6dPqWAAjnIswStah5VJbrOKv0ytsBckO9diglUWZ+iQ0NetyOHwjZcP70fzxUsK3yDPc0BStZkfxHOnPhZ6z8A2cTpcavyyG+2zxCGaLTC90HLVpdzIMVetTtLeyREdmDXO3ltLb0olRz9IxM57D5X4+LEkxoFaGOZaH6jDJeTZmXV6w0caWxa+6oTquKttDHUiXncnCNDt+Wu2Bkdsybve0ICLRm+m19+Oml8bVJl1oL3eOJembqTzYidAka3rcW4StdRa3+zuwMGoMUit8sFtfwCA3byZfWkbaQRFD/ZwZ9WwZZnaruNe4DwMV9+IVvJ76A50Im+dEv6uJOMUcQ8F2LvHt9mEfsYYrXT3YaNzhr69+oQWBgEBAICAQEAi8JyCqeElu+AT6bBnO7qWuDJY/TpjaJFwqB3F5kwFtPnzdKTjPfHNL9o2fz9xJzakkcYvVpglUePgy5kkqqvbPcF3kjkqdC8SOVyVYKZ1c1X30nV7K3DO+KOd60HPcDdzOpNB/jz597DZSpBzA7hxnBisWc8BTh7X94wgYo8jdjNmsbW2NWS9FQdB9R6u1+EQS0yIv0UTNnGjNdu/eIx/sxMvClsBVl2k/whr32bao92z4zlnwqU/pOdJnJrK3rBcO8/XpLLjnvqMZ/oQpYg/d0fno+EoQlWNK+7cbLBWUPTvHpoWphDhuQCExh9UmHfk147aCkpf7CeumzZHAfayf3vy9oAun69Dz+F9bhHazv75T8zcJOnix0RpFq/psO+HEkBoSXIofR6dDM8hLbMwi5WBe2TpjOWsQLSpXerdzcTkRpU7HsT4ahaHSa7Inq5A6MIWlJv2oIyeJ6GQoHfoeQn/bXKyqzKdH/wtY7g5nZm9F8tea0NpRkXlbXJjcUoK99oMxqR7IdvWHGE1wZNvNp4ijlN99OmG3dimTL7mgdlyFrEgjVBpX/WjWCjnkoYJJuSkL7DVQrivNvRX69PKqhV+2E70P2aKyVZnY2ZZMaVPAWk0VrFac4favnSBvkMqBsD6c0TNnfVcrfF2n0VF6N449wyjUdcLdeSiNz8TQ3fQOk3zt8Bj1jKhe3txSs8TVowU7NfzZp9AHTW8d+jeqihRP2WE9DevEnVwo/9Vc2Um+ZIU5M7HV+4yy53tw1bEhYuNpfr2sBZpO05HPfUq13mOxClKjldQzdjlasuh5V/Qi7Wi9wQazfVUZa+qHeddS9rlbMf9OGzSiXei80xmLbSIGmgZjr/yAZfpBbC/pjnGqGT2rvuZYsAGue+RRtVHnTfp6DtdUI3buRJpeXoKR82aeKpuz1LsPz9b74LruER0nT6f5jtnoRWym9D9DUaCXVhCJQT047JfImlfDSV6pTdNzmdgkbOFeX2+WDjqDW9gqLguC7vt+4AnWCQQEAgKBfyEBUfkNsg1G4N51BXn23ZCknBfbPekw8hpBlzMwaPNh+YIKXu3ypF1IK3ZuNKLd9fmopTUlM6QvN+dMoIfjDsrKRb9SaBLEgYsu9K3y/p3nWQ4z60bQcmc2LoNkyPVWYcBVKy6ma9K2chEHfdTweqWJj5UO/ZtX4ZN75/9Cxj+OyfnkRkaw401rRlrq0eM/m+ri7KNb7M8Kw9k/gUO19YhIiMThw5jLDyAUnc4gbNNNqvU3wX6g4o+D54cciYjSVz+zLSiYa7pxWHX8KDquooj7u6LRHHsJs+sL0Wz0yw7QO0EXrmzMjbh9zB2r+J0IuifrmdVgAussN3DuMyGX4nn8tKDT5Xz6BOT2xmOh7k1OQS9M583Bf0YPFK8nvffQRWOo9JC53UayTDuDZZb9qVNZEq7NpWeXDEYszyKwzQb6dDuM4c4QDHsrItrtSkNTWeZudPyPoDOtEciKHnsYqXEX+w2hWAxu+JsiGrcXadB18wCWhhqg0uS/CbppKNeVofxIIG1MCnBbZI/KFVcGrvqJKD8LprS+SFB7E3InehLuOoG2NT7cwrvHSvXprOpkhpujBp1qHCekqz8PtWywdx5Gk08JOlVT7DxHoXgpC58ZTsQek2KQXRSJ7k3YpuHMphZaeIYY0ftzVTDz5jN26iZqaVgR5TGQer/cVC92YDdxGa8HaeLnP4yGfC1BV8HPK1xw2VHGwCmjkViUwx6ZYYSnqdP81josXDZx5yc9snz6vhV0bjmPaDlsMGSvZZuMOhmLp9Hywxu/4BQp9vNY97g3c1bp0EwQdD/kY1EYlEBAICAQ+N4IiCpukD1jBLaN08gLHkJVRJQcjaB9r42YH8/BQfkjP4soj/ljDLnolMXMm0HMaxZAyPBS1hsOZkJJEDcXTqXpx0qs8Bp7d+xjW7w3gVsb47d3PR4Dq5EXp0rnIzO4mKZB28pSFN/aTJi5Of4b8ulmFkmKvyZKdWSF4izfyaIpPr2UlLOVaN1nPGNbf6oSxjOOxtljOPc5A9zDidVs+/v8qpKLZC86zrPqyuhP6yDkzn0nc/tZM8pe8yA3k/jrw/HRafOJfDlxgZRLrDR355HTcqw7/ZJR972GXHKXHDNVxq/qxeJD0Wj8pihKOQ/WLyK3mwb9TrvS0Lo+W3/jodPl7FwNfpKXRoKnXFgVj/3UbfTZuhrvRtkoKx3DKvedh2711IFYKoawN1Sd1tWk4VoK3TvlYnwgGpMay+nZ+RCGuz4v6N556O6hMzyJpsGpROkpU/uDzbU/K+hebranc2xtQuMsGHjKgX5iQedr9tZDt2ZiH+yljEmOskGl6YdFZ/8XQWeCtfNoWr59PhTx4OhSfDSWIGuhT4fTCSQ/6YN9uB96Hat/es0934nNhEDOtdcjIlSfbjXfX/ZiJ/bqaTzsoUVAsBotv5qH7g3n5roQmSvHKKPRPI7PZm/l4Z8VdO88dBo0XJfAnMsdmJ3px6j6HwxFEHTf+yNNsE8gIBAQCPyYBEQFXEjTp+PKcVzZrE/r94Kuw4TnzM0LZGi1j2sGFHN1vh6D9zRm2j15xi33ZUTNEk5Hq9ItrAebzgeioiB+33n3eXN9CRaDF1LTwwETlUJC28bQ6q2HrvpvBF2bylLvf1PB0wtrSLCzIr1/JsedB1FbSKL79muv4Cyb9jxFvokSgzvXIv/SJR7LVqF2iyb88solNvL+Jh+sVz+nk5YHPkP/s73+3v7XXNidy/1iBbqN6orC61tcfViMqGZr2tQWKvF8+0n+yILyAu6fXknCISV8LJQ+U/xE7Ik7yQLNOORT5qPT9Nd5/D6LoojH+CgHs54TSG5iTUqEPQa9myAt8ZjTmUlkyU7HZ3JrJI/40XbAaRyPpaNf6zDRlhYEbLhOA2c/+t1tiHOUHt0ULpOoZsZV88WEtcqhR7eT2Bx1pLNkDZrfjWHA+FyGLIgnUqsBeSEGqN/XZevsybS7Gk6HPgfQzUnAbngjXv8n5NKVyS0LydEdjJmcB9tClDlpo4HBxX7Epfgzo3s9JA4tYW2dgdRfZcL4E6M+G3KZ6zuOsZtb4Bk5GxvlJ6TMsmZvN2eCrYdTlq7FgO09iJttzpQ21Xmw1p7B+gdp5xJEnM1wmsmcJGNdJUYOELFFfyYLW5oR5mtIjyp7cOwR+jbk0sNlKHUO+tPb5DpjA3yZPeY+Xv08uaxiR4SDIqviz9Jg8GimDZVmg709O5upo9roIn6OOVRMdibZdzIdql1g9cbXtGzdHqW2vyRsP2ZvoAkGWUWMcgsmWLsrNS7tZl/xaw5FRrDkdC2mxc7BrPZ+nPQCONLGmKQUWzod8WJi9B26mXng2+smyYa2BGx+wACXUGbUOU7G/mL6OUbiOSCfVbNsiDxQk+kLIjBpe44Y88VcazYZD7sqzDeOZX81NWIzdGn3n5BLC7K8e3NviSO2mXfo5OiH/tM0DP12U1U3hIUuw6l3+wS5d15DbRlyg1JZ+3oEKSunU/dYClaBG3g0PIBMtWv4h6/mSltj0vVaUijZkOa/8Yh+d48AwSCBgEBAICAQ+NcQEFF2M5tZfQKQStpA6ngJdnqYEljHhxyHnp/Og3q9G7d20zlkvZJ1zn2oLiFB0elY1JRDKLGfx+LZo2ki/ZzdsZvIL5nHhC0anM4xoMHxKKYP2MiQ3atxHST9UcjlE9abBvHAxBODbtW4mqDNiGsGHAwcQ1N54Sy8b7uc8jmTGYCVVyJ7bxS+M6WvKclz3eh/KJ7UXcV0sXZHv7c8Z+fFs/lFE0ZZaNFwmw/aYadpoOtPqnE3pPNW42XrTtjmS7wLzO2Ohn8UsV6DEMqifNsZ/l3vYjF3cgXxW1rh6DGQWpTx5tFZli97wmirkf+Zr4ri+5yY74dvqRlrrJQ+yKEDxMcWXF6O+fDldN+cgVm13bjNCOSV45pveWzB+6E+Ok1OVjwWDvO5XVaOqI4GAemeWI7tSE1xiEHxFbLspqOb9IpJs8OYJrmI9UzBbJQc+/cVInsmEoe0fMZ6zyHcdTStS44QqqNFTOWZpAdZM7ptOXkLfJlincz5V7J0mxlBUpAhvV9lMqifNQce5VPBZAICahETs5SnTwtgQhQLh+zHNXAD958WU8thNUeMq7MlwAGvFad4UdydGSEB6NRczEzvldx89IYaFos56D+VDgofFhst5LD3eMx+VqD5se3suCSNsmkEUaEa1N3lwBiLeZy7W0RVo1R2zTakR90XnEjzZbrXfPIelNFW3YWwkMmU+BrhuvwY18trM9LWkFZb17HuQh73GE1A6FBOrEon50gepfU1mFb9BKfuXOFyYRv0/U3p3LIVcscXMGfhMeSG2RMebsKI5uIKm6EYeCRy5Normo00x8PLAa2+zaj64TP+1UVWhbvhHr+WvOfNGaLthE+IAYMVr5FpPRPH1Dt0sDBl0PMj/Fx1ELq+Toysc57FNsY4pD6lh681o54+4nV5QzoMfMLSuDks2/cIqRE2zIsyQHFuAgu3X+S23H0OnoAhjhGkWjdkR6ALVqm7KaMLqqoDkJY+yOrVp6DDRLQ1ulLtWBrJ6+8g1V+PwCAnRl5LwtIzkUP369J5uB1hQX24vSoCq7ANFMv3YOi43jQUbWJx9nVoocJ0ByPGXc8mcZ0cmvNDMB7QQAhR+M6ee4I5AgGBgEDgX01A9Ia7h1NxVbch81FDhrkkkOw5njZVPnc47lN2uXhw3SAKw5/k33vWXnNtXRimk4LYUV6BqL8dqZH2aNbeh8MIHeYWahC6UIWnJkYsGhhHXOc16Prs5E1JOQ1993DJuxW7Y3KokD6GvX0az9VmszzciqEtqgq5dN90cZVyf2ssJg6hrD/3+L0lEjRSDyA51oYRT1Zja+FHysFrSHRUwcI1CM9JPagnX8bNNT4YRp6loUEg8ZPekGVhg/eSwzz6ZTz1RmESEUOscGzBN53h33VeUcjdA4mYjXNi/atfvq2EXI1heG9fhWvzM0TN0sFhzU0qy0/EPcMX80mdERc8LX9zg/WuU5hWFMCjlDHUrCjgxt5EnCc7s/L1eDxXR+M2tuVHFTH/9+H/+aIo/3tf/6JfflgU5V0O3Y/3+SWHrgua/s6MavSlJ7lfZZl+yAdFUX48MsKIBAICAYGAQEAg8EUERHmkmx2mf7we7aSEULkvYiZcJBAQCHx1AoKg+yTSp2w1GYlZsRELZhsysOH7CpJfHf+3bPAu683NiH+khEmYJ5Nafli967/YVXKWufr+rH3TG6dURwZ/cFjmtxyN0LdAQCAgEBAICAT+WQKl3FvthPEzE9YYtkfQc/8sfaE3gYBA4FcCgqD73Woo4EjgVDTCt3Izv5xqJgvYF6iFUp0fyUv3goM+htgEreZYuSwd9cKID7ZkSMM/8tLdYK2lNQ4J67lGXYYYhxIdqU/Xj4uECneYQEAgIBAQCAgEflgCT9jlOoZhoUXoRCQRajuQhn/9GKkflpYwMIGAQODvJyAIur+fsdCDQEAgIBAQCAgEBAICAYGAQEAgIBD4Wwj8KUF34jnvq/H8LbYIjQoEBAICAYGAQEAgIBAQCAgEBAICgf/TBMQZucq1vhyBIOi+nJVwpUBAICAQ+K4JVKkJDj3aoR2YTMdBQykr+a7NFYwTCAgEBAICAYGAQOATBARBJywLgYBAQCDwf5SAIOj+j068MGyBgEBAICAQ+KEICILuh5pOYTACAYGAQODLCQiC7stZCVcKBAQCAgGBgEDgeyXwtwq6ky9FPNtkzRjdJErLyn/LoKcNzs6zGDO0A9Uk/8tZLJIglZfA5H4n0dkXxdgOMjzJXUCq/jGUsyNQaVcT6fc/l6z0hvvH1rDabw9Ng4NQ6aLAw7TxTNs3ntRwHTrWrgwV/+xUSEqX8ezcChYYbae+pzPjRrejhgRUiP5ZO/5ybxIgJcrn7s4UglcW0HmSAUbjmiHx5tN5kjJVXnDUy5G11xswyNuP0S0keVP6GSvEbZc94cK6KGICI8h90pkRbtE4Gw+irhSU/cNz9pdZfaMGJCRElBbd5eLa5ezJeUnvVD/6ykOZeK1JiCh/c5fz2emsTihizI5g+v3y3d9hb0UJLy9uIDt+Dg8mrcBntCIfPwI+2a2ojNeXN5MdHcLNCcvxG9vwg3ulnIKru9iWmcCpnnH4jWv82xzdsuNk9NLgqt9OfFWbIiEc8fSHMysIuj9EJFwgEABREQ9zk4nVtWfLsyb0so3H3UGNxnISiMruci7ZBQfvxTyXGM2MjBgMx7ZDXuAmEBD/660EpU9y2ehrSWLGTepNDcDWTxflxnLif8uUPD3GlgBrEuZfQWGiH3aB+vRoJg+l79+tJEBW+hGHQ+yIClzCRSSoPcwJ29l+qHeqzBshTP67W2cSolIKrm1hobcl8zY/pOpYP8LCbejbSJbyCqgofcjl5f7Mtkriamtr/FaHMrqxLOUf6QJR+ROurQwkyHQO56R7MDEkCQvDHtQSffq9+28VdG+LokiAxM0MrLul0XXjavR6KSAl+ZjL6e7YOtxGPWch+n3qIfVHFfDFUyYJ0pdT0RphyYX8yXgeSGZc+xpIv/9O5sFqXPprs+npOFz3pDC+swLi09L+ae1UqXIp1+cmca37NAbWOIL3tJlsu9iFWYtT0Rnbimr8+wRdpcrwYk80AQ4u7CyahumcMIxHNET0GUH3Z+4wabki8uZ5knmwgm6mVrTOjWTxqaoMtA1iYjspij4nBD+nD8Vr6ckpDp+6wjOFMaj3rPp5MfknDJWSeMHV3KOcOVcNFfM+yBX982vrs+ZKgGR5Pne3hWGrFcqzFn5EHHKnuyyUiW+d0nxub/RGWz8BqcZehB/1pmfl92LvTzD4okslKih9vpv0PsOZm6/E1MxteIz8EkEnoqLoEAt69SfxwU9MyNiJz5gG7wWdCFHZBdZMHU7Q3uqoZezCd2yjf/ze/qLxf08XSYBMxQWWR+fRYdpQWjerieQHe2uCoPueJkuw5bskICqn9EoWqTtbomXSC+mL8wmb7EO+zx7maDbkRoYX6xWMmTmuPg8W2WFm9xidnZnoKNX4LocjGPXPERCLuUrPDpFhY8vcdbnkv+26DUNtorH1HkfrgqMstLMlZeVBXr79rhUDzSOx851AKxko/WAzW1IGSs4vJ8zelY0VE/CIDhYE3T83lV/ck4REOUXPTrLRfwv1nOzoI3WcTCdzUkttWZppRLPy51xd6YpVdmvC5lrQ8FwsbpZP0NsTwaBa/CrqKt7w7EgsbqFlmKXb0/LuQkI1kqg2ZxNuoxog+oSj4+8XdIgX9Dp82kbRdMMqdHspUEkCKkmeY3EPdc45b8BbvQ0y4j9+yacSVBwPYtLIa+jviWJch5rvBN0vou5qClP75zJ5cxiqSrX/cUEnvoEl7mThOWwbbSLcmDSxNTXzkjEYe5AeYZ5Mn9CW6v9CQSfGK12ljOvzrPBYVUIvMz+sxzT+64Lu7e7Tffb5hrP/bhOGB9vRsxaUfOTQ/ZKl8fYaCZCulM+lrAhWbH1EO4c4pneS/tOi8OP+JKWg6MomFqZkcrCJIwucuyFR8B0Juvdjr1TyjKtronD2lMD9bAA9xYLurYcOJIofv90VsvOtjv/5IHr9XYLuLbxySu5tIG6EC2/i9uKj8iWCTvy7CsqfbiVugBUvo/fi9x9BJ/5OhKjkKBm9p3M9cA9+4wRB90f3RaXKFdzPMEZnS2c8vQwY1Kr6O4X//iMIuj8iKHwvEPiQgHhj6QY7LI24pJeNZe+H5KQ+Ypj5YOTFu+blF1g7bQQLhuawylJZvActfP4PE5CSKebarkPkyzWibc9G3MnyJsgjmRvdnfGPtKXt/TM8qKhD2z7NuJ/tT7B7HFc62eAR4oVq+9963wRB9+9YSBLlRby6ksPG5ypoD6hBWekbXuQm4zpxOyMOrmaS4nGyZhhwXGcrczSaUPgsl1Uz9DiivZVYjaaUvf//XFFyi4MB2mR3WkTc9BaUFb/kyiIjdLZOZN0KHRqU//7985sIOimJx1xZNYfImcfpuWkB6vmhjNeNpqiWL3OPO1E9SwN91xyKRi9kVaoKpQeXk+lVwPj1digpVkY2L5HJ/Y6jtTuScR1rwr3tZDqZkbyxEoMnt+H0yloY74llfJOHnMwOJ/rFdOZY9kYibxlphruo79idB4nerLo5iFmZ8egMaE412VfcWBaEm3MCl569fr/zr0Cf2Tn4jCtjT5A5UTvaoDurA9UHzmJct2YoyP3W0yYWc6Inu0jT12fx/lu8ElVH2WsdYWr3CJi6i3ZWyrxZP5tlh5ujnhjPrAldqFv6MzsSnAiLX8m9/IFoJMViMq0LkldXs9B0C9U0+yJ5eSEL5z6jV0gshj3vkWPrQObZpkyIjcNMqxeNKm6zN82d8JjF/Py4JxOiYjDV7kt9Wd66dytJFfLwzEayA48i170y93YvYf2BKgwNjsV65iAaF19ka4wbCWlrufGiKd1NwnH0nESz/D1ku6aT9/wOJ2/cRW64OdObXyEntxxly0D0qq4kyM6JrSdaMNo5Dmv3ITQUQbkkFD+6SG5GIudlezFIayoNL6YTnn0VWYWqyBzLZNXV1miHzcVuyCuy3CyJWLSHtxpOejCqDvaMbnuE7ZsOc+v8A26+bkJvc226XUgnddFuHtdSZrBdOO6Ww6hfcoeji/2Jij6IZIfRTDbph+jhbU4k+5Bz5iU0HcpQUzNGvzzA7nXHuV3jDXcuP6J2rSdcqzQIg/g0pr9MJ2CqNye6m2CXmIB2uzdcP5RFalgQa3a9ppW6F7a2XXi6wJ2A+Qcppz61aIQC5yjq44L3XDNkc2wxcttEi4ERBK7QQX5vMllLl3HxSWVenLxHVY8skqdXsMXDltmZB5BvMQ392Hj0hylC8bsbU1KilFdXt7M0wJnkdeeQrdOPsd6pOBt1pOLKTtYsWMTqp+3RqLWTqMSTtLVfSqTbcBTKXnHnUBoJjoHsvteC/oNbcON0J9yP+dDjA0EnWfqCWzlR2DiU4X5hNn1kS3mRt4F0b2sWbntEtc52+K7wZ6jCY85k+BHskEqeVFWqj5lNYoIV7WUfcH6JLyF283mpG41pq+q0sdWhVcE1cmOdcAldTZFcHyYnLMZ+SgtET/ayaOgs7jiG0nGHGyE51ZictASHaW2QLnnK9dVBBBlHc0aqKX1sw7AxnkxbxUqUFxxmUX89bga/E3Tl+efZHmaDW8IOFKfo0f3AQaTCd+P3Gw9dCU9O5bApJQOMF6HTDe7sncc807N0Sx7FnSh75u/tjOW2JIY/SidEL5AjtXRwXTMHdcVbHFwRQ+LjfhhIrsVnzgbk1JJIijaiWf5B1ka4sqeiFaKsxRwdt5BVaerIHIgjRMePA4VV6GAYiI2NET3eLEJ3pC0X8gsRjUljebo2Uit0mOGwkkoWW1hhrMihOBtC0/dRIDURi2VxaPdXJP9kJmmGB2kdOJKXK/xIW6uAxpIUJlXdQYqhG1teD8V4SRy6g1tSvfASGyOtCU3dxovyMczMjMdgYBVurwzGba8iWp0fsjY6mas/OROSYE/Hn5NxtQjnxL0XwDisl/vQ/k46fl67aGowiS4/aXImWBWH9Aza9R8sVLn8d7wzCFZ+EwJiMXeX81mxJB/qjHOEDk3lPtqIFt1kh9lw4jot/62gKztBZu8exPwsftLPIuRCIsMexTFlmD23KowIPjcH5ceZJOhasP5OOTUmpZIUaUhb2RvsjbLFOWYjpWUKdDZLJ8hblUbc5OTCIDw3vkFZtJON+0bivVaN+3EOpJ0egK1dW+hhwdRutZERDjD/Jqvld5vCMlB8Kh0v82hutLfAa7Yp3eq827wWi7XiM4vwt4rgUrNZeIVZ0bMuFH+w+SYIuu9iGv+0ERKU8OrcYoJHZKO8Pxu18uX4DVpG1wPr0WpXiZLC+xyszEXGAAAgAElEQVSL1cLmngvbEsZQrUT8PlhB2cv9LBpizL3wffiKN8TLSik8EoHW+Hs4Xo5jsMLvI/3+IUGXg1+HSawrKf0gha02ymHbidVXQk5WxINleowPak/ibme61ynmXIAKBtetWWXxBDdVWy7Ju5N4yIMeirIfCLpoJrS7w0ptI04ODsfOuD2Pk00x8pLF4UAMXU9YYuywjArTzayeegfnyXYcf1SD/h4ZeNm14YLFCEJk3YgL0KPNnSg0dM4zPmk2E1ucIk3dlNNqScx2GMTzRGO2NbdHe1wXyjaEs6vWFEb2bEPtjwTd25muBPJ3lmA4bDvKEe5oTGhNvbvZmIwO5rWKK+4Bg3jsq87sZxp4+YzgWWg4pztrozljOPLbnTD0esUkz348Sgkh+/BD2mmF4RCojvQaO1wjb9PeKhAnoxZc8tEmtkAdB+exlCZGcKjeaNSNJ6J4yAdTt2t0d3DDWLMT1cWheDfW4Gtiy+qDFfSyicfNsT9vVjjiklnGcHcvVAtTiNhRheEmZvS6MBunBeUM1+lL4ZZoFqx+SD+rBOxdJtKhXjl5cy3xWFNBf4OZDHpzjGOvGtJ97Fi6KEr/J0dKpko+J4ONme2bg7xxGuaqRWwMtmX1ofr0d5yDu3UzTrj6seVZV3TiXRle/wZrrELZ/7gDUxcYI5dhS5BdMhe6m2EbGoLe4FIO+AWy6XRNhofORHapG8k7pRgRFc+Yl8vZ8P/YO+u4rJK3D18PISqioujasXYHNoqBih1Il4QS0t3dLQiKpCJ2I2Ktid3d3YG1qDS8H1B3Xbfc8Kfvep4/4ZyZe66ZE99zx+y9SwN1TxTfbGXvqTyklSbz3eZQFq95Qg9PK2RyXLAN30Xb0QE4J9oxuGkJ19ZHMj9tL1IzMwmbKMGR+SEsWnSLHnNTGZe/lPSkLZSoxmLZ6RQpHnPJlTEn2qMaG6LiyW3hy2L7xhyNDiU1swS17FiUa15iY2QMabmtMfGuw45p5mR/Nxad8BQcpzXhzcVctqQnc6ylG57T63Mh0Z/Y+KdMWL8YzfZiFJaD2KubHMqIIjK7K6GrxvM41pnQ5c1xWK3P64SpeKQ9oKGCO37ppjQ/OAcfm+OM3LyEiRU5pDolUWqZjln/h2x0cCD2wAjijvu8Dbl856H7UNB5XAim872NLLLPoJp/Egbt8tgVMguPHxSJXdCFPWqx1F24Di2J5fipRyAK3YZfr3PMUzvO8L1edMo7SnbMcTr5T+R13CzSKhwJce5L8a5wXNQ2M2BzDsZtj5OsMIINo1cwP2AU+YsN0Y3vQcpBJ+Ry7DFe1ILQNCe6vtlCvIkJ2zolkRk9gTqvD/wk6HyVq3EmTh/Hy1okRahS43AIHipLaJL5kaCryp/rQ+zNoVhvz0a3zips+xmxv7wTY/0TsTZrxXmnCThu7obVwjB0uz1iudZElg9fgNuPPtjGHqBE3pXYVC/ky7KInOjAbcMgBiw3Y/5laTq6rCLGfij1q4vxcosDOrFSOMR5MEz2FAtMtFhSx4/5sTrIXY7FY/R5Ru2KZkznutSUPEemzg90CRjAOccQHugGMnNSO14sMkQzpBG+aT3YYWjL1oe1GGSTgIPbAJ5EaGCXIYNKdBjmyuJsnzGRpNbhJNq15ai1L1fGOWOo1pOi1WbohUijOfkGqxdv4tFLJYwy52Pa+wJhQ/wpsY7G2nQg5at00dosj5efBcPyE5mxsiGmxlPpI7mV9D3N2eM9EfcFmYKg+8uPauGEb4fA23Dwhf0USHjwyxy6X/jvyi6wXsOdfK8F6H0ccvnmHFkOlpwcl47HhFZIcJsdDgmUO/gy6GkSdh7PMJjvzsB651miNYEFXdPIGJOL4cwSPHJ96XTcAz2NmxjsnU/PfQYYeuRQ2D2A+cuckW9cxElfXfb0n4PZyAY8WRbM7jbWqPZuIAi6r2SRVom2I/NwSbhIo7GzcNDugGTB27IOVf87noxXwmlqDTfHdXpnqr3733vzBUH3lUzkXzRDVF7I8xPpeIeKsF9ihOzeUPS1r2N5YgFjm0BxwQOOxmpifdqcrOWafFeVO1lB6evjrNaZzKL+K1jrNYhqxSW8/joE3S9DLiWLbnAsIxhP1730nr8WT9WOFG+3ZpRTIxJ2OSFfX8TNeeNRP6zHigRt5PbZM8pBjtnbHOnb8GcPnfaeWJRfz0YjVBb/+cZ0q/zf5fchlxFM6S/OcRtFguuGMM9uHI2vRaA66hyq68NRUWjIkzQVNHYpMyfSmE6XfBhnLY7zEkeUe4hz3G4YwdXciHZSpjhNl7hbA5g6fQYKHetTTewPQu1+U9Atw1hpK92CXdFRb0/BMiP0N/fEVbcOm3382HrixgdC93smRK3CVuE0fhrb+d7ZCUPDblTb6YO+23OUvZwwUG3KVf+phDwai9XUxuzwd2V57sUP2mjBSM8UrGeNokVNKJOAitOJmDpdpIuROaa6HZC7uw1PzRjy+hlj6T6NNtJQVvkl73w6Nq4naKpujcOYy4SpL6NoqAEWniNoXrOMK2n2BCw5xLM3bRmtpc1ozXG0lf6ocIkY1OAK60xDOVLWH7V5JjTdF4j7wus0UfHDR7c+x70cWHO2NoP8wpjW9iZrLcPY+7gDk+fZotDgCbsDPFh9VBrF0EimtBP/KWRSokY597KCmbfuCg0NYzGWXE3agi28GeSK8eTeVNa9EZN6xcXkUFauvU/HiDT0Gx8nzS2eLfeH4L7SkE7VK7i3PZ6UjB2UqacSpiLN6fRIli+4SLtgH9psz2TZ5oYY5Myii9jbOPa3IZc5LJyfyv7mvix2acHZOTFkJj1j5MY4xte+xQ9z5pC4vjmeubOotTGa+cF7aBm/FsuBIm7uSCJexZLsgp/vBmLNejAydDOzVRrxpvCDu0RlSHLFS27lpDDP/hRD92Qwir0sDXJjSYNwssIHkr9/KYtM5yIKSUM5LwX3bYNIXjgZuR+fcXntb4dc/iToHMvwPOVFsz2eaOhEvYvrr3KPIi2nguPWpai0EVFaXkHRi+NsdNBj9eCVLBh5ldjRyciEh6E5qQt1K8oozNtB6qDRpD752X5RdRk6BB1kkdpT0hRNeFj5hWlkHZ7nRqCrch+7UzPJs1QjV2MLcVqtKS8p4vkOTzQ172FzfCFjGxxl4aBKD91ufAacI25QCq1zFjGpVTXKiw//fsjlozX4dJpDm+1Z6PWqRcE+T6ZNzMPh7ByUmsL9JfpMCe9F2gEnukk/Yo+5IlFtFrHCriWHrYYS+f0CllkNpKZUCVfnTUBr7nCSfxjEfqUZ3PXYgLdKR2rWuMVG9dFkDcskwkCeWtXFKD0ahMroo6hvSkFrwCu2ajrwwDQarcEtkLm7lJC9PbDsvheLyY6cfpb/Qd5fD/RX5DBTbjEG488xbX0EUwc24E2WKZO9GuC50oVRXUUcsx1KcK0A5k58QqCOIwfv5H1wrXdBO3MpI666YX9iJEGBpgztmMf64SrsHRmE9azRSKz7WdANf5OKge95ek4zRG98D5o2EsdeXtiH7i8+o4XDv1UCFYVVxVHmGNhzXGcXa7wVqf4+l6WyoFOuP66nJxJh1Zcav0reL+fNXk9UZrdh/nJjWtxKxy6jBQE+A3mQOBk9r+2UfVgtrWkQqYdc6F5TvKrAk8TzbHzaRdJ0/SoMBlfjXNBojK5bsXqOJi1lCjjlP5G5rzUxMdGlZ3Np/qjW3Lc6fV9y3JKVH7rDIzlc2JYBM/XpIQsl71JLJGvmc2p2DIeeN6WvmTG96/067UQQdF9y9v5m36IKSvNvcDAyhHua8eh2rODxjggMdZ/jejkahdpQ8puCDipKX3AprfIjeGOCsiNRbvSQ3AAzHK7qk7XiKwq5rEyXExO/QY7mUDxPzyT5oBvfH7BH+S8JuuPo7Aujc64+egdUWRClQ/t61aj2e4LOdhytHqegprCfiWtDmaLQkLx3gi4uzJh+0nuJGhGNhFsERuPE2GpkzuXx4RhN7Y3sj/tY7mHJ3BVXaaDij4v3DHq3kEHitwqufKKgm761J1ZKj0j1uYmCvydG0zr9nFsnAdIPVmMxNoeW9jboG3anzrEYtO3uMcLVGkPVZlWCLvTJWAwHvSLT6xgtzR2ZZSxPvcrspY8eJKJqHwk67Q7UKzzDgilBXO8yDXVvNdoUXOPC6W2sDwhjzdH2aKUnYTfmNtGqi8gfqIGZp9JbQZfuSOCSbdy6UkGnUTPRcrZkcHMJij8IDahMHPhZ0PVDba4p35+ajfuCS9RTdsNXT+4PBd2gxvkcCfNkzQER8gFRTG0nTlFFOfl3L3N15zIyU+eys2gw5rMXYS3/I/sXBjA7II0rsuMxCAjDYFoz7iQFsnzNfTqEp2HU8gKZXolsvNodp1XGfyDoLtHO14VGW9JIz22L80ZzOv0dQbfPBtntCSz034hszHps5N9wanEUc7yP0G3FWmbJV6fgdypTiSqKeP34LAezVrMtKZlD5dPw2pSIkuRx1sS6kyLuTVbEoLeCziyBEs8Iup/wI6LIg+yIIVR/8Ywrv5ND917Q2TqW4XbMgRrLbTEObUbC+WD61figQEplRcyiPG7s2sj+nPnELbtA96ijZOjU5nSGD8G2iVyTUcc0I4ipjfcSOiiSOqt34zWi/k8PKKoKo+SSMcLsV4LO9oQmNydocdJ9D3GarSkvLaXwcATq43aglZuFZuuTbwVd8C48Gi5m2uib2F2KZ7ic2F8QdDJUnI5i2rDLWFQJOgle5Fgy2r3lnwu6aiJebrFilHNTkvYqc36EBuccsvBS6Yh09fMs6avMToPVRBr1oZaUGOKX5qE6eCnDllV+uGnCy5X6GJxQJclrDKL1YRzpYYnigxAmqz/Ccls0kz/M7RUHqWvJaAw+yMR1IUwe0BD2uDLGVgr35Y7vBN0wQmr7E9orF0vju2gtDUV9cFNqvLv/iEvB/YWaaP8wiEC/mb8r6Dy9TVBqXcCpVC/c/JO5J6uC/fy5HHNUwCxsPp2GDBNCLv/mc1s47dshUFH+ihsZBqjHK7DkiB0dRG+/qFe8OszSyMsoOOvSsubv1ASouESWuhG3rJYx+XYQ61sEYDm0hD2zhuJQEkT2PDUafVRPQFRwjWN7cjk835uUXc0wzd6A8WAZbs6bgOax6ayK06BFTQmKb28mw2EWydt+pINRFB5umrSvL1WZPi38vjABkSQUn1zKmvPiNO0ziRHtqv/0zlT1v9MrWX+2lAa9pzKqY3WKf6MQnCDovvAk/p3uS1+RdyyTlbeUmKnTDsmSYl6fX0rQ8D8LuazsrJyy56fZHGqDT8o+GmnYoHQvh9s6G4nV/J7yr6koSpWg0xqK1yFVog+E0P2k018WdNp7I+l3wR5VNxm8cwIZ0UYG6SvzUa0qivKRh+6PBF3IdHq3kOTeQgtmuKXz6HkDBlrEYO0wibayUlWlZSvz415d38Z6L3OWtQwgxk6V9nKSVTlqv/h9oqB766GrxXr7VEQavtiZj6JZrbc5b5VK8VME3VsPXQM2OcXxSNEaO8dptK2sefCRTb8SdDodqPf8ALHTkng5TJMpQ26zIOkAoh6aGPe/QnTUFZqpWOIy9cGvBV2KFV7ZFfQe3pbXu4/xvL0mVs6TaF1ZYON9v/+qoJuNWscCzq6KJHP9GWpOsEOpbCtZO69TR3M2LkqyVd67khdXOZbuTfoh6GEfypQbaSxcevsvCrq3Hrq221PJyK6NTpYb/aTfxbj/FQ/dh4Iueh1WA0Xc2BpPgnUseQ4/kGjclrKPK2RWFi0pyePyhkTSQi7QI3QWnV8dYaXLcQbvzmDs7wi6Mt94+h/3w23LCFJ3WdGx6BmXPslD50nTnX4Ymx1DY0s2Rt2lqmL5RZRRcG8Pq7xdONTJCeNxjbk125QVg9aycmZ7iksqtz+4zvHUGFKCrzN0jQ2vTSeSo7ePVa59EX//IPoDQWd3agZPZo1nQd8VrPFWoFpJKQWHI9EcfxeHy3EMqXHoJ0Hn2SYHqwFJdMneiqWCLOVFn+qh+weCTqqcB0v1mLRsKEuW9ueoojpn3wm6Sg9djoYi0c3iWOQ7gYbS4kheTEBF4Tg6uyu3ValDjQfLsFY+yZQcLZ7POUVnDx065qWjNXguHeOWYDupI7UqP7JUfnj5JEH33kP3AO8p8/jOaz52mvLUq9yFpQI+WdB5GVcVRRFV5tXm3+DQUm88Fren44VI3DZl06T/EMqEEth/57EtnPMtESgv5OEGayYsVmD9iulUlmaqyD9LVtR+Ojib0PH3xFwVoyLuLNbHZF8zRj2qyeA0X/rVLeZywgR05vQhbn8gA2Ql34owERTdWELYhIXUtndARekNC+Rn0zxrFfqDa3PrQ0FXozIMB0Ri5bw4v44V7lZk9c8k01aRutXF395rhN+XIVBZnf3VGXbve0r1pj3oIy9L/umLPK8mTZ02zamff47c/Y8Ra9iDfv3q8frsZZ6JSVG7TUvqVpa4f2e1IOi+zPT97V7LXpN3bjUrj/RgplkPJEpAJCqn6PkhVhsZ/WlRlF/0W1FK0a01hDs/RDPTmvaV7w+/Ydjnz6H73W0LPLBzXE8DlxXEOAxF+oQfKmNOobsjjYmyB1niaEHKtuvUdd1BQos0dP0bELQ1gGEtpSnc4cho1SuYbkpHrc5aPIbHIm4egrVTP/KTbbAMWcrLN+p4HfCmevhUYuv6Mi9Am1Y3IlCrCrmMQGVwXW5GjcNgqxKRKQ70fxSDZmJD3LzV6NlY+qerSKLGc/Y5hXB39AzGDG3Lq8XGWJ4ajretGj2a1KD842qMPwm6HfSNnoF8+w60f52JpeZR+oR6oq/Zjrx56sxc0wHbMBWqZdgQkNsM3YAgtJVaU+3EGvZI9KO72HYCtNfSyMIdU9N+1Nzri77rs6qQS0PV+py2n0zwrWHM8lCjxhIbvHKqM94jGOOJnah5Jpvcota0bt+FlrWgXBIqzqZiabCIgqGWePtNQHqrL95ZUihZqdJ8uTfL8/qi6m9D5zMR2PreoquNF3ajLv465DLFEo+1ZSjYuTHheSLesVf53sAXe71uSJe+S9KsFHRFp1ls5k9uqQKG8+xocywQtwXXaTLNH1+tmuxztmLRSVlGBMeh3/4KmZa+bHvcFZ25Hoxs/oRd/u9CLiNi0PzuJIl2c9jzSgGnpGkULXMiausb5B2jUH+1m93H8mljZkyn60uIX3qIoqEmaL1cxdLlt2jpGMqUWvtZlpLDgbsDcV1pSEcpeHokg/jIpdzs7UukSU32edsRnbqXOqOd0df6jrPJC3k0MZ4gy35I37/O7Ts3eShRypllyeTKWZNgVo/jq1axJWU/jSMymSm3n3nu9mRsK6enfihWKg/Z4LmVZvFrsOgvxYsb+1jt5UTCcXncVkUyrV0RNy4d5+ilNkyd0rwq/7D4/iHWz/ZiYakTS6O6czXem8SEYqbtTGfk+5DLhhFsCOnL853JxJskIRayBMPCdDxmHaTP/ER0FQvY7WpEwPLLyLXyIOygx09bF1DwgJNpDphFyRJ5ZA798rOIN7BgfUsPkhNm0VEyn7z9C9l48wnrfe5jcWQeA1+sYLadF+fV1pEy/CIR0eUYR6tT79E2FpmHUuI8j357LDCJq41lTgrG8nUoeLKHNdsbM23YFeKGOVM4JxcfpVo83OyBjv4jbI8m0OOwEwZm91HLSWNGr9fsDzIjSMKTtd6Dkbi1HJ8ejuTP3cns8U9YqDmN5a18iPbRRe5COO5TAzghaseEjB34jm/2022t/Foa1n3n0n7dJqwU5d6FXF7G5ODCqu0vPgy57F7jBtnqisS1S2NFYDdOW4/A/qoKMUneKNQ8RLKRA/f1luA57gmpAwy4XRVy2YHqUiJebnNCT+M4gxckYjNeliuRhjg+m0ma1zga15RAQvIOOTq67BeT4XF/H0Km96VBtYus0p9I4P1x+Cf4MKpzPcr2L2R7/akMez0fg/H7UF4Sj45SMwo3vA+5dGV01wJ26ysSKuVOvI88l9008bs4EMcYPyb2aYTo4BJ21x9C/Wwz7E+MIijIjGGtbrBo2DS2DwnCy3kKNbL10NrSDx+r4cjdXsGqB0NQVx1Fx8IV+My8gvjxEExyttCo72BB0P3tp7dw4rdBoILS+3tY5u/HrckZeIxrRsWPp1kftZVms2zo07DyYfuSm8uWcmuYEUMbV/sVFtGrXczpr81pk9VEWw+glpiIwjNx2A8LpcQilUDPMTSSes7RxE28KUrFbqcGy5YZIncyGvexOchvWIvhYMlfhFy2qp3HLssg8gw9mdxDhjvzdZh105A0z7E0qvlW7Am/L0Cgsuq22I+cXxpAePBcTtx+89aIvjNxCgnHcIgUZzP8CQ+K4+jNd//rbYRjdCAjnyTiFXmc+hp+uM/sXVUPoVDYtuALTOLf6LLsNU/OrGTljjboOg+hbmkpBXln+GFtHgON+/NihTNWq3sRv1gHyR+CCXAvRn/XR9sWVHVbQXnJHc6uW8yq8Fv0XxXDxFY1fncf688q6P5wY3GGoRXuwlT1kbSuLYFE8RVy3LTxTs9nuHc4o0QZ5KKOWq/7BOm4c+V1ARXf+ZG8UJYoDTcuvXxNhZwHCYccaXkumUhdT3b9qICxaxd+2CuBmqs58lc8mOW9nuf5JTQ2NEdi1WLu5/9I2XcWmBncYlnSD7x4XggjE0j1a0yujRnLjz2m4P3Nr6MJvqm21Dl8FLHSQ8wLTuJmVyu8QnwYX3sTs5RdeDAqkGBvddrLVXu7L4QYVCs4ywp7PVKeKWNn0JKNfiHsu3iHsnrT0dd/zc61W7hzK58aeinMm9WJO2luxC3ew5M3nRlmGYiVZikpNm5sOXaNckaiadqWI3uyuHbhPig4Yzn6BXuWruD0xRdIqcYQYzuI1yt9iEnbzP38dgzSd8XYRZ2uzWohUSk4q0IuU7B238Krigc8v3KQO3VVsPALQVu5DRxfQIiVE5vKlDAz6MW1FZt5LNcMnp7n/JHjFEqOxyA5Fo1Wm4my8+KHE8+RGueEpXJdLi+NZMNBcfqbxGHvpUXH2iCqXlkUxYKogExOl7Wiz5B2lJZc5OTBO9QYNQUl2TKeZm/gwJtadBwzgXpieZzK+YHXleu323j6fieF1KE17M2vT3e1IFxijJA9EEGQYwJXGk1FY4os57O387ijEfoqHal2fAsH9q9l1REpxnjNw0G/H+KnFzHbeyFnavVAvsk1NiSv57VYDxQs4wiIVqT+0zscTHUjzHszomn2qPWV4eXWx7T0sWRoFxnydsxnToA/W0+8on5XA2bERqLe9RG7QrxJX1bKiKQYVLs+4QcfM4LXvmDwLEeGN37A5rstUWv3iF2OrmS9kqZJL3Ocl0UwqnEJj89vItPfldScC9RoNBBl51BmqivSpNIzW/l1teQpV3NCCTGbwx15G2boSHEqYD63J3oxoWI+4clnkWjSgi5aunRbGExmnjjSzZTQjI9C8UI4Pm5Led5QBVWTpuw5/h1WgeYMaVO7yuv7dh86H/QMZvOjmCwNBsWRulkLqb3JJDg4k3WukJp1VZk5z52xPZ+TbW1Awt5GqPpZ0OJ8JHNyB+GZMIInuQ8pOT2bxC310YhKxEy/BzUfHyU72JaA9H2IS7VhkEMoZtNk2TNuJPMfiVNNSokZrl1Z4xfNQ1E1pDpFsXDXFF7NccAhYAU/SrSkf+VGvfbjaVTxbh+6eyLEJEZiu30NU6pvIsnGisxD4vRxt6LL4p2InAPRUu9L/fd1wX8qilK5iIZilTiKdeZe3Kn6NK2HjZ8Yc/wyKK90aamlENZtKe5+Oygrq6Cx9wZsrjgQUzaAXvsy2XKvLSO9ErGzkmPXsP7EXCigpKI/JllZGA5qiJTEM64s8MLRNYk7hTJ0Nor5RXiTSALyVhsyya0OPjkBjGglg2Rl6O797SxxtiR5y0UKSgYwJSCEmcOv4qHiyOnHLylnGmZu9Vg6fykvn72CsdH4KuwlIXojT54VUXvWWhYY1uFQhANz158gv0ieCd4BjJNdTGDwau4/KaSehScqhxew/sRdnpTWpa//etwGX2GBbjzPxzuhM7CAB9IlXIzwZd259qglp3EjZCxWkcl0FEIu/8aTWzjlP0+gvJgXO91RVYvihUgccUUXvJwMUVJoS/UfT7HWQYvgVRd+xiAS0cB6O6t9hv/25uKipxz18eCubjST29Z85417xb1N4QTpBXGkrJyK/nZ4BNijXD+XmCm6rC3QwHruaF7YG7Ox/xycOq/DJ2wHRcVlNHDZzWrnNhxNzKZC4ijRninkKwcT6m9Fn5a1hFy6L7hAJaRKeLgpjiCvMHIvvE80F9FgQgAeYbb0vJmGn0sQO88+emelCLkx3rhFOtLtXDju0SeQ0wzCb1YLzgVaEBFQubH4+588o92jcXRXpEHJr1NtvuCwv+2uy9/w+PBcQjWc2JP/HoU4UrVHMHPdOmbK16To1VWOxDnjEraBUmV/IiPtUGhenZKCm+zxVcWt0J/NUe3Ya6iET04DpgYHoK6iTHu5P/a2f1ZBV7Wx+P+Dqa18Acs/OJcl9xSYNrIrcrUqd4OEskPRxNwZgd7IbjSSEf+VKpaUvMXmtOt0Uu5D40YyVaFMX+PvVyGXWh2oUfizK/9rtFmwSSDwvyIgJv6Q3bMUfyqKUkPi28k6Efah+1+tMqEfgcBbAqKKS6xzOEjPcH1afkP3GmH+BQICgc9LQBB0lQ6sGldZOcSRa6o2aOkNobG0BBKld9g7ewkvR+sxuHMTan1Q2VJU9bX9KDuzjlBt8BT6dWxMzco96L5S9SomBQX7I7BwOk37GY7Mmt6D2u/DIz/v+hJaFwh89QTExK5XhV/Gtklimd8YZCW+ne2ABUH31S9PwcD/FIES8jY6EfjMlEjdTgh67j81ucJgBAJflIAg6CqjJCWKeHRiM1uiPEndcpb8Iq38y3QAACAASURBVBnaabpgMMOQYd0bU11S9NWKtT9bPVXeubMZ2Ft6sufoHaimgklqONOntRG8dH8GT/j/f56ASPwhe6yUcMq8ULVNQ0P3vayyHUjNb0TUCYLuP7/EhQF+FQTyOOo3FrPYAsYFzMPKbAgNhA2/v4qZEYwQCPxXCAiC7r8yk8I4BAICAYHAXyQgCLq/CEw4XCAgEBAICAQEAl8hgc8q6L7C8QomCQQEAgIBgcAHBDp06EBiYiLDhw8XuAgEBAICAYGAQEAg8A0QEFVUfK2ZYt8AfWGIAgGBgEBAICAQEAgIBAQCAgGBgEDgHxAQBN0/gCecKhAQCAgEBAICAYGAQEAgIBAQCAgEviSBvy/o3lwjd80CAoxC2F5SRrmcBgGxtkxX60czSbG3e7F8+Cu6xb5kf9QPjGB7kjodpCV/fcyXJPGu77uZ2vTO6Ud6sDHjW8l8BRYJJggEBAICAYGAQEAg8G8SqKgo5P6RzWxclUhk41Au2fV8905SQdn9o2TlrCQu7DuiLjrQWyh48m+i///d1oOtuJg6EL7hLNAOFdfZRPiP43vJt8N6fWMz8ZZuROSc5GmnsTj5heExtRt1JD4c9mP2BNth57GE44j4TtmJqNl+6HSs/v+bzX/Y+vLSV9zev541WctY1CaCE+Ydq0ZbXpTH4QRdBjps+Xn0ktLUNl3D7TmjqfMLJuWU5O0hZMI0fA49Q0yyFcrR61hr2QOpf4Hd3xN0T3bhozWTXd1dCbXTYUBzCfLOrCHO3p3d3aNZEDSe1tXFERUdJ8bnNqqByuSnaNDfagOvJqZzPlOHjjW/TkH3LzD9l5q4xor4szRW6MvAXk34xb3gX+pBaEYgIBAQCAgEBALfHoFySm+uQL+1FkvFJekYdYTzNj2qBF1F+U1W6Q9HffEtxNpFcvSCPb0EQfftLZE/HPEbziTZYGS5hwY2UcQHT3gr6B5uxXm6PxurTyIh3YqOuf5oRN+go6kf8dodeKf5fmq55NIKrExdySifTHJSiCDovtZVVlHEy1ML0OtlxgZpWQbEHuKAcTughIKHu5mXLMF0r2HUrxR4xU85lmqO2gNbrvgP+uWclxWStzOW2ZKmBA6t+6+P9m8Iuhfs9VJGMVmR7DNBjGlQjfe7PBWfm8vEHgk0SF9Nql5zrsfr0vWAGudTNOhQo4BDvqMZdNmcM8madPpKPXT/OuG/2WBetgtKy6WZYW2GVd+Gf7MV4TSBgEBAICAQEAgIBH5NoILy0husNByNV+/VXLJ7K+iqfhXF3F1tRXO39hy/6CAIOmH5fETgtwXdwx+CMDZJ5LaCO6lzzel3Lx1Ny82UDrUg0UsRuY9aEQTd/6eFVUHxy5NkmGsTr7iek2btf8P4cop/PEaqmhMPfLPxH1jrg2PKKXlzjgybPfSJt6DHv+GS+8iCvy7o8jYws/Fksiw3cjZCmQa/2N/pHAlde2LZMJwNOpexsUzlRmEJFeiRcTWWXpu06H1kMmuHn8XWbC55Y2PZlGhC/++keHE+E59p5sy/+BqpSdFsTppF75LjZIS4sKawOaUZS9iuPJcjmUb0qfsziR8vLydA3ZyEU89hbDAb5lkxrGUtxEsfcGJpFNPNMhGZzSV54CnWlLcgz8aVRQ/rM3PFJqLlj6A62oQN1wYStiMNG/kijq+MwPreWBZY9kfmykaiHM7RXk+afZFzWHq9Ow4rEvCa1oGyCysJ0d5OE6shlByaR0hSIVNTEnDscplEQyfmXOyA5eJ4fDR7Ildyk02zXbCKWMG1ZwrMWjCHQM1WPM+OQS8bxrcvYF9aEttqaZKY7sfkovXMmunHitMPAAVs5sfjadLzVzeD/0+XgmCrQEAgIBAQCAgEvh4C/0DQlR4nqlMfnK5WUMFMVt6dy9THc+jcx57L5cYsvxOL4uNMPKZYsOBOGfU0k9g+z4juUjfZGGKLSkgOxaX1GGiXxuKQCbSuuEVuchB66wtRrNjBoh2jSN0+kVtRDgQcHUykW3tEAyww71uf6oK38CtYQr/noduOp4kFQbtroxsTiEHFXnberk2f6TZMeR+T+YH1gqD7Cqbyk034BEFX+po7m/xQSO7J/ixtmn3YdnkRT3IjmDjMi6NSk/BIc2L61MF8X+OTDfjTA/+6oDsdS6decfTK3MpCje+RFPswW+4xm8yGMn6zNrvP2yObpkKPA/rvPHRwcd4kevjLEpoVi13j7ai0DafpktUEt9uMht1dTOKdmdLuHilTJ+DfzhajbZ5EnCmnnctysrxH06LmR4GHV1KYbHkd7TBHNHo8Y5H6OFxkvdkxexSPAnQJeqmCt68mtZYboeywn65hG1in9hBb+VjqR8XiptsV2Qtx9FM4hubaIMY9CmTizPnc11vGUa2nOBh5sulyYzTmpBI/oyXnwo2YurkrcUG9OeLoTuLxfPqbRDM7YhzlqWaoRLxguG8ws40asddKHVdxI9K8hvHIL5SdHdWwNFdGdpsrQ11fMkrxGTt/2MjJSz0xW5BI5JQfCVPy4ZKSJYFBU2m41Q7FpTLMsLYUPHR/uoyFAwQCAgGBgEBAIPBXCPwDQVfZzetzpM+yJHdSOskqrRAX3WatWQLlHr6MzUtigv0zXDPcGS13nrhJEwjpkcbhCbkM1C4h+bQvvQ970Hf8TdxOz0dhtwED7HIo6B3ArmxnhjYoYp+nLusV5hAwtgH3FgWzvq015v0aCILur0zxZzv2dwQdJTw7sgQP2wAS91+DzhoEzY7EbVSz36wZIQi6zzZBn6HhPxd0pW+us8nLgGT5RWRpt/xNGyrKnnF+y1KSQoKZK+3JyfXmdPmXvHV/U9CF0jh+Czkm3agu/hcEXfx4uh7Q5XSyNp1rXmFutykccFmO7Y8+jHTayIs3pT8DaOjJjhOjyB1hynm7TBINelNX6sO+Kri+UBsFmzU8fFn883lyrmza3Il05WzkM8IxH9MKGbEbLFCYylaNeczVKyasSxCi8GgcdbpS794ihvfcyfjFflgry3HcfSQzyy3IdNWmx+UAWs18g0eaLQby3yF5fwXj+yfS3Gc2QQMOoa6ci2KsJw6q7RHtcKWnbTFWc52xHizH8cBxmObrkKguTaKFC2mHrlP+k5XfYzB/AUYV6czc0QwHN3tm9ixlg44Oy5tq4+gzne/32DNkSS1B0H2Gy1JoUiAgEBAICAS+dQL/UNBRTv5OTzqEtmFHjjEdrqczMaUFmaEDuRU7mT6O2yktq/gZcvMg9l1wYaC0+NuX+2fZzGgYyfc7VuGiWI3D3qMZfNWKC2matK9ewH6fiXjla+JjpYtCK2l+8ar1rU/dFx//7wm6CvLv7WOZpyvhGfu4Wi5GwxEORMZ4oNf9l+UxKocgCLovPpF/wYA/E3SlvLm9CS+F5cgfWIR2s1+Vhvygr8riKLlETJvJ/pmbydb9/i/Y8fuH/nVB94chlzdYOkkR7ZqhXM1UoShxMt0OTP/ZQ/cbgu6gWzJTd5mh9tKR4yk6dJOp9sGXjMvM7zWF3eaLmDv9Y0H3kt12wxl9Zya7Eg0ZKPdBdaCbaQzsvhet7EBmKDahJv9c0E2X/45qZQfwbh9AoWsI3qMvoa24hb5RLtiqtkfmaCgdTZ9jPtsWmyENOB44HrPX2oQNuoeLxVmGBLrjpd+VD9Mgn6yzRHFVQ+wcrDHpJQi6f2VFC40IBAQCAgGBgEDgTwn8U0FXmWt3ifSxRlxwWsaMW0GktgwgVKmEDUZDmVwcxK2FarT4WIm9ucae7blsi/cmcGsz/PZswGOIDJfmTKDboelcSNGgfXUJim5vJnzWLPw3/kgv8yjm+2vSQ07qp5oFfzo84YDPSOC3BV3F9TXYGCVzolY/Zpi04PLc2cRukWRqZAIxDgOFHLrPOCOfv+k/EXSVVTBz/FFI6cmBj8Mtf8O4irLX3Fhtz9j7Flyy7f6vmP/XBR2fWhSlNdfjJ9L1TwRdlYfuhTuDg9qycH8QKq1rfVDR8Y8EXQXXF0yjp3sj5mwLRKtLPaq9R3IznUE9NjBuaTS2Y1pR61/w0FUJupebMeueTqOQANwUT6E2aDN9o39P0L330FUnRj+OV2qeRDuO5fsPciQFQfevrGGhEYGAQEAgIBAQCPxFAv+CoKOIq+n6DN3dDPX7NRm/wpeRdYs5FTOBXuF92HQukNH1fq7oXXh9CRZDF1LXwwHT0W8Iaz+bNlUeutq/EHTtqku8+7BdztPz60iwsyJNIZNjzorUF5Lo/uI8f47DPxJ0IRP4XqKAM3MtsNkszijnMNwGy3BhgR3G5pupOSOCudFTaf9RmUvBQ/c55uZztflHgq6CynDLHC9DUv4g3PJDyypKX3I2fRYuUv7k6Lf5V4z+G4IOeLILX20d5jd0ZEWIGYNbSH60bcEEvq9exvk54+l2yJDzgV0oqtWEV3GTGHLVnDMpOnSWOkJAe1V2Wq9h5YiTGA/w5aF+DAsiVOhY6zW58dtprNeAJf1NfifkEriegXofD25MDiIlWpMeskXsS9xOQ42GrBs1npgG9ixMsaLr6SjGq2XQwG8ZKyykyRiixupxMWTa9eDBEl+meaRwp9SSlWesqB6mhU3hDDIjTel/M4KOyjl08whinm1PXiRZMW13N4KDLZhYvogRQzbQKzgAr+ndkdzpSk+b9yGX0uyxG4vpExUSgsdTHGeG3raGWIUF4zCmDTVOrGdT9U7U2hmM6a4WOHg4MLPHCxZP1SatgQ6BYbPoetCewcvqYKIzBuVe7akvI4ussEXJv7LohUYEAgIBgYBA4FsnUEF58VmSx48halzOR1Uu33AhdTqdwwb8eZXLV7tw66DNAevVZDkPoLZIRMGpOCb2DqXYPpXFwWNoLvmcXXGb+LE4lclbNDiVbUjjY9FoD85h2K61uCpKfhRymccGsyAemnpi2EuGqwk6jLxmyP7Asb+uJfCtT+MXGf9ve+h+3DcbnYiTyE12JNnwO/ZGWGKfLclUPz/0ChcxI+gYjfT8mGfSm8pdjgVB90Um7292Wk7h030kqOuRqbGVEyYfVrks5c2tTXgNWYH8/ow/Cbd8W0X36alF2Lu9wWGdFd2/WA7dexSPT5G9LB4Lh3TulJZR8auNxct5djAS7SEZ1POPwrBGHFPdtvC6sIzmPqGYrPIn5MIb3pT3wWvHCvSLV+Ck7kf2jwWU9jFjTpwq2Kjhfuw5+eU9cdm4Hi/lFkj/osJTMQ/2JGA7zYd1efkU9zAgOMwVq1EdqJW3GfcJ2kQcacP0eUY0TIrnukEisbMGIrk9iPHagZzu48JSg5rM3lXOFHU1Rt4PZ6rzUi4/LKCO9XJ2jr6Ans85Wje/xcEdh3nZ04rkGH+mf7cbzbGVAvAu5YzFyakFa9eu5erVxzDSm5ixt1k4bzUnr+YjbZjIFofu3ErxwCVlJ3dfdWKKkx+mnXPxDVnIocs/Um+GFQZ3drNl12nOFUnT33kh8RoVrJ4ZxdGW03CKNkWplQxCcau/eR0KpwkEBAICAYGAQOAnAhWUvTlAWCcFPG4DYuJIGK7hfsokGpS/5HDERPq75gIiRGJmrL43h6mNfu8J/JSdLh5cN4zGqGPNd561V1zLCsdMJYjtZeVUKNiRFGWPZv1cHEbqkvxGg7CFo3lqakzGkDnM6bYOPZ8dFBaX0cR3Nxe927Brdjblkkext0/h+cRgVkRYMbx1LSGX7kuv4l9sLP7OmIEziYsNx6qvFPf3ZuLhHMqCA9dpNEAfBx9PZo1pw7P13kyPPEVj/SAWzGzB4RALrNwrNxZ//5NHwz+aOC9FhI2qvvQkf9x/GW8ebCWgxzhCnwBSdahvvpqbMUpUBd2VvuJWjj9DUn5Z3bKs8CYbXFXRKAjg4fz+3JhjwSjrZbyQbMVot3DCLVXo1uDfe7P/ex66r431n9rzLodOLZbImYo0kf6jZMWfGys96E9b04KqoihVIZd/2o9wgEBAICAQEAgIBAQC3wyBikukmR9EIV6fDhKf9m7xzbARBioQEAj8zwh8I4LuNNG9ppE1OZYFDsq0kvk0RfxyqwPdzPOxTffGXLEZ/+J2Ef+zCRY6EggIBAQCAgGBgEDgcxAo4f5aJ0yembLOqBOCnvscjIU2BQICgU8h8A0IulssGa2I9fbbPC2XZVRUFhlmCjSq+cdf0koPR9BLI4SzN5+DjClpewLQ6dlA8NJ9yqoSjhEICAQEAgIBgcB/lkAeO13HMiKsAN3IeYTZDqHJp30n/s8SEQYmEBAIfFkC34Cg+7KAhd4FAgIBgYBAQCAgEBAICAQEAgIBgcDnIvCXBN3x5/DBNpmfyyahXYGAQEAgIBAQCAgEBAICAYGAQEAg8E0SqIwj7C376UMXBN2nsxKOFAgIBAQCAgGBgEBAICAQEAgIBAQCn5WAIOg+K16hcYGAQEAgIBAQCAgEBAICAYGAQEAg8PkICILu87EVWhYICAQEAgIBgYBAQCAgEBAICAQEAp+VwP9M0IkKrnF8wwJSLEM4UlpGeV8bPIKn03jrQWRsZtCppiRin3Wo/27j4lJwP0MLnW0D8PMxQqGVDJT9sz7Eq8OTFaYYbWjJDHszJnavByVCHuI/oyqcLRAQCAgEBAICga+LgKj8JJn95Ym9Vk45ylhsXcx0+fqIiUD8WTZ+nVXIKi6hnEGY52zAoF89JCRLubsogKPyDoxvX/vttgdiUHrEHxXlk2htS0GtZz1hO4Sva6p/1xoxSXhzdTPLnd3I2HaSl+3HoucWhvGEbtSRgLKPilCIxKHw0TVuH1lD5uyFHJZQwiImFNWuNSgs/n8y6G/ZTBFUFOVxNlkXQ68tP5OQlEZ6+ho2zh6NTPEH7/wV5ZTcP8SuTWtYk9wchyPWtCv/fU3wPxF0YkUnWKI5kQVyVng6mjCovSwSRTc4lhGA+9y2BO9xomdtSf6tLTbFqhVweU4ct0aZMLiVLNXF/rkoqryQyi4sJP1SLyYN7cx3dSQoFyq+fMuXpjB2gYBAQCAgEBAI/CMCYnlZ+HacQlZfd+akejKgSfWqdyExsausV/Wh1D+RSR1kEBdV/u0K6+330TVQl1bVJd4eJ5HPqZAJmIaco1PwZuKMe1NLUkwoSPePZuXznyySAMn7W4mc5c9eqUm4xFvR8qA/bnNv0Hq6H856HahWAOXvTBGXLOXF8aUk2C/kUo2eTHYzZECXjjStK07Z+4M+v9lCD/+AgIgSCh7tZlWGBBNdh1G3HMqLnnJhkTnOj2xZ5zMIiZL3HVRQVnSZLaZKeGc9RqpTDBkHLGj7JQUdYq+4MlcXrdmNCNgczehWNX/yxInEX3ExLo67k20Z1rRm1Q3rn/5EYlB2LQX7QQcYtimMcT3lkOIfCjoRVBNdY62BHvsHBGGtM5QmtcR+9fXkn9ounC8QEAgIBAQCAgGBwLdDQOzJOgK8syjcnc6hYctYGKtGY0kxROL32WkWTqlbCCOa1kBMDEQ3FhGytxd2mp2Rkngb0yRRuIeE2Pu0L4zG+YQ+CxeZ0Kl2NUTCB+evehFJ1IBHm4Pwt03kUX93vCLN6XY/HVfnzZQOtsDdXZH6JW+9dCJJqLiRzRzrBE7LTsU+1oQedaD4H0aFfdWAvgXjROWUvDzGOiMnnrpkY9m/FqUfi/Oy19xZY4tKZDeWHbH+goLuBYje5JLQfyhrJ25kuZ8ysu9uQh/PlUisgAfbogjR82dfoQxdZwRhYzWdXg0fczojELcj7bCWv0qiTzIvlGKIizGjWxMRT3bEEqrlzumRXkz/vjHdNOuwdYYZ686/oKiiIYqz12HR4TxrrFdR0L2ILZuvUe/1bR7QDZ3FOVh32IXVRDMOP1DCflMSqoO+o/TaFtYFOJO07jTFw9wI8ddCtNaN4KQt5L0qhaGRzA8bhcSRJKLvKeNlpEynZhI82Z9CnLEHObfyaTrFDQt7CxS7y/L6wkoWmm6mhmZX8rNjWH2sDVPnxjNzYndkJXnr6RMD8fzbnNkwm+ibA7A0GEv7wh9YYLoBsbEdKNyXzNrc+oyKisdcoy8NJd9d6BJQcPsoe1LnckW2IxJXfyB76QlkVINx9TGkh/RNcpN8yL6Sz4tdBzhVTw37eDv6PVpKgGcUJ6/J0lfDlRke2vRsXZvqrx9yLieBsJA4Tl1pjqJLCNZWE+lU/RGHFwcQGTGfc3c7MsIzEhtrZVqVXmVngjORKff5XnEwAzWn0atHd+qcTsDPaQH3W/dlwBh1RvbsR/8BDSgRwgK+hduUMEaBgEBAICAQ+AQCYo/XErS8KZZDD+I8PInvUtbhMbktUpL32fGBoBOX+DncckL72lUfwEXiFTzL9mKptCUG1ZPQHHcCrW2pqPash+S/8IH8E8wXDvmbBN566LYTa2dBam5txgYHMpG9HLtbm06aNoxuJ0lxpbdGBFKSjzkYZEFY5ilo2wjRmXtUyFtgG27KwO+lhdScvzkHX/y00tc8+sEPo0U9SV+hzXe/lWL1NQm6irOxqA4NRS58C3HTu1HtN9xwIrEKXmxxQCeuBs7xHijWPkGaiRbLGwTg1WU57oGbeCOlht3auWg32o6LfDhyiatwUH5A6rANdFrmwZBmD9nkvoUmbib0fp6O1qBDqGyJYZrMWmaMmcWJJ93RW5LJzNFtqPdiHQ69Y2kcl4ThpHbIXIhCfdQZJq+KRKP7eeaOjkLMOQyj8dXYZTKexKaBJHh054yqFrljwrE1HYEoeybG1ik8nZZBRoAeLS+GYBj2mAkOzqj2fM4GBy3mv9QnyFKOZc7ubD9bRK9ZyXh5D+Kx71SCn03D2cOMQa2lKS+Fyvy5x+scsLaO5qrSfBaZy7HKyYE1R57T1Xgenn4jeR2tRfDNoZi62jKqkwxlpVBd8ibZxhpELz9MhVIgHlGW9Hqeiff0dUjPMKLXtVSWLtzOi/Hh+AZYMqK7BGfjLEg72oghsxwZ1XAfydoBnP5eH8tIfWpvcGb+iUYMNbNF4ek8HDwu08FYk96PfuBEfjuUbAxpe3E2Ti4HkNOxQ73pPo7drksX1Rl0urGM3Y/kaNm4kB37b1C9mwbm/e6yeuMtajRVYOyQhhQLgu6L30MEAwQCAgGBgEDg6yDwVtA1x9GqPTfn6aHjUYzZ5kUYDihmt/nPHjoJ8Sust9tH16Cfwy3FJa6xXmMh9WM8GCR7gqR+qhwzXUOkcR9khLDLr2OC/8AK8WolPD+4hASPAFYfugYdNbAIjsRwTDNEhW8jyyqFn8TDXBIdTJh3oRvWSVGMvJ+Av+lySqeG4BGlSXspKBHCLr/6+f6FgSIoe3OdfcEGrOu+iDitlpSW/sYQ/r8JOjHxG2xUV2aD0lIiDXojLSWi5HAAKson0NkVS4dsTUyumrIsTof2da+yrN9kTsxaja9KPhlDAnhpaIua4XCa1ZCgMuSy2rX5qA06zLRNYUyUl0PyVDiqo86jkR3B5D4NqF24g6BOQdScnYj+xHbI3U1DU2EfY9eEMPSRD9pZPQn310W+sfRPAczVat5i7XAV9o8Lx9pAiRbfveGw00iCsSHUeQiP3FVZ0tgRO5NJtGsoAecTMRy/ia6hUczougOHSXvpHeaFnno7CpYZob+xA9bOpih3qgulby9cSelCTvtPIeTZZKytzVEsWciMCdtp6+yEsXE3SldbYryuITqWs1DpIweVyZNiULP8BMmjA3kwwhhNu3F0aPCU7dNHM+fNZCwD1Cjyd2Bz7Ulou5oxpPYBIicl8lJRB22n0XxfG24vs8Mpo5Rh+oMoyzxCQe+JaLgNp3EFlFW2/2wfMVY2pGYf+ymeG5ow2G42Gp0vc+DALeqMckBDqQN1aoD47U1ExGZxS3YMNmbj+L6eJGVCaMD/r5uNYK1AQCAgEBAIfHYCPwk6iz5UK75ItpMGPtd0SV+hTp5LDGWVIZfNaiB+cxEhub2x0+r0NtyysnjKrQxs0hrh4aZEg1oFnA4cjdEBLdIXmdJZCLv87HP3TzsQk6jg1Z19bAlyJWPZPu6Ui1FP0QGbQA8my9ehrAhE1aD43HLC7NzYxFS8EyIYJ1pHoKUTG0on4jE7BBWhKMo/nYr/+fkiSim4u4nEscvpsHURE5qIfjuN62sSdKKnG/DvMJndMzeywv+3Qy7Fxc+xpK8yu43XE2XYm5rVRIhfTGCawnJGrl/KsLPG6B7RYWms9s+CznwlnlrteLUvjjA9L3b92JupMbMx0+1P49tJqA06VCXoJvSWo/b1ZNQGHWDyhlAm9mlInd8TdGsD6XvRBqOdw4gMMkC+cc1PEHS2hDnLc1VXhbU9vXCymkKbhhJI3VrOzJGJfOcSh/2wC7iN30KXIBd01Nt/kqCzsjJnlNQ6TEdtoIWdDdNndKfsUwSd7TjaNSjhTIQ2YTcGYGCvilSYDVlSY1B1NkNRfCvO09IoHmmMmeMoWsrAky3e2Ac8oq9qF55suYR4fzVmuA6jUQWUSwCXMnGckYVIyQxnrxFVfy+tjOuuDOF/dYXcRE9iY9bztIM+5v4+TFOsz+OtCYR5BZJ7vy0j3cKx0x9O05r8Oj74f34ZCR0KBAQCAgGBgEDg6yDws6CTR7IygunxBkKVprBL0Qe1gjxa+oWj1EKC+5kBHO3jyIR2bwukiMTLebjCGFXLTAqKPvy0Pxb7HzJR6yWEXX4dM/zbVlTmxZVfXUOkZTKXpPsxRb8Ft9Jms2yHJMMCEnCwG1iVQ1cuXumh281cO0dWPh2M/bwoJgiC7mue2k+zrfQVD3/wxzijJ+krfyfcsrKlr0bQPa/0F99jj/0E7LP7EbA1htEtPyiKIlZGXs4izvfox4/2ysS1mstiv3HIVRdH4mI8KoNOYnA4nPbbddA5rP2RoFuBu3o3alUTIRI953p2PNHTt9B52SpMWmShr3gIlb8q6Co9dI990U5rjW+MGQotZRB/V1Hmjz10iuR5TSCwwAhfLyPkW9Sg+q2lGCtto1e08iAWgQAAIABJREFUHwa9DmKvtImuwa7/E0HXvkE++930WPxmFLpOUyj2ncWG6mNRdar00B0meoo3lzrpMMNLj+6N4XG2J3arRIxQ6U1p8iYedZqEtscEWlWDUlGlh24PoQYBnG2iim2QKT3r/zIZt7ICaPGTM+TGObDgbmfGWwdg0E+Gkvw8rmyNJSDmBs1UbHF17IPMm3+8u8OnXSzCUQIBgYBAQCAgEPjKCfxC0FXuWSAq4/lmJ/T1YnhQakDgyXmMaXmHDQ6/rG4pLn6VdXZ76RKgQ+sab6uES5QcZF5l2KXJaiJn9BXCLr/iuf8/9u46Lsvr/+P4iwaxu1us2WJgd2EDoqIS0t3dKd2pYndgd3ciOrtjM2YrXb8H6DbddN+54WS/nftPuO5znet5Lu7H/eZ8rnNkKmRzKcaU0D1S9LKYg+moSlyMt8bXdjtyM0Jw9ptIi5JSSkA+9wrrbfWJOFqLKYmpzK67B38jH05WmYZ7lAMqdeGjTF+Or1t0rSQXFZeWWx4O0Cktt4z5XLlleQt0pTXATzcTOHg8axpY4OJjw7jujZCR/ImrKxPYJTcN/XHNyd7rgNaUdAYuScZ8ZGWuBuvg8MqYxT59eRw2Gp1rJSWXWijJnyaphxqndNcQqfaYaL8njHGZTofat1itacxd7QWYt9yJzsBTqG21QUmuNi2zU5g+5hoam4MZ360WlSTOMbfPZA5PTCbQQIn7S9ywD1zEc2l7otZ0Yvv0CLK0fLG2HE7TmlmcXXqGuqo1Oa6mw6kxAUzv3pj6yopkWI4lpMAQf5/ZtL0fgcHkLdSz88fWsBNvUk2xv9wfRzttemfPQ3vkYboHuzNTsxVPEzTQX9sC4wBbVLvUROr9g5Cyii85ZjOOwMejsfKwY6jEUgzH7KGFgwN6+t/xZr42xsuroeHiwJS+9ZD6peTyPKmqhmyTHIp2lBN95LcRpb8NRXVTZunX5uis2eyuNoFpDkb0bpbHxQQznBY/pauRH1ZjFTni68JxxVGoW05CYr4e/tukULHyQ3tUU6QuHOOqRB430lJYtP4x35kFYjWjO1WuHeBsrgSPDl4kv0J9OkwfT92T4QRsz6Jho6rUqliRCp2mMK7pOVJt1vGkyUhmeAwpfejzt3uriD9wISAEhIAQEAL/SYHbqVgtbISP+xAqv19jQKJkdfAELaY518AnI4ERBSuZc6Tr+9UtJZCQyubBUjtCcw0ImNYBBZl3K15KyrzlvP9I9PapEBjnxoBm7xZPEa/yJ1Cyl/Grg5G4RZ+j2mg73GbW4VyEGeE7ZRjk5M3o3MX4hZ2huoYvHuadebnWC2+3A1SY6o3V8Dskhewkp7c5nmY9qVwgvleVvxH+fI9Kyy3vbyNxzCpa71j0+XLLkhX6C15yLVWPGXMHsvyU+Tdc5fLFr9sFFD/N4PDaWOa4p/KooBBqTMEoxg2N4e2pLFkyy/aM6wvcsHNM4UFeFdrrReLuMQmpNdPQdt1CZk4hdRwCmbTJjwVXM8kuasCQQBeUiqpR+VokEYue08smAkvrMTQvOs1CQ00Wy+jjN6sC8YYeXHz6iqJq9oQd8KR/C3meb/DAwjCI+708CZoqxfy9MHy8GmMHKcH99czTNWRV+lOy5Ecxe3EsOsNr82OKGQbhLxkR6M24rGicPJdx70kOijpLWOA1BsXDUbjahpP+KJcm432w87ZkoOw2bCabsefyDxRVn8XMmZnsW7+D+3ffQE8PguNsGNK6ClJS8DjNFiunJC7fy6TW5GkonD7O47u3yK06FU2tYk7v3M6Nay+hqx1e0c6M7Vy99Pk7haIM5o/z4PvCbG79kM61+40Z5huGrXk77jlOJyh5N7eKGjHYKRkLy5G0kv6RI6kehEQu5PqPDeiu7YOZswYd6ssjk/WQU0t9CA1P5fIDGVpO8MXa1xSVWnfZH+VMbOIabr5oTOfx9pgETkThxkWeXtjDjg3L2f2kLdP9o5ne6CeuPzjLsQ2r2bvuAXUN5mBvP4m21aQpGXrxEgJCQAgIASHwnxaQKOL5VnNGzUiksKgIGgaQetKR7+Ql3+0vl3uWxRrzqZMQiNK+UNKV35VbSkvncTNpAjPctpObV58hCXvwmayEvJwEb3bbMWZGDJlZJauPdUdv/Sb0+tVFrgz24v1Pj9XXuHgJkOYNPx5dQYJXEJtO3aJG95loObqhPqIFrzZ54BmdQc0p3rgYdKVaYSZ3984l1M2b/a/bMdEhBMMJvahbSUI8yvI1xudrtlnwloe7fJi95IPVLSWgKOcOB73UcMr2ZXf8KBQzfyI9YiwGQSdK5t+RkTcj5FIE/au9Xx3/N338RzYW/5ou//m2f7soitVomopn1f7zt4UAEAJCQAgIASEgBISAEPhvCIhA928fZylQeHuYcFUv7vUxwsBBjVZVEDNh//ZxFf0XAkJACAgBISAEhIAQEAJ/QkAEuj+BVG4PKZ2d+55FarNI3nuW5zRmmMc8zI2G0ljM0pXbYRMdEwJCQAgIASEgBISAEBACZSUgAl1ZSYp2hIAQEAJCQAgIASEgBISAEBAC/7DAVw10//C1iNMJASEgBISAEBACQkAICAEhIASEwB8ISBQXF5fsRCBeQkAICAEhIASEgBAQAkJACAgBIfAvExCB7l82YKK7QkAICAEhIASEgBAQAkJACAiBnwW+MNAV83STBQ0mJ5CX/24DskZ+h7nsqIKidBnudpl7j5NpKbhsak1UrDrtqsqV7uMiXkJACAgBISAEhIAQKHcCReeIaNsNu2tFFDGCgGNLcexZA8mSLy9PN6PfYBKpefkUooLv4U049a6OtGQBNxf4sr+HLTPbVOb9fuLkHfehdd9zWB+bi3H36siIL0Dlbrg/16H856dZ7mqBS+J16mh4ExamzcCGFX5/eMFT0leHYOmczLlKqniGe2M8rDmfOPJfc+3/yY4WF5B1cxfBDmZ4r3+AoqoX6+KtGd5I/jccxRTl3uVgqAOT3VbzWm4cLusicB7dnN8e+VcdvzDQvT/NncWMaRFJ602bCB5ZH2nJv3r6T7/v0TojvpuexLOhiaQv0aFTFVkR6MqWWLQmBISAEBACQkAIlLXAk43o1Z/A/N4ubF/mVvrF7l0eu8HCUZ7khSSi274SUqU/vM4CkyP0CNOijYI0775KveG4ryqDPC7SNXI72026UunnpFfWfRXtla3A65PEGVnjufwoz0pbbsFY6zDC5oynlcyHp3rJ2XleWDvHcPCnIkCCOiPsCI30QatNWX29L9tLE619SqCQnFfnWWS3mQbutoxSyCDKVB/nTAvObTCgjfSv7ynKf8XFBT4sr2uC+5gqXIm3ZrRVJq4ZizFrr1gmvH8t0D3diG6dcJQOrsNepfr7D6Yy6c/7Roq4kTiW7w6qcTR+Gl3EDF1Z4oq2hIAQEAJCQAgIga8h8DgNA/uNZO1OZfewFRxPUaeJrCQS/MgGnWDyvQOZ2Ejh3femm4sxOdCFsJntUPj5P+PZB/Gc8yOdc8NROzmT42kGdKsk+z7sfY0OizbLRiCX64dP8FSqNp16N+HeKh8MrWI438mSlGh31Fr9GtSKbp3i8KM8KnbsQ+dHG3AzsSTweDP04xOI1WqDbNl0SLTytQUKc8m8uoH5T0dg3r8KFOXx+lQSk/puZdKFTZj8kuiKyM+5zPKkZ0y27I8ixRRkpZM8biwx43Zw2eK7MunpVwl0OXe3MsfYFP+dd8gv7IfFhvkEqbZE8v5BUvzcON5KB+Ub8TikvGR02EISTXtRRy6fB3siMZ/oQZrMUKYNvs0ySTvOJk+ncxVRclkmoy0aEQJCQAgIASEgBL6ewOP1GC1uQNCQ46h1S6bBsjRSNFoiK/nbQPeu3PJASbll28q8e2qlmCcb3YlSNMNJPplOA9KxPDqvtOxStowrob4egGi5RCDv4iJ09UI521SfubHmqNT8jEv+VZabGmC9tyqG81LwHlBbAP5bBYrzyby8AoNOS1G5sBnTD6foPrqmYgpzr7NSbww+PdZzpfwGutccdR+OWqYH6SGdSbdUZfSl2Zzd2pdjKn2wTn+L/KRodqfoU3e3ES2tqrHkeABjsxczafgRhi2fg3nbu0TMmoK9jCtn588Uge7fenOLfgsBISAEhIAQ+C8JlAa6RkTbKXElagZdrPLwPbIYZ5U8Nn40Q3edBcZH6BGuRVsF6fdlmTdZNH4hdZNdGV49HW8lNQ5YrSPNuDuVRaL7V91FeRkpTA87T9VhxsTPaMdHFZcfXkn+98yfHc/Bgh7YpmrTQUzP/avG+aPOFuXy6lwqU5yKCNtqQvsPSi4/vqgiCrIuMH+iD1mhi7Dq8C8puXy5zYLaZnXYcdqRQZVO491qJlc81zNvZnsq3IinY/uz2H3vQ7NlWvjXCWCZbg+qyyNKLv+9t7TouRAQAkJACAiB/6bA+0AXZdMdudwrLDabwszrWhzbrMFDywgKS0ouGysgdXMxxvu7Ej6r7a/llrcXMT6xLkneQ6grn80J7+H0OTCVo2mGKFcWawn8e26oN5yOjmDXiwYMttSjZ9XP9zw7YzHB2+5SqY8hNv1q/XsuUfT0NwIlZZT32OXtzfUZcVh8p/B5ocIcnuzxZ9bFiaRZd0WujCy/SsllSd+ybx1h7/EdxOj4saOGB3svuTGo6nXivpvAUft1pGi1p8LNeDp+dw6HC3o8U5/FSauVJGh1pLJssQh0ZTTAohkhIASEgBAQAkLgHxL4JdB1Q65kicvHmzBWnkDaEE9Ms5/SOjiYyY2luV26uqUds9pWel9uWcT9FXq01V5CZm7BB50dRcSJJZgoV0dWrHb5Dw3i3ztN3oXVzM0ooEGPiYxX+oNFTvIus2bRGZ5X7oq2Rjvx7NzfY/+27y7M4snJRUReH4TXzNZ/MJZF5D8/TmzwHcZ6TaNlGa6BU7aBLvsM0Uk/0bfqOiYsrISjoy6jCxJQsqrPzlP2DKp24xOBLh37C1ZIOatiVz+Uw3PG01xRUgS6b3trirMLASEgBISAEBACXyrw20BHIU8229NjUgR387VZdiuBqc3uv1vdsqTcUv7ncssbLDQ5TPfQ6bStIPNuEZT843i3VuOA5VrSjJVF2eWXjsW3OD7rIrsOPkGqbicGd67Om2vXeCIlR/UWTaj2UX/ecmn/SR7mVqfLiM5Uf3uPG49zKa7aklY1RHL/FkP3l89ZmM2TC6uJPNwBL7Mu/yPMnWdRyCm6e+rTqQzDXEnf/1qg+9S2BTk32eTjwLpuurR3MWC7xSY2GTckI0CXvnN7seucE4MqflxyKXfGn9YqpzE/FsuQ07b09CnCJjUId+UnROvr4LnuClmqiZxdok2XKmU1KfmXh0y8UQgIASEgBISAEBACnxe4kYpqciMWBQ6h+ru9CYC3XIjWorNlDRbfTmBqwUpMD3YlfGY75EtXQ8nm1iI7LHMMWKHTAcVftil4ywnvkfTdrcLK+W6Ma/nz4iliAMqnwBsurgjAwjWavbey3nWxhy5RiX6oP05khv9Z6s7wIdmgCzJX1+Nu5ULw9isUlx7YjSk+4US790csi1I+R/eTvSrM5vH5lURtboat+wBqUEje0wssX/aYkRYjqPPLm4rIf5bBwpD9KNlZ0r+mJMUFz7m0dDW3RsxmbF2pv33RXxjofr+x+Mc9GEvc+WSGX/BnxKxYXk0OYfGoR5jobadXjBud4vXwvpRFTpEKnkH9WesTyaWsHIqYxoJ0Z2pv9WGq92pedbHGt8859hZPxsV4BgNbVC7zve7+tpxoQAgIASEgBISAEBACpQJFPNlgToPJiRQUFkGTAI5dcaSnfMmWBUDOWSLGzKfRgkA67g7lcC87ZrYpKbfM42LcBJRttpOdVx+1RXtYPFWpNOi92mFH40kxvM7KA7rjvnsTLgPrIv/3v/uJMStzgQIe7YnD1DaQdRmP37cuQb2xHiTE26GSEYxm0Dnq6/gROymHFaaWeCw7zpOf+1FnBIahkUSLbQvKfGS+WoNF2Tw+mYzRSCvSXv18FknkKg7Abc9G3Lo8I81+MlOyvfkhpC4r9DQxX3Pjl+5ISMvRzHUvF71UymRz8S8MdF+NRTQsBISAEBACQkAICAEhIASEgBAQAl8oIALdF4KJw4WAEBACQkAICAEhIASEgBAQAuVFQAS68jISoh9CQAgIASEgBISAEBACQkAICIEvFBCB7gvBxOFCQAgIASEgBISAEBACQkAICIHyIvBFge7sC96vxlNeui/6IQSEgBAQAkJACAgBISAE/v8IVKwMsb5ziPV2Kr0oLTNbPKJDef3y/881iiv5WCAvNweVer9uSC4rK0tubu6fZvqiQCcnJ0deXslqS+IlBISAEBACQkAICAEhIASEgBAQAmUt8FUDnZihK+vhEu0JASEgBISAEBACQkAICAEhIAR+FSjZ7qTrx7vR/yHPF83QiUAnbjUhIASEgBAQAkJACAgBISAEhMDXExCB7uvZipaFgBAQAkJACAgBISAEhIAQEAJfVeCrBrr0V8U832bBqBkJ5BcU/nohNTUxDrREdVwPastIUtKJ/8JLQgoKHn/PsaXB7KoyE53xg2hZQ4qCoq9w9dKg+GQLjpPWU0FjNrpmvahVDIXFX+FcokkhIASEgBAQAkJACPzXBCRAXuYHdtvpEZm4gztIUGdCIC5eVgxuIUdeEeQ/PclWLzPiF9+ljrovVt4z6NpQAYliyHt2mh2+FsSlXqf6BG+s/bTp3qQC5L9fVFAC5GSecDzImnC/ZVxGghqD7bEK8Gbid/LkiGUqvt0dJ1FEQdYdMtat41DaCRoFrkKztQT5JXGnqIDcB0fZvWkj21a2wO64Mc3zoKi4kNx7B1gX7UFY6hGk5XsycU4CxrO6UKXoMwtJFuXy4ngUjuPvM+N6DAOqlbTz+8v+qoGutORSAiTuLsaiy1w6b01Du2c+54P1MAy6wdCkNNwnKSEn9c9GutJgdXE+c6/3QnNIa6oqSlH8DwQdWcUXHLVTwz3mNHXtl+JjNoZmVSS+TqD7drf4784sJVfM410buJxZkQZDhqIkBwVf4i0BMhKPObPtLE9yGtBfsyNy2V9hBVVJkHhxibPpGdytOAZNlcriw7Ic3UeiK0JACAgBISAEyqOApBzknE7G1dSXMw0N8Q1yYIiSLAWPj7HY0oqUjSd5XdrxVgyyjMDKYwwtM0+x0NqKpLVHeVX6uxb0MwnD2ms8LWQh/4N/9kvKQt7FVQTbOLG1aDyuEYEi0H3LG6EktuQ85fJSI2bYrUWxpgZ2O1YwqWXJd/pi8l5lsMlwOAE7MqncLZoFB/Romg/5mTc44KNJRJ4zcwNVkT4egqP6dnpu345x94qfyANFFDw7SKqmJikXNAm/Ekn/bxboAKnnG/FUCqfxlnXM6FEd2bwjJPTsT3LXRaxP1KSRrNQ/Nywl4aD4Gmu0pnNyaAx2mj2poSDxybT7NTolp/gDm1WnsL+bLfpGE2hZ9f93oCsJz1Ivj7LQeAn36o5kZvg4mhR/WaAr+SDLPJVKcOoJcntbE6jTGrLKPtBJS7/l1sZYVqy6RGP7ueh0kSVb/Pfra/wZiDaFgBAQAkJACPy/Efh9oHNkWFu4vPMIrxUaoKTcgAcrPPB3TeRONwd8wqxQenieR0U1UerVhIdrfAh0ieH6d5a4Brmj2vbj2TcR6MrnrSJBDi/PLiFYdSPdjmxgSsv3M3QlgS/3OddW2jMrWZmVJ4xoll9I1k97SB06lgOWF1hjoETm470sHKLDFfdDRGk0pqDgw+sspjD7BnudIrnX8CVJoTUIvxpdTgNdt0WsdK7LqRg3Dha2oHj5Uk6pLmLd3AnIHo4hSMuLI9mVaKfnh6X5LLo2zubWvuUs9b5DB3NF9lsHclhiLBaro9FUboDCm/NsCDQlJPUwmbITMFsVi1YXuL4yCLeNr2hbsJ89h7sxesQD9hzM4G1mPozzYsaNWDZee8qrgvHY7Ehlet0dmI7R5/iDgVhtTkJNpT4lOz1IyBTw7FgykToe7P7hGblKOjjFBTKxsyR31wThsr8akzs8ZVt0IleaW+IX4ciAttVRKPqJjEVeOHul8LTrcLrfuIasVhimBqq0+DnQSYJM1m32JzoSHLOaH171RT0uCoPJXaldoYhnl7exztaA5PtDsQwaQ+bVYhSvLmDD1u3c6BdKUsQUCJ6OZ9IhFA2X4Os8jloPt7LY5RJNDaah0iOPjMQoLlVohvS9I2xfdgJZVW8cfAxQrnqfQ4ne7MtvR7sqr9mdlMqVFsZ4uI5CZl8goXP2ITncFXs/U/q1leHZgYVEOXuz4cwTmqn6YhNgTBf5U6TZreRhzVrIFxxgy7IfaG4Th6NxU25EWBIZs4P7xbI0HueJrb8TQ5pKkpP/8R+opAxk39lHmocL89cf51l1ZYY6h2E5IJtt3nYkbLlAMa3oPSMYx5gJNOPdf7AkpfN5c/MAm3y8mL/+GFJdjDAIcGfcoLoU3znOtgBn4hbtJ6vVGNQdvdEa241aEo84vyaQ8KAdvG02Bi3THhS8esXlBCfWlkwt1+lJX+f5RBq3QyKz7MNj+fxoEr0SAkJACAgBISAEvlTg94HOvrTkMvf995ySQJZ7bj7uJhHcaWuKe4ARXWpCXiGU/u78InzMQ7nSRB/3YHOUa0PuB1/uRaD70hH5Z47/kkBXMkNXkH2fk2F6WKxtS0CaF90eJOMUWoxpqiOdq348uVRc8IYft/qzRFKPGblzGGdcgchr3zzQbcJTyYW8OQtx1GvN69X2GBmto2FoLCpJWsRdU6SN41oibPpTXV6CVzvsmBYlj32MKwOqniPVQJPl1QNImH4bJy1fbr/pjvrCBVgPl+awuybOGarEzBvJHdsAHmr5M3tcS14s1mFaSB0MNa8wP347r5o4Er7MlT5NKqEgd5PVfSdwUjMJuxkq1JW7z3ZHIw5+54rJZBUaVH/GQccoXk0yoF+HhihKvisdlZM8T+oAMx5oR2AyLo+VatqcGBGGQZ005gSmcvvZIGYtSsa45w3CBnmTNTsQc9N+SKSZYrm1PjNsTekvt5Ww8b480gjGwXIszUtKLotBTuouW0w9OP/dNKboDKPiXkd0XZ4wYo4PU+tswXXOeVqqWzG7fQZBOiZsRRu/xebUW2FE+KMhzLayZkzbB6zS0Gd/I22MZtZmg70Biw92w3KNObV3ehOXvI/cAR44h1nTI3s1PtorkVDXY6DsXlZFzCWj4WRM/EKZ0vAUUaZzuFBxHKZRVnR4lIKL60WazrZlRrM9LN3wgiYTLJjy3TUW6ARyVa4GWblXOLrjNA1G+WIfpkudPW6EbM6jm1UkNl2vEKaTyq26ozAPH0ejT83QldaJP+KIjx87r9dneMBMJBY5kHKkIiNC45mQvxifpIPk9nYmUEfplxk6CWkovruLeXFpXKs5DQ/z2hx19WPrjTZMDxjArVWpHGICXi79eJnmRWhKBnX1YzFvf5kDW06joOHPCA5x9MQNGDSVFsejWJSYTuOQJeh0khEzdP/MZ6I4ixAQAkJACAiBf63Anwp0pxJwjLtC3VEm2E5rjUw2lFRVlga6sym4x52n4iBjnGa1Q/b9734GEYGufN4aXxToSp6ho4j8J8dYaadD5NkGDJqug6GRFkrVJT+uFCwuIOfueiLj5DAMHk7malMmmCmWh0C3Ge92k9iYl19684ISw9wTsDAbTMPio8Qrz+Ke22Y8J7VGQe4OWzRGsHHQUkK0u1FRXoKCU35MGnGGKbvmM/q5D2PsqxO2w44edRSQv5aEev9VDA4azG6POdx89eb9OUrO0wWddSvoc9oI00uaJIXN5Lsa8sjKfhDotHpTo5IExWeC0QiQwyrckP7Sm3FKkUPHYAgt6lSg+BOLlkhXyOSM4zACsCDQbhwyy6eic7gfnj4mDO3wgo1DJ3OwrzdWRvU4oBZOlq41Yyd0on6VH9g45jcll5JQ4cdN2E2xYHvGnQ/635IJ0VF0PR/HvooTmWGoTY/m0jxcbY5BWm1mOOjSdq8lQbdUmGVkxpgur9mmOZMdNSYx1WE2nR8lMsvmKp0NLTFXz2blcE9ud53KFKeJtKv9gv0GY4h50h9dP21kIpzYVDwQdTcrhlQ7Q7RGIDdbTEY7YCqt7y/C3DGd+hoT6ftjIgm+y/n+gzVuZIY54mHSjVtx2/ihlQbW4SOpfCAU50W3qTvWDe8h94nWTuXmHwW63/ytSisU8WCdN3FbHtBINwrDCqvxSvx9oJOWz+HmyhDW73pMM4tINNtLk50P0vK53FkXytK1l6ljkohJv4rkPTzDKu8INt1XxsCuATdWL+V+F2eM1HpQSwEkZLO4tSKKFXPPiUBXPj87Ra+EgBAQAkJACJQ7gf8V6GQUX5MeHMrJnJb00p9Jp2q8WzwDkKnwhozICE68aICykR5dq7+bufvwJQJduRvy0g59caCTgKKcx1xbHMTCw6fYvS0f9aTlWKs1R+aXGdliCnNusC90M9VNLOlWNZt7ayyYWD4C3cfP0H24BoqU5PcsVZ7E93abcJ/UGkXZSyzrMYJ92usI1e1GRTlJpK4moNZnOYPWrkYjLwhVh/eBrrYC8m924ts2jGoWdZkbJIHj3nDGdayOLO/K5CRli7mfMgGNQ2NJCtbiu5qfCHQKEkjJP2SH1iwujA1mdNZS9lbXRr1fO2pW+HgKVFI6l8dnj3NpfwqBwUt5q7GIJX7TqLRNm6nbuuLmbsiwju8D3QB/bEY9xm/SHtoHOKI5Tolair8PdIXSUHgmjGkap+nl446eRjuqlCySUzJzV/Eh29W02NNCl5lm0+jYUKJMAl2bWgVcjNQm5Epb1Ky0qBHvwPqcXox1smZo/cssUPPjcqMxTAmYRpuSQOeUQaMxvWh0bAWHs3qgOcee/g0l35UESEGFFwcJnb2Mhy3HYxEx6i8HOknpQt7cv8aNfcuDPJOhAAAgAElEQVRZmBLPweKhWMamMlN6xScDnYzCGy7G+7F2+0vaB8Qxpc27QCejkMnVeX4sXHaT5n6pGPVWpOj5FTb4B7LsbHMsUs2oeiiAELc4LsgPYbp3KPqaLXiyIoxlKSLQlc+PTtErISAEhIAQEALlT+CPAp2EDOSdW866S1I06D6Owa3kyXv/5b30d+dXs+H7Amp1nciwNvLk/eZxlJKrFYGu/I35Fwe60pLLe5yNt2ZhJS/CZ9fhWoIlVl43GblyMw5Da1NYukJmHm+PBaI+1oufPo71SMuNwHrveqa2k/vd2h9ff5XLTyyK8keBroLcXbZO6Ud4oxgWe6tSW0EK6atxTFZJZ8axSPrd92C0XbVfZujkHq7Cuut6ekZ2YKX5WjrHLcNqbEkwpHTlyj8b6JCB5+tNMd4jQatrCgwOd6B361rIF/+6dKxM8Y/s89Rlxdt+jNVVo9oKbcKlLfG3Vafqjk8Euv6+WKsXsWCsL29m+WKsP4jmtX9gw+hPzdCtx3x0MIVTPLExHUnjipSudiNX8RE71dVYU2sG+nZ69GhWNjN0bWu95YSnHkue9mCy/VRkwqxIy+39+UD3foauz60QEg9UY5hPJNoq1SnIheKyCHQli9VIvuXa2mCWbLlGlfHWDMzexLpDj6ivHfkHM3S53FoZwNLN92hkGot+D8XSMklp+TzupQURm3IMBd1kfKc0QvKnS6zzS2LTlQ7Yr5tNGynIfnWXjGW+pO7+icaWMei8XkFq7BkaiZLL8vnpKXolBISAEBACQqCcCXw20BWCzNsLHDjyDPkGnejerRpvzl/hhawiVVo0osabixw6+gTJ2p3o0aM6md9f47mkHJVbNKFq0buSTBHoytlgf9CdL5mhe7coyn4WDbfgadghPIdVI/PFSVZrqbGiz2rWufZC+hNhnsJM7q8tDzN0v2xbEEnTlZuwGFwfKclfNaTyjhCvrP2+5FIJOVl4tcsBLY2z9F+UhMXoqlwL0cb+hSELvFSpdMyekepnGT03AetxNbkZoYv9tcnEBnQiw0KNgIdj8In1ZFi7ahQeXcj+OsOovVbrEyWXEzk1PQ6djtWp0r4V1RRkqUAGqQPU2dPbDzeniTSvJvNruaUUKNxbzMwB6+kcFYbuwEy2WKqzsI4Hka4TkF6m+b7k0pRhre6xdKgaO5W9cLftwk3PqUTc74mOixtDKu0hfqYNa6+8or3DKrxNxtCsmgRSEg/YbTsVryMNmOrjj9awFsilp3FEoR0VjgYTFHWXDrbBmI3KY5fpFMKfTsAtyZ1u510wX6DAJHd7VKsdY4G+DUvTCxnkuxzDTicJ9DiPkpELNtMl2Th+NmmZvdGKcWdgpT3EGW1CcsRstC2akG6kw8rsvmh6uTG23hmi1d+XXAZOpemVeKztjlB9ihV6nU4TbjSfR8omuPrpoFztBnuOvKFKziV2xu/mcWtNbCJGILPVG9f4a9TT9Md73E8k6qRyu14fJlsNp5GkAjUbVKT4w5KCEt9Xp0ixjuckg7GLHcvbJTaE7y+kl208+vKr8Eo+Ql4HbWwmtqBAqi71q0iUhsn86xuJ8U7guLwGPuE6dFZ4yIVrj3h++0fubExk1U1lrJY40P3RauJSD/N2iC1mda9xeNcdGpqZ0flRGnMXbed+d1NM5HawNPYUtZwimNSoAJo0pvLn9gYpv58xomdCQAgIASEgBITAPyTwyUDXUo7iwtdcXO5LcEA86fey3vVGWR/7wGB0+snx/SIfgv2jOX3n/e+66mIX7sfQnxJxDz1LjSneuOh3pbIE5IhtC/6h0fzzp5EoyuLpkQTcNA8y4nAa6h+sclmc/YiMuSaYrBrBiuOGNM0vIvflCVZpqbGydQwpgROoej+NWAtXftTZQdSU365y+b4f5SHQfWpj8Touh1ljpYKCtARSkhdZ3rs7EVdyyC/uicGmTej2roWs9DOuL3DHzjGF+7mVaK8bgYvzVJRqy5K9x45R1nfo1+0WezekIzPchyAfS3q2rEzRwz0stTdj7s4rZOf3YlKgL0OlE3D13cyL13lUMdvIMscxNKz+lktRhuhH5zIhxIfZI9pRSUYSSblsMvxdud7fgmFdmlJJ5t0sX+mrdLuDHzkYqIdbxBXamrgzvMJqYlZWYujg1+zffJifHmdSzdiZienL2Hr6Lo8KKtPVbR2eahU5G2lN5MLvqaFnQPfTN5AepMEIk4m0raWAVMm/YKSg+NkZNvnbkLDiIE8y2zLAwBVdOzU61svkbLQFXoGbKRxggWbbS6y43REdS0vUWl1nuYEWsdsrMSjYhNZHvye7cS8GTpZhtYsb6/dfpFB+KtbzNWHpcq48+YnbT7/nyu26DPIIxc66M498dJgTtZlrRVXoqDkNpbvnOHnsGPfoyxSzMeTeTmPrlhPkyaiiHePOiLqHiHEO4ujlZ9RSMcLQuA/318azLO0o+YpDGTKhKdn3t3H04A+gNA19X0uU78cTteYpnc0c6Xs9mZikKzR2SsZFrwuVCqAk28lIZnJzUyjBzsncaaSOxtgKnN+4n2ffWeNq2YTL/j6knWuAarQPY3vXQSbvfVmtTCFvLm5msYc783ZeoLhhPyY6x2Gv04Hii1tY7OlK4tYMKrYczxT3IHTVlHh17jjf79zOxQtbWLY3mwEuyTjr9UX22hoS3aLZIz0er2gzeteTI/+jZWT//B+6OFIICAEhIASEgBD4fyzwu43Ff77WgWjGBTGp0SninXzYf+nn4jkJaqn64jrHis535uPt6M++7x//8kWz5kgPnEPt6HAxGJfwdGqW/FPcpDEX/UwJ8S3ZWPznVzeGu4Rj59KfWvlQ+CV7+/4/Ho5/7NIkQLLgLY92+TB1WgivkESuag/UF23DcVBVsl7f50TIeCwi0wF5FKtbEZIRSG/FQjJv72SRhxnJW279urG4dhcqZt3hoJcaTtm+7IobReWfN5cvD4GudGPxMtQt2dPs7W5rhttWJ2ynHT1qKSBZhieQkbvLZscDNDEeT8sGVZD+xGIoZXg5f6kpKXl4uq5kUZSaaJqaoKZcC94Hm882KAkKxedZMNaPu+8XRWlR4V1J57d4ldSCvzx+kNu5MtTo2ZsmUuLD6FuMgzinEBACQkAICAEhIASEwL9f4B95hq6smCSki/lpjQ7jXKris92PQY0rlkxslcmr5MHUzF3u+N4egcXkXjSoIv2PbTb+JRcgrVDMvQW6mC2vgpqzI5r96iH1vwJdSTlj5nFiJnlyvcNMZrtOp90HKyx9yfn/1rESIFX8igcndnHinjxNew1FuZm8mAH7W6jizUJACAgBISAEhIAQEAL/ZYF/TaArnZ3b44jqjCjeZOZCTVdij7rRo5b835qlk5LP40rkZIw8L9JGPxhr+3G0qCqLRBnO/JXVDVY6O7fZGVunWM7fegtdbfGIcmF8l5I1bj8zG1o6O3eZFdN0Sdh2nKc0ZJBjEpYWo2mq+O1m6crKRLQjBISAEBACQkAICAEhIAT+ywL/mkD3Xx4kce1CQAgIASEgBISAEBACQkAICIFPCXzVQCfIhYAQEAJCQAgIASEgBISAEBACQqD8CEgUF/+y7mP56ZXoiRAQAkJACAgBISAEhIAQEAJCQAj8TwER6P4nkThACAgBISAEhIAQEAJCQAgIASFQPgVEoCuf4yJ6JQSEgBAQAkJACAgBISAEhIAQ+J8CXxjoinm6yYIGkxPIyy/ZOhoa+R3msqMKitIlj+99i1cuGSFjUNk6jHVLzRhWXxHJb9GNP3XOQp5dW0/Y9O3UsDZn5rRO1PpT7/tzBxW/uMmh5REsze3NVLUpDGwk/ek3Fr/k3tFV+C15TbcJauiPaPptzDLPEms+nx2ZKoSvnEarP3eZZF1cgUvcRq52cmWbYfs/+S5xmBAQAkJACAgBISAE/qZA7nmS9cxxXXqQpyVNNZiIQ1wogeObk/PDYZa62eKz4Ba1NbwJC9NmYMMKnzhhDleXe2FtE8y2RyXLsDdluGEQkdFTaCv7N/sn3l72AoVvebAriPGj/DmLDIrVphB5Yi6zW0mTc+sASaEeWCUcQUahJwbRCfjM7kL1D3tRXEBmegKjullw6JefSyOrYMa6BxGM+ejgv9b9Lwx0709yZzFjWkTSetMmgkfWR/qbJqgMInoMwuFUB9x3LsV2SEMUv2l//mAgnmxFd6w+qSebYb84GWetdlT77OE3WRX7PfX6KNO7S30+E80+ePdbzkQYo+e4hpyZkaT669O7zqchcjPmM0vfmpXPx+I3LwTXAfX+2t3zT73rWTo7T9/gSY1RaHWv+E+dVZxHCAgBISAEhIAQEAIfCTzc4Y+hbRCbLr4FJGgw0Zu4CDfG1z5OiHoiV5tNxtWxCqlG7qxhJBGJDoxo+JtvcT8dItDKBpdlp9+1XWcEhqGRRGu1QeS58nbDFZP3+i77Q9dRwdWGvnK/9q8g6wYbnDSxzXfmUKQqsodDUBu5naGHt+PZ8+fvq8UU5j1kX8xqZGaaM6CWJBQXkH1+PuNVH+B+3Yd+8n//mv9aoHu6Ed064SgdXIe9SnWkvtXkHJB/LJbwF9V5aeHCCZ0UllgNpr5iWW1P/veBf9fCrVRGD91HBzdbHHU7fZzgPzj46WZHhqxUZLaFEebKtf9kR56y08SQpfRH192cAfU+n2xf7vNl8sLn9JxmQ8DwRn+y/W9x2GsuLAkhYftTurpEM7udzLfohDinEBACQkAICAEh8F8XKLrKtr0vqFanDb06VP1I49FuX7Rnr6NwvC8Lovpw212LmXNzGBmVSJRGK3799pLHzf0neVxckbaDOv/BP/b/69jl5PoLs3h+YRUuh7oQa97pgwmWQnJ+2kNAz7FscLxAhqESuc/2MqeHDmcCDrFhSuPPXkBxwSvOz5uN6j0Lrvv3owzyHF8p0D3lfJIbEy3nciu3GWpRS4k37kGt4jvsnGPNOM+rjA/VpSl98bDowIsDsZiounBc1ROnZjXp7aZPb6mDWNQ15mHwClJ0u1BV7lOp8QnbbBYgbT+DyktmMXTrYNYsNf+g7PIVN7fPw22WFyufVGKYdSQh7uPpWE2WN7d3Mt/dEe/l58gc4sSawL6c0DIg5EoFdJZtJar3eaaNMmDdlW74bZ+HWdeXbJ3jxI6G6ozMO4p7wHoK1UJZaducC7GO2Mffoq19MrHDbmBq4cnRm5NIPB7KqKehqOkEc6qBI8uWeTG1xg40em2kpYMlDnodkbqwFI+Zrsw7d5c3TSfhnRKInuI+bI28WXn+IdAHy5REfGfVJD3RCZOARVx81A3t2Aj8DPrSQOYVV9aEoWsbwcn6XRj45g3VBulj4WpEv7ofB7q31zcSZmBH6AE5Og6owL1aKugZOeE1WJqT872x8EngxN3WTPQJI8JlEFXv7CbJ4xDZ9aR5c3crKWte08c9ijjXgVQ6tRjblANcu3udl+dBSSeACM9GpHuZ4xKxm2stRmIXFImfWmukX11lV0oAnnMWcVKxH0Y+kQTN6ITkg/2keh/kTcPBmHj1J/9wCnZOfiw+cp/q383ANcKV8XI7cTN1Y8WF19B4CFreQczpcIGgTXeQ7mVC+Mg65D45yUoPF1yS9vCq1UiMvHxxUO9OtawM1gcuZvfZfBoNfMlG7428nRBE6lxDelYqJx8UohtCQAgIASEgBITAv0Pg4U4cDS0I3vSGfuoG6FlpMrxDa+pVyub7+TbMNtlNFeNI5keocNtrJtred1EOTiLGvjc1f7nCJxwMsMTcdQUPlKegZ2iE9vAutGlU5ds8/vLvkP9mvSzMusNOHy1GzzlFpXEepLrOQLVHY0om6gpz7rPHX49Ry9qyYo8XA+8nM8W3GP+VjvSu9rnZrkLyHu3EpdsiOh1dwowmZTMJ9RUCXSbfR2tj8WAWc33H0PBWEuM7JqO0dgN+VebSY0svdvmMoM6Py7Ha2IoQvRzm9NpGj61ujGnwI0usd9LcW4ce1Sv87zLDB8uZEl8Zf6dRtLwbScfeB9BYG4P1sMalZZeZ+z3o6SeFd7wN4xU2odUpmcbxKXiPfoR//zCKnf1xUavAllljcavvzXYDKYIHxqHoG4KzdmdqXotDpe9pJq0wpeUWZ6xidvNAxZz5UZ5MyF/CpIlzKRhuTUiEJg32O9PXWQLbRW5o5kTR1+wtBlH2WA6oz9150xm0vTXevvbMqrPzXaBztMVDV4FVY8052sMEZ7OGbNeezeK62oQGmdD+uA19l1VktoUV5sp5bLbxYk/toehZTabxMR+GmV+lj7szpjU3YLX4Ff20rTBTOk/gJDcOKeniF2JM3w9LLp/vxXv2ch52Usfdvh1Xw02ZuasOJn7GqJxYyebnLZnspEeXK9GoWZ+ijkob5H5YR8LyB/TUDSE+bDxVdvoxM/EBjdrWROLiMlakd0A/Kppw7U5UfHmM6DkbuVVtOB4OPfgh2Qbz9TkMtjWi59F1rL3RFP2EWVRa7YT15hwGGmjTdKc7mmHPUQ9awEKrQhIs5nNAfhzxHlVYZjSHTTmjSdykjXSqN5ErH9M9fi66EhtxMprFnDu9cE5dTUDbC0TOmceWonEs8h/Ey/W+WESn02iKBeNyl6Bhv4rqXYzwW+CN6tsVuHqs5Y3eQlZNbfrNPhzEiYWAEBACQkAICIF/n8DDHX4Y2s55X25Z0v9G9NEPIC5mAhVWODDDcBdVjCOYGzGK3IXmaNmn08QmlDinPr8GuieHCLC2wfXnckskqdVND49wb0z61xOhrlzeFoXkP7vAlvlJBLvspnbCRtbObosUReQ+OkacqQ62JxswUUcHb0stOtT4g2e/CnN4tNOTbrHfcXTLDJqU0fV+hUB3kfhOylhfyCav5DnP96963gfI6L+Xnr6vsfEwR79vU+RKajULjuPdxoeX5raYGQykuYIUf7aC88Fya+IrG2M3VInqcucI7TiZzRqJLLUeRgPFx6RNm8DafiEEz1Sh3gcP1j3faELr1R1YFjiDYQ0/eCYr/zDOzX0p9g7CVrsLtR4tZVjXPQxO8cR+bA5z+2mxZ7gngTaqtCzehWnHUKRtvXEx7UWdM0G0MXiBabwD+goL6K77GN0wSywHNOD5OkNU1jbGzc2aWXV3vZ+hs8BO78OSyzwyQjUweTAAN0dz+mY40HdpRWZb22Pe6jQW402J33eZd0vRlLyaoRVsR6sj15HtMxINqxE0l/l8yeXd1fb4X6zLyGlmTFKSo7TkcmkWQ0Z0oWhjJD5LjpH/S9t1GWEXT7hWIaE++ynop0OCVTcU3xzDd2Yox2qOwmLUM5LWXqOeujvxE5qSeXYeltbOzDv406+DXmEoMzU7kl9fGtm2eiyYpvTxbXt/G3ZuaXxffxorAwdQ5Zff3menSzjLTtRCf5sttZf5ELHiEV0jk5ndRoqH+8LxXnAChdkRuOYtwyfpNLVt5uLWqyK8Osd811ASLiqTvHw4V+aEEZ2uzPz9hrS+uQnPqIXsa+7OYatOZfQnJJoRAkJACAgBISAE/lMC2Y+5dm47iQ5+xF9qjcWSRDxbH8Z4miNpVXVYmaJLtXmmTEvK+kTJ5c9SOTy9fY5dySEExp6n2hRfEuM1xaIo5flGKszk/s5wZky6hcmtVDTqQVHuY87NC2LOvlOs3piPyZLlRKg3/6DE9uMLKswr+Y47ldhOi9gyo3mZXW3ZB7oXWzGoY8GbeVtInaqE/IerX+beYWewDZN81pPZxYz5ie7M7FqZh7ujMJ3kzsY33TFIicRnZnfqyP6vlU0eslF7NNrLM3jxYXLs6svOzXYMq/eIBSrj2akZS9jsvtSr8GtMvL9Ig07b+7MyWPvPBbpkD+zGybJ+5GTS+rniY6FKy4on8GrtQ6alO7amvaj7lwNdPk8un+XcrlSsA1K40jeAXfF2KJ+1p+/SShjY2WKquJKBo3bTysyWQMsev/6X5/k2DEauQ05NGzeHPtThc4HuGXusTFicpcwML1uG1JcoDXTqy7Pp1bkqN1aeI09Fl5jAodT/8Na6sYLpdoeQGqhLvFU3KnKDFbPmcECqF+qaOaSsvUjVkY4kTGzC/fVO6My9Q4vZgSRNbPZLK29PJWCUcgbJQY4smvqbdSx/G+iK3/Doxjl2Lk4hIX4nb/o4sWC1MVU+E+gq6Idg+3g+7pHnaRG+CFflipB9jVVegQQfakzk6lm8TIwh9GBr4g8Y0UYEujL74BANCQEhIASEgBD4rwsU31iJkdlOigbPJtShG6+2R6BvncT5Co1on/mSt81GYxXtiWarP3hKqvg2Gxx9WXmvOdqRbgyv+19XLc/XX0zuq+9Za+nFc8dVmDX/kX1hVsyp4sUmkzqkR1qi6nCTqVs2EzX8U+tfFJL3cCcuyovpdGRxmZVbloiVbaDLOUNs8gXexuoSOXIDZ0NGU1/uE7Whzy6wLs4Z9fk92H7agcE15ZHiOVfSYrFW20mPTctxHN6ICn9UVnpvBdZ7lHBW70jtiu9XDzofRkeVg2isicNhpCw7tEYS2yGQZJOhNKn0a2PPN5nSJq4xSfFGjG/+Qc3y52bovkagc7TGVbcR6XOMCLnWkJGztWm/xxnXZ4NxcTD7zQzdCQwG+XKvvylhXhq0r/z+Zs8+jt8IL8511MLdX4tOVZ6x08TgE4uiZHI2VA/zI7XRdPHGXLkar/b5Mql0hq4DWUuXcriSKnOijOn54dKpvw10eRkkzkggveYQdDWeELH0ItVG2ZMwsRmZZ+LQs95C1gB75voO4ufbOP/SUozDD/G6mzFLjDt9vHpTaaDbwMVGM1nt15ADbiEsPSrP+ODxSK5JY/vp6uhu/aMZukg8ChZhHrAHKaO5LJzcGLKvsMIzkaSznZi7eTDf+0YScVgEuvL88Sj6JgSEgBAQAkLgXymQeYIwvxMUtx+MqdZ3KPz89SxjIebBJ5EboEuQQTf++LH9t5ybm8LBB1Xo46BLt0/tcvCvxPn/2OlCsp+dYdGMJCqnJKMut5+AXhY8jD9EwvBq5L0+SfwENaIHrOaqZ6/fz9IV5vBwhyfKcd9xpAzLLf96oPvUtgU5N9nkY8+art5Y/uhFb8sXGG1IZo5qS+RzDhG9viaTFebj/mwKQTrdqX4jAdXh97Da2IW1MW8x8p9Ot1o3SBhrzDX9ufiqKlHxcwsaFt1mpUkQz7U9mKHcgIq/ZLVzhHZWJ62rK7FRWjQ8ZE07k8cYJgTgOKIlFfNPsnxfHSa1OYdZHx8ez/Qi1Hk0SpWzObbqDE2Gy7Jq9Gw2DApgvp0yL1b7oOaczO1cY1Yc1+SxhTlp3ZyIcdOkvfRuTDuEIG3rg6tpTyrud6az4RO0E/ywb7aDsQPX08bDF9fxRWz3scIx7gDPZyWxQ+0VLmYHaOMQQOyE+xgMWUhlQ3v8DWqy20EL95xJRPpYonLOgb7Lq2AwXZXxPRU55mOD7S4ZNDwD8JzcnkoXd7K3QJprC6OYd74i4xz8sWh9ldjZVvjvvkYL/QSSfWf/snXBy4MhaNjupHC4JfPs23MrxR0Ln6VcbK3OxEZvuHW/iC4mfoTrKlPt+gH2va5CDclbxNrEcbTuFBakzKLFiSgMU3+ktbY1ZnLL0Y27RhNNj9KSS96cIdnYgajTDTBICcayXx3uHDnNizfXObJ1O2tO1EA/1Y/p7eS5c/YCz/IVaVHvMh6Wi7jcypBE3WeE+afxQ08XVhgUsVzfjw0PlXHabEXNZb5ErnpIa2dfdNvmcPPUCoIjDiJvnsq8gQ+INfMm9ko3Qjc6M/TJetzjd/PDIC+WTXzNQtsIEs/3YP5+A5pdWomL11yOtvVmr7cK4jPz/+OHrbgmISAEhIAQEAJfR+DhZje0Ys6gMNSKWNOh1H94iqNPpKnbthttqhbz4u5FLmxNwXHzE5qONifGuA81JQu4m+aJbtgF6ukEMn/SC4J0Qtn4vCuecy1RbfaGsyfukVlJiX4da/7px46+zhWKVv9IoCjnB06m+hNYZMx60w4UvDxG7AQ1YtvHcCBiAjXvpuGi78ptox2kaf5+lcuScssdLtOI67SwTMst/0Kg+/3G4h9f+Fhi0pdg0vppaWnlRP9N5ORXo5eZPyEOM1BKT2UlxZy3tmHui7F4rg7DrcNV4lY/RyojAru5LxjpGkmI8xhaFe/Goq7JJ1a5vMXC/r2xOPKE10WTiT2RgF6PWsjzmkPOY5kcfZifsoqgmg3rM2xoczyOmSYxnHr6FoXhPqyLt2R4i8pk315P4FRjYk485rXcCFzXxOCk2pK83f6Mn+bDmY42LNGtQuKhYsaq90QxzBTPHVd5UFiLUY6zabxmOetu3uEnxhES3Ze9KfHsvnCH/IqzmbfbgkbHAtB3OULDmW4YKKVzJvc7RnavwEKXANaevkFBhVnEbbOm7cUIDB32UEPDBp2WJwlPfYaKgz/eA+8Tox5MejN1HCJNGVrzFqu97XBO2satVy0YpuuEh58WKlVus97fDrvQ/RRPmsbwp1lUbN6TUS7aDGpS+YOFZV5zfUM0RvZz2JvdlykjqiBbuR4dRlhg3LOQQ/GuOISv4vtnjVCZbIt3hAGDirZjaLeMEz88Qer5KTIK++EYFoVp7SN4OTgx/9BTpAfqExERjlnnimTf20OStTNB607xuE43Rlp4EWk2itaSl1ntY49nyHYu04rBNiHMdWrJkQAbdCN3ki/Tl2lOJoyvvgEPu0NU1bVgWt100pbdpJlvCj5tL+Nnk8j++tOJNq7G0TAbvNY/QKqTKg7xqQQ0TifQ0gGXdeeo3EoVs6AwvMbIszPYmske68iVb4/y0KF0rbGdpIVXoa4yo7xT2WogNiUXH91CQAgIASEgBITAnxPIf3aCxQ7W+Mw/xt3vRmPl4ovLhK7UUnjMLnttHHdk0lHLAVv1XrRqVvP9cvT53E3zQjfsPPVm+jFPvxlXVwRg6RHJ/uuN6G/gQpCXOr3riUeBqq0AACAASURBVH12/9wo/JNHFZLzwxGijWfiuOkBCpUm4bbYE6Px7d9tO1ZcQNbNXQQ7mOG9/tZHG4tXzbnDRic1NLJ9eZI0iqp8vXLLvxDo/knE/2PvvuN63P8/jj/ak6JhJRJFZO+9HZuUQqiQmewVQkb23nvvdXDsvcmKKAqVkaikPT+/2wfn9+WcHE4Hxznn1Z9cn+t6X/fr6tPn+Xm9rvdbjvW3C/zuGbq/fUQyABEQAREQAREQAREQAREQgQ8EsvcMnRD+JwRSb6+gk+dRVBr2Y9GoWh+sofKfOH05SREQAREQAREQAREQARH44QUk0P3wl+hvGuDDPfTsN5xlB++DRgP6LJjFVPfSSEPA33Q95LAiIAIiIAIiIAIiIAIikIXAnwp012Pgg6XlBFQEREAEREAEREAEREAEROArCujnhAU+U1kwfsTbvTr3G8zYeTN48/orHkR29UMJpKYkUz3fr/OkgqamJikpKV88xj8V6LS0tEhNTf3incuGIiACIiACIiACIiACIiACIiACXy7wTQOdVOi+/ELIliIgAiIgAiIgAiIgAiIgAiLwZwVUgPK5vvxVf6pCJ4Huy2FlSxEQAREQAREQAREQAREQARH4swIS6P6smGwvAiIgAiIgAiIgAv8xARV1SDm/jhM5f6JWMVP01WWehH/7LaCuEc3d434E3zekQf/KaCfKNf9Rr/k3DXQ3YhVEH+xP086LSUvP+J+BsRO9p3jSolVlTDVU/zOr3KuoQfqLO1zcOI2jBl1wbV2PokZqpGd+g9tDHfQiDzDcbje67bvj1q8qJgrIkFlqvgG27FIEREAEREAE/qUCKqCW9oyA7bMYP2o+D2JL03LkMBxcWmBtooPav/S0v+Zpqakn8uLubW7vm8eypfcwaT+O4T6tMIu7xv7xHixc/YDcbcYzcKILFQvpQtrHwUlDN5kH68cxa/Q0LrxQfpArTFUXXwZPdcRKC9K+8udIFVXIiLvPxSVeLJq0g6Ac1pTpMZkxA+woZgBpH3yk/5pO/5p9ZcTz4qQvg9pPIggNdAwdGXx0BQ7FNEmKvMaBKZ74rL6MlmUvhq6fgJ1NbjI/vIaKdJJuL6Z/3f7c+H8UdTS0+zE9YDa1c0Pmbz7Pf9NA97blUgVUQtfTv9wKyv6yB5cqafhP60ZP32AaLt3DGDsrtNSUw/h+P2+DVcAqVjyoilMDawz11FB8h6CjqRfDhSH2jJnvR96hG5nQrzkWBirfJtB9P87PHklNS8GLo3u5l6BPgQYN3775pH8tbxXQUInk5pHrPI3NSx3nsmgnyTdIn70osoEIiIAIiIAIfIGAulY0F4Z24RfzIXQtFkqIURkMLq9gK44MdapGvpzqv/tw+QW7/W9sogoaqS+4vmEMk7Y/IV/l9rg4N6FYsXwYxl5hw6CBLN15gdi3GpbU6jOTgeNaY6n5v5CmrIyqR5xlmdcgFm73e+dm2gS7CXMY5lIczUT4qnlOFTRTH3J8ygL2+WVSuntLCjx/iULzJYEBFrRf1II8CSCZ7hO3sIqCtDehXFuwC+3Bg6ig9b6YogKZSeFcX+DJGgYxeZAV4UsHM2RZPsaenEbNXL8WXRRkpD7Hb9l21Dt4UMlYlczMdJLvrmKI0xO6+U2gvNbvP+d++0AHqEX/jLfVLMwP7KJz5dxopp5ncZXaLCu/jt1LnCio+R2/31EGAMV9djh34krD+QxxqoKRjsp3ezPS0nvK/haOnKowmB692lDU8N8d6JThWe31Bdb23kBY3p/oMqsVhRRfL9CpakLC9Q3MXnWa6AqDmOleAhIk0P03/lLKWYqACIiACHxTARXQVFxneQ13ghym4V4mlMB8LalbLI371xIpamuOrq6G/NH9xEXQ0Enj0YZhjF4ejpWbNwM72aKXDioaKTw+c5kYNVOsqhbi+Y4JTFFWP0t54uU7hhYltEl+P0m8mlYqoSeuEKXQx6JeWQzTvnKA+83YlQGSp6dZPmU1F1Rq4OZoTVKQDhUa5yYq6Bm6DWphniGB7lO/dyoZiby+u41FF8oxrF8Z1NLebalCGklhB1nScgfFD62jRQEFSbFX2dW1C5c7HWGeoznp6VnvVZEeS/CG7ng+6c8e71poZpGm/95AV2EdW0fm5er80ZzJsESxeSNXW6xj14o2aJ6bj6/zOM4n5cCm20Q8PbpS3jyJhyc3s3H8Y2w99Dg1cArnVFrSf/s8nCoVQCfOn71T+jJ99TkSNNvQb9sCnMvBg62+jP45lhLppzh+rgLNmjzh+JlbxCekQatxdA5ewM/3XxGb3ppBh1fTKe9h+jbvwaUndRmwfyn21fOjXOlBRSOdqIvLmOs6lqNPo0ixcmXEwim0LatK6A5fRp3KRTvbVxyct4TAIp5MnD2cOiVyo5P5klvrxjFy3HJelW9MxeD7aDrPpK97Cyx/DXTKb3ESH3FqyXCmzd/O09iaOCyci3u78pjqZhJ17yC7BruzLLwhnr7NSQhSoBe0hr2/HCK41gyWznaEaZ3wXnoWvZ4b8BnZCpPnv7B+1F0Ku3ekeuVUbi2Zy11dC9TDznNo02U0W4xn2AR3KhmGc3bJeE6m2WBj8IZjS1cTaNmbsV5N0Tg5hRlTT6La2IuhE/tSq4QGUafXMnfkePZei8SihQ+DJvemnPZV9gzZynNjE7TTT3Ng01OKDFrI8N6FCZ7tyZz5hwlXaGLeypvBk0bQoLAqye9v8vd3OmokEHlxIwt3BJCW05BcAVvY6p8X+0mL6e9oQ46UaO79Mo+5k6ZxISgvFXpPwbOzEdenDWHunlsosKSSoy+jlthTROXrtyB80z+asnMREAEREAER+AEFNLQjON6jKWO3hGFq3ZjWM2ZiVyk/umqS4/7ocimDkcbTQ0zt683pVzqYJYcTEGVCtVHTGdCxFvl1eNuhpfxiOsV/HRM8ZhBYqAdjpnlQyRRSlB/uVUBLI5JLvp5Mn7iFiHKOtHHtRYt65ShcyAC19G9wDd5W6B5zctpk1h94ipmjI2VzlaJxz/JoyTN0f/wbqgIZCY+5NN0Zz7lX0f1pLN5DOlOrkjlaqUlEn56Bq3MMI+7PokZOSEt6jt+8Dng+G87RhU3JkZrV9cwgLfIIi+qto+ihDbQ0V8uyCPWdAt0+vK1GkTp1LcO7WfNm+1B69dqF2YwFVF/qzML7ehQfvpPZg2qTW1uF2MND6DhXm6HzvahjeJPV7k5szj2ZxZ0eMcLZh0dxFXFYu4aBjdU5N8aJkbdaMH/lTzwePJnnzpPo3qooMetd6Tg9Dz2dAlm16BCxhYYza5MXNQrlQEcrhO0123DFaSlDOlcnr1Y4h4b34kwpL/q0q06B3FGcGT6XWDt3atmaoaf6rnVUS9Wf1XX68cRlNn1apbLV3oXLTWbinmcPU6es5lFUPbquW0bvKsHMrDeexO5T8OhbC5U9ffH8JT+dB/elttYvzGztQ0T7aQzzbEkRZculArTUQjnQdyz+pTri6NoI/RPDcRsVSZOpE+iQ5wBeU/0p6jCA7iVv4evah19wYeJ6D/Jt6cWsiAZ0HzCQ5iWesK19D04VdKFXF1P2DnVn/ZkKeO7wwPTIeBYuO0lKnbGMnDmQyknbmeCyFRWHbtTVPMG22Su4ZdaOPhNn4Gh2lbl9p3JbvxV95w7ANmI5o7wCKNx9MJ0tjrNxbwyF2vTHsdR91rhOIUjLiMSUQC4c9qNAUx+GznQjz/HRTN+fSoUBcxhUPpCZrqt5mLcpHrNaUTCLCp2aFsT5rWHOqIHsOp+byv1mMXqYDYHjJ7AnxIouKz3IfXAx+65BhZHDqBa9jakjNxNesh+jnGPYtPQAL8uPYqZ7canQ/YAfCGRIIiACIiAC/1ABFVCPv8YGTzcW7/Enobgrg2eMw66SOdrKiVG+1iMU/1CeTw1bXQci9o/De+BKXtebzMRR5bk71pWJh41wXLSAfu0s0UwClIHu+nLGLPRHv15vRnS1efvvyjbKX9stl44axKId79stUSVX2W50nzgeh3r5UEv5+qFOVQNSHp1km3d/Zu9LouKQ+Ywf3JQCGu9CqPx8TiCD9OjbnNuwlLU+x8g9ax/TXS1JuLiQoc13UunwYXpV1CUl8QsCXUYyUSe9cV5eilU7OpM/I+vr/Z0C3X7G29jxc2ra+z5fKxqNWUz/fvUxU1xgUaWuhI3ej7edNTpajznQvgk/19vIdJcK6GurkH51InZNruF4dBXNoifQfGhuZh4eQuU8OmjfX4pD7W3U963PsbFTCYmN+6CXuByuu7ZQw68Xfe86sXRmF0oZaaOp+UGgc66GUQ4VFNem0X6yFgNm9aS2+n5GLNfC1b0Blnl0UWRx86rrJnBteCMm058pQ1qhsbkDrudq4T2hDw1tY/i5YTvO1BzPgF75OG0/i0S3gbRsU4b8Bk/5uflvWi5VQffZPoY49ufQrccfjL8obebNpbz/Qk7qt6VzTxcqF1Hn+XYP3PeY0nmYGyVOeOL7sDpde/Wjebk3HHTqwmEjOzoM607ZiCV0HRRE2Z6eeDgksbWxN4/Kd8BxRFtsTGM45d6c+ZG1cZvogsbsEexT1MVh9AAa5LrGvPZTCLFsh8vkDliHr8Nj+A3yt29LzWdLWOyzmTsflHs1Gg1nbJ8KPFx4kKfF2jNw1k/kPD2DkesekbflaMY3CGeey2pC/iDQKX811LQh6th0Jq3xR7fZBHy75cN/8kh2XFSn+rBOpG0dwdiFh/lfRTo3tg4+9O6aizO7DxFRdqQEus+9x8j/i4AIiIAIiMCfFVBOjBIbxJl1E/CevpXXcRXouGYdPZtZo6/suJRQ9ztRTb1EAhb2Z/zwsxj1novXlIYkruzL2CEnMegxk+HeLbHQBLTjuDVnNpdjClCpVzfK54bULFrq1NSTiQq5yeU101mzwp8cbX0YOdPpm0yKojwZZZhMfX6Zw5OHM3ftXUycfBkz3Y0yObMe35+9pf4T22ckEHFyFmO7PMTh5koaaF9mcyd7tlrPZ/mUNhiG72FBfy+euR5m7idaLjNTw7no04FtpdYxv2MRMj/x8OJ3CnQfP0P34Rwoaqp32FjJjjtD9jHGzho9zbtsqtyEky67mOFWAX0tVdSCFmNfYzP1dm6nfaovLYa9D3SmOmjHHcGnxExy9c/LCl8Vhp+YRavSuZVfeKB8f1HVVBC+vA3tz7Zk6TRnShlnEeh0VFDTfs5h567cbjmNZokbOZHbBYdaNhjrfvx8nap6Ci+uX+LuqeVMmbaR+Pbr2DCxIzkOutDhYHlGj+lJo9LvA12dSQxq+oKJdscpOXk4Tq2sMNH7faDLUIeMazPp2N6PqhPG0K29DQa8m8FGS/85h+ydOW7pRpd+HSltpvJVAl1xk3QC5rgwPbAE9gOcMVo0jN3JVWk5YiAN899jjf1E7hVsjuPkjhRXBroRtyjYvCoFL27hXGJlnKYOpbaZ6ruWADXQjTnDjO6beF60Nf1nN81WoFPVgviLi5m89hqqtb2Y2v1doNt5WZ3y7vUIXbqOS5pt8VnpiAXvWirfPUO3ltmrjhNdQSp0/4k3SDlJERABERCB7y6g/ICfdmUdW/wfcGW0L7ebL2XZ1E5Y5dbK8ovv7z7AH+yA7yp0YxnjuR8Nu0mMntrod4GuiB4k3NzO3jvpmJRvS6Pi2qR++DjKb89JFbQyHnFkvA9HnxShxeTR1Mn/vj3zG5z/22ULTt7i8eUgotNuc+x+BUatcMNaeS9Ipe7z4ioKUmPvcGLEOGI9t9HJOp2XtzaxZOAwdt0tSPPu1YlcHU9rv9U0y6+SxUz0GaS9OMKi+uspemj9J9st3wbw77Gw+G8nRfmjQKerFcovjrWYVXA+68e3wFRHDfWghbSrfoPOF+dQK3wszYbk+v8KndbzbQwsv5sqc2zZ6rGTsgs3MaClMhi++8boSwMdGhC9uy+9j6tQ7L4O9WcNo5q1CdqK96XNt5OpPOOktxtb4mvR0s2eXFtcmKXuyaTBDhgeziLQ1fZhoEMma1r6ENfVh9496lHE9Cl7m2VVoduNR7NpZDh6M6jvT5jrvytra+lHcMTBnh0mnekxpBuVLb5Oha6ESTyXvbux4VVl2g3tgMbMAexJqfbpQPe+Qlfj4XSWnM5FowlzcKmem3Rlqf8bB7p3FTonElZPYUtISfotG///b2AS6D7/fiJbiIAIiIAIiEC2BJSVuYQAroaYUtLGBNVr6zmZuxklA7zovL4oPnN7Uq1gDlTlw/3veN8+G3djBV595hJeagA+szuhuc2DUePvYTFwJkMGViHP67ucvvACVdMyVK6cm4Q794lW1SKnZSEMM7Oe/ERDN547S5dz/ZkBZfu7UVrv24Wrt4HuxE3CHsShn36NQ9vTaLJtCnVNvl2IzNZ9+oO+SEUlg+Soa+zvvQTd2atoafa/llVF2mvC9o1j9ktXZvQtg3pWE6JkJvPqhDedV5Ri9fbO5PtEu+X3CXT/v2zBHApv3Uf/+vlRU/2fvFrqeRZVcnnfcmmFlibEHh2Gc/vr1F63lP7NDLk/3YWhMT1ZM64FOS4O5SeH6zRbsZiBrYwJme3G0PvtWDC5DLf62zP5eXMmLPCmkU0uMi6s5VSeRpjudM6i5bItVzstxLV0bgxKFiOXjia63GJ1HQeOV5vI6BFtKZJL43/fOqmBTth6utTZTdm5M3Grm8ABTwfW5hnLHK82qG9yet9y2ZdGxcLY2NCeI5XGMWZwOUK8OzA7vAquo0bTIMdxFnUZxM7AWEoO28b4Ps2xyKWCmsoTjg3uwLjzBegwYRLOjSzRurGH8zo26F6Yhu/cUGwHT6Nf01SO9nVk1qs2jF46hgr+o/BYo4PdmKG0yHWRNT0GsfFGBvV8NtOzzBWmjPXHqtcoBnVS5efW3dmTUA3n+WOom+M4C3vtQ7VJd1z6F+JGL1e2JtXEadxoWua7xjyH9y2XUzpQOHARA4ecJ7fjALqV8WNWr1VEVOqD10RXKuUK5vj5OAyS73Jk0TFeWDsxaHYTNH4Zj9ei++RzmsT4Vi9Z4rqaR/lq0G5AYwqq6mBcQB/Fb8rGH7VcNvdhqqshl70Hs/a0OnWmjadiwAzGTjuNjqMv4wc2wOTpDQIiYnkdH865fSd4aeXGiPaWpKrko4ChChnyB+YHfYuTYYmACIiACPwjBJSzXGZcYYnrXkz79aF2+in8cliRsHocN8qOpk+7KpjqqX63mcL/EWa/DvJtNS2Y/UM6s+CuDV2mjcD6/BRWX81NnYHjcKysSsB6H6ZNmoff48R3ryrvxpBZE2n4cgljZtzAuNMUxraMYU2/GZyJKY/7XE9qFooj8FoYyfpWlC1rjOpv1qz7q0bKSmz6w0tcvOzPm5L1sYoPJ+hsIClpQVy7b4vrim6UkArd55nfLlPwlICNk1id2ZvpfWzfzXipyCA1/DyHt61g3ZMWzJ/ennyfmCj2XbtlR7aVWvuH7ZbfPNBltbB4nlHn2DGgOjrqKqipBrC5WkVmByaTpqiC+759uFUzQVM9igdrxjBk+HLCU3JQ0m02o0Z2wMpUk6TjQ2g68DG1KjzkxN4baDSegO8ET6oUzUnm8+NsHNqPFUcCSUqrit0UHxqqL8bLZz8xb1Ix6Pczm4Y3xyx3PHfn9qTHvBTaTJ9A9yY25NBQRVUriVuTvHhQuz+NyhUmx4d94e8rdGemdGP07EBK9BlDY93tzN+ag4b133Bq/zlevkggV++RtL2xiV/8QolIz0n50bvwttfn+pyBzFl7B6Nu7lT0C0a9Xnua9GlLCeWinMrgoZwtKuoa+yYNYvGWM0QmlKCOuxduQ+wpnS+B6/P6M27KfjLq9MepxF22PCqNq6cn9sUesNndmQWHclBvWh+sL9whybwqddtpsH3UaHafCiBDuwMDVznBxs0ERr7k0as7BD7KS72xMxgysCwRE1yZOnc/9zMNKO3UEavQm1y5eJEwauLYrzkpj/bwy4HLpGq0wGX+GJrkPcv8kb5cuBeFSfVe9Oxdg/Cdi9i05wJpeg1p0KYwSeEHuXDmKVh1pIePJ5XCFzF3xyvK9htOzQfLmL80EPMRyxjVrRw5lN9KaL6fFMVrOLvORaJdpyl1zfRI3LODMwkaFGgykgHjXMh7ZTrTJy/G/4UpRWv2pdeMflQrEMqREWPZfdWU5vMn0bpGXjSynCno879/soUIiIAIiIAIiMD/BFTUFLwJOsWp1eOYtfYMcYkVaeE1HpeeDTHPoYmqPD/3ydtFuUA38fc5s3gUs2edhMo96Ok9kAZVTYk7Mo/Jo6dw8s6L969XwfinsYycMQTbgGmMmnUD4w4TGdvVgtAdk5k5ZQ5+DwtSrusoPEY4ULqAPirfYpZL5eNK6unEPz7HLxMnsGbbSSIMrSjZeRwj+7WlVF5t0mURuiyvuQoZJD8/z5bBXZh/6Ana+nZ0W+JNuxYlMcxMI+HeOkbX6M55yz4MndaHBvVLkkvZCagMf8mPOTPOnhFJPm9nvMyZlkGqst2ywft2y4JZz27560C+S8vl13pjVK5pFn9sII0H52bmkSFUNtH5qm8kGlqh7B9+mkK9W1O0gAHqP2CFR1nFerVLOSmKMU59+2BfyQQ+F15UQUfhz5qWEwl9PymKpe7fN1ORsg3h9aUzPErRwKhKNQqp/bqY4te6U2Q/IiACIiACIiACX1NAWblJOb+OEzl/olYxU/SVM1x+zQPIvn44gbctl8f9CL5vSIP+ldGWZQt+uGv0zwx06gpe7nCl1ShDJhyaSD1zfWVh66v8qGhAwtEx+DxqQv92VSlgoP5DthCo6ygIW+NGv80G2I8cjlOtfKh9LtAp20UTLjHfzpsHtl3o7tUJm1yQ9r2/YVH24itieXL5KJfDtClctSGVLLRJ+8RCil/lwspOREAEREAEREAEREAEROBfLPCPqdC9rc4dH06LznOJS0gBYy8WXBhNZRPtv1SlU9NOJXBOO3p5B1C8xzQGDm2FpaEmKj/g105vq3P7RzJ4xAL8H8ZD+cGMnTuK1uWUc9x+4puyt9W5e2zp6Mbig5d4hRn1hi/Fs38zCuv9fVW6f/HvlJyaCIiACIiACIiACIiACHw3gX9MoPtuInIgERABERABERABERABERABEfiHCHzTQGc0UBYf/IfcBzJMERABERABERABERABERCBf6CAphpEzf7ygasoFMrV3b7sRwLdlznJViIgAiIgAiIgAiIgAiIgAiKQHYFvGuiyMyB5jQiIgAiIgAiIgAiIgAiIgAiIwLcR+FMVum8zBNmrCIiACIiACIiACIiACIiACIhAdgQk0GVHTV4jAiIgAiIgAiIgAiIgAiIgAj+AgAS6H+AiyBBEQAREQAREQAREQAREQAREIDsCEuiyoyavEQEREAEREAEREAEREAEREIEfQEAC3Q9wEWQIIiACIiACIiACIiACIiACIpAdAQl02VGT14iACIiACIiACIiACIiACIjADyAgge4HuAgyBBEQAREQAREQAREQAREQARHIjoAEuuyoyWtEQAREQAREQAREQAREQARE4AcQkED3A1wEGYIIiIAIiIAIiIAIiIAIiIAIZEdAAl121OQ1IiACIiACIiACIiACIiACIvADCEig+wEuggxBBERABERABERABERABERABLIjIIEuO2ryGhEQAREQAREQAREQAREQARH4AQQk0P0AF0GGIAIiIAIiIAIiIAIiIAIiIALZEZBAlx01eY0IiIAIiIAIiIAIiIAIiIAI/AACEuh+gIsgQxABERABERABERABERABERCB7AhIoMuOmrxGBERABERABERABERABERABH4AAQl0P8BFkCGIgAiIgAiIgAiIgAiIgAiIQHYEJNBlR01eIwIiIAIiIAIiIAIiIAIiIAI/gIAEuh/gIsgQREAEREAEREAEREAEREAERCA7Av/qQJf0LIYnOXJQSF8dTZXs8MhrvpVA+ptEXiRlom6kTx71b3UU2e8/QyCV+0HJ5LfOif4/Y8AyShEQAREQAREQARH4YQSyEejSub3bjwpnkknL/OA8FFC9lBnTW1tQ1VQN1b87QD0NofrcGJzcStLdWgfdv2s8L8NxWByGfiVrfOobY6b14bVP4NDKe3jceEOwmurHN0VqJhVrWLG8RQHKGmZ38BkEHg7A84EmTi2K4FpY88e48eKjmbf9EccxZWbXghT96NRTuXMqmJEnkilhX4JppXX+8pjTEhIJvBHO3AuRrAxLBxUV8hvp06+hBV0qGlFA+y8f4jvuIJPYiGdMmP6Iy03KcK5xzo+PrcjgVfAj+i+Nob5nRboX/LJ7R5GWyu0Ttyh3TIvD3qVp+J2SlUKRit92Pyo/M+P5AHPyksCu2dcYZmZDoIMxkvW/460lhxIBERABERABEfhHCmQv0O26SulH+XnoaY6F+vsPjKmxbFp6m8FpZpzuW4hiWip82UfJb+T2Dwl0excFsD1Hfga1KkB5g79V7BtdiCx2+z0DXUw0y/YEMeOxHqPbW9K+pB7amak8vhnKoL2RhBWz4JBzfoy/39n/xSN9JtBlc+8/TqDL5gnIy0RABERABERABETgPyrw9QIdCmIu3cJ0cwZrRpWi9MUbVPJXwyEzic1RGVRtUIYjTTS4eTSYrqffEJyaiaGZKcvbWWJXVIOQ/dcoe00DL7MUfO8mE5esTo+WxZnQwIi8Gsqgk0LQ4UAcjr3mdnImOfIbs7itJQ7FddF8EkLNRS8xz5XJ/ohU4nR0KJCQQmRmJmmZ6nQppGDjGyP2ehSjqYkGbwtCMeF0mRlFQxdrHIrq8GEdKD0qmuOnH9HjcjzhSZmQrk77GoUZY5cPw6sB1DmbTmuTDH5+nERITCZ1ylrga29GZSN1VEnmxsEgOp2O4d4bDTqV1OTW4xQqNSiOTz1jCvymQvdFgS4+mi07Q/C6HsdD7Ry4Wyg4HaaOk1MxevCMejzUBwAAIABJREFU9lvjqNHKivFVcqJDEic3BDD8mT6DXQpR9XYw7oGauLTLS5Hzj5kZnIaBViY3wuO5lqlL1yZFmNLQlHxJkXitD+WaQgNbRRr77r4hKHduxjUwonRMNBPPRnEdXdrXt2BGo7wU1Ib02Ci27Qlh/OV47qtoUqdcfnzbmFPVOJNrhx4w50o85FLnWfgbTsSpU7NqIZY21MXv3EO6n4wnTUWVKhXMmeNQhKoGv/4GvqvQeZ1KxryeKU2fRzDofDI5K5uzrpURqTceM+5UGlWdbBhW/F3FMe1ZBNNPRHDHrAib6n5YsUrB/9xDZh5PpYpzSfpYfljvSeXupRDG70ukmJMtE201SYx4wcqdwQy6k0K6vjaNKxRkftMCWBmoQloKwTdD8TnwjHUvFRjn0sezsSW9a+XGSAXS4l9z5OADBhyP46mRNs3M9TB4lUxUHWs2WsThPTOEy3l1iHucxMuCJqxws8A04BEzD0eyOVEF1NQoUDgPa50K0yBHMhu3+tPrqR4DTRLxuZ2GoWFOxjkWx7O0Dm9ePGX8lGD2WhjhlBrNpFDIlcuQ2Z2K4lxch9cPHuKhrNANqEh3MwWJTyJYuPchw+6lo62tRa+G1nj/lBvDD970Ph/oFGTExfDzz8F0v5RAtJoqRYrmY007C2rl0wCFgrSXkazaE0KvO6moqanjWrc4k1sbY6JI4Z5fGCv2PWNWrOLtUVWNjFjjVAirm7epei4N5bc/Klp58JtizuN5H1TokmI5duABXc/G8wzIUygPa+wtaWKuCQ8CKb4whtY1dLh2/jUnMxUYmednV5ei1DRV+3u/UPqP/kGR0xYBERABERABEfj+Al8/0G1VYfe4EhQ6dYNKJ5Jp06ocq6uq8jwVgrbeouUTfbb1LknbAun4bfGn5iVVFg8pRZUb/lQ/kYCllSWbXc3I8/gBXZa/QLuhLct/ykHUwZvYXlJnqZsNHQqr8fJsAHV2p+LZtwx9NMOptziMq/pmnOxnhnGSKhbJYVRf+JoOPWzpQSg1lkXRskNpBpfRI4caRJ2/Se0AQ1Y6mFE114cf9JM4uOQWs1KMGdupMLWMFQQdDKD+oQQ6drHFJfYx7Q5FY1SkMLOdzKmc9pSeC0KJL2/N9Ja5ST3qT92z6XR3KMlI61S2bQyi79Ukmra1ZVpdo2wEujdsXhrIspf6eLgUo4VGJBM3PMQnUIcJnta4ZX55oLO+9JjO+6PJUbcoy+zyUuDeI+y3v8K4tjWrqimYv/0+3ve1GNPBmtFWySzdFsygC2k0aFaUxa0NiTp6n75Xoam9NaOLJLBgXQgH040Y1qEIdfRj2brlARujDOjd2Ywitx7hsvklGTUsWNa+IDYRT3Df+JTnJSzZ0VyTDVsfckhhkmXL5d2zD/FY+5THZc1Z2qEwNV4/p/+GcPyLFGR+RVXW7n3C/eJF2dfGGG3SCfELZePFJIq2K0nH/B9UOaOjmLU7hDVpednfyxzzP/j9So6IZOaOYNbrmHHYxZxCb6JYtj2YpQnGrO1tjtbNB/Tf9gaL5sWZ30CfJzceMnDbK+KqWHOopQ4n9wfg6qfJJPcSOOvGMmfNXQZHauPUyppVFm/oOyGEg5YF2NOzGOXio7kcFsG4vSnYu9vS20KViMDHeK5+xiVLC652NeTk2ms4BWrQtb41C5vpc+94AB5H0mnUxRav/NEMGxvECmMTVvawxsk4hZ0bb9M1zIiLY4tR8NFD+iyJocGACrgZvmbRwjuMUDPjlqc5mrfu0W5DLEXsyrG5tt7/i/xxoFOQnhTLhoX+9Eg14Wy/4lTVjuPnNXdoG6zH/lGl+Uk3jk0LbtIlMS+3hhalQHAgrZa9wqB5GXZbR9JsVhRV3UrjU0aX9JdPGbUgmBkaZtwfZU7MjqtZt1y202bfghvYRefiaD8bGholcXq9P3VvaLF1RFns39zHZlEEMWb52NWlGDVyRjNvWgCT8xbltlt+TNT+IxXv7/93Q44oAiIgAiIgAiLwAwl8vUAXG8GE+UEs0i3Euf5mpBzwo+xJbXaOtaV5bjXUXjyizdQnmNuXY2oVfXTUlKWVSHzGBHK6egkmZzykzmlN1o4shV0eDdRJ4/oWP6rdy81pTwOOzgzhVWNbJtTIicHb/BXLyvH+bC5Zgh1lX9Ni+XOKNS7NrNoG5NIAfm257FaKvlYpbJ17h2Eq+dnrUogKBinsnefPGZtiDK2Vm7wfVc2yuDoRoTRd+ATLxiXpnhKK3aFUernZ0M9GD13i2TXHHy/NAmyx0+LwmkcEWlsypokpFrpA2EOarXiGcbXiTKn/+wpd1s/QKSBJi0FuJRllHEW7jVGUa1SM8dUNyYmCsDMBtNqXTKvO1vT8ExW6Yucf0vO2Oi4di+FhpXxwLJ79GwJZ8MqQgY118TsTymG1fExzKExVw2Qu7Q5k4HUVWjlZMbKkDnF3Q+iyPQrD2pZ4mbzG+0Q8lrWLMaGs8kQhLvAR3X+OJkf1AvRIi2LU0VSqtLdmsvL/46OZu/0Bu1JNmd/SkEvHHnEgI+tAF3A6mMEHE7G0K87CysqHuZLxOxbM5AuZ1G6ZD+tHoUx/oIuHiw1tTeLZv+8xu17kZIy7ORYfXL6kJ8+ZsCuU03mLcLy96UdV2I+vcip3Lz9k3uEUqrrZ4mKmrOGmE3onlGnbYtCsa0a5sMeMe52HowMssFS+ODGeXw7fY2iQLpNaGRGw/xHHS5XgRDNl3SuN8IDHDFr1ijS7Emwq/IaBM8O416AkZ5rnyvLXP+1NLJs232HYmwJc6m/MpbU36RtpylkvK0qqQEpsDGvWBjBGrSCXOmqwaEIwx2uV5IadEaSn8dDvHo12peLtUYa2aWH0XBRNQ4+y2CUE02p5DBU6V2B2+U/f6H8Y6BSZxD14QOtFUdTpXhHvUsrKqIKU6KcM93nIw2Zl2VE0gp/mvMDSqSLLq/3xc4/K5+aubPOj6rXcXJ9iSfrOrAPd3aqvaTUjgtJdKjK1gva7iltiBCPHBOFXvywHij3HdtErWnSqwLSKOqippHN711XKns/Jmck2VP+7275/oDd6GYoIiIAIiIAIiMC/VyB7gS6rSVEyVXGsbsHolgUopa/g7t6rlD6Tg2M+Jaitq4rqo/uUmhuDe59y9Cqm+X7WyWSOLPLDI7clq9RDqf/YlCt9ClNaV/Xth7eI09exPKDFz53U8NoaydX4TDI//NI9IxOjSjbcqxZHm5WRVG9bhjEV9cmpDHwfPEPnXlyHpIu3sNqRzsT+tvQ0eEGXGVm3W7671Bk8CYzEPyodRUocm09GselFJj1dytArIZQ2RzMZ1rM43Sx10Hwf6EZrmbGlbjo+219iXseaETUMMVGOI+0Vk2cG86p0UQY0MMb8T7Zcvrpyl8a7E2nhYM2o8jl4O39HyEPqboqlZsui9Fb98gpd4TMPWRqdE+d2FjQ0UYaWNG7uv8uQYG1c6+jx6PJTLurmx7ddQWz1krm4K5Dh99Sxd7Sif1HN/w90RnXMcM54zbidzzmtoUzmv/4oIE2PXg5mOClimHI2nVrtrfEqof2nAt2tk8EsvpJJlQ4lcDVX7j+dR1cfMeZoHPlaF2NEZiQeO6PRbWrDiqIJTDn47G275caP2i0hq0CX/PwFs7fdY9R9QE0B2vq0rJwHj9xRtNkaQ6L2BzO0ZCpQN8pJ+3Im1Hz5jAUahbjcNd+7mRgVKdy9/Ajfo4lUqJ+bpwdfkNy2DPMqKK+QgthnL5i/8TGXqhRnW5FYBs99yuPmthysm+MdliKDuKjXnLsTT2JGGrfvPmf8PSharCBH+hhzcdNthqgU4bFLHpTxKTMxgQN7buMSaszJnrpsmBTChV8nRflUoOtXhuavgqi2JZnRnhVwK/ibiXc+vHJ/NClKZgbRt+9RcU0yk0dUwCnPu1/C9NQ3bJl/k0kWNvgVj8R22RsGelTCw/LDe+LdQTITX3PS7w2xZBL14Dnut1JQ1cmL3+RPB7o7pV9SalEcIwdXwM381xbKRPbM8WNwfhsCyr6izMIoXHtWYmgJTQl0/96/U3JmIiACIiACIiACfyCQvUCX1aQoHx0k46sHuiHro2jqWBav8nro/fbz4pMQqs2LoKZd1oGue3EddGPCcZkeimajUgxUPKZ9iCEr7M2o8lG7pfIkUrm85RatLmVgX8+EWkb6VMj5hp5bIynZtCTdkkJpK4GOjinRTLmioImjFUOsflv5SeH6wfsMv5JJ3a8c6Exb2jAr/xu8NjzklFFeJpeEC+cTKGxnQ4cP2y2VgSPyJb7bgtmuUYB9PX/bcqkgKvgJo7c8I9AqH0MMoxj9tmWyJM1+M0NKSuRL5u4IZq1e4a8T6BRphPo/xH3lCyJt8zKptB7KJ8ue3A7FOyY/F/v/mwKdgtTnoXSf+pgThfMyr6Iu6OqSI/g+jf3+uEIngU7+domACIiACIiACIjA5wW+X6DLbstlWB6u9dJj37QgjpQpwdZWxphq/ebZmM8FurfLFqRwYcMtWocoqJyaikWDUoypkYs8v80ir5/QfWYYBvVtGFHTEBNl++ajYGovj6BUs1K4fyLQZbfl8rOTojx9TLvVUVjXs2R4DUMMPttyGcfe1fcYHWnAGFdzqnwwKUpWLZc/rw9iY0JuPBvocPzYYy7pFfhshU7Zcjkmz2sG7IjGuHYxltY1RMn0v5+/Fuiyarm8ciyYeVcU1HMuSTfzFM4dCWbKsRiidXWpUDgPg10KftRu+a4slMSlE8FMvZBJ404l6f3RpCjvA93mp9wrV4gl5nGM3/IGCydbJpf++KbIiI5myY4gZibm/U3LZSBDg7QZ38wQv11hXK1iw/GmWbRcFvq4QpcZ94atu+8y6EVe/IYWpoCyqTQmmuWrApikKMhFj0+0XK6/y7gcFtxqBdMmhnDpcxW6H6DlUpGZzp1frlHmrAE3fYtTWkU5f0oSR1deo8l947/ecikVus+/y8sWIiACIiACIiAC/2qB7xfoSOLw0us0D//0pChVTyRRv0IxZrbPh3HIfTqviMSsdVlm1tYl4uBNyhzJYGS3kgwqpUdq6CO8Fj8hs2k5Zpm/oP7iCKr/pkJXY+5Lfupgy4DS7yZCIfg+tdY+51ykHktHlKKLhfa7FsYPf14/odfsxzyxtGB6u/yUSH/J0g0hDLmTSkfnMvRJzLrl0ks9P2td8pPnwl3qnEmju4MNI6wyObYvCJez8dRvYcv0bE2KksDBDfeY90yP7h0saZ4jhhXrQhhxR4PBfW3wLhBD9xVhhJmZM69dHvI/CKP3jjB25yjA5q4FKf9BoFNOitLpQCwFGxdlUWsTDP0fYr89hkKNrVlROQOftcFcy/m5QPcK/erWrKidyer199kQZcCADsWwN0/n+rEHDL6hoH5zM9o+f8agcxnU+USF7vKxEHYkGzO9S2FKf3QRUrl7NoS+a1/wpoYF6zqZYRH2hP4bnnKvSCG2dSnwNgC9DnnCuE1BzE00pG9LKxZUf9/K+JvLqYh7zfb9D1h6TwPHdhbYlzYgd2YakY8jWHX8GdseqfGTfQl8iiQxbU0gixR52NazGNU0Ejh+5D7LbqjRUjnhxotH9FEGvs9MijKxRwm6GsSxanMg/R6q07K1NauzCHTbd9+hx2NDdnkWp6FWAscPBtLncBKp1uac6GPMFeWkKPe18WpenOG1tQk6HsCA4xk4uJehV85IRvl+sA7dJ1oufzcpykALTJ+EMWR5KGdsS3DH0eTdjK/KDtA/XIfuT06KMqwY1jFPGbkwhK0WRdmd5wmVjmuwbpAtnfNncu9MID13xnD+w5bL+6bc9ypKMZUP1qH7gklRSiyQlst/9V8oOTkREAEREAEREIHPCnzHQKfsZozjwqE/WLbgFLgXy2T5/WQSUnUYaV+UgTVyY6Jc6y49nqtHgnE9GcvdlEwUCl2G2lkyuLYxeSJCqDb3Ny2Xinh+WRtAx2sJVGxUhk1NjDDVimaeTwCT9Qqwv1shKhr8/lkfyOTVnRCGbYtgS3QaSfqGTKivS/T5l9wsbomXfgTu51QY6v7xM3Re6vlY0bEQNXKnEnjmIX2OvORktDodS2ri/wfLFnxyYfHMDDDMy3LXonS3SOfknvt4nI8hQD0H7U3SuByhRWdHK8ZW1CP2egge+5+z5VkGVcqa0lo1gYOZhvRtW5Cqd/63bEGxC48YcCsZE10Ii0zkunZOBje0YERNI4yTIxm1JoRbBmafqdC9Qq9qMZY1yY3Ky0i27HnM1JvxBKGCdUFjRrQognMpDe4cCmLo5SxaLpNNmNXZnDyBD+m1NZyr+Quw0KEY9ma/XotUbp8OYfbx1yTm0SL28WsOqeriVL0QUxvkxVz/fXU2Npple4OY+dyAaV1K0Drfp2c0VKQkExb4lEVnXjAnMIVUVTA00MWhSkH6VjGhjKmyvphBbFgEi34OZdzdFFLV1Cha0IRZjha0KKSNyl9YtmBT4d8+Q5dJ/LNI5m99wKjgdHRzaNHW1oTqqTHMCdVhplshUo760zlIC7fCqSwKSMfYOBdzOhWlg5UO8RFPGf/hwuKfCHS/X7YgDQ0tDVpWLsK8dvkp8MHkrspAd+fELUr/HA+/ri35NumpoKeTi12jbWlMDLu/cNkCVVVVGpYvwmLHAlikx7J101063E5FRVWV+mXy01PvNZ4XFEweUg77jFB6zwlnQ2ZOdo0thmLdjf8tLP65ZQsk0H32TV42EAEREAEREAER+HcLZCPQfQuQTO7vv4rtCV32etvQyECNrKLWXz9yInvm+nO2lDXDambRbvnXD/Bd9hDld4+muxJo0NaKsZWUa899yU8SZzbfZXioLj2cLHEr/G4Nt3/sT2ocP//ymL0vDRjd4+PZLf/+c8ogIjicKSsiSLMvy6KKv6sD/+EQlTNebt1yh4HR+bk+woKCf/8JyQhEQAREQAREQAREQAR+UIH/VqB78pB2G1Lp7VqEunk0+XD1uR/0+mQ5LAl0EPfoKcsuxpBga8VY2783nCa8iGTO+vuszFmIi+4FyfMmhs07ghj3NAeLPEvS4MO1zr/gRpNA9wVIsokIiIAIiIAIiIAIiMBbgf9IoEvk4GL/ty1fLexKMrt2bkw0/7mLDv+nA11qHEcOP8D5QCIl61uw3q4AZn93Ms9M51XwU3z3hTHzYTpoqFOkaF5W2RemTt6Pp4v5kvcdCXRfoiTbiIAIiIAIiIAIiIAI/ECBTi6GCIiACIiACIiACIiACIiACIjAnxX4UxU6LS0tUlNT/+wxZHsREAEREAEREAEREAEREAEREIEvENDU1CQlJeULtny3yZ8KdF+8V9lQBERABERABERABERABERABETgmwtIoPvmxHIAERABERABERABERABERABEfg2AhLovo2r7FUEREAEREAEREAEREAEREAEvrmABLpvTiwHEAEREAEREAEREAEREAEREIFvIyCB7tu4yl5FQAREQAREQAREQAREQARE4JsL/MlAl4z/3FZUHHKctPTM/x+csdNE5np2waGyGRqq3259t8RTXpg33UClGTvZ1L0CubSyd6zEgJX0+WkAa19UZ9Tu+QxvakXOzEtMKNkS73A71lyZTMdSRvx+BbEMXp2Zy6DLpRjbNoO1S1/TqFtjahY3QvVTlyrzJnOqtGZIpgNrNo7Gubjh/7ZMPo+Pz1PqOBbkyVR3egc3YtFaZzQnudIjsAa+K6fSq3QQ08YGUbxJXZrXKIBatm6J5xyaspWQnLa06NaAQtrZ2om8SAREQAREQAREQAREIAuBpDtbGd5rIAuelmf0/Dl4tSiKVuYzTs0bTu/JNyng6sOi8W2w0obkoN149x3A9MBiDJ63EB87a/7/o1nUBRbvuEN83sYMbV1YrH9QAUVGHCHH5zHUYTQ/p1enz5r1zHIogkZmCq9ubcW79zCWRrZl0d6JuNvq8PjUAoa1G86O+Eq4r9nI3A7F0MpMIPTQRDo29+Vyod6sOT4DZ0vdbJ3xnwx0ymMk4z+7OXapk7g1pCp6aSEcmOxJa580vM+sY0SNPGh8Mt1ka4wfvCiTwMVOTMs5kul2ZTDSycaB0i6zZEUazTpWxfjGBJperspCtwaUMtGClJMMrXOFmotd+amcKVq/GW7i2an0OmCAQ5f2/GSTO4vA94nzC9tC65lxdHRrg2MZk6w3erKD9rOiaOHsRJeCp+joG0Gj9q1wrZLvr6K9e33CFRb03EJU2ea4DW5Awexl4a8zFtmLCIiACIiACIiACPxbBFLvsMq9PyPWnuQlKuRv5c3iRQMpe2E+a0NMaGBfgcAtF3ievwFebtps6dOXgYsPEYEKeZoMZeac8XQqrox0sdxcPoJBO2KoNGQOUxvl/bcI/cvOI4PkuDtsnX6PWqPaoHt2Jo4t7tPn0SocclxnSTsP7gzYyexi5+jd8g5dLnckfPoNqnnZY3h1Nu3q++MesoYOOc8xe20Oeg8oyYvtQ2kd3gP/QWWyZfXXAt3gKuipK5PBcw70akp33cnc8P2JvJrZCFpfNPyvEOh+PU7mM074zuZqeVfc6tmgzHN/HOhuMrveTvJ6d6NF3cLk+KLxvt/oRwh0yqGEbKPXtihsatnRv2aeP3MGsq0IiIAIiIAIiIAIiEAWAqmRL4jV1ENfO4xd/Qew5GVFhszpjuGSqWx8UZJuE+oRNGoxpzVq4DGxBUV0VFDXieCXYYOYd78wrjNn4mqjRfSjixycP465QSbUHzADXwl0/4D7LZOU136sdBzOC++djNDeTlvnFGbe7U/xpEC29+zHnZ67mVhDmRwUpCfcZGVbT8LG7mdSzZxv/y3zdQA7pywlvMNkBpX9Uwnj/32+UqDLIHRjF4qMKcVpfxf0N46nnccyHuo7Mu/oPPpU0Ofp4Vn0sRvHgcQq9Nu9hhk13rBhQl88Fl1Co9U8Tqyqw7XG1ekb0ZlZIxTMGXSWcpMn4Jy8mS7j/Knts4IVw6rzZmUnhjwyI9e2RWyIbMSEfYsZVvo126d40HfOSZIb+HJ0bXMeOtWj5z0n5o6H6ZfKs2ZSe2rk03t34qkXGGvVgqVFXJgzayTtSpvwNoP+QYUu7ew4qu8vim+/9jQoeIdpts0ZYdCPw1MLsqLnMA7na0B7nVvsvFCInitmMby1NQa/VsGe7sRxzCX0ki5x9GAY+TpOZZ23JSccOjDgTQuWbpmCa+5DOPpG0vzXCt20aNraFyR63AAGhNVi1mZfels/Y5v3YEbMPcijEh2YOccXh9S1uPTZSFyJihR8cIbz6o0Zt3YKzpq/0LvTAoL0CtNi8FA6NqhMUYOHbO21nVc2NbDvXxOJdP+A9wkZogiIgAiIgAiIwD9E4BF7ph4h0qgyXbrpsKHjaPZm1MV7jjLQTWDz6woMWT6Mum+btcI4OO8IDxXWOHrWwjjiAQ+SXhN4aDOr9j+jmOccpjWWCt2Pf+GVge4m67puIf9yH2oEzabytIIc39cJs5QXXJjTg1U2K1jZ0hTIJC3hDmud1mK6cjqtTBWkPdxKF8tOnO++nL2TXShnop6tU/6qgc7SuzRHFsTSdWouNu/sh9kv3al5qwvXe0Tg1vslI7b2pfiV0VTaacukXCtYntuHrSMKc9zOBb9u6/G1/IUqFfbSbO8KRhqspUL7e3TbPJ2+6qso1yWTeWc8KbjHhYGRPVg2rDaZ67tT9nxdZhhuYnuuYSwfXpJrXbtz3m4+PrYX+KntCaqMH8qotrbk+l0faDyPNo2h+ep8+C52p3lRQ9T+INCFb3DGPqQ589ztqJJPi4wLE7FemYvp3l2o4jeI1jsLMHhML0qcGMFSFXv6tm9GSaP3lcqn22g7KJCGfXvQs6QfA6rvJd/oofQscYimKzLo0acH7nmPfRzofCNo4uxIV82N1FiYgnOf5tjunsKGtLr0GNqenJv70PV8ETy8nTCdM5718VXoMaU+T4bvIKq6Fap3oslZvjwVGxQih5Y2BqZG6PKSo57enNWthp1XZ8rqZ+uekReJgAiIgAiIgAiIgAj8VuCVP+dDM9AtWI5yRrdZ2mk8+zM/Eeii73LlcSLkrUDl/JEEBESjamCE5rmpDFj3hBID5kqg+yfcYekJRFxegZdfXZZ62hB7dhbV15bk8ooW5EgO5fAYN3bV2cyKFqagfL7uyhKGXqzFkoHl3z/apUCRFs652aNxOtWQc790wSIb5/2VAt27lsse+r6cqHWQCk6LSUxOezecgj7s9w2n543WXPJpgpm2clqPKI56NKLtspskpCrebpZnzEmC2vlT2zGe6WeG0jh2BWVbRjP11DCaxK+kXMsopp72oMCuHszMMYLpDuUwCl1GlVFJOOiuY+quW7yKz3i7r1xDD3C3Yxh2XV8xZHtfWlrlyvp5t+QTDK5zlbrL3Whc2gSt7Aa6y544BNRnhocjhY8NYHJcC3q2bUwpo/dTmPx/y6U9jmWS2WHnQ3jb7jgUPUPbtQp69On+x4FuUTquna1I8NrDy3rtcR/dAPOwTTj1CKCcZ2OKHNzCXdMmdB5Tg+Dei3lYqipVWhVGEXidK3fjMC1Tm3o1rMml8YqjnmMl0GXjF0VeIgIiIAIiIAIiIAKfFnhDWOgbNHSMMEl/TazmUw5NXcHZKBtc37dcnlKtzuDlzpTUiOdp+GsU6rnIp5FETPhxZsyby7Q1F3n3qVgF04YDmDp3Ei42OoL+owoo0kh4fIrl+7Vx9qiFcWYqsddX4dglNYuWS11Swk6yeLcGnTzr8PGMGpmkPd5Jt0bhDH4wiOw8RffXAt1vJ0U5t4FBmQuw8c5k4YrhNLXQR03Zdhi+kVY1jtFkpy89KuRBUzWBi+Na4BXnweLxrbDSV+dtd2LQQkq3jmXGJwNdf8yUFbqXPVg+pCIv5/TDS6UT3V/PZXmyK75e9pQ10nq3r4crqNrmOcN29PtkoEu8PhfX7WaM7N+Usvl0//gZultzqLcHbjLUAAAgAElEQVQtL97uLahbSP/jCt3nAt3bCl0Qjfq54ZzvJENGPqCqRy+c9LdSa2kmPft+SYWuBWV/9mLqwwq4j+tPtXu+OO03pItHU0xmz+F83qZ0fRvoFhFcvDYtPOthruzMvbkM1+NQs6Ez3ctEsq3XVl5Ky+WP+tYg4xIBERABERABEfgHCry5vIxeA7zZfCkCqnRj3hJfHF6uZ+O9HFT9qRxB2y7wPG9thnYvQ/r1tfQf6MXKM0+hfAd8Zs1hdB1lS14yQRtGMnjTM2ykQveD3wUZJL/0Z9uWl/zk0RijlKfcupxAkfLxbLX3JWX6MjqnbsfT+Sk9b42jasItNqx7ThPPn8iT9ozrFxIoUacYyjktFZmJhB2bRs+T9dg1pc7bf/uzP38y0H1u2YKCaKi+wn/paNr2X8HD1HxUcfJh2Vp7cu7xonHXBTzQbUT7/j3x7W7GMd/+/8feXcdFlfVxHP/QYBe49trdva6u3YmKgYVFpyjdEtJIKIJiB3Z399odq67dHUjzvAbdNNkFF31+86eeOffc97kz3O+cuFhFHyAhbxMGhdvRKGgkbief8fKPJyJQZvBgmq1YwaqEBPLZb+CsZUEWWI3GftFNqhpMYoq3Ac3zXmK+lxlmkdt5olKfvmEO/BBriff+O6RaLuaIR28qFXw7J/XxBowbDyf2yguq6rvgaz+WTjWKoq58k/gebbBYc4l7+Y2ZtdeLQbX//OiCt5uiuBszsNU9Ahvr4X3kElrDhpF/+2Yu3dCie88aHD60izt3ijIicj4+o5pRInOrzEQuz3ehv00YxzQ7YxcWiFeXRGK7DMNl2wnSR5rR9sAuDpw9ScIIE9oe2sfBM8d5OdyItkd/5vCpo9wZ6M9K+9YkL/HAOnDtn9bQzcPQyov11+rQ7ic1bp7Zz4WHrenU4Qeaq25k1h4lGlh6Ezy+HWWvLcZo4UPZFCWrnxIpLwIiIAIiIAIiIAIfEMi4sooJZnYErj//pkTTkQSFBWPTNImdoeMwynxswUSm+PSi8p2NuFnY4rn89JuyEui+vusqI5WEy5uYNMEcz+VXMkdUVfNUoc/MzcT3L86DQ9EYdbJgVRFjIpd5YFDoBJNsTXBZ/EtmWRX18nSfsZH4OpvoWMeUnSpl6ejgj795X+rqfLE1dF+fe3a1OHGvD51nqGFsMYK+dbX5Z+TZ1Zos1vPiJPM8F3Gnanv6G7Sh3D97oF0WDyrFRUAEREAEREAEREAEREAEclIgiyN0OdmUr6Hutw8W31+FcUPaUbfU1zKvWR4s/jVcXdJGERABERABERABERABEciqgAS6rIpJeREQAREQAREQAREQAREQARHIJQIS6HJJR0gzREAEREAEREAEREAEREAERCCrAlkKdEefKJ5nLi8REAEREAEREAEREAEREIGcEMhXACK8JhHhYZ9Z/RCzcbhODuT505w4mtSZGwSSkxL5ocQfS7nU1dVJSkr67KZlKdBpaGiQnJz82ZVLQREQAREQAREQAREQAREQAREQgc8XyNFAJyN0n98RUlIEREAEREAEREAEREAEREAEsiqgeKZ2g8Kf/64sjdBJoPt8WCkpAiIgAiIgAiIgAiIgAiIgAlkVkECXVTEpLwIiIAIiIAIiIAL/ZwJKqpC0dzbbCnSmZWUd8qnKPgnf+iWgqvaYs1sPc+liIdpZNEEzQfo8t/Z5jga6Y88SuRDVk6EuW0lNSwfK0CFmG159KqH5fB2eNfqwMjGZNErRbupWvPpWQV1F0aS/vZRB9UIkfVscQ39nEF2rFUT1PcU+hqysksjdo6tY4b6dkp4etK+lg5bS2wtTCVTTbnM42gE7v7k8Su3E0HALql++RvGhelQvURiNDLmIc+tFLO0SAREQAREQARHIIQElUEm5zZnFwXg4hvPLszr0cJhA/xHdqaqthUoOHfabqFYZtBJPMs/cnKjFu8jco6REH4YHBGKqVwFuHma9lwWRcb9QpLcH1hNH0KhcHkh5955TSQUS713m+qFlzA2dxc+q7TAN8aNfLS0Ss3m7CiVlSHtxkf1TnYjyXsKF/FWpO8YHFytdKheElLRvondy9iSUID3hKvsnm2H3wIJN4R3Jm5hG4vWdLJvsSlDcXlQ1m9Jn0hSMh9enYPqf+jwjldenpmDR2oJjv7dSFTVNMwLOhNCqCKT/bdfJHA10mVMulSBpvyt9up5h5J6Z6FbPj/LbMKascplV/VxJdo2kZ41Cnx/SlCHlVDQxl9syolNF8moqk/Gx7TSVQf3+KhxbDmbNvY6M3xxN74baaPIGT0UzmXMB3ZlwrB0TXE35oVIGtzaEE+CQTJ95FrSoVQSV07OYfqE+vX6qQfGCqu9AKrxVNFO4EjOFS/V60bhGOQqpvgues1eP1C4CIiACIiACIiAC2SegqvGYfeOHsa6sLcMrX+Ny0boUPBjLIgYwfmBzShR4/z1R9rXg661JVQvurvXGx9mPXedfAkpod/fA3tuZbtpHiDO3ZOrSfTzLPMWKtDQJwtq9FxXVIUUxDvL2paKWytOjC4i0mcUFrXr0cjCgWc1qlCqkQuZ4SXa+FPfMyVfY6hvB6sPp1Bndg1J3HpCh/oDzZ8qjF9Wd4q9AMt0n0NNecW+7L9Z6QdwxWsO64HZoPL7EDs+BhCQ7EOvbHdUDAdj130DTDRswbpSP1My+zCAt+Q6Hpy1GdZA5jYspk56eSuLZGdgOvMmow5400HhP4M/xNXRKoHQ6lD4tz2J4PIwOZbVQfmugrHqH7Yb+pNhNpE2ZvLxvcO59XKppZ1g4UJ9jurNx7FubfBpKHw90mWkLNC7HMODH/fRY7kvPxsV/D3TqWr+ytFUn1rWfjJtxB0rmV0FJ4yXH/ONBrx91Sj1i7XB99jX3wWJwK0rkU343GauA0s0FOLXZQtUQR3p3qUgBRTqX5zZk59eM1CUCIiACIiACIvClBJRAPeMoMS3GcqG/P2PrXuN8iR60rpzCxSMJVKpdljx51GQK0/v6Q2GXdoEdu56QX6ca9esWIjXlTUEV9SSu7jrIExUdqjQrx50lnvgqRj9rWeLk50L36pq/j7opKXh/XUO4RSQnC/fBJmwsdQtCcg4lKsXUWm7tJMY3jn1KLRg5oCqvL2jRsGMRHl24TZ52LSmbJoHuYx9BpYwknl9aRljoSYokr2Jh4TA2Tm6Pys1NzGjfg52Wp1gytgqv7m1jVjsDzrvsJkyvLKmp7681I/UZl+aOxvKmBSvcWqL+nr7/IiN0nw503rTTuc+JWV44HqmGdcOLRLjG8qJTOOHBY6mp/YLLW+cx1zWBPkt7cjdkLF4z9/M6OR26xLAwZijFby9l2jAjlpx/gWqnACYHm1CvVB7S72xnvp0JUavSadmnMieXF2bUpiB6NtL5ywjdhZDejI1Qo4ujHSP6NUFbU3FFg1rGbXZ6j8YjejOPXqZC6yCiPGtzLdqJqUsP8SyxDp2Dp2Pd6SkrjEYxZ891XmYUoIHTUiaaN0NpWwjOtoEcua1OfZMp2E/oS0WOsNLVmOC1OvQcUocS7Q1oX68KJfJBmgTAL/VnSo4jAiIgAiIgAiLwCQE1zbtsHdMF14XX0anakV6BQeg2LkkeFclxH72pVwW1W5sItLZg9oYX1O81ll7GA2lWozLFCyj/PrKmrA5JJ2fjaR7I+XJjcPE3p7EOJClu7pVAQ+0+B7xNmTT3BFT6DqVTt8hoaIqVvyHNK+R97/TMf3VRZ47QXWW7vw9z1t6i9IAB1Ctci46GDdCQNXSfpFVSSifpyVl2+i5E1bQ/z931CCwWmRnotJ7e4GDQKCyWVsdnhTsNb07DPjAD0zg76hVS+sAgUBop9zcR1WY2lTbMpUdZlfeWyxWBLtXRlbLrhmDgvI7EvAOxXRHJgKIbsW0QSImZK7Euv5YRHUw5p+VA5AFXmn93hfjGvThmsgjHgXXJc2UaVuOv0WvSBNpVvsuKoV2J+m4SM92qcMDYmCPNvbE0qsOTWGNGOapguimUPn8KdIoPjOqLs6wNtGDSlK0kt7TC3NSYHi0qkVdDGTWtqyxvo8u+rkHYGLfgxbQ+2Fzuj7dzV9Jjh2K2tSlOUY50z7OcUa020yjEmUF9KvBsrimBx+qhZzqcJmrr8GrvT5qZB21fxnOu7FB69PgRze2hbFNvT4smdSglge6THxQpIAIiIAIiIAIi8AUFFPdIL48w13IkU1ac5FU1A8YFuqPbuCyK374/uuTlCzYztx0qc7rlmol4u0xid+Z0S8WrDHWHT8TGVZ96xVQy16JlBrqjMbhEniRfG2Psh9dA/TUoZt8pRstU7+5m6rixTDlXG4tpQbS/HYmn4SJS+/jiFDSQKhp/nZ6ZHQ7KapD063bi3SwIWf2aRrbheIzrQik13k4LzI6jfIN1KPbmeP2QqxuCWZbPApsW91hm0p9Q7Ug2hnUgb1I6yff3s8jWgNCjpWijb4Ch0RCqFHl35t/vOmmJPNruxpCYWsxYMpSSae//ISVXBLoUO2/alU/j9MSOjLxsxpKIQVTId4EFjXtx0nIFzgNqkL7DivbjihG8eQI/lPj1baCLx1m/Bg/nDGS4w0qeJ/xprFLbhbDQNPxnlcRtsgH1SuZB69L7p1z+hqasmsyDY0uYZ2HGghNaNDAJxcpWlxqlbrKidR/2dQ3EYkQbSuR7k6IVw+Ap+zzoZZXE2BgH+hVbi2GrTTQMdWVoXy329GuL/9qz3P/T/Ob8Y2KwLbyZPU9r0ErPkLb1vkNT8SuXjMx9g59sOSUREAEREAER+AYEFBujPLvArtmeuAUs4umLhgyeORvDrlXJp5gSKPcwH+5kZVBJuMeVUxtY6jqRJRerohcehlnfipnBTSXPC06EhnDwSSkaG42iQZE/plMqwl7ymUVMsnZgPX1wjQygq9IKJpqNZ3VqD5xCfdHNgU1RFCejCJPJdw6y0ceOsFln0R7oh0vASOoWyLnpnl/7J0UpPZHnl9cyb5U2+vat0Hp8nJUWen8EumRIS7zHxTl+zNpziC3rU+gfvQDrfhVQ+8B0y/TkG+z3GkR8rdmED65A+gem2uaaQNe2vBrXpnRjwKHhLA7/3EC3GJehJTk1vg1m9yyYPXkYVQuqZ0ZXZfUMrk/ryYA9vZgWMISa2ppofCLQ/XYhqai94Fq8B+OMj9I4MgrzgZps7diXvV0DMgNdyYJKJN04zsnjm1ls48Hm5/q4bwumT+HVbwJdmAfD299lRlNDzul6Ym3RjXIFlDKH1xW7FKU/PMQqL0vCZ58gbycHbN1NaV6lMGqyk+bX/lmW9ouACIiACIjANymguMFP+Xk2C0/+ws/OfpzqFs20SfpUKaJBRnZvzPENCioGAdIvLsJ3wibSfzTAbPyPFANen1jMytOpaDfoQ4dqmiS/XWf3W6hSvbuTKGtbFj/6EZspQXT/QoFOcfzMxxZsP8HVgxd4nHKKLRcb4hg7kqqKa0H6/K9XqRKkvbrOgYBeWIYd/9v/5SV//RBmbOzBkzBT4vK7Ezy6OBenWGLlfpnOi9Ywob0Oae+EtTRS7m0iqu0cKm2Y88HplpnXyhfZFOXaHCzqx1Jv3XKGNSny++YnKkm7CO9wgB/XWlOnMPwaldVA93aEbrYuA33K4bpeMdJXAMXqN8Vw8cPlY+htp4n9Ci86VitEvssx6L1nUxRVzQfs9N6M9rDuVCheANUM0FA6yYxWQzilF4WDSSn2de/Hni6BWI1thcZOV4yjntBSfxS9tJczyjEDw2n274zQ7e7RiGAtS9y8TWhSJs9fUrUi2CVc38U6DxPmFjLHzXoEjUtryFaw3+CXuJySCIiACIiACHyVAoqRuVdnOHRZh5o1tFE+MoftRbpS84wTQ+dUwivMkOZl8qMsN/ef7l7FIwxeHiQm6CAZ1dqiN7wWBR6dYde++yjr1KVJkyK8On2Rx8oaFKhYjkLpkK4MmknnWT5uDCH7tBkwNY7R323F28iTnwsOxiVsAj9893a93adbkOUSmYFu23Gu//KCfKlH2LA4hU7xvrTWzrljZrmRufQNSkoZJD8/warMEbooNmVuirKVWR0teBi0G7cOhXn15GcWD+nHwhaLWebUDNU/hfnM00pP5OE2N4bG1iJu8VBKfGC65ZcJdIpwpXyZ1Xo/EZ5/HL7uRtQrpYXSo+NsjHJhab4JTDJrQVGtV5zw+mPKZUXVn5nSuB9HDJcRNLYhr1eOpIdjESZu8qF9hessbtKL42bzMayhhabGbnw7ePKoXyBunv2oVDSBo9HbKNDgNhE9o1EZ6Ym5fQtex1lj5jOPJy97M37zVHo3fLMxiorWM/bbDGJdngH0HqlHnbJqPN0dhrfJWZpEeNG3XSob2/ZhX88ARrZS4qjlWLa0CcbVphWpCy0ZGVoMi/lu9C2qmHK5hSZhY2lUtSz5DnpiYXeMSuN9GT+qNd+rHWPF9pekrV1FUnd92nSoR/oyUywP1MbIUJ9WlfOT9oEh11x6vUqzREAEREAEREAEvlWBzJ0af2aqwUp0zExolbqDw/mr8CrOnWP1nDHp2xSdvB9Z//OtunzGeWWuoVvhjPO0I2j+ZMWEMe3RvneIkw9VKVqlEdWLvuT0Qm8CvCdz+GrCmxobjMQ2eCLtH0zFJfAoRQd44Wpej6dL3fFw3kmeQR5YdbxKdMAmEpub42bWlAKp2buhnmIkNvXKAfYfPMnzmm2p8vIGF3afJynlAkcu1sYgdhTVZYTuk1fA+wKd2r39LBrSj0VVw4nx7U2hGyuIsHDitsFGwga8u8vlm+mWg4mvNeuj0y2/WKDLPOuHR9k4zQ23kHVvHzLemkFBXugP+YESWqlcntqHYc4bSUxO4zv7SegudyP2YiLJGWXo5DqUCwHBXH+dSLq2C1MOGqE1ywzDqaoMifDGoF0ZXuwOx3+oO7ufJ5BaZzSWHnbo/VSaF3sjCRjmzNYnTRk5oRbb96vS09yIvq2rkFftzfPrVNXvsWfhBYpXfMi+cA9iV57kRZWhGLnZM7BNDQrle8nFKFMMQ57RydeF/mpr8DL35nxtG5z7qrPAfTl59X1xMinFIc+RxD5ojaGdA93rKXN+jiuOPrO48SCdcj3tsHAajPrhY6S/2k9caAxnSw1hvJcr3RqVQkPW0n3yAyIFREAEREAEREAEvpyAkkoGzy/sYEecO8GzdvEioRHdnTwYYdiesvnVUZb1c+/tDMVMrJQHB1nrYU3snP3cqdaVweO8MOjagO+KpHJ7YyR+zr5sP33v7fuVKNbZFYdAW2qf8ccx+BjFBnjgOLYBhdNecW1bLIHOHux4XoM+EwIw7N2M7/Ir5cgmJcqqqby8uod1Ez2ZGb+du4WqUHOoOw5mfaj1nSapOfTIhC93Vef8kf4a6N5uipKYyuurm5ntasa0tVf+eLD4iPrkS7jKLvd+2L/2YnNkFwqkpJGsmG7Z7u10yzLv393ytzPJ+SmXOW8mRxABERABERABERABEchBAcXITdLe2Wwr0JmWlXXIp9jhMgePJ1X/9wKZUy63HubSxUK0s2iCpjy24L/vlA+0QAJdru0aaZgIiIAIiIAIiIAIiIAIiIAIfFxAAp1cISIgAiIgAiIgAiIgAiIgAiLwlQpIoPtKO06aLQIiIAIiIAIiIAIiIAIiIAI5GuiEVwREQAREQAREQAREQAREQAREIPcIKGVkKPaFlJcIiIAIiIAIiIAIiIAIiIAIiMDXJiCB7mvrMWmvCIiACIiACIiACIiACIiACLwVkEAnl4IIiIAIiIAIiIAIiIAIiIAIfKUC/zzQJVxm97KZeI30ZWtKGunFBuAVZsXw/k0oraaMYjHfX15J19gb44ne/rZsnaZH1bxq75b5ShGl2SIgAiIgAiIgAiIgAt+4wJ1N2BmOw3/1aaAyuvahBHh2pYLa2/N+dYn1EY5Ye/yMVrfxhIQY0Lp0nvegvOL6lhjMrYPZmtESjxAvjDtU4H0lv3HRr+T00klNvMb++BWsnL+biqGLMa6mktn2jLRXXN+/mhUr5hD7fQCnzGq8/5wyknl8ajFuhtZEHC7L2FnzmTy4ChrZJPDPAt2DHbgNGsOOOvb4WevTrIwqD08tY7KNIzvrBDPTuxvlNVVQSjpKiNt1+k3sxIvYATQ1X83LHnGcnatPtTwS6LKpD6UaERABERABERABERCBLyKQwKlplow024W2ZRARPt3fBrpbrLVyYeWL+owO0eWFVzBrX1ZjkP8YGuf/a8PubfbGevFtKg11wUppAd5Lb1C6nxPWLYp+kTOQg2RNICP5CSdnGlHPMJ68RfoSeiCe0ZWVISOFl2dmM7T2aFZoFaBByM8cMaz6buUZqST8Eo9xm3lUWDwD52oX8Ne15ZrtSqZ2L5G1xnyg9D8IdE/Z49KJVjGtWHPKm87a6ii/rTz5TBQ96kaiHbeU6UPLcCViCLX29+ds7ACqar3moHtHfrhozKmYgVSXEbps6UCpRAREQAREQAREQARE4EsJfCDQ3V2PzZDpXK4ymMlRvUiKMcJkVRo/jZ+ESyvtPzXuHtucbQg6XAS9yDCGK8Uz0mwp9+oaEufbHp0vdRpynCwKJPH8+HyMmi6h1enVGCkCXeYrg5SXp5ln2I/AH1Zw2rT6O/VmpDzhaMwYmq7vw6+r9SmT+ozjMaNouLY3V9YMoVwWW/K+4lkPdA9XM6ZEL1aZreV0QCe0VX87IUX1Z4isVQ8zHX9W61/E0mw6vyamkMFQZl8Ko/76QTQ41IvlbU5jZRTFwy5hrJ86lqbFNXh6di5ufY2JPv8KjZ7BbJhmQoOUo8z2tWNZYhlSZ89na6coDs0dSaNC2TVAmQ2CUoUIiIAIiIAIiIAIiMD/icD7A93dLV6MGL2MtJ4ezJjcjaRZ5gwZf4xyNoFE2reg2G8693fiYWjLlEc/EjIriEFKyzAcMZGtBQYTGzuB1pLocul19E8DXQapiRdYOKon3s2Wc868JqSn8GJvIPXa3Cbsfjjdi/z7U856oDsZRvX6k6k/dxOzBlRATfnPq+Xus97oJ7ptGMzOszYUnqFL3f3D3o7QwfkpPanrWRi/VWFYl9iKbiV/Ss1fik/lDQywvsnYiAn0rnyL2D7d8axsxcjNzgScSqey3SJWuXakbB7Vf3/GUoMIiIAIiIAIiIAIiIAI/COBvwU63+5UUH3N6Rk2jDbZQkHjEGJDunww0CWfX4SZoQPzlPowPS6AgRLo/lEvfPk3/dNAl07ysz3419fn4MTdrB78/dtAF0C9NmfwvDwb/XJv1uP9m9c/DHR+lIjYyLqxtdFUyUKgi+hGrf1DOBkzmBp5fiGqdm/22y3C6rkb7cev5WlC6h/nouPMtmMd2N3WkLPWc5k6ogGFNN7ZauXfnLu8VwREQAREQAREQAREQASyICCBLgtY31DRfxfoAhqM5Wr4bmK6aueSQPfRKZe/sqBnKwbn8ePSXF2Spvai9v7hf4zQvSfQHXCIoc8OI/o/s+VorD6186v/affLi0TX781O4zlEDZdA9w19KuRUREAEREAEREAEROArFJApl19hp2VDk/9poMutUy753E1RynMloge1PhHoMkfonjryo3clZu3zRrd8Pv6YWCmBLhuuQKlCBERABERABERABEQgWwRkU5RsYfzqKvmngU6xGWZu3BRF0QEPduA+eAjROuOI9zXix7Jqf3tsQXcqaKZxNrwbtQ8acHZiTZLyleTl5J60vGTMqVh9amgcwqtKP7ZbLGNx2+OMaubO3WEhzAzQpVq+V+yO2EqJodrMbzpWplx+dRe9NFgEREAEREAEREAEvkWBrDy2oAbDwg34br0r+v4nKDHUk9ix9Xm5xRuLeHlswVd1daQn8mjfVPTab0Hv1CoMf9/lMp3kpz8T1VeP6X03ccqk2runpXhswcV4TNrF03DDHIzz78Bh+ERe2K74Lx9b8Lad90+wZmEEpuPiuJGaRsY7DxZP5/GBQAa3nE0RzyAMtCbTx2EjrxLTKOPmx9glnvieSyAhvREu2+IZlhzPeD0P1jx/TWojI8In9wPL/jgeecKL9HrYrV2JS6ey5P336wa/qutHGisCIiACIiACIiACIpALBP7yYPG37Wk+hsmhfpg3KQLvPFh8FK1Lq3NthQsjg05SYqgHU8Y2ID/yYPFc0Juf34S0BO5u9qJOFz8eoIxGgQYYLdtEaLtCJD7cgnetjky8B6jlpaDhMq6HdyRf4lVW2fdD77UX96O7UCj9FVd3RTGh7wSWvuyJ8/IQHLpWQPPzW/HRklnfFCWbDizViIAIiIAIiIAIiIAIiIAIiIAI/DsBCXT/zk/eLQIiIAIiIAIiIAIiIAIiIAL/mYAEuv+MXg4sAiIgAiIgAiIgAiIgAiIgAv9OQALdv/OTd4uACIiACIiACIiACIiACIjAfyaQpUCnoaFBcnLyf9ZYObAIiIAIiIAIiIAIiIAIiIAIfMsC6urqJCUlffYpZinQHX0CGZ9dtRQUAREQAREQAREQAREQARHIikC+AhDhNYkID/vMtw0xG4fr5ECeP81KLVL2axJITkrkhxJavzdZAt3X1HvSVhEQAREQAREQAREQAREQARH4k4AS0KDw55PICN3nW0lJERABERABERABEfgmBJRUIWnvbLYV6EzLyjrkU5VZWN9Ex37kJFTVHnN262EuXSxEO4smaCZIn+fWPs/ZQPcUEve70a+XN3dS0v5koE0dQw9GjxhIsyqFUVa04v/4pawBL7dPxNjCnzNXtGjlOg/bse0pmw9S03MORlkd0k7PwmXcJjS7GmNk/CPFlSBN5snmHLrULAIiIAIiIAJfk4ASqKTc5sziYDwcw/nlWR16OEyg/4juVNXWQuVrOpf/qK0qqgncO3uKU6snMy36HNp67th59aT0iyOs8TAnMu4XivT2wHriCBqVywMpfw1OankS+WWOO8HO/uy7p7hJ+55mI7VJa/MAACAASURBVPwYN2kAVTQgJZvvFZWUIe3FRfZPdSLKewkX8lel7hgfXKx0qVwQ/nJL/x+Z5urDpr3k3nY/bPS8uYAaWoUGMG5zLP0rq/P6/hHW+lriFXcQjYpGjJ/jiW6NIqT/uQ8zUnl9agoWrS049vuJqqKmaUbAmRBaFYH0v92r52yge7uGTjlxD1HNWhN7vRv2e2fR9nk07r0c2JfXkpD9frTQ0UD5v+4ZZVB5sIP1FyrwQ/3S5M+jTMYXDDZvQp0Ho0YuotjoEBxMOv3fBjrFr4Cvzx7j2otUtOo1prxq9odMJRVI+vU812/eR6lJK6qqQeoX7O//+nKX44uACIiACIjA5wioajxm3/hhrCtry/DK17hctC4FD8ayiAGMH9icEgVU37m5/Jx6/y/KKINa8j2OznXBe/FNSjTRY8SQTlSuXIJCz35mro010Uv38SwToyItTYKwdu9FRfU/Qprinkj17m6mOdkQufjwGzadTuh6hjJhRDXUEyBb85wyqCdfYatvBKsPp1NndA9K3XlAhvoDzp8pj15Ud4q/gj8P0/xf9OXnnqRSBinPr3EkYhma42xoqPH2HlYJ0l/f4GiEJTOxwcemCjeix2E7rQSu2/35sfBv97oZpCXf4fC0xagOMqdxMWXS01NJPDsD24E3GXXYkwYa746UfvFAZ7dnPv0rHGfaD22JuVoZvYUbsGpfGrX/MtEpgVr6DTbam3OiuQcjOtelqNa76fdz+/KflPsvAt0/aWdOv0fxq5DS69Os917KFeVG9PHpRumUbA5byqCceJk9Uxdx8EJ5+sUMonx2HyOnoaR+ERABERABEchpASVQzzhKTIuxXOjvz9i61zhfogetK6dw8UgClWqXJU8eNZmH94F+UNNK4de5E3COuUGVkW5Y69cmbyooqSVxdddBnqjoUKVZOe4s8cRXMfpZyxInPxe6V9ck8e0m8SoayVzb9jOPMvJRvk09CqVkc4D7W9sVAZJbO4nxjWOfUgtGDqjK6wtaNOxYhEcXbpOnXUvKpkmg+9BHTyktgadn44naV58JZnVRSXlTUokUXl9fz9QeS6i2YTbdS2Xw+tkhlg0fxkH9TUweUJbU1PfXmpH6jEtzR2N504IVbi1Rf0+a/o8DXRUGLY6mStxQfNZfIbl5BPOja7DTwpCjnecTPKo6zw7PZ6aJOUuvlKa17STGGPemeoFjTG/Zjmnnn6PZx5xuT9ewZLsSzceFYWnVmbL5VFFNvsmpRYG4TQjj3o9+hE62oanaBpxbDmPt3SSquq7Fp8UJwvvtpVZQH1LW+zN33UleJGVAU3tGFlzLij2neJygSRWHtYS0OYv7iPEcKmBN0AJ7WlYogIoCVAVeXt7L7tmehMZt5uGzWnRwDsTMvCOFDrox2tiPX+51Z8zkDiTP82T+vZYYB/uj16Ic+TTSeXx4FpHDrdlS0oAxXRNZEr6bkqODsP/bCJ1iRCn90Tn2zHRmUuBBCvX1wt5pMHVKaqCS9oTziyfh5hrMeZ1RuLn3JOWuOjV+LE/aaje8PedysakLwe4/cSt4AhFrLlLLej5O/ZVY6mzNvG33aWIzDf0qZ1kS7Mvuy/Vp3bs8985u4lzqj4zxCGJk77Jcn2qFr/tUjhfoQX+TthTcEcu8oyVpN7g2L44tZefuaxRtbI6xtzO9WuignvyS2wcWMcXJjTX3azPcfyrmHVNZP8EIvxl7KN3Dhq5NEtkVs5ZHdc1xnGxE3cQ9xDvaM2P5AR4BhVtZYe7nw4A6Wrz+8xMwlEEj+Qqb/cbhFbyGQm3M6N0pP8dmLOJiCQPsp4yjTVk1kp7f55dNEUT4TOe0Rm8so3zoVuYSGz3siYzbwj0gf72hjAyKYmyzfLz+/B1fc/rPqNQvAiIgAiIgAv+5gJrmXbaO6YLrwuvoVO1Ir8AgdBuXJI+K5LiPdY4iGKnd2sAkUzd2PtSidOINzjzSprljAFaDW1JS682yGsXyl6STs/E0D+R8uTG4+JvTWAeSFDf3SqChdp8DfpYETFzI3foD6G1gRPc29fm+XEFUUnOgDzJH6K6y3d+HOWtvUXrAAOoVrkVHwwZoyBq6j38eFcuWXl3lQMAQLMMOkaezK262Q2nZuCwaya95vDMQgyFPsL8YTIsCkPL6DocnD8Lyth2bI7uQP/l9/ZlGyv1NRLWZTaUNc+lRVuW9I+JfPND9PuWypwP76k4kZpEdDRIWY9toCNtrGWPvY0KjS+FMTjHCveFenNvGUGbGCsa1v0Nci/7s043Fb3xHip7xZ2B3e+63CmLyZGPKn5vIiH6raTBlMeP6fs+jOSMY4F0Ml02OlFg8gqmpFjhbdiLPdiv0RsdTpJc94yza8DA6msQRtlTYbc049/M0C4ln/IB66KQeZ675YAJ/6YLnNGc61C7Mg/WreVSzBRWLF0FT6Q26qlYqF0N1sTvcFjvf3qSFDcUxMo3u02diPEiHMxN64RDxmLp+sdj/cBrPIZ7c6uTHJKdB1EhehXsnT+72csPOpgkPZ5nj4HmQihNisTfu8MeUS8UHWvU2W20HEny/K7Zu7XniHMWvjQfR36IVr2eMxnq+Kt1cJ6JfYge+I0xZV8gQ3zBPdL8/TUSfAcxM7oXDNDcaXvDG1nQBSv0CcfPQo8AOB2wt5pHWMwAvj5bc8dTHI/ouNTym4TCmJMfsBxF2oTZD/MIZXedXZo42IHDZa9r5x2Lc/Aox40xZfe8nTMOD6cxC/MziSe7khnNgb7QPR+LksA3V7laMrPMzqzfdp4yeK/0LrsfH3J41j9phP9mU0vt88Im4SS2vmXiO1eGklyGebocpZTsNZ/c2FP/A6JmyGqRcWkuUgy1zztXDerI9da9Nwdd9P8Xs5hJsW5Ubs9wIjjtNCVNPdB9tYdXKJH6KsaD4BhdcDeNhRDR+ET0pJSN0//lNgzRABERABEQgFwoogerLI8y1HMmUFSd5Vc2AcYHu6DYui6ZiYxRZrvDeTlPVgrtr3HGzns7TNj5MdGzAWVcDJm4syoCoCMz6VkT9NaAIdEdjcIk8Sb42xtgPr5H574pplL9Nt4x2tCFqydvplihTuN4oRk/0oH+bEqgkZX+oU9xfJf26nXg3C0JWv6aRbTge47pQSrE8JVvnd+bC6z1bmpRG6uNT7JkbzSyvLRQJXk2AQUVe7Y9kfLelNN64EaNGeUhK+IxAl5bIo+1uDImpxYwlQymZ9v7+/oKBri1x11Pezrn906YoVQujdmsBNopAVz+EuUtMqJpHFRW1l5z07cJon0KYb5nN4CYv2TqsNY47u+C7O5BW9yej382Oe/0WMd9Pj/IvlzO+kR77es1noXdZNnVtS5imMzFLbCi71wLd8erYr5lIowsu6I+cTzGrRUw2a41OXhWUNJK5ENoXQ5cLNFcEOr16FM4LnIpgeDcfkgxmEDauMr8eSKFaw/IULKjxzheYisozrh3Yya5oV6KXPaGJ7yKcjatw2akH4+eUZsSiCAYV34htH0P2V/MgOtII7S2mGFtd4YeACEyG10VjtycjDBa+s4ZOSQ1UL83HeoALvzR2YtKkXqSEDcLrSlvMzepxzsGJHWVHYuttSovk5YwfPJY1eQzwnez1DwLdINymJtEqbBrW5tW5GTgKZ7/r1HQKx36EGmtH6eO3vSRDZkxlVLld+Bkasza5L/ZTAun4fBquxhHcaeqCV2AfkiIMcJ71mh8CZ2BZax++NitIaGHJhL73iDF253CxkUyM0Edplikubif43mEGHh61ueY3FnfXzw10a4gY78rG5F54zbCk6Fo7XCzXk9c0Dl/Hkux2NiV0fymM4ibT8V40gWG70BoziaFJM3E3mE+GBLps+eqSSkRABERABL5hAcXGKM8usGu2J24Bi3j6oiGDZ87GsGtV8ilmXEqoe6fz1fMmcCbSAg+73RQ1DsPJtz0J001xtd1OwTFB2Ln1oLw6oPmCE6EhHHxSisZGo2hQBJLfM6VORTWRR5ePc3BmADNjT5K/jxcOQQNzZFOUzCmCqpB85yAbfewIm3UW7YF+uASMpG6B97fvG776//mppb3i7vZgXIddof/x6bTTPMgC/X4sqhpOjG9vCt1YQYSFE7cNNhL2gSmX6ck32O81iPhaswkfXIH0Dyxe/IKB7s2mKHZ75qJbPT8qv+1sqfiSuPm3QJdXFVWVa6wf0gbnVdWx3DL3TaAb3gan5VUw3zKffkxjWI+/BroJTQayoZIvMyNKsLCnCVsfPFVsFPT21Q6z9XPp/NCb4WMXUNTyE4FOE9Q4zZwOPxGYbEqQdxe+q1mPsvm10FT+UzpWVvxydY7VE0O537EvOqu9CI27Rh3f+I8EOk+mTRlIeuRw7IOe0zYyFuOhdT4Y6BTr617t8sfCchLHLj7+48KqZonNMDW2xi3gTkMnJnkZ0yy7A13wWFzt9/Od1RRcrL5jl/kQfLd9ItA1c8PbvQVX/C0JjNvMHy2uQEuzMMwGJhE/wYtDRQxyKNBtIJ/ZdNxMNVnvPIbIpef/MCv8Ax0cvRiqs57g4XNJk0D3z7+o5J0iIAIiIAL/NwKKG/yUn2ez8OQv/Ozsx6lu0UybpE+VIhpkyKjNO9fBmxE6V1ws16Cm643zpA7vBLoKeeHV8cWsPJ2KdoM+dKimSfIfN67vXluK5SZpv7LJw4vNNyvQ3ceZn0q+nZ6ZA1di5mMLtp/g6sELPE45xZaLDXGMHUlVxbUgff5pcaUMkp+dZpu9O88s49GvmsqDE/OZaj2BZWfL0G30D9yPe0mvw3F0Lan0nl3m00i5t4motnOotGHOB6dbZgbwL/Ecuj/vcvlZge7fjND1XsBCqwwi2w9lXTk3ouOtqK+thXIGKIaQH68yQ2/Uwk+P0GmgSHQ8XWfD4FFLydt/Er7OulQsov6XLy41zRcc89HDcup3GC+zQWehOROjLlPXd3G2jdC9CXR+GI8J4UFrb/ydh1OvhBqpijB5ZRHjBzpxpo4NXhNNaJ7dge6fjND9Fui8x+C+QpPe4VOwGVj596kFyacX4GPlx/EcG6H7LdCps3a8EdFXGmITNRWDxnkz1+GpqT7l3BxXvE0Wy5TLT38dSQkREAEREIH/VwHFj+6vznDosg41a2ijfGQO24t0peYZJ4bOqYRXmCHNy+RHWW7u37lCMtfGHYvFySSMG7Ws8ArRRz3eHEePc5S3DsLWuinFn55l5757KOvUpUmTIrw6fZHHyhoUqFiOQunv3/xELc9LTkfHcPR2QepZjKRO3pwLV5mBbttxrv/ygnypR9iwOIVO8b601s65EPktfdSUlNJIfHSENcZTyRMygx6l/5iympHylOur3Ql5YECgaV1U37chSnoiD7e5MTS2FnGLh1LiA9Mtc3WgU+x2mHo+GpsfoykTl5U1dEuw7VuE0x69sQxNo/O0aKx0q5Fy7hfSqldFaZMVg0Yu+EugUwS3J2ss6D9iG82CouhdqhAVG1elQD4NtB6twaGJF8r2EZjqN6aY5p92v1QGzSeb8eowiEVXOuK00QKNBeMJmnGNBh8doXMnKmwcPyTOxainCzc7+BHk2Jrn861w8Dzw7ho6xXGSTzJ3RD9CzlRlqH8oBh2L8eByItrfPWGXRX8irrdiTLgfXdVW4TbUlPWF/7aGLqUPzhFjKbrWGQ/3bRQ1icLFrX/W19AZDMN/xydG6Jo44R4yBu29nrhZLODRj7Y4BYykWtI9nilrof5sC5MtvDn6TqCLxc37R17MmoCnw3byDBjPGNPa3J0Vzvxlpykw1B8P82YUTH2zteubNXTvn3KZx3g6kwIacyvCAje/XRQxmoaPbRs0njzgVbIqyldmE2Qax/0fbRnn2pY8r7SpUjnPB3cY+pa+YORcREAEREAEROCzBBS7XKb9zFSDleiYmdAqdQeH81fhVZw7x+o5Y9K3KTp5leWxBe/DzBxNu8Qa26FEnK3BMH97qu71Je5QEX6ydmdAE2XOzPHC33syh68mvKmhwUhsgyfS/sFUXAKPUUzfF9ceT5hpFsiuJw0YG2bJj+VecP7IdRLzVaFevWIo/+2ZdZ/Vrx8ppBiJTb1ygP0HT/K8ZluqvLzBhd3nSUq5wJGLtTGIHUV1GaH7NHPmYwpucWaeN3HpxgSY1H6z42VGGsk39rIxPpbZN7sTHqBHiQ9sFPtmuuVg4mvN+uh0y5wPdO99sHhRGgRsYfKIumiqKKGs8ivr9dvjodjlMq0GevPXY92hLGoqoKT8mjsH5v51l0ujHlQupk7GUcWmKI486jAe/fxbiJ33lGY2IW92ucyviurTU6yaZMqkabvJaOuKj7cdrQtuxfWn4Wy4+4QUrZG4bw2gU/UiqGcu+D3KPHN9gq78hEOIB93qFkdd8Ww69YfscYgjdfBQGlb5jjyKvvhTN6pqvOKXGEtMHM5R12wCQ5qeJth0IZo9HRnZ9BiBXjFcuvYULT1rBqTtY/Pmg9x6XoI2XouwM2qE0rZQnC08OVnRGIsuKayaMYMLv7bDdHEYAzuWJ2/aHwtjk25uZZG1EdM33qdsfx8sXYbTsGI+Um5sZ7H1GKJ3Fqft0Lrc3baQYzpj8ApypluD/DzbNY2JZg7syNOOnnXTObNlBWdvdma0Wwtu713Ahs2nSFfqiEG0FRWOhzJ1+n2qDWxO8slVHHxRn2GewYz6bZdL76kcf6RFmWYtKf38JpfPnuU+OtRq0gC1hCucOX2RZJrT02cy40wqc2uRF/5eIRxXbYu+WzjmnVTY5mJB0PQNPFJvSqueDVB6vo2dmy5A7YEYT4rEsM5lFlnasuhYWXQjHGlwfzaBplE8aGmPQ6gDLRXTC9J/2+VyAn7BS7mvVodGHVuirb6L9ctPQeUuDPaZwfg2CewKtmWyz3Ke1BrL2Elu9G5bEtV7J9nk68D05en8FBKFYZ/yqCZm/8LiT3/ipYQIiIAIiIAI5F4BJZUMnl/YwY44d4Jn7eJFQiO6O3kwwrA9ZfOrZ86Aktf7BRSDE7y8yK4pjoQEb4cmYzB0s6ZdMx1ebJqMj7Mv208r9tt+c0terLMrDoG21D7jj2PwMYoNmojr8PJcW+JDkG8oh6+Uof5wR8zt+1OnVD6UcmKXS0BZNZWXV/ewbqInM+O3c7dQFWoOdcfBrA+1vtMkVR5C994OVyKNxDt7WThuGOEbbqKZT5dRU93o270mhdJTeHVuNs4tRrO3ognj/U1o17YmhTMgQxH+Eq+yy70f9q+9Mne8LJCSRrJiumW7t9Mty7x/d8vfGvJFplxm+wddsYX/EX8G/rYpiq8upfIqtlrK9iOhovqCC3uvU6xWRQrm00QpB46RXa3O3Dzl16U4DTV6sylKiDNdahYg9WPzsf90JWiq3WKL9WC8Y5JoFToV01H1KPx2NCy72pjlehRhW+kFVzau4/TDPFTW7UH1t1v9ZrkueYMIiIAIiIAIiMA/ElCM3CTtnc22Ap1pWVmHfDlz2/WP2iZvyhmBzCmXWw9z6WIh2lk0QVMeW5Az0NlQqwS69yAqglHiDleGRRTDyvR70kr8SP0yRcineDK7BLpsuOw+swrFVA/l2+yLW8axG8VpZ92fKvlky9zP1JNiIiACIiACIiACIiAC/wcCX1+gUwK11EPEtGxPzIXnJGUUoJbHeiaPbUZBTeVsCVyKh3hzdQHO7R349ScnHHyGUkNHE6XcvOhXBbReHiRKfyyzdpzkJdo0tYnG1rIPVQpByieGxxW7Md1e4YKnSwgHLr2C0gMZG+LHqG7lUEt8/8Lc/4PPh5yiCIiACIiACIiACIiACORqga8v0OVqTmmcCIiACIiACIiACIiACIiACHw5gRwNdEWt5eGDX64r5UgiIAIiIAIiIAIiIAIiIAL/bwLqKvAo5PPPWikj4/NXkUmg+3xYKSkCIiACIiACIiACIiACIiACWRXI0UCX1cZIeREQAREQAREQAREQAREQAREQgZwTyNIIXc41Q2oWAREQAREQAREQAREQAREQARHIqoAEuqyKSXkREAEREAEREAEREAEREAERyCUCEuhySUdIM0RABERABERABERABERABEQgqwIS6LIqJuVFQAREQAREQAREQAREQAREIJcISKDLJR0hzRABERABERABERABERABERCBrApIoMuqmJQXAREQAREQAREQAREQAREQgVwiIIEul3SENEMEREAEREAEREAEREAEREAEsioggS6rYlJeBERABERABERABERABERABHKJgAS6XNIR0gwREAEREAEREAEREAEREAERyKqABLqsikl5ERABERABERABERABERABEcglAhLocklHSDNEQAREQAREQAREQAREQAREIKsCEuiyKiblRUAEREAEREAEREAEREAERCCXCEigyyUdIc0QAREQAREQAREQAREQAREQgawKSKDLqpiUFwEREAEREAEREAEREAEREIFcIiCBLpd0hDRDBERABERABERABERABERABLIqIIEuq2JSXgREQAREQAREQAREQAREQARyiUAWAt0dVo9ui27cBVLTM35vvvbAiYRZDqNfk9KoKSvlktP6Qs1Iu8/ZjTNwXFQYU8f+tK9ahBwVeLSWkR2XU0B/NI42zdD5Qqf5/3mYDJKeX2LHjHh2n8lL90grmql/rRJpvLq1Hq96PZj0EJTzF6Op/1pmaIZS3WABoErewj0J/XkRo0udZ8bg9oxa8Zi8haxYds2fjgW+5Hm/4EhgTxqdMuf2LF1KfO6hEy6zI9qLwUe7sm9Gf75XO01YNV0Oua1jhl4l1FX+7SczjV+m9qTWrn4cmDKY+gU1PrdlUu6jAhk8v76RKWNXkNRWD4MJbSnzrYglPODspjjmHH9J6d6OmNbTzCVnlkHKq8tsj57J4iVaGOxx4odHh4kJdMFbzYVLE39ANZe09J1mpCfz+NRGFsybw8nWkUR31c6tLc3F7brM9Ca92ToihjCDpmhr/dvvxn92qmn3z7Apzp9FBfWx69+O6kVV/llFH3uX3DNlv2l21ph8i73RkzEPL0T0OQca58AlkC3NTUvk4Yn1LFgYz7m2EUR1Lvr+atOTeLzDm5rtvLiLCpr5uhCwayJFfLuhv/gWKGmgVTuYwydMqHx5LkMqDSVeRR3NUcu4Gd2ND9T62aeQhUCnqDOFX+cMo5J7XXafnsAPr3bjoT8E92OdmbsvlIEV8/Kv75s+u+m/FUzkTGQ459qPoEtlbfIqZ7mCf/yG59s9+GmIJ8fLOrFsri19Kn7RO99/3O5//8YM7mxbydGX+SjfqT01/st728en2Hb4LNcLdWVEk/wfPrWn59hz6Bjn8nVnTPPP6Ke0exyOdaGf0QK0fgpk4XZD6n7u371XNzl1aBMb0/tg27bwv+f+YA1JPLl6kNmzExnu2pFCHz1SKq+ubcBDz5ipFcL4ZYEuxZMfcSLOho6W17HasxaHRnmADJJfnmep2UQejp+Oec3/+iY0nVdHpuB5rQd+fcqi9N4+eM3JsF40st5MyoAFXJmtR3m1L/hFkIM9nPurvsKSqFPoNG1I84alUfusBqdzY9UCjhWoSfMaiUQajsJjhTIjfKfia9+C7z6rjptsnn+c5GJV6NCxCtnzW8s99q06wu2UMnTvW5t/d+Unc2NLOOOHOLLx+1GEzgxjeLXP0/ms0/9koRdcPf4zG3eoo2/Vknx/Lp98jyOzHWgxZiEl63sTf8iaRrn1Ruov55lO8rOfiezcFZsT5TBbsYXwjv/2FuiTkFIgRwSesMNOj6H+BynlNI8547tTueDn/oHNkQbB9fXEHtOgep0WtCj/X97U5ND5fbLax5zeeZijlwrRb1QTFHcD8lIIpJP4cC9hXXtgf64K1is3Evyx+7r019zdHoBuhzi+W7iTZXplSU04y/xR/Rh5cBC7z7vQXPEHKyON5GtLGTPqLuPWWVAnGy65LAa6DB6uNqO4VRl2nxpP8zwqJO11p1qr2TSbvZHZA7Pjl/AsXkK/zqB37b102eTDsB+Ko5XFt//b4ncWGdB0ZXUC3caiV/Xjt9T/9li55v0v9hEybC4XS3RmQlRPyv9nDXvBucUhRCy7Ti2nKRjX+tAN00t+WRVJ+JzTVHSejmXdz7z9S7rKppAIXBeVZMpRG+p/1t+bRO7sn0fwxKXkdVmKe7OcuyJTn55leaA9RgnW3Apu88kb0PTXd9gdbkzHGc3Yf9aeBsopvLy8AruWdtybvIsl/Upn/miTcHMrnhYPMV42hHL/Wd++PfCrQwR1H8kJszXM0i33gUCnKPuU3U4daXVtHFfi+kug+0L99mitIx0WqjPU1BjrZsU/76hPtuDSYzGJHQdh7dqakndWMEZ3GakdDfD2aEPJz6jl+e4QBsfdoFIfC0J7fP8Z7/h0kZdHZmAafYiUn6yZr1/l02/4ZIlXnJsXSMSMS9QMn4FJjS8X6JJu7iIqJIKYQuM47dKUd37eSLjGtgg/TKaVYfYFR5p8FYFOAZ5G4sOdBDQz41bkbqZ2kkD3ycsw1xa4xeIeA1nR0Bpnqz5UL/RZf2Bz6GzusdnZkrnJP2JgZULrkv9/Pwi+vrASj4hlHKhiww7zujnk/LVWm8qr21sJ/MmW+1N2Edn+Yz/Up5P8/BBTevcl9KclXHRrhlraa26vdaZh3/sEX5nFoDLKkJbIg20+jLo9jFXDK2ULTLYFuuZzl+NeYjcBw1eQ/lM6M+dcpu/szczXVWVb0Dh0vVeSkPwjJuGejDdsQd6LW1gYMpVbzXuiuswX/3UZdA2YzVTz5nynoczTc/Nw72fM1LMvUOsRwPpoMxqlH2eOrx1LX5cide5idrQ1oNvFRWy9+pxX6SXo5z6MixHTOPvwCamdwtgfP5YS64xoNXYW15sGsXOuEa2K//G7Q/qDvUTZWuIWf4THiXUZPCWa0DH1UTq3GN9BmyhsXJeHc/2ZeqwGZvMicOpZg8Kq6Tw6YIgaAQAAIABJREFUHIfjwAnMuFOTrm2fsklDn7k+hvSt8vdA95pb68IYZe7PxivQ3DScCDc9Gmir8vjiOqYZj8Xjenv8w7ry+LgmP5Q8hX9UKFsOtyFwRxgDmM6wEa5sz29B7LxxdFU7RIT5KSqZDmFQj0JcXhaOw1FNGqvdZtv8GezQ0CVkij8m9ZPYFuHGspQaNCz4nMVhcRyrYsz0iV1Q2+SLlcd2VLo5MTnIhI7fa5H66Gdm21njOX0f16r3wyskkPEtVdgX682ia3nQyfOKXXNWc72mORG+7Ula6Iqd33p+yVCnSl83QoPt6VL2T1+Ar6+ydZonDr5xHLqnQ/3+rgRHmtC64F0OzAsmZusRLp+6x7nHpekd6I1V4U3YWk9k3VkdWpn4EB4wmDp//3ko6RYH5npj5bWDlKpdMLdpTvqDe+wLdWb6kadQuhV63pOJaHwBD3N7Irf+SsHKutgETWR4yQN4GY1j+uEn8F0TunnNYuXo/OwOccTOZjY/a9ehr8s04sybkj/lIadWhTJ+3BQOJ1emSY0yPHvVioh95n8LdMk8O7eBQAd7Jq48R96SbRg1KQS7pr8SMtqQwF33oXAlGtgt4Ge7Rvz5fik96QGn103Bx9GHRTcK08Immrl2Pfk+byqvru4kynEcExacpUgJfVxnOTGqQyVUr28n0sEBu7XKjA41oWqCNvVfRNHNfhUJ5EO7jC1LL7rR8mPDCumvebB7CgM7b2fgqZWMqaRE8vMTzBzZD2slPy4t7keJ1Nc8PjQVo8s9iR+gzFYfW/q5L+OlVjPGzpxLiF7Fd0ZDMtITuHFgHkG2jkw+8JTvR09hufcI6qqfY5G7JYNCt6OkUoZ2TrOY59GGorcOsWxeBJ6PfsQpI55BAVspNWIWWyP0qfz8KCvmheOGBceMNJhjNphRs06ROcl7SDwXXFSZaWLOpG23SM9ox/gNM/DpWBZVpUROhnaj3pGxXInrQ54zG5kXMp1ko5nYVd6HUZk+TH+dTOrvX5s1MF25npAeebkQ64KuxTR+SSyHbsg8ppg0QUf9b3/QH51l8/wgxr0YxpZxDUk5sQBPvQM0CO/IvZmueC3TYdz6aYxSW4+zniPxrzsycX0UtrUSOLAkBNurdTBT24FdUDxPf/Ri9f9oe+uoLNM3avtQMccYE7u7RrEFFbERRAWlG6S7u7u7S0pKEUFFBEFsRbEVu7sxqW+p44gzTvze9/3uP3Wth+eu87mOc+99XnFmLBvyhtp0P5TznjHpYxVby4XwropFd/x10qwMcc46yfOx8jj5u+E8oQaZVWbsqHtI82IfynJMmHjIksVq0dyWTuZY0Dr6VEeioBdA5d0OLDCPJdZVHMEHO/CX24ugnjBNJxPwja1HIi4S69+uk6BhSdiFMehvjsBVQYi+jbfYHW6DkX8OV5/ORzclAi+FEbzaGYpKUTMrxn7gaGoCpZ03EJ3swfqmHRhqu5Jdex+Yj0liOMbCd0lSMiARYdbNX8QGjeXMmDb6u3r89hTJRvq4phzhDp2YqhNDuukgtpgU8nTiSIbXbyMi5Rlz3SMIs1tK/5slBOjaE7LnDM8GiKITGIjjlJuEmNkSXH4VmIqsfTCBXkv43I74fjTy8mQuLubOhFfdYfRqVyJdF3Aj1RXjqHIaxm7AxkWRkSdC0Al5z8ZNEgx7u52QzBoaGcsqnSDiosV4XxSAiYMfuy/0Y4G+L7GBaxlyIQ+7tCPc7yDIhJv5BFR1QjkggXC13/iFDzw6moOjpSOJN9szY8wYxnYYimhINJsm/Ah0n57UkO/ugH1kKbe6j0XYMIBszzUMfllLros1jpuv0V/RGiuR0fwmP5t3+T6Y2OdwvY8E9jbz6T1NFqmBdzmQ6I6NYQKHfh2HhGMyKao9KHc3QDmsigb6Mn6OE5mHjBBq/Uh/esDRpDB0grqTcMGOSXXbidhWweHRBmyZcQLzmUrEvPmVYZMdKTiqQ/dCK6YpZiIoEU9Z/jRqbY1RCi2jneBKTFOT8Fw5gPe3q4ixt8NqB2iF6jGxzSxM1Cb8cFeaPtzlaJIbBoaJ1LbvRp+1PpQl6jH1Qw1bYsJxuD4VrzFHMHDaxQDTbPYESDFYoJlPj2tIdzZFK+EYw2TlWXD4NN1iK4j+M9C1NPHx1j4CrfVxzLtOh5G6pJb5IPUgjHEiTtxt14GO6rlc0b6AyBwH7o8P5mi5CNcywr/Wo+Y85AMrGKSeRkWkImO7tKHpfjVhtnpYpJ+HARokVYSgMfghe+O8UDk5hfBZ5zAxS6NJMYnyaFUmdX/PtSJ/dNd5cFYhAJeh3ZjprM2sjs+ojbZnrUkytxpHszEykxjdGfT6k63pw80qEr1s2d40iua0TCrWpXEpdDzVviYYxx/hfWcZgvZEYjxHgCtl2QRb32SO1S9s1/OluHk1frsiMBXpw7PKCIzWu1L04i0N0wzJSHdDdnIv6uv2kh0QzTPZEMyFO3A52xfF/Bf89qmS/PI5hFQ5MP5kCPI2R5ljK8+4HmJYqc2mf6/WEkIjT44kYLXRidw7z3g/QY3IJC+05wny+nwOvgp76KE9hWdbAomrGY9+eiSO6ybRs91TahJckbOJ5/6sZSyuu0ondX+8jNcwrjXQtTzjcn4QKrt6oCLWnssBfkQ8X0F4pgVz72azySKQ2kFaJMZ4oDmrIxeyvFFxiKHmZj3DVroSHmLCmvEdeXCmkAjLi4w1VEJ6eTuqg5zY+nY0I5qvkJdURcMyB5IC19GpzBtdx0SO3n0Pv20iJMkRZcqw0HEmreYFkzd6EhxgwLJ+DyiL9iT/QS8GdHhGWdouHgkZERluzspBd9kV5IBt0BbOPB3IPA1PQgLVmdP5DpWJfuRcF6B31wYOZxRydZQWoZE2rBvXkZd1u4kzd8a/5Cw9FpriEWyDwoze1J/Jw8PCkYC91xmxxArvMDvkJv3VhdTw+ipVqb64eiVxsP1s1FzDCVCdQ5/2H3h4OBtHW2eS9tczfr4BrtHGyPzWixfHMrA1C2b72xHImWog3PSeN8fD0Ys7TBNDmbfOg+j4mVx1NcI26w6D5C2wWDiK32SX/tjk/fSEM0Xh2Nn4svN6Z4bO1Mcv1x25EW15eb4Ib0tPoi/1RsVJmzm/zkR1/chW9aCJ9y/OUhJVRHXtWCzy5RC8XkZUfBYZz8eh3XUvllEXmOWUxVZHUXp9esqZz+smO29ybv+KiHUMMfK9KNVbjeXJfkgmlpH/uXZNkSW221Lst2Rg1qmUgJAwqt8P4sOug9wziiNn9kVizPbwYX4zxXvBsnA7bgMP4mRmhF/JY379zZS0XZ6sGdCWjw+PkeJoil7qKYbLbETkxHl+jS0n4h+BDlo+PeN4rDbz45dw7pwB42nkQ102auMceJ+9n+1yw2lueM6JMA8urvdHdcgDqoNsWG+3hecC09FIySZcadz/LFD9HwCdEf116onYHYLemMdkmsihnDCSmLzZhCk5cPGjKG5VGdiJ9Kd924fs1F9LQGc7Er3F6VkbitKCzfSNtWWQzyYCr3Zgqn4i2cEr6VRsz+KNF5DbnYrtwGJkTe+gGWbF+nEPSZZejdsoY9T2OhN8ppGRVlvY7rKS4b8IwI1EZk85hOoeHzTnC9LpYSHGK0uZGu2IwvxBdHm1B2vX58hZSTBtYNdWncoGzgWvQfqaLFne4jSFK7G8fDFbXPsQqe9EycVmRG2TSXKfyXVTSXTrVUjy02MRhWiIFzPY2gprybZsM1Vk0521pEeYIDOmxw8/XnfzzLA4NAZVIw3Ee5RjLOzDU2UXnEQuYRVxgcnyJjhOOY3+Rn3SUSEt14MNr8JZYHAfSScLHCVHcD9Tm5XFg7FUGcvpUCfC9kzGuzwE6Y+J6Op5s+/jSqxjwnBa8o4sTSMyO4og2v0m5dlbODhYGs+gQIwGH8dKw48jXdfgnWDK3IcJyJmfY+wmO0I3PiHAtpj6CWux1RvPpUB9LE92YMCbxzwq3UnVyHW4RYRhNrgSHeNiPomZk2EuQIh8Imf6r8Ineg1/7o8/LvfFIucWw5TsMW5MR93jJH21LTBsycFGKYwjs3UJiPBFf3ZbTiZFkH0cRN1tWPkiFwPjLC6N1SU7YvUP+alHhzZTUHmdPkquyHyqYOfxu3RYLsOYPQEEJl1jStRmdIfUkuicQPZjMZIjR7PHzJ24K8LEV5nQZ3sggSE1jIrOwWTsdUoSUsk4PwmfCGnaV4Rg4VFCs24kIUMPEuSzD0G7CIyGncRPw4e0VzJsP2L0o+Wy/iolUaE4lQuxpXAxlz3ssNo6mvjT7kw+nYqPbga/xJXgOvtPCl3La67tSsHN7gLiO8OQeJ6LrVEQdXrbKRW9RYSZMwfmhZNiNJDzMU6Y2N9geX44sm8zULuwjmO2Y7l+tICYs3MIUBQgz0sX3XeO3AsW/VeF7rN14P2TA8Qq6HFQZw/5Mv15e6MA0ymypHfQIfNCLNK9nnMuI4IT89QZU2iKW4M5Oc6z+VThj8zyXSw9WIrLnFYGrpZG3l/NQ080B6HSDIwGncJ7rTzp67ZzYGIeUzU6kHPZjqHF5syVf4FvXSCDYiVZFnSatkvcqci0ROhZNgZLHbhjkY17swsLrasYFXCCS5YzEGg6SdC4jZz2LSdNpitVdiuRb/Thgt84qnVXI3XDkHMlWkzq8Ol3oNPhZso4CqfNwvT8TNwP7MRxdDV26X2wMplLL84SJbkaj94+VKdI8TFOE5M7SsS5SzLsVgJSU2IZlZ2Pv9RIOv8RJGriSuIGZulto731Xq5ovcBotjoZT3sjaR9FiMtMbjnLIJnSG8NEf9xXtrBFVgKvaQEEtsSjG7CLByN0Sc3yRrbvYZyXGXBQIhi3IXloOWZzq78pOVudWT++JwLv9+Mwz5+X+k64aU/kWbwRC9w/YpoZgLbgLkwWHGR2mgsaq0fQnaukaO1mqOlaBp/1w/74bxiYqyDWYSeb5obQVn0pr7aksP3CK4S0AgkNlKRNmgEyfk8RcfQiTHsQh01lsWlRIcFJjKeeflSMXo+B/ip6V9gjavMcUeEXHKgs4eTF39iUHEPQ+rcELnfhwkI9PLylGVBuiWhmJ5QNzTGb84LNilv4sHw18qpDOBlSwpvpsxARnfCjHfhFGUaSeTQsV8DFWZQBr6qwlnGlrJM4ISnq9N5ihn55b5Rc1BiaFk7hhznouC/ljrsxQXenYhruheT9YNbF3WT0OitCJf+qI784GI3f1jv0kTDHUvgecaquFL4TwTZCkjcRrsRfHc2mMD0GHSnj6CNBVhutpN+pBDbFHKZhkQNZioKcSgon64/alIexVT6nPvzKxO6lJBWAsG4gSb5zuOnnSdC+nhgVBSDxIh/HsO3UTTYjWakTO+1sCKnui1ZOHFo/WC5fcDolgui0RyxNdWXSPi/MIq6zMC4c+btVpGe1oJCnTJcD5VQef8/ENV05l17EB4UQtLudpLz8GC+mizPwRCpB+0fiH69At8MxWNml80QrmxLJx4R5eRP/qxPnnGb/VaH7Heh0Q3oQvl+KW04SKOe3Y23ifrZJ9+JedTIeXlvp7VSIl/AvfHh8iYPZKVyaLcvIMn8Su9mQYTaKW9meaOlfYMOeGFbcj0P5wjqO243jxrECImtnEbRpYqvfxE+8vLAV59UJDCzYilGbbNTXBNPim4HuRV2Wep2j+2RT0nY6InY7CSmxQpYe2oXDlGeU+eqi/UCd/SEr+bTTDVXZ3UwrqSTqB8vlZ/CrJkg2mI+eibjObWa/txqiiXM4cMmRiXXJGKyKplt8CdEL7hBkUsFMHxUaAlazIuQcAkvdKc+wYNrTLAyWOnHfajtF2k1Er/HghXM8nos7cypQmZnB44nRP4G+UxUt/dVJqAhBs/02xMdGMLl0FwHzLmA7rZQlxzxY1rmOFLN9TAlXQiBaA7MHmqR6rkLwcjRrpiUxqbAIP/HBfO8fXSBm2kxMTndimks+xfZi9Gt7hkgJR27pB+K+Zgh34lWZ6jaM9KguOKv5cumVELp5qYRIdGC3jRwbjq9md/YiDiy34bl7On5L7+Asos4R1XS22wykWGwemyr7Y7SrCOUHTqwyyeTeUAsKCp2QGt2Ddid8mZU/lgQrSaZ9KMKyoA/GinMZ2rs10J0lZJYhV7WD8NrQQNQqNXYvC2GL3BtMN5qQf6GJRdZJJHvO4Ya5JLqvlEgK1mRslQ0SWwUxtzNEqvMuzJd4cFPeh3BbKca1slzWV3uzTNOLI1emohobSrBCB3KUNuL1ZC5W/gHojzmFzbJQ3io64rLmNibah5loZoLJ5ANoS+bTU8eFEKV3uMirEbJPCP9Keybt/tqIPjdNnchYP5QFslird5xxm2wI1RrGQUN10poWou1jwm8nfbEpbmKGgiGaE8/jI+XJqQlLmN/mGHnhuRyauBGfyGD0++5G3bCcrjJGWI0tw63gFbO1zFF4GIV84G2ELE3YeDsWa8NkDo5Zg2NYOFajDmFsvI2XwibEq78h2GsnTyarEaHVnkwNL8paRNDQ6EFN2RlYYoGD2FNStF3IvjsF83RXVv7gSb9NqXsEuef6o5mki2CJK2aZt5jkEIVtcx4eUQfpKOeH67IX5Jo4En1yBPoh62mpO0x5p42kyEPZrqPUtVmI/sQa7ALTOTLOhUrDIZxOz2P7zg4oZivQoaqMqhMNLLCQ/AHoXl/cSnBYKrUiAWTOPYODUTiVQn4ccevP3sx0Yt9vpFi3F8cryih9NA9H+VHf68GnhxxNtmaB3i7GKSRTnDCSfcZrUE96yvCljqRlaTCoPBQt04vIVSYgdScda4tziO8KR+JFHraGgdTpFbJT+Dzu6rZUq+1in2J/Hh9Px0UhmmYHY3pZquLbPBPVqFxS5ftxvcABIZkwGKRNxIEYlIe38PpKKaH6m+noF4/NxKcUuegjt3Mp+w/J8jxYD70nWuwPXMKbQmc0VKuYtauCsH+L0rR84vXxBKSFD6NxIx35gR95UGzDRKkoPq7L4PJWOQa+P0eqxSkWRq7imb8WDu9MyXEXod2hYNaKFCBSVYrXgv/N9fd/AHTGDJKO4VND09cb00cO761+WCwYSsshV8aK3MXrchjyY36h3Z1MJEdsY+WRBDbN6En7NvUcdVuB8H5FTqQNJmZMCIOLMrEUG0jndnXET5uK//pCUnrGsc6+hGf1Dd9vfl8H9p5azqHlepw3TCVaYya9Orb5Aeg0vlguP3LSZy1OXayI111Mux3WRHVSw2jJRPr9Q/i34ZALIzY14plri0r7dETmHUEy1Q1TiRG8ylZGaIcQ8UGqjNimh/NbWVzU1jC1rwB/b7l8RLGyOEZZJ7nZ/P00eur5YPK8jHOjFTE3UGHeAAGebDdCNK8PJrYWbGqXxjyt66ywNcBRciSvS8wR2/ILmuZWGP2yhUXaFxE2MsBDZjR1kfLoX5qMjpEZcuO68KLCEUm7hyy22sjYijhKGhag62WKaK8aAlb7cG6sNDYh8ky8uZm1RicYrKCH/ZR9mG9yJOf4i+9fsoM4NskmzLiQybbrI1EMcmF1z0O4ym7mykhpwj17kaCayGnBnwPdD1R7awdG9iXcGqtOvssETnhZE3mwIxLRYSgMvECylSm64WV8v9O9mCXjTGiiCfNb8fHTo8lEpZTwZL4dLrIz6fvlt+UtFzMCiUy9xuTwJPR+sDQ95FBgOLFbmlGp8mDc3mACgmsYE7cFo+6V+JqpY5d7+/tXbT8J0fWabFz2ioKLC9gWuIRu/9ly+YJLW+LwsL2GdE0si6+l4a3zc6Bren6OnDgf7Or1uOYl8n34QNMLrmyLxcjwPkYXI1jdEz48PkaKvSnub7XI2HgR7ZTeRIXos+r3rGbjy0tsCzT8H4AOmt7eYrefKhsvGnEtT5ymElfUit/QJ2UvjVll5K58Q6rNKeZ5DiF7/GLcH36/RG06/sK00OOc1P3edW9pfEltohazTqjxOFGCXj81DjTTeCsf9eFxCNUWYzblEXlqS7Gfls9l82m0bXnD8QBJZsdLUnNpIzc1F2M9JeevQCfd2nLZzJPthgiaD+PQeSvmdvoGdJu4lrKREa+L0ewXxOjKAqzm90bgizrxhMPu6oiUiVCx1ZxFfa8RM30W5qff8uH7nCf6O+3lnMNiendsLWk8p0x/IfqCwVTbLqf/BR/Gza3D/FAgGjN682KbFqOsBpKxzwapIU1Umi5Cp7sXFc5zuG69DO1fXCmxFGdUDwFubd7Ab+6jSdpnzsgCFUQPibMtVBOxgV14scOAcZFDiYvRRWpkD9pynoi5Mmxd4keq6wzO6zpwapUxWmuFEHxSiOPeQehI9+GUmiT6Bee516rWdNVJY7/Sa2wVjzPHzw4rufG0q7RHyPQ9m0KtMBPtR623JDovNxK5sTvJJrYkHLrK948YiWpMMhpt09ErH4CRjTm6Qk2UKCuzRXADZq4ajDloxaKMjr8D3RuyFTzY3+k3NripsXBIt58P1/gL0JVjKpXD24XyeLovpmulB2tSnzNHwRzv5d9GpDRxJd0YiwNdWGXigXZ9FGtjb/wN0L2hJsQYM+tUqr9Lsggs0CAwMhoTwUocLVLYU9cDJTs5losvZnxHqK9JwCDuMA1iLmTJfSDFxAidP9WmuQouOKp0pShrN49EvShUH8aFZHcicx8zN8oNob0ZpJe2QSrDkvld/qvlspnHRxPxjdrBa8UgnN/vxsftLNNiXFCZO/hLl/bVxSKSw2M4NcUBXzURBnaBj/cOEGurgmnGje9vXdvhzFSJoiC0L9s93Inp8c9ApxPYnYRr9ky5sZMQB3cqJPIoUxhC4/OLlKUHkfarHVtUh/P85klKEq8zTUuAxGkyhL9q9Sf7jmCZXy5h3bJZntaHmFB9xEf92Nz8a1lo4cPzE6QZqhEvVkiNUgtZlkrotPHmUcRS2jzYg/9CCx7HlBM27ig2InnMPLwZ+YGf8yyVP7dcNn/i5X5vJi1247Nm/PVoS/tOKwg+UYjhxAaubbFA2LweDc0pzDG0RKp/O5obr5OvvhxHoQIum/0Gza84HiDFnERJjmY0Iz/Xmus/nIAo/sdTmZknjdgDO+6mSTOo5RTB4zZQ61NO2sob2I/zodHdFRPVuQwW+GwlPEv4pBlYXGygsVWtGexezQXb+XRrnfn9dBiXsSpccd9OktJEOtfFMWO2GafevP/qVPhyzMSxohjjj34MN+pJwQFLlgl2pt3VeGZMzWBFXgYOK4fyyxdryEsqjBeh29OHvdbiDG1XgekAL7onxWO7fgjXAsSZe2I9uyPUWdCvM5wKYrr9LaT1dTBeMYHuf3Yr/OVmvuWw/Qp0mvVIs1Fk+tMYhIUPsyrBBXOpUbzeosqMHUIkes3kqloSHzYZoyY7jb7t/sly2cK1JCWW7h6Li7MpalPaUW0liWn9GrztTVgx5AyBs9y4u0YXY6sVjPzDmVJLiLAHN5ZoYOq6mpGXYlioV4eIsTHe0h3IU9Ai79c1mHroMb/9HvSW59FWSgMvu0mcMtQgtUkUvQB52vlroONdxKnfl7mfT7n9ajuyw9XoEe5EwvPpaPrbsrz7fuzWZfJg6no8AlZ8H+h0LQcli/20Ed1EqukQ9lkbk3hjOPKhnkj1PoqXUjqXhgizccp5qmpamG3uzsZR33w89ZyOscLcOJaKVvWr3Vx5PEJjsZvzfQZA4+UCzBP2cXeSAVvVW6nhjVfZZhtNztlhWGw3YVYneFmTjI3vDu6MWM6qQXVkX5pKhJs8M/p9vXjvL2/DLTL7d6AbzrnN0USGXWNGtBNKcwb9u1r0rJbEwAgCb67lUNZvHI70x/roeOL8NBAZ9DeJvJcXyQ0PwPLYSo4Xb6Tn7QpC3N1JHOLPFZdZPD6+mWCdVNp6BjD3YiiGz3S57t1q3UQL9XfKibWxpXjVViqVB/P8Qj6BG4Jpji/GuXsJ5mui6JZeToBIN/j4hNMZ7kjZdGfzPS8WCrzh1g43hNYF8fyP57oDvwquxjVNhYcG25l+IIWN/Zt4e3/vf7Rcfv6gJj4+34//TFVO+FSzXVqAUhsrSpoaiI7pTEZdAuvfbcH06DwiNz7Be5wITndbrbUE2jM+8AQXTKb+dEX1d//4fwB0P2bofnA9nw9jwtRzOF4KRe4z0F2IZOKUfegdTUT3C9A1cilGkqkBIpTvm0z6+FCG/AF0XxdMxsM8cKpzRK3enKPxykzr0aHV5MgrJMxYyz7tVCLVZtKr08+A7vO6rQB5kePIFG3kredOettpIzbx5/m6hnu1HKopI1rHldw3Kmw+EYTyr9tZ9lsZS5OcMJIYwesvQDeT5JClvNTcxI65trgafQ3x/i3QNdfgO02PQ8ut8HWUYeIfdoIHbNuoRMFoDSwtFZjWq83/M6DjQgIrjC8xw0iKuQdiKayfhbKrGYsFL5Io4cnJ4asxCFVg0hegq2GosipaHdPQSa5H1NQNn2WtTUsvqHYwI+X2cNb7uSLxPwJd86u71J3dS5pfGDHF7VjlH0+q1WQuhdkQta8J0bBwFLqUYaWVwIEu0mRmy9JajP/LA/vZcpnph5VdPDXdVmAZEIDDumHczPQlPKUV0LW85enNM5RmpZIctY2b44xILbZl+BegO8nYhM1ofcjCxCGV88siOGD8/YX5cKOUwLBYCgc5cdxKiDb/BnQtH3h9/yyleXlkRaZwsJMiyVVBCP8D0H16fIK0oJ9Mk2t4ypmsAGRtPxB8IYxVPaHh+Tly3Q0xrVWjOn8ce0z1Mcm8Sn8Fb/JD9RDudI08P4P/CehoeMXVfGcWbaon6KQDfdOCuSkjx1tLRSIXZnBE9hauR2cSMOcoKhP96bVrPzH/MHigueEJBwI2sOS6FY8SV/8J6Fpofn2Z8t0V7I5wJ+TwFEJqijD5C9A1cK/AkMG2Y/8D0LXw9ko1ZYd2E6nhQ/kQbw5fsvkPQNfM011WzFx9Ho2J4baNAAAgAElEQVR9qdgt7E/717vQ7WfEy7gikpUm0OXLwuvvju9At99mOQPuxTF90jH0DvqjNqM3TRVWCOr+QvpeK6SG/jPQfdxvzyAdAWJLLZhepc3MXYsoCFT/AnR30mWZljaVxHjD34HuLluWzsB5gh9bvVUZWm3KgvKZRNtuYNTBGMoGSSM96SFB03Q5IetOsPVqRnVrdR4Pc5GcU8oMP0vM5SbQvcafybpPUQ8wwVxU8AvQ6b3eiKfwI5yMzjDHxQ4X9Sm0Tgg8KTJGNLcXhmYm6M34G6AzMMZsbj/eXMzHW9OKkMNNzNPzwd9Vmlm/Lxj+uLL/Gegs8F4+mJc3znC6LB2X4Biq+quRkhiM0vOIfwC66xRo2ZJ8ewybEj2Qam0H//IlPlCX5YCO7wl6bwok2XAWn5dI34CucYkLmSuuY6Maw/6f1KZ3Z9KxiNnD/VlObNcY/hXo8p8y31OXTtmpxJ+fSthODSZ8bjj9Y4aumXfPbnKuNI/4lBiSrg7BMLmQiDkPyHW0wiJkH81CJvhvtkdxUjPnCoKxMg9i76e5GIUEYjT5OlEOQZQLR3HSWuiHCctfM3QBJPyLQvd3QEfTcy4XpWLtI4D3EU16nCwk5oYQ5v1K0ZLIZfyePfjMaz1qpZF3tw8S72CGWUYdgnLe5IXosaD/n3ODLTR+fMLFPSXsLIrFNv0qIrHHqVZsT7GXKnJP7Xkc2QroInfjLZDCTMnnRD0KZnm3v8/QtTTWU5dpzHjtbux8HMaqvzS3W2j6cJp48VUYCjhSW2TAlE78BejatHzibr4RQ+xGsdvnOitl27D1fiTr+rc2ztdzMkiSGacNfwQ673JSN/TiRlEAuus92du0GLMtEbgvvorJADM+pJeSKjfqXyaCnydy0joO22wnSXkCn8rMEFz1kqizYShP6E77Vq93fZk5gvqtgO5tGYaCPvTJScVmdV+eHK3meFkCGm75tDMt4rSbJEPafgc6m/WjeJq8nil7l1MSosKCz5GUpgccjLBDximNh8NUCIpyQ1dkOF3+krP8yL1TRzi5NxFdtwxeKqZyxE+VKR+yWT69jMWxDph8A7qds0nREiBM9TjzAqwwkhlHD/45Q/d4qy7CBUOwt9FHfWo3av3WovtwOa5mBqwcevY70FmvYGSHJ1w6cYK98d54J91jjnscofbLGPYN6IyM8JbpxR5tVTI6r0DHRR/hnwFdixiGTqJc0bMgs9NyrEJMEO3/Y2Ov0sqItGeTkfO2Y0UroPMMWMHgl7c4d7qMFPcgYiv6ohQXS9SmEdS4GRF/SRDJAC/W9vkKdJeHzkJcsJb9Jzuw2NebDSO+XeBb7DB2IPa0IKpp/mwc/vcB17e1qZjF7uPZXDsK1MZ///F6d5Zk6wjSr04hqNAIoU7w7lIuDvbp1A7VJUbnHZF65kQdbY+weSDJTusZdbcQh7Asjox1otJoCo1PT5LnbotVRDVtZpnhn2KN/KS/KkYt759z99xeclJTiYg+Q1/NREoTV9LhfCHeNlb47n7DJD1/MtyVmNbzT1GGPwFd34dHiA1yJ7iLC1fdZv8BdC2u7kw77oNtsyPXvFpP4f17oGtK3IW7YCXuq735GF9B4IJu0PiSq9uCkdBtJO6+N4t4xKFYS8Tch7DnrjcLvxmqGuu5szOQJYpviXkUwJIu/yvQfY7I3WSHtTSyt804nzSAJPWbKHo0YCqUxrx9eShfT+TQAjuU2xSgMsqNzsX7SVz9H3Pof7NM+f8X6O5ksWZkECPyt+InMYxO7Rq5FCXBlMMqXArsRsCIYAb9AXR3yF2/gqSlCbg3+7DYawTJB7yQHtW91eS0/wh0PGCbshqlPftxsc16Yp1WMqHPn4dTNPOkxIHl4a9Zo6aBRr+tzDcDr2xb1HoX/wToZpAULEUHH3n0XsgT46XNkiFdeJijzuyfDkV5RNEGEcwblQkLtmD1iF9+vwUP2S4rQ2w/ZZwdNJnX//+dQvfhSAArg5+x1FCaGUXB5L6djcrfAt3vCt3kXWhtqqK3vB1h5p8tad+O/3Og+3A+F7vgYi73k8J7zQcSYg9xd4Qyua5CfwDdopBwFAedJUbflYQbk/DOdP+TleDnT2zjm+vsT3TDe987hGyDML6/Gd/YOiZHpqE7/g57A8JJLPjAqhB5elfvJj+vEaVK9x8Vum5luJr5kteiw848uT8sBE0PDhLhFkD0A2lKtysz4tNN9gT/zVCUxkfUZMbg73+DheGbmPLgMAmOl1n3rwrdeXIi3LG+q8a5hFXfrWhNL7laGIaW9gnWH9iG8UQBGp6dJSfIAstGR277L6RD8yfeXNpNcEAUEdcVOVq2kNMeWmi//a+Wy8/XtIE3V7dhu9Cca0YWzD4zAI2sFTwIUUc4eAhhNoL0WWPLhq77cJ8hTqbmQS47zf7bMeZfFLoELWaVrOV6sRJDv922lgZenEnDaGU+Q/1tUZ3xCK9J8Uz/qUL3nkvJKkzIFadu1xLOqov9XKGT6cWVVDMWp/XC1UGNxfURjLUY/u8KnXBvBJ6VoC9kS713LnHy4+n8JbdykejJU3EXzeNEoCSDO/3TZIj/d0D3bLsuY6JGk5Wuy7g9Ggh9ATo1xAb+woudRozXb8Al1xWN2f3pxC0yFkuzU9wbH4PlDPtUjMaiAyxJlKK56CbjVFcye/RHCiRmYdHFhJRgfRYPbtUN/Q9A91Wh+4Uo9XBerrMlyFqC0a3W6v8N6IxaDUX5wKOaHNwV0ni/zhgbl7WMa11+/wvQpb1igZI6ax8mE1T6irGK+ojdSCDodFeWGf27QnfcRwPzokaW+MXjuvDH0fava3ey+8J16s4e5+CRN4wzCiJ0/Qje1SR8yZB8VejeEaflSNxPatNPgS7vCfMCLBmSH4j3rl/Q2xrMukHvuJgZ8DdDUT5we18SoXElvFlhhabgRbbl7uThhmTSVn/ekKaJdw+OkGUfTkHtIAz2BCPRF5re3eN4jj/+Bedps0qbZafjCLinxp4SFVqZmfi/BjoaeX55N6m2yXwy9kHiQQmXxUxY+TIL21UmHDWv5pjRpL8W6c816nIpIQGRhNbJc/KAWitLfhNvb1USY2NPxRQrHCT6cTFAn5hFhdSodfw50EXtIbBHLqsXFCB2aDeOMzv9i0Lnx7Qlu1A7UIrrvB/zRi1NzzmfEsKWHuPpHGlN7IRYamIl6dt4nbxWCl2blrdcTFJjYv4qLrg/Q3JOLjIVu/Fd3HoAy98B3V5SZIb/Pu37EbVZYVgoHmLFYQ/aqy7CT7yYswEr6fvVMvA3xzegKyTxi0IXw29TExDZUkDgmhGtrODwF6B7mIfMqDxESyz4Nc+a1HZrMdIVp1PUBoz7+FL2J4Xup0D37Vu9rqM0wZH1kSNJ2GXDhvE9W63F7rPTRoOw1yKo6sogmKGJuYA+qVaKTP/0E6ArmUmy6QCKFcJ5peGKp5EYQ7vcJ09S9m+HovwXoLu3zhhTrU5sVQ/l7FBRNC3GsV8lhkdL1TBurdD9V6D7XaFr474BvROj0Ar0R1+odXvrOX8FuiwezVyPrewzQgJLeTxKBvdlj/AOrqWdiCbJpuN+CnSXhoggO7WWouoPzDL3QXvytyJZT22oHuaZT5nlm4rfkr9f5DfWFWARvItrY/UoMJ/BH6bYxutst/ci6kAvDPIDkBoI785vwT66iMtTHdilMwkaX3PnQBqWPvt4MMGQbOtPxPgkc2CsI5VG3xrdn4eBHCbDNoLtF4djuMsf8T7fH9uG+wdJCo0m9tECwvRGc2lnLqGXVlGVu+7rtlpN73hck4erbx4V7TSpylvHD2fzH4Hui0J3Ogi968qcTxBvZeH/vwQ6gdfc3O6NqHINhoeKsfzt9yvY/I7HVdHIriph+eFd2E1v/z8qdF/P/d4OR2asv4Fp6FiO99KmQOY1UatX4z3dAstPA5EKV2BYfTW+UxYRp1RNnYfwf4jO/H3l+B+B7vdtC6yHUHzWkxV9Ovzgzf/4Z8slj9htKM7q2mUUpDmztudJ3OVseWGURZDIRYyHaHFKJYSUoLX0OxeK/Po6ZHcFINthKwoznLivEEhKgAwTu7+jOmovAxT7kj1fh/NGaX+yXB5Bo8wEoV/6MHVcPzp1bAdnQ5guvAvRhDBcpCfw61821rlFhqg4qYt8SbJbyMc0I+b7CRJU4oKywObfLZfumEkM406MNCK5kwlPMkH4rAeLzK+xyMGFYOlO7HAwwDp2Pw/nOlOQas760d+tJo+KrRBT3c8wUw+iLJYzotMZ8vY20qMmEPPkp8y198N3zSdy1GQxeyJFTIoPmj2KkF6yhd6bbHFT7c4BP3Osgku5vyGQ7DX1RIdcZ4qBNb4qk7gdr8r65JeImfsRsK4zOx2syGu3AnNLMR7Z6RNWL4yJnyOrB9YQIP7VcmkbKs/489FI6B+gr5wVkRpNJMqakHhvGubxbmjM7MmVPYd51/s9F7ZsZsfd0SgGu7C6YxnW8nFcHKlErOcg0jelcm7AfHTtljOmbWcEB3xbAb7muL8lQfvbsyLUD9nnm1Exr6RppRU5juO+Wy4jw1AYWc+5DGd0favpouTLZtsl9L97imM3nvJxwjIW/FE4PnGzrJDyoy+YYK7D7Ft5OCdX8nihHnYNRYTGXmKUWyDy9VtwzdnPxZE27LTpTomZGylHR2JZ4cKYvcEEhtYw0D0Sg74XKClIxjv4LsviEvCXGcWLKxe5ePAIt58fJ9L/AWuzgtEYc514Ax0cdrxgykIv0it1/8jRfVkw+foQ18GaY8FjOeHtjFdie4yOR7HoWho+ehkIBGRiPfQdjaNH8cepNL3gUl4QWjpHESvIwH2pIPVPb3Ky8hYjFrQhc5MBQV1NqY5Xps+5DDzcdzDYLpjV9xKIEdAlQro7lwoiMHHvjGe1NHcDN6H10pKrbiO51zCSyf3+fVxdQ30dBaaSyGe2Qz5rL1nr+vLiUCirhG05N8mHfaetmdV4l72eaizz74Z3dSJ2s3/l49P9xO4ajInymO8VpaWRd7XxSAglMCozh0iFsbRvekxFchXvn0eztkqDqzs3IrDbEyXxQ6w99dVymauyBNkHalRm2bKgqQIHRQceG28lQeotqauW4Dgtg0t+YnT/lqHz243f8FPEyZpwyGYvOzV7cshFnUWZizl84bPl8hE7NBex5pY5p0t0mPowE4lRIYwp2kHQ4idEr12NZ18/qhPkGNO5HR9q08lpWcL0QybMNnqKdkEcfmvG0uVTNeH5PdHaOIEun+vIH8ddCmQWYiToR3XgBkZe8mXC3CNo7InFZFF/Xm/TYuQXy6UtUkNeU6SwCP1uLlSEL+eR82pW7p9JZIwn6qOuE6xiTM3yAEJ1ZvAkVIq5R1ZTGKrxBeh4fxCXhersGW9BWKg6kx4no77uEquSrZD9nAnmCSW62hQ9fkPdPDtiNUUZ10uA+1tNWKB2jKnOPkQYiDK4w0k2F3diaa9y1JTKmeTsirPmNDpWOSBk8o5NodaYi3aj2kIcnYeShHmvoTlKH+XSXuj5eGMtPobOtUXs7jiOLpV+6FcOwtjWEt3pr8iSViSp50bc/I2YdsKKhZldUFVYi+zUp8RE3GTC4uXILetCqa0lO7suQ0VfiRmtvbifgW5NPs0rxFFSW8yUZ8VYGJTyaYk6/m6iUGzL+uhXiG2YSX3hAe6PWE+A3xyuBOlgdXYE2i4+aL6OZG38bcaKyWK2YjTtO/alf9fv0sWbmgR0tOOpHalGfKwBIn1uUX34Ee/v3+RBfT2NI6TQXPienY7OxB7tgVy0D+s/ZqIbeYRGIQ3CFXpzbHMsvjHVdFD8VptqqXnwjLuPrlGSu5fHYl4Uqg2gJtIez+yniMaEIH0rGgPvUgRUQomR7s6BADMMAvfQLKyPX2Ioat9ydO/ryHcPJXj/SCL26PNrqQfGCacZauCDceezZBwehI2jMM9LE0jIOMEvq+UYff4sPS0sWfqmnLCYDMoGKuLcLpdNNudYEJtKqMJY6m9e5PSh+wxd1pUdfl7EdTblgMVIHjcNZVzvVhDx+grbAuxRzxxF4VlfZt/LxU3HnQMb8jio/9W61fTiMiWJ5mgdHIrqoNVYRUnQ58VZsu31USsYRfi+KPQmteXZ3WPk7mnPgm4lxLbRIVKmB3VbwzF07ojvOWuEvr1Dja+5VRzAUtXHBNZFsezpFsz0XTmlsptjis2/Wy59eBQhRsu1PKwX2PE4ooKcBZdxWatO5nQfdrhK0emAO3Lrgzn1y3T0tu4hYvm36vo5Q1eJz1pFPHuYsT/Tknm/NvJ832aKh8ggdisSp3PixJhNp+2NHLTn+9DOP4cIxY4UqyxB/qEmlZnWCDeU46DkxDPTAuKW3CdQcj02bXWpyLJlcX8BXlcksW2wOEOTpL5bLt9WYjdOgRNue9ktcRkdm1eYhSszqcNpQiSMeGCbivwFK2abvsG4JBGflSPo8H4/ofl90FMcT8fWgNfacqkwkc6cI26dJHpPZcjf7ITUmO582p9MgeAGVt5yZ5TECeQzYgje2I+Lvhqsv7iB3YbPURStRH5nDGbTbhOusoHwKZHst1/N0HeFKI72omtoCoFqY7gVIMGcE+v+sFy+KXPF+vpiLBQXMfr5ZjYsO82aDCtkZvX/bru7k4GY0FaE4wJxWP6edJ2N+ArasdVZid+efLNcumIhNZK7sdIsyJ1MRPQ6iNDD/sYsbNwc2dC9AicZc2LOvWSWYw5plq23LmjhWooyy9L7Y+Fri8HsThywksTks+XSwZQVfQ9iP8+FW1Lm6I0rxySzLQr21hiMOITd0gjeSFvi6LqKwcf9WKR7jplm9gQpd2fb75ZLM0895n0sQEUig2YJI4LdZnDBSJM0RJBWX8ek2/GoWpfzUcyQWF8lpv9ax869bxgyrBN3I91IfSGEVoAty9rtwnhDKk/mrWBF035Kb/ZHOsCJ5Tei2WBVywBlW5KMBn23XIZ5ItW5AgflWGoHbsDHsA3RDsmcGa5KcoAs4zvd5uS55zw9dZBt8Zsp6yFHQrIZi/vd4fDhW7xuGc+K+a2IqvEqW63dCS7vima6H+pTu3Dn7AUev2mkR9sjuNhncmuhM9scZnM3M5CEQ80sVFpFt5vHuDhCE8v5j9nqnkrRzelYu3UlOySNg0OM2K4hwPaSi1y9NwIL23k8KYkmLuMSEz1iUB39rc6+5+bOKHxdSukVkYf3wEM4GkexrZs+5fFjuZibTUV/XTxWfKIqIo6w7UPw3ruJVjoiTU9r2eztgmOtBFUV2gy7s49gN7ffLZdC3K+Mxk47k+6Rmdi8y0BO9SCLt6bjsbT/7+um24xe+guF5oZ4tnPidMI0LgbaoGuVwaMR8riEruK6eSTtU/f+1XJ514uFnRp4c60YFzlDkobZU5VqwLQOb3h4IIcd7QS5Y69P9gw/ipxX0bbCFXnZcM72mIXR1n/ZuuBrBeXjvR2YT1pHfKM66ZcSkRvwmlPRSggZlzHKZR/nXefTofERB31VWODSHteqZFxE+tL0opLwHQMxUxn3D42fv/7X/wB0f95YfD6eB3dgO6/X127U+UimzDTn/IcGWga5UXXBDpHu7Wn7rIZ4J31MEo/xoUEE/ZQw3JSE6PO+FP2BDrxZM4TqgiJudVyDU14AtktG0aXdJ+5VhGG03o3iV+9omKFDWPgG2pnLYX/8Ka+bf8NqRyHO4sPp+q6GUFV5/JvliPIwRWJSr6+WhOajeCqcYYn/RmYN7fEThaGZJ6UeSCl6cWaGBYlyAgTZ7GLIxnnc2JbH+fuPaOirid2mF2Rt3sOtO/Ug6k1psiy9K0OQt4zhSn9lzMQeUddOGAVFTdYL9efHJv8zalM8UHJK4vy9T4xeY4aroznyMwU4GmaMqnMxjUuMMZl8gbBrU7G1NmLTtLYcjTRGxb6c7uus0Zt+nQvvhyIyvQ9Fvv5kVJ2noeMGfHd5sPRWEA57btN4uY66k0/puc6N0M9FM9IYc98d1Db1YJ6qAtOu17K3+jBXEMHIYjXvrxWSXniUj+3FsUoPxHLhXZLVLAjcc5Zngxai6GbK6ivZRIfkceDTMNbIiNP17Wm27zrEW6ajbG3KsoFVxGy9z/RNPnjJTvsBmD98Hn9raErA1ZEYGkogsH83e96PRWrSO04mJLPzbW/myrsTFq/P7I53qU7ywtYjlkP3+zJ5kQGuEXpITOn3vdvEB27UHqe2dA8HjhURuR9kPGOJ0JlHh7PZ2JrFsKuHLGnhK2lf6Iam6U7ayJigM/02O6MP8otDKqELHhFuHkBWGyk2pxmxuP3nCYz22IXu5Eb34UxRcyXRYSOzO12jwMMGs8AqOk5ci/i6vtTcG4Ovp9qPPvDGJ9TmeKKrkcj9RSbYbGymymUzT0yyyVBoR46FHe63F5OWY4vU0B/9480fH3IyzxcbrTAqPv7KoIUWpGx1ZFnvjzw7tRV3GwvCy57Ra7ASbnne6E4T4NqOJLY8ec5x20D2j7EkPs8RuWHvOZnmhoFeLfPT4rGTgJ3W6ph29OVeyOK/97w3vOZqvhOLtOoJv5aEdP9mPj4/TJSMPNFi+Vx2nE07mml4eooMZxM0Yg7SruNIVtj742+wjkmtF4aft1Npfsft6mhspK3IedaO9sN1SNnrjeTbHHSW6pDbSYPg+LncVNtE3uoMKsLmc1pvCcZNCxDbt5msR1NRC4nBx2gqd4MkmGVd9aVSfR6MctG8PwecNFmS0o+AbY6svhjAUo1EGhVDSBO7jabmHkTjktCtd0TMqpyGphaG+2xGN1UTp7oGGlqEsXLsT6hfIQ3fcr9fPn0OLpXFOM1+Q3mgBeu8inj3sQez9T0JsFRGeHjXVntqfh2KMsd0By/eNjJMX5/2aWncePuWJjbg6dmDwMAsXr58B+vCSF+4Dwv3XTx+8RFBp2wCHgXh+2Eskw5up+haT0QtwgjxlKTzNm0WGW3h9rOP/GqcwzG39Yz5VYD669vwVdAj4ugjXk9UwjfcDYNFI+n6e1Pq5R5zpujWY57mjO6CrxkrWp5wIsEFeec0rj5qZrysMyEafYmz9KT47C0aWYGFxQiKiwu5fPkhiDkQKP6A7Ph8aupe84taNDstp3M/2RHrhHLuvBmPlIUbulMO4e6bwuFLr+mpaYDa/YPsrajl7McuzLJMIVK+HUW6QRwZtAEnjxk8u/6Me5VZxGccgflGBATqsmx09x+mvNJ4i2I3A2yP9EJFdRH3c+OI2XGcT93FUZIX5N75Xew78JCuaw3QndzCqbQi7k1TQ2/RS7ZmnaaLpD2h6h0pMfCk8MUM9GJtkZnS6081/i23yhIwtfWj8ORDBGer4WCxnFelMTgl30XKMhZPlRckmBkTXv6Y9gvVcbeVZUh+JDHHB6Oe7Ima0CcOx7tj86U29WPqMhOstXpyItOb0KK7dBYWRXzKENplpZP7WoAhYsb4hpow9UwI+uZx1A5egMT0SQy+08wELxvkZw5o1X39wL0DKdjqe1LSJIaJ3lQeluZT2bICO8sZPK04zpmyzWx9KIJHsjtSo99wKqOIs1f34JNzn8UuiSSZLqH/u/Ns93XEyreQq10HMVbRlWRnJYR7P6AsyBWnoKesSovAWmLk93rwZR86R0S1E6lvP5Sx8zTRmVWARdAZ2g4Yh2R4OYUyg6D5JVcKQtmkd5L11VsxmvD5Afw8iXc/MQ4WWGXV0qnnb6x3CcBVZjptDqeQ+eQ5J2z8qRxlSVyeIwqjW6tkTby7U0WIjhZO+wdh4KfLyDNB2JZOwkzqEn7hJ2jXrTuTrWxYE+eAx722dOw+A9387bj3LcVay4K4cz1Y7rAJocyDtPf0xkRmyo+b8X7ZeDwXF11TIo+8oH1HCexSnVAbXMrCBY486mRCwS1n+iZKMs/hEG3aCTDWfzvutUaYNAqzeF862Y9/Q/1LPZqHYJsm3lzehoeOEQFVnwPFy7FOtUfskRurbPfR0gIjPQPQSLXG+WoLzYxAKd6Ria/b0+VcIGapDcj5ReNntoghjdco8TFjnXcJDU29mW/sTYCFEnOHdKbtH72Iz0NRZmF25h0fW2bjUrEDe9F+cLcUf30DPHdf42OjMHqhHljpL6Z3lRVDdW4gPvs62/JP0V7cjZwAM1aNfE6hjRKKIf8fe28dl2Xy/m8fdnfn2h0IInZggQqCgIogSnd3d3d3iCihgoK64iqiAhY2it3Y3ZLPw7q7oquufr6bvxfXX8o991wz77nuuc5jznPOuctcByekK2PQju+O82Zd2pgtw6boLk+qJ6Cl1Yq0tAM8ffqWDsabOOouTeeCJNLfveGYnQ1xlyagk+iHw+JRdPxoL90ddjqqoOBxjnFGdsi33oRlYiv0bYTY4x/G/gtlVHZRxkr9OekpuVy98RJmuZPtI8K9JEesI07RVVudWUcu03i2LCtMZBDq0uK3eeLeNjMk9KM4cvUVzNHEcNAVdmfvoeR2S2Y4OyNxKpXE7MOcqRjMKhcNuh1JInZnKyR9VBi2K5ikR9OxtprMwVA/4n46TWVXaaTbX+Di7TOUvByMopo4L0r2kHvwNG+ZiG6kHyq98zG2zqf5EiOiLSZTkxeOikUQ+eee0Hu6Jg6+avTJ9sLJewOHKvuzRF6cJg+Kydl1mNdMQH65CDX3tpF1ewSm2jN4lL2dI+2FkehyjX3JGex505cF0uJ0qjhL5tb9vGIUcpZe2K2oYJ2JFT67z8MgMUy9gvGS6c/9/BhMrDxIP3SbLgJy6Dnao7tgNJ0+OXWp6vlZtvpaY++ezema/kzVdCEsUJGxLZ5xfms4FnaeZJ9swrAZxngmmLKoxVUOH8gl5+BBdgbv5pWUKzERmkxvfo4MO0cCs5qjEGvItM632bHhICW715H9aDou0Z5oze5Txy6DiruHSbbXQzvjCWKGRsx/no/Xlkbo+5syv2kBG0+WstdtHVemORCTaMCCXh6nzaIAACAASURBVHVCNWqToiTaMFsrkVdN+jN8ymqUx23EIvA0TX4YwKQVcoyL8yb4QSPaD1iA6ZoQZG+HoqcUwO537eg1zYzELDvmdnzOxW2+aC714qSAIW6243jmvp/GakO5YmlC5MNmdOorT1heMNNOOzFaOpAnDTvQc0YwhXkr6VfrSTuUjL2uBYkn3tK6gwz2yY5oLBrAu0NJ2GpZEn+xM2LmygikH6K5hwfa85uz12I5q6rduRc+jy+dgPxr2OXS62Zc3iJPn5oKXh2PQVI4hSn7c3GZXBvsX0PV09NkOBmyIjifhrUZwa188DWQZWzX33mivgp43wF03wWKf1z4+Q60unrRK2f9L0lR/vgr31Xi5gbMdvfHRHosPdv9fef/fFcbfyn8a1IUfRMdtAQ/Dg/6cn0VnAlTQq9OUpT/5d7136lX4O9WoKb6GhvrJkX5uxvwt97vOfnGM9FqXZsURZyB//K56G+Vpv5m9Qr8CxT4NCnKP3ka2vfK8buQy++toL58vQL1Cvw/o8A/B3Rl6UgP9KF3SgbeUgNp+X0g+gcD8Iidxg5clbVAXuQH2v6pdf/ZY1/D1bUqiCW1Q8vFEoMpPT5ezf7i7V5y2HUFOieHo2NvjcrY70tv+mf3or6+egW+TYEaairOELdgHk7jUznvOYO6qRW+rY7/Uqm7ZCvMRLeVDdu9ljH6o7Oc/kv9qG9rvQL/LypQQ3V5CXEL5+MinMZ5j+n8utv9v9DbOxuVGWjQjsQCV2QGfCGr7H+hI/VtrFegXoH/swL/DNA934l+3yXEPHtFOeOx3bkFO9Gen4Qr/i99O0XQhFlYnBVGf60f9otG0L5uOuD/pcq/+DsPdlgjpR9G0aWXMMGUhDgblEd/Pvn7h6ZUUBqvh6pDAgduV9JM2ok0XwukBn6a+OUvbnx99fUKfKcCNVVX2aAkyrL116BhQ4b4HaXUWOD352R9Z73/zuLP2Ge1CNnQIh68rqaDcSZHnSTo/+9eYfp3SlnfqnoF/nQFaqiuvEqGkijyqdffh1/6FVNqNPajjKF/+m3/pApf7LKi35IgHr94B11t2HHKjjm1Rxf8SfXXV1OvQL0C/y0F/hmg+29pVN/aegXqFahXoF6BegXqFahXoF6BegXqFahX4F+pQD3Q/SuHpb5R9QrUK1CvQL0C9QrUK1CvQL0C9QrUK1CvwB8rUA90f6xRfYl6BeoVqFegXoF6BeoVqFegXoF6BeoVqFfgX6lAPdD9K4elvlH1CtQrUK9AvQL1CtQrUK9AvQL1CtQrUK/AHyvwnwK68puH2RzrQ/YgO0KWjqFj8zoHpX7a14oyjufEYZ3VF1efpYzv0eof2eh8b5MmUzJ/wN5ai1Wj/ijZyYdOPNxqxOz0tqgZ6KEv3PWPR/IvKvG8wBeFhOsMkDYjWKLfX3CXGl4/OESqTSqlDSagGqPA+2Nt//nr3bVdBAaHkd7NnmNWQl94fmoof3mR3eFJbN7WltV5Vkz6rqyqFby+XkBiVAoJrOaQ5zRelKTjuyyQqpjdeE/5d+Zcq656RElOHH4GZSw9EcKib3+06wxsFS/O7SEjMZz9E0NJku79zw/6py0ov8HBOFfkCqbzY9QyRrZt+o/MI98jTNVRfwQk4mir7MsaywUMavuVefJ7Kv5K2UfbzZmX1pQV2vqYTur+J9X6ndXUPOf2kUy8Uu7yw0xZjJcM+kuT7VS9OMd2f2tsnDdzZegybAJ8sFrQ9/dJKd7e53hWGAkHnzBMxR/dsZ8cJPX2IadyIonfe4t+KmEYC1ZzJSeMYK8C+kakY1pbvvolN/cnY2thw9rjbREyCCDDQ5YBn1T1ZcXKuXc4CVtRTeJffVqqBT2HryZkVwQyPb9T8/9Q8Zrqx5zdFo+39nVkT4Qi2fm/dEDBHwn9lpuH1uAqd5gpOT4sH9OJZr917y03i7OJtd7DID8X5MZ0ocW/putlbJBczmZBI2yNljCi/f/SsEoeXdrDWvscGskoIScznu7/SzV/JPH/45+/fXKCLR4pFF4dhMoGLQT+DRpWPOfq3hSi0/JovDoZt6lNeXA8HX+lSBpE5+I5+Xvso2oqXpSyMyyO8OxRhBxQZVDdMa16w93iTKIi1/BYIZ2QuR3+cyP+HwK622xWmo/i2vtMD9/GOlUhOnyYsX4n/KNtxggqBHFDOIB9KZpM6/bx4c7/upG6kknIyW7MEBFmbM9vfkv/67rxzQ16cJitxx/SsFUnnm+2Qd7vPHNUQomKl2bgN1fyLQVreHqmiCPF12gtp8CkP/sxeHeHgwmWzNDZRN8JXqQf0EfwI/u5htdlZzmyZS+VK3WY/ckJlBWPTpFmK4NS/GuG22/ipMNE/p2nJtZQ9e4+xWGJ3Ftpiug5D4bOcOJRS2OybgUg/t1zXw01lWeJE5uNRl5bVmfuIVGq17cM6F9fpvw4QU7XkXaaz9tkBSbqZvFULJZTKUqMavMvBLqaUhK8zjFu+QzG9O/4C1BcIDnkOsKLhBk2oP1fAKGX2RBeQrdJ45kk2OsveGarKdu+gWMNezJMdBqDv2FKLD+bhp6OPrFXpmIeE4KPWJ+/7lmpvEiWZSQbzg3CKH4KF+0j+fHuRGxyVjPio7u+4VKmO8Yy7hRM1CYgMRjlYXV/4W+4utUPEwkH8gRV8E2ORGPkp52t4HZBAsF+OTQyikD3XRoOkUcYap+ChVCz7+pj+d2DxDnY4HVHm0M5cvQAqp5c4MCP69newxiPWe2+q76/r3Alb+4dIiLkGavdF3x8mPjXGlH9jifFcfiUSeDYfS2DJ9txt5kBWWVBLOr0jRZrzROO+kdwXcGSJT2+a7Xu75PnYhyTRHQ5+GQxUcejURbowG9P0f0tKI1Zwdp7YoQdjkZVuHOdA+7/via+v1MFF5OiOT1anOkCA+n8Z6TkfH0QdwklHPI6oBsbg6Pa2G9/Pv7u7v+r7lfDk5P7KT7zgK5iE7gdrssChyKEJQNYs0XpX7CwXs6D4ynYTFYludsiHDPSsZnwfzDg3tylMFqDqcZ59BKNomC3Ih9cFJW8vLkd57GL8a+ZjNnm7fjM+AfmwuoKnh6NwatMCq//wR76DwFd7S/hIrFCUuxRTyJs9Xg6Nv/6hHw9UYYxP81mi/8qZvb4HpL/u391ZWQbaJLRcTnGuisQ6vLXr6j/3T38+H5PORbnTnRhFdPsA1DscgBfzRh2Vc4jLEOewX9m496cZ4trDCkFg7Dbp83YP7PuX+t6dYUdQT6YpgxgzRkLxtcdvvI7HE4Iw9GnBQ4X7D7rvXt7p4gYRwt8O3tzxWPKX2Ac/wmdrn7Dvb3BLBO7g8X9YBa0ecvtrXaMlykn7n4IC74b6GrbVEPNuyP4jVjBGf+9JP0PE9if0LNPqnjL+QgFRhVKcTx6OaNaV1DsOp9JZ1QojlFgzL/OQ1fD7VQtxucMI9xFBelB7aC6jD2JubwUmM10gR9o92cYTZ+o9HCrFXPSW6Csp4WhSLc/fxie5uMmm8ZDYRlMPefyrWj2vCiAVfGX6LHInAjp/n9+u36t8dEBglw2sLfBAuKD5vB1B/UTjsd6E7DmFpNjEtEe8emSzVNOrw3AN6wUobh1GI7+FOieUZoRR1ToVWZuDEP6/yD354DurxPpz6u56s0NdvvqsPiOHvcjxfhkXewLN6qm4uF+/GQNuGy2k7hFHbi/zY6xkq+JvR/6jUBXxYsjwUhOuIDBnTCku/9LgQ6oPurBsEkXMTvozyrBjnyE+ldiGD/qEKp7PFEW6frPAd2dDJQn5DI8wAINuaH8aafnPsxhpegWumloYqknTJc/79H7f7emN6Vsso8l48Qw7HdpMOrFCRJtQoktmUDsHk1G/it6/ppbexNx1sige/KPuIr8H4Cutj+vb7M/3o6F66Zy6qBKHaCr/bCcZ6WbsJnnTePkvQT/7YtbNVQ+LsRviQ4XTHaSIPn9kS7fAXQ1vL6cR4y7NTk1Q6hJWseeZeu5liLKk1h7pA3juVYxELnQ9URqCdGp8SNKNoRhoeTOj2/7IeMSjq/5bPo3b0T5zVx8dHRx23aZd+O1CPKxQHtmN+4dXIeH4kbKJ1aQvO4i4tHbSFNoz+FwS6Ts02kosRTRokM0dNhAlLIQHX/noavg7v4IjJfYkF4xFTnRW2xopEt+uCrTW18j3VUfvdCfeFgphn1WGFbinblXuJEA83OMUGlFvlsQGWXCWGZGYD+/Hdc3+qOUdod+rwvYvnsE1tvD0RhZStxqTfz23ODFNHNSI6yQGdWRtzf3kuJqjUPSAR5M0CTKzxnlERWc2hKA4RUR3JSlmNH3NSfXuLLSLo7Tt97QX9KT+CAZmm53RctlPSX334GIBcmBCoy9k4bJqWEYKciwaHArnp/NwF3ZirDD1+g0Tx8HezMUpvah8to2QjU280L4B2oubiQxq4qZ3qH46s2k70d2wUXWK6piuK6EcdYpJOh1JtlIDdsNVax0j8PHuCcnA4zQCb/DqNlTmb9KjmnDBtL2dBzmB1swQ1IZ3THPyY/2Iv1KYzq1quDAus1cGqhOcLgFUkNa8Ox4Gk6mzoTsOU/1z5NBEwZK2uAfbM/ifr9ala+5tC0YMwtPtpx9AYMWY2C3kuEnDvLjxdaIipQS7ZJPG1V/YgMUGNOymhfnthFgYYtTzhl6T9LDJdwF5XGfrp685f6RdGyN/cl60Y/lhmqIdu5C7wdJ6GjGcLSqCb0mymNoJgmFG4kvvk+323d41l+XEP8f+NHGBK9tF2nzgxhavmF4yvXh6ZGNBG0/xrWRRqyV7c3bsgKS7KwwTCqk/Of+NaLTCDkc492YdiIeVd+3aDk1ZZ1GMBenurJuvTK9C3xRW+7N3vJGtB8gjnlaOjbCH09KFQ+OkxJghX0DBy55jOXqtmQ2bT1Bb/MYVve5yf7EOOICbzLSogf7DL0pGGrD+m1OLOhaxbOSbNwsjPD78SGdBE1I3OaMxKdGR9Vb7h3NIio8lrIZRkw54sPqxEfIhK4nZMJJnFVMiT03HP3ktfjL9Kfhm8vs9jZHzjmLVy0noZkQh82QPRiI6rHpaQOatBiD+sZt+LZJZvTMK9j9OI6dCrpsaK1Dcp4vK/q3oPppCelOBqwIzqdR44VYrXFBf4Ug3Woh7vlZNrgYssx/Nz1XKDErv4jG4flfALrnXMzyRkvGk7yabkw388LPRJImaUsZb7aLquofkE/LZ53cM0JHCWFUKoJr4TasBl0gxk4bw/hjVHRYQdiuELSHPKco3gOFLW+ZUZPH2rzZJJ2PQGFwaxr/vDb0jhsbLJm3OpILr8upYQUJ50OZsFuJ8QfFSZ91DkvdMG7P9mN7tA6Te7Tg+flUnGW1iCh5TuNFPmyL1GFq71a/C7ururuXEGN9nDJP87xckNUJsfitFKTj4wJCjDSx/GkYlgbDaSeqjbpgI84mWCNpdgBB06UM7zQHU6XJ9Gp5jUwvI/QCt3Hn7VxstgSh0nALmpq+5F1/Qg3zcM6OxEhiAG1/exk/5Fi8A7ImefRVXoxAv/noy4owsPenC1xvub0jBHV9b7ZfqkZEO4RQJ3mEu76kJMWFZcbbaSstziQhSZa1OUKIfwjrj5UB0zEJsmBhr8P4nemHxorlSPUsY2ugI1saCCLS+gFrA9dwdowhic6zqd7qhpFbAc2lHQn302FWlyts8bTCOjSL0sd9mGEQQLDFIM55GmEVvpdrNGOEkh8xLjK02e+Dln0YB64NYbGTL35WCxjUDF5fzSVczwz37e8YNLULz3qOYaGCJUGSdUPEb/CjmQGa/jvpoRrFGpfxHPDQRCX8Jgv1ogj3G0dZnBU63sdoO242ClrijBSay9TWZ8lyt8LeI4czfWeg6xuFo8B5/I218d5+52eV244YTPPOrbm/r5zFjrFEaL4gWk0el4NDkQ1cwwalflxI9SIk9hzDQ5PQHfkp0L3mYmYooYHFDIhKxWjwAw6lJbCjtBJhNXXa5Zgx1ziVN7U3aziISaphZMYIciXCBjP9OA60H8YimzjWmk75QwO5LtAdzpGjy73LHN+9h6cL1ZjTDipfXmJPqD0GNmlc7iyEvKM3Lqtm0uNZIYlh4bgVvmH8q1MUPlVn8zlbJtd5x1S9vk5hjBN6xkmcbtqe7rJe5MZoMqbla8qKkrDVd2PjSylCXUbDGGVWdz5OpJUZumkVqIfpMKRGGDPV4by6sB1Pc33cs2/TZqQe8VsM6J9txhyTjTyjGa3b65N+TIGHfoasin2BaqQOAyomYKM1po4JWk3lo6NE6Sign3ERGjWjuUoG51XOMWvyBexyx7NLQZu05pok5fmzclBznp3dhIuWAQH779OgoRi2u2Mw7/YTuqIqpNwFGgxCaWMea5Z8srzw6jyb3YyQ8c6luqYr08yTWO85j47X9hDtZs1WhlCzptZeSuXa2lk8ibFH2qjWXhrE0rB1RGoK0fH9BPTheneVXG9jJJ0uIOVfa3hOxV5HhNYNb/CTjylL3DJ5+XYSmoEumGvOYECLxjS4GMW40UfQKfJhlWAnGt7OI8BAG4dNDVgkP4ii1I44HPJn9YQuvwe6qtsUhFgj67yOe88EUHJ1xspYjIEvT5DqbUXGs068S93E7knu7E7RRbTOAnnVveOk+tmQ/rgtbzI2s1vQkR3pqgwvjmGlli/7ypozwzKeSPXmbNHVwnfnFR7XtGG6SzrBUu04mxTGxUnGaIoP5OWOIFanXKXT84Pk5w1AOy0Ew+m3SVXXwnPbBR6K6JIQas9K4W40fnaSdc7GmEdcZvD0Idw90pHFXpZYaArS+Usw8ngPpvLaBOx8hpxPJKta5+HvGcqem8JohcXiPO8SRooapLZVY2OsDWIPNqKr48Sa4keMknPD30ebef0+Pe/3BbfykjBPOMCtsnPcOdaM8UZO2Eo+I87YipD9txkiYY9voCmSfR6xL9aTtLI2DO7dnkOxEWxtIUWI72oGnQ7D0HITj4T08A+3Rm54K97eyifOzAqX9ENUjpXFxMMVpe6nCLbVJ2DHffrNsyYoyQqBvY4oy4dyTzqApFhVuhwKxsDKnZzTnZik5kZEkBICdaf88pvsjbDD2DSZ49WN6TlVB78QddpvWYNPbhPk5B+SYLaB10u8SIrTZELrl1zbnYCNtQOpR5oxWtaRmHgdJn540fyieDlPSrbhbW2N99bztO49B3XfcNyWdubCpkQ27znJu4GDuBIdwNZ383BcG47Z1EaUbE4ma+cR3g4byfUoH7JeimKXHI2taAfuF6/HXzWOJjG5uAm/pWRrClm5Z+lrGsmqAeU8K/mRAA9HXFIv0FXEhLBUa+T6w4298djq2ZBSUkH7Xoq45QajO/glBTHWzI3uiK/SdawtttFsmSeZQbpM796QFzd24DfHhifR+wiZ1ZqX59/PRR45d2g7ypCkHW5I9/p0wa2GqrdXKYj2xdwoimMtRNAKicRFbRwda8p5dDIdRy0jwg+9oLm4DWt89Fg6qh1PTmXgpG1K+E1JolyG8Lr/FJpFK6OVeh4aNqGJyiZux0p8+Vn+zDP+HUB3kuAR4zEp7cBE90y2Wk6hQ6NXnApaheEdFRJdF9DjYiSSY+MYsSULi+ogRPy7k7LRBJEH8UiNWc/knzKxGXUEI+EgmgSG4iHViRIvNaaEdCUuejCBSnYcfyqM9Y4U7Of8QItG5VyMXsm8fVNJ9ldl9J14lKcGgnc6Cerjfx9yeSWJJfP3IBLhirHIQ+LU5dF7q8+B2Kmc0XPnjKQF1goCvE3TRtCmFe6unUhwDOTglT6siEogbFVPjnmsQnavEHazLhEZlcnlNlokbnBGQaALTW6komR0iil6OqiJNiBHQxrjt6tZ5zCMvWoxPFlhgpVqb4r0ZLBppY794OP4uYRzbGYw+UEGTHmViLjcUaY5maLdbycrF2bTx8QZL4N+FCisILWXIuaOSvQ/6MACZVcKx7uTG2bFvCdxSDmdZMRSPRwXt2SHvQoWJ4VwNBTiaIQbAVuvILAykMiQJTSL00a7qA+r7ezREvzEbfKuGL/F3pwaKIVloAIjn+SgI7uJt/MUURl1nEO3OzFBXgWhS2nkPOpMx+qLpDgYkdxSjaQ1tghvtUXNMIkDgyWxDwnBrH8h+gabeTbViGT9KgL0EjnZQ5YQl2EcszUi4GwflAL8UB3x+wnwWIgj0bsrmBYUimLvEmL07fE/3AfnDAcmnQvFLPQE3U2j8OtfSFDsPp5ONsdT8i0bTRyJONQT/Y1+SNeN0HtwmLjMXexvvZw1Kxqy68cDnKmaiaHEazbahBF+aAQ+8UPZa74M86w2zLCNZJPzbDq9OEOabwShJVNYmyzIIRsHvA+Nw3/NLM65yKCX3wOVxJ3Ez35Kto8P9nkjWZOzkkYbXDD3PsrIyK34T39NUagjy11uo7s5Co3O+3DX8qJYfiP5Gu05EuWHuk8boi/YIvKZBd73QGeNYyNLjqg/wGXkMpK7qJG424/xR+0ZuzSUym7imCRHYTGmlEB5fTZLrGePzAOC1JNp6RON+ZB7ZDrosjJ3PkWnTet4Iqt586CA4AULsD7ZkFF60WRYzaMiy5jZeueRj4vBcUUnip3VWbxtMceLpXjgpY17tRnp9sK82+2DrFguc/dtxqQ8GoF59wi9H4x42wqe7fNizMwsxNanEbDkNWsWLMRrcjqljt3Zqrac2B/8SHWayJsdbqxcsJVh2duIXtScQ75KLCmVZ0+YLK2KPFGYt55+WZ8DunJuZ5kwPqQzyeusmd2wAHuFlcT3DeFQzGSuOqsw87oq15Nk6NuoIRwPQmLXRFJ0mpC42JE7ZqG4iXXhQthKxnoOJETrBCYuu3kn5EZ+jhnTujT7zB6rSs5HSDCqUJ7j0fKMat2Qi7HSjHVoiXNmCOY/7GPpYC+6JKbjOWI3CibXWRVgjuyI+yTKiGPTzZU8b1mGt6s76b/jhPcCltxSY5uXKI89lzJvrxhZWeq0jzcka5AFplIjeJfpQ1bP1axosB6Jrf0JMlqMcNU2LDd1wnB5B/YYuXNUVBeL1ZMgUw8h00osN7qw8IoNM7JHEeqs9t5DV/c6Hca89A6YqS1hXqt8nDY1Zon4JMb80PqjYmWbTDEr6M8KXVUkOuVjNNWDu3L2eC64gdWOJsjJySDb/RBemyqZM286g0vtmJHSCnVzY+SfhyO70p49o13JjdOkZ6oZSjbJHB+8DO8AH7S6F2Ko5MfJrjJ4RusjdD0cWdNLCJubot4yCeMtTZDQ00X8nDeyoU+ZaemB75wrWC5cy4MJy/HxGMc5Tw8ynw1C1kYdwfNhLNXPp6WMFTG6DUjUiuNkVzHsXSZyJ9oEpU3VLLTyJnjRDx9rUXGWJA1vtj8XxDTFEJG3e3FRS+JY54WYLnvB6WMP6bPCHLEn29ha+paOowZwK3Mj+99Nxdl5Js/W22GQcInBZnGEipzFwWLdz/PNlkBR2l7bhpXdOoo6qbE1WJSGRxMxDczm+jRPdmgO/DagCzrKkLg45MsiUBe15shkO+KzXZnX6SHHo8PxD36I3P5QFre5xq7kRKIODsI7Wp7WRRGY26bwUHkd25W/Ht9Qfq+YNbYr0Ii/+Is2HRkgYEf6UWPGv77Mj7EemB6ZSFbcKjqdjMXILIJz403RbxzA6oC7DFCNIj9O9jMe07c8PJaB09J19NuUgfq7ZFRkI2kdmcea6Y/Z7OZMiWwSdqMfUrw+ieJxmswvC0Lq2GJOOIyh7GgGfofH4i31CF/FSBp6xWIz9gU7nNWR3DiT/UdVeBm4nEW3rbgfOYOn252Zd2ARp1wn8PTUOpz2ChKuXxfoartXTcXzIvzGqXA5pIC4hZ14WeDNqGkZzFmbRvCyClLE5+MmksY596EUmi9EubE/59368qOaBMvumnFh+2p+KPZl+ITL+H7WQ1fDy3w7hshXk1zqyMi9FoyXuoPzGRNeLJmG2fmOTPLIIsdich17SZUkN3G6X4hEYkytvbQFnwV9aFonsqO8wJEx2RPZ7TqfLmWpGG8ZhI9BXwqMZPBqYka0uyRdz4Swcmo8rULWEa0qQLurUYwbdQSdA/6ojb1LnJQK+TM98TMYxb0wbaYaN8brUDBqvwO6J+RbyOD+ZjXervIMKYtHdWokDT1sGZ9qisf+B3TVX0um82KGd/jUmL3FBsmZaOdcp4NWEptc5RjTuSnX12ljdHQ8hmZKzGy0FTVhb94ZBRGy+DqrRXci5GeNpVw7flKYhfL6FyxKyMKwbSqaxv4cbqBEaKo7GpN70bQsEy2zwwxboYqORFvyjOUwvCNOoKc0hNuThhi6NnL02OvGQpVSpnk446ot+PWQyyvrWe56BQE5BSwW9Ke80Ifl2Q2YJ6eBzvh7rE+4TA+BcYx6mYzT5nLGyeuhNvIsXoudKey1BLsATUTquOSfHQxFU9eS9CtT0I8Iwkd+JO/2h+Cy+QF9pQwxnHCdUHkXdrcSQUzwOds9vclpOwcT7xDsxt0k0MCZ9HsTcEqyR7xmC/omP/F6timJqk/xc0qjtJc80eYCXEmwwjD5LsLmvtj1LcDI/yDl803JWDkMHh8l/afT3OgkzMInuSTlvmCKqx0SrzZjbJTI4Z7qbIxZzEebGt6UkmofTeyJkYTuUmfku0tkujhilt4Yq0xfJF+kYuu4hXeawXh0OkRkbCkjvTxRbLwPV1N/1les5MdNKz72cr04R2ZQGF6HJrA+fTInHe1w2d0bE4de5MiakNVNFH3/CNwlK9hiUftZd3Sdh1KkaEJ6x+lo+0XhLQPbbayx2twX/yM+iN7agMfqOJrHZ2PdegsGgqtI76lBwv5oJKvziLRy46BYHGul35BqbY5xiTxF2WMptNQlZEAIRSpvCVfRwaudG+cSJ3I+xJBZUT3J3OPKvPJ9eOqbEtDEnBMbVtL1xja859jyNHoXAYOO4aEcS2OvWKxHP2W7kyZLsmZReNYKltBN/wAAIABJREFUoTq/1ZryJ5SkWrMwbRw7tyjTcb8vsuKFyJ/chEqjTNRFUxm0MREHwedkW2ggvVmALUWGNAvWY8+itXhMqaQkMYDdQrYYDDmJ92glLgTtJ0HiL/XQ1bor92E7RIXrfrkkLR1I44anCR05HtPScipqPrw7+3qkYZ3vRuGqjcQuHULz31afaihLVaJ/wkT2b1JnQm34UuVh3IbLkqe3iYzxO5g86yoWh/1Rqo0Brz6Ey9AAOiYEoTqlBy0afi3k8h3HPBZj38qSaJUZ9G7TkNqQy7F5C9mpV43dcmt2X3v4i+eotq0jMNiYjU2ntQjrV+C63pgVozvT5NZ65o6PY2SgL7J33JA9NIUYL00k+7fhTqYucw0SOVP281rp+6ujHqEmz/G5JoSv6UqWDasLUW856i6F9uPFeBkpI9qn+Yfv1RzFZ7wrd2QMsbQZzTFFBdb3XIGxxSqEOldwKmAZOtenYWezgs5R2ng8n4mukRaz+zSFG+mskEijqbw5PsvuYiGzmRbLtXCzmEzTXbaIra1AXMUIuxmf7nAvJV7SneLeYugEKjK6fA/m0uk8ny7LasFDpG67QfeFJujOH0q7nxeRq7i8zhjTvY2YoeWBseALcs1NSLzWnxVBrkh2OoibwhrO9FyMt1k13pZbuT9mNWttJvAwywbzrQ8ZoeaD/aRPAyte8DHQnSRCO5btzyYTvGEFfU8noxexh6cz9XBplonZMg+2vneJ/Xw1EpDAPGQNntPqaP34KHGR8cTeHE+48wrGd/tF6zcX2OgaSWjBUCL3aTHgbDo2XskcFvKgwPDTAMwHHIuOICD4EcsPhCB6cx1uXolcWppGxtz7rHH3x610IQc2LaHZmQx8PcI5JbOBzUuqKQgOxDCyIzHnLBG6e4BwfzeCWjtx0XEAxVG+qP0h0FlhjyM3PIW4szMac/kixE+msbL7PYpjXVnq3JG1N12Y8rqUdD9DDJ7rsUesgGkLfHn8mzJNad9dhuCi9Sh9FG1WwfPzm7CZ40nDNfsIEW3Ow30RLJuXx7KSbDT6P+NkkhkTQgU4sm8Um4bMwuXeB70btGjLOL995I/ezrg5d38BunKe7fVDcG7t/0NY0OYh+31lmXXRmOum91EencfKK2tZ2a8x1ZV32Gm5iAWlBlxI6UXMqFhG7F/L6oFNqXl3+Mshl9XnSBRfROrSHH5UGU6jBjW83GvP0JnncTqbjFqTdMTVH+OcZYBI+2ouJbqxb7I1q9/FMUbYhLPllXyYlibhVrSeaduWM/OqPufilzG4eePP7C37DNBFSjBy/1KORCkytu0VosdJUWCUgtEbD8QtsnnwouKDWJ3MyT7ugHif1nwpOOvdPht6aTYheqcufTdo4HRtCpoaqoiN6PjeqDsZhLDNFRaoqWG8cBTta/94awOLRQ3YevFunTlsKDqpG9Eo92NR7mhCPgd0pdHMtjuNgLQSVrJCdGn+ufjL+2xXXoR+8hGuvHet/3y1XBVBrlJDQpJK6DR1KQ6Kk+nR8v33H241Zk56a5T1DDEU6ciZEHl0Lwqga2CG3OC7pCtosKmtBIauOkxpdxj3uV5cElqBlbcsQ68ksEDvJIMVNPBcNZLf/NXn17DYqJheS/WJUHiA1YJk7k9UJNCyFVEa2timHabqt9Z1R8w84P9/uV8l71wVo2TNWDWqBS+KAlD6YsjlFbK0fdl6byhqKUZMalBMgHoSB1rOxFjxMT+m5vNupiWW0mPp1BRelaRia2pC8M5a98yvk894ZJwiSTB4R4DpGva2Xs7mQFHa3dmDs1Mqu5otZVvIHJqfzcAqPIszox3I1Rr0bUAXeIT+ERkYj35CcXgIQVHPWJYfhEQdoFtWGIrEu/0Ema3CeN3VD+1q2J/xiqFsXbOQr0VkfvDQ6XA4R5YOZWc4uGUf1craCF/fRICxPzcNsokV7wxvb1MU7cxK/5b45ypwP8QI5/ZeXPWc+mF/1ocW1PlXDW/uFRFvrM26eZs5IPeWdGtN1nS1JFhvEYNrXwflTzi3xYU5CR2JCNZHckh7qHrN3Z2ujFngxYPfamtMqw6S+O8JYshWJRbc+gXosu2YENqS0GBDZEd0+mwrPg90voydcYug+6FItH/KAT9ppp434W6C5IcwvZpybm3Up4/NUI6dM2HUsa8B3Se3vr8Z5e5BDD+QjcWoE9gMVeGG/06S5Ab8Zi+ZlJZTWcde6uWyj1KrKbRp8sFKLC9yZqj9c8yc9FGb/APNGjWAslSkBmxCND8KTZHONGv4mmI3MSbvlmbPZkOmPIxl3MjD6B4ORPFtGGMc2xK3RoWpXVvS8Gshlw+zWDFoHQKpfmjP70ebhuWcDpBkSs4sMpOncmKJLkeWBxGgNYNerT63zeUMIRNXUrDYEx/9+fRrfZtNS2ZjsOUct+vMJ621UijWqsJy8T4Efc0xlBtKu+rDuI504ZmmNeZGU3gTv4IZO4bj5qTHypEdeLDdgkX6ERy+UieTT1tVwn36kHWoJUtWy6M+vTeNvyvk8jLrlgdyRUCS1VbzaJptgqT5JQStvAkQu8uW0pYMEx5Iua8qWh7ZHP8w6dBE3Ix4fydWDv84wuHuNjtWJD9EcLUDfuLtKfZWx8B2PQfqfLexqC7RYUYMT/cg+HR3lgV5IN2nlMRVXvz4ajzmKfoIP8xB12IHDwSXYDogn4TNjxhr6o/O2BbwqABvvTB2VIoTEzeFU3FZFL4Wws5elBYlu9l3+TmdhEZxNcwIRe/tv0QR1T6f7RknaUNwkjl1TSZ+B3TnyXCMJOLgcCLyNRl2ORuH0DQOdl+GaasNyBqs4/Vvj3sbhkw1ICTTjflfjG99xOmkKLzcb7O80JORu8Oxt72K9IEYZLuVc6cgCgeNEB67byW08XbMdU4jeTiRZT0quHc4HkclD8q89pE2qBAXhWiaxOzETaSSa9visFE5iuSRcKYcjUZL9wVW112Y9qXkA6/LyI+1R2rDDE4WSFAWaobYryGX1S+5vSuClTIHUSzJQKFRLu6z7XgWthWH6lCGinnz8Lc+N6F1R0mCDmWgOujX32o1754cJnaZLiUmO4kS+zAX1ZQ/ojhWk8m5S7iavYLeVPHu9nYshXS46JmO0VlzvJoYEGQky+gute/VGipfHcBvzKq/Ceg4SdAQGY665JK4bCCNH29FrZshb9bsIHH5IJrWTjo/X2cIHS7FQdsc4pcPrQN0lZyLWMTozIUUZGq+BzouEC0wGm+pHRxbcoZZE06ge9D3PdBder/ipF3owyqhTjT76h66yyRMlGaXYhRBqpPo2qIB1xNlEcgXZ4NEKYrK9zHN9kR3Vq8PBkTtFt1CR/ppVuKR+gvQVRRiM9CVBp4+yFX4sfCncUS6qiM5oDHFzgsQOz6HGH89lgz84Gu+m6GCyJah+NhrsmxYXXj5DNBV3uPs0WJ+inbDPfEBs3zXEG42lMOfBbrp2NtK08ROnQDEMXHUQ7RXE3iUi6Z4EE/mGxOq1QBX2QyQUsbJcjLNvhvo0ngsshxXuwGcDjLHyD2bByNX4errgMb0XtxYb4BxfiNmaLpjLFRFkbMx8ee7I+HjhlTn90BX0lWC4MgxHDbzIefpKLRDl9EgyYPk0nbMtbJB/HeZ074B6CLzeSGigPrdTAIyKlmSFo7y4K/tX6gNudyIk7kNkQcbM8nEl3hbGYY3uchGp4jfgG7Yla04BSWxu78dhcYC7x/Xmjc8uXmK3LR1JIelcrq7Ggk/eTLlV6CTXU+GVDNOr4/EL/Q+S7a4M/niegL98+nruRatwbfZHxqM0deAzq8d8af1aLnBHJFV0byojZ7qMRTJsDyy5j4iycMMu88BXa/HlK4PQMakATG3XJn6C9DpPVIhffROJBx7suOGG9PqrBX83rqp3fC7E7/ZVjyK2k+oaEueHluLzuRMZpTkoPkr0AWP5sDGTvgO96Ljjr2Ez61jKNUmF9jrh7DY/T8AOiOuaJxn1pSTOF9ORrFfY2qqnnDQR4rJCZIcWlvNislX8b8bxuKuDb8OdJVH8R8mQa717l+ADqpPBDB0XDZqB7OxFLnHGvHVlBhn4jP3GUk6RUwKXUnnXCO6L3pD8uVQlg1oUSf8sZyzoYsYfXA1pfFL/w9AJ02haQTSBfosf6xPYbQS4zv8cXKK8ptHKSjeSbi6M5kVWmw44Y5EmxNEG+lgu+4qfVe4Ee6pxszeLzgYYYOcbSK3eq7AJ8Yb9YYJjFt0DuV1bpgs6E9d/9rtVCXG54wl3OUzHjpqQy6dUbCK4lzbRdgFeWAqNpz2dV9+NcfwEdShYKYR7g7LGN2hrtH2mNMpXqyyDOF4I1FM/LxwWDqGmu0mzExt9Xug0zdFbsgLdmiosL7ZPDQcdJna5QyR81wpGSWLvo8sw+oAndeqkbR4fIWTJ38i3s6H6KIB6KbGErCk7GegezhZERflB1gqpPF8qjoRPnPrrDI/pcDBhIQrfZDycEKybwO+vofuc0CXSEHj2fhHT+FOvB2G9ms5130JjmFOLK7IwjKkiKbyfqQpfOL5KtuNvVM6BX8r0L1faJpdth4ryzAKZoRTbDbuuxLefHkPXTn3j6bipRTMy8CfiJnXCSoecjLFg6W2D7HbbkHTTaYYV9hxzWvaF4Cuhoo39zn7Uw45mVHYb7iJaPRhdit2o6wwETsda5Iu9kLONZwQw5l0enCAODtDdBJO00HWnU0+8nTeaY2gWRdy7/oiWsdmrnpzi92+K1l8pxbo5tPiwVHWOhqiEnmIloucyQw3Zn7fTyNBPueh+wrQ1VTx4sJeduzbTpiGPwVDAig+a/xtQPfqInt+2sfOUAe88gbieXArVhOuEjhUhmOuO0msBbonOah1M+ZN8o6f7acP9tJnePTnkEtTlrhm8VpQn8QYZ1Y3Xc+YsbtR2ReDzoTONG1YxcWYxYz2EmLzIXvEnsczbuQR9Iu9mFiojNBeKfaHK76fm74GdNcSmDRmKwvTAzGa/wOtG8L1tUsZ5zyI+Hw5HimqsWexPz4aXwK6G6ybLcO2eW546M2nX4tDOA3W4oSiO4Fm4vRvU2c+uZPGwgk7EQmw/B3QmRlNoXGmBiKb+uForYPSqFac8pFmYYEALu4mKI/+4BZ7sEWfmRs6o2+ig5ZgF/guoIMr6wxwuzqSlYrTeJ2XSbprFk2VTFk6tpp3HQczVrgjexUMSGs+F7MgI2Z1/3peg9poleVJtxkhZ42/eDkZK41Y80QAnSh7Fvau+91nHHCzIL6kI+Lensj8cI1Nml78+GgE6ikGiPwMdLk8FFqEdptc4rNeMtk3BO1RLeDVCcINvEi7K0zgZiM6bfYlac9rhJ3MGX7yAKdvd2Dm4nKC1IPJqZQkLUvx6/kI/hDocnAMS2Vf69kse5VP0JHJZO3X/uO9dTVveXrrFDsz0lgbtpbiDsqs2WHHoI+Aroan57IIdg3mhFQE4c1z6wBdDc8vbSXUwYuiJclkDDv4eaA7GIxgoT9LLBsTc82ZyZ8AXU3FKx6czWPzlo2EOmbyaF4MB3Lnfwx0vOFBUTKG83Yw58wGFH8BuidBG9G44YqgRTdy73gz64tb96p48yAf30kG3InYR2TtvPnLVf3uLnt9ljG/WIsrW+TpXRsx8Gw/XuNmk2pczIHZpTioGRByuBXzbcKJtFlA36oD+P4jQPeLhy5k+Fg85udw0lecbr+tMF1lncR8ksRT2awuSKsmv/6gayhLX8UAo86kHnZDsk9LGnOOyDFSFJhmkTB+DxMFj6J7yO890N3byNKBXnSOScFbbhhtmnzNQ3eXHMWZ6LS0YbvXckZ3bFrHQ1eO+aJ4fnCPImCVEJ3r2F6/A7qn21AdkczASFckn7sxf0ct0KkhOaANdzapIGJajX6iC7qz+v4Ghs9/smBcUCts3HVYLdCljgH5Aei8TTWY1a4QD8kQroycj5rRAHbKhvNUTh8L66976LrFqqJ6ciwmjhYojmoHj7ajNj+TVoq6eK56jJl4Gg2l/3egeyQsi4vnXGqTxpc/OkW2jylet8ai5WTHwpPO6OyE6V8Dui7i+EZJ0uVEMvpGVsTtfcKQGfo4BJizTLDLZzwV3wB0v3jonBukYOZxhN5uGUQt+oac2pUvuFW4BnPP3VwfaMCu8IHstAkk8BcP3e+AruIWBTERhMU/YHbQavqV7CEl/D5yRXU8dLIpZEh1511ZITE2Ghgkl9K5vyymYd4YLuhPi/Iy9keGfB3o/lcP3ReAzuC5LnlzDyOx4ih6BdmYjPlaGsBvBLpaD93ekWSOncc69SJKbYU/jN03A12th+4eq0bFM3H/TtymtnsPdH7STDlnxC3Lh6waHo1w/k48ZnT4Yw/dAlFsxqyl1Hs2tRmt3wPdeTxuhCLbB66uUWLqGTVOq5ZhWyhMyOoRND0TwnCBJOZn5+Ar3osPC99/FtD94qF75cQMt75E57uzdEi7rySzqeTeZitEw9+hoKWKQpv1CBk1J3yzCTJD2v+s8fMrucSaahM22JvtVlIM79gEXlxiV7wdSyIGkxjclXCNdXQ38ydAcwrd6wD814Hul7fLq+sUrHVCJqANNnGWaE3vVSdpwn22Lp+O8Ztl+AWYs3jgx+GYP9fw5haHUt1Y5tsQzTBrVlaHIpncjFWfeui+GehOMUxFA+tRhzB220eNwHLsp13BwvMcvWV0P/HQNSdI3p5d7STwDdFl4m/vzDeUROljuK2aWRY+2E3r/D946BIpaDgT32S5n7PrVjy7wK5wO3xOt0Vw+mhqfszlxAB91gWJ/5wR8rfrHwG6h/zsoXu7B29zJ2KfqbEzZyUDvuCf+tyfvwx0lTw5l4W3tjP7ZTMo1B0BFQ84sTYQJefmhB5cyu0wQ0yrvgR0lby4vItwW2cKBSywmt+W0/4mJIlmcVDlfQurK55xMS8WX69YShS3c1B1IFRX8vrybsL8AnA7Is523+coLcxDo/BHrIQ+ANqnQPdzUpSaKt5d30+Mvwem+Ys5eVr3k8x83wN007kXa8zc1O542Ssi8iiE4dbf4qGr4dWFtejOXEdXFwvUZj7FY0goI2o9dJ8CXcPThAwXwEMsh1M+YnSt45H74hA+OsWmMBuWrplMfnZv/IRD6Ls2HW+pgbRsXMXFSAlG7V/K4dhVjL0b87OHTu+IL3MvWjBSvyVRe1zfz01f9dBtQXGIOy18Y/BSFKBTM7ieJMvYnXPZHjmVi5JK5Er54/stQKczn35tbrNxwQTM2hiTHKjD9J51QPubgU4bpVEdeLBVn+nGj5Hzc8Ji8eDfFrJeFboyTfsy8+wtsZUbTpvvBLo3Rd7MT6lBbEwregsI0OzAJg7WtIBbI1giNZXJ07tQZCqB4bGBqPj5oif09axfvwGdrCX+Czpw2Hk5hjtbIOETgc2Uuh7kbwG6Wg+dDBaDd+EWfYnBRsH4zusBr44RqpfAT2+mEpS2nAHnN2Cddow3/ach0a+a641noDLhFgmGjoScHIBbhhdfNZn+EOh+9dDJYdBoO9ZrGuGwLYpln0Syf/TsVtzhYFIEgWFlzApSZeiV/SR630Su4FMPXSUPjqcRYp/IC6NYzF9nYaFb8ouHropHJRsJtQjnvmk6Pl3zcFX8gofuWATqWmXol4aysM4QVT2/wI5wZ/QOjCHESpRmx2NYljqVE5966CqfcTU7ADHVcmLueiJyfxuec9576OwrIxFaUoR20XYsx31pxbzWQ3eI6KUq5KntZPOyD/trayoeUxypyqRAQQou2DOxSTXlzwrwE1Tnauh+Yhd0pab6DTcPphBo48KOJds4o/Ean5Er/yYP3e9CLl9SErqScQbP0dsai5f4AJq92UfI5o6IV3kyyqohvjn+aAt2pcnrQpLy+qIkUoLxZA2OigeR6LuYzqcDkF9yH+0iN8TuBTBq8iUsfwu5PEf8kkU4NFIi1tuISc/Xojnfkg0Pm7MgPJcUVcE6++gquZashqDtc5RDPHCb9YoEfXXs1h3n6SIbTN5uIPKpKEHhzqwW7kaDA+vIai/GjAeRTJb6ifGuPkTojOBBhA7ShRMIC1Sk5yYVZuyZQpyPBpL928LtLDSnWXB4jC6BoRrM7N2A4rV7aTfuCf5Lw7gxSxcPl6UIdCqnOOsonWf14JKHGga3xPH3M2TCcTMmh7bG0MMc5a55mIlGUqXiiLPVSI4qKpDWVx4lielMmNCUo87qmJwTxtLDhuU1qchJruXFAn1CPMVovdmeFXldWKVvgHLn7SiKbaGNvDbuFpMozzJCIuI1841tcFrQ7xOYukW2phbhTydg6K3D2HNxrDb2YNd1ESRFRiKmPp/Zy8TpVeSHauZLhBVXI3HKE53MSmZZ+mE7tZKd5sYk1IZcBrsi2SIPG8VITvRcTphNB5JSDvFiiAyBy4b8gYlRC3ROxOx5xzgLBxTb7MPLewdH3s0hMmM5XQ5HouOxg2fznEmSuIGrkhsZ1ZLEptZ6++5z/OhFbrwYwuKZH4KLqm4WsvmnQq4MVsd88gOyXJPIvCCId8oEjtgHEVTYB9fsVbTbs5HkLdkcGFsbcjmG8is/4uUdQXYXa/Jde5Bv60hITmeMCwKYfDEGa4sEbiinsXV5FVsSEwm8t4jd9hM/TnpRJ8vl2lILxtzKw9/agZgOLpSEjONslA9qvk3xK9an710YPLzulu0aXt7YRZCOEVG9AimNnsajLF9WqxxGuigbwyEPKY5xeR9yecuFSc+PEW+pjU25BYfcmxAmpUPiQFv2JmgzpvEzbhdksW+gEsv71V0VrA253IilqD2Pw/aTLt2Jh/vCfwm53ILGDw8pDNFkVrQw+48r88pzJbP92uK5Pw4r4Xa8fbiPmG1dWNU/B6G5dwgus6HPjbd0Lgtn/JJ377Nctr7FVovFLL5oxMWsSRxSXYziHUX2rjdj4pufsF3lSSOnbDwESvGSlCF0oCNbPBTpcdqHFfNc2ddgMKs25X1yFl3tHjpTxi85j9JPCXjMbsj/x95Zx3W1bO//jWK3YmInBpiI2IENKiBKSpd0d3d3t4AIAgoYiB3YndjdiqJggvxenkTvOefq/Z577zm/y+dP2Hv2mmfPrD3PmmfW2ueihdJ7ay4EzKFzEwG4kcGiGUV0mdye6W7RaA1vS9P3p4laIoPpWzU2ZTmzsF9r3u5JobD3Ivqly36b5PKgCqc8RKnv2Jua6GVMq/ic5XIVo9uewldEnh3661g37yKrp7hzd0UAqcErGNnhDQdittFRZREiHds0mHs3SJOcT7Z0LNm2E3gWvxrJ0IFkHNChZUQ8dxfrojxjAJXpmsy/IEPs2FMU1szDaOVMRF5lozT/DEtSl/IxyRzjk6Pwjvb+4XyJ4NFcittPZeBhR2R2jiXKeCpD+w+lX6f2tPmJ37/dF4zLxREoLl/IhE+F6C4uZ7T7atQXD/4iU+CTLfZIqe+ml5E7MTYLGdTqLLnbmjC8ajMF1cOYs0iG6S23Yia7m/7mesi0SmFlThs0lBezbHp3znsa4npdFGNXZ9RHvWC9qjqJTeZj42fLvO5H8ZH6LLlUwSFInsFnIpi/+gQiRqrMOpNM9iNRtAMtkTwXiozdNcZYuBCt+Bj7RZk8l1iAgclIHkQ44ri5krGmfoTrTKTz1f3sq24BT04S55vPrTH6pLtL8DzHGxPHJE52kcc6OoyghQ0TWDxhj7s1wYfaoRDuiUxlHobmruSdGciMidNZuWoCk9RXMvJiGtY5lxAcO5PJxxJw39AMlcQIHOYKc//YUW69EGTgyKdEWCSwv5MG6xOW0OvlcWKtQ8m6N4WYXEUEin0wtw5jb1dpnGMDWXk6FrPI+8xZtwbHCV8T5qcci/TGIeQaU/PzcRevYn+wL+4pb9Dcloxq30ccDPfHObYKze1pqPW5x95QZ0y8rjEzPpVQpaG8vnmR0+X3GaY6lz8Ke/1A6Jxt8Lmxit27dGnoqetf32BbqAM6cW1x2xeOTsezxHmHsGaIO/tXfSDRxgzfLgG/Lbn8+IIrBUHIGFURejmC6fcysTAL4LL2JvYtfUuOXSaCLr6s6HiTkhBbrD/os2HcXiI/6BGr2I07WyLQMa/FZYckZQrqhPe0Y98aM8a3quHp/ly2dp9D7w0aLL5rw12PrhwsWkdJWwNiVfpSuTscRc13+Fx1+ypK/yuhuxa+A/8+z3n0YB3zl9SQ+DgK6Y6PKLWVZvElUy5vGE7BCFn2uO5hi2pLdjhqM3/DAk5caiC5vO9E/8eCjB7bs8HZ2xpOhcgwbpsyF7esonN5AMozdzLvs4LgHySX1Zz7ab1kujkZvwUDflgvhRcIYagsQgvBX3328xI7rB8pEKg5gU7X4pCeewvTo4YI+K9gyYkZrEtzR77rGXyU7Hiql4bvssHU77al5/zLOO1JwaRbCarjwxAw8sHfXZLXcebMd8nmWbUc0Ufi0f7iHN1L9jsuY+HuUUTEeqI95BahalbcXB6Jn0I9yZJqHFSOIOxbJJefd+ja1fOgwJSpmscZ6xFApOF0hAVPkF7SmqUDjrBqWTmSwRrMFhuBRLvDWM7y46mqK/5Oc6hLU2H61l8llzzZjKWUDTt7qeAXY8aiQc04s/4ATXreIM4ik+v95XGKUaV3eQRqVkEcvDkWs8RYnHXH/HEyiTeH8NNMYtdTYfSjTJHvdJjVbtFseT6TKFd9lozpzMv9wazUyqVylikJgWqM63iFLdsr6dJTBIlRXx4j+UVyqe5E8KI+vD4ai6ZOGpdH6ZIYpYdklxvs2veMtp3b8T7fB/+jnVEID0dj6OVfJZfZJojfXYeOWQEPxxqTalpPorY/hXXzCF9rxLhLqVhkXKK1tA2R0n3gwxUK/JKIzriIuIUiKzTUmNDuNZdyfVjttY36lf7kuMyn54OzHL/2gOrhC5jZUB75A6FLJPXMAFzyNBhy+yRlGdkknBYndbce/S+uw8E9nROi1sTPPo89xfHmAAAgAElEQVSzQQI3FvhSFCBLv8prXDh/nrsiy1jQ4KjX+9s7CQsIZW07e8oD+nHQ3Y3gde0w3+fLyD2B6GmWMjApi/CVLTgQFkpEcT88dhoitCkIPaWN9E5cS5RKW45EBROUJ4z7bhN6bQ9BT3kj/TaUETunKVfyQtBbfQaFg7nottiGp4oFW2bEUeYzD6GaFzw8WcbeJk05r+POvdCdpE+5R5K5A3bX1Ti1dzEPIk2Z+dMZurmf5ev2Hhyak8IG7QG8OJqE1pQIWhfsYM2Eszgs0yVW2J59a0wZ17Kax/vy2DFQHZUBvx5d+PT+KUdidJgS3Y/cvUEo9GnK++eHWFfeD8Xhe9Ga6kil6TqynMZSVeKLtnFT3M9p8MwyjGoHf9T7v6Y8SJuVr22pcGlO9GdCF7YD/37VfBIb+V01Fb8zKYo4VhUfqaufgk95CXaSnWj6/jqbfS2Q89vMh9rOSJr6EmSpypR+bziX4Mwys2RuvK+lo3wU2+N0Gd+1OS8uZOIqa0DS1bd8EDciOcET7VYFSEiac+zlG+q7OlB6zoW53Vvx6f5OQkyNcCt8ipiTCVMLDlOvY46BwRyGtGn2ZVKDugfsj7BjuUsWT0SMcJ52mcMCizDX02ZOx7Mk2pjgln+al+/HoeLuhqPtEgae9mak/hlEh9xm37Zj1EhYsibKAfHzziw2X0PFw7e0009jn5cKY7oK8vx4Cg5KzmRfe8ybYfLYeDnhIDuW1o9LCVE3JHTnLZ4LzsQyLxot0tCyiufozRraaMSxzWYYp5x0sd/aHeVwDQZsDCD1lRSO8Y5MrYhG3ukcI8wdsBEuxdYxhl2XXtFyRQDF4fqIX8tEx9CHggtP6DvXGr8gR5T7nsZa0ZjwsvPUdViKlloHKo5u5eDRpzBal+A4L6wkvzxR8eZMJmY61qTVTMPbdCr377+iycAJzGtbi8DDg2TlZJP/dBS2kZHod9yJk40zmQef03aZFortqrlTkEfZm74sll1Ep4/n2bDpADWMQdFYi8kd9pDgV8iFn3XzXSVY6RJEhNE0un+hWKjj+eEUzG3Xc7XXGMa1PU9mSinVrScyR3oC3eu2srbgJk0nLMc9MhLzFmWYWbiSuu8OnYdLo+fugeXScXRtuNN65zzHjpdRcuQI28O383qpFwkxBszsWs2F9QHYRO2mbvw8Rj9YS1DeNZqKzEA/egMxc2o5kuiIoXEe1YvMMZ3zgp2hpbyWN2BOZQKOaVdoOlgS9eBE7D+koaEcysHan/hqu/6MVzHDfNQlTIwTedm8L4Mnr0BWdBtBUedo0keMFeEFxAmXYmAWyY25wax3WEK/Btv3P9Shc1nJqrgKBIUHMFHPnGkxZgQ8aUXPvgsxtBlAjEkIjwW70H2cNgazduIRcALa9KC/cTo7FG7jrWVF+tkPtOuyHJc1LugtEuHX1Bi11NwvxXOMDIHPmtKqgygqttJUOXmznlZ07KhPTFxrbJR8edCkDR3Hh3Bg+ySO2RuhGV9O0xYDWeAURKChNIOqNmOrbkzRcFeylzxCcYk79wSa03yYJV5KB7BzO4BAsxaMCDnKablKgq0NcFh3habNFmFfEI6jzGBa19fxqqIQT30TQg40ZZaXCeJpuxFw88ZcRZx/ULZ8esSxSHtkLddw/3OWS6soElxlGda+6U9Ss2usWTQDu+GpnA+cR5efZN9vb27Cz9AYv+23qf00E/MkNxZXB7DEbjtvP9TRy30PFxym/Xg+7YtfPS+PhqIyLY12LkFot4tDwWkrVTW1CLv6or/Rj6Dzr3n9aRyOZbloCGzEcaU7RZU1fBynTYC/LUazBtOmweIManm8yY1FKv5cneZM2vJaPEyL6W/vzJIWNfRqfRInxwSuTrAgPdKRGXeL2fSxhuOuziRXjEE3ORgPhbF0qTpMnI0pruuO8eztaFY6uuJkv4SBj7IxmR3O4/kmuPgoMbF7q1/84uu96yiqruSovx+px/ugEBGMz6pJ9Gr5db+fcybD56cMvO8YJG2Bh6c186rL2fPqAeURYWTsbc+8gGCCjWbR+1EhNkuCOC+ijNacOyREJbPr7Es6atqhUXmEA9v2cPxdB6ZqqyF68Qhlh45xnRlY2i+k8mw+OVuO876dHFZGI3h8II28l5K46ItzJbuIs93liAiR5kO+EzZb65hn5o/rnGYciHXCNmQd5571RlLWErcgbeYPasbt0liMbbzZ9HQ0Sxb2oWvn9vSZuhoz6ZFfSkuBd1eK8DA2J/DyQCzNZWn77jk3WouxclBr6q/uZ1NZPilnOqLhF0Og+njaPNxPiq0jXlkHeCAkyiwzb3xnVFMSZItvyecsn4L0mW1GcJIbc+6nYqAXwN6WMljqitHqxUWqx6ox48U2InTcyX/XgVHzbIjMcWLWL+qxz3XoQrFd7kz++w6IztfHdFUPyvUtSa/uhNikJSyY14QkzzRefB6nXccw2yODrTot2epii1VAEdfb9WaYqicZrovpdToTN5vtDM7YiOO4hlHlrwuLt0Z4pCZRZdHI/sIAP/H+6UnWe9ihE7MLuoij7BOFt3x79rrLoRxTQZNuA1kQuYfNDSLRP06fWqpv7iBY3xDvo/0x9tFC+GQoHsfnkpKnTouCTTx5exBbn530s0ol12oeLQ4kkfWymlPWXpT2Nie+wI1Vw1ry+FgWLoZWJJ2ooVW7ZTitccdgSV+eF3qguXIPotERGPY4wpbXbzlt4cyGzquJ2eCF7qivi0fU8+n9DbY66CG9vi/Bnr2I1PLljoAggkOt8FU9iK3LfgSaNmNo0C7y2yYzR28NzTUiSJ56DQ2d3SxIyyFi3n38lDXI6O/MRj8dJvZsqIb4vEOXhfGsVaTXqRKSMZuH2tpkz3ZD9aAXITfq+NRwvfTuOpv9zJHz2/LDemny5/WSlQqT+rTmc3zq59+z4hhy6us5a2FJcpUM7rlB2M4eSKuq06S4rsY08RBvPkxGPykcT01xut1MQXKiGUdf1PDp8/rpoi0jLqRgIetEwQtJnNxHUbCvKdq2hhjMGULbL/wT8PoiOd6mGMfspLJmHGphkQSb92TngtmYbr/Ns08jMMnJx0N+OJ2+kLZ9TooyC9PN13j0aRgGGXl4KYkh1OwpxxJcUXTJ4MbTekQU7PB2NkN+8CPSTdVwfzANrwA1WvjoYJd/ilt1YqiodKW8/Di3blXRelUUpX56TOvVnJdnMnFTcyLt3F1eD5LGyM0FN6VxtLy8Hjc1a6JOdUFVT5Lrz1swdpEaXlJPcVhpzxYhJeIjTZk/4LdKVr3msJc2Ic/E0bS0ZlG/u6xXt2V7p3noumkh/sNuzyuubozAwDGCXZde0Hu6NraudqhPH0T7Bhj8kBTF3J3cI5U0m2tCbGgAOqPgZmkMJvZBbD7zhJ4SGtgHrWbkwQS8XVLY87Eto5fKMaX+CeXFpZxhLMrq8gg320dMchlvBKehERKIp/RT4gxs8dteQWcxJWz8PDFZNJgfe/Se6/ke2CZdpKdJDNHSP6U8eXefg1n+2LvHsP9+F4ZPMcA9xpilo7t/WcqivpKz6/yxjimn8xIdpGpKMffMo6blSMSlpBjbZSuJGVdoOkKK1UGRmH1ci7G5H6W32tJfTBv3RAtWSPTmC6Hzx8ccz/bAUC+T53PNsJJ5yy6fAt6YRePat4JwrUyqZ7dnT8kZukjZE5tmhXTv91wtjMNBOZv3Czqxu+gkHWbakbDWmGnPNmI7RZPE163pPUoJ56DZVCirEP6iJd2HrCJ6RzQLqwpwtLQkcsdj2vVcgHl6Em4z3rPdxxB53yMMN/HFtvtRTH1uoZm3Bo/Zb9kd4outUwaXO83GJCoKV5URNLlbjMfYpQQ9b0b7bvJEHEhhSVU2dvrWJJ98S+v2sjhnumGwZARf7tfWU/fmOrsCbVnhsYGXzVozVC+T7WFy9G1aw8090dgutye/qjktF7iwIdaC+cJPKAjYwIdmxzG3y6O1bjwbfTQY3fEepQ46LMrtR1SxH8Zju32H/gK+g9B9V7t/m4v/QXL5t7H8r2Xoh1s7KThRRbvhC5Ae8RNjub2dzONPERgmi+pnDfjf+FdXeZmDB/ZytpMCRj+fLH55lcP7N7G1vRYe/40ilH9jPBtNb0SgEYFGBBoRaETg34PAQ8rWX6XHSBFER3T7rnOm/x57/tdbreRCZjy+brd+SorSEI+XXFmfiLvlJZb+kBTlfx2rf73///OE7kWpGSMN3+O4zg0diZ7/vYKb//o7/Avc+YJDvqGsP92SWQHmyPwQEXtFRfEmjr/qxFiFhYz85zkj/gL9+D0T3nB7Rx4JTvvpHRfI6nGfNfHveHrmANvLbtHbQIfp31bp9i/cx0bTGhFoRKARgUYEGhH4eyPw6dkFthWVUz1sOjMnidD1r1sL/u8N9PdYX/eEE8nB2PjeQ2VnVoMskZ+TqT/jbGYIZo7XUNyTi/7QP05A8z2P/V+79n+a0H045I/YCn8u36uC9kZkHfJkxYjOf5Dc4H9teHxrfz/x+uEZyuIDCEjM59gj6DFBHl07Owzmj6FXu7/7BK3n/aubHFoXR3hINEVX3tFOeDIKzp7YyM9ApPGL8a0DpfG6RgQaEWhEoBGBRgQaEfifQeAll3OD0FL05SBt6DdWj6gtofxYZq2K6xvC0JTzYD+fZZVaRJVFsaxxl+5fGh3/04TuX0Ks8aZGBBoRaESgEYFGBBoRaESgEYFGBBoRaETgL4JAI6H7i7yIRjMaEWhEoBGBRgQaEWhEoBGBRgQaEWhEoBGB70WgkdB9L2KN1zci0IhAIwKNCDQi0IhAIwKNCDQi0IhAIwJ/EQT+w4TuDbcObSDJ6QCjEgJYPrg9v9Qc/4sA8q1mfHp6hnUBDmzuZ4Kb6nyGdvoTz4l9es613Zm45jRFVk+B5RN7/H6WpvoX3Ny3Fvfsj0ipKqA6Xfi/k9Hp9WH8tDI41XEeAUmyDPhGIGtOpWIav4/XUxzIWzXsG+/6d1/2jqpre0nL2s/FljJE20vwR2W7/zVrPvLm1n5SEtayRkCdct9p/4ZnNLSsnroPjziZn0q02wtUTgUz7zfqR/9rfflnd9VT9/YIwaPUqAjbR9qS/6RAvoab+9LwVDzD/P0RLB/YGsEG6cH/meX/1f/XPuTs5hQcCnri4KXE1H6VrJWSY9NcL3xXz6N/u39/R54WmTBzvRAmlqsxGNewiNFnZJ6wWVOTdR2XYuSgw6Ruf5IPfLkLa/lcXkgo4OkrxU/JuP+rr+I/8vB3lVzZuYbMIw/ouMQDqwl/78zAP2BW94YHR/OJT1zLK9V1hM/5sn7XfwTXv9VDLhA1QpbDDkUkK4nQ6v/srK6SNGEZu3XTiVafQOeW/36f8beC+y9tbC1VZzfgY+1E0PZniMq5Exazmjk9fiPLS81jzm5JIrNCABFZa7RH/Xey0L2/vYOw8Ghyu7tw0n78N65F3/PwYBahRtm0SdiM+8T/D/zef2lc/WcJ3b08FEaokv9agdSL8aiKtPubErqHbFwphX7eDQa5FZJluYCB7X/PUdZyPSuZs0NmMXn8MLp/Q8alN4dDkVF3ZFdLPRIz3NAd8zmr4m//3h6PYYWWLZtqVQhP98Zs4vfVrfjPj7vHHCw+wYOPfZCWF/1LZhWte3yMJBcNDLM/MdM/l10mYt/omL4dzQ/PzrDOSR71tHeMdC3glLPEvycZz8cq7h/PIenpfExaJjBsfhAfu9mz8YYPs36rPM+3d+HvceX5aETFzTj/TpXMa3EoDWzNT6Xq/vL2v9hmh4RKIFdH+VGWZczc3v8xBv472NRxMzedM8LiiE8SQ/gbfNlfHuR/m4H1VJ7ex/Hzj+gov5J/vkb5yMPyZBxXmpPfRYmg7EQMRv35YaQ/r7v1vHt2nWNrN/NG3Yz5vxa+bPCIWl7dLMZ9rDwRgtOwKdyE//T2f54JjS39Cwi840JMFJekNFk0RIjWf1IM5l8w5H/glk883LGRE+86MmjebIZ/53T+eCmH1SH7qJbUIWTsSaxCjyGw0Jq1KkO/wu49NzcFYaHhRfkoY6KSA1Ac/Bd3ztV3OHNsJ7uQxWJWY5Dnz5oM/1lC99nqimhGiZ7G5kwoysP/vjt0UEH8THV2znLCx1yGoR1+h9A9LkR/yhb6uphhqC7K16VPf+9FPttkzpzc9uiYGmMi/sckrXKbPQuzBZDVNcV+2n9y9+P7h2H1iVSMEo7xcYbFbzim72/v33XH+1vbCY2IYX0PF07YfWuk6fusefvgAAluDoR1D+Ca9+R/A6GrpfpGKUE6XrxwKiNytgBXc1yZpd+MjEdBzPlfIHSfy68edGfIlHv4XY1EcdDfh9B9Hk33MpUYu3USa/y1WNj3v1wb49kmzGcV0cFAHyOjCfzVQ0ffNxv/5KvfXGS9cxKFF0bitE2HUd/U/BuuF8UQGXSYfrE5WIp95wrwm57xJ1308RkX8qIwt/yEy10vpv+uqe95cW49TtJhtFizm7AZjYTuT3oD/1Iz9TdSkRUtZ9EOX9Qku39ZFPpfarHxpt9F4FU5warZ3Oy/CJtIafp/J1RPdgXhVHKHnnKeeP5c+/Z326jmbKI3cRsrEQ+LRWvYX5nQveX+gUzC/Eto75KHq0Tjjtx3Do3fvfz7CN3ba5T4mCPvv4WPdUJMtkwjx38hXe/tJdHLlaPDtZl4ORLrlBqWRWYRZzgeIcEmvL9TSuBqQzw2t2K56mD2ZnXB/2IEyiJfEbqPd9gZbI281waq3rZmnH4imYFyDG/fDIEXFylJ9GSVZx4vBRZhvy4Yx4UitKuuYMsPf8/l+acFOG5wY/J2a7TC9vPOeAMXgkQpl5mJ7rZXTAwtJVenPw8K/VHYNRB36XdssfAis402ufn69DwQgYpdIg8nuFMaJckBZR18zzZHPXMTEVMr0JDWIe/CGNyLU3GUaUaR9HIKJWzxsFjKkNrjpDhY4JJ5gIc1w5ELTiBMsZ5CQz18Si7zjLZI2meS4TKPTuWxqK/2Y8u1T0gYRBDlroh49+ZUncvBc5U1MReFmT6zluPtpPF1MMFg/NdSJ3h1KR8/TWsiTnRGYmYTLnSUws7CEqvJQjzbn4i5mRfZp6oQU/InMliZkW/KSbAvB5HmPDlZSMrWT8zzjSTcTopuj3aRaJ7Gicd3KL97n6aSRkTaT6EqwQb7mH3cHLYM1+AgHKUH0+LjMyq2JmHuFsq20x2ZbeFDuOdi+j8/QILTQerHLETfWpzqXbGY2fuRf+whQmO1cYvyRqvvGYKMrfAovkA9w5HWtMVq1Qfy9j5FaLoenrO6wrt7lK/xw941lgPvhjPNxItYy8WICFxknVsmB281ocfoexT670JAOYiUGA3GfU1M3j/i+PoQHJxD2XG7HYOnWxCU7cSynq84tzGetG1nqe03kuqSJPJfzMY3IwzjSZ34WHmGIl8HrEIOUSsmgcgoQd6O86Lcauzv7NDVU3W1hCA1BXxuD0c1tZj43mUYi+uS01sWr9x0bLofIzwmi4znw9BvtxOr6POIu6yl0HkWHZ6eJD3EEY8mLtzwnYLghyecKgzEViOEHYI9mWy5hiJPKdre2U20vQP2W5ugE2rISEFxTFTasT/CERPrQt7pBOExvBOi5isZ8ctUr+PN3X1EGGrguPkOtOpCT/109kqfZbHMHRzWD6VE1YqtPa3I3u6LnHAz6t5cZ2eADSs8N/KmzWT00zIJVRj4FdGs59O7W+wNtmO5y3oqf3ieAIItRqJdUErwgP0465oQcfA5gs0X47QzGfepHbh3pJi1sesQtMjGcsx7KkpT8NU6iVjkeM6aWJHVRIeUXaFoDvst0vKaqxsDMJDzZVd9N6Zb+RNkocRE4Y9c352Kt9pGmFNP+ppbKK7dwZqVA2nWpEGA5UIEIqLncbkSgeLg1tTe3or/aiN8t97kw0RjooKs0J3Snxa1tygLtGCp62VkgjQZIDANFxNRqvZFs1rGkUOL3LAbKMRkR03EO7bi609m7YPdhJkZ41l4kWoxTfwDHDCd24eXp3LwWbkLYcfx3At3I+H6VJw3RGE9eyBtm37tm2t5cigB6+UOZL8WR3b2YzY202VrhDYSH0+zPjCS+/OdMVgoRrdXR4i3McC6pA+r9UQRXqzNoo6POJISzYX+k2h+NIe47FsMNo0g3kUWsS7NeHEqHWcVR1IuPaP3Umu8nE2QndCTli9PkeFshEVeOxRVxzJsqSbyw9rwYk8kZlcn4CAtxM1AS1zXneExrZlonUKo2mCe5sVyevBKlJbPZ1jbKi7lBaHtFMmha0JIaTjg4q3MdOFP3N4cjf7GV4zpC7c3ppL/Zha+MYGYze77ldT4HU8qSom3P0WXpfJoag7jyeZgtEyzeDRKkjnzFVCcJM6UcUINgHvPs2u7SPfYx2shQd4+LCUxtxIJhzBiPJfQr7KcdIcU9l24xsnXj6kZqEyY91Ka5zpi5beVywPnYu4Xgf+K4Qjc30uSuSUBR5oxZokGhovHMX7hRNpe3IifjRPeWy7TZ6o5vvEurOh7nTynNRy625Tuo+5QELAXwVVhpAXNoHqNI0aWmZz+JIjwNEMC4t2Y8ygDY2t3Ck61ZZyKB/Hxuoi3/cCzkwV42DgSfaGWMaPFGPGhIxKRaZiKfsWSPjzjXHEY1o7ruCYkjZOdJJ1HK7JM+B4HUjyxN0qivONQFjumkmE0gvub0yjccYr3Q4ZyMyGE4rdSuK6Jw35mF15f2UaYoy1uBedp1W0Kq/wTCdccyJPdGUQnJnHoVVde7zrLO7t0ShZU4K5tx9qL9XTpr45PkQuLHqegvdSN7W+b0LbXbCxz1+EktAcHczNCt1UiNMGS9E0eLO5ez6sbWwhe7EFlUCpLD6ozz+8MrbpMwaSwCD+RIzgMX0xQ3SQsN2wl+B+i9XW8e7oTr5Hz8a3uyITgbeS0j2KIWhbN2oxFv2AL4QO3sWKoJpvHxHDylBZt9kRgI2/H+qoWDNRZw46IFQz4QoFWz6eqS2yN80W7tI559fvILpel8K4d3bMdWGqTzdMmYmik5hClPoI2vOfB8VzCre0I2vuInqui2eCni0QvQWquFuFtYEzArgfUT7ciJdgC9QnCNBWo5cnJFByWGZF+t45PP49WpVT2ar0iXeMow0MnUmFrRWr1CqK2R2I4tiMvzm0jKySJd3op2Ikcx6S/HImv3/Dxl9EugsHnPst24EaaO3Km8VTUCLM0KJM4E0l6tmjoUOqprNhBTnAsL1WjMB50Bp8lakSfecHbeiEWRm0mU0ecLg1kmHWP9xFlYYJ74Vmq3o9lVXIiIasmIPSynCgLfWy3DcXaeASdZ+uySrwfXVo29F91PDuagp2iMzk3n/J2mBoRyb7oTulNq3+Id9dwd18WXlqupF+vY6J2AIGeykzu1YqXpzNwUXUk6cIThJdY4elk9sOxk7dXNxC8ahvtlSRoeiOboIgnzAyNwGnaE7L1rQg62QuNpFj8FXrzZHsstifbMrXZHbZkpnKgnSLRMd7oTRWm2esL5PvZ4xi5iaudZrPK2Q0ften0/nSdrTFeFL7oTR+Bu5Sk7eD1VGuiQ1Yj1U+Q54fSsDHzJO3YM0Ys9yI02IT53R+xM86HvPvt6dGyil1rNvNgjDmxPrOoznTGLmgb12nOsBWehAfbsKDPl1uib+/sJMHCHu/C4zBeEUt3d8yl+3AjwQoz43h21X7GtwuSKl6Exxoy8Yt4yFseHMjEzsqdrGftmCgszMBOo1gYHMGqIa+pKInG1smXknOdkdT1JT5wKb0u5uGz9QKPP3Wi5/EUQk90Rs0/lQQdMT6eKyQgLp8N5x/T5e5jakbYk7FeihcJdlhZZnG82xgUXBNINZpI27f3OJwXjqdbGFtfD0bGKZ4kPUlaXC4kZNNJbo2yIFO+Jy8vFBPo4IBfSQVthKXQCwzBevxVgnUMCTvwFLqIMN4sguSJV9i05SoDLSJQ7g+1r66wI8IFM9c8bnYTR8UtAM9V0+leuY/E+AwSngzHtMsuLEJPMtoxhyIPKRp+EX4clZ/4+OI8xd62qIVuQ6DbAiwSQ9BsmspEmRAq23Snv2EqpVJ7kVwQSbMZcezfPZsHSWvISHqJhOF7krVjqRC1IqvUh2W9BKi5Uoq/rQneRfdpN8KU9G3eyLW+xPqYUKyuiBE44hhGjkV0McphR5gcfQWecjrbC0ONWB5oheM1sC2jnTQY/f4We0PskHfK42XzCWinZhOhMvT/rFj7LkL3Zp8LQxU/kHLOgzGH7Jkgcw+X81a8WTEL24vvabcijp2JGnTarMNgqx4UnPRhidBloqV1OCwTTcTqAVwL0GGaY0fiL0ah9hWhqzvmwzC5SvwPeDDrui+S8y+guzMJi+mC7DVfik9HR9IdZ1C7Vhcxz0HkHtKhWbA6ga0sSXSSokmePqPd+5F5QI06u2XY9/Jmk4MsQzqcI2SMKsd143HqUYicUSRXX87ALDMC33kvCVu4hKi2aoQGu7GiUxlaE+MQ8o/Be9FdrMYH08rFHwed8XS9Fsf0aYeQivXAXq4lxT8QOnu87RdBqiKyp2cS5q6A0FoDFhQMwiPWFd3eO5GfWMJwFwts1UfxptAay/39UDTSYUmXvVhM8+GBnBN+6rXE6RZSv1wfRw0h9rlooXl6Aj5BDqz+YvECPC3FTnU97+ap42TYj+M+umgcHIpDqCtqVam4FNcjoWqExrAzeC8N4lLn9tx/cpq9eyuZZhJOnPdcmmxwQjG5mkUq06jfl0RAzl3mmkcR7r+cEW/34eexlZeDZHA0FuVaxGpMyloi6+HBygfxeG15h/hqJ1aRi5rVETpKTqR/ZRbOMR/QjE4lTuMF/gZrqei3gjDTT8RrRlDeXo7IHHUGn05CJ/Ywn+Y6kzDhBA4amkS+mI9X8hqcJ75ku1co6cc6oJJiw6wHuRib53K9twRzep/Bx38DQpLm+LDNqQkAACAASURBVKc6MvNeMnYBe2lumESaXJ8vVsUvT2XiG1/Cg3m+xA4rx8oyk2tSTsRInMRTyprczmNQ9Ewldtl70l38SaxUoixvGtfCQgkp7YFjvh59Dkag7VHMq5VJHLIY8weSy1qencrGzz6Gq3rFFMt34vb2eLwtN9PN3w3RLZooxT6i3xxnMnK06bs7Ai2T86w4kI+h0BlSAhzwaOrGTR8RLhREY5/ThcAsffrdyMVR34eji8JJECvH4PwSDtsN4fqRDSSeE8Vx6l38VC+hcNyO4TcPsy76EpNCNBsQus+Q1FJ9p4wgKQdeJOwncpYgDzb7ILFsJ8vz1+I96xHxS5VImJvPebuelPuZ4o81uc7jebs9EIVFZcwrL8V1YgPGXPeG+5tdETeuJ+WkL5PuprF6kS81IXspVmzOFpul6LcKo8KjJ8Way1B9bsvlgqGsHyaJ4/25hB/fgOGHKIZJOHD750WTqgA5C+fgOi6by/6z+JLSfeDBBkvEI4XIyHZkTtP9uCqrkdw3kiNGd5knacXl2nn4HszCdpLQb8spfyZ0V6NQ6bCT1eMiaB0Th49Me077aDM1shtJ+8NZ+SSYccUTKfNcQI+H67AoGkyg9jsCJLcivskZ6d4PyLYoo7+7JhJdWn9J6F7vwHJ8CHXuAXgr9+VmuAFTgtoSFjmcFBMvDj9sywLPNaQ6D+OE+lxWt7Cl2F+JMV2+OutwOwvFhdsRDXTFakYNmYZKrH6pzfbMRTzVlkZ3A6zI2EjQquHcCdUmp5c+RvITEdwayZbOg7jnYkvUnmu0kw8jI1aTEVeikZUtY4h3IC4j96EVdJt5RpZYTf9AnqUqjjfnExZnytDtHuQ1l0F1xVw6742hqNV0RjxZh7WlHwcnBVAWYYtU602oTttIDwNj3I0GcMxUGs2oy4z2yiHWeQav4g1wP9obWWsr5Dvvw03Gm5MTDDCZdZckP1+KTg9DJSKWSI1mZCi4sb+vPE5BWoxvqLh5WY6bhi6eRT2xXJtMwOzz2KTfoffklViNv0nyxgd0HTSFpRINPt+Pd+NuYorH+oeIawQRGypLl51+qEbeQHTpPPpcy8Y5/hxTNEOJjFZnXN1RYgM2cqn1HNwcJXmcaoNp7ksm21sy/8xRDt3tg0qIFC8LS7n4rjOjxjxmY1o5NdNt8FpczTozb9Yef0ubUbUUJxfRebIl/in2TL+bhF3QfloZp5OypIpsyxjSLowhfpsKAoVxJG58xHhfTxTqynCyiGVbB03WunekKDSFvQPMydHtwh4PO3yLmqFasAbjrySXLy5soSivlA8q4ei1P8nOHUepHLuI3ifSCd4zkIBEZTocScDBJZFDvWcjlh/O+g6zWB0Si9/SOortHXEpHUxIqTFCW8IwyB9JXuki7vrbY7K2K+6p4hxapEpU66noxWSRsLwf7x6Uk+bjRPqwCPYqVxGuY0FEVx8uJ03lYbY/spZNSL7nidi1IoLN82gXGI/V4AesdzFBa9dCDp22YMDNYgIWuvMqYQ/hki/YFeuJ5W0l9odJ0e7tUy4Uh5PczoywRb+35/uRmptbcZ2Zz4SDa1AS/kDV0RRWrHiC+zU3JtXeZ4f3Wlo4mDHiVDgK7nV459kw6dMBfGVVSJ6VxxXPKfw80+rrKjkUIMMUp8M0mxvB8WJjxJo/50iwDg6vTMjxmkGrY+EskVjHpN2l+A7eg87ENEZuysJq6BWCZZYRv7iYi0p3MRSPp9uaFHzmNGG/qxYzkweSeySMFV0O4zjMmIehRSQt/sA6s5Wo3TbmnF8NK6dYc/HDIFZE55Bo1JHNMjOwGpTA2ZA+rB8/EZMzYrjs2YLb8MM4Z3bC3FiSrk0vEr90ER7tPdiVJk99qi6mN1cS7bGUwQ/SkBWNoU/6OgLlhtK22c+fw+ukTRXHoLwPpiXFuC/uR5tbSUwcdQiNHX5oSXb/agH5gTOBi5G7q0mx3xyqAhWZt1uK9QX6CGVYUDjAAgtZMWo3BlLQZQWKkwbT9QtCd57ISSZUrPLHSwmSZDTZNMWdJHs5hnf6Mvz14Uggsz2rWOVqjvbAQxhPikTQyhcrsUPoBt9gjoEF1rNqWf/ZR91aSKTrOI472BK4+yFiagGEh8nTusCalV43EbXwIsZkEGcd1XH4sAD1XjfYmJDAzvcLcUwIx3F6FRkaq1kjKIeP93RuusdzsPdCLD2X0XWHL0tszjLGXg+pS4n4BRRxSkyV0NggtNsWori6HGENC2yHHSCm6BUjVpqgJ3qZQFkvjg2aweQWpykMy+HA8OV4R4Vh2nMHOsalsMCKNaYQuCKFiv7S+EVK0/er2F39jSJsAjfzcLAqMeYjqYi3xCz3NdMswwiW7cfdIhfsix8yWCsYjyn/KEusPp2Ja/wunklYEiv/iQJzW+IvDsNinRvjj6STsP01k71cWFJThLVdJrsetGVsx1LS93RByimKNZajuBbrhHvuS8brLaPzTgccCtoj5RpHrstMOr+5THFqFusui+IXKUvTsmCs/LbTVNcPhya7CU14iUKBGxPOxmITtIVqGUMWHLZEb3s3tNLKSJnzkuLAUDz3TyCnYBrn3R1x2iRC4ik3RI6n4G+aT6fU9ZjVr8NYQp+SwSak7opkaZsrFMcH4HRmCgWJKnQ4kYCFXRLXxc3RFwhFO/w2wtMdWbPekCHlUahpH0PuwAZMR3w1xirPUxrpSVo7O7KthnIvzwct3TPI7c1CuTIVE+0SBmfk4zbwAlFeZ5juo4lQmRWiKik0EVLFuywck57nCTIyxrfelP1hg9isFUu9fxJOo1+zzVMP6TUjCNU8iKnnCdqImJBe6sGiJ+lIS+Yys3wzTn0P4TDrEEvOeiD5+hTprkcYFyHP2yA9XN+Zk+sxBfYHIztjIzP2b8Nrym9q1795A++7CN0XrT4vQbtbCIP3bcRh3Hlchmlyw38LqYpDaFERxXDRszhdjkT+cQAinj0ozNdmXLtmCHyr5LJmO0bdfem2Phvn0eUoDi5jwT4/VCYI/eqEnuazcuA2pMq8Uf1CPvCKfZaz0G/tTJH1UoZ2vEP6lGWUKUQRbipBZeQyJh2cz/owPeYKv6FUezYWnezIdVRGrONBHPt78MkjBNeVrwkY6ck7Ry8stSfQ/XEOCyZsZ2qUM7ZyrX4idLa4my75QnL56XggogbP0Am3xWLkAZaLlyDiao3Tqu7s01qIUcZRrv8SsoP2OmEECJ/gaGspNJSVmd67GX8kubyeaYTXrVEoqWkzv39zfpRcCqJkqcz4QntMfUs4Xffr22op50HGKiEKUq4gtFSbIG1RWr/ci61CCBUiqwgxa0ucbg5PJdQI8pei/dFotE3dWHfkx/2XH34tFmIdtJJupyq430oSs5glXyY+ubkBPbvtvBizilTHSQ0W5TcpMgmm+PYgdNdbMqEiCe2YQ3yc4chalcHc3+KF0/prCOvF4CO8EzPfEq4PM6TAYjwteM7RCDf8CquZ5aZO+/y1ZNyZSuImdQZcysUmuohLok6UGoz8/QH/5BChvilkv1ZgT8pM7mf54ht1kfGpeZgNv0WJZzRBOwfgHTeIs5nZ3JofTfDsjny75LKel5cKCfcO58SyPEoUuvLwYAahRmtpm7IZN+EjBDm5Ei8cyDWPiTw7kUWwVjLNk7fhNaSCFH97PJu5csm5C0WWy1COrfi1L017MGiaPSGm97FM60xM+GoWDPwconvH8zMbcJfJo2e8P0aLhvHbbuAfCd39TUHMVHxN/JNg5gjcYWugBsuf2HDLrzmRQ6TwfvLr4wVatWds2FFO6P+arKa+9jVXciwY4Tea8xdNGPb+Mjna0nhP3MAl0wbCsk9vuZlnxkC3EZy9bM6I23lo9E9g3OlNWIxuRmWZMyPnvyLucRTLur7hWPASJp435WGGLD/UG/35V3+ZtAWLWbeimC1aI2gqUE/NXheGzazA7WIGSk/9EZnxmJBbkSj0a8lvHgn5idC5Xg9F8qABQ9KncmSjDuPaNEPg42E8hi5nn1UR68U2Ie5ZhbmLMbpTB9Dy82G7usN4injywsgSI/2ZDGol+Jvk/kmBNgPjR1Gcpc/M7q1pwikCR8mzVS2DtdMPsmDuJbRL/TGY2oNHafKIbpeiOFSdGT1aN+jsR04HyuHSzIhwzbkM6tj0V8llgAELe5/EqZ8HdW7+2GmL8ShKCfvLoihr6bFsdDd+CM7XHcZdxJMac1csdSfRs/kjNiybiucAbZbd3cqZkXo4GSkyvpsgXE9jwZxiRng4IPsumbizQkipGKEkIUyrHwL9HzgdtJzV92fjbGXOonY/EzoD7I0mIMQZIqZ5cX22Hg5m7UlZEsfz+WpYOEjRVxDurjdhaWIdcq72qL6MQCGzHlkTBxynNWeniQ5rPkqi4WbOrJ5fvbXLa5C1OEb35cZEL72JtUsR93ovxt9oPoM7/LJa/XLOX1+Pus0eaqdokGAlTtvXR/DTDGRXq8WEegymyCqV40LLiEpaRrezGZiZ25Kwu8FgF5yOdpA1S5ueprSommnh1siN6kpzariQ5oy1fjilv26TICihiJuzBsKb88m8P43E4lX0v7QOq6hiro7zYIuOAGsto0i9NJ6kDbO5GGCCvPtG3v9idSfGLtJARWowVbteMGedEzPavOV6UfTvSi6rKkpIi4jlpKgj/hrT6NUa3t8/QIKDOmaZNxr4jYFIKLvhp1BJuukFpA8lodDjI48OJuCqHcxDn0OUyP0sza/i+sZkXFafY9nJBObcSMVeI4fua0rxntRwbALVtylL8ECpZDbn9shSne3HMqumpFy3o9dWR8YoRPDyFyua00l4BVEH05Cv34LvfHdexe8hfGYrXlwswltmK5KHklgqcIJ0g+2MzHVk8h+oxD7WXGOLqzapEzIpUurKnQJ7xBVPYlK+CcdRV4gKeoO26yhOeCxipsfRBk6sOS1HhnD8nDENvxKfah+wzU4G6RduPE5dQud3hwkUkcThdoNh1aQJQwLL2dgplJF7lb7yTe+4mraKoTnzubRVC5HPvqJ6Dw7DlDnuvoPSJVfQ6RmOyMGN2EzqQGWJMd3N+7D/vC1jTnogMvUB/tciURrUlIuRixE9qsnlFCWGvN2KXtdA+pXlYTOjG81/mBrPOeqjyZRSCbbmWSPV8zZJ4uKYn3jFm/pf7e3qUMpZZyl6tG6wS/dmB6Y9fOmUlYKNzADa/iGh+3JKvd/vTF/9JkRtMWLgRkPcr0ugo6vDolFdfrLrj9aZbzjishC9D9okW65EvHvDwNVztq1WYu0AIxx0ZBD5JaHcC3aaLSe87SpcTZUR794MbqSzWGojA+w88Zp9Fs1FZQyxs8JJZzQtyz2ZbP4UWXdrnBb35WKoPAa3p+LkoM2gAl10Lk/A3MQEuSGtqNxuzyK310yX/MCeJ92QVtXFcX5/BLlDgboO8Z/m4hwkS7WrNRn1MzHyNWdGq52YL86nTnou02vyCPXJ5fAPO2Y//potsCUrSpuu8W7EPxyJRrAzCzscwFkhi9vDVxDh3o5YlRQu9fstQveW88n2hJQLMMXKD51RreDpHjz0YilvLUN0thrtN7lgteH3CN1j9vknsvV8J+SSjRFv+ZPksqSaGZ4GtCpwYIXPJj78Ym1nJijYYqPUlkOb9vB+ZTyx87rw9mohbg4pHBS2INOsikj3dE5L+LHbaBTvb5YRbKuLc/6dXzvdXJRp82WZMe0pOwR0OGQ9rsEg+ETl6bUEB6dzbXkWecsafskruZAZj6/bHRSOxzCtIhU/kzzaJ2zGdcI7rqyPx92yArmTKSx8mkegdQyPzTYQP78LvL3LvjgvtKLaE7p5BfcjrfAXCuSmtyQvz+YQpBxFfeJ2/Cc3lGp95OXVDbhNXEnkr06JJp17MyuqnB2KLTkcZ4esXx2GppOQ1F3N3E6fl1ZPOJpuz8xkSc4f12VgXQ0PSgOYLn8IrRgJYnV8uP9LjwVp00mGoF3+9ExXQemDD09i59Hi+W4CJYy4F72b2DHHsRobQ9tIf8wUxBD6vGv46gB+I2bg9mtDCDRrwfCQ41ww+TZx/u/NvO8ndG+usXfHfsqiXPHd0RfvA5txnHKXqOFyHHXZQkoDQud8NRCxzSsZe1id88krEWkl+M/P0L27xaG9h9gR7YzHpo5Yl27Bp38RE8ccQW9/ABoThH6JtHEjiYmiP0abNL+J0EUSZjKd2rUrEd06jdxALeb2hoP2UugJmLLWRvH/ROhqH57n2OntxBl7kXlvMVH7IzEesvdHQudmi6vae6LH67Nnmik+boqIdvpZh/CIYuVV5PVWwcJ2FeOFBP6A0D1lq7YWOW0XY+Ckz+RuAj8SupzmqOnMoFVICBvbLMA2xJhp3RsslCrSkTE/SV8F3R8JHZdIk/XjaC9pbJx6kaadxT2x5QQESPEuxwTFrNdMNvEieEGD3a9X5XioZXK5z2L8omXo13BUfU3o6qu4d/k02zNiiYrbh8BCV5LSDRH7PUKnH41P5yL0vUp4MN6OfPNxtOANF1NssE+7gZizI2N2biDpohhRmzUY+E8IXX3NU26f38HahGSi024xxDSZkoiZPN8QRFjYUQbErcfiM6HziiFkVzfMbdpx0H8b3WLysB7d/M8hdMlbcBtwlnh/NwJbunLdU+J3CJ0TZ8w/EatjQtyIeG74NDxPV8ub2/uJd7TEau01eij7kR+mz5QOj9gf58JqiwxudFPDK98fs2m9+FLB942E7rElV82eYzkymC6le4mR+oOTnvW1vLmSi+GcfCZsy8Sox0kCljtT47UJ76ntob6Wqoo9lO7dTJRhBEdGhHPygulXhK4F748EM2LSTUIeR/8xoas7ScgwabbZ72Cr9mdCB59OhyIyrhjtwyVYN09m+NhLeH0DoXO7EcTIkhWMLVrG0SLdHwkdl4gbJUaQQhmnLPtxNMIGOc9CqkcbkZLgyqpx7Xm8MwIjWVeKXo9DNzECL/XxdG/+pbTpevJSRHNmsGmt4U+E7ibpEmJ4zc7loNJdZKcdRXmzD3p/SOhusWa6HKXLQgjUn0nvNgK/Q+j8sNIYS9eXR4i3M8Ex9SJCci5EBpiwoP85PEQ8qP6F0L3juOdSzJmDeMk6rs00w91WhfFdBeHxRhSmRdPO0BMv5Tbs8TPDOuYoLeZaExpojtyo9pwNksPgnxI6Axz16vGQS+GDjC7u9nPoIwiVO51YbPeAmS6uGHfOYGXyWxZqW+E0vcU3Ebpuy/SJ1hvC/c1hGFj7se3pCFS8AgnQnIbwFzsDwNeEjuus1w6g7O1EzIPHUmadwsHW8whLXobgJhc04iropRlA6vKBX3wb393f+//YO8u4rrK1DV+K3d0dqBiY2NiFKKACgiAoSEh3d3d3gxIqiI2NgoItmGAHdotI8/50wph0zsycmfewP8J/1b3WXvu5nyTWxBSblCK6itkRHLKQ2hgf/Pc1RTY5AMWBn7GOsgvEmESx+e44gnZ8UDL9lNDFFY0jKH44e0w8iX4wn/R9Kgz9YcT3xWxxCiMoV5Dgo5qM5NcJHR9cLncEYGbow/7KSej4eaMz8iYhlt4cmBrKWdOxnyk0XnI5ORwXq5tIfiR0dbwuyiTA0YcTEpvYJdOV0ofn2bslnbTgKA7WSROTG8Tshym4KkYgELEXl8nfEbq6ylKeXD5IRsYmgp128lYsmvxdYh8JnZSxABFXtGkQbcB87wHsu+PI1C+MzlW8ubkHb7EfCF0bat/d42isKZov1MlefgutLUNJtZ/8ExfmLzam6i23dzsxI240R9NnctnEiLjH1zg30JeTCnewyZ9EsFwtCasXs65NEE8iFvFrqRbqal6S5yXFtGJDnsQupf3dTSj1tabxtmzilvb4NHTd219QNpVy1mcJ4/YqfCJ0tefxGzKGYNUTXDHtzh61ZfgNCmCb2Qju+Cuw8L4WBR4L6HwlgKGjLmJ7LQC5gY1+k9C93GfKOLECFPfGYjm7J01L96HVVYtngelEK42k9a+lCv8DhK7y3hmOndlPyDoH0ivWkXrOFcl2hUQZaGGZdINeco4Eu6og2q/1z+xZBQ/On+DsgRjWOybyTCaGY24KjOn8uftwCZvEZdkmYoSNriRD2/0gBz1k6zIpIvqq4WyxmvEflE5PtiErGkSzdU4EyDxFa8F2ehtoY7ZuNO0LAxDRuIu4lQ7Wi/v+AqHTZtngFnAxnDkmdxHqVcyxV32RXKeL5fy+NOIFh7SXYP5wGuZB2nTxNiaqbBJrnAyY+YHQiW+lwawRdL64l5MNpqATYMScLxRQLzlqoUfcQ0Gk3awR+92E7jUn3YzwOd6U+R4+qAg1g9LT+Kh7sLNcFN80HXrstcUw48HPW+jenSNUL4bdryfjt3kVg/mO0IXvfIeIkQRPIqNJKxMndasCg388zbU8zA7AMe4YDVZ9IHSd4HEuHk4JZCLLFstqwtxiyRW0JVtnBC9ORmHmuJHihUEc0R75Yy/lN/bgERjF7j42nDAa8+uErq6c1yUX2LsplY3BiZxorUjcYS9EfpbQFbHsXCRzb8djvyaCCr8swj7IIpVPOJPgxirHV1jv0KfBZjMs6my57TrlVwjdOx4eikJrSSqD9+3HY+rXoRw1vHtwCO/la/Dv487ZNIXvDBRfEzoqeHV2I1oi8XS1EyTcuwM7H3gy+3OnpfclHPRSQOKhOU/CFnxP6NZzLySHiPlwPtERDeUgTjeTxDbDE70hp9Ac5EirXUeJXPTnRqJ/E6F7f30jWjMT6WBjjNrcUtwFAxA8uhWzqfd/ntAV+zD1pBaChl3YdNqJJT1bIHA1hBEjz/1sUpTq++nozoiisZY2mssgYLgv3bZswFr4OHKDU5m0KxAN0R6fMjM9TWflwBTGp/uhOac3LX/kL79kofsrCJ0ZTibidD3uwkKf+0xavgatAftZbFrKOl+Tn1josuWnolcqjaevKZKDfsha94ZjlsvR/BBb42CIzNDWPN+pz+yfTYrylhOO8qwvHI6OrQXKo9rycq85C7+30I1J1kL/7BA0vN1RH/3ZJ+1rQldxCh+pcK4LSWNn3ppghURKhFfg6jGPtvleyOjl0Hq5OcGmU/gxx2ZlAeGKYZxqJYpRuDxCnyvLfyB041RIMGvHbgMvthZ1YoXrAt5FbebI/X6obPoNC12fw+jrxnOu+xpSg8XpTikXolwJ3faa6U7raLwhnuiro3+T0FXeOUigXyyby+bgt7Yrx7dsJ/WlFIdiFvyU0DmG4H2oBxau7djlEMO91UlkKg6g8vZ+fH5XUpRfsdD9bkJnyxWr9qQbrUP/jBw5+VpfuU5+cAev5M3VPfh6hhJ8U54zR5Xo+0Hb87aI/f7+ePm+YPXZzaz5ol7E7yR0Hyx0ro0JFBYjdd1xrlqN/4oYfqkPqq18SI7bKmbaH6bRB//vgDCcNcbTqfoZ56ONEdvcEw9becY8CmCUrRAFP7HQfQOh+2ihm4WVcCKXPeby4dv/kdCNKcLlXjDLnwczdPTvI3QfLXR5mgh+cAc/48TiHs0R4DLBwyXJM8skSn4YLT6kCX9+gYwQS6Rjx7PnlBlzOjdDgBdczQzBYMVeJuxIwXx+bz5XhD/Zuo6B2s0IPeiE7NB2NOEG0RMkOKSaRKToaeZPzEd+928RuqfsXjOb9Q112eS2GpEuTX+R0BmuHkOX79+/0juHiTfTxL+HDduNepExx4vXOtbfW+heckB7BWG9ZZlaGEecwDI8HDQR698KHqezbOpuhGz0MVIayQcFZVnJMZKttfBupkK482q6Jiqhcmfm77DQtSNe0oYzY5SwdZRnVFu+9xxogLSuMaplASyOqUDsmwidKr5qwnz8dlY+5dIOX5TdShi91hD/9aO/+/sPz9eErqqQKOUw8prNxtZrIBla0eS1nIdPtBRdz0egYpDJi0lGxLnNpetP1J1VvL6xn1CtSArajWHGuGdkbbpIH8dkghZ9lnTqdxC67yx0Mzlvb4HN/k44Zgbwo4d49T0OerjjllaL6s4wVvYp58a2oN9MilJT9oDTaZ54bLkAYuosKAjH474S+3crMfDHtXxN6Kp5WrCJIKsonq8Px7A8HUvLS0wJXM+E16cI0z+H+LlYFn1F6KpfXWZnsAvGZ8YQaDKNulMxKG2dQeEXFjpTuu20Y7baZfRyM9H/Ivbvp4SO2nc8yolGXvYYIuqdaC3mjdXEr6yBX+9JbTkv82NYOfsy6oXLKEyoRF70KLN8uxG2qpTX081R7P2cbJflzImfR26RLZN/JafM14Tuo4VOaDLBK49Q5Cr66WzVvedqrBLDNi2iOGsNg3+MBfveQmc5kP1XnJnbTgBqz+E7RJrzrgeIl+5LRUEwEuMNOFBdQyc5XzI8NJjauzkNLvozdNSl3yZ0M7vQ5GUW2mNNeGWfTPiqEbT6SN6KiRg9ErvJG8jzkaJ/i18xbX4Toavh8XYL5gSVsVJNBcV2aUzQb4x/ugHSQzt8jKV+e2s/0cYaBA1wYbv5ckZ0/FwIeEiWpSoBL0RYpS5LjzQ1jFAl0uBrC90L9mtJ4d9BHRddGUZ/UC59fF5xxHAJGo/F8XLSQnxAK3iSgfS0XQham2G/qAgl0Uz6GOp8A6H7zkL3/rg784PLmSn0guyst4xeq4fz2tG05Rn7NNXY2HAOWp4yVFitJ7p8yidC972FbtrzaPxOdEXO0xe9CR9uyh+eP0royrkSZ4TBlteMN/LBeXZXKD2J17p48pvNxT9uGY122GCc+QsWuqprbDZyJqawFzopLizu/o7CSCfCPlro1iGQ5Ibzyb64bPJA/Ef9xOeELuKjha7m9l4c/VLI7raerauf4eMezzFBG7J1RlJxcyfOpj5kNtJkZ6rMjwr8mpKj+PlHkiywjlz3GXx6cz+z0Ekns0miASdjgvDxv8fMAFWG3c0l1ukWy079moUuFrHnKdhpunNSNo0jGkOh2mhKSwAAIABJREFU8jFnEvxRcW9FYI4kd4KNsOK3CF0Vr4q2YL9Qkxz9XM7ofWn5qn57h7NpMWxr1J2aGG92To0l330Grb4mdLXveZoTicKCPJbEDMVfNRuV3D1YjPuUyKXmlwhdcA4RCz+EBtRRW3mH41H+WBtcRiLHnPdy84hUzKHIYconA9Uvmd2+4e/fQOjeU+gvjvAuWS7sUqbrSW/kRPcyJ3cbFmM+uVzGyQ2GfAcEpxZgfCaOtU1SWDE2mDZWfnhYCPPIez1zHdIprZAn9lIYCj9muqzhWvhSRmyez6EMdYbfCENxSgZjMlKwFmvI7pUz0K5SZ0OAJqK9WlKZk84RwRG80JfEvEKZGD8tZvdtRWVuOkcGTqNN0moW7JnJphQNhG8nYyJlzsZHfTDYnsbyq+Ys3T2RmBgDJAdU/OhyuclKnpECWagJOVBpGoC/ZivSZsuQOtWRaNPJvM1wZoVFODfeq5F8SJyrqpYcnGlFnPckLsusIHSQHj72S2mdaYqoYyMM4u3RH5bDigm7GGGnyGLRobTP82CF3jG6atgSYirGoOYX2HKgmm43EzEMLaKPsjkhKt3I8zTE0GcXt4R0iYi1QW30p5iR5wccWWp0jPYyJkRo96MgwAwD9wyKR2rjsLwpufHHKJ2lS5irHMJti9h1uJxub47j5bGF60LKxAVJ0+2QB2uTS5m8zhRL4TPoSCbzarIi7u7z6Pk2H//VJkTfHI5upBNqEzty/cBxXndoSvmFJJxj7zBM1wu35YI0uX6ac++b0KDyEiE2mTybrI2vRDF2btnUzbciWvYNMatdOVgzC/NUPcZ+sNCFnaRm7FoCVvegcEMYIRnF9NSNIGBhLYfczHBKec0c31DMJpeQYJrEydr5OPj0ZruuP6mPZhK1czU9zsdh4LiZ6yL27DIX+SwWoIziNC88As8yICgRi9b7MdRL5HhvHQ5GiH7vcnmFcXFp6A0sItXaDY/cofjETuO8qy2ejxaRnKDM4EvxaKmasePNCGY4buTwr5QueHd7H/7WziR2tiPPewCnnEzQcsigbLQ23uHSPI+zwb+bJzfsx/LwaDjmaxJoGbWHEKHzOKvoE9nHj4thkyhJskZB5RDDgzYSqT6Kuue3yYvfQ1mfRxxsqIr/8tZc2RKMoX01uskj2R3ZAItgKVoXb8dXO5wm7h/cnz9Xj39P6OZZ8CwwC+dud7l8OY2VagIkPPZidl0xaabyrHlixrW0qVy2VmS+Xzvcj0ZhNqEN5U9ziNzbG12FQZ+ulA8xdHsdmZQxjcJo8Y8k4Lunluq3x/EUXslxp6PslG3IbvN1iO8Up+CqHkMvRiI2MpoJR/biKtr6K5fL5xwwE2NegdZXQtNHSZ4HW42YsKwIxf2xuMwRINdmDXIVRlzynEuTHFuG/IbL5YvdunRdfB+/cwlo9cxFe4IqhZIhJHgupt1ZH1Yuf47uaUdEzjhg/nA5bsoT6HgzHPF5d9DfPoaMoFLUnFcxvusNwpZoUqwSheMSQVp/Lsu8PYTJxLUcm+ZMpK8sfa6HsEryLop7HZGsiGD85Auo7vVAc1oHinwWM3nHTFKTdFjUu/VnVpUa7iVrMMHiKSs8nPBYWEOykToW8Sd5PsuXXP/eJIr7UWngjZeeEFesPbgkKo/s/OGUp6iz6OR0InR6cVhSn8z+SrhHaDHpXSqaK3IQcjRHqWcWihLptFS3ItBiClWJhqw4KYyLrQTtE2M4P2Q+EpITaZRpiMThQZibLKFzpApqxVOxcbZEuvM+FKdl0nO9DBILJjCh2VlcpN25KLIOFy8JBBLWszTmJfMMXfCUaMZ2cwsOdFiClpE8XXfrIZYqwDIdSyynV5GpsobQsqnoupkh3u9LybvifCjLdXLotNIMjznXSTtaSndROaR7n8JdJZOXo5ZiaCn6JRG7vRXVNcEc7yxNfMwaBE8Hoxlzm94rzfGccQPbVbEUdpXEP0qSfu/OE6Nliu+xzqhEeWM4sxt38k7z7NUNCl9U8bJUiPXqQ7ka40FyoQCjFw3lnJcvmxpIEbXBjPndHnL67D1e3HvCrT3bSXsgSuR2RbqfjUHfOYPbU1zZb9yKFMMg4q4MxiFlKeVJgXjH7OXZYhfSnZfQ62kxl6+fI6foFrnRm3kh7Ue0QnfOBxqh5rSDsnHKuMRHfFa6oJrHZw+yZ1MBPc1Nmfv2EIHhieztroBdo82omV5gelg8/qsEKb1TxMWcAipbXsN7VSa9ozYQsLI5x/x98d/eG5PEWRT7W+BaZcLZ4BFc8LHDzr+a9adCmfWjy+VenCc15llBKu5y3rzy30f0hFuE6NngUKLM+YMS31nojGoJLNKm1aGdbHRzZuNAK7Jj1BnZ8CUlx3dwfMAK5j+KRUk0hFbph9mw5Ds3rMrXl0gzW43mYx0KMpQZ+Jvl0WqpeHWKKEkN8odKI2FpjKRAFkajHLg6Uw6HZGMmNynnyRFvJGdF0tYpmY3W02hX9YjDIUfpqy/DZ7cYX7tcdqp9Tr6HApOtwOZwLI4zulP3Ohv/zG5oTzrG4qH+9IhNJXjNcFrxjEOxZxiyoAy7CVpcXx1HsutsBI66sVLuPZaXnZnXJAcLwRTG5gWyvE/TL1zBy4/ZIjjt4fcul1Xk2y5g6jFFTu/UZOzzVCT6e9NvSya+C14RuWwxju2cOBgpj1CrxlQUbCCtbjaj8wyZrP2Q1anheEkNo1V1LkGb26K8QojW3/lLf/c8zmDlYFfahybiIS9EmzvRiIzIR+WgHmNadGLU0C40+9Hb4BYJUxeStCiIRFMRXkWtZ4p3X6KPrqNVSCR3F6xFbtYgXiWuZf6ZOcRZrGBSt88yFJYkM398OuP93bERryJFUxaXDkakWcgzvuuX7/ibQ5ZMWH+Fuda2OMqNoWPtebYdb8Oo8gzWq++i2VoLAq2mUZNkhPQJIaxM1ZFstImls7fQU8ccR91JtDnuyGS9Dy6XJlgv7swJGyk0iiZh7a3NqL0GSMS8Q8zMHbfFjdlmbszWlpKYaQpTYKZL+CMR9ANtkGp3CEvFA7SRUcVYrSt716qRLDAbLTd9ZtRsZ51kAu/mqWIy5wb2GomUTNEiwluJce2vkXXwNd17NedxpDMxj4azxseahY33YigbxY1hSoTbdyVWJZ6iftNRN57LIIHmdO3+qfRM3d2dWKwL4mBzcfwT1RhxPhzt5Dt0lzLFc0FnijeaYLThPkMNAvCa/3X28jdcTHLAJOwUHVV98VvcmANO+uiFZNNykQarRdtxNm0fb6RcSbFdQI8HFym4f5er92+xPySOi1Oc2WY7haebvPDZ8ZQpDoEo127B0DWFi5NcOaw1EspvkOVujUnwExZFRuG+bAAvii5z7cw5Sl6eI9D9LhKbwjGa3J5nt69xvegpHboUEWgUyR2VFLYvLMHH1pW4Fmbkew0g39EOj6Tm6J4IZOrVWNz1NtHUayMWPW5zMn8HzuZFyB7dhFrP6+x0tUQzrh0O2b4otzxDiGsgqUMdyJZ/R6ipMb5dP7hcivAsPwpzuTAahh0k+iN5+vRUvbpEhrUmq1L6EXAkFK0RjXhZkk/KgWbM7HqE4NtLCNUYxNP8GHSkE+keshlv8RacC9VmgnkNvrnhGAwqIc3KBJuGehw1a0iAhDIB3czISdJjXPN3PM1JZXeX6bSN/uRy2fheJqYi+tzzO8jmyWfRcKjCKlyO3q+P4iVjS6ldDItztZjq0ATHI7HYTOlI9csjBO/oif7qr0tSfAOb+5Cerq6u7jMv7F9v/P56MjqzFYkpX4lX4jyerFNhw0wbFPJd8b9RRVXdNBw8ppJq68fVikrqUCTphi9TiiPQXW7PrrJZ2LsMZeP+RujZ66Ayrd93cSrfP9X3MzGeL0fAQzEcE5dSbqROrJAzaaE6iLYsJtFBC53wXN6878Vi10TCDGbSu+oSGx210Qk9wsuynixyiiPMaC59SrOwWrQSz6tTMElTooPHQWoUpBFpEM8aqwzuPi2HpcZYd8slbvNJSl62RyzIg7kZrvjk3KSkeihaKSnotM1Cc60decN0SVLpSMyxWhYsm0jbQF3s91zmbrUgavEbMOh+FANVG7L7ryNkdUeSHDOoWWJBhIUQZ93Vsb02Cn1LG9ZPa8Hljc4oWEVReK+cgeL62NkYIje+GUWpbqw2CeBsi6Wsm1vJi2bDmSepjsLUPrT8Qgn3iiubvFEx9SWvwXyU5jeivMVApoqvR31mB+5u90XFIpCjRa/oPVMNC2cbFNtlo2qRyfXXD3l//ySXmy7E1ssf+0lPcNXUwW7zKWoaL0A/0hc3ZSG4uQd/bQt89hTwrPskJA3t8FJbwKDWzzmz0QMDxxByrsGQJfYE2U6mKMYWw/BsqprMQc1RlenVKdjaFdBXWweJRkfYsuMFwi5xeM59TbK2HUlFg5DRHEjRVk+Cd5YgICKDQ3AMVsIP2OZkgo3zdi60H8EcI28S1vUl398EebedVDYfw/RF0xjYZA/xqdeh13RWuESx+bOi5JX3jxJupotRVi3L9dQYf/8g4SeasWxZfx74ubHxdUdGjV3I7ImVJIRt5iW9mLDAAi/Pvuwz18X1cC3DxZciOeAhDwfqYTWrlh02ejhdnE/CIXcWf20lr35G4WYXNJTDuTvDEOt1g3gZcpFORtOo2G2FTvgVGvfpzyQFWcZFueP/tAntOw9kzPQmHMoooGG3wYgHHWKbVA2HfKzRNdvApWYd6LHCjhhjMQbdyGTjw6ectPAhR9CU6BRdxBrm47/hFh/qELpn98YoIgTrDx/sL17hOqpeXWCTmR5rDw3CyagN/pq+PBRoRZsRWpgtzcbK6QQNWrZHxD+P/BWlxJjrohpxnEbNBrHQyhMPTQmEOn7multbwbOz0WjO12bLy+8Ha9iYZgucORCnTOt0Q+ZopdJibQARE6+irHEUsUhz+rvIY3u7AQICs3CNn0W4og23aEDDwaZ4KOVjYn3kY7bMBkrplMRL8cXnq+4RpwMtkDRIoORjlssgwu2WM/RmIELjjSmqrqGujyvHr5oyqbnAlzFuH+vQGXKpvIq6no4cvWrK0FvJ2EpqEnOzgqqJusSHW6MwujOvdoSSUldLoaERUS8WY7vJF5tRxYRueUHD874YR79kgaU/XhYLGNzyp7F0r4tScZTWIOzCa94LqxIc4YpWxz3MnqHHkQevqO2miYPGfYKD9vP0eTnM9+NoohrTu35mnah9RF6IFTJWcdwfoIb5jFuca7gAXa05vNSXwSSrmIc1w9BNC2Paqwe0qs7DwTGKQkEVQn0dUBa+gctYK670bsK5MzlcfiGMSrgnTqsm071ZOfd3+aGi482+W28ZuNQaHzddJIQEOJ6axcunx/Hxi+F4pxX4B7sg9iyYVfqB5F4rpbm8P/sc5/A8QheTcwPQcdagb4I5llEHuVTdhxUucfhrCXF7oxWarolcKOnNHE0nvDzk6F/gibyWO3sKX9NWbg2ryq9xJiuXE++bMUrFj1BnNaZ2+/6MfUiKslYPl61nqGkpgY7GXGYsaszJmHhStjxlsKEnAZYSjGjzVXrQm1tRs0jm2N2nNH19knMVUzDwCMFzTjnhproYRB+lutF0lD39CTYYS+N7h4kwssR1cz6Puoxhnq4zYSoDeF18hYO7DnB4x3bONZfELcwOZZG2PMqNx8zcicRj9+g4Shojk+W0PJeMue923jcfi6jYFPo12kNi2g3oPRsFZ2dM2m7H2OMQreT9iFQazL3tHphY+nHwblsGjVfDIcKA5WMacSXVA2PjYPLaiSA+U4S+l0sZ6GrF6sk9P0srX8mjGwUcS9vNpZv7cEstYaZdNLH6c+n2/hLb3a0xdsvkequeCK5yJNFmAZ3ykzBTTKF8blsO7zhPhzlmhMYbs6RXGZc2u6CuGMyNSXpYr2lKnk0IZyYrMi07gOgnzegmqERQdjgrWhex3UWLlT4FCOs4ots+HwPvB6ilRKDd4zCmGs6cm+7DVssFNLsQh7mWOUkXqmjbWQbbDeZID7tB4GgJvF80oV235QQcT2b1By+CihfcOBiIxeu1bJLrzbuSXThMkCBsciznNisx6GeCYWsrnnIiQpMZh1ZwO3Ml3d7fYrulDAZtAil2mPzRglRb/ZQLKS5orA4gX6AxTedZkOCpjezIT5miPyVFOU4DgcYM9TnNZb1R1L2+xGZHPWR9D9KgQU9mmXngrSfDmG61PDgRhbmkDkmPgO5riT7oi8qw5jw6FY2FlDYJJXXUiZqyKcKCFUPb0aDsCok68qyNL6Cm9gcRaw4moVPYpufGtapq6voa4bmuAGvHw1RW1sAqd6xO2+F9rYKK2ikYW3YnyHc7FeWfBW8yHusDO7GbWs4RX2OknDN5+74V49Wd8DRRYvqA1nyqRf4hKcpk9POe8qZWGJOdO3Ge+phQlZV41skR6mTAYqH2n9UCruHxbnsWy7tRNNWSWOlaXPS309vYgqUtyunZ/Cw21hEUjdEl2tuMZaM6fxVL94gDjutY5XyBkdpWyLfbjmV0HfI+7thIjeDLvCjvubfDlzU6vhy884JG0wxJCLZEXrg1D3b7slbHi7033zBwiTXeXiZIdshh3VItYvNvUMscdHQGc+TITgoL74OoMc5LStmbmErOhVe0WeuKdftzHH5aRnXhRS6df0mXFfZ4eKgyb0Brqp/kEKmri3vaee73mou6iweeq/tz0UKR9V67KKgZxEqlRVTezGVPzjneI4KahwMKQhdxtfAg6+Jzek5Tw8ZrHf32eOPglkpeVT8kZcVo9vIs2/flU8Y4lC31mdXxAKHbnyKi7oqTtDBtv5Djqnl1bjMORnb4H75Gp7GrMXd3RH9eV66EG6Cn80OWyyEs1vAiKGzJl3kLyu+Rm+CKsVUCRYKzWTy4P92fN0fY1QzZEdWciXPBzD6Yo/c7MGzKepxjNBn7ahu+PhEcetmaNkeOcX3YWhwjnJHrXUig3lpsM+4jMHwu2oFp+M/uQOWzs2Q4WWERmMXttv0RVrYnykKWCe0fczjMFkujBPJrujFC2pZAuxFc8VRCK/EWAoMmo+QdiXlFNAqK0TyerYeJVCWHHVJ4ZZBMggxsNLLB69k03HS6c3atDmGvW9BrhArBBwKRaHSKBGtT1MKzadh5EgouAThKtuSg3XIUw4po1LM3ImtWMznSBZ8nDWndey5GmzKwm/S530Y1ZXc/ZF83wnDDWZq2E2a5hSVreuQjqxhEw742bDqlTJnnEsS9C2nYrjtT3TMJaxLKCKtnyE0pImXbI4ZrR5JuL8eQNuU8Pr0RW00jIs+8o3kbSSzCNRh+1YLljqdo2KIlQhbWLI+0wOFeQ5q0EGJ1mDmDH76j5pwvlltaoRESgbP6ONq9OE+KvT6KQUdo2Kgvcy088dISp8dZe0aKlxH5OIglnX5Ty/UTwvZNhO7buGL9r/9RCPwkhu4fNbt//mTeP+D65bOcYDarxv2Ge9A/fzV/eIYfkqLcORxJzPuVOC3t+V0/NeU8PeSBZZkaURL/7DqIf3jh/5aGP0mK8m+Z+H84z5/E0P2H/f3rm3/tcvnPWlB16SMubo7h0mwrVn0fjF1d9oKijO28WK7M9H97aarHB7ALKEXFYSm9Gzf8Tsn0LhsLveesD5OkV+OvFE//rO35l8+mkgv+8mjdFEFf5/sYun/5iv6c6f9MDN2f0/H/n15+EkP371paPaH7d+3XH55t+dkgpHTy6L5SHx8dkc9c5f5wl/8jDesof1lM3r58bjEGGdlRfHKa+B+B4Mdl1lLx8hg+490oCw7BZlF/mlJLzYtLZPjspImuGRKfJ+L5X4Pnn7DeN/vRHuPAazVHXHRm0+d/RPdQeSkOJb0sKkXXE2E742dqEv0TNudvnEPNE87F+mDodJdVhzai+nMmr79xOl8MVVvG08JtWLs1wDZtJT2pofJJIfu353JXSA7NKT+tKPXfmuofG7eM877LMHioQoj1Moa1/UDe3nEjM4CYalnspQbQ5DPPpD82Rn2rX0bgLfl2smheGYORrSkKI/6zVPD/f5Cu5M4uTyz8c2miEUn88q8LKfz/WekfXUltWQnZgVosTpzK8UsmjPl2I9kfHfpPaVdP6P4UGP/hnRSnsUrdguTsW9BkMSax3tivGvpZMOs/fP710/vHIFBb85zLWSlEutgTlPccgcb9mGvhgrWyBNP6f13h/R8z7f+NidScxkNEDo+z13nJYFQiknFRHs9X4Sv//7C4tQMtXRNCdxZBo1moB/jhvV74f1jx8prizV6slXHhGC3oM1qNoD1+LP2iHsh/4RhUvuRqmhHjV6cxwCiWLTayCP6/lLXreHf9KOlxHqx1z/rO5XKaAWHW65CbN5S2Df9lUuJ/4aj88SEruRSpyRq7RE49qqbpCme2eBoh3v/rtLh/fIR/Z8taHh+PxEbTgKjCcgRGLcIwcCOeMz5P8PLvXNmfNuvyp5yK1UREKx0atqHzlADycpQ/SzT1p430l3VUT+j+MmjrO65HoB6BegTqEahHoB6BegTqEahHoB6BegT+WgTqCd1fi2997/UI1CNQj0A9AvUI1CNQj0A9AvUI1CNQj8BfhkA9ofvLoK3vuB6BegTqEahHoB6BegTqEahHoB6BegTqEfhrEagndH8tvvW91yNQj0A9AvUI1CNQj0A9AvUI1CNQj0A9An8ZAn+A0NVRdiOHjDhP1rrvpqqmE1P03PFT78rOrC6Ya4+jReOfKSLzW0soDkV4xBl0T3mjOKo9TX5P3HBVCafjnZE+PIG0ADkmdG7+ZQ2q3xrzb/1/Nc+KDpBgvZNmq9WRXzKSum3aTN3cBQOj9aiN+e9m9qp6fpIN5vrYRedRNlkfL38LlES6fFEQ9Zvhenef3CRPEm91YJaKNXKCXxRh+ebu/u0NKh+fJsHXBtcmNlxzmsJfj0Yd1W+L2Otmwkq3XdR2lMNxfyhGY5ryaI8Do8TcefoB1KZt6KiZwW2/OTQrvUCi4nxUMh9Bk5a0VcvgbtD8r+rb/bATtVS9OYbXGFVuBuUQLfZ1gb6/Y8dKuXE4FqdVFxHLD2RFn2afzuyLXaj3XEZMeSU1X0xlBjqBpqgpzEOofeNfOeM1FIctYUSODKcjFBnV+jqhwlq89IxFf24fWgpcI3KsBNnqiYQoj6N9099zaf0KJpXHsRsujd/1B7z9/GfD5bB2scBo4XDaNf0Dd+vfsQ3/s2PUUfbsAnuCNnOxYhBSLkqM+qpE3r8Lmjqqym6TExNLcmIjlI7ZMf3LmtC/vJzqlxSn+yKhVUtEiQuiTf9dK//zZ/vZ3ZQXiHRfuBggjvApVa7HStO/yeelC95x61gGUdbHGRXjzYr+LT+rJ/efzqyce6e3E2VxmEHejkiP6kzz//Cq+k9n9I9vX/mQY/GO6DlEcKZ6Jlq+PjjJjaH9n3X9lt7jaII7SSU9WLDWjBWDfkMaqH7BxW0BGFt5sveJIHOWTqFTq/a0F1EkbPWwfzyc9RP8exD4ZkJXXhjEkrGRdHF0w1JrIUJtG1F+6zDRTnr4DQ6jwHgyrf8IoftqvVUXIrEvmomZ+CDaNPu5t6iOmwnyTF2fyiPRQPI3rGNix39wJqPSXGzmK+Cc1wuTDZFYrBL6qnRADbdS4zjfeyIiE0fS86+X9j8hXnEGvxXhFA9egq5BSzKVk3k0VgZDrwV8XyLoG07jQ45kFFLWtj0d7sRjohLGDTFbQkJskez3T5V06nhTdIpTx67QVFaJaX9WssZ397l4ah97aqQwmfP3Z5OqLbtPdpg+S0/KUpQwgqNmBqjXGfMwcC4tqaL0xlbMppvzOOgoW5b3+nGPayuecS7eAPtWTuxY1e8b9v7v/2ldgT9C4w25Wr2GlNuhyPRt+hVBu8lGcVFspqRSYDKF1o3heWE8lkusubR2AxkWM+nS5M/6Sv8Z63/KbuXZGHa2YoulLCOaXSfdRQPlyPaYJ3ujN6cfrf5SYayam8mxFPSfxqQJQnT/O++hPwO+/7SPpyfYcfohFT3msUL4d1wE1XfIcjZktUMugnKBxCbLIvifzuEva1/KvQsn2bVPgFVGM2j9c+NUPaMwxZLJSol0GO7ElnMmTPxQsbv++XYECvwZ9sPddCsEmX6fKZu+7u1uCsuGrWZr2UoSisORH/TLhK6yMAL74tlYLR1Iy99zdz3ZxupR8iQ9XkjwyQhUJnTityWlCq6EBXN5xirmD+1G61+6IusuEeVSzETl2Qzv1Zb/2hf+VibBBZ2YNkGE0T1/rwbil7a0lJPu6viUCLNWR5IGybbEvp2IqoEec3v9Gd+Kt5z110HLIIH7Ek6EB1qwuM+vIVfO1Y32+O4tZYKhAaPyPFDViuJi7/ms9Q4lRnrgt5/N+hb/LxH4NkJXfpYA8SW49/TheJQM/Zp8XzDzAzTlZ/C1v8cKxyX0/kLz9Adwq71M+JJVHF0RR6i8MO1+UfNdQYHHIiafleFAsBJTOv/Dq5E+yUB62i4Gm+tivFaYDp9D83QHujO300FbAy3NcXT+A7D94SYl29DUzaXpHHmc14/5j9J9vz0Rjmr0JVotMCJmRVuO2JsQfqYNkgFeyA74r133vw5N+Q2yPMOJ2NkbmxO6jP1TBOZyHuYn4+e4mWY26ThO/vsLglW+uki6vRreQgmcURv8FQbVlD08hJeoIY/Dcgid+4lw1lW+5nqmAx4tzIkW/29Y3b7tJJcdtUFwxmN8bn/Qgn8tND1ml6oougNjOWc8mTYflU2VXAkSZ2S+EpeiZRFs3ugfZNkv5ZjpXNQaGZJmJMWIjo2pyndBcNFO5vqF475KmI5/pYD9ZBtaojvoaqzNetXR/2P13F5xNsqZiLw6ppt7oPB7PQrKLhBnFkXqzTEE7FrD0G87vn/brysfHCfSz5fAlsZcsZ/0y8L3+xJyI1xY49eNpOu2TPorz9vftvr/zkBlOTaRC9SQAAAgAElEQVQIij7C+1bQrxO6D9O7HIjQyAtYXvFj5eBWP2+hq75I6BIFclduIEJuOK1/lysTcDOS8SNOoHLYjTUTu/w2obuTiLTwEWZudUR5Vk9+XrVRy/0NqozdPYZ4N2XE+v6siuBvAP4BO/Q12NR2BbpaCkzo8p+SrttsVnbgZLf5rLaRY+Tv0Ot8+yIfccDKnOjL3ZD2c2H5ryq7H5Pt5MO2Kx2RDDVjRjt4cSwI7ZBjVC9yZJPiP1eF9O241Lf4TxD4JkJXlmPLkBk7WbFrF14LutPoZ9+bMu7s8UFzmRP7yquomWjCtmR7xFvfZF+KH+YPJmLWaDeqHttotCSAfWHqTOxayuV9yXgbv0MlaykPvDVQCT3O24oakIjilFtPDtoa4bTtCu+qRFDdEI23zAjaNm7ArWhJRh4SY1+A4k8J3dsrpLrooh10gOe1YjjuCWbZfUeWGm7k5tOWLAjcjkPLOBQM4nikuJH9yl0p3hDFFUFRmuTEEpj6kFEmIYRbLmZYu8aU3d2F92pNfI/co1TUlNRwC5Z2uU+GpxVZLWYw4vUhAiMK6LnWi3C7ZQh3agIvzxBvq49pxD1GzRXkdk4H5MLsMF3WnpuZPujfEMF6SQeuuRliv6mQx3RklrwoN87kcPf6TLwOBLCyUSzKSrYcbKVDdJwOc55vZX1UATXPzlF4rBMSPn5Yr6xit54mjsnnKBFWxMffDcOZ7bme6cFq3U28mzwd0enLUJwhgsjIT1Ty9XF/VPUd2XLq5cdz1HiBIbF+Jswr2cgaI1f2FDZlkqQxdt4qLBjYhMdH4jGNyeH6vWJenG/AEGUngvwW8qFEZXlRJg4GFnjsuUodI5CxsEK683mOHX9Gh8ndKAiP5VhXRfzCbVg5vBU1by6xzd0MG7ddXO47Cy2XQDxXjfiqPl41b24fJcnSHueUXBqMVccuwBaVad2pe3yCZFtLLCMP8UZwEZr2TpisGEf7svNkuCZxqKCGXtNesM1pJ2VS7iTEqTG+/DwpNsbYbLxDj1XmmE1sQhln8F8bwPHqRnQdJ4eZvxFj8hKJiDzJk8GVHN1zmY7U0myiLlGbDeiwy4jJmpkMmOJO6jEtRlc85mxmEM7Wnmx90oN5ZoF4zaslxVQDj+zH0H4QY4zi2C/3htiNu8npb8R2hf5Ul17ncJAtupYpXO84lpV2HjitmUvfxnfIiY8lJvA+QkZdOKLnTb6QJRt32LKoy1ekuOYd9/MSsNYyJeFSAzpI2bHBfQ0zmx/HbtRSvJ5/3FXadJbCPy+VNQN/YKu/h9CZES0uwPn0KHz0LzPKezintSzY2k6HxIOerOxTx928TFIiM2iiG8ikPcuZYp2HQJPhrM3YT+TsW7gOmYr1o/n4nd6KTsdTeJtqYpZ8lYa91hF7yBulbiXsDXdFeVc18xtkk3hEgvRibYgyZLnnA1aHqtOnajK2uoO5nemJxnJXDtfWUTfdmr3JVszr1YwGBX4Ijr6C0+8idHU8u5hBoIEFh0WjSDebQZcm8OJiEjZSmkRef09LqQD2RmgyseE19iV7Y/RWiUNG02n39DiR9r68WhWI4cyelBftJ9k7jFergjCa1ICLSc7IHu2L3YS7eFlHcHu6C9vDtRHt0wqBt5dJdtZBO+QoL99Vf39nS+B7NAz16d0/O/OfCN0mkxUMrz1BsI4K7m+kCfbWR3xoexrxjjtbvVDU9iHnQXNmmEYQaiGBULsXnIm0ZplRNoPUpBjZez56slPo3/0d52LtkbeO4urD/kga2GBtvRzhBjfY5mfFhvsNeLM9mxNDZiHy9hzFV29SUtWSiSZxRJuvYESHH87MSy4mu6NsFc6Z26X0XWhPYIAB4j0fsyfQloTiUp7tO05uR2n8NlghW7YTXXV7UgrfIqzggb+rCjN7f7INvH9cyN7IME4JdEfg0Xm2xByhdpEVwX7azO38kIMRzsSevc+D3EucFpiGUZwb+m1ysVC3IjzvMUMl7PD2M2RxrxL2+pqhG3iLAdNnsHTtUiaMF2V84/MkWxtjH3iQa4PEMPUKwGFha84merDxUgVt2jWmIGUzBd2VCY7UZfTdBAz1nMm88hb6i6Hh74/XqCI8NE1xziqmz3R9nINtURzVBspLOL7BFWPrTTxoO4R+bbrTss9SfNIVvyB0FU9OkmppjMO25/SX0cVg9lDGLJ9Bp5v7CDC3wGzzObqOUcMhypHVA++S7rmNU1eq6D6iiHDnbJotdyY+XotJzZ9zITMAC1M3dt1sRu9xWnil2yPb5R67A8JJij7BkwHlnLrTF+sIG8YfdUHDbgvXWvZipKoXaaajuOKrjZzPYSrpxODxNmw4okiTdDsMVILIbt6XmSZxbLGeRceqJ5xLCmCNUwOcM0ZxYLYsAa/a0XuYJemn19NxhynCK6NoNcie9EuWTPloEKmlsrSYQ3HpbN3aDZNDKvR7kEdSeBiu90Zg0+cYOk6H6W+cQpb7Yrp9ITvUUPHoFPE2+mhEn6JFm+XYbLBlzWzYKT8H1awKJobmc3xFCbaCc3EpHYtOZhaBEx6SEeTO+v01zK3NZfO5lWwr8WFhu+9fr7paKu8dI9bHBs3AozTup4r/VhfWj+5M7esLbLLXQ87/MAKNxDBLcERXbhxd3l79eB+tLRhF4LgCdIw20FA5kUPBqxhSV0SGk/5X99I4Gr8rItNZn+UeWdTWzcUo2hED5Un0/FA8vNAPQeErON4OQqbZVXYn+2FeqcEJIxFaNmpI+e1duGuuxymrFTKKg8hO6ojXtSCkGufgq6WFc9ZNKmumor01Hp+FDdhuoohy5AneVdaCZAyXksUhzYUV2mFcedeDpZ5JhOlMoUczAaofHMJXVxPb9AaIyw3ieEoHbE/4oCzS+ROhq3lAToAJS83PMN16FYJt52Ky6ClBq9UIOPmY0roOLAjMwHPYBfzW2JF6/wXlQipEJTuw8FEc8ire5Ja8pg4xXPdFYTS1nD1eeqz33cmDsjmYbgrBZnEH7m/xZOW+bugurCPf1oWoamliUnURuhSNsnEgRYJ6bAy3YqVwJ6pK9uGvooXX3uu8mKxLQqgtsn2fstPXhh0NxjH0/UliIk/SWsaVWNd5VGyxRtVhIxceV8BEE6I9F9Fqryt60TUsWjGBMcvlWDhu9E9qHr69mo6HqgUBx67RdvZ6rB1s0BhyHWsVHdx3nP/OTb+JOKZxXtjJf1a3t+IJF3aGomMXwJFL3Vhk6Yq3pRRCAjfY7W+NhU8qhc96MHmtM37ea5jY8hZ7/czQC7xFv2kzkFgryZTpo6gNtiLqTBU9J7TjZFgiZ/quxT/UnBVDW32S6UsLiTQzRDv0IFUf/iowiVUeIXhKXMXBex8vJluyWUmQyofHSLAwxyYhl/LhEmg7umIxqzG7PXWRcc9mrIw9Fqs7cdRWg6CzPRBd6UNUoCAHLBTROtwZ49BA1r2NRdV0By/7LkLPcAY9haVYVF97/D/hV397228gdO8pDFjKGP3WhBQmoDaiNT9bH7PiGDaCerwL3YbXhEL0RFS5ap6KxQNrJNyO8m6MEVtT7FnYeC9GM3U5v3oD25YVITZdh1NNTcm6aMeCLreJGC3BEe0UIlUFKXZZhOQTXbI9pnLPdhnz8yXZs1mH2V2b/wqhKyJmmRWXl5tjKS9MWYo6o02b4p5ly6L7wYhr3kcxwR2NbgewTm6LikZ3jirKYHmghK5ywSQFr2JAgQ/iUtmM8Q/AZdolDM0KmKK9HpVZDdixbjkWjRez6PxGMvKKuTfNmNRoG+Y+8mKK+gPk/e2wWtiIbRrqpLeXxch8Ce322rFA5TYSMe6ottnAGhUXTkz1Yn+AMbOb72DV1Ex6amthoTmWFnkuTNN/iJilIbYSA3iYrI54Vnekhj4nLzWKvU8W4xDvhenCATR7koW5VTYtReUwUuzNGQdldC+ORFe6J6fuNmGk6HI0ha4QmvGcgSOnsmDMF7ZBKN7ACsMTtF+8jlDNUdxJNsE1q5rx621QG3IBP3l7slqJoy7fjIM+5kReGId6YADeSj8t3vv2RDCq0YW0mm9JjHR3CvzXYRhxnaEuSbiNLsTCYCPXhqwnxbELOzxTOFE3HQe7GbzYYIlewm2G6IcQuLjHpxfh/kHcfDM42X4lCRY92G/sRPyFwRgEzubqxlgya5eS6DSTl+kO6IQU0k9WB7H3Saw03UzHsZo4x9sj9iYZK7sdVGl4Yilwic1pIJ+6imZHD5B9uoY5hsIUOPnitGsg0dnSPA/TYZbhVnpPsiBkhz2LOj3mRIgvdgFv0TgeimTrG+xy98Q8fSgbz6nTYlsIjm73kNzhyex7CZiaxfBEL5UNfXNxXBNHi6gs7AdfJdZICpV0AZbF5pC+uJysEGcMT04kI0aJToXR6BsGc3O2FyHjDjBrmT/V3RdjlBCG0fCL+MrrsV0inbMGIz9hU1fGo+NJGK0+yNitURj1u02CoT6aJ2aw94Q9UypOEqW1hqhZ2zizbtA3Wugc8Wyqj3+7aAbNdORZ80moxSfiueQNseIS+ExP45JpLT6DRbF/LkbQmQy0Bpewy0oDiZc6PI5eQse6at6fCkQmdzqpqtWELHXljUMUTqJNOOmpwKQAIcLWn0LTJoeGs/04tV2XsS1reXPIhrF753LWYyYNryZhvGcEwapvsB5iQm3ibtyHH0dj/Hpu2e1j17oRNLnwndD0S4Rut8YcpKIvU1lT9wmDaYGc3qPB2FaNqbkUymLdh2hHmLGk7x0iJMVwEPQjqV8cy4x30tR0P0VOg8lWWMDKlJYY7N6B86IykqZOQON4Xwz3bUP+jilzDTfxpEYC1z1hmAueQGGoC60C4vBWGswtL3Gkzi9jY7AC/fJdmCt1EZmMYAwW9vvKnamUPHspZHwPcf9tLbScj7ajAetVZyHYpikC1HI7aT3650QwNFFEtMEOVCZ4UGUciOfEEyju6oKlmiSzmh7ENr0FijLDeRO9Hvsb09G1UWN6TSYGc3x5rKzO5NOhhG4/R41CGCnuSkzt2RyebEVGdCcDjXUwVh1Nx89Pzc1EJBVOImykh96IXNSWZtJNXxmRi6G4hx7gxTJP4r20WDigBU92O2B1oBkzlNajMPAs9gsdKRiphK3basZ8FLhL2KWnjF7gAd6ImhMUZsLiBjvQkt1IqbgMi6r3EuW1hWvzrQnzNUV2eGteZPvhtOMlA5fpoT3uJv6yDhxuPw8Z0WpelLVkuKwGU+5tYdu9VvQf2pYziTsobr8AG+Nx3I8wxnj/C5rXQdWuzezpuRAT32CsRxRgZpDCzSEapHlN526gOSEHq5kZHID0q424JZ6heqYJDgvfkKxtR+xlQUy3mDLgkC++Wx4zxsaZlY32YKwUzeleKqRsVfjM5fIJJyMz2ZfXBoW45dTt38+JGw0RXtiQQ+HpFI82x39lQ7LsXPBPuU2Huc3ICNtP9ymm+KcaMfNRGnoW8VycYMtmlRpSfMI5OdWL5MkXsNYN5pigGg4jD7BMJYku480J3eXE4i7vuLErCm/bU4xPCWL+1QA0TQ8iGLkb3+FXCHZ3JLC1PUW2/TidHIrjzh54xa+l66UELHT8uLRqCzmaXTgf44WiQzOib9oy4voOQjziebUmDlfR1ry5e5pd/vvoZG/FvDbfH5CqV1zPtGWsTAxt5kWRvXs6l00XIeF3nY7jjEncbsLEKxGsWLKXRXm7MRX+IcCulooXZ9mgq83WkQFsNBvGw1R7VJTymJS1Da9x1/GXkiNRZj/n1QdRdmcbFlOsKQ/fhOLZNUy3L6DVkmBOpa9j6BeWxDpq3heRpqlI3Ngoduj05IyrEqIbFnC2YAlFajJE9PEmxWEyFXudUVi0nSFbU1EpUmeSeS4Ne6p+VDgp1G5i0bAIxh7ahWWd/0/vJb3O7FBbRkBnFzY6z6ZRrjvys9LonbqdKOkBNP7hbrrjydBMWUT+r72zjssyW9v2YXd3YRd2gSi2qCgiJaGEgHTnQ3d3dwsiKihiNyogYnd3YSsYqMj3WSM648zsPfudPe/vhb/hvtd9PjfrWce6zutc5tvp7HmAc3aTaVl9nIgFOhySiyVST4jzPtpMce5E2lUf+qTKolTpyJGAsZy0lEbylDol+YaItL5M7EgZ9lusJUmzP7ditTC+uphINxkG3ktDbmQU3VNyCJN7T4aCNnun+xJkOpzyKAPELRriVxrO8tpAV+bL2LVDybCTYtjL9VjndcZy2VR6PE9j8oh9LF7vi+n0B4SNNeSqUQQ+cq8JldBgp2QImU5SNM5dyqiNoqT56TJf6D6ZSx04OsMQa61JNFhviohdPfTUXpORuooLN8ejlxJGgMx7kuXkCHwniXugD5o9izCZGkkDc1+c59/GzfEQwmrL0Z/fgh2mSgiqxJl2fiM7953kgqgx6YkeSFfEMFv/ErOdHfFa3J7takvJ7qKMlYcabdYIyHg3BTnlRfQ6FE/e6+FMFJ+McK1D7KtPJaPifQShhQZ4KbZjl/tyrEv6ou/pjdmkhyQtcOdo/4UY+qkw/DtzzVvOpwvwKW3FHDMb5CpSUDA/Ru/lllgKrcd+1XNEdSxZcj8alaDrjLJwxbzlVvJPN2bUUgMm38ol/1oT+s2bQbN4HYyT7zDGNw33oWVYma/h7kg9Un1n870v5joF5kGsuySEZrYtU1rDy2MpmMXvo2KqCznzbuHjmUlJawVSnCZyd6UjpgmXGGQcT6L0Y6KCctnbaCGZDmI0urwR36wdnB9sSaZyC8r2lHGqvDcLR15gfW4pTVV9Ua1fxNYDZ6maootMHdD97VD2V274nwe670bzkC064hj3SeKY4yBK9KZj1CuWUpupdGjygQtx0oz0F2XjEXtEjtrRTb8deUW2zOty4wvQrSRGbfR3lstXu23pZtCcjB3WSAu15PrPKnQ3MpEQN2P37Sd8+GVMwzDNycNHsRsnXeRZfqU7Y9vNxMZRlmHdWtHg3QHs+3lS4+6HldoYOjW6w+p5IrgLe+M7qAhnn5WcvPXq2xO20idzvwqPbewpErPBw0aGwa/XskhkC2P8HbEZuRtZ18coW2mgLtKVhr9YLi1w0BrKtQAZdO/NxtXSjHmtvgKdIXYG42h/KopJBleZbWOEy6L+VGy2YlZ2C7RsjJC57MmC7OaoW1pjJdaZp3u8UTELZNup59/G1kIJT9dRnLt1n/pC8/HUm0WfVj9piPkKdAsNSdSrJkomnJM95mAVtpjBjaB8mxvqYVcYoOOMfac8dKMv00/FiahFv+6v+h7ounAkyJb44obMDAlFuftRwpansL/hTFysYIWVEcHb7n8bcwMRFruGkegsxue59w2XcoNJKLjDINtwdIS/fmNXca0ghJAVp+hqlYCjaEt4fowk+2ASLogSnzWLs74hRJ8SJXm3DoMub8AlYiUHh+gT1v0UsR6nGR3rgppoDz6ZdN9cZVNANN4bexN7yJRRL8+T6x2C1/ZhpB42YzSPOZkai7/PHeSLY5Frf5u9YRHYZnQlauscziUH4FttyFnXibX6t6o+Wy4NMmgatwUP0aa8uLqJaCcvCmVXsmHCSfwM/LlpuoEkyY7w5i4HE91R8WtB3GEHuua7IefZkRU33JhUeYaVgeZYvHXmZuBUflkKVVxnW6wNKseXcHmlLB15y7MzqxHM9aIydjdZ0+8Sp6fxbwLdV8tlK27lOSG6pJrUB2HMbVrO3kAlJG7Y8jBBkmaXstEenIrIqU2YDmvA61MpyJi/JnCzKSMbVnIuLZDSqfaoPA5lsJgDN375tOtRv/5MAsuSGbVKjtkPnLiXJktXqj8B3RDPanyDzFEb1+03QkvukK85HcuhWZyxEaHpHwDdN8vlJFo3es31/Rn4qhqyblIaRemLeZ+ihIjFZirf1IpO6eLCnkt6vBFIYNI1/JMNsnPjQ3gMsqdeVCpWc4Ro/mYnJl186LAyFbuFXbjgK4nocRUKYzURbX+L5AnS7NJMIcZwMKcsZ6LTwoVNtovo36QQq+6eNIuOwkp+CO2++7f8XKHTb2ZNisg5LDSyaWEZSZLpDHq1/FjWuMNamZmYFlzk3reJjVaGWRQtfohF1BXGyatjIzuGjk0bQMV2jMek0tbOBlPNsXRuUMOV5KXMWtkXj1BJ3jg6snOEIS42igxvV+/3ge67uf04YeJeXJ2pg8BNmJKlOuR0kMXSRQ+xzk/ZY6WMafh2TteStPEiJ7ICHVAY+NUaf5bEBd4c6yeFof/HhdNz9tvIIbg4HONgIzpHOZP4ZAxavnbM7VFBqbcOZq45lNa6ZjMpU2zEW/HuTjmNZ1liPn8obRtBxZFETC0cSNv/6NuoG83AIMyGeS83snp/M6SjglDscoSQj3MSM4lcsZCnkXZE7fzA7DgPxu90RV87jO2ftsY//zScqIK73VI6nS1lV/0FpApEafZTy+VjjiQkkJhyB9FoR1TGdaMpr7mSH4Ctkht5VbWuO2IuBvbmjDu9npBbC9iVsZCOVdfYHOCL/eoW+O4OZf5XH/6T4yQHRRJwVYaSVaM56OqJ/fohpB6zZOx3la8PPDu3jjCvcI7JryZ/+k2ifN2JbO3KcctmrDKXRyvp0rdB1O/GEJlo9ubO4kGKH0tcm5Bw3RWxd3coXhWO3t6p7E+bwdMD2TjtH0Wm/YTvrcqv7lCY5Iz0qimcLNak55MTpDvqYdPMn7sh03h3vYCAuc48jy8kfPqX1fWHVzzYl8DSBafQu5qMQhd4V3mBXNulaD8ScG6FMLs15Qmdks8Jg0G8ebibQDET7sbsJ3ZGBeusFVCp8qI8bt6X74wvj1PznpfHkpAVOYPpw0ikvjrKa6p5cyqJhaP3onZ1Bep9GlJTfY/tAikkz5pyaaMkVwXzmfvIiXupMnR+W0aQsAqnA3cR2Sb+V/NSzaVUJAdtRuFcBtpDPoayPWGfw1ymlelyerMOwudCGfyxQnctAuU+z9ioPRWzgWmctJ1Ew2IXBnj0pGC9FqOaN6TeTyyXL7aa09m4I5tKBczqcOUL0OWSqtmQTNGJmB1+xstac0Enxx0clyhmhn8HEtM0Ee/cnPo/s1weDWSkw22UTfUwkRjyLf/gRiqTR+1n8TpPdL6zXL6kSDALvfqWrHGUp90GdUZuFCEtwJD5DQuQnW7Mhgv3aq25BmOYnYXKfV+UiicQ4WOE/IBqdhvPxby+FrEOOkzuehhPYQ8qTR1R7JSHkW0MpVdf1lrLaJKwQ53qQE/2DNDCwXEpo6o3sGRKPj1NzXDV60HhL0CnTof1pjjsb4qYkgka4r1p8atlTwUlHlqEPBZFy8IUyT6N4XYemrKZVM0zJsKtJwWL3Cn7OC/9CHRVZQTLZnJ35ALM/ebQ62er7ys5qFrtp/E8TQTCe4lfeYZW86yxWCD8aX6C5xz0sSPpeGvmBfuj0LmMAI1UDjWfRUCKPP2+u+7PgO4Ar2aZ49FiAyGZVxlgFYnluBbwtJQIy3ByyqeSuHEJVTEx5OxtglyOBSPOpmNhnMCxQQ7khw3lzpETXOy2ANmqPEKjsrk2wQHPpaJ0+eMmy7/CHXV/+z+kwL8AdDU8KjChq3QRJps3/47l8uNIX3J1/x4O7khA06uADi57ueA2lGK9abWArj4V2y3obNiBDYds/xDoqm4cYl/ZdqK03dnQ0JwNJ9yQ6tnip0BXdcCJXnNuYLvFH8Np3X+w8QFPt6A7wpgjUp6k+3y0FTWGXwHdKw46SWLSWAPteym4lUsRF2iITP+v25Ifn/UOq6WUyBexwsVS9hegGx8sYDFhSOf1xMlOH/Xh7eEvA11zNK0sUH0SyJy0+ijpm2E9qRMX4tSR29gOdXtHBJO71HpVXnBxXRh6NoHsrRiDlo8/3qpidP0xfewr0Ekbkaj5HGfpSM73l8EnVIGBjeDFwRDUBIdor+KIt9g+TCLO0HWhDdEyfX/1Wv4x0KVS1HgSxotvExFVTBOVQFYu+bF69PWylZxK9CEm7yHjwmJZPvjrzPyScyt8CEg8z6CQDOzHt4DXF1jl4ktwSV/CctR4HBNJaPEQYvbofQa68EwODHFih3YD1ttZYhm+j3rjzQlId0RlyGM2eUV8A7q319kaFIVbbg9ij1gw5qdA14Wwgqkcj/IgspUzZ5xF/hTQ7ZPNJHfYQZwXB/MiZAeJczvAu0ecWumLvO0DvA5GMK4kGGnrBiTcdGfyT4Du/fMLrPPTR/emOZeyFtGR91RcL8Bzlgb7XI5xUP4ZcbrqfxHo2vJ4VwCi8x8R9TCMeb8LdI2ofn2S5EXGXHcuwGfiXZJNDzMtRpnGOUb0XtKY/PJIpDt9W3XW1LzgcJA0ImfMvgAdUHmePE8z5AO2wzQ71sbbITe4DfWo4NKeXRRtj0fbbyu9fA9yXiD6LwDd1x66D9xapcnAJVdwPJDA6DQFZF7YcTplCUM+Lqx+easfs91gKkbdwimymUXnZheIGWX8OeVSQogWtYBOsFCI+4mLGLZHmj2RGoh2+Ap0SUTqTqT5AWfGeTXCJ94KqQZrUZI4idxqAfJjfuxn+Wq5tCbPaQYVwSpIbBpOWII9S0Z2otH7ElwG6HNSM4Awqzn0qZ2QUvOQw4luqNjHc7mdDG7RwTgLH0J+ag79nByxWzaGTg2gPN8AccdGWKSr0S7Qns0DdLC1UmTEnwG66gecP3qEnQk++CTfQdQjiVin0ZzS0WBFCykMnPQQ63iWuNkmbOypgEOAHpN+2tPyI9BVcyFFH/Oyriyx1WFwkhOx94ai5GXPvO5XWKliSdarCZjEODCvRy1yeXWFbdEuWHvmcmegKt4xDsy4m4Rx8nUG6fgQ893G03PKAh1JONiE2SHBKHX9DaDbDXOCTemc7IHf7hYsyQpjaa3+31cnV2AVu527ExzI1xoKv9ND99FymeMiQBB/iKbiAiKSlOm8LQ6v2HIk89IwHFqrrPTwEJF+CSQ9XPQZ6F7/vW4AAB5SSURBVHjIkdhoQqOeoLgvAunWT7l1Yic5aWlERR+ng3Yqu5JGcyIwEJsVXYg7bv0F6Gp48/w2Z7bnkbUyltDihixJ2U2W2HWifD2IautIifYLQvXsyR4Xy3kX0e/76T5aLjPCUHdrQsI1V8Qavufppe2k2STwxtyXOddT2T7MA/sJP6z6fgA6oecXyQ0yRLfSiXuh038b6Korub05kOkqdwi4koRcF6h+dZNt3qrIb13K4eIplGnK/Qro7sTsJ27me3b7KSF5S8CDeMnvge7DO17sD2TMrHtEPIxkwS9A956XxYGMmHIS96srUPsEdM8oDVzEpFQZjp5dztvghYieNed+Wm2g20u6RMUXy+XXeckemZeJDBl3EMEvQPeK46ELGRM5h5JzAkQv/BbQpXNKMIZrkQsZcUiLi8mKDGjS4LseOpVBLXl3tZjdpduI0vJkSxsndp51Zlb7L0BnuY506ZtYCplQHrKG5GUja/XTfeByvDQjCmXZH63K+HZNft5D98lyKUDBOZMH/ZYRGuOO3hQhmt1MZfLI2kBXxe2jJRzdmYSuWxaVy7I4GqRE6/WfgS4jyIDZ94IYNPs0Giu8sJTq913ozt1VGohsGEG4ux7yA5tw2F0S3UoVIiy1Ee/2Eeg8eWVhyqS7YRgdG4e3jzlqwrWDxO6zXlGVtf2XYW2nyujfBDolzBw0Gd/kNKvcrbAN30f1FFMCAyxRGNuFb1Epj9iur05k1VSM3C2ZJ/SxNWYXptIh3BbVJcJrKDsXu3Oo728A3bM92Cis4vEEBTx8JfgWJfb5S+PD0xucPbmDVI9g4nZ3Qi0xnpDlrSgOFGDplcut/iq4BXlgMrM9R3ytiT/2V4CuiNezDbF/s4bAtNuMDkrAYnRzeHWaFFs/Es8OIWiTE6NOJxOce5wWshZIv92Jv1kW7/pNZKaeNINfXuX1VDVmti7n8KpAbG2jKW40HfPAQBwUh/8k3fp/iEbqLvuXFfgXgA4oL0B//CLWz8iiJEnp+1AUblEQeZqxGn3YY6VJcisNBHozeB+4CPO+SRz9VYWuPndXqdM3WYTCPH2ED9rS1eDXFbo4LWFerhMwNaYGXVNtFJukM8KsNSt2WP1BhS6dKaMj6BeQRIj6GDrUhpgP18kN2EjDQa9I111JjVUIEeYz6dW4CIc+Hnz4pUL3mK060kQPsMWsXS46fg0wSvHAcHqvWoD420A3LsgezY6ZSBrcZHGAA9ZSA2jxHwc6U6wndeHpbicWmJ9njJkT3tqj+dpC8MvbUVXOiXUBqPk9YYa5Nb7Lhn0PuN9V6GqIlXNkS5OZCKJMmNwBXhwIRDXlBv2V7fHslId61Dm6/dtA96VCZ1lFnFUaF4UtyAqdR9fffJWruJznT8iaK/SxjMF2wtfu5Lfc2BSAfdgBmhgkkirXC16fI9s5nsSTo0naMJ0T7mFEHBxaC+hWsG+AE/vNRgHveXm3hCz7SNaf7Y/VOkPICMd5vdDnCt2fBrquRG2by7kYL7yeanE0UqLWl9jvV+gKJhzHRdOJQoU1FBsJw7uHnMwKY4lTE5IvWtBunT+yNr8PdB8qr7Mt1IzFa6dRfMKSkXzsN9xC0FxXXiTsJmzMJeL0l/0E6D7w5nER0YpqrFDcznG9r43VNbx/dZ0d7k5cUkvHdHg1j3cF/kmga0xN9QtOJWsz/5oRZzRvYlc0kVjNAbwuCWDYpDxUCrfhPbVWAMtvAd2Xd+HDvUNkhjujsWY2ZYclOWWxjIzO+jgtF6PCRwYr4X+1Qvcj0B1HpyAP7WvGiHgNIeewN9I9m9da3P5ngC5cayKdml4mU00R05xjPG00D6sVgTgt/Lhb+2Mjcq1QlI9VsxYluIsvY8sEJ+I9ljCqQzmr547Hpp0tmaF6TOn2G0FQL6+xL90V+fBuBEUO56BFMi+XOOJhLkGfFlCeq8ukvAH4+Sygoa0puQN1EfwZoHtxgEClCM71mYG21WD2a8Rxf6YW1p4inPsKdA6fK3S7DOdjcXk85kFeaI2s5XX67v/8R6B7yeFAQ4KvDULVVYuO4bbE3RdGycOeeT0rKHFWxnxvG+QDIrEV+84M+umqb5+cYXOILQG3BzN3Yieury3hmbglCW7Ta4VM/Qmg+1KhG7fZGv3oKwj7ZBE279sM9f7qBuwE6ZR00GBNnDTdX58m1Tbhd0JR3lN5az+p1jHsedIbicUtORC9AZzzyVKotcf/I9BV32F/WAwh2U0wXjWfWymhhN2ZQrjBAC5sXk3IhYUczBH9BnQnrBlb7y0PjqwhPCCZa1MFmIx4yu6kWA7J5PxQoWvMCnMTXC+psXevLoNrfy61ge6qK2KNoPrZRbYk26JXPACDNn2Yn2LM2B/n7H8H6D685uG+aBTnbWJO8Rbsxzb9DHSBy1B8KOBmSA/ylykQ9kOF7g+B7lOFLhGZCQfQuJaB6tcUwU8VukSkRqUycf82vMTbfga6IBkmnbfgfuoMrgVIM/G3gE728/L9l3lprQSHCtrjLBzDiB2b8Z/Vmfr1XnE8RIoxxwy4kb4YodNfeuh+rNAJJvA4exn9rLqz/pgn87s2pf6XCp3jRV8mlrowK7EpVrbaSH2IZ4hZFzaX2v6qQrdi7CicRTIoCpajX61SVHmeNv1NWhC/xxPFQW1o9EehKM8vsDXBEbmYgaTvdmVxoxzEhxeisN4b42mwTaBBeOV0tPTl6JimgUVTK1Y7/FihW4fkuCDaWIcQoi9O91pT0x8D3ZcKXYcs1ByeohTmjvWC/rXCWP4M0CliareMCR0/z6mv75ey2s2UgPcyeNmZITvgq3eykjJvVQyPDkTP2ZHlo9vC0+0YSa3hwwJtAhw6sEbKjcO/WaE7TIjcx0TwBVgFyTKwVvXv9fE0TIL38nSAAh4S5fiEHKfBZA1iLMZ/Cpp7+/QMW0IE+F7qi6qrLdM3+xNW2uIvV+i8W63DNvQonU1iiJbqAa9OkmSdyNrbE4jcoM7AqwUIknZwqtFYbCVbcOrCM7ixm5L6sqh26YaIzpRfwq/eV96gOMMb30136GWaRsLcvzWe7y8Dzf/1C/xrQEc1DwqsmSCzCiFTLwItlyDaqxn1Hh4lM2wzTXRtUKhIYNjovRiVpWIgdBKfJcokia/kpPMQDhrOYP7JBaxOc0Wuw3G8VCy4sCSZWLVhVOZq09e0DelF3ij2vfPJcrnPNBOvCQ/IXarHZrUs1loM41aELmIRQ1i13wHpXu/ZZzWDuYcUyF9tyuxuLWpVSC6TtUQG7YviRMW7oz6uC5SsZEP7cbRZk8JJEU2WzR5Cy1JvJmucYl6wN24SD/AepsWWscaExuow6nE6y+VKmRDqgu6wo1hNtaF0lDFhETpM61mPwxl7aDW7FVvUBBSL2+IlkGHQ/WQkpm9gmLs3rnNv4C7hybnRy3CLWEynXYEoWYdy9NYkXNb7Mu6gKy7XxXH2skO+wzaWiucjZKLEorkTGPUsF3XVAtpq2uKh2ZaiAEusQ7ZyX9GHUOFLpJ3pjKKxBVZiXeDJHtxlrVn7fhYOsfaojGzF+a0lPLmzjc31RjBxqixSXYpwU9vIh+kKmJqLfZdeV3UiDkWTQlotMifWSpSnq21YEnGa3hpexGt2p8Tfjdznw1B1NGXkYU8UE28w4Pcsl8lnaC22DH/F5mxxjWDLxdZIRwWj2LYIn+UR7KovRXSMCCedLPDY2hK1hFAEs3twu7SUa0/qMVRS5NsEc20jjnZRbGyoQFbickY3v8/Z8/e4e/kel9fFEX52LEH5dsy6n4tT7B7uz3QjU+YZqRahJJ6dSMpuHfqcWYWdezrHh2jjMv0dhQe7YeUwiceb44jPvMgoBwu6FsThvL4T3tv06HftDIfXZeCxeegXy2Ull/MjcHHYQa+41Xh3L8XNwhLvgipEVFzxkL2Bj+ERJNam4jStE8/vXeV02XXa97pLunYy9YKyse/7nPK3p0nRd+WAUi77dZqz3dsazZiWuO0LY3nbU8R7BZDcz4sy866Uxbii7N2JFTfdmPj0MIl2Rji9d+Z8mtS3vqaa15SXJGIoH0U9+1WkmvblaqYfNr4d8Dtjy/Dy3YQoa5MxN5czdmN/leT44U05xVE6TI3pRfImbzSHtqX69RX2p8TgvWkg4QX6CPOKW/nO3yyXTa6TbyuPwnVrruUr0+FoLFLjM5h8YDsek1rDF0vTAonNCEl2Y4ZLFOr9GlD9rJgAaQUcGxuzd6WAqZ3g+Z5U1veQpGfyolqWy3fcy7PD7pkm0VrC1DsajpTUQxyy22IwvQy7sxlotS/BdYkqWXPWc9Z2HBUbTekqfZ/oU+noDmv5Q2/vbx9b4LRIh7gubuzZaIfYo1Tkx7jxRDuK9IBFDGxeSWHEdroZjOWY8mwsugVRFCBL3+YXf6nQWXy0XD7IRam/L+3jMwle2odLfpKIHvtoudRCtP1pAobLsWVJEjmCidwOUCaymyN+ihPo0vz3UtgeskVrFgaYkOOrhmiXprw5GMDMhek0V7AnKFCODtsFTFE/zHjvQCL0xOne8DDpm5ozsWotic9FWSo3hzHv1qI5/xDi4RoMPOTG0rUtMPDyQjD5JemGNhweZ4GTdi92yGqxcYwxrt9ZLjcz2FaF+eLCCHdpR5s2n3fDHm00Z2ZMAzScBRj1LcZBIooXcrZ4ug6l6BfLpS5inevxZI83spr5vF9kTZynIiNanyN/6wuE+gxlzJCvDofzpMkaE397GIapnih3LsJDM5dXUzRwsBvEISMj0irGo+UrYG6PejwvjWKZVjpXx+qREL4c0fbXKDx0k/M5pTQZMpDxmrL0L4vEIO8R/SeNp2dBJMEHu6OX4I+JeGeu7S/lab1nXNuXT97BFshEB7G49QG8tCPZ02A+cTnKVEXZE7X7PePt7Jn/bBV2Xqs50FSW+AwbJLreo+zILZ4+ekXlzkSCNjRlWZYnMs1L8DEyI3xvfaYpB5GQ/eXoguqb7M3bReGNQVhZj+NuXiQpm+4yUEWCB1GehN6ZRUKeOzK9nnLuzCXOnHjC80MJWO8aQspWNxa82oa332qOjTcmRPgIIVb5tIlai2+PYpxNosltaciBzJHfLJcnLBn77jaFUcGYJbQkstSJAWXhmPrm8cF4PblTb37qoYtsbE2ZWVM2pmYQ7F7K6MgMYrSG8e7eJcq2XmHg0hGc9rdEIaEn604FI/Fph/A15aUZ2ClE8jaggCyVX7szPlRcY0uIOcrrplNy3ALhpydIc9DDprk/d4On8uZMFrZzPamILmTloq+A/LmHLllfA+u3ehSlGzDo7nqcTRJo55uP84i7rLZWYtl9AZfWfrSCuqKrHc2p1osIKQyiV7oyi1//huWSGt6/PEb8Qin8+oewL0qZvo3e8XTvGgoHjKfKWRaVu0spzLJBrGonTure1HcrwGfqW7bbLmDeV8vls50IhNU54b2DlDYpOHyZlzgazkKphzif1eW5tTRyl2XZnuXA7IYHcFZxoco+D3+JTjwpMKHLx7npZDr6I8rJlJqGzaBETgTOo835WKRHx9DeLZwAwXBu+ekz23M9r9/KsKRbMffsN7HRqDen/bSZnDCerUftf6nQFVmtwmNUDfeLfZltUo56diyBcsK0el9EdF57VEccQHNyJPWMvPFzE6Mi1py5zlk8qpQjqjQO7S99dC+2uWBzXQKB2hT6PUhDXuIU8nmuLGm7DvER+1EusGTG251oLdqNZHY49jNekLp8MQE93dnsrkDbfHVGbhYj3UKcQb0bUWSlgfGp4XhEeKEv3pOGh1azsa0IHTZbo7JhMD4RNqgPr/fNcumoy+RWe7AY48rDZR74KlUStsiGnb00CIg2Zm7fRhzL3kvTSU3ZY+rO3sHaODktZeSzTGQk1tJF3x5/iwGUqKuS3V0RrSUTeLt2JRdGSCK7eAotNjuweFt7VDW1WDb6W3ZA9fl01BXTKZ+qT2SwNO02uaO2vSVyumYYjLlI4FxnioXkcAzUZvx3Jw694niEPubrqphi7Yvzgn40unCI4w1eczQ2iR23eqAQ5MycazEstjmJkJ4hOh0ucOpOS0R0FRhwJAqD1fcZICPPtMJoYo52ZHGkH3ItC3FbFk1xSynCUtQRrn3ywrsLZJt6knGpP2aZ7szrWsPdHb4YeRVSb0ko2SrPCNf2YsWjKYSstWDStZXYJpXxdo4diXK94d0VNgXF4beiArlAY/Rm1GNNmBuWOztgY2KHnWwf7uxfz7adt+hvY4L4/Q34JGzg5Eh71qjWHYnwvwkS/0Wg+/ho73lwYgurIl2wSjvB++oaOir7kuKoy4Jh7an/9hLZ5ktQj6tA3s8DyaehaKf1J2ybA71jFDF9NRaxfavIudmLRa7RBNrPo/+NREREzDn8/BU1nR3Zcc6Q1immzAiuh0WGGxrP05DTCOaWhAfpsi+xM9jAYI9orFrGoGifz/1nb2lvtY4jrlLf9YlVl+8j0tIU99wTPKsaxzJ/L1TbrEBbsJIb44IpWjefW6oLMdt0mfIPI7FZYUql00pejm5O6f7dXKgUwSA5EPfF4+jUpIbHh1OwU3Zi5ZVyXg1RwjlMi96xlnhuPMON6hEYW8/lzIbVFF28yVtm4bI+imV9jhC21JKoM93RNhLl9O0mTFVWY0mjHAzt4ym6VEEz1Qh2uM3gYawJNif6omfn9v+DC1pzNMYcNfudtFxkg+HYG1x814Ne9a6wMnUVxWef0kTOnZwAWxb1b8rnxCYHYoou8lRoJuounjgMeMrll9fZnZxMdsFrRjsEEmIlyZBW35ISv0+5bIKwehAJHvK0PhCInks0JVc7IqrsRGDkcsbcTsPI2IGMokc0nKFHWEgQRqNrJTJ93L18uJ8oAx/yH/VmwsDnHM5exa6XPZgtKYlQi2usXruLygZiLPULI1gHNhhZ4ppVxL2OI5hu6EakyQKGd6xdTq2m4vxmQmydcS84QU2vSWi7xxKlOZKaS5sJETjitO44bQZJY+wXhKtkY7b6W7DYbR1VTYcjIjGL0e22kJBxEboPZvBiE/Q7lXOsII31D6fgnhCAyay2XN0QiKXfRmokjVBpshcDQQYV9QcwcVkEBcmSdHh4hBUuxixfUc4cCzuW9L5Lwvn+BJnJMb7bC0rSPLEzimXf2w70nSMgdY0V4pX7CLVwwevWDBIj5/I2RRvVmPPU7z4Umajt5M5+RJa9FdrRu6HDeJQ9oghdPpSHuQ6ILInmecNOdBuvic6UnXgEHoWW3ehnvoaznpO/9dG9e8K5TcHYLvVh87vWdJR1Jy9SD5F3O3Ee9TXlsjntu1qSe8WT6d81eH8MDrjKvrhAbC3jOUw9Gjbtj6RjAP6GMgxt9/bTwnzYLE/u129C0yEWuCnuw86tGBo1oYmyO9b77fC+Xp/GTecSfHg9xsMaUf3mBAlS8/GduJoLXuKf+xRr3vP8XB4eeiaEHHhI/frzsE0TMO2OC5L2+6BefQYElnHeaiQP8iLJ+gCnTC3JqFEjeL0/5sOfkGGsglbaB5YGuzHznj9amSNIiOpPkJIrl6qrqRHypuicALHmXw7s/enB4h0RM3HDUVeZecIdaFD/NTe3h2Ik68GWV1VUixgSGWbB1BPWTLPaxLNX7+nsuJMLHl3JHmvOk4BUbOe8IXPyRMwOPqbigyiGhs1ZsaKYiooqujt4ors1lPATT3ha3ZEFcRvw71CApmEkhx9W8jmapQXDNaJID1JmTMemn2H7x4PFZwWwM8OYWd2rKfVRRSkgnxvPh2KaEcW8p2sw8U7nygMYqijA29UU8Xtb2fbmGaXenqQc64dKdBBeqhPp+uEaG0OsMQlZx/XHQ1jkGESo+wjO6shjkl7GtQ/9UAvPwNdgMj3qXWSlhRYuF4ZibO+E3rTeNPvKny9KidTUwHFjG+QCtRiyK4rsVyMY8eocx48d58zrXsh7JBBgM49+TZ9zfm0wyx2iKLr0AqGZeti72KA6uQ8tf9nVPkeKvAc7bpZz5eVFys61YYFrIFFuojz01MPQPZfD1d2Yax5KsLcSw5pXcnVzDMb2QWw5+YhuYsuw8zVlXNUjnp3Zxep1q8i+1Rdj/3DcFUfQ5NZOokzt8V9/mAddRJBxtELp+TZSvFLYUdUDiQXz6dnkCmvydlPJUBaZ+eCk8oJo6xSO9FcnLUwBobM5WNh4kFl8m47DZdB3c8NCdhStHxaTZm+LQ+oF+kyez/AJ7bhXMxZvRyXGdvoyf727zalDpWzeeJCj23PY8XIWnvE+6E/rzLMjObjaORO98ypt+0ug5emPrThsiPZHsO4JIt1OsO1kW6Sd4kgwnUHnp2WkOBhhkPOUuebmSFbuJ3j1fcZIdqcwKZtH9fsyXjWKLenzaXhiJU56AlLvjsNMMIcPhcmkP1Ji5YrFNF7liZXXXeatiMZSoh4HA+wxc1nN+eadEVJyJ9N+Hh0PBSKqGkNF/a4MlIpgd/5ielLDy7sn2RWXzVsDPxS6/bDM+RSK4sYExXCeNehIt7EWuMzNw8DrCA3ad2S0qSlz413wuVefZh3FMFm7Cf9pXyq3Ne+ovLgVX1sTfDbcpnkbeZzzgrCa2YtGH15zvzQOfUlLtnY1IDh+BhWmW2nqqUrvo/bIuZdSr2lLRoeWcVT/hwMjPqZc3txDkK0hjqsv0qDROLRTVxK+dCANbhUSIjDALvvC55TLvFAcpDpz2l+KifYHoH59Bnj4syzFBqerH5+1P4ttlyIyoe3neQk1gtf5YS7anXr3S4iw18cy/SQfamZhlROOi+IwWp0IR3i8FRfeV1PTx5MM/b1oO+3h3fsP9PQ8wHmHUTzcGoKBnAdbq2bh7juYFVsbYe2ry8zrUczXiOKJbAAr5j/AePkmxgakEGfWn2sBekwJa4hthi9OUxtyINQGWc91vHjdknG67gTYaDJ9QBPu74nAVN6J3KdiOLoNJ3dfA7RtDdCfNZCWXyLKn21NZvX7Ko7Z25F0fRKm6UE4LxpO26rjRGmq4FslT7S7IvVX26IVcJHxls4oN1uFVVJT9BKDMe1ZiGBOJE9krHDzVmE0R0i0McUl+xAPX49Exd0LzR75mLlnc+5j/oCkKbZCJ8hbd4DLD1oxO8AHycJYYref4vK7AWglpGM58iqJy+1JPn2byoGy2AbrMXSlM75ry7j4Xhgdk7ncLNzI3pOXqGIagpVBKDbMY7nTMQYZ6yLb7gNtnpcQEZXKriYSeAX6YDizHy2+C4h+y4PCJMzMvFl14h49Z5jjFeiMxoCzOKoa47/xS8rlCG18Y7ywE6/lIXp3n4MrvDH3SqL0WgOGybkREm7M9FcFWGuaE/NoLALDaTzesJHS5hNRkhZjVNUhctZms/J6Pyyj3JlzPh0vx0T2vO3FXGlJuta7QG5+IZUNxdHwDyPSctxnt8+PKZdDZFBVFqXriRiC1t2igYgSHtEx2LcvxtXUHs9Np2knrIC5rxeW0oO/HEFVxdUNwYRknaGHdTL2E95wJD6YhDXPmJkSiZLQO26dKaOsYCtlJzcTuuUlUp5JJBqO4n52AL4R5xmfnIXp8LrzS/7pcPdvAN2/+0iP2KorjrFQHKU2U+jw0TP+T/v5VQ/dP22AdeOpU6BOgf+aAh9qhaJICNH8T09hTzjol8RNKQ0WCHehxSdAekWplz83FukhOaz7zw/u/a897N9x4x8tl3/HPf/B9/hVD90/aaxveXLjOAWxt5nlJ/er3qF/0kjrxlKnQJ0CdQr8X1TgbwS6G+TITMFcKJJD/gvo1ewniYv/zU/h2RZ0hnnw3jYYH91J/FZ7yn9zeHX3rlOgToH/ogIVW9AfWYjkDnvmD2jDn96vvJzERJPzqNqZoC3em2YNoPrONvwSniNlOJ8RXVr+RpLnf/E5/65bvzlM4CI3invK4Bi0/Adr0981iH/OfarvFhLsEkraM0W2rF1C73/O0Pjw4holG+JJbG5KmlytY2X+QWOsG0qdAnUK1Cnwf1mBvwnoHrLNWAK5hJO8eldDV+ddnHGcTvsmv9dL8jd/LO8O4jFKkeBzt3jBEPTTc/BUGUnHP71q+5vHW3e7OgXqFPhbFKjcZU9vmUCe1JPCaXUgdrMH0KLhtyzMPxzEuzsc3ZKFr7Y3BY9eUMUENNytMdKTYkyX5vwDt7b+8JH++i9cJFNFF4dVhdyiOwsEUQS5yDLkO0vwX7/L/5orPDpGopcJuuFFUH8wU/UiyY2R+K7X+b/xLG/KD5JsvBSTHQNwTIpEoDDoi43rvzGaunvWKVCnQJ0CdQr8TIG/CejqPoA6BeoUqFOgToE6BeoUqFOgToE6BeoUqFOgToH/tAJ1QPefVrTuenUK1ClQp0CdAnUK1ClQp0CdAnUK1ClQp8DfpMD/Az9ueCiu/BZaAAAAAElFTkSuQmCC"/>
        <xdr:cNvSpPr>
          <a:spLocks noChangeAspect="1" noChangeArrowheads="1"/>
        </xdr:cNvSpPr>
      </xdr:nvSpPr>
      <xdr:spPr bwMode="auto">
        <a:xfrm>
          <a:off x="107632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4099" name="AutoShape 3" descr="data:image/png;base64,iVBORw0KGgoAAAANSUhEUgAAA3QAAAHPCAYAAAAbApgkAAAAAXNSR0IArs4c6QAAIABJREFUeF7s3XVclNnfxvEPDYKKooiNgYHd3b0GIoKNiYpB2I2YGEgYGBjYGCj22q3YhYggCgZ2IUrOPK8B3d/uGisq+8j6nT/Xe859zvvczM41p9SUSqUSeYmACIiACIiACIiACIiACIiACGQ4ATUJdBmuz6TCIiACIiACIiACIiACIiACIpAiIIFOHgQREAEREAEREAEREAEREAERyKACEugyaMdJtUVABERABERABERABERABERAAp08AyIgAiIgAiIgAiIgAiIgAiKQQQUk0GXQjpNqi4AIiIAIiIAIiIAIiIAIiIAEOnkGREAEREAEREAEREAEREAERCCDCkigy6AdJ9UWAREQAREQAREQAREQAREQAQl08gyIgAiIgAiIgAiIgAiIgAiIQAYVkECXQTtOqi0CIiACIiACIiACIiACIiACEujkGRABERABERABERABERABERCBDCoggS6DdpxUWwREQAREQAREQAREQAREQAQk0MkzIAIiIAIiIAIiIAIiIAIiIAIZVEACXQbtOKm2CIiACIiACIiACIiACIiACEigk2dABERABERABERABERABERABDKowDcEOiVPT14m78aXJCgM2TWpLM2yqqOeApBM8NazVD78juxVzLnewZismmppoEki6moUy6IMcGqcA0Od1FK/+RX7kj27w+ke9IbH7xTo586Bd9sidC6hj65GWkpN5Kz/ZTqeiSEiUQ0+NEmpBF0DhrUqzKhq2THSSUtb03L/dLpWGU/4pQeciNWnUhljSmdNp/v8kGIVPAyOYpRfOIE5cjPXpgRdTT/Ric+fMXd7KA6n40H77/2hhCQd6lc1ZWP3POT4IfX6UyFvYgjYeRWrsxrYWJTCv47Bj77Dv1CeksTXLzhw/DFPipvRrUia/lD+hfrJLURABERABERABERABP4s8H2BLglq1izJdhtjsmuovjx/X6B7c+4KBdY9Q6NsCa51NCHXdwWkl6zxDsEhIp7nyg9NVkKiPrMHlcG+pB6Zvjp/fSbQpRSrhDhNetmUYmqd7JhoZ5QHLJnww6H02PIQzRrFWNA6H+b6P3PdJdClf+8oSYx7zUqPi/R9ngmfgZXpa/qdP6qkf6XlDiIgAiIgAiIgAiLwSwt8X6BTqDKcLvOHVKJfIS001H6iQBcWSk2/h5x6psccx7I4Fo9nw7zr9At5R+VmZVnd1Ijcel+b6FIDncXRNzRvXw63WtkwVgU35TvO77pJx0PPCM9VgAPdC9LQWCuDPFD/4UAXGILDJW0sfjNja7NsGaQ/foZqSqD7GXpB6iACIiACIiACIiACaRH4/kCnVGJkWoigQQUpoq34/JTLV8/Zc/gOg47EEJGkQJnZEC+bovQtkxlddYg5ewXTDS94Hq9MndKYqMGo3pUYXz4TmTTiuXE+Cp/N0Sx5k8w7g6xMb1GQ3tWzk1Pr06Es/nIwJdY95k6mfBx1KEQdQ02i9l+g5q6XGFY2Z6dFLgrqq5F4NYSy6x5yQzsv+wYVonGOTwWyzwQ6lfSjKDouuYN/XE42DSiKVZ4Etvtco9dFBT2tc6B1+QkeoRqMGVQK53IG6L97w8UzkQw78IzDz5NQ6BowoEUhxtcywkQFATw9E0LbrQ8IMsnL4pLqhJ5/gtftBEqZ52ZCG1OaFtJF90Mvx8cSfD6KUfufsiM6kQIFs+PQwJQe5bJipKsGLx8xdnU40x4YMLqyJk9uPWd1chb6ZU8mJOo1e18B6gpIyspYC0NyPH3OuH0J2HQqzqymOTBKuU8i1w+E0WfTYzLVN8OnbV7MdD5+zBJev2Tf7xG4nnrF2QQl6pkN6FXPFNe6OcmjGg5VvmHftjB6b4ujSrPc2Od9h8fOaHbF6tKgWj68f8tLacP3U/yS4rlzOYrRex6w/q461SoYM7gI7Dl4j52GJnh/acplWgJd4jsun77N6K0P2Z2kQ5VKxkwspsaa5fc4Uyo/AYOKUCb2FWu2X6PrJS26ty3Fipr6oIzn5rlbdF34lNjKhThon59cH025zMST23cZOSOcwNzZcGuQg+hLkbjcUJA7txGenQpjVTQTGspE7l2PoKtnNCH5jPBqkZmz++4w55E6Bczysrt3IfI/uo/Lmlt4PFbHpFAuNtoWpbbReyuFgtgHj1i5P4qRZ98Sp6dF6yr5GdMgL5WMNVNGkePfvGSZ1yUcXuszr1Mhcl6NoOfpdyRkysT41mbY181G5ncv8fO8RJ9o3k8rViNz1jycnWRG8bR8qsi1IiACIiACIiACIiAC/5rANwe6PBtekqeMMXb3njL+qSau/SoyprQWoVvPUunva+iSnrNwVjBOD5OJ/3PTktRob1GO5U0M4fwVCvp/HOgmVtLh/u5LVDsQw9OED180UzIGbVqVZVnjbBh9tFYKeH4XO687+D7Sxt2pHE7vR+j6XE+iR9dyTK6ahWxafF+g+2iErhANjePY7hPM4OBYIlOmoSogwRBv55IMLqZgz8oQBl2I4ZbiT2vxEhTUqFOcRS3zUCarWkqgs9rxiKMvVGHrT2DJyajlzcu6zoXoUFCVqGI5tPEmDidecE2h/v5LuBLidbBrX5zJjY3I9eoRY9dGMONqHMmq8JukQL9kLoYZJHIh7AXbX6ulBrqEzIzoUYiuas9xWn+XZ6WLsMiyINWyqUHcc1ZsCMM+SJ0+nYsxp1ZWPoq98S9ZFxDOkCOvefjH2kclJOhg3bQwcy1NyKUKdNvDcdj5nBvvw2tq61TXadOmQWEW2uQmN/GEnLjN0E0P2J38oV3vHZIU5Cuci+lWX1hD97WBThHH5ZO36L/6Iad1/rxWTDU1V4OyJfKy+gcEurGzwlmi9be1aArIYZSFKd3L06+QgnvBEXT3usdBvb9NcdRQJ1tWXRonvWWjKnyrHik1TQoUK8iFAfkxQsHr6Ae4et5kzrs/WSnVMMqeg83DSlHPIDXQLfe+hH20qr//9EwpQU9PD5ceFRlZ+C1L51yUQPevffzKjURABERABERABETg+wW+I9C9wKS6OUfzRdNw80tu6xtzfHRRsu67QJW/BDq4d+ACJXa+RiuXCZtszWiYG+6dDWWg/xO2x2Vlo0sZLHNq8u5Ta+hiohk5M4yZiVlYY2+OdUFtNJ5GMdLrNrPjs7N1aAla5tJCNQ7x91fM3UimLo1i/vNk3rwf9evSvDhTm+ag4F8CxT9BpmUN3Ru2+1yn/5UYtIoUYGm3gtTIpITM2iRevkmLzQ84pczGPGsz7MpmIi78Di7+d/G8rcN4+5KMrpSFd2dCsNzxkKMPteltU5wpjXJg8vAu49ZE4nZdQZcO5rg1y0HuO3fotjaSI4qcuHcugnVhHd6GRNBvYxSH9HIzv3NRLLI+Y9yqcKaeS6BOgyJ4tzGhmKYamnpK7h4Np3tA9F/X0D2OZpR/ODMeG+LRuShOJfVIvBVFrw0RHDHIx1LrQjQx+XijjJjQOwz0j+BA1nws7mBGS5NYft8SRr/tryjYsAg+1vkx11GN0IVjv/UZ8SVzM8vKjI6FEzm8I4y+W56SqZopCzsXobryGQu33MT+aCI1axXAp7MpZRNesG7bTZwOvUG9pAmzvhToPrcpSpISk/xGuFqXom8RDWLuRjNzdQhTnujSplYhFlvkJtuzRyzaFI7D5STKlM7Hmh8Q6MbMDMM3kx4NKhdic6c86D97wuKVIQyOUKdkuUIE9cnNm+Bwunje5Ui2THSvW5wFrTJz58R12q18xs0senSpW4yFrbNw71QIFsuf8ziPMYGjzKmlHsfp36/QYn8izeoXx9cyB/pxbzi8LRirU0k0aVYK/+aGJLx5kTJCZ/9Eg9LmpvzepwDG716wfN5l+j7SoFqjMpxuaUhi3CtZQ/dPHwfy7yIgAiIgAiIgAiLwEwl8X6CrVpqbHXUImHEZ2/tKOlqVwel5KHWOftjlMhdZNWPwn3mJLlFqjLWrzNgyuminjBDEsW/heVoHJ9G9QyU8axugOHeV/Oue/mVTFMWNECqteMzlt0qUf5ldmToSNXVQBZzM9cj00d4NCdzaH0qHfc+58O79e5OVlDbLx9yOptT+TAj8dN98JtApFOjlzM74xgXpX8mQbCmbuKQGut4XYmlqU5aZdY3IkzI9MZ7ja6/R+ehrarQtg3uDHORL+e9JXN12DZt9z8lTzxxfCxOyXw5JCX6RBYuwsX1+auZQBagkru++TqfdT8hSqyTLLE3Icu4GHXc+4nDKKNufR10UoJWNyd2LM67IG8b7hTHlghbDexdnYo2sZEq59HNr6GLZt/EmfXe/pU7HEsxvasiDAzfovvkFpq2KM++3nF/YHVLBy4evCI56xdXQ56y89JJTserUqlYQj/aFqJL5/ZTLgDeUbV0UX6vcmKDgwaU7OK66zXUzU5bbFqHS0/sMX3cDj7c5mGBVDNeyeikjnd+9y+VfAp0a0TfuMmZhGDtymzC/izk2+VSICYRfuI39/AdElSvAph8Q6Ea63WJHwVysG1iKRqqdRJWJRF2NoIt3NHeK5+PgsEJkuX6LDh73uFbQmDWDS9PMMJknEVEMnnGb3/PkZK1DGVpkU/Dq0QPGu4ax0jgXO0ebUzPxFSuXXaTHTeDvOVtNA5PCBbniUADDNy/w9brEwFeZcOtVkREltFAmJnDlwCXK746nWlMJdD/R57JURQREQAREQAREQAS+WuA7A10pbnTIicbtMCwXqKbHZWZYqXi8rsWTs6rq2AJVoHuBz7irDHyux7Kx5emaR4vUkwwUhG4/R8X9b2ncsgJrm2SF8x8HutjzVymy4TmP3r1fW/fnpiWoM6xnJSZU1Cfz34boYi9fp8G6xwTrGxNgZ0YzEwUn11ymbVAMuaqXYoeFMQX1v3YHvy+sofuIWhXogul1Ph6b7mVxrWFIjpS6xbJrcTA9ghLpZleacdWyoprNqHo9OX2d37ZEk1C6BOva5yFf8A2abnpAbMnirLLIS3nD1AufnbtB2833eVasGP4dTdA/HkrXvY85Ff+3aYkp0zwzM6Z3SaaWfMeEFTeZfEOXCT2LMb5i5vejmZ8LdEoenguj56Z7PChpxooamuw6eItx97Iwq5MZw0qpwtXHr6TXz9i4NQLX0zGEav3JNQFqVf1ToAsMo/fWd1RtZ8ay1jnJ8plAN2RNKCs1TfDpUJyOBVKTytvIB7isv8FiZS7md/zeKZeJRF6JxHluJGdL5mFp95I0TVkwmMTd4EiGeEZxqUyBH7OGzi2CPYXzEOhcnCopu6Am8zTqPqOn3WJbwTzsci5K/ohb2My5T0ghEwKHlaS6joIXD+4zdnI46/OYsGN4SWrqfhzoqsU/Y4H3FRwf/S3Uq26jVMfYOC+nxhWhwJsXLElZQ2fAooGV6FVAXQLdV39MyoUiIAIiIAIiIAIi8PMKfHegC7ExRl8jgZOrztHwQgLxqp0vFUryVP8Q6H7ACN2yR1zKmp/zTqZU1P+ac7GURO69SM3fXxBTsjgXOuahqIE6CVeuU2rdI8J183JocGHqZ//URM1PdVbaA13Pc8n06V+aUZWzkJrH0jZC1zLgASdyFmR3x4I0z61asfbpETrLLdG8KGmGX9t8VM3+iYD6YVOUSAOmdTdjdOnU8bnPj9ABj6MZ7R/OrFdZcDaFmzdf8qRoYRa2y0/ZTx6tlsiNI7cYuPk+EXmN6F8zP50r6fLq9B36rH6MZsOiLP4w5fIfAt2ybkWoFvOQMetvMP15Nia0/4YRuq9aQ6fk2a37TPQNZW3WXPh0TeMIXVIcV07dpK3fS/QrFWL/lzZFcQtna/4c+NqVo12uz43QhdPB40GaA51qhM5v6UV63tdlVOcKTC//id1q/rIpigS6n/fjWGomAiIgAiIgAiIgAmkX+AGBLif6qs0/XtxjkNstFsUpSfoj0KkOFk8mZNtFqhx6g5bJ59fQtc2piWZkGNXn3yfIMD+XnApRTjWP8mkk3eZEsvqFOnadSjO7jiHql4Kpu/4JF9VzcWCkGfUNNf8y41C1yYYq0NXe94p7GLHBqQTWeZUpI3RWZ2N4WrAwQb0KUDHr14RDFeqPCHRKHp8MoeWOR5zT+P41dDOa5cAoJBzLzffY+USPYTYlmFTLgPsHb9BtRzQRRQqz2rowTfQeMdYvnGkfBTp4eTWcbhsjuZanEMvbmVLf+EMgjGX/pjCGHHjOVVXm1crKkPZFcav5ic1QVDyKGHYGhNF/xyvyNSjMAuuCVEh4wqLN4Qw/EU+lhkWY/5WBbmnXH7CG7qsCHSQ/fcb8gGAcr2th1aAIfhbGqN2LZva6m7iEq1G21P82RVm7I5guRxVUqW7Kzu75yPLwEZ6rbzDqlgYVyhZk9xcC3detoQuj0zcEulrKt+wLvEjTo0nkKpKHvfZmmCc+Y+H8Kwx+poOtRTn86ugT/34N3T+N0CkS3nFg/TmaXlJncKdKeFf5Yz/VtH+6yDtEQAREQAREQAREQATSXeDHBTqSCN56gcpH3hKX9GGEThXo1OD1I6bNv4nro2QS/jjkWzXolLrL5bKGWcmsuk4V6HyiOftWgSIp9diCb97lMvYhLnPCmfMkkTdqHxbfqdbdaTG4W1lcf8Qul5/sntQplx+P0KmWZ71k3eqbjLwSy91v2eUySUH+YvlZYm1KszyqUbuv3OVy1ecDXZ/Ae2yOVoDCAKdOxZhS1xDV+eIJ4ZH03XIHv7Ak8pTKj7dlYawKfG5EM3WEznnrffYka7zfbfM9ThqnXPp2KkKNrAqir0QyesNt/F6p/3V94Nfscvm5TVFUu2kmalKlTD6W9y1EKY04Lh//8i6XqwYWoSzvuHA8jE5rnnLzL7tQKiFZmwqlCnwx0H1ul8vcxtnxtitDe5Nk7gXfomsaA92OUebU1v36XS5Tjy348gidKtAd9D9Hk6Bk0JBjC9L9E1huIAIiIAIiIAIiIALfKfADA51qVuEjJrqEMjU2GeOUKZfvA52qkp89h84AXfUPgSuekN0hWB14SUisFqP6lGd8ef2Pz6FTZmJEuyIMqW1Ers+cQ5cyrvbkKb8fvkPvM7E8fpeMQW4jpjY1pVf5LBi8f993n0P3UQd8IdCprv3mc+jiMS9VADerAjTMq/2//S/+fA7dw0Q0jLIysmkhhlbNRnbVJi2fnXKpAnrLqQPhOB18wpn4LDhZF2VK7WwpgU51VMEy/3AcDr+lXstieLXOQ9FPzeb70P6kd1w8FsHQ3x9xKE6PlvUKMr1oEkv3RbAowZiFHYrTvVAc+wNv0usLa+hSA50q7H/HOXRfE+jsClFKlU/fn0M3aks0e9Qz0aqGCc55kvBdcZ+zpfKzeUARympCQuwrDu2LYNLvLzhrqE+/WiZYZoll7KqnvK6Y9nPo8uTNwdyexWinCuYfzqFLa6AbaU7tlP1i/noOXYyOJmVK5GGZpSmVc6pGof98Dt2XAx1KJe+io5mxKgzX+5A5T17ODitK8a+dnfydH0jydhEQAREQAREQAREQgbQJfEOgS9sN5Oq0C3w4WPyva+jSXs73vCP5yUO8NtxiVIgOAzqbMetz0y2/5yY/5Xv/uinKh0D3bVVN5vHte4z6+xq6bytM3iUCIiACIiACIiACIiACHwlIoPsJH4r/10B39x52AbfxDU1KOe+7WtVCeLYtSPUPW3L+hF4/tkoS6H6sp5QmAiIgAiIgAiIgAiKQngIS6NJT9xvL/n8NdI+jGbMpgukXE6leNg8T2xagYX5dVCv2fo2XBLpfo5+llSIgAiIgAiIgAiLw3xCQQPff6EdphQiIgAiIgAiIgAiIgAiIwC8oIIHuF+x0abIIiIAIiIAIiIAIiIAIiMB/Q0AC3X+jH6UVIiACIiACIiACIiACIiACv6CABLpfsNOlySIgAiIgAiIgAiIgAiIgAv8NAQl0/41+lFaIgAiIgAiIgAiIgAiIgAj8ggIS6H7BTpcmi4AIiIAIiIAIiIAIiIAI/DcEJND9N/pRWiECIiACIiACIiACIiACIvALCkig+wU7XZosAiIgAiIgAiIgAiIgAiLw3xCQQPff6EdphQiIgAiIgAiIgAiIgAiIwC8oIIHuF+x0abIIiIAIiIAIiIAIiIAIiMB/Q0AC3X+jH6UVIiACIiACIiACIiACIiACv6BAmgKdkTMkJP+CStJkERABERABERABERABERABEfgXBLQ14JnH199IAt3XW8mVIiACIiACIiACIiACIiACIpCuAuka6NK15lK4CIiACIiACIiACIiACIiACIhAmgTSNEKXppLlYhEQAREQAREQAREQAREQAREQgXQVkECXrrxSuAiIgAiIgAiIgAiIgAiIgAikn4AEuvSzlZJFQAREQAREQAREQAREQAREIF0FJNClK68ULgIiIAIiIAIiIAIiIAIiIALpJyCBLv1spWQREAEREAEREAEREAEREAERSFcBCXTpyiuFi4AIiIAIiIAIiIAIiIAIiED6CUigSz9bKVkEREAEREAEREAEREAEREAE0lVAAl268krhIiACIiACIiACIiACIiACIpB+AhLo0s9WShYBERABERABERABERABERCBdBWQQJeuvFK4CIiACIiACIiACIiACIiACKSfgAS69LOVkkVABERABERABERABERABEQgXQUk0KUrrxQuAiIgAiIgAiIgAiIgAiIgAuknIIEu/WylZBEQAREQAREQAREQAREQARFIVwEJdOnKK4WLgAiIgAiIgAiIgAiIgAiIQPoJSKBLP1spWQREQAREQAREQAREQAREQATSVUACXbrySuEiIAIiIAIiIAIiIAIiIAIikH4CEujSz1ZKFgEREAEREAEREAEREAEREIF0FZBAl668UrgIiIAIiIAIiIAIiIAIiIAIpJ+ABLr0s5WSRUAEREAEREAEREAEREAERCBdBSTQpSuvFC4CIiACIiACIiACIiACIiAC6ScggS79bKVkERABERABERABERABERABEUhXAQl06corhYuACIiACIjAryuQFHOLHa6WWLpfJ5txaybMrs9RWye26GUn96AAQt3MOD66Bb/Nuo2xcyAR7g3Q/8CljOd1WCBOs/VxX9ySbH9hVJDw4jBTSjdiRk4fLl3qT8m0MiviidwwENNOR+kdeATfNrk/UYKS5NBl/FbCh/IH9jCjYY603kWuFwEREIF0F5BAl+7EcgMREAEREAER+FUFFLx7HMTyYQ6sqLeeM71zEbHVgz7dYxgbPZNGmZKIeXiKRQOv0WKjPaXU0+CkiOf50TlUG2BA4PXBmP/xVgWJL86wMFCPQT3KofaFIpXJLzk7pysLzBazom2ej69UviN02SimHr3CfpPx3JjRkCxpqKJcKgIiIAL/hoAEun9DWe4hAiIgAiIgAr+qQPxTru+eQ+erbbk0vipvHx5lac8pvJy8nfGVFTy7vIFJ1+ri1aVQ2oQ+E+iUSTGEB4zG+kFfLjmV/WKZ/xTolMkhLB94hppOyTg6wtzdvSiWltCZthbJ1SIgAiLwTQIS6L6JTd4kAiIgAiIgAiLwVQLKtzw5u5Hhtg8YdGM0ZR8dZE7H3qxsHsC1kcV5cnAD+/NbUCNiLs7WLuykLg4rljC+5DF6mNtz2Gk3dz1q8nSfB8NtxhLwUnVXHfQN+rLUPw9j+1zCwuYpHgteM2jrJlyzrqZF7bEEaeqg23MtZ3pEMq3NEPxfV6LP8jV4dymGRtQuxnTpzeyIGnRv9Ax1q/Uss/j7CJ1quuVKBp6oxoIesKLFZJi7lF6Zd9MjrxV+ykJ03XiIFUU2UbLSfKqt98chegHthiznnpEtiw67UXWfLZWdEnD1tyXC+Qw1vfLg32UKBxKSyGbjw/6FPch7dy3jLQew9HY8SUpV27qx8uYUyhyagY2DD2G67fHYO5cBlXOhLWHyqx45uUgEfjUBCXS/Wo9Le0VABERABETgXxVIJvbBMZb2cePNxLU4sJJOg7cQYebArqXVCZ++mgRrcw60WoXZniV0er4Gm24vcL3qgMGmoVQ+aUn0/HJcnumAe4FZBFo8Y2G7YUSP38xwxSIqdHvG3LMTKHpgDA0PtuDSkpqEuLWnj54HwV0eMrLcAvLvWYU9/rRqEcmY4J48cbZjr8VKFv/2Et+WnTk5cA/L/x7oVNMtl0/nRO2x9Cqm4OayPgxmPLt6lUAj5hAjK+yj6bnJNMp6i8DtShpkXknJSdnZEjgAo4Ae1Am2I9gtB36lbDnf04upQ+qRX0s9dQpo3DHGFl1NuRNTKLbFnpGZxhNol5nNrbtzceA6XAx8KTNBD7+Ngym0tx+1z3fg+OTmFMik+a/2nNxMBEQgYwhIoMsY/SS1FAEREAEREIEMK6CIvcuRZcOxe9CZjWUvcdrQnKjBWyi8tjtPftfEziqC3qXs2J7SQi0MsrfB4+hCal0aS8VjljxZ2Az1m5sZ0cWO+RfjMeu/kC0Trckb7EkVe9UauoHkPTGLKsvNOeVbKzXQ6c4h2PI6nU27sCGlXHU0tRsxI7AHV1qeoN2jebTJ/ooz7l1ZUGQWA8P6UXXUMdTVGzH7fCDOZSLxbd4Iu/0P/+fedCk3dvWiuMYzDo3szp6my5me/wLbqU31kBHks1pIUrIi9fqC0wkKacrxckNJ9AtgaPVsaKo95vLu3WzyHMeUvY1ZFe5DF8OzTLXtzqRdtzFoP4MA90GUvT4BUytvYt4mppZlMp7918ZS30gHjQz7FEjFRUAE0ktAAl16yUq5IiACIiACIiACqQKKWB4eXUA7612Y9HTCY1IpzjvbMCuyAlaT5jA4+wFG1F9JroDljKmcup+lMuEFV/1HUu2kJQ/mliJo7GhudvPDofT7Uaq/rKH7RKB7P0I3oqwXBhtX4FrLWFUqyW9PM6tMP25O9Me7zQvmW/TnhvPfRuiUycScn4/TlWb49iqeOqr25gyzW0+HWcsYVjkrMYfGUcJNE8dG5lgMtSHvsfHF4dB9AAAgAElEQVQUd9Vk+arRNMmn+34zlst4FHMiwS+A4TW0uObZHcfoPqycYsKm0ovIv88Fo4XOnGs9D8dqOf6YUpl40hWzcQl4LRpJy6JZ0PzSzi7yjImACPzyAhLofvlHQABEQAREQAREIL0FkoiJ3I1b46Hcmn2U9RaZCF09nsYDdFj5cCYNdF5xc68Xwzu4sO1dJkq0cmbKgMKsa9qbzfrZqDzzd9Zlnk9lWz9eAWo6mTDtNJ4OB0bjFq1N8Y42lFq9mgCdTJSZdZjAHEuo3vU8VoGbGGMYwLC2w/B/rkmBJkPwXjCOyg99GW45hPXalnSrG8aqDSbMOb8Np3J6oFQSf3YmJauN4o66PZvvz8XSREF0wGDyWC0CCtNt0yFWNr3FqBJduOC6n129zdHkEefnjaat0wruKQpSp7sLzqXX0GHUfhLzTOVE6DCKHhxNVYt1FHCyp8b5FZxutowl5tv4rcNcIuISUS2hM+ywkqAVTYlfNQkrh8WExeWiirUrC5fZUt5AC1lGl97PqpQvAhlPQAJdxuszqbEIiIAIiIAI/EICChJjbnFwxgYSnMfS2khBQuwtts++QAWXDhTO0BKPODJuIU/shtO2QCY01e4TOPEIZiOsKZFJwluG7lqpvAj8iwIS6P5FbLmVCIiACIiACIhAWgUUJD65wKoJTvReeAI1bT2K9PHCb0RXahbUS2thP9f1cRHsdnOm3bSdxCUmk916CkvH9ad1aSM0ZCju5+orqY0I/MQCEuh+4s6RqomACIiACIiACIiACIiACIjAlwQk0MnzIQIiIAIiIAIiIAIiIAIiIAIZVEACXQbtOKm2CIiACIiACIiACIiACIiACEigk2dABERABERABERABERABERABDKogAS6DNpxUm0REAEREAEREAEREAEREAERkEAnz4AIiIAIiIAIiMB3CChIfB3KPm83Ro9fyRWdrBhburLJYwB1TLT+Vq6Cd0+D2TZ6LVlmT6dF1k/cVhnHq5uBDHE3YPbilqQeM/7lV3J8JDuGWNBuaQN2PPSghaHqMPNE3px0o2SdCdxT00LHfA7nrg2kyMnpFK81lrsaWpR0P8d1x7L/VHzKvyuiT+A1qj9DVkI337XM712GzH+88zlHxjSnwfRyrI+aj3V+7dSDxa94UaryMEISk1DSg7URPtgU0kXjw/ueBtJrWAITFlpiqqvOs6t+jG/bF58XVnju9WZARWO0ZLfLr+ofuUgEfmUBCXS/cu9L20VABERABETgOwUSXwSz2W0o/W614cTKAZTWiOLoAjcmTIqlx8Wl9DDV/M47fM3bFSS8PIVH1XWYB82j9YcUqEgkJsiDiktKcHpZG4xURSkVJN3fwiD/wvgMrZAavP7x9Y6by/owmBH4Gi6h2qIKHNrVm+J/JDNVuRdxL7aIgoe8aZdP+38HgD/dRi/jnTS75Yl1Ib0vHAwewaqWLiTMGEOOeT2ZX3Yem/pUJIu2JLp/7B65QAR+cQEJdL/4AyDNFwEREAEREIFvFlC8JnLnXLp3OUabE9sYUkY7paj455dY7zKAWfnmc21khW8u/uvfmM6BThlFQI92BFpsYUW7/J8Ogd8b6F7uoE+ObTQMnoNNMQM0vy5pfj2RXCkCIvCfFZBA95/tWmmYCIiACIiACKSzwNv7HJ4/kpbuhdkbOYlaOqn3U8RGss9rKO3WlmZ22/04z8vG5HkWhI7YiWbFYNac6cCO25Opdn87k4YNZvr2SEAdvazl6DytO68GjmL/4I2ctzpL7fpT0ekxmNZhG1j82JZtJ0djdnwSHSzdOaulh5ndKvZ5tiNP7EnmpHGEbsFQU64vcqJx/4u0GG1DPWtnbHNdYM7I/gxfHULeHn4cmGtBjE8bqow4ktI2U1sr7qzcTOGZpzhc1I+C7fbSecNBVls9w7344q8foXuxC/vcrVnYZiURa8uyu3J1hlx5S7yyGq5HVtAqxJuOjgsJ022Px965DKicCxmsS+fnWYoXgQwqIIEug3acVFsEREAEREAE/t8FvhDo9noOocOuZhwNKMTWmmN4MtGP6d2Kkhi0Fqcmwdjec6XEmXn0XmjK0g0NiVowENvnQwmdUJxrK4dT/XQ7Hs4vz9nJHbGLHsRBt8qETLFja4N1LP4tB5DEu7t7mVBrN/WveNNc7SSzq/x9ymUSMafdqTAlN/t32WKqAvtjymUh5g1KxqPyVqqcmkCJsDAUZYy5PsaSaSZebHfUZ/1vfbg5ahszGsQS0P3DCF02Ls5ujbVyFjeGm7CjR1u2tNqMX7tnzElLoANe7BhEDv/a3PDtgNm7XfTJEUijEC8snszEfKwufhsHU2hvP2qf78Dxyc0pkOnfmL76//5USQVEQATSKCCBLo1gcrkIiIAIiIAIiMB7gS9OuRyIewEPjnd9ydzG88m5LZC+ReJ4FrQe58bB2D6eRaOka6wf2pvOSy6QudQgvDdNpEdRBZfWjqSGKtDNK885t644Gc7lar/sHJvdl1Wll7C4eTwnN2xmrdcMFl/rwvb7s2jMZwLdKXcq9NJhS6gTZVICXTLvznnT5VpLAnrmIvzceSIi73Dljh4NOlXh9oimWK+5ndpANXWKzjpLyNAcbPu3At0ND5qET6SwlRcxbxNT62Eynv3XxlLfSOd/G6rIQygCIiAC7wUk0MmjIAIiIAIiIAIi8M0CH22Koh7J0SXuuPro4HhkMk3eHsL9t4UY/znQNbmObdSElB0nO93uyumBJf+4vzL+OZf9R3060Ln3ZUWRSdiFuzIh3pGVjtqsrLoW8yBvWnxqhA4FiY/2MLL8aF7P3si8LmZo3D2K1zhfNJwX4Fz+/T6VinjuBThQ/7Y1Pk9dmK41iXWTG5Hrwzq2v6yhy8ZF99a0ejSOkAlZ8G3di8sDd6RhhO4x5718udrMgZY3R5F7Y21CPhqhm4X5uHi8Fo2kZdEssp7um59OeaMI/BoCEuh+jX6WVoqACIiACIhAOgn87dgC/eyUs/dm+VAbKmS+y9YJFljOuYNJ/bkc3FWRI+0bYr8rgVy1ZrHDV4vpVXoT8EY1GpYJw1KDWb6wGKtq9yYgUyaK9uxJ4vz5ROtWx9oqC2vW7EMvUyOcxxVg6bh9lB1uR/mza7n4mxtdzw6ih/8j9Mp6cu7yAMzft1apeMvdEz6MaDcM/6fqaGi1YHSAJ2NaFUUn/gweg9ZyN2wD3uGtWH7InW76l96vobuOWp6G9PJ2p1+EE1VT1tAVodum/SwotJU2lZy50W0Ine6tY86higxsewOfwFsoCkzn1I0RVNNVR+0vxxb8ib+eD9fW5sXbzJqlb+PJO82PAav74xLyjnhlN1benEKZQzOwcVxMWFwuqli7snCZLeUNtL6wS2Y6da8UKwIi8NMLSKD76btIKigCIiACIiAC/z0BRfwzwg4tY62iB66/5UQR94Lbu1YTVHEgnU1lq/7/Xo9Li0RABNJLQAJdeslKuSIgAiIgAiIgAp8VSI5/wLnlrtjbL+aimi4GJfrisXw4ttXykXr4gbxEQAREQAS+RkAC3dcoyTUiIAIiIAIiIAIiIAIiIAIi8BMKSKD7CTtFqiQCIiACIiACIiACIiACIiACXyMgge5rlOQaERABERABERABERABERABEfgJBSTQ/YSdIlUSAREQAREQAREQAREQAREQga8RkED3NUpyjQiIgAiIgAiIwJ8EFCS+uMZW16H0nHce81H+7HKpyZvt46ho5cmLD1eq6WNYqi9z5vanbf1iZEsvQ2UScTfX0LVEL3b030G0T4tvvJeSpPu/M7ZzT2Yey0mPZeuY16MU+inn0DXEamV+Zp7dxvDK78+v+1R7Hp1m7hh7nJZdwqjTEvYv6EEZQ03U3t1i53RHLCZHYDV1HjOHN6Tgq3MsHGePw+JzGFjNZ59PHyrk0P7jaIKkkAW0tHjFmFPO1DbSlUPF0+v5kXJFIIMLpDHQxXHFqw2Vhx0gMUnxR9NzdJyCl6Mt1lXzoaX+4RTOHy/z9vBYCrRYTZXZm1nbpxLZdL7tXm+DlzKguRN+j2oyZstcRrYoRhbFaSaVao3L3XasODONzqWN0PqoCck8PerFkKDSTLBMxm/RS5r0bkrtEkafPxdGcQnPahYMU1izYs04upYw/F+pcSeYPPk+9Trk596MvtiHN2GBX1e0p/bE7kYt3JbOoH/ZUGZOCKVEs/q0rJX3Gz/Mo9kz3Z9bWcrQqncjCur++L6REkVABERABH4hgaSX3D66juFL9BkzJJn5tkG0PraQttlfEr5tLpbTcrPtTB8Kxd3lxOJJOA87jqnvNjbYmqUfkiKBV6c8qLLMnNNLW5P9G+6kVDzm4JxAstn3ptzzLfT97Q4DLw2looaqsLsEdLcnYvA6hn020CUQtnIOxyrb06vQLTxb2bDTJoCd/UryYJUttQ5acnxxDa4O6svx9gvp+WA9pyr3pWfRKOa3sWZrm3Vs7VsBAy11SLzGonat6H+xO/uvjKFBdh05g+4b+vTfesu7a/6M7O/MvPsVGTfXk7Gqcw4VDzjsPRL7aZfI23MyC1zbUkwX4kK34DLQiVk3zBjqPZ/J7Yrzx1ezZyfx2XSNNyZNGW5h+m9VX+6TRgFlcgy3Dngz3Hoc25JqMmDFKuZYF0ZLEc/Ty/642I9g0WNLFgROoW8ZPe4cnscIq5FselOFvivW4NXJDB1FLJF7ptC5pRtBBe1ZcWA2XYtkSmNNUi9PY6BTvSWOKx4taZcwlcvDqqOfeIud01S/OCXicnQlo2rlQvU5lD4vBTd8OjIzy2hmtSuHkd433CgxiIW+ifzWuTo5Lk6iRVB15vdqROmcOhB/iOH1zlDbpyfNKxij87dGvD02g/47s2Jta0Nz8+yfCHyfaXXUeizcY+jcqy0dyuX89EX3NmEz5xmtunbENv9hOrs9pIlNG3pWy/1jKGPPMK/fep6Vb0mvoY3I/21Z+MfURUoRAREQARHI2AJv7nJw7VQ6hnbgnnuD/x0zkPiS8J2qQGdC4Bk7CgPKuIecWTqOjguKERA8ggrp1fIfEOj+qJryFaEB7ky705oFQ6ugn/IPXxPo/ty4RG77daP2td5cnWHK9laDeDR+HUNrZOfV9oGUPdqGc1MbY6KtSosKolZ3o+alLgRNbUZenTguz1vE7bwxjBiuzaKgIdQ10vnGH3XTC1zK/UMg4RrL+jowyu8QT1AjTxsXfBY4U/7kXPxu5aRR+0rcWH+S6DyNGNtLl/UDBuLss4eHqJGr2XDcPV3pUkIV6V5xackohmx6QZVhnsxoYiLIP6VAMnEx1/CfFUKdMW3JdMydDq1uMuD2MqwzX2Ch1WCuOW3Gw+w49q2vYRvUmbuzLlJjbHsMz3pg1fAKfW+toFOW43j4ZcbeqRSPNg7H4q4dV4aU+6YWf1+gG1oNfU1VMohmZ/8W9Mk0jYtuzTHR/oag9VXV/wGB7sN9FA846ObB2Yo96dXAHFWe+3Kgu4RHg82YuPSmVX1TvjDZ4uOW/AyBTlWrWxvov+EZ5nXa4VA711eJy0UiIAIiIAL/HQHl2yiOLRpDnyFrCDM0peFwPzaNrMDjwCkMGjiXO9aTGNbMin4tC71vdBKxt48wf8wQRq4Pw7j6MHz8+lLhymwqWnvxUj0HBRp7c+z3ThRQveMTgQ5FLNEHFtCt3Uk6nl9Gw3BPHGwmsUejPo4r/ZhpkYunQSsZZz8C3+u5sJq6gsWDjTk3ZQjWk3eQbO7IssDBGK/sRAM3XcZ4NyPCdTxBbRaysN4NXLp48njAOg66W5Dt/GzKjY7EKv8x3Dfo0c9vLR4ddDk3cwSWYzbwyrQ/y34fh9mmDtQYp82MDV246XiO1pfmYZEz9buLUnGHTd0bYXOwLp6B03GobELqb6BpD3S3VtgzzWAMi6xeM7fENAw2LaVXmcxoXPGkuHsedi+2opCOBmokc2elPZN1hzLXqjia15Yw6VYTJhQNpGL7t8w95UxdmXL50/4hJjx+xCttfQx0owhwcGLhk8oM8+yD4cIZrHlUit6TGhA6xocjWrUYPKUVhfXU0NR7yK4RQ/C+aUpPd3d6muvw/PYpds+diFdoTho6zcZNAt1P2+f/q5iC+JfnWNphJI9cNjNKdyOWXeNxv+5AiXc32NhvENf6bWFKLVVyUJIUe4mllo5ETdjB1NpZUv6b4mUwm6cv4m6naQwpn6aE8Uc1flCgSyZyjS2Fx5fmyJUeGKxxxWrwYiIMOuC9z5sBlQy4//scBrSbyM631Ri0ZQWza71m9aSBDF5wGq023hxcVo/zTWsy8GE35oxS4jnkGBWmTaJr3DpsJ16h7mRffEfU5PXSLgy7nY9sGxaw+nETJm33YUTZl2ycPpiBnoeIa+TGPr+WRHRsQL+Qjni5wqzTFVkx1YZauVN/YyPhJBOKtWJR4R54zhmNVdmcpGTQL4zQJR6bSM0dRXEbZEOj/NeYWaYlo7IO4vcZ+fHtN4LfczfCRu8ym08WpJ/vHEZaFCfrh1Gw+5vpMP40+u9Os293FLk7z2ClSxEOWnfC6XUrFq2fTs/se+jg9piWH0boZj7Hsn1+nk90wimqDnPWuWFf/AEbXIYyyms3t0t2wt3TDesEP3oMWENMycrkDzvKCc2mTPSbTlftXdh3mUeovimthg6nc6OqFM0agX//jTw1r0V7h9pIpMsAnxNSRREQARFIF4E3RB7Ygs/Y2zT0b49awDyu1JqOU8FH3NAoSqkcqeEm+cUNdixxZeLrgZxwLcwZj/H08y/PpqMdeLF6Au1v/PMIXWqg88G23SGab+jFY4fNmO1cQPvHa+jc+zkjj/5GaC93kt0XYpu4jcEtj1B9Zk7cVpmya6MVr1cMoOMTB646J+JezpagkdtZ3zaK8RVciPNcz8x6YbhW9sJ0zxZ6vZ5LeRcDtm7vh4nql/B64fTcYMTYhXnYta0H6mt60fz2IG646DK/ZB9uDPFlxqBqGP/dWBnPg6AljG53jPpHVtLTTPWrbxoD3btzuNufoI7nQKoaBuNRzId8ez2wMtUj8dgEiiwpxZEl7SmsCnTxF/Dsf4zqs+ypniOK1a7XqD2yLaa351LK4g3zJNCly1/Bjy/0Nltn7OWxUVVse+uxuvM4ApPr4+KpCnSTWPeyEsOWjKB+ymStKHZ77yVCWZwOjnXI8TCMsHcvubFnHct2PMDM0ZOZTWWE7sf30Y8uURXoLrGy+3ryLJlMrVAPqs7Mz4HtXcgX/4iTnnYsM/dlaWvVp4yCxNhr+HX0w3jpLNoYK0mM8Me2SBdO9FlC4LQeVMip+U0V/KGBrohLWfbOe0X3GdlYt3kQ+Xb1ofZlWy7YPaSX/RNG+Q+kxJlxVNlchqnZfFmSfTL+o0w50K4H53qvwq3ILqpVCuS3QF9GZ/Wjkk0IvdfNYqDmMirYKvA+6kj+rT1wfmzH4hF1UazqQ/kT9ZltuJaN2UawZGQpznfvw4l2c5lc5iTNLQ9SzXU4YyzLkO2jeaBvuL12PC2X58bNpy8tixqi8YVAd3d1V9rfaol333ZUy61D8skpFF+ajVkutlQ7NwSLzXkZOr4/JQ+OYpFaewba/EYpo/cjlfc3YDnkBo0H2tGv1DmcagaSe9xw+pXcQwvfZOwG2NHXZP9fA53bQ5p17UB37TXUmh9P1wEtKbNlOqsT62M33IYs6wbQ/URhBrt0xNjTlVVvqmE3vSH3Rm7iWc1iqF97TpaKFancqCCZdXTJamxEJp6wz9GFY5lq0G5sN8obfNMzI28SAREQARHIsAJJvHsZzrE1y1nktY7TOo5sCXLELPI0J0Lu8OBBPLmbWdPaTPXLsYKYyIMsHzeZCx02s6JVFh4FrWN6z92U3zgbs9NTsbxu85VTLsfTeUEBFq/IjXdVO7al+GmTNUdzJizpQMjI2/QJGUs1dVAmvOCqnz3l+vqnKqs2Vqkym8N7y7CnyiQMtm2nf67TzKw2lcyB2xiQ5wwzKk/GIGALvd7Mp4JvSYKWtiZzzEncy81GzdGQkU7L35eliXbJ2QSdq8G+MqPQ3LwL53KfXliuTNkIZQC3Hf0ZVlH1g3BaAl00hzwDUbTvQYO8uqirheP328BPTLlsgon2E454bSGxbTcaFNRHI8SHilWHcOlNHMoPz5nJePZfG0t9mXb5c//lPb3CichkMuWvQAWjqyzq4soOxWcC3fPrnLnzFkwqUTXPY4KDn6Oe1Qjt4zNwWnmPkk5eEuh+7t5OrV1SLA+DfBl7rj6LHM15dWwONf1KEeTbisxxkfw+vhcB9dbh28oYVOvrzixk+Kk6LHSu+H5plxJl4l2Oe4yj4+HGHN9ly4f5EWlp/g8KdKlTLu0M3DhYZzeVOvrwNi4xtR75J7PD7S79LlpwenIz8umq5oo/Y9/gJlguvkRsQurHVa7xhwi1ukLdDm+YdXQ4TV/5Ur71c2YcHkGzN0up0PoZM44MJm+AHe6ZRzHLugJGkYupNuYd1plWMiPgMk/fJKeUlW34Tq53jqJd96cM2ziQ1sWyfXq9W9xBhtY7S/0lvWhaNic63xroghyxDm7I7MEdMN3vxLSYVvSzbEppo5RV1PDHlMv2dCgXx6Z2k7lr2Qfrokex9FNiN6DPlwPdgiR6ditG7NitPGlgQ99xjSgQtZaOdsFUcGxK4d3ruW7cjG7jaxFu70NE6epUa2OK8sYFzlyPwbhcXRrUKk42rafsc5wggS4tfyFyrQiIgAj8hwTiHpwmYMF89hQYxMSqT9k8+CxVD0yknraqkS+J2LuFmdPUGHG4R8r6t+SXoWyZO4YBN6y5uLIFrzZ6MXRWFtyOd+bVF0fo/rYpyvATFPbdgE+NUCY2XkOegOWMrJhVdQfePj7Fki4jCe23hrntTdFIfM2tHa7UX2xCwPrhVFFdRjJxT44xp9Z0sn4p0MWkjtBt2d6LzIfc6DHLkAnOj+nqlRn/9aOonUP1/2UlyW+DcC87Bq3PBjolyQ/2Mb7nCZpsmkiDzKopN18b6N4QunI1IQ16YJFfg0cXzvO6eHk0N9nR+5E9WwZkY7uDM5dtljK9uSF3Vq0muG5XWhfU4emF87wsUhGzLFqk7DEXIiN0GefP7zVRka/R0jMiZ9JLXmnfZ88MX449M6fn+ymXh9VrMnRJV0ppveH+3ZcoNbORW+sdL+4eYLa3FzNXnHof4tUwbuzEDK+p9DDXyzgEv1pNlYnE3jnMkh26dB1chxyqdbwXltHBNuETUy4zER91CJ8tWnRxrMdfd9RQkHhnM72b3GVo2BC+ZRXd9wW6v2+Kcnw1QxTzMHdRMN93JC0KGaCR8hm4hja19tNssxt2lXKhrR7LqYmtGBszGB/XNhQz0Eydnx46n7IWr5j92UDnQD7VCN0TO5YMq8wTz0GMVetCn5deLInridvY9pQ30kktK8KX6m2jGbFp0GcD3dsLXvTcmI/RDi0onzvTl9fQXfakwQYTXPq2on5Bg7+O0P1ToEsZoQulyaBedM19iGGjw6g+uD8dDfyps0hBv4FfM0LXivLbxjIjohJ9JzpQI8SNjjsMsR3cgpwenpwwaUH3lEC3gPASdWnl2CBlPYPy0mJ6HoDajbvSp9xjNvT354lMufzVPnKkvSIgAiKQIqB8Hc4ud2dsvSKp26specPO8bzpeOzi17Po7HW2HjRkzLqlTGj8YarXP6yhM8hDEeeNBE+qiU7SKyICJ1K5/ReOLUh6QchuD0Z0nsyOOH1KWoxmrqczZSIX0Kf5cHYlVqX3oN60c2yApu8I2k3aSqxuOVr0cqJTroV0cQn6X0+qa6FdrC025mdYHRCNfnkPTp/5jcjhtrTyOolOcxcCfIbwW95nHJs9gnZj/HmmUYLGvUbRt5Av1mNOolVyDmevO77/AqX6pfw6vi0a0ffAY9QajsRvliNdKpqgTgznZ7eh8vDDQD1mnt3O8Mqv2NqjAfbq0wlabEUB1Z4CykecnzcaS2c/7ia/3w28vg9X9vSjjPImaxw60X3JO6ymzmf28NI8XzoBS8el3ElISv0iX9ubc7v7U9FAK/W7jAS6DPOX+zpoMf2dXFh3+iFU6433Qjesn6xiTUhmqjevQOiGk0Sb1GV4n3IkXfDDwXksS4/eh4qdmDzHk3H1VFPy4ghdPZqhax9gLiN0P3nfq35kusKG9U9oPrgpRvH3uRwUS+GKb/Bv70b8rMV0S9iIY9f79Ls8keqxl1m9Mppmjs3JlfiACydjKVnPDNWelkrFW6L2z6TfoQYETK+X8t/S+kpjoPunYwvyo6X+lCuLxmHp4EtEQm6qdZzMYr/2ZNk6lqbd5xGWqQk2Dv1w65OP/W4OOC06zVv9qnSaO5LK7r1wufKKN/87EYH8nTtTfetWtr19i8GoPVx3zMo6pz6M8r9H8Z4z8Jnakxr64aydPIhB8w/xQqMCVl6jqenryNRT0SQ5buS8a1uKZn0/J/X5HuyrdMc3IobiXcYzfVRfmpkboa1+jw2tG+CwI5xHme3xOzGZTmX+fHTB+01RJtrTse4jZlexYer5cPRsbcl8aB/hd/Vo1cacc2ePEh1tRI/5a5nWuzq5U7bKjOPW2vFYD/Hiom5zRnrNZnKLOHxb2DL+4GUUvQbR8PRRTl+/wtseA2h49iRBwZd4070/DS+c4dzVC0R3nEngqPokbHLFefbOP62hW0M/p8nsjixLo3pa3As+RejT+jRrXJMaWr/jd1yNio5TmTO8EQUiN9J//VPZFCWtfyVyvQiIgAiIgAh8UuAZBz32k9fBhuIpv2DL61cUUEZsY8SgkczefSO1+dV64e41hyHV4jniOZT+KccWTMFnmgVm0b/j4jCMSVuupV4rgS7jPTLKJN7e2suMEYOZtCVCNS8czUzFsFyxjw3WuXhydhH9mzmwLbs98wNc6Wl4mRnDBjB+Y1jKtRrahWi17Hc2lN1L07IDOaJRgKajZzJzsIJBoxIAACAASURBVBXljP+1NXQZz/1H1TjuxDSaL9PC3qEHVuVy8m3kP6o2aSwn5gprJvkTXbwx1j0bUPD9bNA0liKXi4AIiIAIiIAIqASUD7mwcgOXSnWjZ6VsqEmek+dCBETg/0kgjSN0/0+1/Glu+/5g8VPFGNq1EeXyZpR5zXKw+E/zCElFREAEREAEREAEREAEROAHCkig+4GYUpQIiIAIiIAIiIAIiIAIiIAI/JsCEuj+TW25lwiIgAiIgAiIgAiIgAiIgAj8QAEJdD8QU4oSAREQAREQAREQAREQAREQgX9TIE2BTkdHh4SEhH+zfnIvERABERABERABERABERABEfhlBLS1tYmPj//q9qYp0F14oTqOU14iIAIiIAIiIAIiIAIiIALpIWCQBeZNnsE811EpxXcdNJQJ3rN5/TI97iZl/gwCCfFx1Mz9v80WJdD9DL0idRABERABERABERABERABERCBbxBQnYJSMdvXv1FG6L7eSq4UAREQAREQAREQAREQAREQgXQVkECXrrxSuAiIgAiIgAiIgAhkfAE1TYg/sZKDWZpTx8wYA01ZVpPxe/XLLdDUes71A+cIv2lII4eq6L6VPv9Z+zxdA93FV0qe73agRTcfEpOS/2pg1BH7qb1o2LwBplk0UVMHjZC5tKt1mR6nPWlexAANVe3S+FLXVhC12AKb4+1Y7tEC3ROLmT0WOgc6U7VAZjQUaSxQdbkG6EX60a3eEer4TsSqQQH0kYf6GyTlLSIgAiIgAiKQ8QSUcTy+sIfj2xay2tiNgMHlIeX7hJLkh+c4uncj671y4XxmKCU0Ml7zvlhjNdBIfEDwxjm4jplL2KuytB49AuserSieU0/1FUle/ySgBtqaTzg1w4XDb0rR0GEgdRQHmeU0hKU7Lv/p3UWoYz8b54ltKaIDiQpSvh8Te5ugFZOYN2cF158VpWI/V4aMsqFMdk0S//b1+p+q8jX/rrpncsxNTi0cy4KpmwjNXJxydtMY79QOs6ykyz2/pl4Z6ho1ULy9wynvQYx84sDeuU3Rjwdl8lueHJvJkHauhKCJjoE1Q/YvpUMJPZI+ZBRlEu+u+uBQ34GLfzRaEy3dQcwK9qBudlD8bZOSdA10KZuiqIHaNU8s61yn3yUvmhTQQzMuggvbV+A7YDI3Wi1gnntvimfX5mvym7rWW0K9vYn6bQB1C2RB6zNvUv2S9O7IeCy6TuOZ2hA8jk+kZj79rwt0qj+85GusnRVGxZ6NMTXJ/H/snXVAVVnbty+QEGwUu3NMFLsbC1QsQEJC6e5upEMaRAxQUbGxuxW7xRq7EwUkz/cddZ5xHH3GecYZHd99/uTss9a9rrX2Zv/WHQvJ/0UI/gMrTzxO0bU1LD9Xh67KvejQWIaPtfM/YIbQhUBAICAQEAgIBH5QAhWU316Ot5IWWypJ09z/KNkWSm8FnajiBjtMh+KafROJlhFkHLH/4QSdlOwzDjrpsbGpIzPa3ORabSVqHEljGRo4afalQXWp371c/qAL4X8eloQ0VFxZSZhpOJeaz8Ap0oyO9xbj6+jG+n23f223vhrTQyKx1miDTBFUSICs9CMOBRgTvbKI3iELsFA6S6JJPBfrTMU+Tpd274Xf/2zcxz+UBJmS6+wIjmf9sQq6zFSj0f3HiGQec+l8C6YlqlKvAP4GHfnVhvBdNFRewMNdwdhNi+S+aQ4bIodTpUREacEdjsUsQ9bBke6Vfy/M3m4SldznWOoKpLSs6FlHkoqKMt5cSMdR8w5Gx/xRlv29U+mbCDrxZoOEZAUvtjqjq5lBvdmbiDXshpzUH0g68Y7B5RTs+h9FZVcEozrURPq/zNpbUbfLmVF28vivcWRA06pfJOgqyZZzZ74BWjv7Eh6oR89GVb7PlSu+0aXusc3RlG01pqA1UwelepLCzsl3cScLRggEBAICAYHAj0NAhKjsZ7ZZqJCktJLVlu8E3duPqIRH660Y69eWzB/NQyfe4BadYG5/Y/KmhmGsdJNLDdQY0qaUy8cLad25KfLy0kLI0n9b6JIgW36NjV4mRCTup45eIh6ButS7eZpHFTVp2Kk1NWRA4up6Fh5+SY0OE5javRpvSkD8Hiv1YB/JDsYkXeyIWdw8bPs9Isvcm62POqGd4MHA+lBc9vXuNHGf3N3D3OD5HJToj6FGO4ry5OiuosDTvHvIDx9I0/Lv87X461H4ay1JiIrJv7qKOTFnUChZR1atGDbPGUnVomLyLy4ldl9XnK26IlX6Zf2Iyl5yNXMmNnesWeMzEJlPqOlvJujEQ6hUfJCkPoNIbRTDkhWTkTiwnMU+RahvtKeLQgWPtkcSrOXF+TEBGLZQpINmNTbpGbP2ymtKRQ0YFj2fyW9WE7K1kE5lO9m0bzAe6yxQvDifhPzpxFkOpdpRV0Y7FzNzRjFrg+dyvfEMnOOCGFOQhJZBIA9KrYk87EfL/ZaY2i3iYb8oIibcY0FAKucf5iNiAvYbQ+jJAVZ63KN/ghl9OtdB6sFBsr1sSM4+xsuWmhh6uaM7qjNVX55iU4wnR6qNpM3zTWQuuEAjwyjcHSfQurY0ovf/AMShoS+OLSR+hh07G2syvmtPVNTKSXcPY8+Ja5T3dCdkrhvdrwVhZxXCuXpuBASPgPV+RC6TYdiUXrRTG438oQVkzl1M3sNi6GqPT5ID/Z+vItQugB15Rfw0PRJnX21aFe8my2I9DO6K/KsclsRepY1zBCZjStnn5kDawSoMDYjFzmIINX9eR7qZDatfd6Ff/1GM1hjKT73bU6v01/9fX7YEhasEAgIBgYBAQCDwIxD4C4Ku7ASZvXsQ87M4RmoWIRcSGfYojinD7LlVYUTwuTkoP84kQdeC9XfKqTEplaRIQ9rK3mBvlC3OMRspLVOgs1k6Qd6qNOImJxcG4bnxDcqinWzcNxLvtWrcj3Mg7fQAbO3aQg8LpnarjcxXiIeUrvyAHbPG4J11i7rtVJgQEcmkng2RryTouC9Z2VIyBVzZu4XDGTGsWJtHlUmBuPrNolsdKHn/Yi5VuYKbK+dx6lUtWqtNoVO1d+GW4tA1sYfucIglIYFbkZgwG1vD6hw/eI2ytlpYa7VF8s1Xnoe3Hrob7AqbTcaGuzTW0KBrrU6omCgjK+TQ/eGUS0hUUPz8AnuCs5CymEq+7zQi6iSwJXYEci9ukxuhjUXUYSqP9MLHSY9BvZoh+1+jAMspfbSVxKGLaL05E7WmlT7pEf+mgk5S6hH7rAZjt0mVmHkNmDPViWs1vEk54klPucMk9M+hyxpv+iveZoP7Vpr4mNH1QSoa/Y8zfX8oHQ4aM8t1FfltPYlb6kbf5nLcSZ+GnkM2EqYbWOYxlupH3RhlfhOdxDD0e1dwwEcLl9whBM93o/NZJ6Z41cZjhTMjOspzNWwshscnEBttSL3NM5i+fTBhwaYMKsvGeNRMDjzTJXBXGOOanyFhZDAv9N0xmdGJ/EU2zAorRme+ObVijUnYeIFn/dwIi3ND+XYQuvZPmRTlicaQZsiJQzQkoHKlMywcv5JqlvqMUKlMbtAGpMerotTkEot0sqmib8w49S40LDxAUswtOk0dTI3DYeysNBqViaNQOJTIzoq+9B3emGtmM9hUVwMdlxk0OOBN1J6a9Nc1ZXTDw8yZHMaT7t0Qnd/GngN5NJwQgH2wDgr7/PAOOkltbW/cbZS4H2NC9M/K6DmrI5W4hcc/DWKUeTuuJ27gefNOdBujRK0SQdD94Z0sXCAQEAgIBAQCPyCBvyDoxDQKz7POwZJTY+fjodocKW6x0yGBCgdf+j1Nxc7jGfop7vRVuMASLVUWdEpn0eh9GMwqxWOfL+1PeKCrcQP9/Sl0PaCPgcdG3nQJICXLme4Nijnlq8Pe3nGYjlDkcdZs9rSyZoqy4lcRdGJRIfX6OJk2hiStOUPBTwY4RPgyqWdTKovTPoQDhz+73iUqQfnNY1wqLuPexgUsDVnOm0mhuPt/IOjEok3yOlvmHKCgdmeGGXalijjc8n2r4jbKnp1ie6gTqcnbuUknBjuG4+g2mibi7/6GlCBJaSj+eRfLfayJXl9ED8c4/BzG0Ej67+nvh3lgSICo6Ak3NkWxqpo19v0fssp8KjGKCf9/fke+y6GjgvLn5ziwNJUF3huoHp5DxKyOSH3Oy1r+hqe7fNCZ24n0bF0aln9awH8Xgs52wxiiDgbT5ZQTo5zqE7/bmV5VjpLU059Cc2em6Q2ioWylt4mh0pcTmSwWdLuiUFWSIS94FAYX9VkUo0Pb6jJIyb7goPUgghXCSLUbTY2jzoy0fR9y2bwq8g9X46gcS6PkBWhWSWGqozRuyxwY3qE6D9Imo7VrBNER+tT/RdAF6tOreRVK93ijaluBTaYTfW74oJlcH+dQU4a2rYm86AIZI6eyvd9s/OxbcFDDiCPD/LA2H8tPr7IwGLqVLiGuaKq1pbo4SRKoLHWBxeP8udp5HKo2U2hfV+5tOGgluQquJs4g5cUYdPW1aHoyhOyC/gxTGUClVaYkHFeg51RLxvRojLwUSFd5yDbtGWyrNx19jzG89NFgdtoubnxwg8tOCifSoA5bvXYjM8kEU8e+VD0YgbnHVdob2mFt3I470TMIO98GdTN15JKS2PuiOUM8Z9GrVY23i0x4Xv8wjxthIAIBgYBAQCDwpwn8RUFHBYX7PZkU04qUZUY0vTkfu0VNCfDpy/3kCeh67aD8wyoHjYKYd8SFLvKVkBALquc5+LSJoNHabPQHyHA+SAXD61asjNOkWbUiTvurkVigibGxDl2bVEHyS4oS/BkG4sIoL/PYu8gfn/BlvHjVnekLFmEyth1VxRGXwkvC72lKgHTFLY7suU+VZvWQPBxOkP1SSqf8VtCJQxwlr70Lt6zZYQJT3odb/tKg+N1X9PoOZ9dEEj9nHsevvAKFwah6ReE0U5nqZVD+N/AX21Vy/whbZrswZ+EFFDVD8Ao3RKn6r57FP7OE/i9cK1HxhvxrG1i8ThFt10HIPTvFWutpHwm69yQqiniyLxr3aZeYfGohYxtKfHIeK0pucyhAi+WdFhE3vSUVn0le/KaC7teQy2gWrzSnwX47RjrWJ2G3I91/CbnU9WV/YW+mxM/BRLM7da//KujGKVXjXooa0w5NYWGkNm1r/IGga1aVKgU7CWofRNXEdKb+D4LOdrEDnU9ZoZ/xE66RlgxtUxO5ynfJGdWDpJYhRAYM4JquDrv6e2JmOo72nxJ0Ivgl5DJxlgurrigwwDEcK8tRtKwtg9yzrfhr7KalyxiqbD+OzMhR9BjWnhrPTpETYk9s2mEqDbLH3s+BkX3K2Ttdhy31dTC07sxJfRv2ttbF2MsAJcX3+XRSUOXRJtymrEJW3YCZjv1QPDsXY6fztNE2w9rkvaA714JxZk6MltlFmoU9C/cX8JN2ADaeWig1kgNB2P1feB4JYxQICAQEAgKB3xH4q4JOnGuXx7pphty0ymLCrSDWNg3AcnApe80H41AaRE7SVOp/VN5bougax/fuIzfFm7TdjTHJWY/RgGrcSFJF8/gMsmM1aCovRcmtzSxyMGfutnzaGUbi4aZJ29qyX1Rs7ksnW/yCX5q7iKwzV8j1DOHsuBRSQ7VpqyD7n3SSL23r/8J1lWTKuLtrL48qN6DlwFY8SrbG32X57wSdlFwFN7PTOPWqNq3VJv8abimG9Db/7gbb/J1ZcqCUjvrTaXFrNVlJWyge6oFrhD39vnIO3Ydz8/bYgl2nuXEkj2elZ9l+uTvuaYa0E6+Fv8Ez+K9eFxJQXnCLw+ETsJlz6rdDkahCtW4xLNw7k+a/RLtJiCgruMQOB3eeWy9Hp6P0J7yt5ZQ+3ErisAxab874bLiluLNvJujeFUVxQkdzE0qJq/Ca+hMlO6wZ4fRO0CnXlEFSLHwkn3J1bRxR+jvosno1M+stR3vQCbR2RfKnBV3zqlS5loZG/0Oorg9nVGEE6nZSuC1z/HMeutt+TLctRD/Nh4m9GlBD7harR05h/9Ag7KzbcXLqNHb39/qvgu6Xma4kXcC9vQuJ18+iqt1sDAwH0Kz2c/bYWbDnRRGX5adgNkuVHu1qUFH2LkG26M5BtgZZskhKH1ev8ZR5mbOhtuZbD90LlzGE3B2MUaAPqp2qUyZOuPxiQdecMTOdmdylCmWiYp6cXMl803Re9Ddiho8WP4ljuoWyRv/q541gvEBAICAQEAj8LwS+gqCjmNuL9TA+0JiRD+UZkO5Lr5olXE5QRTuuB7EHA+lTS/qdCJMQh7wtIVR1IdXtHZg0vJAF3WNosi4bvQHVufmhoJN7dyDc2/eqC2tY7m7Fut6ZZNoOomblSn/Neyb2zBWc5+i1unTsoIjk8Qx2KYyl43kPdDNaEzDHhL5Nvt9K4P/LTH+V34hTa6Tvs8vNmOi4HK7/ptE2DLGOwtZTlRayYs0mDrfcT0EdJYYZKP0m3FJSBkrOZhDgsZ58ZTN8Zw+l+ulsQu1cWF+mhkdMMJM6yb0toPJ3fN4Kup2nuHXlFVXLjrN5RSmjlgczRPHrFmL5O2z/1m1KSIgoyT/Nus956CQqKH15knUz45CLno9a40946Cre8GSnD7ppnZi/QpcGnwm3/GaC7jfHFkzMYH6cFk2qSPBw+QzGe9YldFcww2S3EuT5iEl+OrSveZksDTPuGi/Butk6dAafYvpuJ9pISlG6Wo9ZVwx/DbmUucdWnUGE1wwiNXAadU+4M/qDHLq9Hjpk1XDC01aNpjej0Bi5hxGZiWi2v06OpyVJK89QyWoloQ0W4XpyDGFWPanVuAPVDzmj7VaC0fwgpnW8Stq4GexvaYPDbCPaPJuPv+5Fese4MX7QC1YO1+boCH+sLcbS8n4qM8ZuoL1vAIZTulBL6l0ZWrnCvcwJyqP9pIkM7lXMVjNLTnU2Q0NrFC0UQOLyAiwmZVHNwBVL4yE0q11AbmAUV1qNYND4vshscMRxb3N0LEciHWLPFsXJqKoPod7PCbh5HKDqZBdcndTpWPU8G3aW01L6KOk+G2GMOZauw1E4FoGZuzjk0h4b4+Zc8dMm+HhLplqpUH70FhLNB6KqrsAxP1f2lvdkpMksetQV3Ozf+gEh9C8QEAgIBAQC34KAiIqSc6zWHM3iERtZ9Zsql4XcyJjBlDl9/rDKpcTr3cT1ns4Z45VEWfehqqQEb87GYj8khFKLeQR6jqa+7HOOJW+isHgedrs0yMoyoM6pKNzHbKT7+tUYDJD+Tchl8+pP2G0ZxBMDTyYoVeN2ijbmNwxI9xxDfXFuxl8Jx3t7jFMuyQZrqWtpzqCy3Ryr1paC+b6c7OqJ+eTe1K0iKRxb8AdLUrpKIReT7An8yENXKiEOt1zHgsP51Oowgcndq1EuWcrtlb74xZ9FcfpsvKaVsc4sglwGYZg8iyanEvB1X8frflZ4+6l99Tw6seOg7PphDh05Q37HYbR9fZu8fZcoLs3j+OXOGKQZ0V7w0P3hQ+iPBF1FyX3yFvuRUmJGhIXSJ3Po3oVbTmd5p4X/Ndzybxd0//Vg8V42uJhqMmhcL+rKSiJ1IRGN4fZcKSpGVN+ftJyunNv+GpnzkURl5DPQNQ4bm1E0LT7EfOPpLK1mgnmbPUTF7uB1YSm1bDez3GMYBVna6Lut4cXrUmpab2SZW08K96QTZ+rLzhd16G8Ti439OFrUkEam/A47/fTwjL9BV9tgxtVYR27JEEZM0qBj4VKCJyTwRtMfW82XhOs5c+TGIyqqWRK0I4B+cvtYbGTC0tz7FLSdjkVoEHoq0uydNoLQTZd4UqGElo0Kl9Ys4ezNu5QxEuPFSWiPbUU1cVz1q0Os3nCX18fnsXDxeepO9MLWU5vOjeTf5tLJSpwhw+EojaaNoke/xlSt9JKjS7fx6slBliSnc7L6eKwDgpg6rD5PlrtjF3SGxjNccJ6pROHmKLz9Ejh/s4CGIxywntmeI4mRrN97ljIGMlGnE9cubeHssevQwwz9cTJcyVnMgeNPqKoyjSGDJ6P0cB2rlu2msJMJNrOt6N+h5tvyqn/l/8Ifrn7hAoGAQEAgIBAQCHx3BERUFB1iYa/+JNwVh8FVQkprFZsSxlOr7CXnY9WY4b/vrVtNQtKUsAtxDK37mfKSEk855uPBHZ0oJrSWf++Ne83dTWEE6QZxtLwCUW87PALsGVV7H9ETdVhdpIF1ogov7I3Y0DsOpw5r8AndSXFJOYoue1jp3IpjyTmIpI4R5ZnGq1GzCfG3okezql8ll06ikoj8vN3snu9L1MK9vCrsgaqHH/omI2ha7V00lfD57wQ+J+gqZCq4uWIup14r0kZtEh2rgUjmF0F3hjoa/niadUPy5mG2hLqzcP4ubtTuTj8zX+wNVWhd++85e1hSqozXN/azMdCfBct38aBmWzrq+uJmqU6n+pWF846/YMH/VtAlsnXOCKRvHyTLXoeYjTeRkZ+IUZIvUyZ0pqYIyt/cYK/vFFyLAtiWMIbqpeWUiMMth78Pt2zy6eqWv5jy94dcfsGghUs+IlAJZO9vJGlPNfr360HHpnLCzSMsEoGAQEAgIBAQCPzLCUiI8ljjcJiuYXo0+6Ozd7+zsYo9N8UHFrGz+mgGtqlL1b/o/PvOhieY8wkCb0Mudxzj6uWaDLfuRWXh2ILvdp0Igu47nBppuXyOBszmaqfJDBrWkwayf08Fo+9w6IJJAgGBgEBAICAQ+EEJlPJkgxOBz0yI0GnPv0zP/aBzIgxLIPBjEBAE3fcyj+IEWqlrrNJUJXxrNQaGRGGp1Y/68pJUCJWEvpdZEuwQCAgEBAICAYHAnyTwhGN+YzCdU8TYgCSsTAei+BUO/P6TRgiXCwQEAj8wgb9V0P3A3IShCQQEAgIBgYBAQCAgEBAICAQEAgKBfx0BCZFIOD7yXzdrgsECAYGAQEAgIBAQCAgEBAICAYGAQEBcwkkQdMI6EAgIBAQCAgGBgEBAICAQEAgIBAQC/04CgqD7d86bYLVAQCAgEBAICAQEAgIBgYBAQCAgEPgLHrrCa+xbtYAAw2B2lJZT0c+GlOgZNM85TC3XmXSXl0ZSAPwnCDxknbYeyxtpYeesR/c63w+9/P3h6KTfpPlER2LHN/8TYxIuFQgIBAQCAgGBwL+PgKj8HsdXZxJr5ULGQ1NW3YtDvb7Uv28ggsVfnUDp01wyXCzxnHeTxtoBRIbpMrCh3Lt+Cq6yKd4TB/8tFA9xJCbGFrU2VX5vQ9kTTq4Ix8YtlVPVVPGJ8sNsZEvkv7q1QoN/mYColNdXthDiZEnQuofUmOjHyjgbhjeWfdd0eSH3d4UxfqQfx5CicrWpxOTOw+Sn92viFwNEJTw7uwIfEzvijzXDeOFiYqe35X0rf9nM/81D9+YksWpqhNS1ItXdmLEdaiH55mf2pgWgFd2arFNO9K/+ZwVdIWfnxJKnaoZaixrIfj965i9DFhr4WgSecGLbMS49qIu6rjIf3SpfqxOhHYGAQEAgIBD4P0tAhCj/LPMstfGW1CfRWpvxyvWFDer/s+vho4G/PMScmbb4Z+fy7O1XbVB3iSY8cBytpB6yw9Mc+6BVnHn7XSvU7CKJDJ1AG+kP23nBiXm+2LnFsfexuOy5BPVGORIR44/OT5UF0t8VgXIKn50k03ULTbztUJE6TqSlOb6ltpxeZUSbSiJKC+6wO2QZlT0cGfi56ROVUXhlOWZDF9NyRTqeP+URNsmRm45rSVZt8FVG/D8IutecjdWh6+z6ZByMQrOFPJLi2ppvP685FRXLtSm2TGgi/6fOZCm/nIJap6NMOxrO9C61kPlPm19lnEIjPwCBwnPLcE3cytWu9mw07vgDjEgYgkBAICAQEAh8TwREZbfY7jkT/afmHEudSAPhXeR7mp5vbEsxeXsO8VyuEUq9GnF9iTfGdslc6uXEggRXRpRd4edieRq3b0HxrhgMjZP5uaclqbFW9Kvzq+kV14+y/0EJVbv0p+uDtXia2xB8uAWzEpOI1/kJmW88SqH7DwiUFZGfl8OiZypYDqwBFW94ejCZacO3M+3cOkzalPLyzFKcd3Ul3qYrv9HtHzQjKn3Oibmz6L1JnZ/Xa9Ok7CWn5hrRfcNErufo0OwrQP/zgq5oH17tBjN38gbOho9CUer3rrTnm+xprB5NoYIve684oZChQR+rHF6PX8ClpZOQ2xOPuZoHueP9cW9Zl54zqrNk8izmXXpNsage41O3stioLfl74rCa5MOaF9J0nelPqLMhw9rI8OBYBgHTDqEUrcLjTF8Cs2tjtT4Fkyrb8JnmxtLXw/FbH4fD8BZUKbhIVpANlrHbeFo+Bu+1CbgOlePqsnB0lj2m3Zu9rN2hhN+2eKxGNOGtYzz/Ogez5+B8pTW6MkcJj8vk507OrEhxY9JPZVxcFoH+0js0KjjI1h3tcc4JZrJoA/aWIWy9WYn+Nokk+kyli8RFlod6sLn2WIZxhrDQ5TwfFcAS187cmu+BQ/R5msyKIHm2Fh1Kz7Amag55nQ2YoTmUeley8NK0JVN+BFN792XSLFV6d2pC4a4EzK2DyD5XQLcZEcwJmsHARh9tCZTcY1+6HzZBaZy80wXN8EhCbIbRTPoVt3YtxMEyhiNNtQnSq8/r6oqUnznAlvgYcn6yZ8l8Bzott2eG0zJeTI8h3V+TNlcXYH+wMoPGz8Ci7WM2pSRy4FVlJIrusnnueh73siU20QGVWqeZb7OcW1Ua06TdZeb5bENqshcRTq25FOiI09KHKNlGkBg8jY6yzzm3OgZHr3C2XKjHYItgEqI0+el1Lpmeizn6SAbFNtfIjjyE/KxI4iwacHi2I3aLT1BBCwZpzGZuliZtv8JNIDQhEBAICAQEAgIBEFF6IY2xHeegqNeaXYvW8nCYByuTXVBvU+1XQGUniGzfA6erIkTMYsWdRNQfxdGhhz2XK4xYdnsOgx5l4jHRggW3y1HQTGVHkiFdZG+wlIq96wAAIABJREFUIdiWScEbKSlToK9dOouDVWkhusm+uUHorn3DINFOMnaOZN4ONW5GOhBwbAARbm2R6GOBWc/aVBbOu/tuFmrx2XR09KPJ62hBWrQpvWq/N630EbkLvbBfX85QEy/8xzbjs/sCpXkstTDGbmdNTObNxW9w3e9mfIIhnyJQQv6pxZj2zmbQuXWYNrvPNv/pqAQdRn6cF/M99Bjftxm/fSsXUfYmjyyj8QT1Wc1Fq45QUcqrAxF0HXqPOY/iUFX467T/vKA7M4f23UJoEL+FjcadqVzpU8u0nNtLZtDSsz3bTjozpEYxR3xV6HfZkstJDZnfdwv9tnoztt5tMuy20Xq2KX0fpqLU8RjWRyPQU6pF0TYXlIMlCIp3R6NRHpEzNAiv7MkO36qEDjMm8351xromEO3Xm3t+01BLq4FxSiiBqpKs0FLFt3UEu91asdPIlzMTXHDXUaJoiSnKXlWw1fiZxNQc7taxZvEqb6Z2qP2Bqi7jYooeai5LuVZXj/hFYRi1vkComhlbenni3mEPHv7zOCM7k9TlgRj1qMu9LGtsj3TExE6fkfJbMOsTxhtLW4bcWEBI8gYuKc8iJSYQLelVTJ+ayLOeJoTF6dPqWAAjnIswStah5VJbrOKv0ytsBckO9diglUWZ+iQ0NetyOHwjZcP70fzxUsK3yDPc0BStZkfxHOnPhZ6z8A2cTpcavyyG+2zxCGaLTC90HLVpdzIMVetTtLeyREdmDXO3ltLb0olRz9IxM57D5X4+LEkxoFaGOZaH6jDJeTZmXV6w0caWxa+6oTquKttDHUiXncnCNDt+Wu2Bkdsybve0ICLRm+m19+Oml8bVJl1oL3eOJembqTzYidAka3rcW4StdRa3+zuwMGoMUit8sFtfwCA3byZfWkbaQRFD/ZwZ9WwZZnaruNe4DwMV9+IVvJ76A50Im+dEv6uJOMUcQ8F2LvHt9mEfsYYrXT3YaNzhr69+oQWBgEBAICAQEAi8JyCqeElu+AT6bBnO7qWuDJY/TpjaJFwqB3F5kwFtPnzdKTjPfHNL9o2fz9xJzakkcYvVpglUePgy5kkqqvbPcF3kjkqdC8SOVyVYKZ1c1X30nV7K3DO+KOd60HPcDdzOpNB/jz597DZSpBzA7hxnBisWc8BTh7X94wgYo8jdjNmsbW2NWS9FQdB9R6u1+EQS0yIv0UTNnGjNdu/eIx/sxMvClsBVl2k/whr32bao92z4zlnwqU/pOdJnJrK3rBcO8/XpLLjnvqMZ/oQpYg/d0fno+EoQlWNK+7cbLBWUPTvHpoWphDhuQCExh9UmHfk147aCkpf7CeumzZHAfayf3vy9oAun69Dz+F9bhHazv75T8zcJOnix0RpFq/psO+HEkBoSXIofR6dDM8hLbMwi5WBe2TpjOWsQLSpXerdzcTkRpU7HsT4ahaHSa7Inq5A6MIWlJv2oIyeJ6GQoHfoeQn/bXKyqzKdH/wtY7g5nZm9F8tea0NpRkXlbXJjcUoK99oMxqR7IdvWHGE1wZNvNp4ijlN99OmG3dimTL7mgdlyFrEgjVBpX/WjWCjnkoYJJuSkL7DVQrivNvRX69PKqhV+2E70P2aKyVZnY2ZZMaVPAWk0VrFac4favnSBvkMqBsD6c0TNnfVcrfF2n0VF6N449wyjUdcLdeSiNz8TQ3fQOk3zt8Bj1jKhe3txSs8TVowU7NfzZp9AHTW8d+jeqihRP2WE9DevEnVwo/9Vc2Um+ZIU5M7HV+4yy53tw1bEhYuNpfr2sBZpO05HPfUq13mOxClKjldQzdjlasuh5V/Qi7Wi9wQazfVUZa+qHeddS9rlbMf9OGzSiXei80xmLbSIGmgZjr/yAZfpBbC/pjnGqGT2rvuZYsAGue+RRtVHnTfp6DtdUI3buRJpeXoKR82aeKpuz1LsPz9b74LruER0nT6f5jtnoRWym9D9DUaCXVhCJQT047JfImlfDSV6pTdNzmdgkbOFeX2+WDjqDW9gqLguC7vt+4AnWCQQEAgKBfyEBUfkNsg1G4N51BXn23ZCknBfbPekw8hpBlzMwaPNh+YIKXu3ypF1IK3ZuNKLd9fmopTUlM6QvN+dMoIfjDsrKRb9SaBLEgYsu9K3y/p3nWQ4z60bQcmc2LoNkyPVWYcBVKy6ma9K2chEHfdTweqWJj5UO/ZtX4ZN75/9Cxj+OyfnkRkaw401rRlrq0eM/m+ri7KNb7M8Kw9k/gUO19YhIiMThw5jLDyAUnc4gbNNNqvU3wX6g4o+D54cciYjSVz+zLSiYa7pxWHX8KDquooj7u6LRHHsJs+sL0Wz0yw7QO0EXrmzMjbh9zB2r+J0IuifrmdVgAussN3DuMyGX4nn8tKDT5Xz6BOT2xmOh7k1OQS9M583Bf0YPFK8nvffQRWOo9JC53UayTDuDZZb9qVNZEq7NpWeXDEYszyKwzQb6dDuM4c4QDHsrItrtSkNTWeZudPyPoDOtEciKHnsYqXEX+w2hWAxu+JsiGrcXadB18wCWhhqg0uS/CbppKNeVofxIIG1MCnBbZI/KFVcGrvqJKD8LprS+SFB7E3InehLuOoG2NT7cwrvHSvXprOpkhpujBp1qHCekqz8PtWywdx5Gk08JOlVT7DxHoXgpC58ZTsQek2KQXRSJ7k3YpuHMphZaeIYY0ftzVTDz5jN26iZqaVgR5TGQer/cVC92YDdxGa8HaeLnP4yGfC1BV8HPK1xw2VHGwCmjkViUwx6ZYYSnqdP81josXDZx5yc9snz6vhV0bjmPaDlsMGSvZZuMOhmLp9Hywxu/4BQp9vNY97g3c1bp0EwQdD/kY1EYlEBAICAQ+N4IiCpukD1jBLaN08gLHkJVRJQcjaB9r42YH8/BQfkjP4soj/ljDLnolMXMm0HMaxZAyPBS1hsOZkJJEDcXTqXpx0qs8Bp7d+xjW7w3gVsb47d3PR4Dq5EXp0rnIzO4mKZB28pSFN/aTJi5Of4b8ulmFkmKvyZKdWSF4izfyaIpPr2UlLOVaN1nPGNbf6oSxjOOxtljOPc5A9zDidVs+/v8qpKLZC86zrPqyuhP6yDkzn0nc/tZM8pe8yA3k/jrw/HRafOJfDlxgZRLrDR355HTcqw7/ZJR972GXHKXHDNVxq/qxeJD0Wj8pihKOQ/WLyK3mwb9TrvS0Lo+W3/jodPl7FwNfpKXRoKnXFgVj/3UbfTZuhrvRtkoKx3DKvedh2711IFYKoawN1Sd1tWk4VoK3TvlYnwgGpMay+nZ+RCGuz4v6N556O6hMzyJpsGpROkpU/uDzbU/K+hebranc2xtQuMsGHjKgX5iQedr9tZDt2ZiH+yljEmOskGl6YdFZ/8XQWeCtfNoWr59PhTx4OhSfDSWIGuhT4fTCSQ/6YN9uB96Hat/es0934nNhEDOtdcjIlSfbjXfX/ZiJ/bqaTzsoUVAsBotv5qH7g3n5roQmSvHKKPRPI7PZm/l4Z8VdO88dBo0XJfAnMsdmJ3px6j6HwxFEHTf+yNNsE8gIBAQCPyYBEQFXEjTp+PKcVzZrE/r94Kuw4TnzM0LZGi1j2sGFHN1vh6D9zRm2j15xi33ZUTNEk5Hq9ItrAebzgeioiB+33n3eXN9CRaDF1LTwwETlUJC28bQ6q2HrvpvBF2bylLvf1PB0wtrSLCzIr1/JsedB1FbSKL79muv4Cyb9jxFvokSgzvXIv/SJR7LVqF2iyb88solNvL+Jh+sVz+nk5YHPkP/s73+3v7XXNidy/1iBbqN6orC61tcfViMqGZr2tQWKvF8+0n+yILyAu6fXknCISV8LJQ+U/xE7Ik7yQLNOORT5qPT9Nd5/D6LoojH+CgHs54TSG5iTUqEPQa9myAt8ZjTmUlkyU7HZ3JrJI/40XbAaRyPpaNf6zDRlhYEbLhOA2c/+t1tiHOUHt0ULpOoZsZV88WEtcqhR7eT2Bx1pLNkDZrfjWHA+FyGLIgnUqsBeSEGqN/XZevsybS7Gk6HPgfQzUnAbngjXv8n5NKVyS0LydEdjJmcB9tClDlpo4HBxX7Epfgzo3s9JA4tYW2dgdRfZcL4E6M+G3KZ6zuOsZtb4Bk5GxvlJ6TMsmZvN2eCrYdTlq7FgO09iJttzpQ21Xmw1p7B+gdp5xJEnM1wmsmcJGNdJUYOELFFfyYLW5oR5mtIjyp7cOwR+jbk0sNlKHUO+tPb5DpjA3yZPeY+Xv08uaxiR4SDIqviz9Jg8GimDZVmg709O5upo9roIn6OOVRMdibZdzIdql1g9cbXtGzdHqW2vyRsP2ZvoAkGWUWMcgsmWLsrNS7tZl/xaw5FRrDkdC2mxc7BrPZ+nPQCONLGmKQUWzod8WJi9B26mXng2+smyYa2BGx+wACXUGbUOU7G/mL6OUbiOSCfVbNsiDxQk+kLIjBpe44Y88VcazYZD7sqzDeOZX81NWIzdGn3n5BLC7K8e3NviSO2mXfo5OiH/tM0DP12U1U3hIUuw6l3+wS5d15DbRlyg1JZ+3oEKSunU/dYClaBG3g0PIBMtWv4h6/mSltj0vVaUijZkOa/8Yh+d48AwSCBgEBAICAQ+NcQEFF2M5tZfQKQStpA6ngJdnqYEljHhxyHnp/Og3q9G7d20zlkvZJ1zn2oLiFB0elY1JRDKLGfx+LZo2ki/ZzdsZvIL5nHhC0anM4xoMHxKKYP2MiQ3atxHST9UcjlE9abBvHAxBODbtW4mqDNiGsGHAwcQ1N54Sy8b7uc8jmTGYCVVyJ7bxS+M6WvKclz3eh/KJ7UXcV0sXZHv7c8Z+fFs/lFE0ZZaNFwmw/aYadpoOtPqnE3pPNW42XrTtjmS7wLzO2Ohn8UsV6DEMqifNsZ/l3vYjF3cgXxW1rh6DGQWpTx5tFZli97wmirkf+Zr4ri+5yY74dvqRlrrJQ+yKEDxMcWXF6O+fDldN+cgVm13bjNCOSV45pveWzB+6E+Ok1OVjwWDvO5XVaOqI4GAemeWI7tSE1xiEHxFbLspqOb9IpJs8OYJrmI9UzBbJQc+/cVInsmEoe0fMZ6zyHcdTStS44QqqNFTOWZpAdZM7ptOXkLfJlincz5V7J0mxlBUpAhvV9lMqifNQce5VPBZAICahETs5SnTwtgQhQLh+zHNXAD958WU8thNUeMq7MlwAGvFad4UdydGSEB6NRczEzvldx89IYaFos56D+VDgofFhst5LD3eMx+VqD5se3suCSNsmkEUaEa1N3lwBiLeZy7W0RVo1R2zTakR90XnEjzZbrXfPIelNFW3YWwkMmU+BrhuvwY18trM9LWkFZb17HuQh73GE1A6FBOrEon50gepfU1mFb9BKfuXOFyYRv0/U3p3LIVcscXMGfhMeSG2RMebsKI5uIKm6EYeCRy5Normo00x8PLAa2+zaj64TP+1UVWhbvhHr+WvOfNGaLthE+IAYMVr5FpPRPH1Dt0sDBl0PMj/Fx1ELq+Toysc57FNsY4pD6lh681o54+4nV5QzoMfMLSuDks2/cIqRE2zIsyQHFuAgu3X+S23H0OnoAhjhGkWjdkR6ALVqm7KaMLqqoDkJY+yOrVp6DDRLQ1ulLtWBrJ6+8g1V+PwCAnRl5LwtIzkUP369J5uB1hQX24vSoCq7ANFMv3YOi43jQUbWJx9nVoocJ0ByPGXc8mcZ0cmvNDMB7QQAhR+M6ee4I5AgGBgEDgX01A9Ia7h1NxVbch81FDhrkkkOw5njZVPnc47lN2uXhw3SAKw5/k33vWXnNtXRimk4LYUV6BqL8dqZH2aNbeh8MIHeYWahC6UIWnJkYsGhhHXOc16Prs5E1JOQ1993DJuxW7Y3KokD6GvX0az9VmszzciqEtqgq5dN90cZVyf2ssJg6hrD/3+L0lEjRSDyA51oYRT1Zja+FHysFrSHRUwcI1CM9JPagnX8bNNT4YRp6loUEg8ZPekGVhg/eSwzz6ZTz1RmESEUOscGzBN53h33VeUcjdA4mYjXNi/atfvq2EXI1heG9fhWvzM0TN0sFhzU0qy0/EPcMX80mdERc8LX9zg/WuU5hWFMCjlDHUrCjgxt5EnCc7s/L1eDxXR+M2tuVHFTH/9+H/+aIo/3tf/6JfflgU5V0O3Y/3+SWHrgua/s6MavSlJ7lfZZl+yAdFUX48MsKIBAICAYGAQEAg8EUERHmkmx2mf7we7aSEULkvYiZcJBAQCHx1AoKg+yTSp2w1GYlZsRELZhsysOH7CpJfHf+3bPAu683NiH+khEmYJ5Nafli967/YVXKWufr+rH3TG6dURwZ/cFjmtxyN0LdAQCAgEBAICAT+WQKl3FvthPEzE9YYtkfQc/8sfaE3gYBA4FcCgqD73Woo4EjgVDTCt3Izv5xqJgvYF6iFUp0fyUv3goM+htgEreZYuSwd9cKID7ZkSMM/8tLdYK2lNQ4J67lGXYYYhxIdqU/Xj4uECneYQEAgIBAQCAgEflgCT9jlOoZhoUXoRCQRajuQhn/9GKkflpYwMIGAQODvJyAIur+fsdCDQEAgIBAQCAgEBAICAYGAQEAgIBD4Wwj8KUF34jnvq/H8LbYIjQoEBAICAYGAQEAgIBAQCAgEBAICgf/TBMQZucq1vhyBIOi+nJVwpUBAICAQ+K4JVKkJDj3aoR2YTMdBQykr+a7NFYwTCAgEBAICAYGAQOATBARBJywLgYBAQCDwf5SAIOj+j068MGyBgEBAICAQ+KEICILuh5pOYTACAYGAQODLCQiC7stZCVcKBAQCAgGBgEDgeyXwtwq6ky9FPNtkzRjdJErLyn/LoKcNzs6zGDO0A9Uk/8tZLJIglZfA5H4n0dkXxdgOMjzJXUCq/jGUsyNQaVcT6fc/l6z0hvvH1rDabw9Ng4NQ6aLAw7TxTNs3ntRwHTrWrgwV/+xUSEqX8ezcChYYbae+pzPjRrejhgRUiP5ZO/5ybxIgJcrn7s4UglcW0HmSAUbjmiHx5tN5kjJVXnDUy5G11xswyNuP0S0keVP6GSvEbZc94cK6KGICI8h90pkRbtE4Gw+irhSU/cNz9pdZfaMGJCRElBbd5eLa5ezJeUnvVD/6ykOZeK1JiCh/c5fz2emsTihizI5g+v3y3d9hb0UJLy9uIDt+Dg8mrcBntCIfPwI+2a2ojNeXN5MdHcLNCcvxG9vwg3ulnIKru9iWmcCpnnH4jWv82xzdsuNk9NLgqt9OfFWbIiEc8fSHMysIuj9EJFwgEABREQ9zk4nVtWfLsyb0so3H3UGNxnISiMruci7ZBQfvxTyXGM2MjBgMx7ZDXuAmEBD/660EpU9y2ehrSWLGTepNDcDWTxflxnLif8uUPD3GlgBrEuZfQWGiH3aB+vRoJg+l79+tJEBW+hGHQ+yIClzCRSSoPcwJ29l+qHeqzBshTP67W2cSolIKrm1hobcl8zY/pOpYP8LCbejbSJbyCqgofcjl5f7Mtkriamtr/FaHMrqxLOUf6QJR+ROurQwkyHQO56R7MDEkCQvDHtQSffq9+28VdG+LokiAxM0MrLul0XXjavR6KSAl+ZjL6e7YOtxGPWch+n3qIfVHFfDFUyYJ0pdT0RphyYX8yXgeSGZc+xpIv/9O5sFqXPprs+npOFz3pDC+swLi09L+ae1UqXIp1+cmca37NAbWOIL3tJlsu9iFWYtT0Rnbimr8+wRdpcrwYk80AQ4u7CyahumcMIxHNET0GUH3Z+4wabki8uZ5knmwgm6mVrTOjWTxqaoMtA1iYjspij4nBD+nD8Vr6ckpDp+6wjOFMaj3rPp5MfknDJWSeMHV3KOcOVcNFfM+yBX982vrs+ZKgGR5Pne3hWGrFcqzFn5EHHKnuyyUiW+d0nxub/RGWz8BqcZehB/1pmfl92LvTzD4okslKih9vpv0PsOZm6/E1MxteIz8EkEnoqLoEAt69SfxwU9MyNiJz5gG7wWdCFHZBdZMHU7Q3uqoZezCd2yjf/ze/qLxf08XSYBMxQWWR+fRYdpQWjerieQHe2uCoPueJkuw5bskICqn9EoWqTtbomXSC+mL8wmb7EO+zx7maDbkRoYX6xWMmTmuPg8W2WFm9xidnZnoKNX4LocjGPXPERCLuUrPDpFhY8vcdbnkv+26DUNtorH1HkfrgqMstLMlZeVBXr79rhUDzSOx851AKxko/WAzW1IGSs4vJ8zelY0VE/CIDhYE3T83lV/ck4REOUXPTrLRfwv1nOzoI3WcTCdzUkttWZppRLPy51xd6YpVdmvC5lrQ8FwsbpZP0NsTwaBa/CrqKt7w7EgsbqFlmKXb0/LuQkI1kqg2ZxNuoxog+oSj4+8XdIgX9Dp82kbRdMMqdHspUEkCKkmeY3EPdc45b8BbvQ0y4j9+yacSVBwPYtLIa+jviWJch5rvBN0vou5qClP75zJ5cxiqSrX/cUEnvoEl7mThOWwbbSLcmDSxNTXzkjEYe5AeYZ5Mn9CW6v9CQSfGK12ljOvzrPBYVUIvMz+sxzT+64Lu7e7Tffb5hrP/bhOGB9vRsxaUfOTQ/ZKl8fYaCZCulM+lrAhWbH1EO4c4pneS/tOi8OP+JKWg6MomFqZkcrCJIwucuyFR8B0Juvdjr1TyjKtronD2lMD9bAA9xYLurYcOJIofv90VsvOtjv/5IHr9XYLuLbxySu5tIG6EC2/i9uKj8iWCTvy7CsqfbiVugBUvo/fi9x9BJ/5OhKjkKBm9p3M9cA9+4wRB90f3RaXKFdzPMEZnS2c8vQwY1Kr6O4X//iMIuj8iKHwvEPiQgHhj6QY7LI24pJeNZe+H5KQ+Ypj5YOTFu+blF1g7bQQLhuawylJZvActfP4PE5CSKebarkPkyzWibc9G3MnyJsgjmRvdnfGPtKXt/TM8qKhD2z7NuJ/tT7B7HFc62eAR4oVq+9963wRB9+9YSBLlRby6ksPG5ypoD6hBWekbXuQm4zpxOyMOrmaS4nGyZhhwXGcrczSaUPgsl1Uz9DiivZVYjaaUvf//XFFyi4MB2mR3WkTc9BaUFb/kyiIjdLZOZN0KHRqU//7985sIOimJx1xZNYfImcfpuWkB6vmhjNeNpqiWL3OPO1E9SwN91xyKRi9kVaoKpQeXk+lVwPj1digpVkY2L5HJ/Y6jtTuScR1rwr3tZDqZkbyxEoMnt+H0yloY74llfJOHnMwOJ/rFdOZY9kYibxlphruo79idB4nerLo5iFmZ8egMaE412VfcWBaEm3MCl569fr/zr0Cf2Tn4jCtjT5A5UTvaoDurA9UHzmJct2YoyP3W0yYWc6Inu0jT12fx/lu8ElVH2WsdYWr3CJi6i3ZWyrxZP5tlh5ujnhjPrAldqFv6MzsSnAiLX8m9/IFoJMViMq0LkldXs9B0C9U0+yJ5eSEL5z6jV0gshj3vkWPrQObZpkyIjcNMqxeNKm6zN82d8JjF/Py4JxOiYjDV7kt9Wd66dytJFfLwzEayA48i170y93YvYf2BKgwNjsV65iAaF19ka4wbCWlrufGiKd1NwnH0nESz/D1ku6aT9/wOJ2/cRW64OdObXyEntxxly0D0qq4kyM6JrSdaMNo5Dmv3ITQUQbkkFD+6SG5GIudlezFIayoNL6YTnn0VWYWqyBzLZNXV1miHzcVuyCuy3CyJWLSHtxpOejCqDvaMbnuE7ZsOc+v8A26+bkJvc226XUgnddFuHtdSZrBdOO6Ww6hfcoeji/2Jij6IZIfRTDbph+jhbU4k+5Bz5iU0HcpQUzNGvzzA7nXHuV3jDXcuP6J2rSdcqzQIg/g0pr9MJ2CqNye6m2CXmIB2uzdcP5RFalgQa3a9ppW6F7a2XXi6wJ2A+Qcppz61aIQC5yjq44L3XDNkc2wxcttEi4ERBK7QQX5vMllLl3HxSWVenLxHVY8skqdXsMXDltmZB5BvMQ392Hj0hylC8bsbU1KilFdXt7M0wJnkdeeQrdOPsd6pOBt1pOLKTtYsWMTqp+3RqLWTqMSTtLVfSqTbcBTKXnHnUBoJjoHsvteC/oNbcON0J9yP+dDjA0EnWfqCWzlR2DiU4X5hNn1kS3mRt4F0b2sWbntEtc52+K7wZ6jCY85k+BHskEqeVFWqj5lNYoIV7WUfcH6JLyF283mpG41pq+q0sdWhVcE1cmOdcAldTZFcHyYnLMZ+SgtET/ayaOgs7jiG0nGHGyE51ZictASHaW2QLnnK9dVBBBlHc0aqKX1sw7AxnkxbxUqUFxxmUX89bga/E3Tl+efZHmaDW8IOFKfo0f3AQaTCd+P3Gw9dCU9O5bApJQOMF6HTDe7sncc807N0Sx7FnSh75u/tjOW2JIY/SidEL5AjtXRwXTMHdcVbHFwRQ+LjfhhIrsVnzgbk1JJIijaiWf5B1ka4sqeiFaKsxRwdt5BVaerIHIgjRMePA4VV6GAYiI2NET3eLEJ3pC0X8gsRjUljebo2Uit0mOGwkkoWW1hhrMihOBtC0/dRIDURi2VxaPdXJP9kJmmGB2kdOJKXK/xIW6uAxpIUJlXdQYqhG1teD8V4SRy6g1tSvfASGyOtCU3dxovyMczMjMdgYBVurwzGba8iWp0fsjY6mas/OROSYE/Hn5NxtQjnxL0XwDisl/vQ/k46fl67aGowiS4/aXImWBWH9Aza9R8sVLn8d7wzCFZ+EwJiMXeX81mxJB/qjHOEDk3lPtqIFt1kh9lw4jot/62gKztBZu8exPwsftLPIuRCIsMexTFlmD23KowIPjcH5ceZJOhasP5OOTUmpZIUaUhb2RvsjbLFOWYjpWUKdDZLJ8hblUbc5OTCIDw3vkFZtJON+0bivVaN+3EOpJ0egK1dW+hhwdRutZERDjD/Jqvld5vCMlB8Kh0v82hutLfAa7Yp3eq827wWi7XiM4vwt4rgUrNZeIVZ0bMuFH+w+SYIuu9iGv+0ERKU8OrcYoJHZKO8Pxu18uX4DVpG1wPr0WpXiZLC+xyszEXGAAAgAElEQVSL1cLmngvbEsZQrUT8PlhB2cv9LBpizL3wffiKN8TLSik8EoHW+Hs4Xo5jsMLvI/3+IUGXg1+HSawrKf0gha02ymHbidVXQk5WxINleowPak/ibme61ynmXIAKBtetWWXxBDdVWy7Ju5N4yIMeirIfCLpoJrS7w0ptI04ODsfOuD2Pk00x8pLF4UAMXU9YYuywjArTzayeegfnyXYcf1SD/h4ZeNm14YLFCEJk3YgL0KPNnSg0dM4zPmk2E1ucIk3dlNNqScx2GMTzRGO2NbdHe1wXyjaEs6vWFEb2bEPtjwTd25muBPJ3lmA4bDvKEe5oTGhNvbvZmIwO5rWKK+4Bg3jsq87sZxp4+YzgWWg4pztrozljOPLbnTD0esUkz348Sgkh+/BD2mmF4RCojvQaO1wjb9PeKhAnoxZc8tEmtkAdB+exlCZGcKjeaNSNJ6J4yAdTt2t0d3DDWLMT1cWheDfW4Gtiy+qDFfSyicfNsT9vVjjiklnGcHcvVAtTiNhRheEmZvS6MBunBeUM1+lL4ZZoFqx+SD+rBOxdJtKhXjl5cy3xWFNBf4OZDHpzjGOvGtJ97Fi6KEr/J0dKpko+J4ONme2bg7xxGuaqRWwMtmX1ofr0d5yDu3UzTrj6seVZV3TiXRle/wZrrELZ/7gDUxcYI5dhS5BdMhe6m2EbGoLe4FIO+AWy6XRNhofORHapG8k7pRgRFc+Yl8vZ8P/YO+u4rJK3D18PISqioujasXYHNoqBih1Il4QS0t3dLQiKpCJ2I2Ktid3d3YG1qDS8H1B3Xbfc8Kfvep4/4ZyZe66ZE99zx+y9SwN1TxTfbGXvqTyklSbz3eZQFq95Qg9PK2RyXLAN30Xb0QE4J9oxuGkJ19ZHMj9tL1IzMwmbKMGR+SEsWnSLHnNTGZe/lPSkLZSoxmLZ6RQpHnPJlTEn2qMaG6LiyW3hy2L7xhyNDiU1swS17FiUa15iY2QMabmtMfGuw45p5mR/Nxad8BQcpzXhzcVctqQnc6ylG57T63Mh0Z/Y+KdMWL8YzfZiFJaD2KubHMqIIjK7K6GrxvM41pnQ5c1xWK3P64SpeKQ9oKGCO37ppjQ/OAcfm+OM3LyEiRU5pDolUWqZjln/h2x0cCD2wAjijvu8Dbl856H7UNB5XAim872NLLLPoJp/Egbt8tgVMguPHxSJXdCFPWqx1F24Di2J5fipRyAK3YZfr3PMUzvO8L1edMo7SnbMcTr5T+R13CzSKhwJce5L8a5wXNQ2M2BzDsZtj5OsMIINo1cwP2AU+YsN0Y3vQcpBJ+Ry7DFe1ILQNCe6vtlCvIkJ2zolkRk9gTqvD/wk6HyVq3EmTh/Hy1okRahS43AIHipLaJL5kaCryp/rQ+zNoVhvz0a3zips+xmxv7wTY/0TsTZrxXmnCThu7obVwjB0uz1iudZElg9fgNuPPtjGHqBE3pXYVC/ky7KInOjAbcMgBiw3Y/5laTq6rCLGfij1q4vxcosDOrFSOMR5MEz2FAtMtFhSx4/5sTrIXY7FY/R5Ru2KZkznutSUPEemzg90CRjAOccQHugGMnNSO14sMkQzpBG+aT3YYWjL1oe1GGSTgIPbAJ5EaGCXIYNKdBjmyuJsnzGRpNbhJNq15ai1L1fGOWOo1pOi1WbohUijOfkGqxdv4tFLJYwy52Pa+wJhQ/wpsY7G2nQg5at00dosj5efBcPyE5mxsiGmxlPpI7mV9D3N2eM9EfcFmYKg+8uPauGEb4fA23Dwhf0USHjwyxy6X/jvyi6wXsOdfK8F6H0ccvnmHFkOlpwcl47HhFZIcJsdDgmUO/gy6GkSdh7PMJjvzsB651miNYEFXdPIGJOL4cwSPHJ96XTcAz2NmxjsnU/PfQYYeuRQ2D2A+cuckW9cxElfXfb0n4PZyAY8WRbM7jbWqPZuIAi6r2SRVom2I/NwSbhIo7GzcNDugGTB27IOVf87noxXwmlqDTfHdXpnqr3733vzBUH3lUzkXzRDVF7I8xPpeIeKsF9ihOzeUPS1r2N5YgFjm0BxwQOOxmpifdqcrOWafFeVO1lB6evjrNaZzKL+K1jrNYhqxSW8/joE3S9DLiWLbnAsIxhP1730nr8WT9WOFG+3ZpRTIxJ2OSFfX8TNeeNRP6zHigRt5PbZM8pBjtnbHOnb8GcPnfaeWJRfz0YjVBb/+cZ0q/zf5fchlxFM6S/OcRtFguuGMM9uHI2vRaA66hyq68NRUWjIkzQVNHYpMyfSmE6XfBhnLY7zEkeUe4hz3G4YwdXciHZSpjhNl7hbA5g6fQYKHetTTewPQu1+U9Atw1hpK92CXdFRb0/BMiP0N/fEVbcOm3382HrixgdC93smRK3CVuE0fhrb+d7ZCUPDblTb6YO+23OUvZwwUG3KVf+phDwai9XUxuzwd2V57sUP2mjBSM8UrGeNokVNKJOAitOJmDpdpIuROaa6HZC7uw1PzRjy+hlj6T6NNtJQVvkl73w6Nq4naKpujcOYy4SpL6NoqAEWniNoXrOMK2n2BCw5xLM3bRmtpc1ozXG0lf6ocIkY1OAK60xDOVLWH7V5JjTdF4j7wus0UfHDR7c+x70cWHO2NoP8wpjW9iZrLcPY+7gDk+fZotDgCbsDPFh9VBrF0EimtBP/KWRSokY597KCmbfuCg0NYzGWXE3agi28GeSK8eTeVNa9EZN6xcXkUFauvU/HiDT0Gx8nzS2eLfeH4L7SkE7VK7i3PZ6UjB2UqacSpiLN6fRIli+4SLtgH9psz2TZ5oYY5Myii9jbOPa3IZc5LJyfyv7mvix2acHZOTFkJj1j5MY4xte+xQ9z5pC4vjmeubOotTGa+cF7aBm/FsuBIm7uSCJexZLsgp/vBmLNejAydDOzVRrxpvCDu0RlSHLFS27lpDDP/hRD92Qwir0sDXJjSYNwssIHkr9/KYtM5yIKSUM5LwX3bYNIXjgZuR+fcXntb4dc/iToHMvwPOVFsz2eaOhEvYvrr3KPIi2nguPWpai0EVFaXkHRi+NsdNBj9eCVLBh5ldjRyciEh6E5qQt1K8oozNtB6qDRpD752X5RdRk6BB1kkdpT0hRNeFj5hWlkHZ7nRqCrch+7UzPJs1QjV2MLcVqtKS8p4vkOTzQ172FzfCFjGxxl4aBKD91ufAacI25QCq1zFjGpVTXKiw//fsjlozX4dJpDm+1Z6PWqRcE+T6ZNzMPh7ByUmsL9JfpMCe9F2gEnukk/Yo+5IlFtFrHCriWHrYYS+f0CllkNpKZUCVfnTUBr7nCSfxjEfqUZ3PXYgLdKR2rWuMVG9dFkDcskwkCeWtXFKD0ahMroo6hvSkFrwCu2ajrwwDQarcEtkLm7lJC9PbDsvheLyY6cfpb/Qd5fD/RX5DBTbjEG488xbX0EUwc24E2WKZO9GuC50oVRXUUcsx1KcK0A5k58QqCOIwfv5H1wrXdBO3MpI666YX9iJEGBpgztmMf64SrsHRmE9azRSKz7WdANf5OKge95ek4zRG98D5o2EsdeXtiH7i8+o4XDv1UCFYVVxVHmGNhzXGcXa7wVqf4+l6WyoFOuP66nJxJh1Zcav0reL+fNXk9UZrdh/nJjWtxKxy6jBQE+A3mQOBk9r+2UfVgtrWkQqYdc6F5TvKrAk8TzbHzaRdJ0/SoMBlfjXNBojK5bsXqOJi1lCjjlP5G5rzUxMdGlZ3Np/qjW3Lc6fV9y3JKVH7rDIzlc2JYBM/XpIQsl71JLJGvmc2p2DIeeN6WvmTG96/067UQQdF9y9v5m36IKSvNvcDAyhHua8eh2rODxjggMdZ/jejkahdpQ8puCDipKX3AprfIjeGOCsiNRbvSQ3AAzHK7qk7XiKwq5rEyXExO/QY7mUDxPzyT5oBvfH7BH+S8JuuPo7Aujc64+egdUWRClQ/t61aj2e4LOdhytHqegprCfiWtDmaLQkLx3gi4uzJh+0nuJGhGNhFsERuPE2GpkzuXx4RhN7Y3sj/tY7mHJ3BVXaaDij4v3DHq3kEHitwqufKKgm761J1ZKj0j1uYmCvydG0zr9nFsnAdIPVmMxNoeW9jboG3anzrEYtO3uMcLVGkPVZlWCLvTJWAwHvSLT6xgtzR2ZZSxPvcrspY8eJKJqHwk67Q7UKzzDgilBXO8yDXVvNdoUXOPC6W2sDwhjzdH2aKUnYTfmNtGqi8gfqIGZp9JbQZfuSOCSbdy6UkGnUTPRcrZkcHMJij8IDahMHPhZ0PVDba4p35+ajfuCS9RTdsNXT+4PBd2gxvkcCfNkzQER8gFRTG0nTlFFOfl3L3N15zIyU+eys2gw5rMXYS3/I/sXBjA7II0rsuMxCAjDYFoz7iQFsnzNfTqEp2HU8gKZXolsvNodp1XGfyDoLtHO14VGW9JIz22L80ZzOv0dQbfPBtntCSz034hszHps5N9wanEUc7yP0G3FWmbJV6fgdypTiSqKeP34LAezVrMtKZlD5dPw2pSIkuRx1sS6kyLuTVbEoLeCziyBEs8Iup/wI6LIg+yIIVR/8Ywrv5ND917Q2TqW4XbMgRrLbTEObUbC+WD61figQEplRcyiPG7s2sj+nPnELbtA96ijZOjU5nSGD8G2iVyTUcc0I4ipjfcSOiiSOqt34zWi/k8PKKoKo+SSMcLsV4LO9oQmNydocdJ9D3GarSkvLaXwcATq43aglZuFZuuTbwVd8C48Gi5m2uib2F2KZ7ic2F8QdDJUnI5i2rDLWFQJOgle5Fgy2r3lnwu6aiJebrFilHNTkvYqc36EBuccsvBS6Yh09fMs6avMToPVRBr1oZaUGOKX5qE6eCnDllV+uGnCy5X6GJxQJclrDKL1YRzpYYnigxAmqz/Ccls0kz/M7RUHqWvJaAw+yMR1IUwe0BD2uDLGVgr35Y7vBN0wQmr7E9orF0vju2gtDUV9cFNqvLv/iEvB/YWaaP8wiEC/mb8r6Dy9TVBqXcCpVC/c/JO5J6uC/fy5HHNUwCxsPp2GDBNCLv/mc1s47dshUFH+ihsZBqjHK7DkiB0dRG+/qFe8OszSyMsoOOvSsubv1ASouESWuhG3rJYx+XYQ61sEYDm0hD2zhuJQEkT2PDUafVRPQFRwjWN7cjk835uUXc0wzd6A8WAZbs6bgOax6ayK06BFTQmKb28mw2EWydt+pINRFB5umrSvL1WZPi38vjABkSQUn1zKmvPiNO0ziRHtqv/0zlT1v9MrWX+2lAa9pzKqY3WKf6MQnCDovvAk/p3uS1+RdyyTlbeUmKnTDsmSYl6fX0rQ8D8LuazsrJyy56fZHGqDT8o+GmnYoHQvh9s6G4nV/J7yr6koSpWg0xqK1yFVog+E0P2k018WdNp7I+l3wR5VNxm8cwIZ0UYG6SvzUa0qivKRh+6PBF3IdHq3kOTeQgtmuKXz6HkDBlrEYO0wibayUlWlZSvz415d38Z6L3OWtQwgxk6V9nKSVTlqv/h9oqB766GrxXr7VEQavtiZj6JZrbc5b5VK8VME3VsPXQM2OcXxSNEaO8dptK2sefCRTb8SdDodqPf8ALHTkng5TJMpQ26zIOkAoh6aGPe/QnTUFZqpWOIy9cGvBV2KFV7ZFfQe3pbXu4/xvL0mVs6TaF1ZYON9v/+qoJuNWscCzq6KJHP9GWpOsEOpbCtZO69TR3M2LkqyVd67khdXOZbuTfoh6GEfypQbaSxcevsvCrq3Hrq221PJyK6NTpYb/aTfxbj/FQ/dh4Iueh1WA0Xc2BpPgnUseQ4/kGjclrKPK2RWFi0pyePyhkTSQi7QI3QWnV8dYaXLcQbvzmDs7wi6Mt94+h/3w23LCFJ3WdGx6BmXPslD50nTnX4Ymx1DY0s2Rt2lqmL5RZRRcG8Pq7xdONTJCeNxjbk125QVg9aycmZ7iksqtz+4zvHUGFKCrzN0jQ2vTSeSo7ePVa59EX//IPoDQWd3agZPZo1nQd8VrPFWoFpJKQWHI9EcfxeHy3EMqXHoJ0Hn2SYHqwFJdMneiqWCLOVFn+qh+weCTqqcB0v1mLRsKEuW9ueoojpn3wm6Sg9djoYi0c3iWOQ7gYbS4kheTEBF4Tg6uyu3ValDjQfLsFY+yZQcLZ7POUVnDx065qWjNXguHeOWYDupI7UqP7JUfnj5JEH33kP3AO8p8/jOaz52mvLUq9yFpQI+WdB5GVcVRRFV5tXm3+DQUm88Fren44VI3DZl06T/EMqEEth/57EtnPMtESgv5OEGayYsVmD9iulUlmaqyD9LVtR+Ojib0PH3xFwVoyLuLNbHZF8zRj2qyeA0X/rVLeZywgR05vQhbn8gA2Ql34owERTdWELYhIXUtndARekNC+Rn0zxrFfqDa3PrQ0FXozIMB0Ri5bw4v44V7lZk9c8k01aRutXF395rhN+XIVBZnf3VGXbve0r1pj3oIy9L/umLPK8mTZ02zamff47c/Y8Ra9iDfv3q8frsZZ6JSVG7TUvqVpa4f2e1IOi+zPT97V7LXpN3bjUrj/RgplkPJEpAJCqn6PkhVhsZ/WlRlF/0W1FK0a01hDs/RDPTmvaV7w+/Ydjnz6H73W0LPLBzXE8DlxXEOAxF+oQfKmNOobsjjYmyB1niaEHKtuvUdd1BQos0dP0bELQ1gGEtpSnc4cho1SuYbkpHrc5aPIbHIm4egrVTP/KTbbAMWcrLN+p4HfCmevhUYuv6Mi9Am1Y3IlCrCrmMQGVwXW5GjcNgqxKRKQ70fxSDZmJD3LzV6NlY+qerSKLGc/Y5hXB39AzGDG3Lq8XGWJ4ajretGj2a1KD842qMPwm6HfSNnoF8+w60f52JpeZR+oR6oq/Zjrx56sxc0wHbMBWqZdgQkNsM3YAgtJVaU+3EGvZI9KO72HYCtNfSyMIdU9N+1Nzri77rs6qQS0PV+py2n0zwrWHM8lCjxhIbvHKqM94jGOOJnah5Jpvcota0bt+FlrWgXBIqzqZiabCIgqGWePtNQHqrL95ZUihZqdJ8uTfL8/qi6m9D5zMR2PreoquNF3ajLv465DLFEo+1ZSjYuTHheSLesVf53sAXe71uSJe+S9KsFHRFp1ls5k9uqQKG8+xocywQtwXXaTLNH1+tmuxztmLRSVlGBMeh3/4KmZa+bHvcFZ25Hoxs/oRd/u9CLiNi0PzuJIl2c9jzSgGnpGkULXMiausb5B2jUH+1m93H8mljZkyn60uIX3qIoqEmaL1cxdLlt2jpGMqUWvtZlpLDgbsDcV1pSEcpeHokg/jIpdzs7UukSU32edsRnbqXOqOd0df6jrPJC3k0MZ4gy35I37/O7Ts3eShRypllyeTKWZNgVo/jq1axJWU/jSMymSm3n3nu9mRsK6enfihWKg/Z4LmVZvFrsOgvxYsb+1jt5UTCcXncVkUyrV0RNy4d5+ilNkyd0rwq/7D4/iHWz/ZiYakTS6O6czXem8SEYqbtTGfk+5DLhhFsCOnL853JxJskIRayBMPCdDxmHaTP/ER0FQvY7WpEwPLLyLXyIOygx09bF1DwgJNpDphFyRJ5ZA798rOIN7BgfUsPkhNm0VEyn7z9C9l48wnrfe5jcWQeA1+sYLadF+fV1pEy/CIR0eUYR6tT79E2FpmHUuI8j357LDCJq41lTgrG8nUoeLKHNdsbM23YFeKGOVM4JxcfpVo83OyBjv4jbI8m0OOwEwZm91HLSWNGr9fsDzIjSMKTtd6Dkbi1HJ8ejuTP3cns8U9YqDmN5a18iPbRRe5COO5TAzghaseEjB34jm/2022t/Foa1n3n0n7dJqwU5d6FXF7G5ODCqu0vPgy57F7jBtnqisS1S2NFYDdOW4/A/qoKMUneKNQ8RLKRA/f1luA57gmpAwy4XRVy2YHqUiJebnNCT+M4gxckYjNeliuRhjg+m0ma1zga15RAQvIOOTq67BeT4XF/H0Km96VBtYus0p9I4P1x+Cf4MKpzPcr2L2R7/akMez0fg/H7UF4Sj45SMwo3vA+5dGV01wJ26ysSKuVOvI88l9008bs4EMcYPyb2aYTo4BJ21x9C/Wwz7E+MIijIjGGtbrBo2DS2DwnCy3kKNbL10NrSDx+r4cjdXsGqB0NQVx1Fx8IV+My8gvjxEExyttCo72BB0P3tp7dw4rdBoILS+3tY5u/HrckZeIxrRsWPp1kftZVms2zo07DyYfuSm8uWcmuYEUMbV/sVFtGrXczpr81pk9VEWw+glpiIwjNx2A8LpcQilUDPMTSSes7RxE28KUrFbqcGy5YZIncyGvexOchvWIvhYMlfhFy2qp3HLssg8gw9mdxDhjvzdZh105A0z7E0qvlW7Am/L0Cgsuq22I+cXxpAePBcTtx+89aIvjNxCgnHcIgUZzP8CQ+K4+jNd//rbYRjdCAjnyTiFXmc+hp+uM/sXVUPoVDYtuALTOLf6LLsNU/OrGTljjboOg+hbmkpBXln+GFtHgON+/NihTNWq3sRv1gHyR+CCXAvRn/XR9sWVHVbQXnJHc6uW8yq8Fv0XxXDxFY1fncf688q6P5wY3GGoRXuwlT1kbSuLYFE8RVy3LTxTs9nuHc4o0QZ5KKOWq/7BOm4c+V1ARXf+ZG8UJYoDTcuvXxNhZwHCYccaXkumUhdT3b9qICxaxd+2CuBmqs58lc8mOW9nuf5JTQ2NEdi1WLu5/9I2XcWmBncYlnSD7x4XggjE0j1a0yujRnLjz2m4P3Nr6MJvqm21Dl8FLHSQ8wLTuJmVyu8QnwYX3sTs5RdeDAqkGBvddrLVXu7L4QYVCs4ywp7PVKeKWNn0JKNfiHsu3iHsnrT0dd/zc61W7hzK58aeinMm9WJO2luxC3ew5M3nRlmGYiVZikpNm5sOXaNckaiadqWI3uyuHbhPig4Yzn6BXuWruD0xRdIqcYQYzuI1yt9iEnbzP38dgzSd8XYRZ2uzWohUSk4q0IuU7B238Krigc8v3KQO3VVsPALQVu5DRxfQIiVE5vKlDAz6MW1FZt5LNcMnp7n/JHjFEqOxyA5Fo1Wm4my8+KHE8+RGueEpXJdLi+NZMNBcfqbxGHvpUXH2iCqXlkUxYKogExOl7Wiz5B2lJZc5OTBO9QYNQUl2TKeZm/gwJtadBwzgXpieZzK+YHXleu323j6fieF1KE17M2vT3e1IFxijJA9EEGQYwJXGk1FY4os57O387ijEfoqHal2fAsH9q9l1REpxnjNw0G/H+KnFzHbeyFnavVAvsk1NiSv57VYDxQs4wiIVqT+0zscTHUjzHszomn2qPWV4eXWx7T0sWRoFxnydsxnToA/W0+8on5XA2bERqLe9RG7QrxJX1bKiKQYVLs+4QcfM4LXvmDwLEeGN37A5rstUWv3iF2OrmS9kqZJL3Ocl0UwqnEJj89vItPfldScC9RoNBBl51BmqivSpNIzW/l1teQpV3NCCTGbwx15G2boSHEqYD63J3oxoWI+4clnkWjSgi5aunRbGExmnjjSzZTQjI9C8UI4Pm5Led5QBVWTpuw5/h1WgeYMaVO7yuv7dh86H/QMZvOjmCwNBsWRulkLqb3JJDg4k3WukJp1VZk5z52xPZ+TbW1Awt5GqPpZ0OJ8JHNyB+GZMIInuQ8pOT2bxC310YhKxEy/BzUfHyU72JaA9H2IS7VhkEMoZtNk2TNuJPMfiVNNSokZrl1Z4xfNQ1E1pDpFsXDXFF7NccAhYAU/SrSkf+VGvfbjaVTxbh+6eyLEJEZiu30NU6pvIsnGisxD4vRxt6LL4p2InAPRUu9L/fd1wX8qilK5iIZilTiKdeZe3Kn6NK2HjZ8Yc/wyKK90aamlENZtKe5+Oygrq6Cx9wZsrjgQUzaAXvsy2XKvLSO9ErGzkmPXsP7EXCigpKI/JllZGA5qiJTEM64s8MLRNYk7hTJ0Nor5RXiTSALyVhsyya0OPjkBjGglg2Rl6O797SxxtiR5y0UKSgYwJSCEmcOv4qHiyOnHLylnGmZu9Vg6fykvn72CsdH4KuwlIXojT54VUXvWWhYY1uFQhANz158gv0ieCd4BjJNdTGDwau4/KaSehScqhxew/sRdnpTWpa//etwGX2GBbjzPxzuhM7CAB9IlXIzwZd259qglp3EjZCxWkcl0FEIu/8aTWzjlP0+gvJgXO91RVYvihUgccUUXvJwMUVJoS/UfT7HWQYvgVRd+xiAS0cB6O6t9hv/25uKipxz18eCubjST29Z85417xb1N4QTpBXGkrJyK/nZ4BNijXD+XmCm6rC3QwHruaF7YG7Ox/xycOq/DJ2wHRcVlNHDZzWrnNhxNzKZC4ijRninkKwcT6m9Fn5a1hFy6L7hAJaRKeLgpjiCvMHIvvE80F9FgQgAeYbb0vJmGn0sQO88+emelCLkx3rhFOtLtXDju0SeQ0wzCb1YLzgVaEBFQubH4+588o92jcXRXpEHJr1NtvuCwv+2uy9/w+PBcQjWc2JP/HoU4UrVHMHPdOmbK16To1VWOxDnjEraBUmV/IiPtUGhenZKCm+zxVcWt0J/NUe3Ya6iET04DpgYHoK6iTHu5P/a2f1ZBV7Wx+P+Dqa18Acs/OJcl9xSYNrIrcrUqd4OEskPRxNwZgd7IbjSSEf+VKpaUvMXmtOt0Uu5D40YyVaFMX+PvVyGXWh2oUfizK/9rtFmwSSDwvyIgJv6Q3bMUfyqKUkPi28k6Efah+1+tMqEfgcBbAqKKS6xzOEjPcH1afkP3GmH+BQICgc9LQBB0lQ6sGldZOcSRa6o2aOkNobG0BBKld9g7ewkvR+sxuHMTan1Q2VJU9bX9KDuzjlBt8BT6dWxMzco96L5S9SomBQX7I7BwOk37GY7Mmt6D2u/DIz/v+hJaFwh89QTExK5XhV/Gtklimd8YZCW+ne2ABUH31S9PwcD/FIES8jY6EfjMlEjdTgh67j81ucJgBAJflIAg6CqjJCWKeHRiM1uiPEndcpb8Iq38y3QAACAASURBVBnaabpgMMOQYd0bU11S9NWKtT9bPVXeubMZ2Ft6sufoHaimgklqONOntRG8dH8GT/j/f56ASPwhe6yUcMq8ULVNQ0P3vayyHUjNb0TUCYLuP7/EhQF+FQTyOOo3FrPYAsYFzMPKbAgNhA2/v4qZEYwQCPxXCAiC7r8yk8I4BAICAYHAXyQgCLq/CEw4XCAgEBAICAQEAl8hgc8q6L7C8QomCQQEAgIBgcAHBDp06EBiYiLDhw8XuAgEBAICAYGAQEAg8A0QEFVUfK2ZYt8AfWGIAgGBgEBAICAQEAgIBAQCAgGBgEDgHxAQBN0/gCecKhAQCAgEBAICAYGAQEAgIBAQCAgEviSBvy/o3lwjd80CAoxC2F5SRrmcBgGxtkxX60czSbG3e7F8+Cu6xb5kf9QPjGB7kjodpCV/fcyXJPGu77uZ2vTO6Ud6sDHjW8l8BRYJJggEBAICAYGAQEAg8G8SqKgo5P6RzWxclUhk41Au2fV8905SQdn9o2TlrCQu7DuiLjrQWyh48m+i///d1oOtuJg6EL7hLNAOFdfZRPiP43vJt8N6fWMz8ZZuROSc5GmnsTj5heExtRt1JD4c9mP2BNth57GE44j4TtmJqNl+6HSs/v+bzX/Y+vLSV9zev541WctY1CaCE+Ydq0ZbXpTH4QRdBjps+Xn0ktLUNl3D7TmjqfMLJuWU5O0hZMI0fA49Q0yyFcrR61hr2QOpf4Hd3xN0T3bhozWTXd1dCbXTYUBzCfLOrCHO3p3d3aNZEDSe1tXFERUdJ8bnNqqByuSnaNDfagOvJqZzPlOHjjW/TkH3LzD9l5q4xor4szRW6MvAXk34xb3gX+pBaEYgIBAQCAgEBALfHoFySm+uQL+1FkvFJekYdYTzNj2qBF1F+U1W6Q9HffEtxNpFcvSCPb0EQfftLZE/HPEbziTZYGS5hwY2UcQHT3gr6B5uxXm6PxurTyIh3YqOuf5oRN+go6kf8dodeKf5fmq55NIKrExdySifTHJSiCDovtZVVlHEy1ML0OtlxgZpWQbEHuKAcTughIKHu5mXLMF0r2HUrxR4xU85lmqO2gNbrvgP+uWclxWStzOW2ZKmBA6t+6+P9m8Iuhfs9VJGMVmR7DNBjGlQjfe7PBWfm8vEHgk0SF9Nql5zrsfr0vWAGudTNOhQo4BDvqMZdNmcM8madPpKPXT/OuG/2WBetgtKy6WZYW2GVd+Gf7MV4TSBgEBAICAQEAgIBH5NoILy0husNByNV+/VXLJ7K+iqfhXF3F1tRXO39hy/6CAIOmH5fETgtwXdwx+CMDZJ5LaCO6lzzel3Lx1Ny82UDrUg0UsRuY9aEQTd/6eFVUHxy5NkmGsTr7iek2btf8P4cop/PEaqmhMPfLPxH1jrg2PKKXlzjgybPfSJt6DHv+GS+8iCvy7o8jYws/Fksiw3cjZCmQa/2N/pHAlde2LZMJwNOpexsUzlRmEJFeiRcTWWXpu06H1kMmuHn8XWbC55Y2PZlGhC/++keHE+E59p5sy/+BqpSdFsTppF75LjZIS4sKawOaUZS9iuPJcjmUb0qfsziR8vLydA3ZyEU89hbDAb5lkxrGUtxEsfcGJpFNPNMhGZzSV54CnWlLcgz8aVRQ/rM3PFJqLlj6A62oQN1wYStiMNG/kijq+MwPreWBZY9kfmykaiHM7RXk+afZFzWHq9Ow4rEvCa1oGyCysJ0d5OE6shlByaR0hSIVNTEnDscplEQyfmXOyA5eJ4fDR7Ildyk02zXbCKWMG1ZwrMWjCHQM1WPM+OQS8bxrcvYF9aEttqaZKY7sfkovXMmunHitMPAAVs5sfjadLzVzeD/0+XgmCrQEAgIBAQCAgEvh4C/0DQlR4nqlMfnK5WUMFMVt6dy9THc+jcx57L5cYsvxOL4uNMPKZYsOBOGfU0k9g+z4juUjfZGGKLSkgOxaX1GGiXxuKQCbSuuEVuchB66wtRrNjBoh2jSN0+kVtRDgQcHUykW3tEAyww71uf6oK38CtYQr/noduOp4kFQbtroxsTiEHFXnberk2f6TZMeR+T+YH1gqD7Cqbyk034BEFX+po7m/xQSO7J/ixtmn3YdnkRT3IjmDjMi6NSk/BIc2L61MF8X+OTDfjTA/+6oDsdS6decfTK3MpCje+RFPswW+4xm8yGMn6zNrvP2yObpkKPA/rvPHRwcd4kevjLEpoVi13j7ai0DafpktUEt9uMht1dTOKdmdLuHilTJ+DfzhajbZ5EnCmnnctysrxH06LmR4GHV1KYbHkd7TBHNHo8Y5H6OFxkvdkxexSPAnQJeqmCt68mtZYboeywn65hG1in9hBb+VjqR8XiptsV2Qtx9FM4hubaIMY9CmTizPnc11vGUa2nOBh5sulyYzTmpBI/oyXnwo2YurkrcUG9OeLoTuLxfPqbRDM7YhzlqWaoRLxguG8ws40asddKHVdxI9K8hvHIL5SdHdWwNFdGdpsrQ11fMkrxGTt/2MjJSz0xW5BI5JQfCVPy4ZKSJYFBU2m41Q7FpTLMsLYUPHR/uoyFAwQCAgGBgEBAIPBXCPwDQVfZzetzpM+yJHdSOskqrRAX3WatWQLlHr6MzUtigv0zXDPcGS13nrhJEwjpkcbhCbkM1C4h+bQvvQ970Hf8TdxOz0dhtwED7HIo6B3ArmxnhjYoYp+nLusV5hAwtgH3FgWzvq015v0aCILur0zxZzv2dwQdJTw7sgQP2wAS91+DzhoEzY7EbVSz36wZIQi6zzZBn6HhPxd0pW+us8nLgGT5RWRpt/xNGyrKnnF+y1KSQoKZK+3JyfXmdPmXvHV/U9CF0jh+Czkm3agu/hcEXfx4uh7Q5XSyNp1rXmFutykccFmO7Y8+jHTayIs3pT8DaOjJjhOjyB1hynm7TBINelNX6sO+Kri+UBsFmzU8fFn883lyrmza3Il05WzkM8IxH9MKGbEbLFCYylaNeczVKyasSxCi8GgcdbpS794ihvfcyfjFflgry3HcfSQzyy3IdNWmx+UAWs18g0eaLQby3yF5fwXj+yfS3Gc2QQMOoa6ci2KsJw6q7RHtcKWnbTFWc52xHizH8cBxmObrkKguTaKFC2mHrlP+k5XfYzB/AUYV6czc0QwHN3tm9ixlg44Oy5tq4+gzne/32DNkSS1B0H2Gy1JoUiAgEBAICAS+dQL/UNBRTv5OTzqEtmFHjjEdrqczMaUFmaEDuRU7mT6O2yktq/gZcvMg9l1wYaC0+NuX+2fZzGgYyfc7VuGiWI3D3qMZfNWKC2matK9ewH6fiXjla+JjpYtCK2l+8ar1rU/dFx//7wm6CvLv7WOZpyvhGfu4Wi5GwxEORMZ4oNf9l+UxKocgCLovPpF/wYA/E3SlvLm9CS+F5cgfWIR2s1+Vhvygr8riKLlETJvJ/pmbydb9/i/Y8fuH/nVB94chlzdYOkkR7ZqhXM1UoShxMt0OTP/ZQ/cbgu6gWzJTd5mh9tKR4yk6dJOp9sGXjMvM7zWF3eaLmDv9Y0H3kt12wxl9Zya7Eg0ZKPdBdaCbaQzsvhet7EBmKDahJv9c0E2X/45qZQfwbh9AoWsI3qMvoa24hb5RLtiqtkfmaCgdTZ9jPtsWmyENOB44HrPX2oQNuoeLxVmGBLrjpd+VD9Mgn6yzRHFVQ+wcrDHpJQi6f2VFC40IBAQCAgGBgEDgTwn8U0FXmWt3ifSxRlxwWsaMW0GktgwgVKmEDUZDmVwcxK2FarT4WIm9ucae7blsi/cmcGsz/PZswGOIDJfmTKDboelcSNGgfXUJim5vJnzWLPw3/kgv8yjm+2vSQ07qp5oFfzo84YDPSOC3BV3F9TXYGCVzolY/Zpi04PLc2cRukWRqZAIxDgOFHLrPOCOfv+k/EXSVVTBz/FFI6cmBj8Mtf8O4irLX3Fhtz9j7Flyy7f6vmP/XBR2fWhSlNdfjJ9L1TwRdlYfuhTuDg9qycH8QKq1rfVDR8Y8EXQXXF0yjp3sj5mwLRKtLPaq9R3IznUE9NjBuaTS2Y1pR61/w0FUJupebMeueTqOQANwUT6E2aDN9o39P0L330FUnRj+OV2qeRDuO5fsPciQFQfevrGGhEYGAQEAgIBAQCPxFAv+CoKOIq+n6DN3dDPX7NRm/wpeRdYs5FTOBXuF92HQukNH1fq7oXXh9CRZDF1LXwwHT0W8Iaz+bNlUeutq/EHTtqku8+7BdztPz60iwsyJNIZNjzorUF5Lo/uI8f47DPxJ0IRP4XqKAM3MtsNkszijnMNwGy3BhgR3G5pupOSOCudFTaf9RmUvBQ/c55uZztflHgq6CynDLHC9DUv4g3PJDyypKX3I2fRYuUv7k6Lf5V4z+G4IOeLILX20d5jd0ZEWIGYNbSH60bcEEvq9exvk54+l2yJDzgV0oqtWEV3GTGHLVnDMpOnSWOkJAe1V2Wq9h5YiTGA/w5aF+DAsiVOhY6zW58dtprNeAJf1NfifkEriegXofD25MDiIlWpMeskXsS9xOQ42GrBs1npgG9ixMsaLr6SjGq2XQwG8ZKyykyRiixupxMWTa9eDBEl+meaRwp9SSlWesqB6mhU3hDDIjTel/M4KOyjl08whinm1PXiRZMW13N4KDLZhYvogRQzbQKzgAr+ndkdzpSk+b9yGX0uyxG4vpExUSgsdTHGeG3raGWIUF4zCmDTVOrGdT9U7U2hmM6a4WOHg4MLPHCxZP1SatgQ6BYbPoetCewcvqYKIzBuVe7akvI4ussEXJv7LohUYEAgIBgYBA4FsnUEF58VmSx48halzOR1Uu33AhdTqdwwb8eZXLV7tw66DNAevVZDkPoLZIRMGpOCb2DqXYPpXFwWNoLvmcXXGb+LE4lclbNDiVbUjjY9FoD85h2K61uCpKfhRymccGsyAemnpi2EuGqwk6jLxmyP7Asb+uJfCtT+MXGf9ve+h+3DcbnYiTyE12JNnwO/ZGWGKfLclUPz/0ChcxI+gYjfT8mGfSm8pdjgVB90Um7292Wk7h030kqOuRqbGVEyYfVrks5c2tTXgNWYH8/ow/Cbd8W0X36alF2Lu9wWGdFd2/WA7dexSPT5G9LB4Lh3TulJZR8auNxct5djAS7SEZ1POPwrBGHFPdtvC6sIzmPqGYrPIn5MIb3pT3wWvHCvSLV+Ck7kf2jwWU9jFjTpwq2Kjhfuw5+eU9cdm4Hi/lFkj/osJTMQ/2JGA7zYd1efkU9zAgOMwVq1EdqJW3GfcJ2kQcacP0eUY0TIrnukEisbMGIrk9iPHagZzu48JSg5rM3lXOFHU1Rt4PZ6rzUi4/LKCO9XJ2jr6Ans85Wje/xcEdh3nZ04rkGH+mf7cbzbGVAvAu5YzFyakFa9eu5erVxzDSm5ixt1k4bzUnr+YjbZjIFofu3ErxwCVlJ3dfdWKKkx+mnXPxDVnIocs/Um+GFQZ3drNl12nOFUnT33kh8RoVrJ4ZxdGW03CKNkWplQxCcau/eR0KpwkEBAICAYGAQOAnAhWUvTlAWCcFPG4DYuJIGK7hfsokGpS/5HDERPq75gIiRGJmrL43h6mNfu8J/JSdLh5cN4zGqGPNd561V1zLCsdMJYjtZeVUKNiRFGWPZv1cHEbqkvxGg7CFo3lqakzGkDnM6bYOPZ8dFBaX0cR3Nxe927Brdjblkkext0/h+cRgVkRYMbx1LSGX7kuv4l9sLP7OmIEziYsNx6qvFPf3ZuLhHMqCA9dpNEAfBx9PZo1pw7P13kyPPEVj/SAWzGzB4RALrNwrNxZ//5NHwz+aOC9FhI2qvvQkf9x/GW8ebCWgxzhCnwBSdahvvpqbMUpUBd2VvuJWjj9DUn5Z3bKs8CYbXFXRKAjg4fz+3JhjwSjrZbyQbMVot3DCLVXo1uDfe7P/ex66r431n9rzLodOLZbImYo0kf6jZMWfGys96E9b04KqoihVIZd/2o9wgEBAICAQEAgIBAQC3wyBikukmR9EIV6fDhKf9m7xzbARBioQEAj8zwh8I4LuNNG9ppE1OZYFDsq0kvk0RfxyqwPdzPOxTffGXLEZ/+J2Ef+zCRY6EggIBAQCAgGBgEDgcxAo4f5aJ0yembLOqBOCnvscjIU2BQICgU8h8A0IulssGa2I9fbbPC2XZVRUFhlmCjSq+cdf0koPR9BLI4SzN5+DjClpewLQ6dlA8NJ9yqoSjhEICAQEAgIBgcB/lkAeO13HMiKsAN3IeYTZDqHJp30n/s8SEQYmEBAIfFkC34Cg+7KAhd4FAgIBgYBAQCAgEBAICAQEAgIBgcDnIvCXBN3x5/DBNpmfyyahXYGAQEAgIBAQCAgEBAICAYGAQEAg8E0SqIwj7C376UMXBN2nsxKOFAgIBAQCAgGBgEBAICAQEAgIBAQCn5WAIOg+K16hcYGAQEAgIBAQCAgEBAICAYGAQEAg8PkICILu87EVWhYICAQEAgIBgYBAQCAgEBAICAQEAp+VwP9M0IkKrnF8wwJSLEM4UlpGeV8bPIKn03jrQWRsZtCppiRin3Wo/27j4lJwP0MLnW0D8PMxQqGVDJT9sz7Eq8OTFaYYbWjJDHszJnavByVCHuI/oyqcLRAQCAgEBAICga+LgKj8JJn95Ym9Vk45ylhsXcx0+fqIiUD8WTZ+nVXIKi6hnEGY52zAoF89JCRLubsogKPyDoxvX/vttgdiUHrEHxXlk2htS0GtZz1hO4Sva6p/1xoxSXhzdTPLnd3I2HaSl+3HoucWhvGEbtSRgLKPilCIxKHw0TVuH1lD5uyFHJZQwiImFNWuNSgs/n8y6G/ZTBFUFOVxNlkXQ68tP5OQlEZ6+ho2zh6NTPEH7/wV5ZTcP8SuTWtYk9wchyPWtCv/fU3wPxF0YkUnWKI5kQVyVng6mjCovSwSRTc4lhGA+9y2BO9xomdtSf6tLTbFqhVweU4ct0aZMLiVLNXF/rkoqryQyi4sJP1SLyYN7cx3dSQoFyq+fMuXpjB2gYBAQCAgEBAI/CMCYnlZ+HacQlZfd+akejKgSfWqdyExsausV/Wh1D+RSR1kEBdV/u0K6+330TVQl1bVJd4eJ5HPqZAJmIaco1PwZuKMe1NLUkwoSPePZuXznyySAMn7W4mc5c9eqUm4xFvR8qA/bnNv0Hq6H856HahWAOXvTBGXLOXF8aUk2C/kUo2eTHYzZECXjjStK07Z+4M+v9lCD/+AgIgSCh7tZlWGBBNdh1G3HMqLnnJhkTnOj2xZ5zMIiZL3HVRQVnSZLaZKeGc9RqpTDBkHLGj7JQUdYq+4MlcXrdmNCNgczehWNX/yxInEX3ExLo67k20Z1rRm1Q3rn/5EYlB2LQX7QQcYtimMcT3lkOIfCjoRVBNdY62BHvsHBGGtM5QmtcR+9fXkn9ounC8QEAgIBAQCAgGBwLdDQOzJOgK8syjcnc6hYctYGKtGY0kxROL32WkWTqlbCCOa1kBMDEQ3FhGytxd2mp2Rkngb0yRRuIeE2Pu0L4zG+YQ+CxeZ0Kl2NUTCB+evehFJ1IBHm4Pwt03kUX93vCLN6XY/HVfnzZQOtsDdXZH6JW+9dCJJqLiRzRzrBE7LTsU+1oQedaD4H0aFfdWAvgXjROWUvDzGOiMnnrpkY9m/FqUfi/Oy19xZY4tKZDeWHbH+goLuBYje5JLQfyhrJ25kuZ8ysu9uQh/PlUisgAfbogjR82dfoQxdZwRhYzWdXg0fczojELcj7bCWv0qiTzIvlGKIizGjWxMRT3bEEqrlzumRXkz/vjHdNOuwdYYZ686/oKiiIYqz12HR4TxrrFdR0L2ILZuvUe/1bR7QDZ3FOVh32IXVRDMOP1DCflMSqoO+o/TaFtYFOJO07jTFw9wI8ddCtNaN4KQt5L0qhaGRzA8bhcSRJKLvKeNlpEynZhI82Z9CnLEHObfyaTrFDQt7CxS7y/L6wkoWmm6mhmZX8rNjWH2sDVPnxjNzYndkJXnr6RMD8fzbnNkwm+ibA7A0GEv7wh9YYLoBsbEdKNyXzNrc+oyKisdcoy8NJd9d6BJQcPsoe1LnckW2IxJXfyB76QlkVINx9TGkh/RNcpN8yL6Sz4tdBzhVTw37eDv6PVpKgGcUJ6/J0lfDlRke2vRsXZvqrx9yLieBsJA4Tl1pjqJLCNZWE+lU/RGHFwcQGTGfc3c7MsIzEhtrZVqVXmVngjORKff5XnEwAzWn0atHd+qcTsDPaQH3W/dlwBh1RvbsR/8BDSgRwgK+hduUMEaBgEBAICAQ+AQCYo/XErS8KZZDD+I8PInvUtbhMbktUpL32fGBoBOX+DncckL72lUfwEXiFTzL9mKptCUG1ZPQHHcCrW2pqPash+S/8IH8E8wXDvmbBN566LYTa2dBam5txgYHMpG9HLtbm06aNoxuJ0lxpbdGBFKSjzkYZEFY5ilo2wjRmXtUyFtgG27KwO+lhdScvzkHX/y00tc8+sEPo0U9SV+hzXe/lWL1NQm6irOxqA4NRS58C3HTu1HtN9xwIrEKXmxxQCeuBs7xHijWPkGaiRbLGwTg1WU57oGbeCOlht3auWg32o6LfDhyiatwUH5A6rANdFrmwZBmD9nkvoUmbib0fp6O1qBDqGyJYZrMWmaMmcWJJ93RW5LJzNFtqPdiHQ69Y2kcl4ThpHbIXIhCfdQZJq+KRKP7eeaOjkLMOQyj8dXYZTKexKaBJHh054yqFrljwrE1HYEoeybG1ik8nZZBRoAeLS+GYBj2mAkOzqj2fM4GBy3mv9QnyFKOZc7ubD9bRK9ZyXh5D+Kx71SCn03D2cOMQa2lKS+Fyvy5x+scsLaO5qrSfBaZy7HKyYE1R57T1Xgenn4jeR2tRfDNoZi62jKqkwxlpVBd8ibZxhpELz9MhVIgHlGW9Hqeiff0dUjPMKLXtVSWLtzOi/Hh+AZYMqK7BGfjLEg72oghsxwZ1XAfydoBnP5eH8tIfWpvcGb+iUYMNbNF4ek8HDwu08FYk96PfuBEfjuUbAxpe3E2Ti4HkNOxQ73pPo7drksX1Rl0urGM3Y/kaNm4kB37b1C9mwbm/e6yeuMtajRVYOyQhhQLgu6L30MEAwQCAgGBgEDg6yDwVtA1x9GqPTfn6aHjUYzZ5kUYDihmt/nPHjoJ8Sust9tH16Cfwy3FJa6xXmMh9WM8GCR7gqR+qhwzXUOkcR9khLDLr2OC/8AK8WolPD+4hASPAFYfugYdNbAIjsRwTDNEhW8jyyqFn8TDXBIdTJh3oRvWSVGMvJ+Av+lySqeG4BGlSXspKBHCLr/6+f6FgSIoe3OdfcEGrOu+iDitlpSW/sYQ/r8JOjHxG2xUV2aD0lIiDXojLSWi5HAAKson0NkVS4dsTUyumrIsTof2da+yrN9kTsxaja9KPhlDAnhpaIua4XCa1ZCgMuSy2rX5qA06zLRNYUyUl0PyVDiqo86jkR3B5D4NqF24g6BOQdScnYj+xHbI3U1DU2EfY9eEMPSRD9pZPQn310W+sfRPAczVat5i7XAV9o8Lx9pAiRbfveGw00iCsSHUeQiP3FVZ0tgRO5NJtGsoAecTMRy/ia6hUczougOHSXvpHeaFnno7CpYZob+xA9bOpih3qgulby9cSelCTvtPIeTZZKytzVEsWciMCdtp6+yEsXE3SldbYryuITqWs1DpIweVyZNiULP8BMmjA3kwwhhNu3F0aPCU7dNHM+fNZCwD1Cjyd2Bz7Ulou5oxpPYBIicl8lJRB22n0XxfG24vs8Mpo5Rh+oMoyzxCQe+JaLgNp3EFlFW2/2wfMVY2pGYf+ymeG5ow2G42Gp0vc+DALeqMckBDqQN1aoD47U1ExGZxS3YMNmbj+L6eJGVCaMD/r5uNYK1AQCAgEBAIfHYCPwk6iz5UK75ItpMGPtd0SV+hTp5LDGWVIZfNaiB+cxEhub2x0+r0NtyysnjKrQxs0hrh4aZEg1oFnA4cjdEBLdIXmdJZCLv87HP3TzsQk6jg1Z19bAlyJWPZPu6Ui1FP0QGbQA8my9ehrAhE1aD43HLC7NzYxFS8EyIYJ1pHoKUTG0on4jE7BBWhKMo/nYr/+fkiSim4u4nEscvpsHURE5qIfjuN62sSdKKnG/DvMJndMzeywv+3Qy7Fxc+xpK8yu43XE2XYm5rVRIhfTGCawnJGrl/KsLPG6B7RYWms9s+CznwlnlrteLUvjjA9L3b92JupMbMx0+1P49tJqA06VCXoJvSWo/b1ZNQGHWDyhlAm9mlInd8TdGsD6XvRBqOdw4gMMkC+cc1PEHS2hDnLc1VXhbU9vXCymkKbhhJI3VrOzJGJfOcSh/2wC7iN30KXIBd01Nt/kqCzsjJnlNQ6TEdtoIWdDdNndKfsUwSd7TjaNSjhTIQ2YTcGYGCvilSYDVlSY1B1NkNRfCvO09IoHmmMmeMoWsrAky3e2Ac8oq9qF55suYR4fzVmuA6jUQWUSwCXMnGckYVIyQxnrxFVfy+tjOuuDOF/dYXcRE9iY9bztIM+5v4+TFOsz+OtCYR5BZJ7vy0j3cKx0x9O05r8Oj74f34ZCR0KBAQCAgGBgEDg6yDws6CTR7IygunxBkKVprBL0Qe1gjxa+oWj1EKC+5kBHO3jyIR2bwukiMTLebjCGFXLTAqKPvy0Pxb7HzJR6yWEXX4dM/zbVlTmxZVfXUOkZTKXpPsxRb8Ft9Jms2yHJMMCEnCwG1iVQ1cuXumh281cO0dWPh2M/bwoJgiC7mue2k+zrfQVD3/wxzijJ+krfyfcsrKlr0bQPa/0F99jj/0E7LP7EbA1htEtPyiKIlZGXs4izvfox4/2ysS1mstiv3HIVRdH4mI8KoNOYnA4nPbbddA5rP2RoFuBu3o3alUTIRI953p2PNHTt9B52SpMWmShr3gIlb8q6Co9dI990U5rjW+MGQotZRB/V1Hmjz10iuR5TSCwwAhfLyPkW9Sg+q2lGCtto1e08iAWgQAAIABJREFUHwa9DmKvtImuwa7/E0HXvkE++930WPxmFLpOUyj2ncWG6mNRdar00B0meoo3lzrpMMNLj+6N4XG2J3arRIxQ6U1p8iYedZqEtscEWlWDUlGlh24PoQYBnG2iim2QKT3r/zIZt7ICaPGTM+TGObDgbmfGWwdg0E+Gkvw8rmyNJSDmBs1UbHF17IPMm3+8u8OnXSzCUQIBgYBAQCAgEPjKCfxC0FXuWSAq4/lmJ/T1YnhQakDgyXmMaXmHDQ6/rG4pLn6VdXZ76RKgQ+sab6uES5QcZF5l2KXJaiJn9BXCLr/iuf8/9u46Lsvr/+P4iwaxu1us2WJgd2EDoqIS0t3dKd2pYndgd3ciOrtjM2YrXb8H6DbddN+54WS/nftPuO5znet5Lu7H/eZ8rnNkKmRzKcaU0D1S9LKYg+moSlyMt8bXdjtyM0Jw9ptIi5JSSkA+9wrrbfWJOFqLKYmpzK67B38jH05WmYZ7lAMqdeGjTF+Or1t0rSQXFZeWWx4O0Cktt4z5XLlleQt0pTXATzcTOHg8axpY4OJjw7jujZCR/ImrKxPYJTcN/XHNyd7rgNaUdAYuScZ8ZGWuBuvg8MqYxT59eRw2Gp1rJSWXWijJnyaphxqndNcQqfaYaL8njHGZTofat1itacxd7QWYt9yJzsBTqG21QUmuNi2zU5g+5hoam4MZ360WlSTOMbfPZA5PTCbQQIn7S9ywD1zEc2l7otZ0Yvv0CLK0fLG2HE7TmlmcXXqGuqo1Oa6mw6kxAUzv3pj6yopkWI4lpMAQf5/ZtL0fgcHkLdSz88fWsBNvUk2xv9wfRzttemfPQ3vkYboHuzNTsxVPEzTQX9sC4wBbVLvUROr9g5Cyii85ZjOOwMejsfKwY6jEUgzH7KGFgwN6+t/xZr42xsuroeHiwJS+9ZD6peTyPKmqhmyTHIp2lBN95LcRpb8NRXVTZunX5uis2eyuNoFpDkb0bpbHxQQznBY/pauRH1ZjFTni68JxxVGoW05CYr4e/tukULHyQ3tUU6QuHOOqRB430lJYtP4x35kFYjWjO1WuHeBsrgSPDl4kv0J9OkwfT92T4QRsz6Jho6rUqliRCp2mMK7pOVJt1vGkyUhmeAwpfejzt3uriD9wISAEhIAQEAL/SYHbqVgtbISP+xAqv19jQKJkdfAELaY518AnI4ERBSuZc6Tr+9UtJZCQyubBUjtCcw0ImNYBBZl3K15KyrzlvP9I9PapEBjnxoBm7xZPEa/yJ1Cyl/Grg5G4RZ+j2mg73GbW4VyEGeE7ZRjk5M3o3MX4hZ2huoYvHuadebnWC2+3A1SY6o3V8Dskhewkp7c5nmY9qVwgvleVvxH+fI9Kyy3vbyNxzCpa71j0+XLLkhX6C15yLVWPGXMHsvyU+Tdc5fLFr9sFFD/N4PDaWOa4p/KooBBqTMEoxg2N4e2pLFkyy/aM6wvcsHNM4UFeFdrrReLuMQmpNdPQdt1CZk4hdRwCmbTJjwVXM8kuasCQQBeUiqpR+VokEYue08smAkvrMTQvOs1CQ00Wy+jjN6sC8YYeXHz6iqJq9oQd8KR/C3meb/DAwjCI+708CZoqxfy9MHy8GmMHKcH99czTNWRV+lOy5Ecxe3EsOsNr82OKGQbhLxkR6M24rGicPJdx70kOijpLWOA1BsXDUbjahpP+KJcm432w87ZkoOw2bCabsefyDxRVn8XMmZnsW7+D+3ffQE8PguNsGNK6ClJS8DjNFiunJC7fy6TW5GkonD7O47u3yK06FU2tYk7v3M6Nay+hqx1e0c6M7Vy99Pk7haIM5o/z4PvCbG79kM61+40Z5huGrXk77jlOJyh5N7eKGjHYKRkLy5G0kv6RI6kehEQu5PqPDeiu7YOZswYd6ssjk/WQU0t9CA1P5fIDGVpO8MXa1xSVWnfZH+VMbOIabr5oTOfx9pgETkThxkWeXtjDjg3L2f2kLdP9o5ne6CeuPzjLsQ2r2bvuAXUN5mBvP4m21aQpGXrxEgJCQAgIASHwnxaQKOL5VnNGzUiksKgIGgaQetKR7+Ql3+0vl3uWxRrzqZMQiNK+UNKV35VbSkvncTNpAjPctpObV58hCXvwmayEvJwEb3bbMWZGDJlZJauPdUdv/Sb0+tVFrgz24v1Pj9XXuHgJkOYNPx5dQYJXEJtO3aJG95loObqhPqIFrzZ54BmdQc0p3rgYdKVaYSZ3984l1M2b/a/bMdEhBMMJvahbSUI8yvI1xudrtlnwloe7fJi95IPVLSWgKOcOB73UcMr2ZXf8KBQzfyI9YiwGQSdK5t+RkTcj5FIE/au9Xx3/N338RzYW/5ou//m2f7soitVomopn1f7zt4UAEAJCQAgIASEgBISAEPhvCIhA928fZylQeHuYcFUv7vUxwsBBjVZVEDNh//ZxFf0XAkJACAgBISAEhIAQEAJ/QkAEuj+BVG4PKZ2d+55FarNI3nuW5zRmmMc8zI2G0ljM0pXbYRMdEwJCQAgIASEgBISAEBACZSUgAl1ZSYp2hIAQEAJCQAgIASEgBISAEBAC/7DAVw10//C1iNMJASEgBISAEBACQkAICAEhIASEwB8ISBQXF5fsRCBeQkAICAEhIASEgBAQAkJACAgBIfAvExCB7l82YKK7QkAICAEhIASEgBAQAkJACAiBnwW+MNAV83STBQ0mJ5CX/24DskZ+h7nsqIKidBnudpl7j5NpKbhsak1UrDrtqsqV7uMiXkJACAgBISAEhIAQKHcCReeIaNsNu2tFFDGCgGNLcexZA8mSLy9PN6PfYBKpefkUooLv4U049a6OtGQBNxf4sr+HLTPbVOb9fuLkHfehdd9zWB+bi3H36siIL0Dlbrg/16H856dZ7mqBS+J16mh4ExamzcCGFX5/eMFT0leHYOmczLlKqniGe2M8rDmfOPJfc+3/yY4WF5B1cxfBDmZ4r3+AoqoX6+KtGd5I/jccxRTl3uVgqAOT3VbzWm4cLusicB7dnN8e+VcdvzDQvT/NncWMaRFJ602bCB5ZH2nJv3r6T7/v0TojvpuexLOhiaQv0aFTFVkR6MqWWLQmBISAEBACQkAIlLXAk43o1Z/A/N4ubF/mVvrF7l0eu8HCUZ7khSSi274SUqU/vM4CkyP0CNOijYI0775KveG4ryqDPC7SNXI72026UunnpFfWfRXtla3A65PEGVnjufwoz0pbbsFY6zDC5oynlcyHp3rJ2XleWDvHcPCnIkCCOiPsCI30QatNWX29L9tLE619SqCQnFfnWWS3mQbutoxSyCDKVB/nTAvObTCgjfSv7ynKf8XFBT4sr2uC+5gqXIm3ZrRVJq4ZizFrr1gmvH8t0D3diG6dcJQOrsNepfr7D6Yy6c/7Roq4kTiW7w6qcTR+Gl3EDF1Z4oq2hIAQEAJCQAgIga8h8DgNA/uNZO1OZfewFRxPUaeJrCQS/MgGnWDyvQOZ2Ejh3femm4sxOdCFsJntUPj5P+PZB/Gc8yOdc8NROzmT42kGdKsk+z7sfY0OizbLRiCX64dP8FSqNp16N+HeKh8MrWI438mSlGh31Fr9GtSKbp3i8KM8KnbsQ+dHG3AzsSTweDP04xOI1WqDbNl0SLTytQUKc8m8uoH5T0dg3r8KFOXx+lQSk/puZdKFTZj8kuiKyM+5zPKkZ0y27I8ixRRkpZM8biwx43Zw2eK7MunpVwl0OXe3MsfYFP+dd8gv7IfFhvkEqbZE8v5BUvzcON5KB+Ub8TikvGR02EISTXtRRy6fB3siMZ/oQZrMUKYNvs0ySTvOJk+ncxVRclkmoy0aEQJCQAgIASEgBL6ewOP1GC1uQNCQ46h1S6bBsjRSNFoiK/nbQPeu3PJASbll28q8e2qlmCcb3YlSNMNJPplOA9KxPDqvtOxStowrob4egGi5RCDv4iJ09UI521SfubHmqNT8jEv+VZabGmC9tyqG81LwHlBbAP5bBYrzyby8AoNOS1G5sBnTD6foPrqmYgpzr7NSbww+PdZzpfwGutccdR+OWqYH6SGdSbdUZfSl2Zzd2pdjKn2wTn+L/KRodqfoU3e3ES2tqrHkeABjsxczafgRhi2fg3nbu0TMmoK9jCtn588Uge7fenOLfgsBISAEhIAQ+C8JlAa6RkTbKXElagZdrPLwPbIYZ5U8Nn40Q3edBcZH6BGuRVsF6fdlmTdZNH4hdZNdGV49HW8lNQ5YrSPNuDuVRaL7V91FeRkpTA87T9VhxsTPaMdHFZcfXkn+98yfHc/Bgh7YpmrTQUzP/avG+aPOFuXy6lwqU5yKCNtqQvsPSi4/vqgiCrIuMH+iD1mhi7Dq8C8puXy5zYLaZnXYcdqRQZVO491qJlc81zNvZnsq3IinY/uz2H3vQ7NlWvjXCWCZbg+qyyNKLv+9t7TouRAQAkJACAiB/6bA+0AXZdMdudwrLDabwszrWhzbrMFDywgKS0ouGysgdXMxxvu7Ej6r7a/llrcXMT6xLkneQ6grn80J7+H0OTCVo2mGKFcWawn8e26oN5yOjmDXiwYMttSjZ9XP9zw7YzHB2+5SqY8hNv1q/XsuUfT0NwIlZZT32OXtzfUZcVh8p/B5ocIcnuzxZ9bFiaRZd0WujCy/SsllSd+ybx1h7/EdxOj4saOGB3svuTGo6nXivpvAUft1pGi1p8LNeDp+dw6HC3o8U5/FSauVJGh1pLJssQh0ZTTAohkhIASEgBAQAkLgHxL4JdB1Q65kicvHmzBWnkDaEE9Ms5/SOjiYyY2luV26uqUds9pWel9uWcT9FXq01V5CZm7BB50dRcSJJZgoV0dWrHb5Dw3i3ztN3oXVzM0ooEGPiYxX+oNFTvIus2bRGZ5X7oq2Rjvx7NzfY/+27y7M4snJRUReH4TXzNZ/MJZF5D8/TmzwHcZ6TaNlGa6BU7aBLvsM0Uk/0bfqOiYsrISjoy6jCxJQsqrPzlP2DKp24xOBLh37C1ZIOatiVz+Uw3PG01xRUgS6b3trirMLASEgBISAEBACXyrw20BHIU8229NjUgR387VZdiuBqc3uv1vdsqTcUv7ncssbLDQ5TPfQ6bStIPNuEZT843i3VuOA5VrSjJVF2eWXjsW3OD7rIrsOPkGqbicGd67Om2vXeCIlR/UWTaj2UX/ecmn/SR7mVqfLiM5Uf3uPG49zKa7aklY1RHL/FkP3l89ZmM2TC6uJPNwBL7Mu/yPMnWdRyCm6e+rTqQzDXEnf/1qg+9S2BTk32eTjwLpuurR3MWC7xSY2GTckI0CXvnN7seucE4MqflxyKXfGn9YqpzE/FsuQ07b09CnCJjUId+UnROvr4LnuClmqiZxdok2XKmU1KfmXh0y8UQgIASEgBISAEBACnxe4kYpqciMWBQ6h+ru9CYC3XIjWorNlDRbfTmBqwUpMD3YlfGY75EtXQ8nm1iI7LHMMWKHTAcVftil4ywnvkfTdrcLK+W6Ma/nz4iliAMqnwBsurgjAwjWavbey3nWxhy5RiX6oP05khv9Z6s7wIdmgCzJX1+Nu5ULw9isUlx7YjSk+4US790csi1I+R/eTvSrM5vH5lURtboat+wBqUEje0wssX/aYkRYjqPPLm4rIf5bBwpD9KNlZ0r+mJMUFz7m0dDW3RsxmbF2pv33RXxjofr+x+Mc9GEvc+WSGX/BnxKxYXk0OYfGoR5jobadXjBud4vXwvpRFTpEKnkH9WesTyaWsHIqYxoJ0Z2pv9WGq92pedbHGt8859hZPxsV4BgNbVC7zve7+tpxoQAgIASEgBISAEBACpQJFPNlgToPJiRQUFkGTAI5dcaSnfMmWBUDOWSLGzKfRgkA67g7lcC87ZrYpKbfM42LcBJRttpOdVx+1RXtYPFWpNOi92mFH40kxvM7KA7rjvnsTLgPrIv/3v/uJMStzgQIe7YnD1DaQdRmP37cuQb2xHiTE26GSEYxm0Dnq6/gROymHFaaWeCw7zpOf+1FnBIahkUSLbQvKfGS+WoNF2Tw+mYzRSCvSXv18FknkKg7Abc9G3Lo8I81+MlOyvfkhpC4r9DQxX3Pjl+5ISMvRzHUvF71UymRz8S8MdF+NRTQsBISAEBACQkAICAEhIASEgBAQAl8oIALdF4KJw4WAEBACQkAICAEhIASEgBAQAuVFQAS68jISoh9CQAgIASEgBISAEBACQkAICIEvFBCB7gvBxOFCQAgIASEgBISAEBACQkAICIHyIvBFge7sC96vxlNeui/6IQSEgBAQAkJACAgBISAE/v8IVKwMsb5ziPV2Kr0oLTNbPKJDef3y/881iiv5WCAvNweVer9uSC4rK0tubu6fZvqiQCcnJ0deXslqS+IlBISAEBACQkAICAEhIASEgBAQAmUt8FUDnZihK+vhEu0JASEgBISAEBACQkAICAEhIAR+FSjZ7qTrx7vR/yHPF83QiUAnbjUhIASEgBAQAkJACAgBISAEhMDXExCB7uvZipaFgBAQAkJACAgBISAEhIAQEAJfVeCrBrr0V8U832bBqBkJ5BcU/nohNTUxDrREdVwPastIUtKJ/8JLQgoKHn/PsaXB7KoyE53xg2hZQ4qCoq9w9dKg+GQLjpPWU0FjNrpmvahVDIXFX+FcokkhIASEgBAQAkJACPzXBCRAXuYHdtvpEZm4gztIUGdCIC5eVgxuIUdeEeQ/PclWLzPiF9+ljrovVt4z6NpQAYliyHt2mh2+FsSlXqf6BG+s/bTp3qQC5L9fVFAC5GSecDzImnC/ZVxGghqD7bEK8Gbid/LkiGUqvt0dJ1FEQdYdMtat41DaCRoFrkKztQT5JXGnqIDcB0fZvWkj21a2wO64Mc3zoKi4kNx7B1gX7UFY6hGk5XsycU4CxrO6UKXoMwtJFuXy4ngUjuPvM+N6DAOqlbTz+8v+qoGutORSAiTuLsaiy1w6b01Du2c+54P1MAy6wdCkNNwnKSEn9c9GutJgdXE+c6/3QnNIa6oqSlH8DwQdWcUXHLVTwz3mNHXtl+JjNoZmVSS+TqD7drf4784sJVfM410buJxZkQZDhqIkBwVf4i0BMhKPObPtLE9yGtBfsyNy2V9hBVVJkHhxibPpGdytOAZNlcriw7Ic3UeiK0JACAgBISAEyqOApBzknE7G1dSXMw0N8Q1yYIiSLAWPj7HY0oqUjSd5XdrxVgyyjMDKYwwtM0+x0NqKpLVHeVX6uxb0MwnD2ms8LWQh/4N/9kvKQt7FVQTbOLG1aDyuEYEi0H3LG6EktuQ85fJSI2bYrUWxpgZ2O1YwqWXJd/pi8l5lsMlwOAE7MqncLZoFB/Romg/5mTc44KNJRJ4zcwNVkT4egqP6dnpu345x94qfyANFFDw7SKqmJikXNAm/Ekn/bxboAKnnG/FUCqfxlnXM6FEd2bwjJPTsT3LXRaxP1KSRrNQ/Nywl4aD4Gmu0pnNyaAx2mj2poSDxybT7NTolp/gDm1WnsL+bLfpGE2hZ9f93oCsJz1Ivj7LQeAn36o5kZvg4mhR/WaAr+SDLPJVKcOoJcntbE6jTGrLKPtBJS7/l1sZYVqy6RGP7ueh0kSVb/Pfra/wZiDaFgBAQAkJACPy/Efh9oHNkWFu4vPMIrxUaoKTcgAcrPPB3TeRONwd8wqxQenieR0U1UerVhIdrfAh0ieH6d5a4Brmj2vbj2TcR6MrnrSJBDi/PLiFYdSPdjmxgSsv3M3QlgS/3OddW2jMrWZmVJ4xoll9I1k97SB06lgOWF1hjoETm470sHKLDFfdDRGk0pqDgw+sspjD7BnudIrnX8CVJoTUIvxpdTgNdt0WsdK7LqRg3Dha2oHj5Uk6pLmLd3AnIHo4hSMuLI9mVaKfnh6X5LLo2zubWvuUs9b5DB3NF9lsHclhiLBaro9FUboDCm/NsCDQlJPUwmbITMFsVi1YXuL4yCLeNr2hbsJ89h7sxesQD9hzM4G1mPozzYsaNWDZee8qrgvHY7Ehlet0dmI7R5/iDgVhtTkJNpT4lOz1IyBTw7FgykToe7P7hGblKOjjFBTKxsyR31wThsr8akzs8ZVt0IleaW+IX4ciAttVRKPqJjEVeOHul8LTrcLrfuIasVhimBqq0+DnQSYJM1m32JzoSHLOaH171RT0uCoPJXaldoYhnl7exztaA5PtDsQwaQ+bVYhSvLmDD1u3c6BdKUsQUCJ6OZ9IhFA2X4Os8jloPt7LY5RJNDaah0iOPjMQoLlVohvS9I2xfdgJZVW8cfAxQrnqfQ4ne7MtvR7sqr9mdlMqVFsZ4uI5CZl8goXP2ITncFXs/U/q1leHZgYVEOXuz4cwTmqn6YhNgTBf5U6TZreRhzVrIFxxgy7IfaG4Th6NxU25EWBIZs4P7xbI0HueJrb8TQ5pKkpP/8R+opAxk39lHmocL89cf51l1ZYY6h2E5IJtt3nYkbLlAMa3oPSMYx5gJNOPdf7AkpfN5c/MAm3y8mL/+GFJdjDAIcGfcoLoU3znOtgBn4hbtJ6vVGNQdvdEa241aEo84vyaQ8KAdvG02Bi3THhS8esXlBCfWlkwt1+lJX+f5RBq3QyKz7MNj+fxoEr0SAkJACAgBISAEvlTg94HOvrTkMvf995ySQJZ7bj7uJhHcaWuKe4ARXWpCXiGU/u78InzMQ7nSRB/3YHOUa0PuB1/uRaD70hH5Z47/kkBXMkNXkH2fk2F6WKxtS0CaF90eJOMUWoxpqiOdq348uVRc8IYft/qzRFKPGblzGGdcgchr3zzQbcJTyYW8OQtx1GvN69X2GBmto2FoLCpJWsRdU6SN41oibPpTXV6CVzvsmBYlj32MKwOqniPVQJPl1QNImH4bJy1fbr/pjvrCBVgPl+awuybOGarEzBvJHdsAHmr5M3tcS14s1mFaSB0MNa8wP347r5o4Er7MlT5NKqEgd5PVfSdwUjMJuxkq1JW7z3ZHIw5+54rJZBUaVH/GQccoXk0yoF+HhihKvisdlZM8T+oAMx5oR2AyLo+VatqcGBGGQZ005gSmcvvZIGYtSsa45w3CBnmTNTsQc9N+SKSZYrm1PjNsTekvt5Ww8b480gjGwXIszUtKLotBTuouW0w9OP/dNKboDKPiXkd0XZ4wYo4PU+tswXXOeVqqWzG7fQZBOiZsRRu/xebUW2FE+KMhzLayZkzbB6zS0Gd/I22MZtZmg70Biw92w3KNObV3ehOXvI/cAR44h1nTI3s1PtorkVDXY6DsXlZFzCWj4WRM/EKZ0vAUUaZzuFBxHKZRVnR4lIKL60WazrZlRrM9LN3wgiYTLJjy3TUW6ARyVa4GWblXOLrjNA1G+WIfpkudPW6EbM6jm1UkNl2vEKaTyq26ozAPH0ejT83QldaJP+KIjx87r9dneMBMJBY5kHKkIiNC45mQvxifpIPk9nYmUEfplxk6CWkovruLeXFpXKs5DQ/z2hx19WPrjTZMDxjArVWpHGICXi79eJnmRWhKBnX1YzFvf5kDW06joOHPCA5x9MQNGDSVFsejWJSYTuOQJeh0khEzdP/MZ6I4ixAQAkJACAiBf63Anwp0pxJwjLtC3VEm2E5rjUw2lFRVlga6sym4x52n4iBjnGa1Q/b9734GEYGufN4aXxToSp6ho4j8J8dYaadD5NkGDJqug6GRFkrVJT+uFCwuIOfueiLj5DAMHk7malMmmCmWh0C3Ge92k9iYl19684ISw9wTsDAbTMPio8Qrz+Ke22Y8J7VGQe4OWzRGsHHQUkK0u1FRXoKCU35MGnGGKbvmM/q5D2PsqxO2w44edRSQv5aEev9VDA4azG6POdx89eb9OUrO0wWddSvoc9oI00uaJIXN5Lsa8sjKfhDotHpTo5IExWeC0QiQwyrckP7Sm3FKkUPHYAgt6lSg+BOLlkhXyOSM4zACsCDQbhwyy6eic7gfnj4mDO3wgo1DJ3OwrzdWRvU4oBZOlq41Yyd0on6VH9g45jcll5JQ4cdN2E2xYHvGnQ/635IJ0VF0PR/HvooTmWGoTY/m0jxcbY5BWm1mOOjSdq8lQbdUmGVkxpgur9mmOZMdNSYx1WE2nR8lMsvmKp0NLTFXz2blcE9ud53KFKeJtKv9gv0GY4h50h9dP21kIpzYVDwQdTcrhlQ7Q7RGIDdbTEY7YCqt7y/C3DGd+hoT6ftjIgm+y/n+gzVuZIY54mHSjVtx2/ihlQbW4SOpfCAU50W3qTvWDe8h94nWTuXmHwW63/ytSisU8WCdN3FbHtBINwrDCqvxSvx9oJOWz+HmyhDW73pMM4tINNtLk50P0vK53FkXytK1l6ljkohJv4rkPTzDKu8INt1XxsCuATdWL+V+F2eM1HpQSwEkZLO4tSKKFXPPiUBXPj87Ra+EgBAQAkJACJQ7gf8V6GQUX5MeHMrJnJb00p9Jp2q8WzwDkKnwhozICE68aICykR5dq7+bufvwJQJduRvy0g59caCTgKKcx1xbHMTCw6fYvS0f9aTlWKs1R+aXGdliCnNusC90M9VNLOlWNZt7ayyYWD4C3cfP0H24BoqU5PcsVZ7E93abcJ/UGkXZSyzrMYJ92usI1e1GRTlJpK4moNZnOYPWrkYjLwhVh/eBrrYC8m924ts2jGoWdZkbJIHj3nDGdayOLO/K5CRli7mfMgGNQ2NJCtbiu5qfCHQKEkjJP2SH1iwujA1mdNZS9lbXRr1fO2pW+HgKVFI6l8dnj3NpfwqBwUt5q7GIJX7TqLRNm6nbuuLmbsiwju8D3QB/bEY9xm/SHtoHOKI5Tolair8PdIXSUHgmjGkap+nl446eRjuqlCySUzJzV/Eh29W02NNCl5lm0+jYUKJMAl2bWgVcjNQm5Epb1Ky0qBHvwPqcXox1smZo/cssUPPjcqMxTAmYRpuSQOeUQaMxvWh0bAWHs3qgOcee/g0l35UESEGFFwcJnb2Mhy3HYxEx6i8HOknpQt7cv8aNfcuDPJOhAAAgAElEQVRZmBLPweKhWMamMlN6xScDnYzCGy7G+7F2+0vaB8Qxpc27QCejkMnVeX4sXHaT5n6pGPVWpOj5FTb4B7LsbHMsUs2oeiiAELc4LsgPYbp3KPqaLXiyIoxlKSLQlc+PTtErISAEhIAQEALlT+CPAp2EDOSdW866S1I06D6Owa3kyXv/5b30d+dXs+H7Amp1nciwNvLk/eZxlJKrFYGu/I35Fwe60pLLe5yNt2ZhJS/CZ9fhWoIlVl43GblyMw5Da1NYukJmHm+PBaI+1oufPo71SMuNwHrveqa2k/vd2h9ff5XLTyyK8keBroLcXbZO6Ud4oxgWe6tSW0EK6atxTFZJZ8axSPrd92C0XbVfZujkHq7Cuut6ekZ2YKX5WjrHLcNqbEkwpHTlyj8b6JCB5+tNMd4jQatrCgwOd6B361rIF/+6dKxM8Y/s89Rlxdt+jNVVo9oKbcKlLfG3Vafqjk8Euv6+WKsXsWCsL29m+WKsP4jmtX9gw+hPzdCtx3x0MIVTPLExHUnjipSudiNX8RE71dVYU2sG+nZ69GhWNjN0bWu95YSnHkue9mCy/VRkwqxIy+39+UD3foauz60QEg9UY5hPJNoq1SnIheKyCHQli9VIvuXa2mCWbLlGlfHWDMzexLpDj6ivHfkHM3S53FoZwNLN92hkGot+D8XSMklp+TzupQURm3IMBd1kfKc0QvKnS6zzS2LTlQ7Yr5tNGynIfnWXjGW+pO7+icaWMei8XkFq7BkaiZLL8vnpKXolBISAEBACQqCcCXw20BWCzNsLHDjyDPkGnejerRpvzl/hhawiVVo0osabixw6+gTJ2p3o0aM6md9f47mkHJVbNKFq0buSTBHoytlgf9CdL5mhe7coyn4WDbfgadghPIdVI/PFSVZrqbGiz2rWufZC+hNhnsJM7q8tDzN0v2xbEEnTlZuwGFwfKclfNaTyjhCvrP2+5FIJOVl4tcsBLY2z9F+UhMXoqlwL0cb+hSELvFSpdMyekepnGT03AetxNbkZoYv9tcnEBnQiw0KNgIdj8In1ZFi7ahQeXcj+OsOovVbrEyWXEzk1PQ6djtWp0r4V1RRkqUAGqQPU2dPbDzeniTSvJvNruaUUKNxbzMwB6+kcFYbuwEy2WKqzsI4Hka4TkF6m+b7k0pRhre6xdKgaO5W9cLftwk3PqUTc74mOixtDKu0hfqYNa6+8or3DKrxNxtCsmgRSEg/YbTsVryMNmOrjj9awFsilp3FEoR0VjgYTFHWXDrbBmI3KY5fpFMKfTsAtyZ1u510wX6DAJHd7VKsdY4G+DUvTCxnkuxzDTicJ9DiPkpELNtMl2Th+NmmZvdGKcWdgpT3EGW1CcsRstC2akG6kw8rsvmh6uTG23hmi1d+XXAZOpemVeKztjlB9ihV6nU4TbjSfR8omuPrpoFztBnuOvKFKziV2xu/mcWtNbCJGILPVG9f4a9TT9Md73E8k6qRyu14fJlsNp5GkAjUbVKT4w5KCEt9Xp0ixjuckg7GLHcvbJTaE7y+kl208+vKr8Eo+Ql4HbWwmtqBAqi71q0iUhsn86xuJ8U7guLwGPuE6dFZ4yIVrj3h++0fubExk1U1lrJY40P3RauJSD/N2iC1mda9xeNcdGpqZ0flRGnMXbed+d1NM5HawNPYUtZwimNSoAJo0pvLn9gYpv58xomdCQAgIASEgBITAPyTwyUDXUo7iwtdcXO5LcEA86fey3vVGWR/7wGB0+snx/SIfgv2jOX3n/e+66mIX7sfQnxJxDz1LjSneuOh3pbIE5IhtC/6h0fzzp5EoyuLpkQTcNA8y4nAa6h+sclmc/YiMuSaYrBrBiuOGNM0vIvflCVZpqbGydQwpgROoej+NWAtXftTZQdSU365y+b4f5SHQfWpj8Touh1ljpYKCtARSkhdZ3rs7EVdyyC/uicGmTej2roWs9DOuL3DHzjGF+7mVaK8bgYvzVJRqy5K9x45R1nfo1+0WezekIzPchyAfS3q2rEzRwz0stTdj7s4rZOf3YlKgL0OlE3D13cyL13lUMdvIMscxNKz+lktRhuhH5zIhxIfZI9pRSUYSSblsMvxdud7fgmFdmlJJ5t0sX+mrdLuDHzkYqIdbxBXamrgzvMJqYlZWYujg1+zffJifHmdSzdiZienL2Hr6Lo8KKtPVbR2eahU5G2lN5MLvqaFnQPfTN5AepMEIk4m0raWAVMm/YKSg+NkZNvnbkLDiIE8y2zLAwBVdOzU61svkbLQFXoGbKRxggWbbS6y43REdS0vUWl1nuYEWsdsrMSjYhNZHvye7cS8GTpZhtYsb6/dfpFB+KtbzNWHpcq48+YnbT7/nyu26DPIIxc66M498dJgTtZlrRVXoqDkNpbvnOHnsGPfoyxSzMeTeTmPrlhPkyaiiHePOiLqHiHEO4ujlZ9RSMcLQuA/318azLO0o+YpDGTKhKdn3t3H04A+gNA19X0uU78cTteYpnc0c6Xs9mZikKzR2SsZFrwuVCqAk28lIZnJzUyjBzsncaaSOxtgKnN+4n2ffWeNq2YTL/j6knWuAarQPY3vXQSbvfVmtTCFvLm5msYc783ZeoLhhPyY6x2Gv04Hii1tY7OlK4tYMKrYczxT3IHTVlHh17jjf79zOxQtbWLY3mwEuyTjr9UX22hoS3aLZIz0er2gzeteTI/+jZWT//B+6OFIICAEhIASEgBD4fyzwu43Ff77WgWjGBTGp0SninXzYf+nn4jkJaqn64jrHis535uPt6M++7x//8kWz5kgPnEPt6HAxGJfwdGqW/FPcpDEX/UwJ8S3ZWPznVzeGu4Rj59KfWvlQ+CV7+/4/Ho5/7NIkQLLgLY92+TB1WgivkESuag/UF23DcVBVsl7f50TIeCwi0wF5FKtbEZIRSG/FQjJv72SRhxnJW279urG4dhcqZt3hoJcaTtm+7IobReWfN5cvD4GudGPxMtQt2dPs7W5rhttWJ2ynHT1qKSBZhieQkbvLZscDNDEeT8sGVZD+xGIoZXg5f6kpKXl4uq5kUZSaaJqaoKZcC94Hm882KAkKxedZMNaPu+8XRWlR4V1J57d4ldSCvzx+kNu5MtTo2ZsmUuLD6FuMgzinEBACQkAICAEhIASEwL9f4B95hq6smCSki/lpjQ7jXKris92PQY0rlkxslcmr5MHUzF3u+N4egcXkXjSoIv2PbTb+JRcgrVDMvQW6mC2vgpqzI5r96iH1vwJdSTlj5nFiJnlyvcNMZrtOp90HKyx9yfn/1rESIFX8igcndnHinjxNew1FuZm8mAH7W6jizUJACAgBISAEhIAQEAL/ZYF/TaArnZ3b44jqjCjeZOZCTVdij7rRo5b835qlk5LP40rkZIw8L9JGPxhr+3G0qCqLRBnO/JXVDVY6O7fZGVunWM7fegtdbfGIcmF8l5I1bj8zG1o6O3eZFdN0Sdh2nKc0ZJBjEpYWo2mq+O1m6crKRLQjBISAEBACQkAICAEhIAT+ywL/mkD3Xx4kce1CQAgIASEgBISAEBACQkAICIFPCXzVQCfIhYAQEAJCQAgIASEgBISAEBACQqD8CEgUF/+y7mP56ZXoiRAQAkJACAgBISAEhIAQEAJCQAj8TwER6P4nkThACAgBISAEhIAQEAJCQAgIASFQPgVEoCuf4yJ6JQSEgBAQAkJACAgBISAEhIAQ+J8CXxjoinm6yYIGkxPIyy/ZOhoa+R3msqMKitIlj+99i1cuGSFjUNk6jHVLzRhWXxHJb9GNP3XOQp5dW0/Y9O3UsDZn5rRO1PpT7/tzBxW/uMmh5REsze3NVLUpDGwk/ek3Fr/k3tFV+C15TbcJauiPaPptzDLPEms+nx2ZKoSvnEarP3eZZF1cgUvcRq52cmWbYfs/+S5xmBAQAkJACAgBISAE/qZA7nmS9cxxXXqQpyVNNZiIQ1wogeObk/PDYZa62eKz4Ba1NbwJC9NmYMMKnzhhDleXe2FtE8y2RyXLsDdluGEQkdFTaCv7N/sn3l72AoVvebAriPGj/DmLDIrVphB5Yi6zW0mTc+sASaEeWCUcQUahJwbRCfjM7kL1D3tRXEBmegKjullw6JefSyOrYMa6BxGM+ejgv9b9Lwx0709yZzFjWkTSetMmgkfWR/qbJqgMInoMwuFUB9x3LsV2SEMUv2l//mAgnmxFd6w+qSebYb84GWetdlT77OE3WRX7PfX6KNO7S30+E80+ePdbzkQYo+e4hpyZkaT669O7zqchcjPmM0vfmpXPx+I3LwTXAfX+2t3zT73rWTo7T9/gSY1RaHWv+E+dVZxHCAgBISAEhIAQEAIfCTzc4Y+hbRCbLr4FJGgw0Zu4CDfG1z5OiHoiV5tNxtWxCqlG7qxhJBGJDoxo+JtvcT8dItDKBpdlp9+1XWcEhqGRRGu1QeS58nbDFZP3+i77Q9dRwdWGvnK/9q8g6wYbnDSxzXfmUKQqsodDUBu5naGHt+PZ8+fvq8UU5j1kX8xqZGaaM6CWJBQXkH1+PuNVH+B+3Yd+8n//mv9aoHu6Ed064SgdXIe9SnWkvtXkHJB/LJbwF9V5aeHCCZ0UllgNpr5iWW1P/veBf9fCrVRGD91HBzdbHHU7fZzgPzj46WZHhqxUZLaFEebKtf9kR56y08SQpfRH192cAfU+n2xf7vNl8sLn9JxmQ8DwRn+y/W9x2GsuLAkhYftTurpEM7udzLfohDinEBACQkAICAEh8F8XKLrKtr0vqFanDb06VP1I49FuX7Rnr6NwvC8Lovpw212LmXNzGBmVSJRGK3799pLHzf0neVxckbaDOv/BP/b/69jl5PoLs3h+YRUuh7oQa97pgwmWQnJ+2kNAz7FscLxAhqESuc/2MqeHDmcCDrFhSuPPXkBxwSvOz5uN6j0Lrvv3owzyHF8p0D3lfJIbEy3nciu3GWpRS4k37kGt4jvsnGPNOM+rjA/VpSl98bDowIsDsZiounBc1ROnZjXp7aZPb6mDWNQ15mHwClJ0u1BV7lOp8QnbbBYgbT+DyktmMXTrYNYsNf+g7PIVN7fPw22WFyufVGKYdSQh7uPpWE2WN7d3Mt/dEe/l58gc4sSawL6c0DIg5EoFdJZtJar3eaaNMmDdlW74bZ+HWdeXbJ3jxI6G6ozMO4p7wHoK1UJZaducC7GO2Mffoq19MrHDbmBq4cnRm5NIPB7KqKehqOkEc6qBI8uWeTG1xg40em2kpYMlDnodkbqwFI+Zrsw7d5c3TSfhnRKInuI+bI28WXn+IdAHy5REfGfVJD3RCZOARVx81A3t2Aj8DPrSQOYVV9aEoWsbwcn6XRj45g3VBulj4WpEv7ofB7q31zcSZmBH6AE5Og6owL1aKugZOeE1WJqT872x8EngxN3WTPQJI8JlEFXv7CbJ4xDZ9aR5c3crKWte08c9ijjXgVQ6tRjblANcu3udl+dBSSeACM9GpHuZ4xKxm2stRmIXFImfWmukX11lV0oAnnMWcVKxH0Y+kQTN6ITkg/2keh/kTcPBmHj1J/9wCnZOfiw+cp/q383ANcKV8XI7cTN1Y8WF19B4CFreQczpcIGgTXeQ7mVC+Mg65D45yUoPF1yS9vCq1UiMvHxxUO9OtawM1gcuZvfZfBoNfMlG7428nRBE6lxDelYqJx8UohtCQAgIASEgBITAv0Pg4U4cDS0I3vSGfuoG6FlpMrxDa+pVyub7+TbMNtlNFeNI5keocNtrJtred1EOTiLGvjc1f7nCJxwMsMTcdQUPlKegZ2iE9vAutGlU5ds8/vLvkP9mvSzMusNOHy1GzzlFpXEepLrOQLVHY0om6gpz7rPHX49Ry9qyYo8XA+8nM8W3GP+VjvSu9rnZrkLyHu3EpdsiOh1dwowmZTMJ9RUCXSbfR2tj8WAWc33H0PBWEuM7JqO0dgN+VebSY0svdvmMoM6Py7Ha2IoQvRzm9NpGj61ujGnwI0usd9LcW4ce1Sv87zLDB8uZEl8Zf6dRtLwbScfeB9BYG4P1sMalZZeZ+z3o6SeFd7wN4xU2odUpmcbxKXiPfoR//zCKnf1xUavAllljcavvzXYDKYIHxqHoG4KzdmdqXotDpe9pJq0wpeUWZ6xidvNAxZz5UZ5MyF/CpIlzKRhuTUiEJg32O9PXWQLbRW5o5kTR1+wtBlH2WA6oz9150xm0vTXevvbMqrPzXaBztMVDV4FVY8052sMEZ7OGbNeezeK62oQGmdD+uA19l1VktoUV5sp5bLbxYk/toehZTabxMR+GmV+lj7szpjU3YLX4Ff20rTBTOk/gJDcOKeniF2JM3w9LLp/vxXv2ch52Usfdvh1Xw02ZuasOJn7GqJxYyebnLZnspEeXK9GoWZ+ijkob5H5YR8LyB/TUDSE+bDxVdvoxM/EBjdrWROLiMlakd0A/Kppw7U5UfHmM6DkbuVVtOB4OPfgh2Qbz9TkMtjWi59F1rL3RFP2EWVRa7YT15hwGGmjTdKc7mmHPUQ9awEKrQhIs5nNAfhzxHlVYZjSHTTmjSdykjXSqN5ErH9M9fi66EhtxMprFnDu9cE5dTUDbC0TOmceWonEs8h/Ey/W+WESn02iKBeNyl6Bhv4rqXYzwW+CN6tsVuHqs5Y3eQlZNbfrNPhzEiYWAEBACQkAICIF/n8DDHX4Y2s55X25Z0v9G9NEPIC5mAhVWODDDcBdVjCOYGzGK3IXmaNmn08QmlDinPr8GuieHCLC2wfXnckskqdVND49wb0z61xOhrlzeFoXkP7vAlvlJBLvspnbCRtbObosUReQ+OkacqQ62JxswUUcHb0stOtT4g2e/CnN4tNOTbrHfcXTLDJqU0fV+hUB3kfhOylhfyCav5DnP96963gfI6L+Xnr6vsfEwR79vU+RKajULjuPdxoeX5raYGQykuYIUf7aC88Fya+IrG2M3VInqcucI7TiZzRqJLLUeRgPFx6RNm8DafiEEz1Sh3gcP1j3faELr1R1YFjiDYQ0/eCYr/zDOzX0p9g7CVrsLtR4tZVjXPQxO8cR+bA5z+2mxZ7gngTaqtCzehWnHUKRtvXEx7UWdM0G0MXiBabwD+goL6K77GN0wSywHNOD5OkNU1jbGzc2aWXV3vZ+hs8BO78OSyzwyQjUweTAAN0dz+mY40HdpRWZb22Pe6jQW402J33eZd0vRlLyaoRVsR6sj15HtMxINqxE0l/l8yeXd1fb4X6zLyGlmTFKSo7TkcmkWQ0Z0oWhjJD5LjpH/S9t1GWEXT7hWIaE++ynop0OCVTcU3xzDd2Yox2qOwmLUM5LWXqOeujvxE5qSeXYeltbOzDv406+DXmEoMzU7kl9fGtm2eiyYpvTxbXt/G3ZuaXxffxorAwdQ5Zff3menSzjLTtRCf5sttZf5ELHiEV0jk5ndRoqH+8LxXnAChdkRuOYtwyfpNLVt5uLWqyK8Osd811ASLiqTvHw4V+aEEZ2uzPz9hrS+uQnPqIXsa+7OYatOZfQnJJoRAkJACAgBISAE/lMC2Y+5dm47iQ5+xF9qjcWSRDxbH8Z4miNpVXVYmaJLtXmmTEvK+kTJ5c9SOTy9fY5dySEExp6n2hRfEuM1xaIo5flGKszk/s5wZky6hcmtVDTqQVHuY87NC2LOvlOs3piPyZLlRKg3/6DE9uMLKswr+Y47ldhOi9gyo3mZXW3ZB7oXWzGoY8GbeVtInaqE/IerX+beYWewDZN81pPZxYz5ie7M7FqZh7ujMJ3kzsY33TFIicRnZnfqyP6vlU0eslF7NNrLM3jxYXLs6svOzXYMq/eIBSrj2akZS9jsvtSr8GtMvL9Ig07b+7MyWPvPBbpkD+zGybJ+5GTS+rniY6FKy4on8GrtQ6alO7amvaj7lwNdPk8un+XcrlSsA1K40jeAXfF2KJ+1p+/SShjY2WKquJKBo3bTysyWQMsev/6X5/k2DEauQ05NGzeHPtThc4HuGXusTFicpcwML1uG1JcoDXTqy7Pp1bkqN1aeI09Fl5jAodT/8Na6sYLpdoeQGqhLvFU3KnKDFbPmcECqF+qaOaSsvUjVkY4kTGzC/fVO6My9Q4vZgSRNbPZLK29PJWCUcgbJQY4smvqbdSx/G+iK3/Doxjl2Lk4hIX4nb/o4sWC1MVU+E+gq6Idg+3g+7pHnaRG+CFflipB9jVVegQQfakzk6lm8TIwh9GBr4g8Y0UYEujL74BANCQEhIASEgBD4rwsU31iJkdlOigbPJtShG6+2R6BvncT5Co1on/mSt81GYxXtiWarP3hKqvg2Gxx9WXmvOdqRbgyv+19XLc/XX0zuq+9Za+nFc8dVmDX/kX1hVsyp4sUmkzqkR1qi6nCTqVs2EzX8U+tfFJL3cCcuyovpdGRxmZVbloiVbaDLOUNs8gXexuoSOXIDZ0NGU1/uE7Whzy6wLs4Z9fk92H7agcE15ZHiOVfSYrFW20mPTctxHN6ICn9UVnpvBdZ7lHBW70jtiu9XDzofRkeVg2isicNhpCw7tEYS2yGQZJOhNKn0a2PPN5nSJq4xSfFGjG/+Qc3y52bovkagc7TGVbcR6XOMCLnWkJGztWm/xxnXZ4NxcTD7zQzdCQwG+XKvvylhXhq0r/z+Zs8+jt8IL8511MLdX4tOVZ6x08TgE4uiZHI2VA/zI7XRdPHGXLkar/b5Mql0hq4DWUuXcriSKnOijOn54dKpvw10eRkkzkggveYQdDWeELH0ItVG2ZMwsRmZZ+LQs95C1gB75voO4ufbOP/SUozDD/G6mzFLjDt9vHpTaaDbwMVGM1nt15ADbiEsPSrP+ODxSK5JY/vp6uhu/aMZukg8ChZhHrAHKaO5LJzcGLKvsMIzkaSznZi7eTDf+0YScVgEuvL88Sj6JgSEgBAQAkLgXymQeYIwvxMUtx+MqdZ3KPz89SxjIebBJ5EboEuQQTf++LH9t5ybm8LBB1Xo46BLt0/tcvCvxPn/2OlCsp+dYdGMJCqnJKMut5+AXhY8jD9EwvBq5L0+SfwENaIHrOaqZ6/fz9IV5vBwhyfKcd9xpAzLLf96oPvUtgU5N9nkY8+art5Y/uhFb8sXGG1IZo5qS+RzDhG9viaTFebj/mwKQTrdqX4jAdXh97Da2IW1MW8x8p9Ot1o3SBhrzDX9ufiqKlHxcwsaFt1mpUkQz7U9mKHcgIq/ZLVzhHZWJ62rK7FRWjQ8ZE07k8cYJgTgOKIlFfNPsnxfHSa1OYdZHx8ez/Qi1Hk0SpWzObbqDE2Gy7Jq9Gw2DApgvp0yL1b7oOaczO1cY1Yc1+SxhTlp3ZyIcdOkvfRuTDuEIG3rg6tpTyrud6az4RO0E/ywb7aDsQPX08bDF9fxRWz3scIx7gDPZyWxQ+0VLmYHaOMQQOyE+xgMWUhlQ3v8DWqy20EL95xJRPpYonLOgb7Lq2AwXZXxPRU55mOD7S4ZNDwD8JzcnkoXd7K3QJprC6OYd74i4xz8sWh9ldjZVvjvvkYL/QSSfWf/snXBy4MhaNjupHC4JfPs23MrxR0Ln6VcbK3OxEZvuHW/iC4mfoTrKlPt+gH2va5CDclbxNrEcbTuFBakzKLFiSgMU3+ktbY1ZnLL0Y27RhNNj9KSS96cIdnYgajTDTBICcayXx3uHDnNizfXObJ1O2tO1EA/1Y/p7eS5c/YCz/IVaVHvMh6Wi7jcypBE3WeE+afxQ08XVhgUsVzfjw0PlXHabEXNZb5ErnpIa2dfdNvmcPPUCoIjDiJvnsq8gQ+INfMm9ko3Qjc6M/TJetzjd/PDIC+WTXzNQtsIEs/3YP5+A5pdWomL11yOtvVmr7cK4jPz/+OHrbgmISAEhIAQEAJfR+DhZje0Ys6gMNSKWNOh1H94iqNPpKnbthttqhbz4u5FLmxNwXHzE5qONifGuA81JQu4m+aJbtgF6ukEMn/SC4J0Qtn4vCuecy1RbfaGsyfukVlJiX4da/7px46+zhWKVv9IoCjnB06m+hNYZMx60w4UvDxG7AQ1YtvHcCBiAjXvpuGi78ptox2kaf5+lcuScssdLtOI67SwTMst/0Kg+/3G4h9f+Fhi0pdg0vppaWnlRP9N5ORXo5eZPyEOM1BKT2UlxZy3tmHui7F4rg7DrcNV4lY/RyojAru5LxjpGkmI8xhaFe/Goq7JJ1a5vMXC/r2xOPKE10WTiT2RgF6PWsjzmkPOY5kcfZifsoqgmg3rM2xoczyOmSYxnHr6FoXhPqyLt2R4i8pk315P4FRjYk485rXcCFzXxOCk2pK83f6Mn+bDmY42LNGtQuKhYsaq90QxzBTPHVd5UFiLUY6zabxmOetu3uEnxhES3Ze9KfHsvnCH/IqzmbfbgkbHAtB3OULDmW4YKKVzJvc7RnavwEKXANaevkFBhVnEbbOm7cUIDB32UEPDBp2WJwlPfYaKgz/eA+8Tox5MejN1HCJNGVrzFqu97XBO2satVy0YpuuEh58WKlVus97fDrvQ/RRPmsbwp1lUbN6TUS7aDGpS+YOFZV5zfUM0RvZz2JvdlykjqiBbuR4dRlhg3LOQQ/GuOISv4vtnjVCZbIt3hAGDirZjaLeMEz88Qer5KTIK++EYFoVp7SN4OTgx/9BTpAfqExERjlnnimTf20OStTNB607xuE43Rlp4EWk2itaSl1ntY49nyHYu04rBNiHMdWrJkQAbdCN3ki/Tl2lOJoyvvgEPu0NU1bVgWt100pbdpJlvCj5tL+Nnk8j++tOJNq7G0TAbvNY/QKqTKg7xqQQ0TifQ0gGXdeeo3EoVs6AwvMbIszPYmske68iVb4/y0KF0rbGdpIVXoa4yo7xT2WogNiUXH91CQAgIASEgBITAnxPIf3aCxQ7W+Mw/xt3vRmPl4ovLhK7UUnjMLnttHHdk0lHLAVv1XrRqVvP9cvT53E3zQjfsPPVm+jFPvxlXVwRg6RHJ/uuN6G/gQpCXOr3riUeBqq0AACAASURBVH12/9wo/JNHFZLzwxGijWfiuOkBCpUm4bbYE6Px7d9tO1ZcQNbNXQQ7mOG9/tZHG4tXzbnDRic1NLJ9eZI0iqp8vXLLvxDo/knE/2PvvuN63P8/jj/ak6JhJRJFZO+9HZuUQqiQmewVQkb23nvvdXDsvcmKKAqVkaikPT+/2wfn9+WcHE4Hxznn1Z9cn+t6X/fr6tPn+Xm9rvdbjvW3C/zuGbq/fUQyABEQAREQAREQAREQAREQgQ8EsvcMnRD+JwRSb6+gk+dRVBr2Y9GoWh+sofKfOH05SREQAREQAREQAREQARH44QUk0P3wl+hvGuDDPfTsN5xlB++DRgP6LJjFVPfSSEPA33Q95LAiIAIiIAIiIAIiIAIikIXAnwp012Pgg6XlBFQEREAEREAEREAEREAEROArCujnhAU+U1kwfsTbvTr3G8zYeTN48/orHkR29UMJpKYkUz3fr/OkgqamJikpKV88xj8V6LS0tEhNTf3incuGIiACIiACIiACIiACIiACIiACXy7wTQOdVOi+/ELIliIgAiIgAiIgAiIgAiIgAiLwZwVUgPK5vvxVf6pCJ4Huy2FlSxEQAREQAREQAREQAREQARH4swIS6P6smGwvAiIgAiIgAiIgAv8xARV1SDm/jhM5f6JWMVP01WWehH/7LaCuEc3d434E3zekQf/KaCfKNf9Rr/k3DXQ3YhVEH+xP086LSUvP+J+BsRO9p3jSolVlTDVU/zOr3KuoQfqLO1zcOI2jBl1wbV2PokZqpGd+g9tDHfQiDzDcbje67bvj1q8qJgrIkFlqvgG27FIEREAEREAE/qUCKqCW9oyA7bMYP2o+D2JL03LkMBxcWmBtooPav/S0v+Zpqakn8uLubW7vm8eypfcwaT+O4T6tMIu7xv7xHixc/YDcbcYzcKILFQvpQtrHwUlDN5kH68cxa/Q0LrxQfpArTFUXXwZPdcRKC9K+8udIFVXIiLvPxSVeLJq0g6Ac1pTpMZkxA+woZgBpH3yk/5pO/5p9ZcTz4qQvg9pPIggNdAwdGXx0BQ7FNEmKvMaBKZ74rL6MlmUvhq6fgJ1NbjI/vIaKdJJuL6Z/3f7c+H8UdTS0+zE9YDa1c0Pmbz7Pf9NA97blUgVUQtfTv9wKyv6yB5cqafhP60ZP32AaLt3DGDsrtNSUw/h+P2+DVcAqVjyoilMDawz11FB8h6CjqRfDhSH2jJnvR96hG5nQrzkWBirfJtB9P87PHklNS8GLo3u5l6BPgQYN3775pH8tbxXQUInk5pHrPI3NSx3nsmgnyTdIn70osoEIiIAIiIAIfIGAulY0F4Z24RfzIXQtFkqIURkMLq9gK44MdapGvpzqv/tw+QW7/W9sogoaqS+4vmEMk7Y/IV/l9rg4N6FYsXwYxl5hw6CBLN15gdi3GpbU6jOTgeNaY6n5v5CmrIyqR5xlmdcgFm73e+dm2gS7CXMY5lIczUT4qnlOFTRTH3J8ygL2+WVSuntLCjx/iULzJYEBFrRf1II8CSCZ7hO3sIqCtDehXFuwC+3Bg6ig9b6YogKZSeFcX+DJGgYxeZAV4UsHM2RZPsaenEbNXL8WXRRkpD7Hb9l21Dt4UMlYlczMdJLvrmKI0xO6+U2gvNbvP+d++0AHqEX/jLfVLMwP7KJz5dxopp5ncZXaLCu/jt1LnCio+R2/31EGAMV9djh34krD+QxxqoKRjsp3ezPS0nvK/haOnKowmB692lDU8N8d6JThWe31Bdb23kBY3p/oMqsVhRRfL9CpakLC9Q3MXnWa6AqDmOleAhIk0P03/lLKWYqACIiACHxTARXQVFxneQ13ghym4V4mlMB8LalbLI371xIpamuOrq6G/NH9xEXQ0Enj0YZhjF4ejpWbNwM72aKXDioaKTw+c5kYNVOsqhbi+Y4JTFFWP0t54uU7hhYltEl+P0m8mlYqoSeuEKXQx6JeWQzTvnKA+83YlQGSp6dZPmU1F1Rq4OZoTVKQDhUa5yYq6Bm6DWphniGB7lO/dyoZiby+u41FF8oxrF8Z1NLebalCGklhB1nScgfFD62jRQEFSbFX2dW1C5c7HWGeoznp6VnvVZEeS/CG7ng+6c8e71poZpGm/95AV2EdW0fm5er80ZzJsESxeSNXW6xj14o2aJ6bj6/zOM4n5cCm20Q8PbpS3jyJhyc3s3H8Y2w99Dg1cArnVFrSf/s8nCoVQCfOn71T+jJ99TkSNNvQb9sCnMvBg62+jP45lhLppzh+rgLNmjzh+JlbxCekQatxdA5ewM/3XxGb3ppBh1fTKe9h+jbvwaUndRmwfyn21fOjXOlBRSOdqIvLmOs6lqNPo0ixcmXEwim0LatK6A5fRp3KRTvbVxyct4TAIp5MnD2cOiVyo5P5klvrxjFy3HJelW9MxeD7aDrPpK97Cyx/DXTKb3ESH3FqyXCmzd/O09iaOCyci3u78pjqZhJ17yC7BruzLLwhnr7NSQhSoBe0hr2/HCK41gyWznaEaZ3wXnoWvZ4b8BnZCpPnv7B+1F0Ku3ekeuVUbi2Zy11dC9TDznNo02U0W4xn2AR3KhmGc3bJeE6m2WBj8IZjS1cTaNmbsV5N0Tg5hRlTT6La2IuhE/tSq4QGUafXMnfkePZei8SihQ+DJvemnPZV9gzZynNjE7TTT3Ng01OKDFrI8N6FCZ7tyZz5hwlXaGLeypvBk0bQoLAqye9v8vd3OmokEHlxIwt3BJCW05BcAVvY6p8X+0mL6e9oQ46UaO79Mo+5k6ZxISgvFXpPwbOzEdenDWHunlsosKSSoy+jlthTROXrtyB80z+asnMREAEREAER+AEFNLQjON6jKWO3hGFq3ZjWM2ZiVyk/umqS4/7ocimDkcbTQ0zt683pVzqYJYcTEGVCtVHTGdCxFvl1eNuhpfxiOsV/HRM8ZhBYqAdjpnlQyRRSlB/uVUBLI5JLvp5Mn7iFiHKOtHHtRYt65ShcyAC19G9wDd5W6B5zctpk1h94ipmjI2VzlaJxz/JoyTN0f/wbqgIZCY+5NN0Zz7lX0f1pLN5DOlOrkjlaqUlEn56Bq3MMI+7PokZOSEt6jt+8Dng+G87RhU3JkZrV9cwgLfIIi+qto+ihDbQ0V8uyCPWdAt0+vK1GkTp1LcO7WfNm+1B69dqF2YwFVF/qzML7ehQfvpPZg2qTW1uF2MND6DhXm6HzvahjeJPV7k5szj2ZxZ0eMcLZh0dxFXFYu4aBjdU5N8aJkbdaMH/lTzwePJnnzpPo3qooMetd6Tg9Dz2dAlm16BCxhYYza5MXNQrlQEcrhO0123DFaSlDOlcnr1Y4h4b34kwpL/q0q06B3FGcGT6XWDt3atmaoaf6rnVUS9Wf1XX68cRlNn1apbLV3oXLTWbinmcPU6es5lFUPbquW0bvKsHMrDeexO5T8OhbC5U9ffH8JT+dB/elttYvzGztQ0T7aQzzbEkRZculArTUQjnQdyz+pTri6NoI/RPDcRsVSZOpE+iQ5wBeU/0p6jCA7iVv4evah19wYeJ6D/Jt6cWsiAZ0HzCQ5iWesK19D04VdKFXF1P2DnVn/ZkKeO7wwPTIeBYuO0lKnbGMnDmQyknbmeCyFRWHbtTVPMG22Su4ZdaOPhNn4Gh2lbl9p3JbvxV95w7ANmI5o7wCKNx9MJ0tjrNxbwyF2vTHsdR91rhOIUjLiMSUQC4c9qNAUx+GznQjz/HRTN+fSoUBcxhUPpCZrqt5mLcpHrNaUTCLCp2aFsT5rWHOqIHsOp+byv1mMXqYDYHjJ7AnxIouKz3IfXAx+65BhZHDqBa9jakjNxNesh+jnGPYtPQAL8uPYqZ7canQ/YAfCGRIIiACIiAC/1ABFVCPv8YGTzcW7/Enobgrg2eMw66SOdrKiVG+1iMU/1CeTw1bXQci9o/De+BKXtebzMRR5bk71pWJh41wXLSAfu0s0UwClIHu+nLGLPRHv15vRnS1efvvyjbKX9stl44axKId79stUSVX2W50nzgeh3r5UEv5+qFOVQNSHp1km3d/Zu9LouKQ+Ywf3JQCGu9CqPx8TiCD9OjbnNuwlLU+x8g9ax/TXS1JuLiQoc13UunwYXpV1CUl8QsCXUYyUSe9cV5eilU7OpM/I+vr/Z0C3X7G29jxc2ra+z5fKxqNWUz/fvUxU1xgUaWuhI3ej7edNTpajznQvgk/19vIdJcK6GurkH51InZNruF4dBXNoifQfGhuZh4eQuU8OmjfX4pD7W3U963PsbFTCYmN+6CXuByuu7ZQw68Xfe86sXRmF0oZaaOp+UGgc66GUQ4VFNem0X6yFgNm9aS2+n5GLNfC1b0Blnl0UWRx86rrJnBteCMm058pQ1qhsbkDrudq4T2hDw1tY/i5YTvO1BzPgF75OG0/i0S3gbRsU4b8Bk/5uflvWi5VQffZPoY49ufQrccfjL8obebNpbz/Qk7qt6VzTxcqF1Hn+XYP3PeY0nmYGyVOeOL7sDpde/Wjebk3HHTqwmEjOzoM607ZiCV0HRRE2Z6eeDgksbWxN4/Kd8BxRFtsTGM45d6c+ZG1cZvogsbsEexT1MVh9AAa5LrGvPZTCLFsh8vkDliHr8Nj+A3yt29LzWdLWOyzmTsflHs1Gg1nbJ8KPFx4kKfF2jNw1k/kPD2DkesekbflaMY3CGeey2pC/iDQKX811LQh6th0Jq3xR7fZBHy75cN/8kh2XFSn+rBOpG0dwdiFh/lfRTo3tg4+9O6aizO7DxFRdqQEus+9x8j/i4AIiIAIiMCfFVBOjBIbxJl1E/CevpXXcRXouGYdPZtZo6/suJRQ9ztRTb1EAhb2Z/zwsxj1novXlIYkruzL2CEnMegxk+HeLbHQBLTjuDVnNpdjClCpVzfK54bULFrq1NSTiQq5yeU101mzwp8cbX0YOdPpm0yKojwZZZhMfX6Zw5OHM3ftXUycfBkz3Y0yObMe35+9pf4T22ckEHFyFmO7PMTh5koaaF9mcyd7tlrPZ/mUNhiG72FBfy+euR5m7idaLjNTw7no04FtpdYxv2MRMj/x8OJ3CnQfP0P34Rwoaqp32FjJjjtD9jHGzho9zbtsqtyEky67mOFWAX0tVdSCFmNfYzP1dm6nfaovLYa9D3SmOmjHHcGnxExy9c/LCl8Vhp+YRavSuZVfeKB8f1HVVBC+vA3tz7Zk6TRnShlnEeh0VFDTfs5h567cbjmNZokbOZHbBYdaNhjrfvx8nap6Ci+uX+LuqeVMmbaR+Pbr2DCxIzkOutDhYHlGj+lJo9LvA12dSQxq+oKJdscpOXk4Tq2sMNH7faDLUIeMazPp2N6PqhPG0K29DQa8m8FGS/85h+ydOW7pRpd+HSltpvJVAl1xk3QC5rgwPbAE9gOcMVo0jN3JVWk5YiAN899jjf1E7hVsjuPkjhRXBroRtyjYvCoFL27hXGJlnKYOpbaZ6ruWADXQjTnDjO6beF60Nf1nN81WoFPVgviLi5m89hqqtb2Y2v1doNt5WZ3y7vUIXbqOS5pt8VnpiAXvWirfPUO3ltmrjhNdQSp0/4k3SDlJERABERCB7y6g/ICfdmUdW/wfcGW0L7ebL2XZ1E5Y5dbK8ovv7z7AH+yA7yp0YxnjuR8Nu0mMntrod4GuiB4k3NzO3jvpmJRvS6Pi2qR++DjKb89JFbQyHnFkvA9HnxShxeTR1Mn/vj3zG5z/22ULTt7i8eUgotNuc+x+BUatcMNaeS9Ipe7z4ioKUmPvcGLEOGI9t9HJOp2XtzaxZOAwdt0tSPPu1YlcHU9rv9U0y6+SxUz0GaS9OMKi+uspemj9J9st3wbw77Gw+G8nRfmjQKerFcovjrWYVXA+68e3wFRHDfWghbSrfoPOF+dQK3wszYbk+v8KndbzbQwsv5sqc2zZ6rGTsgs3MaClMhi++8boSwMdGhC9uy+9j6tQ7L4O9WcNo5q1CdqK96XNt5OpPOOktxtb4mvR0s2eXFtcmKXuyaTBDhgeziLQ1fZhoEMma1r6ENfVh9496lHE9Cl7m2VVoduNR7NpZDh6M6jvT5jrvytra+lHcMTBnh0mnekxpBuVLb5Oha6ESTyXvbux4VVl2g3tgMbMAexJqfbpQPe+Qlfj4XSWnM5FowlzcKmem3Rlqf8bB7p3FTonElZPYUtISfotG///b2AS6D7/fiJbiIAIiIAIiEC2BJSVuYQAroaYUtLGBNVr6zmZuxklA7zovL4oPnN7Uq1gDlTlw/3veN8+G3djBV595hJeagA+szuhuc2DUePvYTFwJkMGViHP67ucvvACVdMyVK6cm4Q794lW1SKnZSEMM7Oe/ERDN547S5dz/ZkBZfu7UVrv24Wrt4HuxE3CHsShn36NQ9vTaLJtCnVNvl2IzNZ9+oO+SEUlg+Soa+zvvQTd2atoafa/llVF2mvC9o1j9ktXZvQtg3pWE6JkJvPqhDedV5Ri9fbO5PtEu+X3CXT/v2zBHApv3Uf/+vlRU/2fvFrqeRZVcnnfcmmFlibEHh2Gc/vr1F63lP7NDLk/3YWhMT1ZM64FOS4O5SeH6zRbsZiBrYwJme3G0PvtWDC5DLf62zP5eXMmLPCmkU0uMi6s5VSeRpjudM6i5bItVzstxLV0bgxKFiOXjia63GJ1HQeOV5vI6BFtKZJL43/fOqmBTth6utTZTdm5M3Grm8ABTwfW5hnLHK82qG9yet9y2ZdGxcLY2NCeI5XGMWZwOUK8OzA7vAquo0bTIMdxFnUZxM7AWEoO28b4Ps2xyKWCmsoTjg3uwLjzBegwYRLOjSzRurGH8zo26F6Yhu/cUGwHT6Nf01SO9nVk1qs2jF46hgr+o/BYo4PdmKG0yHWRNT0GsfFGBvV8NtOzzBWmjPXHqtcoBnVS5efW3dmTUA3n+WOom+M4C3vtQ7VJd1z6F+JGL1e2JtXEadxoWua7xjyH9y2XUzpQOHARA4ecJ7fjALqV8WNWr1VEVOqD10RXKuUK5vj5OAyS73Jk0TFeWDsxaHYTNH4Zj9ei++RzmsT4Vi9Z4rqaR/lq0G5AYwqq6mBcQB/Fb8rGH7VcNvdhqqshl70Hs/a0OnWmjadiwAzGTjuNjqMv4wc2wOTpDQIiYnkdH865fSd4aeXGiPaWpKrko4ChChnyB+YHfYuTYYmACIiACPwjBJSzXGZcYYnrXkz79aF2+in8cliRsHocN8qOpk+7KpjqqX63mcL/EWa/DvJtNS2Y/UM6s+CuDV2mjcD6/BRWX81NnYHjcKysSsB6H6ZNmoff48R3ryrvxpBZE2n4cgljZtzAuNMUxraMYU2/GZyJKY/7XE9qFooj8FoYyfpWlC1rjOpv1qz7q0bKSmz6w0tcvOzPm5L1sYoPJ+hsIClpQVy7b4vrim6UkArd55nfLlPwlICNk1id2ZvpfWzfzXipyCA1/DyHt61g3ZMWzJ/ennyfmCj2XbtlR7aVWvuH7ZbfPNBltbB4nlHn2DGgOjrqKqipBrC5WkVmByaTpqiC+759uFUzQVM9igdrxjBk+HLCU3JQ0m02o0Z2wMpUk6TjQ2g68DG1KjzkxN4baDSegO8ET6oUzUnm8+NsHNqPFUcCSUqrit0UHxqqL8bLZz8xb1Ix6Pczm4Y3xyx3PHfn9qTHvBTaTJ9A9yY25NBQRVUriVuTvHhQuz+NyhUmx4d94e8rdGemdGP07EBK9BlDY93tzN+ag4b133Bq/zlevkggV++RtL2xiV/8QolIz0n50bvwttfn+pyBzFl7B6Nu7lT0C0a9Xnua9GlLCeWinMrgoZwtKuoa+yYNYvGWM0QmlKCOuxduQ+wpnS+B6/P6M27KfjLq9MepxF22PCqNq6cn9sUesNndmQWHclBvWh+sL9whybwqddtpsH3UaHafCiBDuwMDVznBxs0ERr7k0as7BD7KS72xMxgysCwRE1yZOnc/9zMNKO3UEavQm1y5eJEwauLYrzkpj/bwy4HLpGq0wGX+GJrkPcv8kb5cuBeFSfVe9Oxdg/Cdi9i05wJpeg1p0KYwSeEHuXDmKVh1pIePJ5XCFzF3xyvK9htOzQfLmL80EPMRyxjVrRw5lN9KaL6fFMVrOLvORaJdpyl1zfRI3LODMwkaFGgykgHjXMh7ZTrTJy/G/4UpRWv2pdeMflQrEMqREWPZfdWU5vMn0bpGXjSynCno879/soUIiIAIiIAIiMD/BFTUFLwJOsWp1eOYtfYMcYkVaeE1HpeeDTHPoYmqPD/3ydtFuUA38fc5s3gUs2edhMo96Ok9kAZVTYk7Mo/Jo6dw8s6L969XwfinsYycMQTbgGmMmnUD4w4TGdvVgtAdk5k5ZQ5+DwtSrusoPEY4ULqAPirfYpZL5eNK6unEPz7HLxMnsGbbSSIMrSjZeRwj+7WlVF5t0mURuiyvuQoZJD8/z5bBXZh/6Ana+nZ0W+JNuxYlMcxMI+HeOkbX6M55yz4MndaHBvVLkkvZCagMf8mPOTPOnhFJPm9nvMyZlkGqst2ywft2y4JZz27560C+S8vl13pjVK5pFn9sII0H52bmkSFUNtH5qm8kGlqh7B9+mkK9W1O0gAHqP2CFR1nFerVLOSmKMU59+2BfyQQ+F15UQUfhz5qWEwl9PymKpe7fN1ORsg3h9aUzPErRwKhKNQqp/bqY4te6U2Q/IiACIiACIiACX1NAWblJOb+OEzl/olYxU/SVM1x+zQPIvn44gbctl8f9CL5vSIP+ldGWZQt+uGv0zwx06gpe7nCl1ShDJhyaSD1zfWVh66v8qGhAwtEx+DxqQv92VSlgoP5DthCo6ygIW+NGv80G2I8cjlOtfKh9LtAp20UTLjHfzpsHtl3o7tUJm1yQ9r2/YVH24itieXL5KJfDtClctSGVLLRJ+8RCil/lwspOREAEREAEREAEREAEROBfLPCPqdC9rc4dH06LznOJS0gBYy8WXBhNZRPtv1SlU9NOJXBOO3p5B1C8xzQGDm2FpaEmKj/g105vq3P7RzJ4xAL8H8ZD+cGMnTuK1uWUc9x+4puyt9W5e2zp6Mbig5d4hRn1hi/Fs38zCuv9fVW6f/HvlJyaCIiACIiACIiACIiACHw3gX9MoPtuInIgERABERABERABERABERABEfiHCHzTQGc0UBYf/IfcBzJMERABERABERABERABERCBf6CAphpEzf7ygasoFMrV3b7sRwLdlznJViIgAiIgAiIgAiIgAiIgAiKQHYFvGuiyMyB5jQiIgAiIgAiIgAiIgAiIgAiIwLcR+FMVum8zBNmrCIiACIiACIiACIiACIiACIhAdgQk0GVHTV4jAiIgAiIgAiIgAiIgAiIgAj+AgAS6H+AiyBBEQAREQAREQAREQAREQAREIDsCEuiyoyavEQEREAEREAEREAEREAEREIEfQEAC3Q9wEWQIIiACIiACIiACIiACIiACIpAdAQl02VGT14iACIiACIiACIiACIiACIjADyAgge4HuAgyBBEQAREQAREQAREQAREQARHIjoAEuuyoyWtEQAREQAREQAREQAREQARE4AcQkED3A1wEGYIIiIAIiIAIiIAIiIAIiIAIZEdAAl121OQ1IiACIiACIiACIiACIiACIvADCEig+wEuggxBBERABERABERABERABERABLIjIIEuO2ryGhEQAREQAREQAREQAREQARH4AQQk0P0AF0GGIAIiIAIiIAIiIAIiIAIiIALZEZBAlx01eY0IiIAIiIAIiIAIiIAIiIAI/AACEuh+gIsgQxABERABERABERABERABERCB7AhIoMuOmrxGBERABERABERABERABERABH4AAQl0P8BFkCGIgAiIgAiIgAiIgAiIgAiIQHYEJNBlR01eIwIiIAIiIAIiIAIiIAIiIAI/gIAEuh/gIsgQREAEREAEREAEREAEREAERCA7Av/qQJf0LIYnOXJQSF8dTZXs8MhrvpVA+ptEXiRlom6kTx71b3UU2e8/QyCV+0HJ5LfOif4/Y8AyShEQAREQAREQARH4YQSyEejSub3bjwpnkknL/OA8FFC9lBnTW1tQ1VQN1b87QD0NofrcGJzcStLdWgfdv2s8L8NxWByGfiVrfOobY6b14bVP4NDKe3jceEOwmurHN0VqJhVrWLG8RQHKGmZ38BkEHg7A84EmTi2K4FpY88e48eKjmbf9EccxZWbXghT96NRTuXMqmJEnkilhX4JppXX+8pjTEhIJvBHO3AuRrAxLBxUV8hvp06+hBV0qGlFA+y8f4jvuIJPYiGdMmP6Iy03KcK5xzo+PrcjgVfAj+i+Nob5nRboX/LJ7R5GWyu0Ttyh3TIvD3qVp+J2SlUKRit92Pyo/M+P5AHPyksCu2dcYZmZDoIMxkvW/460lhxIBERABERABEfhHCmQv0O26SulH+XnoaY6F+vsPjKmxbFp6m8FpZpzuW4hiWip82UfJb+T2Dwl0excFsD1Hfga1KkB5g79V7BtdiCx2+z0DXUw0y/YEMeOxHqPbW9K+pB7amak8vhnKoL2RhBWz4JBzfoy/39n/xSN9JtBlc+8/TqDL5gnIy0RABERABERABETgPyrw9QIdCmIu3cJ0cwZrRpWi9MUbVPJXwyEzic1RGVRtUIYjTTS4eTSYrqffEJyaiaGZKcvbWWJXVIOQ/dcoe00DL7MUfO8mE5esTo+WxZnQwIi8Gsqgk0LQ4UAcjr3mdnImOfIbs7itJQ7FddF8EkLNRS8xz5XJ/ohU4nR0KJCQQmRmJmmZ6nQppGDjGyP2ehSjqYkGbwtCMeF0mRlFQxdrHIrq8GEdKD0qmuOnH9HjcjzhSZmQrk77GoUZY5cPw6sB1DmbTmuTDH5+nERITCZ1ylrga29GZSN1VEnmxsEgOp2O4d4bDTqV1OTW4xQqNSiOTz1jCvymQvdFgS4+mi07Q/C6HsdD7Ry4Wyg4HaaOk1MxevCMejzUBwAAIABJREFU9lvjqNHKivFVcqJDEic3BDD8mT6DXQpR9XYw7oGauLTLS5Hzj5kZnIaBViY3wuO5lqlL1yZFmNLQlHxJkXitD+WaQgNbRRr77r4hKHduxjUwonRMNBPPRnEdXdrXt2BGo7wU1Ib02Ci27Qlh/OV47qtoUqdcfnzbmFPVOJNrhx4w50o85FLnWfgbTsSpU7NqIZY21MXv3EO6n4wnTUWVKhXMmeNQhKoGv/4GvqvQeZ1KxryeKU2fRzDofDI5K5uzrpURqTceM+5UGlWdbBhW/F3FMe1ZBNNPRHDHrAib6n5YsUrB/9xDZh5PpYpzSfpYfljvSeXupRDG70ukmJMtE201SYx4wcqdwQy6k0K6vjaNKxRkftMCWBmoQloKwTdD8TnwjHUvFRjn0sezsSW9a+XGSAXS4l9z5OADBhyP46mRNs3M9TB4lUxUHWs2WsThPTOEy3l1iHucxMuCJqxws8A04BEzD0eyOVEF1NQoUDgPa50K0yBHMhu3+tPrqR4DTRLxuZ2GoWFOxjkWx7O0Dm9ePGX8lGD2WhjhlBrNpFDIlcuQ2Z2K4lxch9cPHuKhrNANqEh3MwWJTyJYuPchw+6lo62tRa+G1nj/lBvDD970Ph/oFGTExfDzz8F0v5RAtJoqRYrmY007C2rl0wCFgrSXkazaE0KvO6moqanjWrc4k1sbY6JI4Z5fGCv2PWNWrOLtUVWNjFjjVAirm7epei4N5bc/Klp58JtizuN5H1TokmI5duABXc/G8wzIUygPa+wtaWKuCQ8CKb4whtY1dLh2/jUnMxUYmednV5ei1DRV+3u/UPqP/kGR0xYBERABERABEfj+Al8/0G1VYfe4EhQ6dYNKJ5Jp06ocq6uq8jwVgrbeouUTfbb1LknbAun4bfGn5iVVFg8pRZUb/lQ/kYCllSWbXc3I8/gBXZa/QLuhLct/ykHUwZvYXlJnqZsNHQqr8fJsAHV2p+LZtwx9NMOptziMq/pmnOxnhnGSKhbJYVRf+JoOPWzpQSg1lkXRskNpBpfRI4caRJ2/Se0AQ1Y6mFE114cf9JM4uOQWs1KMGdupMLWMFQQdDKD+oQQ6drHFJfYx7Q5FY1SkMLOdzKmc9pSeC0KJL2/N9Ja5ST3qT92z6XR3KMlI61S2bQyi79Ukmra1ZVpdo2wEujdsXhrIspf6eLgUo4VGJBM3PMQnUIcJnta4ZX55oLO+9JjO+6PJUbcoy+zyUuDeI+y3v8K4tjWrqimYv/0+3ve1GNPBmtFWySzdFsygC2k0aFaUxa0NiTp6n75Xoam9NaOLJLBgXQgH040Y1qEIdfRj2brlARujDOjd2Ywitx7hsvklGTUsWNa+IDYRT3Df+JTnJSzZ0VyTDVsfckhhkmXL5d2zD/FY+5THZc1Z2qEwNV4/p/+GcPyLFGR+RVXW7n3C/eJF2dfGGG3SCfELZePFJIq2K0nH/B9UOaOjmLU7hDVpednfyxzzP/j9So6IZOaOYNbrmHHYxZxCb6JYtj2YpQnGrO1tjtbNB/Tf9gaL5sWZ30CfJzceMnDbK+KqWHOopQ4n9wfg6qfJJPcSOOvGMmfNXQZHauPUyppVFm/oOyGEg5YF2NOzGOXio7kcFsG4vSnYu9vS20KViMDHeK5+xiVLC652NeTk2ms4BWrQtb41C5vpc+94AB5H0mnUxRav/NEMGxvECmMTVvawxsk4hZ0bb9M1zIiLY4tR8NFD+iyJocGACrgZvmbRwjuMUDPjlqc5mrfu0W5DLEXsyrG5tt7/i/xxoFOQnhTLhoX+9Eg14Wy/4lTVjuPnNXdoG6zH/lGl+Uk3jk0LbtIlMS+3hhalQHAgrZa9wqB5GXZbR9JsVhRV3UrjU0aX9JdPGbUgmBkaZtwfZU7MjqtZt1y202bfghvYRefiaD8bGholcXq9P3VvaLF1RFns39zHZlEEMWb52NWlGDVyRjNvWgCT8xbltlt+TNT+IxXv7/93Q44oAiIgAiIgAiLwAwl8vUAXG8GE+UEs0i3Euf5mpBzwo+xJbXaOtaV5bjXUXjyizdQnmNuXY2oVfXTUlKWVSHzGBHK6egkmZzykzmlN1o4shV0eDdRJ4/oWP6rdy81pTwOOzgzhVWNbJtTIicHb/BXLyvH+bC5Zgh1lX9Ni+XOKNS7NrNoG5NIAfm257FaKvlYpbJ17h2Eq+dnrUogKBinsnefPGZtiDK2Vm7wfVc2yuDoRoTRd+ATLxiXpnhKK3aFUernZ0M9GD13i2TXHHy/NAmyx0+LwmkcEWlsypokpFrpA2EOarXiGcbXiTKn/+wpd1s/QKSBJi0FuJRllHEW7jVGUa1SM8dUNyYmCsDMBtNqXTKvO1vT8ExW6Yucf0vO2Oi4di+FhpXxwLJ79GwJZ8MqQgY118TsTymG1fExzKExVw2Qu7Q5k4HUVWjlZMbKkDnF3Q+iyPQrD2pZ4mbzG+0Q8lrWLMaGs8kQhLvAR3X+OJkf1AvRIi2LU0VSqtLdmsvL/46OZu/0Bu1JNmd/SkEvHHnEgI+tAF3A6mMEHE7G0K87CysqHuZLxOxbM5AuZ1G6ZD+tHoUx/oIuHiw1tTeLZv+8xu17kZIy7ORYfXL6kJ8+ZsCuU03mLcLy96UdV2I+vcip3Lz9k3uEUqrrZ4mKmrOGmE3onlGnbYtCsa0a5sMeMe52HowMssFS+ODGeXw7fY2iQLpNaGRGw/xHHS5XgRDNl3SuN8IDHDFr1ijS7Emwq/IaBM8O416AkZ5rnyvLXP+1NLJs232HYmwJc6m/MpbU36RtpylkvK0qqQEpsDGvWBjBGrSCXOmqwaEIwx2uV5IadEaSn8dDvHo12peLtUYa2aWH0XBRNQ4+y2CUE02p5DBU6V2B2+U/f6H8Y6BSZxD14QOtFUdTpXhHvUsrKqIKU6KcM93nIw2Zl2VE0gp/mvMDSqSLLq/3xc4/K5+aubPOj6rXcXJ9iSfrOrAPd3aqvaTUjgtJdKjK1gva7iltiBCPHBOFXvywHij3HdtErWnSqwLSKOqippHN711XKns/Jmck2VP+7275/oDd6GYoIiIAIiIAIiMC/VyB7gS6rSVEyVXGsbsHolgUopa/g7t6rlD6Tg2M+Jaitq4rqo/uUmhuDe59y9Cqm+X7WyWSOLPLDI7clq9RDqf/YlCt9ClNaV/Xth7eI09exPKDFz53U8NoaydX4TDI//NI9IxOjSjbcqxZHm5WRVG9bhjEV9cmpDHwfPEPnXlyHpIu3sNqRzsT+tvQ0eEGXGVm3W7671Bk8CYzEPyodRUocm09GselFJj1dytArIZQ2RzMZ1rM43Sx10Hwf6EZrmbGlbjo+219iXseaETUMMVGOI+0Vk2cG86p0UQY0MMb8T7Zcvrpyl8a7E2nhYM2o8jl4O39HyEPqboqlZsui9Fb98gpd4TMPWRqdE+d2FjQ0UYaWNG7uv8uQYG1c6+jx6PJTLurmx7ddQWz1krm4K5Dh99Sxd7Sif1HN/w90RnXMcM54zbidzzmtoUzmv/4oIE2PXg5mOClimHI2nVrtrfEqof2nAt2tk8EsvpJJlQ4lcDVX7j+dR1cfMeZoHPlaF2NEZiQeO6PRbWrDiqIJTDn47G275caP2i0hq0CX/PwFs7fdY9R9QE0B2vq0rJwHj9xRtNkaQ6L2BzO0ZCpQN8pJ+3Im1Hz5jAUahbjcNd+7mRgVKdy9/Ajfo4lUqJ+bpwdfkNy2DPMqKK+QgthnL5i/8TGXqhRnW5FYBs99yuPmthysm+MdliKDuKjXnLsTT2JGGrfvPmf8PSharCBH+hhzcdNthqgU4bFLHpTxKTMxgQN7buMSaszJnrpsmBTChV8nRflUoOtXhuavgqi2JZnRnhVwK/ibiXc+vHJ/NClKZgbRt+9RcU0yk0dUwCnPu1/C9NQ3bJl/k0kWNvgVj8R22RsGelTCw/LDe+LdQTITX3PS7w2xZBL14Dnut1JQ1cmL3+RPB7o7pV9SalEcIwdXwM381xbKRPbM8WNwfhsCyr6izMIoXHtWYmgJTQl0/96/U3JmIiACIiACIiACfyCQvUCX1aQoHx0k46sHuiHro2jqWBav8nro/fbz4pMQqs2LoKZd1oGue3EddGPCcZkeimajUgxUPKZ9iCEr7M2o8lG7pfIkUrm85RatLmVgX8+EWkb6VMj5hp5bIynZtCTdkkJpK4GOjinRTLmioImjFUOsflv5SeH6wfsMv5JJ3a8c6Exb2jAr/xu8NjzklFFeJpeEC+cTKGxnQ4cP2y2VgSPyJb7bgtmuUYB9PX/bcqkgKvgJo7c8I9AqH0MMoxj9tmWyJM1+M0NKSuRL5u4IZq1e4a8T6BRphPo/xH3lCyJt8zKptB7KJ8ue3A7FOyY/F/v/mwKdgtTnoXSf+pgThfMyr6Iu6OqSI/g+jf3+uEIngU7+domACIiACIiACIjA5wW+X6DLbstlWB6u9dJj37QgjpQpwdZWxphq/ebZmM8FurfLFqRwYcMtWocoqJyaikWDUoypkYs8v80ir5/QfWYYBvVtGFHTEBNl++ajYGovj6BUs1K4fyLQZbfl8rOTojx9TLvVUVjXs2R4DUMMPttyGcfe1fcYHWnAGFdzqnwwKUpWLZc/rw9iY0JuPBvocPzYYy7pFfhshU7Zcjkmz2sG7IjGuHYxltY1RMn0v5+/Fuiyarm8ciyYeVcU1HMuSTfzFM4dCWbKsRiidXWpUDgPg10KftRu+a4slMSlE8FMvZBJ404l6f3RpCjvA93mp9wrV4gl5nGM3/IGCydbJpf++KbIiI5myY4gZibm/U3LZSBDg7QZ38wQv11hXK1iw/GmWbRcFvq4QpcZ94atu+8y6EVe/IYWpoCyqTQmmuWrApikKMhFj0+0XK6/y7gcFtxqBdMmhnDpcxW6H6DlUpGZzp1frlHmrAE3fYtTWkU5f0oSR1deo8l947/ecikVus+/y8sWIiACIiACIiAC/2qB7xfoSOLw0us0D//0pChVTyRRv0IxZrbPh3HIfTqviMSsdVlm1tYl4uBNyhzJYGS3kgwqpUdq6CO8Fj8hs2k5Zpm/oP7iCKr/pkJXY+5Lfupgy4DS7yZCIfg+tdY+51ykHktHlKKLhfa7FsYPf14/odfsxzyxtGB6u/yUSH/J0g0hDLmTSkfnMvRJzLrl0ks9P2td8pPnwl3qnEmju4MNI6wyObYvCJez8dRvYcv0bE2KksDBDfeY90yP7h0saZ4jhhXrQhhxR4PBfW3wLhBD9xVhhJmZM69dHvI/CKP3jjB25yjA5q4FKf9BoFNOitLpQCwFGxdlUWsTDP0fYr89hkKNrVlROQOftcFcy/m5QPcK/erWrKidyer199kQZcCADsWwN0/n+rEHDL6hoH5zM9o+f8agcxnU+USF7vKxEHYkGzO9S2FKf3QRUrl7NoS+a1/wpoYF6zqZYRH2hP4bnnKvSCG2dSnwNgC9DnnCuE1BzE00pG9LKxZUf9/K+JvLqYh7zfb9D1h6TwPHdhbYlzYgd2YakY8jWHX8GdseqfGTfQl8iiQxbU0gixR52NazGNU0Ejh+5D7LbqjRUjnhxotH9FEGvs9MijKxRwm6GsSxanMg/R6q07K1NauzCHTbd9+hx2NDdnkWp6FWAscPBtLncBKp1uac6GPMFeWkKPe18WpenOG1tQk6HsCA4xk4uJehV85IRvl+sA7dJ1oufzcpykALTJ+EMWR5KGdsS3DH0eTdjK/KDtA/XIfuT06KMqwY1jFPGbkwhK0WRdmd5wmVjmuwbpAtnfNncu9MID13xnD+w5bL+6bc9ypKMZUP1qH7gklRSiyQlst/9V8oOTkREAEREAEREIHPCnzHQKfsZozjwqE/WLbgFLgXy2T5/WQSUnUYaV+UgTVyY6Jc6y49nqtHgnE9GcvdlEwUCl2G2lkyuLYxeSJCqDb3Ny2Xinh+WRtAx2sJVGxUhk1NjDDVimaeTwCT9Qqwv1shKhr8/lkfyOTVnRCGbYtgS3QaSfqGTKivS/T5l9wsbomXfgTu51QY6v7xM3Re6vlY0bEQNXKnEnjmIX2OvORktDodS2ri/wfLFnxyYfHMDDDMy3LXonS3SOfknvt4nI8hQD0H7U3SuByhRWdHK8ZW1CP2egge+5+z5VkGVcqa0lo1gYOZhvRtW5Cqd/63bEGxC48YcCsZE10Ii0zkunZOBje0YERNI4yTIxm1JoRbBmafqdC9Qq9qMZY1yY3Ky0i27HnM1JvxBKGCdUFjRrQognMpDe4cCmLo5SxaLpNNmNXZnDyBD+m1NZyr+Quw0KEY9ma/XotUbp8OYfbx1yTm0SL28WsOqeriVL0QUxvkxVz/fXU2Npple4OY+dyAaV1K0Drfp2c0VKQkExb4lEVnXjAnMIVUVTA00MWhSkH6VjGhjKmyvphBbFgEi34OZdzdFFLV1Cha0IRZjha0KKSNyl9YtmBT4d8+Q5dJ/LNI5m99wKjgdHRzaNHW1oTqqTHMCdVhplshUo760zlIC7fCqSwKSMfYOBdzOhWlg5UO8RFPGf/hwuKfCHS/X7YgDQ0tDVpWLsK8dvkp8MHkrspAd+fELUr/HA+/ri35NumpoKeTi12jbWlMDLu/cNkCVVVVGpYvwmLHAlikx7J101063E5FRVWV+mXy01PvNZ4XFEweUg77jFB6zwlnQ2ZOdo0thmLdjf8tLP65ZQsk0H32TV42EAEREAEREAER+HcLZCPQfQuQTO7vv4rtCV32etvQyECNrKLWXz9yInvm+nO2lDXDambRbvnXD/Bd9hDld4+muxJo0NaKsZWUa899yU8SZzbfZXioLj2cLHEr/G4Nt3/sT2ocP//ymL0vDRjd4+PZLf/+c8ogIjicKSsiSLMvy6KKv6sD/+EQlTNebt1yh4HR+bk+woKCf/8JyQhEQAREQAREQAREQAR+UIH/VqB78pB2G1Lp7VqEunk0+XD1uR/0+mQ5LAl0EPfoKcsuxpBga8VY2783nCa8iGTO+vuszFmIi+4FyfMmhs07ghj3NAeLPEvS4MO1zr/gRpNA9wVIsokIiIAIiIAIiIAIiMBbgf9IoEvk4GL/ty1fLexKMrt2bkw0/7mLDv+nA11qHEcOP8D5QCIl61uw3q4AZn93Ms9M51XwU3z3hTHzYTpoqFOkaF5W2RemTt6Pp4v5kvcdCXRfoiTbiIAIiIAIiIAIiIAI/ECBTi6GCIiACIiACIiACIiACIiACIjAnxX4UxU6LS0tUlNT/+wxZHsREAEREAEREAEREAEREAEREIEvENDU1CQlJeULtny3yZ8KdF+8V9lQBERABERABERABERABERABETgmwtIoPvmxHIAERABERABERABERABERABEfg2AhLovo2r7FUEREAEREAEREAEREAEREAEvrmABLpvTiwHEAEREAEREAEREAEREAEREIFvIyCB7tu4yl5FQAREQAREQAREQAREQARE4JsL/MlAl4z/3FZUHHKctPTM/x+csdNE5np2waGyGRqq3259t8RTXpg33UClGTvZ1L0CubSyd6zEgJX0+WkAa19UZ9Tu+QxvakXOzEtMKNkS73A71lyZTMdSRvx+BbEMXp2Zy6DLpRjbNoO1S1/TqFtjahY3QvVTlyrzJnOqtGZIpgNrNo7Gubjh/7ZMPo+Pz1PqOBbkyVR3egc3YtFaZzQnudIjsAa+K6fSq3QQ08YGUbxJXZrXKIBatm6J5xyaspWQnLa06NaAQtrZ2om8SAREQAREQAREQAREIAuBpDtbGd5rIAuelmf0/Dl4tSiKVuYzTs0bTu/JNyng6sOi8W2w0obkoN149x3A9MBiDJ63EB87a/7/o1nUBRbvuEN83sYMbV1YrH9QAUVGHCHH5zHUYTQ/p1enz5r1zHIogkZmCq9ubcW79zCWRrZl0d6JuNvq8PjUAoa1G86O+Eq4r9nI3A7F0MpMIPTQRDo29+Vyod6sOT4DZ0vdbJ3xnwx0ymMk4z+7OXapk7g1pCp6aSEcmOxJa580vM+sY0SNPGh8Mt1ka4wfvCiTwMVOTMs5kul2ZTDSycaB0i6zZEUazTpWxfjGBJperspCtwaUMtGClJMMrXOFmotd+amcKVq/GW7i2an0OmCAQ5f2/GSTO4vA94nzC9tC65lxdHRrg2MZk6w3erKD9rOiaOHsRJeCp+joG0Gj9q1wrZLvr6K9e33CFRb03EJU2ea4DW5Awexl4a8zFtmLCIiACIiACIiACPxbBFLvsMq9PyPWnuQlKuRv5c3iRQMpe2E+a0NMaGBfgcAtF3ievwFebtps6dOXgYsPEYEKeZoMZeac8XQqrox0sdxcPoJBO2KoNGQOUxvl/bcI/cvOI4PkuDtsnX6PWqPaoHt2Jo4t7tPn0SocclxnSTsP7gzYyexi5+jd8g5dLnckfPoNqnnZY3h1Nu3q++MesoYOOc8xe20Oeg8oyYvtQ2kd3gP/QWWyZfXXAt3gKuipK5PBcw70akp33cnc8P2JvJrZCFpfNPyvEOh+PU7mM074zuZqeVfc6tmgzHN/HOhuMrveTvJ6d6NF3cLk+KLxvt/oRwh0yqGEbKPXtihsatnRv2aeP3MGsq0IiIAIiIAIiIAIiEAWAqmRL4jV1ENfO4xd/Qew5GVFhszpjuGSqWx8UZJuE+oRNGoxpzVq4DGxBUV0VFDXieCXYYOYd78wrjNn4mqjRfSjixycP465QSbUHzADXwl0/4D7LZOU136sdBzOC++djNDeTlvnFGbe7U/xpEC29+zHnZ67mVhDmRwUpCfcZGVbT8LG7mdSzZxv/y3zdQA7pywlvMNkBpX9Uwnj/32+UqDLIHRjF4qMKcVpfxf0N46nnccyHuo7Mu/oPPpU0Ofp4Vn0sRvHgcQq9Nu9hhk13rBhQl88Fl1Co9U8Tqyqw7XG1ekb0ZlZIxTMGXSWcpMn4Jy8mS7j/Knts4IVw6rzZmUnhjwyI9e2RWyIbMSEfYsZVvo126d40HfOSZIb+HJ0bXMeOtWj5z0n5o6H6ZfKs2ZSe2rk03t34qkXGGvVgqVFXJgzayTtSpvwNoP+QYUu7ew4qu8vim+/9jQoeIdpts0ZYdCPw1MLsqLnMA7na0B7nVvsvFCInitmMby1NQa/VsGe7sRxzCX0ki5x9GAY+TpOZZ23JSccOjDgTQuWbpmCa+5DOPpG0vzXCt20aNraFyR63AAGhNVi1mZfels/Y5v3YEbMPcijEh2YOccXh9S1uPTZSFyJihR8cIbz6o0Zt3YKzpq/0LvTAoL0CtNi8FA6NqhMUYOHbO21nVc2NbDvXxOJdP+A9wkZogiIgAiIgAiIwD9E4BF7ph4h0qgyXbrpsKHjaPZm1MV7jjLQTWDz6woMWT6Mum+btcI4OO8IDxXWOHrWwjjiAQ+SXhN4aDOr9j+jmOccpjWWCt2Pf+GVge4m67puIf9yH2oEzabytIIc39cJs5QXXJjTg1U2K1jZ0hTIJC3hDmud1mK6cjqtTBWkPdxKF8tOnO++nL2TXShnop6tU/6qgc7SuzRHFsTSdWouNu/sh9kv3al5qwvXe0Tg1vslI7b2pfiV0VTaacukXCtYntuHrSMKc9zOBb9u6/G1/IUqFfbSbO8KRhqspUL7e3TbPJ2+6qso1yWTeWc8KbjHhYGRPVg2rDaZ67tT9nxdZhhuYnuuYSwfXpJrXbtz3m4+PrYX+KntCaqMH8qotrbk+l0faDyPNo2h+ep8+C52p3lRQ9T+INCFb3DGPqQ589ztqJJPi4wLE7FemYvp3l2o4jeI1jsLMHhML0qcGMFSFXv6tm9GSaP3lcqn22g7KJCGfXvQs6QfA6rvJd/oofQscYimKzLo0acH7nmPfRzofCNo4uxIV82N1FiYgnOf5tjunsKGtLr0GNqenJv70PV8ETy8nTCdM5718VXoMaU+T4bvIKq6Fap3oslZvjwVGxQih5Y2BqZG6PKSo57enNWthp1XZ8rqZ+uekReJgAiIgAiIgAiIgAj8VuCVP+dDM9AtWI5yRrdZ2mk8+zM/Eeii73LlcSLkrUDl/JEEBESjamCE5rmpDFj3hBID5kqg+yfcYekJRFxegZdfXZZ62hB7dhbV15bk8ooW5EgO5fAYN3bV2cyKFqagfL7uyhKGXqzFkoHl3z/apUCRFs652aNxOtWQc790wSIb5/2VAt27lsse+r6cqHWQCk6LSUxOezecgj7s9w2n543WXPJpgpm2clqPKI56NKLtspskpCrebpZnzEmC2vlT2zGe6WeG0jh2BWVbRjP11DCaxK+kXMsopp72oMCuHszMMYLpDuUwCl1GlVFJOOiuY+quW7yKz3i7r1xDD3C3Yxh2XV8xZHtfWlrlyvp5t+QTDK5zlbrL3Whc2gSt7Aa6y544BNRnhocjhY8NYHJcC3q2bUwpo/dTmPx/y6U9jmWS2WHnQ3jb7jgUPUPbtQp69On+x4FuUTquna1I8NrDy3rtcR/dAPOwTTj1CKCcZ2OKHNzCXdMmdB5Tg+Dei3lYqipVWhVGEXidK3fjMC1Tm3o1rMml8YqjnmMl0GXjF0VeIgIiIAIiIAIiIAKfFnhDWOgbNHSMMEl/TazmUw5NXcHZKBtc37dcnlKtzuDlzpTUiOdp+GsU6rnIp5FETPhxZsyby7Q1F3n3qVgF04YDmDp3Ei42OoL+owoo0kh4fIrl+7Vx9qiFcWYqsddX4dglNYuWS11Swk6yeLcGnTzr8PGMGpmkPd5Jt0bhDH4wiOw8RffXAt1vJ0U5t4FBmQuw8c5k4YrhNLXQR03Zdhi+kVY1jtFkpy89KuRBUzWBi+Na4BXnweLxrbDSV+dtd2LQQkq3jmXGJwNdf8yUFbqXPVg+pCIv5/TDS6UT3V/PZXmyK75e9pQ10nq3r4crqNrmOcN29PtkoEu8PhfX7WaM7N+Usvl0//gZultzqLcHbjLUAAAgAElEQVQtL97uLahbSP/jCt3nAt3bCl0Qjfq54ZzvJENGPqCqRy+c9LdSa2kmPft+SYWuBWV/9mLqwwq4j+tPtXu+OO03pItHU0xmz+F83qZ0fRvoFhFcvDYtPOthruzMvbkM1+NQs6Ez3ctEsq3XVl5Ky+WP+tYg4xIBERABERABEfgHCry5vIxeA7zZfCkCqnRj3hJfHF6uZ+O9HFT9qRxB2y7wPG9thnYvQ/r1tfQf6MXKM0+hfAd8Zs1hdB1lS14yQRtGMnjTM2ykQveD3wUZJL/0Z9uWl/zk0RijlKfcupxAkfLxbLX3JWX6MjqnbsfT+Sk9b42jasItNqx7ThPPn8iT9ozrFxIoUacYyjktFZmJhB2bRs+T9dg1pc7bf/uzP38y0H1u2YKCaKi+wn/paNr2X8HD1HxUcfJh2Vp7cu7xonHXBTzQbUT7/j3x7W7GMd/+/8feXcdFlfVxHP/QYBe49trdva6u3YmKgYVFpyjdEtJIKIJiB3Z399odq67dHUjzvAbdNNkFF31+86eeOffc97kz3O+cuFhFHyAhbxMGhdvRKGgkbief8fKPJyJQZvBgmq1YwaqEBPLZb+CsZUEWWI3GftFNqhpMYoq3Ac3zXmK+lxlmkdt5olKfvmEO/BBriff+O6RaLuaIR28qFXw7J/XxBowbDyf2yguq6rvgaz+WTjWKoq58k/gebbBYc4l7+Y2ZtdeLQbX//OiCt5uiuBszsNU9Ahvr4X3kElrDhpF/+2Yu3dCie88aHD60izt3ijIicj4+o5pRInOrzEQuz3ehv00YxzQ7YxcWiFeXRGK7DMNl2wnSR5rR9sAuDpw9ScIIE9oe2sfBM8d5OdyItkd/5vCpo9wZ6M9K+9YkL/HAOnDtn9bQzcPQyov11+rQ7ic1bp7Zz4WHrenU4Qeaq25k1h4lGlh6Ezy+HWWvLcZo4UPZFCWrnxIpLwIiIAIiIAIiIAIfEMi4sooJZnYErj//pkTTkQSFBWPTNImdoeMwynxswUSm+PSi8p2NuFnY4rn89JuyEui+vusqI5WEy5uYNMEcz+VXMkdUVfNUoc/MzcT3L86DQ9EYdbJgVRFjIpd5YFDoBJNsTXBZ/EtmWRX18nSfsZH4OpvoWMeUnSpl6ejgj795X+rqfLE1dF+fe3a1OHGvD51nqGFsMYK+dbX5Z+TZ1Zos1vPiJPM8F3Gnanv6G7Sh3D97oF0WDyrFRUAEREAEREAEREAEREAEclIgiyN0OdmUr6Hutw8W31+FcUPaUbfU1zKvWR4s/jVcXdJGERABERABERABERABEciqgAS6rIpJeREQAREQAREQAREQAREQARHIJQIS6HJJR0gzREAEREAEREAEREAEREAERCCrAlkKdEefKJ5nLi8REAEREAEREAEREAEREIGcEMhXACK8JhHhYZ9Z/RCzcbhODuT505w4mtSZGwSSkxL5ocQfS7nU1dVJSkr67KZlKdBpaGiQnJz82ZVLQREQAREQAREQAREQAREQAREQgc8XyNFAJyN0n98RUlIEREAEREAEREAEREAEREAEsiqgeKZ2g8Kf/64sjdBJoPt8WCkpAiIgAiIgAiIgAiIgAiIgAlkVkECXVTEpLwIiIAIiIAIiIAL/ZwJKqpC0dzbbCnSmZWUd8qnKPgnf+iWgqvaYs1sPc+liIdpZNEEzQfo8t/Z5jga6Y88SuRDVk6EuW0lNSwfK0CFmG159KqH5fB2eNfqwMjGZNErRbupWvPpWQV1F0aS/vZRB9UIkfVscQ39nEF2rFUT1PcU+hqysksjdo6tY4b6dkp4etK+lg5bS2wtTCVTTbnM42gE7v7k8Su3E0HALql++RvGhelQvURiNDLmIc+tFLO0SAREQAREQARHIIQElUEm5zZnFwXg4hvPLszr0cJhA/xHdqaqthUoOHfabqFYZtBJPMs/cnKjFu8jco6REH4YHBGKqVwFuHma9lwWRcb9QpLcH1hNH0KhcHkh5955TSQUS713m+qFlzA2dxc+q7TAN8aNfLS0Ss3m7CiVlSHtxkf1TnYjyXsKF/FWpO8YHFytdKheElLRvondy9iSUID3hKvsnm2H3wIJN4R3Jm5hG4vWdLJvsSlDcXlQ1m9Jn0hSMh9enYPqf+jwjldenpmDR2oJjv7dSFTVNMwLOhNCqCKT/bdfJHA10mVMulSBpvyt9up5h5J6Z6FbPj/LbMKascplV/VxJdo2kZ41Cnx/SlCHlVDQxl9syolNF8moqk/Gx7TSVQf3+KhxbDmbNvY6M3xxN74baaPIGT0UzmXMB3ZlwrB0TXE35oVIGtzaEE+CQTJ95FrSoVQSV07OYfqE+vX6qQfGCqu9AKrxVNFO4EjOFS/V60bhGOQqpvgues1eP1C4CIiACIiACIiAC2SegqvGYfeOHsa6sLcMrX+Ny0boUPBjLIgYwfmBzShR4/z1R9rXg661JVQvurvXGx9mPXedfAkpod/fA3tuZbtpHiDO3ZOrSfTzLPMWKtDQJwtq9FxXVIUUxDvL2paKWytOjC4i0mcUFrXr0cjCgWc1qlCqkQuZ4SXa+FPfMyVfY6hvB6sPp1Bndg1J3HpCh/oDzZ8qjF9Wd4q9AMt0n0NNecW+7L9Z6QdwxWsO64HZoPL7EDs+BhCQ7EOvbHdUDAdj130DTDRswbpSP1My+zCAt+Q6Hpy1GdZA5jYspk56eSuLZGdgOvMmow5400HhP4M/xNXRKoHQ6lD4tz2J4PIwOZbVQfmugrHqH7Yb+pNhNpE2ZvLxvcO59XKppZ1g4UJ9jurNx7FubfBpKHw90mWkLNC7HMODH/fRY7kvPxsV/D3TqWr+ytFUn1rWfjJtxB0rmV0FJ4yXH/ONBrx91Sj1i7XB99jX3wWJwK0rkU343GauA0s0FOLXZQtUQR3p3qUgBRTqX5zZk59eM1CUCIiACIiACIvClBJRAPeMoMS3GcqG/P2PrXuN8iR60rpzCxSMJVKpdljx51GQK0/v6Q2GXdoEdu56QX6ca9esWIjXlTUEV9SSu7jrIExUdqjQrx50lnvgqRj9rWeLk50L36pq/j7opKXh/XUO4RSQnC/fBJmwsdQtCcg4lKsXUWm7tJMY3jn1KLRg5oCqvL2jRsGMRHl24TZ52LSmbJoHuYx9BpYwknl9aRljoSYokr2Jh4TA2Tm6Pys1NzGjfg52Wp1gytgqv7m1jVjsDzrvsJkyvLKmp7681I/UZl+aOxvKmBSvcWqL+nr7/IiN0nw503rTTuc+JWV44HqmGdcOLRLjG8qJTOOHBY6mp/YLLW+cx1zWBPkt7cjdkLF4z9/M6OR26xLAwZijFby9l2jAjlpx/gWqnACYHm1CvVB7S72xnvp0JUavSadmnMieXF2bUpiB6NtL5ywjdhZDejI1Qo4ujHSP6NUFbU3FFg1rGbXZ6j8YjejOPXqZC6yCiPGtzLdqJqUsP8SyxDp2Dp2Pd6SkrjEYxZ891XmYUoIHTUiaaN0NpWwjOtoEcua1OfZMp2E/oS0WOsNLVmOC1OvQcUocS7Q1oX68KJfJBmgTAL/VnSo4jAiIgAiIgAiLwCQE1zbtsHdMF14XX0anakV6BQeg2LkkeFclxH72pVwW1W5sItLZg9oYX1O81ll7GA2lWozLFCyj/PrKmrA5JJ2fjaR7I+XJjcPE3p7EOJClu7pVAQ+0+B7xNmTT3BFT6DqVTt8hoaIqVvyHNK+R97/TMf3VRZ47QXWW7vw9z1t6i9IAB1Ctci46GDdCQNXSfpFVSSifpyVl2+i5E1bQ/z931CCwWmRnotJ7e4GDQKCyWVsdnhTsNb07DPjAD0zg76hVS+sAgUBop9zcR1WY2lTbMpUdZlfeWyxWBLtXRlbLrhmDgvI7EvAOxXRHJgKIbsW0QSImZK7Euv5YRHUw5p+VA5AFXmn93hfjGvThmsgjHgXXJc2UaVuOv0WvSBNpVvsuKoV2J+m4SM92qcMDYmCPNvbE0qsOTWGNGOapguimUPn8KdIoPjOqLs6wNtGDSlK0kt7TC3NSYHi0qkVdDGTWtqyxvo8u+rkHYGLfgxbQ+2Fzuj7dzV9Jjh2K2tSlOUY50z7OcUa020yjEmUF9KvBsrimBx+qhZzqcJmrr8GrvT5qZB21fxnOu7FB69PgRze2hbFNvT4smdSglge6THxQpIAIiIAIiIAIi8AUFFPdIL48w13IkU1ac5FU1A8YFuqPbuCyK374/uuTlCzYztx0qc7rlmol4u0xid+Z0S8WrDHWHT8TGVZ96xVQy16JlBrqjMbhEniRfG2Psh9dA/TUoZt8pRstU7+5m6rixTDlXG4tpQbS/HYmn4SJS+/jiFDSQKhp/nZ6ZHQ7KapD063bi3SwIWf2aRrbheIzrQik13k4LzI6jfIN1KPbmeP2QqxuCWZbPApsW91hm0p9Q7Ug2hnUgb1I6yff3s8jWgNCjpWijb4Ch0RCqFHl35t/vOmmJPNruxpCYWsxYMpSSae//ISVXBLoUO2/alU/j9MSOjLxsxpKIQVTId4EFjXtx0nIFzgNqkL7DivbjihG8eQI/lPj1baCLx1m/Bg/nDGS4w0qeJ/xprFLbhbDQNPxnlcRtsgH1SuZB69L7p1z+hqasmsyDY0uYZ2HGghNaNDAJxcpWlxqlbrKidR/2dQ3EYkQbSuR7k6IVw+Ap+zzoZZXE2BgH+hVbi2GrTTQMdWVoXy329GuL/9qz3P/T/Ob8Y2KwLbyZPU9r0ErPkLb1vkNT8SuXjMx9g59sOSUREAEREAER+AYEFBujPLvArtmeuAUs4umLhgyeORvDrlXJp5gSKPcwH+5kZVBJuMeVUxtY6jqRJRerohcehlnfipnBTSXPC06EhnDwSSkaG42iQZE/plMqwl7ymUVMsnZgPX1wjQygq9IKJpqNZ3VqD5xCfdHNgU1RFCejCJPJdw6y0ceOsFln0R7oh0vASOoWyLnpnl/7J0UpPZHnl9cyb5U2+vat0Hp8nJUWen8EumRIS7zHxTl+zNpziC3rU+gfvQDrfhVQ+8B0y/TkG+z3GkR8rdmED65A+gem2uaaQNe2vBrXpnRjwKHhLA7/3EC3GJehJTk1vg1m9yyYPXkYVQuqZ0ZXZfUMrk/ryYA9vZgWMISa2ppofCLQ/XYhqai94Fq8B+OMj9I4MgrzgZps7diXvV0DMgNdyYJKJN04zsnjm1ls48Hm5/q4bwumT+HVbwJdmAfD299lRlNDzul6Ym3RjXIFlDKH1xW7FKU/PMQqL0vCZ58gbycHbN1NaV6lMGqyk+bX/lmW9ouACIiACIjANymguMFP+Xk2C0/+ws/OfpzqFs20SfpUKaJBRnZvzPENCioGAdIvLsJ3wibSfzTAbPyPFANen1jMytOpaDfoQ4dqmiS/XWf3W6hSvbuTKGtbFj/6EZspQXT/QoFOcfzMxxZsP8HVgxd4nHKKLRcb4hg7kqqKa0H6/K9XqRKkvbrOgYBeWIYd/9v/5SV//RBmbOzBkzBT4vK7Ezy6OBenWGLlfpnOi9Ywob0Oae+EtTRS7m0iqu0cKm2Y88HplpnXyhfZFOXaHCzqx1Jv3XKGNSny++YnKkm7CO9wgB/XWlOnMPwaldVA93aEbrYuA33K4bpeMdJXAMXqN8Vw8cPlY+htp4n9Ci86VitEvssx6L1nUxRVzQfs9N6M9rDuVCheANUM0FA6yYxWQzilF4WDSSn2de/Hni6BWI1thcZOV4yjntBSfxS9tJczyjEDw2n274zQ7e7RiGAtS9y8TWhSJs9fUrUi2CVc38U6DxPmFjLHzXoEjUtryFaw3+CXuJySCIiACIiACHyVAoqRuVdnOHRZh5o1tFE+MoftRbpS84wTQ+dUwivMkOZl8qMsN/ef7l7FIwxeHiQm6CAZ1dqiN7wWBR6dYde++yjr1KVJkyK8On2Rx8oaFKhYjkLpkK4MmknnWT5uDCH7tBkwNY7R323F28iTnwsOxiVsAj9893a93adbkOUSmYFu23Gu//KCfKlH2LA4hU7xvrTWzrljZrmRufQNSkoZJD8/warMEbooNmVuirKVWR0teBi0G7cOhXn15GcWD+nHwhaLWebUDNU/hfnM00pP5OE2N4bG1iJu8VBKfGC65ZcJdIpwpXyZ1Xo/EZ5/HL7uRtQrpYXSo+NsjHJhab4JTDJrQVGtV5zw+mPKZUXVn5nSuB9HDJcRNLYhr1eOpIdjESZu8qF9hessbtKL42bzMayhhabGbnw7ePKoXyBunv2oVDSBo9HbKNDgNhE9o1EZ6Ym5fQtex1lj5jOPJy97M37zVHo3fLMxiorWM/bbDGJdngH0HqlHnbJqPN0dhrfJWZpEeNG3XSob2/ZhX88ARrZS4qjlWLa0CcbVphWpCy0ZGVoMi/lu9C2qmHK5hSZhY2lUtSz5DnpiYXeMSuN9GT+qNd+rHWPF9pekrV1FUnd92nSoR/oyUywP1MbIUJ9WlfOT9oEh11x6vUqzREAEREAEREAEvlWBzJ0af2aqwUp0zExolbqDw/mr8CrOnWP1nDHp2xSdvB9Z//OtunzGeWWuoVvhjPO0I2j+ZMWEMe3RvneIkw9VKVqlEdWLvuT0Qm8CvCdz+GrCmxobjMQ2eCLtH0zFJfAoRQd44Wpej6dL3fFw3kmeQR5YdbxKdMAmEpub42bWlAKp2buhnmIkNvXKAfYfPMnzmm2p8vIGF3afJynlAkcu1sYgdhTVZYTuk1fA+wKd2r39LBrSj0VVw4nx7U2hGyuIsHDitsFGwga8u8vlm+mWg4mvNeuj0y2/WKDLPOuHR9k4zQ23kHVvHzLemkFBXugP+YESWqlcntqHYc4bSUxO4zv7SegudyP2YiLJGWXo5DqUCwHBXH+dSLq2C1MOGqE1ywzDqaoMifDGoF0ZXuwOx3+oO7ufJ5BaZzSWHnbo/VSaF3sjCRjmzNYnTRk5oRbb96vS09yIvq2rkFftzfPrVNXvsWfhBYpXfMi+cA9iV57kRZWhGLnZM7BNDQrle8nFKFMMQ57RydeF/mpr8DL35nxtG5z7qrPAfTl59X1xMinFIc+RxD5ojaGdA93rKXN+jiuOPrO48SCdcj3tsHAajPrhY6S/2k9caAxnSw1hvJcr3RqVQkPW0n3yAyIFREAEREAEREAEvpyAkkoGzy/sYEecO8GzdvEioRHdnTwYYdiesvnVUZb1c+/tDMVMrJQHB1nrYU3snP3cqdaVweO8MOjagO+KpHJ7YyR+zr5sP33v7fuVKNbZFYdAW2qf8ccx+BjFBnjgOLYBhdNecW1bLIHOHux4XoM+EwIw7N2M7/Ir5cgmJcqqqby8uod1Ez2ZGb+du4WqUHOoOw5mfaj1nSapOfTIhC93Vef8kf4a6N5uipKYyuurm5ntasa0tVf+eLD4iPrkS7jKLvd+2L/2YnNkFwqkpJGsmG7Z7u10yzLv393ytzPJ+SmXOW8mRxABERABERABERABEchBAcXITdLe2Wwr0JmWlXXIp9jhMgePJ1X/9wKZUy63HubSxUK0s2iCpjy24L/vlA+0QAJdru0aaZgIiIAIiIAIiIAIiIAIiIAIfFxAAp1cISIgAiIgAiIgAiIgAiIgAiLwlQpIoPtKO06aLQIiIAIiIAIiIAIiIAIiIAI5GuiEVwREQAREQAREQAREQAREQAREIPcIKGVkKPaFlJcIiIAIiIAIiIAIiIAIiIAIiMDXJiCB7mvrMWmvCIiACIiACIiACIiACIiACLwVkEAnl4IIiIAIiIAIiIAIiIAIiIAIfKUC/zzQJVxm97KZeI30ZWtKGunFBuAVZsXw/k0oraaMYjHfX15J19gb44ne/rZsnaZH1bxq75b5ShGl2SIgAiIgAiIgAiIgAt+4wJ1N2BmOw3/1aaAyuvahBHh2pYLa2/N+dYn1EY5Ye/yMVrfxhIQY0Lp0nvegvOL6lhjMrYPZmtESjxAvjDtU4H0lv3HRr+T00klNvMb++BWsnL+biqGLMa6mktn2jLRXXN+/mhUr5hD7fQCnzGq8/5wyknl8ajFuhtZEHC7L2FnzmTy4ChrZJPDPAt2DHbgNGsOOOvb4WevTrIwqD08tY7KNIzvrBDPTuxvlNVVQSjpKiNt1+k3sxIvYATQ1X83LHnGcnatPtTwS6LKpD6UaERABERABERABERCBLyKQwKlplow024W2ZRARPt3fBrpbrLVyYeWL+owO0eWFVzBrX1ZjkP8YGuf/a8PubfbGevFtKg11wUppAd5Lb1C6nxPWLYp+kTOQg2RNICP5CSdnGlHPMJ68RfoSeiCe0ZWVISOFl2dmM7T2aFZoFaBByM8cMaz6buUZqST8Eo9xm3lUWDwD52oX8Ne15ZrtSqZ2L5G1xnyg9D8IdE/Z49KJVjGtWHPKm87a6ii/rTz5TBQ96kaiHbeU6UPLcCViCLX29+ds7ACqar3moHtHfrhozKmYgVSXEbps6UCpRAREQAREQAREQARE4EsJfCDQ3V2PzZDpXK4ymMlRvUiKMcJkVRo/jZ+ESyvtPzXuHtucbQg6XAS9yDCGK8Uz0mwp9+oaEufbHp0vdRpynCwKJPH8+HyMmi6h1enVGCkCXeYrg5SXp5ln2I/AH1Zw2rT6O/VmpDzhaMwYmq7vw6+r9SmT+ozjMaNouLY3V9YMoVwWW/K+4lkPdA9XM6ZEL1aZreV0QCe0VX87IUX1Z4isVQ8zHX9W61/E0mw6vyamkMFQZl8Ko/76QTQ41IvlbU5jZRTFwy5hrJ86lqbFNXh6di5ufY2JPv8KjZ7BbJhmQoOUo8z2tWNZYhlSZ89na6coDs0dSaNC2TVAmQ2CUoUIiIAIiIAIiIAIiMD/icD7A93dLV6MGL2MtJ4ezJjcjaRZ5gwZf4xyNoFE2reg2G8693fiYWjLlEc/EjIriEFKyzAcMZGtBQYTGzuB1pLocul19E8DXQapiRdYOKon3s2Wc868JqSn8GJvIPXa3Cbsfjjdi/z7U856oDsZRvX6k6k/dxOzBlRATfnPq+Xus97oJ7ptGMzOszYUnqFL3f3D3o7QwfkpPanrWRi/VWFYl9iKbiV/Ss1fik/lDQywvsnYiAn0rnyL2D7d8axsxcjNzgScSqey3SJWuXakbB7Vf3/GUoMIiIAIiIAIiIAIiIAI/COBvwU63+5UUH3N6Rk2jDbZQkHjEGJDunww0CWfX4SZoQPzlPowPS6AgRLo/lEvfPk3/dNAl07ysz3419fn4MTdrB78/dtAF0C9NmfwvDwb/XJv1uP9m9c/DHR+lIjYyLqxtdFUyUKgi+hGrf1DOBkzmBp5fiGqdm/22y3C6rkb7cev5WlC6h/nouPMtmMd2N3WkLPWc5k6ogGFNN7ZauXfnLu8VwREQAREQAREQAREQASyICCBLgtY31DRfxfoAhqM5Wr4bmK6aueSQPfRKZe/sqBnKwbn8ePSXF2Spvai9v7hf4zQvSfQHXCIoc8OI/o/s+VorD6186v/affLi0TX781O4zlEDZdA9w19KuRUREAEREAEREAEROArFJApl19hp2VDk/9poMutUy753E1RynMloge1PhHoMkfonjryo3clZu3zRrd8Pv6YWCmBLhuuQKlCBERABERABERABEQgWwRkU5RsYfzqKvmngU6xGWZu3BRF0QEPduA+eAjROuOI9zXix7Jqf3tsQXcqaKZxNrwbtQ8acHZiTZLyleTl5J60vGTMqVh9amgcwqtKP7ZbLGNx2+OMaubO3WEhzAzQpVq+V+yO2EqJodrMbzpWplx+dRe9NFgEREAEREAEREAEvkWBrDy2oAbDwg34br0r+v4nKDHUk9ix9Xm5xRuLeHlswVd1daQn8mjfVPTab0Hv1CoMf9/lMp3kpz8T1VeP6X03ccqk2runpXhswcV4TNrF03DDHIzz78Bh+ERe2K74Lx9b8Lad90+wZmEEpuPiuJGaRsY7DxZP5/GBQAa3nE0RzyAMtCbTx2EjrxLTKOPmx9glnvieSyAhvREu2+IZlhzPeD0P1jx/TWojI8In9wPL/jgeecKL9HrYrV2JS6ey5P336wa/qutHGisCIiACIiACIiACIpALBP7yYPG37Wk+hsmhfpg3KQLvPFh8FK1Lq3NthQsjg05SYqgHU8Y2ID/yYPFc0Juf34S0BO5u9qJOFz8eoIxGgQYYLdtEaLtCJD7cgnetjky8B6jlpaDhMq6HdyRf4lVW2fdD77UX96O7UCj9FVd3RTGh7wSWvuyJ8/IQHLpWQPPzW/HRklnfFCWbDizViIAIiIAIiIAIiIAIiIAIiIAI/DsBCXT/zk/eLQIiIAIiIAIiIAIiIAIiIAL/mYAEuv+MXg4sAiIgAiIgAiIgAiIgAiIgAv9OQALdv/OTd4uACIiACIiACIiACIiACIjAfyaQpUCnoaFBcnLyf9ZYObAIiIAIiIAIiIAIiIAIiIAIfMsC6urqJCUlffYpZinQHX0CGZ9dtRQUAREQAREQAREQAREQARHIikC+AhDhNYkID/vMtw0xG4fr5ECeP81KLVL2axJITkrkhxJavzdZAt3X1HvSVhEQAREQAREQAREQAREQARH4k4AS0KDw55PICN3nW0lJERABERABERABEfgmBJRUIWnvbLYV6EzLyjrkU5VZWN9Ex37kJFTVHnN262EuXSxEO4smaCZIn+fWPs/ZQPcUEve70a+XN3dS0v5koE0dQw9GjxhIsyqFUVa04v/4pawBL7dPxNjCnzNXtGjlOg/bse0pmw9S03MORlkd0k7PwmXcJjS7GmNk/CPFlSBN5snmHLrULAIiIAIiIAJfk4ASqKTc5sziYDwcw/nlWR16OEyg/4juVNXWQuVrOpf/qK0qqgncO3uKU6snMy36HNp67th59aT0iyOs8TAnMu4XivT2wHriCBqVywMpfw1OankS+WWOO8HO/uy7p7hJ+55mI7VJa/MAACAASURBVPwYN2kAVTQgJZvvFZWUIe3FRfZPdSLKewkX8lel7hgfXKx0qVwQ/nJL/x+Z5urDpr3k3nY/bPS8uYAaWoUGMG5zLP0rq/P6/hHW+lriFXcQjYpGjJ/jiW6NIqT/uQ8zUnl9agoWrS049vuJqqKmaUbAmRBaFYH0v92r52yge7uGTjlxD1HNWhN7vRv2e2fR9nk07r0c2JfXkpD9frTQ0UD5v+4ZZVB5sIP1FyrwQ/3S5M+jTMYXDDZvQp0Ho0YuotjoEBxMOv3fBjrFr4Cvzx7j2otUtOo1prxq9odMJRVI+vU812/eR6lJK6qqQeoX7O//+nKX44uACIiACIjA5wioajxm3/hhrCtry/DK17hctC4FD8ayiAGMH9icEgVU37m5/Jx6/y/KKINa8j2OznXBe/FNSjTRY8SQTlSuXIJCz35mro010Uv38SwToyItTYKwdu9FRfU/Qprinkj17m6mOdkQufjwGzadTuh6hjJhRDXUEyBb85wyqCdfYatvBKsPp1NndA9K3XlAhvoDzp8pj15Ud4q/gj8P0/xf9OXnnqRSBinPr3EkYhma42xoqPH2HlYJ0l/f4GiEJTOxwcemCjeix2E7rQSu2/35sfBv97oZpCXf4fC0xagOMqdxMWXS01NJPDsD24E3GXXYkwYa746UfvFAZ7dnPv0rHGfaD22JuVoZvYUbsGpfGrX/MtEpgVr6DTbam3OiuQcjOtelqNa76fdz+/KflPsvAt0/aWdOv0fxq5DS69Os917KFeVG9PHpRumUbA5byqCceJk9Uxdx8EJ5+sUMonx2HyOnoaR+ERABERABEchpASVQzzhKTIuxXOjvz9i61zhfogetK6dw8UgClWqXJU8eNZmH94F+UNNK4de5E3COuUGVkW5Y69cmbyooqSVxdddBnqjoUKVZOe4s8cRXMfpZyxInPxe6V9ck8e0m8SoayVzb9jOPMvJRvk09CqVkc4D7W9sVAZJbO4nxjWOfUgtGDqjK6wtaNOxYhEcXbpOnXUvKpkmg+9BHTyktgadn44naV58JZnVRSXlTUokUXl9fz9QeS6i2YTbdS2Xw+tkhlg0fxkH9TUweUJbU1PfXmpH6jEtzR2N504IVbi1Rf0+a/o8DXRUGLY6mStxQfNZfIbl5BPOja7DTwpCjnecTPKo6zw7PZ6aJOUuvlKa17STGGPemeoFjTG/Zjmnnn6PZx5xuT9ewZLsSzceFYWnVmbL5VFFNvsmpRYG4TQjj3o9+hE62oanaBpxbDmPt3SSquq7Fp8UJwvvtpVZQH1LW+zN33UleJGVAU3tGFlzLij2neJygSRWHtYS0OYv7iPEcKmBN0AJ7WlYogIoCVAVeXt7L7tmehMZt5uGzWnRwDsTMvCOFDrox2tiPX+51Z8zkDiTP82T+vZYYB/uj16Ic+TTSeXx4FpHDrdlS0oAxXRNZEr6bkqODsP/bCJ1iRCn90Tn2zHRmUuBBCvX1wt5pMHVKaqCS9oTziyfh5hrMeZ1RuLn3JOWuOjV+LE/aaje8PedysakLwe4/cSt4AhFrLlLLej5O/ZVY6mzNvG33aWIzDf0qZ1kS7Mvuy/Vp3bs8985u4lzqj4zxCGJk77Jcn2qFr/tUjhfoQX+TthTcEcu8oyVpN7g2L44tZefuaxRtbI6xtzO9WuignvyS2wcWMcXJjTX3azPcfyrmHVNZP8EIvxl7KN3Dhq5NEtkVs5ZHdc1xnGxE3cQ9xDvaM2P5AR4BhVtZYe7nw4A6Wrz+8xMwlEEj+Qqb/cbhFbyGQm3M6N0pP8dmLOJiCQPsp4yjTVk1kp7f55dNEUT4TOe0Rm8so3zoVuYSGz3siYzbwj0gf72hjAyKYmyzfLz+/B1fc/rPqNQvAiIgAiIgAv+5gJrmXbaO6YLrwuvoVO1Ir8AgdBuXJI+K5LiPdY4iGKnd2sAkUzd2PtSidOINzjzSprljAFaDW1JS682yGsXyl6STs/E0D+R8uTG4+JvTWAeSFDf3SqChdp8DfpYETFzI3foD6G1gRPc29fm+XEFUUnOgDzJH6K6y3d+HOWtvUXrAAOoVrkVHwwZoyBq6j38eFcuWXl3lQMAQLMMOkaezK262Q2nZuCwaya95vDMQgyFPsL8YTIsCkPL6DocnD8Lyth2bI7uQP/l9/ZlGyv1NRLWZTaUNc+lRVuW9I+JfPND9PuWypwP76k4kZpEdDRIWY9toCNtrGWPvY0KjS+FMTjHCveFenNvGUGbGCsa1v0Nci/7s043Fb3xHip7xZ2B3e+63CmLyZGPKn5vIiH6raTBlMeP6fs+jOSMY4F0Ml02OlFg8gqmpFjhbdiLPdiv0RsdTpJc94yza8DA6msQRtlTYbc049/M0C4ln/IB66KQeZ675YAJ/6YLnNGc61C7Mg/WreVSzBRWLF0FT6Q26qlYqF0N1sTvcFjvf3qSFDcUxMo3u02diPEiHMxN64RDxmLp+sdj/cBrPIZ7c6uTHJKdB1EhehXsnT+72csPOpgkPZ5nj4HmQihNisTfu8MeUS8UHWvU2W20HEny/K7Zu7XniHMWvjQfR36IVr2eMxnq+Kt1cJ6JfYge+I0xZV8gQ3zBPdL8/TUSfAcxM7oXDNDcaXvDG1nQBSv0CcfPQo8AOB2wt5pHWMwAvj5bc8dTHI/ouNTym4TCmJMfsBxF2oTZD/MIZXedXZo42IHDZa9r5x2Lc/Aox40xZfe8nTMOD6cxC/MziSe7khnNgb7QPR+LksA3V7laMrPMzqzfdp4yeK/0LrsfH3J41j9phP9mU0vt88Im4SS2vmXiO1eGklyGebocpZTsNZ/c2FP/A6JmyGqRcWkuUgy1zztXDerI9da9Nwdd9P8Xs5hJsW5Ubs9wIjjtNCVNPdB9tYdXKJH6KsaD4BhdcDeNhRDR+ET0pJSN0//lNgzRABERABEQgFwoogerLI8y1HMmUFSd5Vc2AcYHu6DYui6ZiYxRZrvDeTlPVgrtr3HGzns7TNj5MdGzAWVcDJm4syoCoCMz6VkT9NaAIdEdjcIk8Sb42xtgPr5H574pplL9Nt4x2tCFqydvplihTuN4oRk/0oH+bEqgkZX+oU9xfJf26nXg3C0JWv6aRbTge47pQSrE8JVvnd+bC6z1bmpRG6uNT7JkbzSyvLRQJXk2AQUVe7Y9kfLelNN64EaNGeUhK+IxAl5bIo+1uDImpxYwlQymZ9v7+/oKBri1x11Pezrn906YoVQujdmsBNopAVz+EuUtMqJpHFRW1l5z07cJon0KYb5nN4CYv2TqsNY47u+C7O5BW9yej382Oe/0WMd9Pj/IvlzO+kR77es1noXdZNnVtS5imMzFLbCi71wLd8erYr5lIowsu6I+cTzGrRUw2a41OXhWUNJK5ENoXQ5cLNFcEOr16FM4LnIpgeDcfkgxmEDauMr8eSKFaw/IULKjxzheYisozrh3Yya5oV6KXPaGJ7yKcjatw2akH4+eUZsSiCAYV34htH0P2V/MgOtII7S2mGFtd4YeACEyG10VjtycjDBa+s4ZOSQ1UL83HeoALvzR2YtKkXqSEDcLrSlvMzepxzsGJHWVHYuttSovk5YwfPJY1eQzwnez1DwLdINymJtEqbBrW5tW5GTgKZ7/r1HQKx36EGmtH6eO3vSRDZkxlVLld+Bkasza5L/ZTAun4fBquxhHcaeqCV2AfkiIMcJ71mh8CZ2BZax++NitIaGHJhL73iDF253CxkUyM0Edplikubif43mEGHh61ueY3FnfXzw10a4gY78rG5F54zbCk6Fo7XCzXk9c0Dl/Hkux2NiV0fymM4ibT8V40gWG70BoziaFJM3E3mE+GBLps+eqSSkRABERABL5hAcXGKM8usGu2J24Bi3j6oiGDZ87GsGtV8ilmXEqoe6fz1fMmcCbSAg+73RQ1DsPJtz0J001xtd1OwTFB2Ln1oLw6oPmCE6EhHHxSisZGo2hQBJLfM6VORTWRR5ePc3BmADNjT5K/jxcOQQNzZFOUzCmCqpB85yAbfewIm3UW7YF+uASMpG6B97fvG776//mppb3i7vZgXIddof/x6bTTPMgC/X4sqhpOjG9vCt1YQYSFE7cNNhL2gSmX6ck32O81iPhaswkfXIH0Dyxe/IKB7s2mKHZ75qJbPT8qv+1sqfiSuPm3QJdXFVWVa6wf0gbnVdWx3DL3TaAb3gan5VUw3zKffkxjWI+/BroJTQayoZIvMyNKsLCnCVsfPFVsFPT21Q6z9XPp/NCb4WMXUNTyE4FOE9Q4zZwOPxGYbEqQdxe+q1mPsvm10FT+UzpWVvxydY7VE0O537EvOqu9CI27Rh3f+I8EOk+mTRlIeuRw7IOe0zYyFuOhdT4Y6BTr617t8sfCchLHLj7+48KqZonNMDW2xi3gTkMnJnkZ0yy7A13wWFzt9/Od1RRcrL5jl/kQfLd9ItA1c8PbvQVX/C0JjNvMHy2uQEuzMMwGJhE/wYtDRQxyKNBtIJ/ZdNxMNVnvPIbIpef/MCv8Ax0cvRiqs57g4XNJk0D3z7+o5J0iIAIiIAL/NwKKG/yUn2ez8OQv/Ozsx6lu0UybpE+VIhpkyKjNO9fBmxE6V1ws16Cm643zpA7vBLoKeeHV8cWsPJ2KdoM+dKimSfIfN67vXluK5SZpv7LJw4vNNyvQ3ceZn0q+nZ6ZA1di5mMLtp/g6sELPE45xZaLDXGMHUlVxbUgff5pcaUMkp+dZpu9O88s49GvmsqDE/OZaj2BZWfL0G30D9yPe0mvw3F0Lan0nl3m00i5t4motnOotGHOB6dbZgbwL/Ecuj/vcvlZge7fjND1XsBCqwwi2w9lXTk3ouOtqK+thXIGKIaQH68yQ2/Uwk+P0GmgSHQ8XWfD4FFLydt/Er7OulQsov6XLy41zRcc89HDcup3GC+zQWehOROjLlPXd3G2jdC9CXR+GI8J4UFrb/ydh1OvhBqpijB5ZRHjBzpxpo4NXhNNaJ7dge6fjND9Fui8x+C+QpPe4VOwGVj596kFyacX4GPlx/EcG6H7LdCps3a8EdFXGmITNRWDxnkz1+GpqT7l3BxXvE0Wy5TLT38dSQkREAEREIH/VwHFj+6vznDosg41a2ijfGQO24t0peYZJ4bOqYRXmCHNy+RHWW7u37lCMtfGHYvFySSMG7Ws8ArRRz3eHEePc5S3DsLWuinFn55l5757KOvUpUmTIrw6fZHHyhoUqFiOQunv3/xELc9LTkfHcPR2QepZjKRO3pwLV5mBbttxrv/ygnypR9iwOIVO8b601s65EPktfdSUlNJIfHSENcZTyRMygx6l/5iympHylOur3Ql5YECgaV1U37chSnoiD7e5MTS2FnGLh1LiA9Mtc3WgU+x2mHo+GpsfoykTl5U1dEuw7VuE0x69sQxNo/O0aKx0q5Fy7hfSqldFaZMVg0Yu+EugUwS3J2ss6D9iG82CouhdqhAVG1elQD4NtB6twaGJF8r2EZjqN6aY5p92v1QGzSeb8eowiEVXOuK00QKNBeMJmnGNBh8doXMnKmwcPyTOxainCzc7+BHk2Jrn861w8Dzw7ho6xXGSTzJ3RD9CzlRlqH8oBh2L8eByItrfPWGXRX8irrdiTLgfXdVW4TbUlPWF/7aGLqUPzhFjKbrWGQ/3bRQ1icLFrX/W19AZDMN/xydG6Jo44R4yBu29nrhZLODRj7Y4BYykWtI9nilrof5sC5MtvDn6TqCLxc37R17MmoCnw3byDBjPGNPa3J0Vzvxlpykw1B8P82YUTH2zteubNXTvn3KZx3g6kwIacyvCAje/XRQxmoaPbRs0njzgVbIqyldmE2Qax/0fbRnn2pY8r7SpUjnPB3cY+pa+YORcREAEREAEROCzBBS7XKb9zFSDleiYmdAqdQeH81fhVZw7x+o5Y9K3KTp5leWxBe/DzBxNu8Qa26FEnK3BMH97qu71Je5QEX6ydmdAE2XOzPHC33syh68mvKmhwUhsgyfS/sFUXAKPUUzfF9ceT5hpFsiuJw0YG2bJj+VecP7IdRLzVaFevWIo/+2ZdZ/Vrx8ppBiJTb1ygP0HT/K8ZluqvLzBhd3nSUq5wJGLtTGIHUV1GaH7NHPmYwpucWaeN3HpxgSY1H6z42VGGsk39rIxPpbZN7sTHqBHiQ9sFPtmuuVg4mvN+uh0y5wPdO99sHhRGgRsYfKIumiqKKGs8ivr9dvjodjlMq0GevPXY92hLGoqoKT8mjsH5v51l0ujHlQupk7GUcWmKI486jAe/fxbiJ33lGY2IW92ucyviurTU6yaZMqkabvJaOuKj7cdrQtuxfWn4Wy4+4QUrZG4bw2gU/UiqGcu+D3KPHN9gq78hEOIB93qFkdd8Ww69YfscYgjdfBQGlb5jjyKvvhTN6pqvOKXGEtMHM5R12wCQ5qeJth0IZo9HRnZ9BiBXjFcuvYULT1rBqTtY/Pmg9x6XoI2XouwM2qE0rZQnC08OVnRGIsuKayaMYMLv7bDdHEYAzuWJ2/aHwtjk25uZZG1EdM33qdsfx8sXYbTsGI+Um5sZ7H1GKJ3Fqft0Lrc3baQYzpj8ApypluD/DzbNY2JZg7syNOOnnXTObNlBWdvdma0Wwtu713Ahs2nSFfqiEG0FRWOhzJ1+n2qDWxO8slVHHxRn2GewYz6bZdL76kcf6RFmWYtKf38JpfPnuU+OtRq0gC1hCucOX2RZJrT02cy40wqc2uRF/5eIRxXbYu+WzjmnVTY5mJB0PQNPFJvSqueDVB6vo2dmy5A7YEYT4rEsM5lFlnasuhYWXQjHGlwfzaBplE8aGmPQ6gDLRXTC9J/2+VyAn7BS7mvVodGHVuirb6L9ctPQeUuDPaZwfg2CewKtmWyz3Ke1BrL2Elu9G5bEtV7J9nk68D05en8FBKFYZ/yqCZm/8LiT3/ipYQIiIAIiIAI5F4BJZUMnl/YwY44d4Jn7eJFQiO6O3kwwrA9ZfOrZ86Aktf7BRSDE7y8yK4pjoQEb4cmYzB0s6ZdMx1ebJqMj7Mv208r9tt+c0terLMrDoG21D7jj2PwMYoNmojr8PJcW+JDkG8oh6+Uof5wR8zt+1OnVD6UcmKXS0BZNZWXV/ewbqInM+O3c7dQFWoOdcfBrA+1vtMkVR5C994OVyKNxDt7WThuGOEbbqKZT5dRU93o270mhdJTeHVuNs4tRrO3ognj/U1o17YmhTMgQxH+Eq+yy70f9q+9Mne8LJCSRrJiumW7t9Mty7x/d8vfGvJFplxm+wddsYX/EX8G/rYpiq8upfIqtlrK9iOhovqCC3uvU6xWRQrm00QpB46RXa3O3Dzl16U4DTV6sylKiDNdahYg9WPzsf90JWiq3WKL9WC8Y5JoFToV01H1KPx2NCy72pjlehRhW+kFVzau4/TDPFTW7UH1t1v9ZrkueYMIiIAIiIAIiMA/ElCM3CTtnc22Ap1pWVmHfDlz2/WP2iZvyhmBzCmXWw9z6WIh2lk0QVMeW5Az0NlQqwS69yAqglHiDleGRRTDyvR70kr8SP0yRcineDK7BLpsuOw+swrFVA/l2+yLW8axG8VpZ92fKvlky9zP1JNiIiACIiACIiACIiAC/wcCX1+gUwK11EPEtGxPzIXnJGUUoJbHeiaPbUZBTeVsCVyKh3hzdQHO7R349ScnHHyGUkNHE6XcvOhXBbReHiRKfyyzdpzkJdo0tYnG1rIPVQpByieGxxW7Md1e4YKnSwgHLr2C0gMZG+LHqG7lUEt8/8Lc/4PPh5yiCIiACIiACIiACIiACORqga8v0OVqTmmcCIiACIiACIiACIiACIiACHw5gRwNdEWt5eGDX64r5UgiIAIiIAIiIAIiIAIiIAL/bwLqKvAo5PPPWikj4/NXkUmg+3xYKSkCIiACIiACIiACIiACIiACWRXI0UCX1cZIeREQAREQAREQAREQAREQAREQgZwTyNIIXc41Q2oWAREQAREQAREQAREQAREQARHIqoAEuqyKSXkREAEREAEREAEREAEREAERyCUCEuhySUdIM0RABERABERABERABERABEQgqwIS6LIqJuVFQAREQAREQAREQAREQAREIJcISKDLJR0hzRABERABERABERABERABERCBrApIoMuqmJQXAREQAREQAREQAREQAREQgVwiIIEul3SENEMEREAEREAEREAEREAEREAEsioggS6rYlJeBERABERABERABERABERABHKJgAS6XNIR0gwREAEREAEREAEREAEREAERyKqABLqsikl5ERABERABERABERABERABEcglAhLocklHSDNEQAREQAREQAREQAREQAREIKsCEuiyKiblRUAEREAEREAEREAEREAERCCXCEigyyUdIc0QAREQAREQAREQAREQAREQgawKSKDLqpiUFwEREAEREAEREAEREAEREIFcIiCBLpd0hDRDBERABERABERABERABERABLIqIIEuq2JSXgREQAREQAREQAREQAREQARyiUAWAt0dVo9ui27cBVLTM35vvvbAiYRZDqNfk9KoKSvlktP6Qs1Iu8/ZjTNwXFQYU8f+tK9ahBwVeLSWkR2XU0B/NI42zdD5Qqf5/3mYDJKeX2LHjHh2n8lL90grmql/rRJpvLq1Hq96PZj0EJTzF6Op/1pmaIZS3WABoErewj0J/XkRo0udZ8bg9oxa8Zi8haxYds2fjgW+5Hm/4EhgTxqdMuf2LF1KfO6hEy6zI9qLwUe7sm9Gf75XO01YNV0Oua1jhl4l1FX+7SczjV+m9qTWrn4cmDKY+gU1PrdlUu6jAhk8v76RKWNXkNRWD4MJbSnzrYglPODspjjmHH9J6d6OmNbTzCVnlkHKq8tsj57J4iVaGOxx4odHh4kJdMFbzYVLE39ANZe09J1mpCfz+NRGFsybw8nWkUR31c6tLc3F7brM9Ca92ToihjCDpmhr/dvvxn92qmn3z7Apzp9FBfWx69+O6kVV/llFH3uX3DNlv2l21ph8i73RkzEPL0T0OQca58AlkC3NTUvk4Yn1LFgYz7m2EUR1Lvr+atOTeLzDm5rtvLiLCpr5uhCwayJFfLuhv/gWKGmgVTuYwydMqHx5LkMqDSVeRR3NUcu4Gd2ND9T62aeQhUCnqDOFX+cMo5J7XXafnsAPr3bjoT8E92OdmbsvlIEV8/Kv75s+u+m/FUzkTGQ459qPoEtlbfIqZ7mCf/yG59s9+GmIJ8fLOrFsri19Kn7RO99/3O5//8YM7mxbydGX+SjfqT01/st728en2Hb4LNcLdWVEk/wfPrWn59hz6Bjn8nVnTPPP6Ke0exyOdaGf0QK0fgpk4XZD6n7u371XNzl1aBMb0/tg27bwv+f+YA1JPLl6kNmzExnu2pFCHz1SKq+ubcBDz5ipFcL4ZYEuxZMfcSLOho6W17HasxaHRnmADJJfnmep2UQejp+Oec3/+iY0nVdHpuB5rQd+fcqi9N4+eM3JsF40st5MyoAFXJmtR3m1L/hFkIM9nPurvsKSqFPoNG1I84alUfusBqdzY9UCjhWoSfMaiUQajsJjhTIjfKfia9+C7z6rjptsnn+c5GJV6NCxCtnzW8s99q06wu2UMnTvW5t/d+Unc2NLOOOHOLLx+1GEzgxjeLXP0/ms0/9koRdcPf4zG3eoo2/Vknx/Lp98jyOzHWgxZiEl63sTf8iaRrn1Ruov55lO8rOfiezcFZsT5TBbsYXwjv/2FuiTkFIgRwSesMNOj6H+BynlNI8547tTueDn/oHNkQbB9fXEHtOgep0WtCj/X97U5ND5fbLax5zeeZijlwrRb1QTFHcD8lIIpJP4cC9hXXtgf64K1is3Evyx+7r019zdHoBuhzi+W7iTZXplSU04y/xR/Rh5cBC7z7vQXPEHKyON5GtLGTPqLuPWWVAnGy65LAa6DB6uNqO4VRl2nxpP8zwqJO11p1qr2TSbvZHZA7Pjl/AsXkK/zqB37b102eTDsB+Ko5XFt//b4ncWGdB0ZXUC3caiV/Xjt9T/9li55v0v9hEybC4XS3RmQlRPyv9nDXvBucUhRCy7Ti2nKRjX+tAN00t+WRVJ+JzTVHSejmXdz7z9S7rKppAIXBeVZMpRG+p/1t+bRO7sn0fwxKXkdVmKe7OcuyJTn55leaA9RgnW3Apu88kb0PTXd9gdbkzHGc3Yf9aeBsopvLy8AruWdtybvIsl/Upn/miTcHMrnhYPMV42hHL/Wd++PfCrQwR1H8kJszXM0i33gUCnKPuU3U4daXVtHFfi+kug+0L99mitIx0WqjPU1BjrZsU/76hPtuDSYzGJHQdh7dqakndWMEZ3GakdDfD2aEPJz6jl+e4QBsfdoFIfC0J7fP8Z7/h0kZdHZmAafYiUn6yZr1/l02/4ZIlXnJsXSMSMS9QMn4FJjS8X6JJu7iIqJIKYQuM47dKUd37eSLjGtgg/TKaVYfYFR5p8FYFOAZ5G4sOdBDQz41bkbqZ2kkD3ycsw1xa4xeIeA1nR0Bpnqz5UL/RZf2Bz6GzusdnZkrnJP2JgZULrkv9/Pwi+vrASj4hlHKhiww7zujnk/LVWm8qr21sJ/MmW+1N2Edn+Yz/Up5P8/BBTevcl9KclXHRrhlraa26vdaZh3/sEX5nFoDLKkJbIg20+jLo9jFXDK2ULTLYFuuZzl+NeYjcBw1eQ/lM6M+dcpu/szczXVWVb0Dh0vVeSkPwjJuGejDdsQd6LW1gYMpVbzXuiuswX/3UZdA2YzVTz5nynoczTc/Nw72fM1LMvUOsRwPpoMxqlH2eOrx1LX5cide5idrQ1oNvFRWy9+pxX6SXo5z6MixHTOPvwCamdwtgfP5YS64xoNXYW15sGsXOuEa2K//G7Q/qDvUTZWuIWf4THiXUZPCWa0DH1UTq3GN9BmyhsXJeHc/2ZeqwGZvMicOpZg8Kq6Tw6YIgaAQAAIABJREFUHIfjwAnMuFOTrm2fsklDn7k+hvSt8vdA95pb68IYZe7PxivQ3DScCDc9Gmir8vjiOqYZj8Xjenv8w7ry+LgmP5Q8hX9UKFsOtyFwRxgDmM6wEa5sz29B7LxxdFU7RIT5KSqZDmFQj0JcXhaOw1FNGqvdZtv8GezQ0CVkij8m9ZPYFuHGspQaNCz4nMVhcRyrYsz0iV1Q2+SLlcd2VLo5MTnIhI7fa5H66Gdm21njOX0f16r3wyskkPEtVdgX682ia3nQyfOKXXNWc72mORG+7Ula6Iqd33p+yVCnSl83QoPt6VL2T1+Ar6+ydZonDr5xHLqnQ/3+rgRHmtC64F0OzAsmZusRLp+6x7nHpekd6I1V4U3YWk9k3VkdWpn4EB4wmDp//3ko6RYH5npj5bWDlKpdMLdpTvqDe+wLdWb6kadQuhV63pOJaHwBD3N7Irf+SsHKutgETWR4yQN4GY1j+uEn8F0TunnNYuXo/OwOccTOZjY/a9ehr8s04sybkj/lIadWhTJ+3BQOJ1emSY0yPHvVioh95n8LdMk8O7eBQAd7Jq48R96SbRg1KQS7pr8SMtqQwF33oXAlGtgt4Ge7Rvz5fik96QGn103Bx9GHRTcK08Immrl2Pfk+byqvru4kynEcExacpUgJfVxnOTGqQyVUr28n0sEBu7XKjA41oWqCNvVfRNHNfhUJ5EO7jC1LL7rR8mPDCumvebB7CgM7b2fgqZWMqaRE8vMTzBzZD2slPy4t7keJ1Nc8PjQVo8s9iR+gzFYfW/q5L+OlVjPGzpxLiF7Fd0ZDMtITuHFgHkG2jkw+8JTvR09hufcI6qqfY5G7JYNCt6OkUoZ2TrOY59GGorcOsWxeBJ6PfsQpI55BAVspNWIWWyP0qfz8KCvmheOGBceMNJhjNphRs06ROcl7SDwXXFSZaWLOpG23SM9ox/gNM/DpWBZVpUROhnaj3pGxXInrQ54zG5kXMp1ko5nYVd6HUZk+TH+dTOrvX5s1MF25npAeebkQ64KuxTR+SSyHbsg8ppg0QUf9b3/QH51l8/wgxr0YxpZxDUk5sQBPvQM0CO/IvZmueC3TYdz6aYxSW4+zniPxrzsycX0UtrUSOLAkBNurdTBT24FdUDxPf/Ri9f9oe+uoLNM3avtQMccYE7u7RrEFFbERRAWlG6S7u7u7S0pKEUFFBEFsRbEVu7sxqW+p44gzTvze9/3uP3Wth+eu87mOc+99XnFmLBvyhtp0P5TznjHpYxVby4XwropFd/x10qwMcc46yfOx8jj5u+E8oQaZVWbsqHtI82IfynJMmHjIksVq0dyWTuZY0Dr6VEeioBdA5d0OLDCPJdZVHMEHO/CX24ugnjBNJxPwja1HIi4S69+uk6BhSdiFMehvjsBVQYi+jbfYHW6DkX8OV5/ORzclAi+FEbzaGYpKUTMrxn7gaGoCpZ03EJ3swfqmHRhqu5Jdex+Yj0liOMbCd0lSMiARYdbNX8QGjeXMmDb6u3r89hTJRvq4phzhDp2YqhNDuukgtpgU8nTiSIbXbyMi5Rlz3SMIs1tK/5slBOjaE7LnDM8GiKITGIjjlJuEmNkSXH4VmIqsfTCBXkv43I74fjTy8mQuLubOhFfdYfRqVyJdF3Aj1RXjqHIaxm7AxkWRkSdC0Al5z8ZNEgx7u52QzBoaGcsqnSDiosV4XxSAiYMfuy/0Y4G+L7GBaxlyIQ+7tCPc7yDIhJv5BFR1QjkggXC13/iFDzw6moOjpSOJN9szY8wYxnYYimhINJsm/Ah0n57UkO/ugH1kKbe6j0XYMIBszzUMfllLros1jpuv0V/RGiuR0fwmP5t3+T6Y2OdwvY8E9jbz6T1NFqmBdzmQ6I6NYQKHfh2HhGMyKao9KHc3QDmsigb6Mn6OE5mHjBBq/Uh/esDRpDB0grqTcMGOSXXbidhWweHRBmyZcQLzmUrEvPmVYZMdKTiqQ/dCK6YpZiIoEU9Z/jRqbY1RCi2jneBKTFOT8Fw5gPe3q4ixt8NqB2iF6jGxzSxM1Cb8cFeaPtzlaJIbBoaJ1LbvRp+1PpQl6jH1Qw1bYsJxuD4VrzFHMHDaxQDTbPYESDFYoJlPj2tIdzZFK+EYw2TlWXD4NN1iK4j+M9C1NPHx1j4CrfVxzLtOh5G6pJb5IPUgjHEiTtxt14GO6rlc0b6AyBwH7o8P5mi5CNcywr/Wo+Y85AMrGKSeRkWkImO7tKHpfjVhtnpYpJ+HARokVYSgMfghe+O8UDk5hfBZ5zAxS6NJMYnyaFUmdX/PtSJ/dNd5cFYhAJeh3ZjprM2sjs+ojbZnrUkytxpHszEykxjdGfT6k63pw80qEr1s2d40iua0TCrWpXEpdDzVviYYxx/hfWcZgvZEYjxHgCtl2QRb32SO1S9s1/OluHk1frsiMBXpw7PKCIzWu1L04i0N0wzJSHdDdnIv6uv2kh0QzTPZEMyFO3A52xfF/Bf89qmS/PI5hFQ5MP5kCPI2R5ljK8+4HmJYqc2mf6/WEkIjT44kYLXRidw7z3g/QY3IJC+05wny+nwOvgp76KE9hWdbAomrGY9+eiSO6ybRs91TahJckbOJ5/6sZSyuu0ondX+8jNcwrjXQtTzjcn4QKrt6oCLWnssBfkQ8X0F4pgVz72azySKQ2kFaJMZ4oDmrIxeyvFFxiKHmZj3DVroSHmLCmvEdeXCmkAjLi4w1VEJ6eTuqg5zY+nY0I5qvkJdURcMyB5IC19GpzBtdx0SO3n0Pv20iJMkRZcqw0HEmreYFkzd6EhxgwLJ+DyiL9iT/QS8GdHhGWdouHgkZERluzspBd9kV5IBt0BbOPB3IPA1PQgLVmdP5DpWJfuRcF6B31wYOZxRydZQWoZE2rBvXkZd1u4kzd8a/5Cw9FpriEWyDwoze1J/Jw8PCkYC91xmxxArvMDvkJv3VhdTw+ipVqb64eiVxsP1s1FzDCVCdQ5/2H3h4OBtHW2eS9tczfr4BrtHGyPzWixfHMrA1C2b72xHImWog3PSeN8fD0Ys7TBNDmbfOg+j4mVx1NcI26w6D5C2wWDiK32SX/tjk/fSEM0Xh2Nn4svN6Z4bO1Mcv1x25EW15eb4Ib0tPoi/1RsVJmzm/zkR1/chW9aCJ9y/OUhJVRHXtWCzy5RC8XkZUfBYZz8eh3XUvllEXmOWUxVZHUXp9esqZz+smO29ybv+KiHUMMfK9KNVbjeXJfkgmlpH/uXZNkSW221Lst2Rg1qmUgJAwqt8P4sOug9wziiNn9kVizPbwYX4zxXvBsnA7bgMP4mRmhF/JY379zZS0XZ6sGdCWjw+PkeJoil7qKYbLbETkxHl+jS0n4h+BDlo+PeN4rDbz45dw7pwB42nkQ102auMceJ+9n+1yw2lueM6JMA8urvdHdcgDqoNsWG+3hecC09FIySZcadz/LFD9HwCdEf116onYHYLemMdkmsihnDCSmLzZhCk5cPGjKG5VGdiJ9Kd924fs1F9LQGc7Er3F6VkbitKCzfSNtWWQzyYCr3Zgqn4i2cEr6VRsz+KNF5DbnYrtwGJkTe+gGWbF+nEPSZZejdsoY9T2OhN8ppGRVlvY7rKS4b8IwI1EZk85hOoeHzTnC9LpYSHGK0uZGu2IwvxBdHm1B2vX58hZSTBtYNdWncoGzgWvQfqaLFne4jSFK7G8fDFbXPsQqe9EycVmRG2TSXKfyXVTSXTrVUjy02MRhWiIFzPY2gprybZsM1Vk0521pEeYIDOmxw8/XnfzzLA4NAZVIw3Ee5RjLOzDU2UXnEQuYRVxgcnyJjhOOY3+Rn3SUSEt14MNr8JZYHAfSScLHCVHcD9Tm5XFg7FUGcvpUCfC9kzGuzwE6Y+J6Op5s+/jSqxjwnBa8o4sTSMyO4og2v0m5dlbODhYGs+gQIwGH8dKw48jXdfgnWDK3IcJyJmfY+wmO0I3PiHAtpj6CWux1RvPpUB9LE92YMCbxzwq3UnVyHW4RYRhNrgSHeNiPomZk2EuQIh8Imf6r8Ineg1/7o8/LvfFIucWw5TsMW5MR93jJH21LTBsycFGKYwjs3UJiPBFf3ZbTiZFkH0cRN1tWPkiFwPjLC6N1SU7YvUP+alHhzZTUHmdPkquyHyqYOfxu3RYLsOYPQEEJl1jStRmdIfUkuicQPZjMZIjR7PHzJ24K8LEV5nQZ3sggSE1jIrOwWTsdUoSUsk4PwmfCGnaV4Rg4VFCs24kIUMPEuSzD0G7CIyGncRPw4e0VzJsP2L0o+Wy/iolUaE4lQuxpXAxlz3ssNo6mvjT7kw+nYqPbga/xJXgOvtPCl3La67tSsHN7gLiO8OQeJ6LrVEQdXrbKRW9RYSZMwfmhZNiNJDzMU6Y2N9geX44sm8zULuwjmO2Y7l+tICYs3MIUBQgz0sX3XeO3AsW/VeF7rN14P2TA8Qq6HFQZw/5Mv15e6MA0ymypHfQIfNCLNK9nnMuI4IT89QZU2iKW4M5Oc6z+VThj8zyXSw9WIrLnFYGrpZG3l/NQ080B6HSDIwGncJ7rTzp67ZzYGIeUzU6kHPZjqHF5syVf4FvXSCDYiVZFnSatkvcqci0ROhZNgZLHbhjkY17swsLrasYFXCCS5YzEGg6SdC4jZz2LSdNpitVdiuRb/Thgt84qnVXI3XDkHMlWkzq8Ol3oNPhZso4CqfNwvT8TNwP7MRxdDV26X2wMplLL84SJbkaj94+VKdI8TFOE5M7SsS5SzLsVgJSU2IZlZ2Pv9RIOv8RJGriSuIGZulto731Xq5ovcBotjoZT3sjaR9FiMtMbjnLIJnSG8NEf9xXtrBFVgKvaQEEtsSjG7CLByN0Sc3yRrbvYZyXGXBQIhi3IXloOWZzq78pOVudWT++JwLv9+Mwz5+X+k64aU/kWbwRC9w/YpoZgLbgLkwWHGR2mgsaq0fQnaukaO1mqOlaBp/1w/74bxiYqyDWYSeb5obQVn0pr7aksP3CK4S0AgkNlKRNmgEyfk8RcfQiTHsQh01lsWlRIcFJjKeeflSMXo+B/ip6V9gjavMcUeEXHKgs4eTF39iUHEPQ+rcELnfhwkI9PLylGVBuiWhmJ5QNzTGb84LNilv4sHw18qpDOBlSwpvpsxARnfCjHfhFGUaSeTQsV8DFWZQBr6qwlnGlrJM4ISnq9N5ihn55b5Rc1BiaFk7hhznouC/ljrsxQXenYhruheT9YNbF3WT0OitCJf+qI784GI3f1jv0kTDHUvgecaquFL4TwTZCkjcRrsRfHc2mMD0GHSnj6CNBVhutpN+pBDbFHKZhkQNZioKcSgon64/alIexVT6nPvzKxO6lJBWAsG4gSb5zuOnnSdC+nhgVBSDxIh/HsO3UTTYjWakTO+1sCKnui1ZOHFo/WC5fcDolgui0RyxNdWXSPi/MIq6zMC4c+btVpGe1oJCnTJcD5VQef8/ENV05l17EB4UQtLudpLz8GC+mizPwRCpB+0fiH69At8MxWNml80QrmxLJx4R5eRP/qxPnnGb/VaH7Heh0Q3oQvl+KW04SKOe3Y23ifrZJ9+JedTIeXlvp7VSIl/AvfHh8iYPZKVyaLcvIMn8Su9mQYTaKW9meaOlfYMOeGFbcj0P5wjqO243jxrECImtnEbRpYqvfxE+8vLAV59UJDCzYilGbbNTXBNPim4HuRV2Wep2j+2RT0nY6InY7CSmxQpYe2oXDlGeU+eqi/UCd/SEr+bTTDVXZ3UwrqSTqB8vlZ/CrJkg2mI+eibjObWa/txqiiXM4cMmRiXXJGKyKplt8CdEL7hBkUsFMHxUaAlazIuQcAkvdKc+wYNrTLAyWOnHfajtF2k1Er/HghXM8nos7cypQmZnB44nRP4G+UxUt/dVJqAhBs/02xMdGMLl0FwHzLmA7rZQlxzxY1rmOFLN9TAlXQiBaA7MHmqR6rkLwcjRrpiUxqbAIP/HBfO8fXSBm2kxMTndimks+xfZi9Gt7hkgJR27pB+K+Zgh34lWZ6jaM9KguOKv5cumVELp5qYRIdGC3jRwbjq9md/YiDiy34bl7On5L7+Asos4R1XS22wykWGwemyr7Y7SrCOUHTqwyyeTeUAsKCp2QGt2Ddid8mZU/lgQrSaZ9KMKyoA/GinMZ2rs10J0lZJYhV7WD8NrQQNQqNXYvC2GL3BtMN5qQf6GJRdZJJHvO4Ya5JLqvlEgK1mRslQ0SWwUxtzNEqvMuzJd4cFPeh3BbKca1slzWV3uzTNOLI1emohobSrBCB3KUNuL1ZC5W/gHojzmFzbJQ3io64rLmNibah5loZoLJ5ANoS+bTU8eFEKV3uMirEbJPCP9Keybt/tqIPjdNnchYP5QFslird5xxm2wI1RrGQUN10poWou1jwm8nfbEpbmKGgiGaE8/jI+XJqQlLmN/mGHnhuRyauBGfyGD0++5G3bCcrjJGWI0tw63gFbO1zFF4GIV84G2ELE3YeDsWa8NkDo5Zg2NYOFajDmFsvI2XwibEq78h2GsnTyarEaHVnkwNL8paRNDQ6EFN2RlYYoGD2FNStF3IvjsF83RXVv7gSb9NqXsEuef6o5mki2CJK2aZt5jkEIVtcx4eUQfpKOeH67IX5Jo4En1yBPoh62mpO0x5p42kyEPZrqPUtVmI/sQa7ALTOTLOhUrDIZxOz2P7zg4oZivQoaqMqhMNLLCQ/AHoXl/cSnBYKrUiAWTOPYODUTiVQn4ccevP3sx0Yt9vpFi3F8cryih9NA9H+VHf68GnhxxNtmaB3i7GKSRTnDCSfcZrUE96yvCljqRlaTCoPBQt04vIVSYgdScda4tziO8KR+JFHraGgdTpFbJT+Dzu6rZUq+1in2J/Hh9Px0UhmmYHY3pZquLbPBPVqFxS5ftxvcABIZkwGKRNxIEYlIe38PpKKaH6m+noF4/NxKcUuegjt3Mp+w/J8jxYD70nWuwPXMKbQmc0VKuYtauCsH+L0rR84vXxBKSFD6NxIx35gR95UGzDRKkoPq7L4PJWOQa+P0eqxSkWRq7imb8WDu9MyXEXod2hYNaKFCBSVYrXgv/N9fd/AHTGDJKO4VND09cb00cO761+WCwYSsshV8aK3MXrchjyY36h3Z1MJEdsY+WRBDbN6En7NvUcdVuB8H5FTqQNJmZMCIOLMrEUG0jndnXET5uK//pCUnrGsc6+hGf1Dd9vfl8H9p5azqHlepw3TCVaYya9Orb5Aeg0vlguP3LSZy1OXayI111Mux3WRHVSw2jJRPr9Q/i34ZALIzY14plri0r7dETmHUEy1Q1TiRG8ylZGaIcQ8UGqjNimh/NbWVzU1jC1rwB/b7l8RLGyOEZZJ7nZ/P00eur5YPK8jHOjFTE3UGHeAAGebDdCNK8PJrYWbGqXxjyt66ywNcBRciSvS8wR2/ILmuZWGP2yhUXaFxE2MsBDZjR1kfLoX5qMjpEZcuO68KLCEUm7hyy22sjYijhKGhag62WKaK8aAlb7cG6sNDYh8ky8uZm1RicYrKCH/ZR9mG9yJOf4i+9fsoM4NskmzLiQybbrI1EMcmF1z0O4ym7mykhpwj17kaCayGnBnwPdD1R7awdG9iXcGqtOvssETnhZE3mwIxLRYSgMvECylSm64WV8v9O9mCXjTGiiCfNb8fHTo8lEpZTwZL4dLrIz6fvlt+UtFzMCiUy9xuTwJPR+sDQ95FBgOLFbmlGp8mDc3mACgmsYE7cFo+6V+JqpY5d7+/tXbT8J0fWabFz2ioKLC9gWuIRu/9ly+YJLW+LwsL2GdE0si6+l4a3zc6Bren6OnDgf7Or1uOYl8n34QNMLrmyLxcjwPkYXI1jdEz48PkaKvSnub7XI2HgR7ZTeRIXos+r3rGbjy0tsCzT8H4AOmt7eYrefKhsvGnEtT5ymElfUit/QJ2UvjVll5K58Q6rNKeZ5DiF7/GLcH36/RG06/sK00OOc1P3edW9pfEltohazTqjxOFGCXj81DjTTeCsf9eFxCNUWYzblEXlqS7Gfls9l82m0bXnD8QBJZsdLUnNpIzc1F2M9JeevQCfd2nLZzJPthgiaD+PQeSvmdvoGdJu4lrKREa+L0ewXxOjKAqzm90bgizrxhMPu6oiUiVCx1ZxFfa8RM30W5qff8uH7nCf6O+3lnMNiendsLWk8p0x/IfqCwVTbLqf/BR/Gza3D/FAgGjN682KbFqOsBpKxzwapIU1Umi5Cp7sXFc5zuG69DO1fXCmxFGdUDwFubd7Ab+6jSdpnzsgCFUQPibMtVBOxgV14scOAcZFDiYvRRWpkD9pynoi5Mmxd4keq6wzO6zpwapUxWmuFEHxSiOPeQehI9+GUmiT6Bee516rWdNVJY7/Sa2wVjzPHzw4rufG0q7RHyPQ9m0KtMBPtR623JDovNxK5sTvJJrYkHLrK948YiWpMMhpt09ErH4CRjTm6Qk2UKCuzRXADZq4ajDloxaKMjr8D3RuyFTzY3+k3NripsXBIt58P1/gL0JVjKpXD24XyeLovpmulB2tSnzNHwRzv5d9GpDRxJd0YiwNdWGXigXZ9FGtjb/wN0L2hJsQYM+tUqr9Lsggs0CAwMhoTwUocLVLYU9cDJTs5losvZnxHqK9JwCDuMA1iLmTJfSDFxAidP9WmuQouOKp0pShrN49EvShUH8aFZHcicx8zN8oNob0ZpJe2QSrDkvld/qvlspnHRxPxjdrBa8UgnN/vxsftLNNiXFCZO/hLl/bVxSKSw2M4NcUBXzURBnaBj/cOEGurgmnGje9vXdvhzFSJoiC0L9s93Inp8c9ApxPYnYRr9ky5sZMQB3cqJPIoUxhC4/OLlKUHkfarHVtUh/P85klKEq8zTUuAxGkyhL9q9Sf7jmCZXy5h3bJZntaHmFB9xEf92Nz8a1lo4cPzE6QZqhEvVkiNUgtZlkrotPHmUcRS2jzYg/9CCx7HlBM27ig2InnMPLwZ+YGf8yyVP7dcNn/i5X5vJi1247Nm/PVoS/tOKwg+UYjhxAaubbFA2LweDc0pzDG0RKp/O5obr5OvvhxHoQIum/0Gza84HiDFnERJjmY0Iz/Xmus/nIAo/sdTmZknjdgDO+6mSTOo5RTB4zZQ61NO2sob2I/zodHdFRPVuQwW+GwlPEv4pBlYXGygsVWtGexezQXb+XRrnfn9dBiXsSpccd9OktJEOtfFMWO2GafevP/qVPhyzMSxohjjj34MN+pJwQFLlgl2pt3VeGZMzWBFXgYOK4fyyxdryEsqjBeh29OHvdbiDG1XgekAL7onxWO7fgjXAsSZe2I9uyPUWdCvM5wKYrr9LaT1dTBeMYHuf3Yr/OVmvuWw/Qp0mvVIs1Fk+tMYhIUPsyrBBXOpUbzeosqMHUIkes3kqloSHzYZoyY7jb7t/sly2cK1JCWW7h6Li7MpalPaUW0liWn9GrztTVgx5AyBs9y4u0YXY6sVjPzDmVJLiLAHN5ZoYOq6mpGXYlioV4eIsTHe0h3IU9Ai79c1mHroMb/9HvSW59FWSgMvu0mcMtQgtUkUvQB52vlroONdxKnfl7mfT7n9ajuyw9XoEe5EwvPpaPrbsrz7fuzWZfJg6no8AlZ8H+h0LQcli/20Ed1EqukQ9lkbk3hjOPKhnkj1PoqXUjqXhgizccp5qmpamG3uzsZR33w89ZyOscLcOJaKVvWr3Vx5PEJjsZvzfQZA4+UCzBP2cXeSAVvVW6nhjVfZZhtNztlhWGw3YVYneFmTjI3vDu6MWM6qQXVkX5pKhJs8M/p9vXjvL2/DLTL7d6AbzrnN0USGXWNGtBNKcwb9u1r0rJbEwAgCb67lUNZvHI70x/roeOL8NBAZ9DeJvJcXyQ0PwPLYSo4Xb6Tn7QpC3N1JHOLPFZdZPD6+mWCdVNp6BjD3YiiGz3S57t1q3UQL9XfKibWxpXjVViqVB/P8Qj6BG4Jpji/GuXsJ5mui6JZeToBIN/j4hNMZ7kjZdGfzPS8WCrzh1g43hNYF8fyP57oDvwquxjVNhYcG25l+IIWN/Zt4e3/vf7Rcfv6gJj4+34//TFVO+FSzXVqAUhsrSpoaiI7pTEZdAuvfbcH06DwiNz7Be5wITndbrbUE2jM+8AQXTKb+dEX1d//4fwB0P2bofnA9nw9jwtRzOF4KRe4z0F2IZOKUfegdTUT3C9A1cilGkqkBIpTvm0z6+FCG/AF0XxdMxsM8cKpzRK3enKPxykzr0aHV5MgrJMxYyz7tVCLVZtKr08+A7vO6rQB5kePIFG3kredOettpIzbx5/m6hnu1HKopI1rHldw3Kmw+EYTyr9tZ9lsZS5OcMJIYwesvQDeT5JClvNTcxI65trgafQ3x/i3QNdfgO02PQ8ut8HWUYeIfdoIHbNuoRMFoDSwtFZjWq83/M6DjQgIrjC8xw0iKuQdiKayfhbKrGYsFL5Io4cnJ4asxCFVg0hegq2GosipaHdPQSa5H1NQNn2WtTUsvqHYwI+X2cNb7uSLxPwJd86u71J3dS5pfGDHF7VjlH0+q1WQuhdkQta8J0bBwFLqUYaWVwIEu0mRmy9JajP/LA/vZcpnph5VdPDXdVmAZEIDDumHczPQlPKUV0LW85enNM5RmpZIctY2b44xILbZl+BegO8nYhM1ofcjCxCGV88siOGD8/YX5cKOUwLBYCgc5cdxKiDb/BnQtH3h9/yyleXlkRaZwsJMiyVVBCP8D0H16fIK0oJ9Mk2t4ypmsAGRtPxB8IYxVPaHh+Tly3Q0xrVWjOn8ce0z1Mcm8Sn8Fb/JD9RDudI08P4P/CehoeMXVfGcWbaon6KQDfdOCuSkjx1tLRSIXZnBE9hauR2cSMOcoKhP96bVrPzH/MHigueEJBwI2sOS6FY8SV/8J6Fpofn2Z8t0V7I5wJ+TwFEJqijD5C9A1cK/AkMG2Y/8D0LXw9ko1ZYd2E6nhQ/kQbw5fsvkPQNfM011WzFx9Ho2J4baNAAAgAElEQVR9qdgt7E/717vQ7WfEy7gikpUm0OXLwuvvju9At99mOQPuxTF90jH0DvqjNqM3TRVWCOr+QvpeK6SG/jPQfdxvzyAdAWJLLZhepc3MXYsoCFT/AnR30mWZljaVxHjD34HuLluWzsB5gh9bvVUZWm3KgvKZRNtuYNTBGMoGSSM96SFB03Q5IetOsPVqRnVrdR4Pc5GcU8oMP0vM5SbQvcafybpPUQ8wwVxU8AvQ6b3eiKfwI5yMzjDHxQ4X9Sm0Tgg8KTJGNLcXhmYm6M34G6AzMMZsbj/eXMzHW9OKkMNNzNPzwd9Vmlm/Lxj+uLL/Gegs8F4+mJc3znC6LB2X4Biq+quRkhiM0vOIfwC66xRo2ZJ8ewybEj2Qam0H//IlPlCX5YCO7wl6bwok2XAWn5dI34CucYkLmSuuY6Maw/6f1KZ3Z9KxiNnD/VlObNcY/hXo8p8y31OXTtmpxJ+fSthODSZ8bjj9Y4aumXfPbnKuNI/4lBiSrg7BMLmQiDkPyHW0wiJkH81CJvhvtkdxUjPnCoKxMg9i76e5GIUEYjT5OlEOQZQLR3HSWuiHCctfM3QBJPyLQvd3QEfTcy4XpWLtI4D3EU16nCwk5oYQ5v1K0ZLIZfyePfjMaz1qpZF3tw8S72CGWUYdgnLe5IXosaD/n3ODLTR+fMLFPSXsLIrFNv0qIrHHqVZsT7GXKnJP7Xkc2QroInfjLZDCTMnnRD0KZnm3v8/QtTTWU5dpzHjtbux8HMaqvzS3W2j6cJp48VUYCjhSW2TAlE78BejatHzibr4RQ+xGsdvnOitl27D1fiTr+rc2ztdzMkiSGacNfwQ673JSN/TiRlEAuus92du0GLMtEbgvvorJADM+pJeSKjfqXyaCnydy0joO22wnSXkCn8rMEFz1kqizYShP6E77Vq93fZk5gvqtgO5tGYaCPvTJScVmdV+eHK3meFkCGm75tDMt4rSbJEPafgc6m/WjeJq8nil7l1MSosKCz5GUpgccjLBDximNh8NUCIpyQ1dkOF3+krP8yL1TRzi5NxFdtwxeKqZyxE+VKR+yWT69jMWxDph8A7qds0nREiBM9TjzAqwwkhlHD/45Q/d4qy7CBUOwt9FHfWo3av3WovtwOa5mBqwcevY70FmvYGSHJ1w6cYK98d54J91jjnscofbLGPYN6IyM8JbpxR5tVTI6r0DHRR/hnwFdixiGTqJc0bMgs9NyrEJMEO3/Y2Ov0sqItGeTkfO2Y0UroPMMWMHgl7c4d7qMFPcgYiv6ohQXS9SmEdS4GRF/SRDJAC/W9vkKdJeHzkJcsJb9Jzuw2NebDSO+XeBb7DB2IPa0IKpp/mwc/vcB17e1qZjF7uPZXDsK1MZ///F6d5Zk6wjSr04hqNAIoU7w7lIuDvbp1A7VJUbnHZF65kQdbY+weSDJTusZdbcQh7Asjox1otJoCo1PT5LnbotVRDVtZpnhn2KN/KS/KkYt759z99xeclJTiYg+Q1/NREoTV9LhfCHeNlb47n7DJD1/MtyVmNbzT1GGPwFd34dHiA1yJ7iLC1fdZv8BdC2u7kw77oNtsyPXvFpP4f17oGtK3IW7YCXuq735GF9B4IJu0PiSq9uCkdBtJO6+N4t4xKFYS8Tch7DnrjcLvxmqGuu5szOQJYpviXkUwJIu/yvQfY7I3WSHtTSyt804nzSAJPWbKHo0YCqUxrx9eShfT+TQAjuU2xSgMsqNzsX7SVz9H3Pof7NM+f8X6O5ksWZkECPyt+InMYxO7Rq5FCXBlMMqXArsRsCIYAb9AXR3yF2/gqSlCbg3+7DYawTJB7yQHtW91eS0/wh0PGCbshqlPftxsc16Yp1WMqHPn4dTNPOkxIHl4a9Zo6aBRr+tzDcDr2xb1HoX/wToZpAULEUHH3n0XsgT46XNkiFdeJijzuyfDkV5RNEGEcwblQkLtmD1iF9+vwUP2S4rQ2w/ZZwdNJnX//+dQvfhSAArg5+x1FCaGUXB5L6djcrfAt3vCt3kXWhtqqK3vB1h5p8tad+O/3Og+3A+F7vgYi73k8J7zQcSYg9xd4Qyua5CfwDdopBwFAedJUbflYQbk/DOdP+TleDnT2zjm+vsT3TDe987hGyDML6/Gd/YOiZHpqE7/g57A8JJLPjAqhB5elfvJj+vEaVK9x8Vum5luJr5kteiw848uT8sBE0PDhLhFkD0A2lKtysz4tNN9gT/zVCUxkfUZMbg73+DheGbmPLgMAmOl1n3rwrdeXIi3LG+q8a5hFXfrWhNL7laGIaW9gnWH9iG8UQBGp6dJSfIAstGR277L6RD8yfeXNpNcEAUEdcVOVq2kNMeWmi//a+Wy8/XtIE3V7dhu9Cca0YWzD4zAI2sFTwIUUc4eAhhNoL0WWPLhq77cJ8hTqbmQS47zf7bMeZfFLoELWaVrOV6sRJDv922lgZenEnDaGU+Q/1tUZ3xCK9J8Uz/qUL3nkvJKkzIFadu1xLOqov9XKGT6cWVVDMWp/XC1UGNxfURjLUY/u8KnXBvBJ6VoC9kS713LnHy4+n8JbdykejJU3EXzeNEoCSDO/3TZIj/d0D3bLsuY6JGk5Wuy7g9Ggh9ATo1xAb+woudRozXb8Al1xWN2f3pxC0yFkuzU9wbH4PlDPtUjMaiAyxJlKK56CbjVFcye/RHCiRmYdHFhJRgfRYPbtUN/Q9A91Wh+4Uo9XBerrMlyFqC0a3W6v8N6IxaDUX5wKOaHNwV0ni/zhgbl7WMa11+/wvQpb1igZI6ax8mE1T6irGK+ojdSCDodFeWGf27QnfcRwPzokaW+MXjuvDH0fava3ey+8J16s4e5+CRN4wzCiJ0/Qje1SR8yZB8VejeEaflSNxPatNPgS7vCfMCLBmSH4j3rl/Q2xrMukHvuJgZ8DdDUT5we18SoXElvFlhhabgRbbl7uThhmTSVn/ekKaJdw+OkGUfTkHtIAz2BCPRF5re3eN4jj/+Bedps0qbZafjCLinxp4SFVqZmfi/BjoaeX55N6m2yXwy9kHiQQmXxUxY+TIL21UmHDWv5pjRpL8W6c816nIpIQGRhNbJc/KAWitLfhNvb1USY2NPxRQrHCT6cTFAn5hFhdSodfw50EXtIbBHLqsXFCB2aDeOMzv9i0Lnx7Qlu1A7UIrrvB/zRi1NzzmfEsKWHuPpHGlN7IRYamIl6dt4nbxWCl2blrdcTFJjYv4qLrg/Q3JOLjIVu/Fd3HoAy98B3V5SZIb/Pu37EbVZYVgoHmLFYQ/aqy7CT7yYswEr6fvVMvA3xzegKyTxi0IXw29TExDZUkDgmhGtrODwF6B7mIfMqDxESyz4Nc+a1HZrMdIVp1PUBoz7+FL2J4Xup0D37Vu9rqM0wZH1kSNJ2GXDhvE9W63F7rPTRoOw1yKo6sogmKGJuYA+qVaKTP/0E6ArmUmy6QCKFcJ5peGKp5EYQ7vcJ09S9m+HovwXoLu3zhhTrU5sVQ/l7FBRNC3GsV8lhkdL1TBurdD9V6D7XaFr474BvROj0Ar0R1+odXvrOX8FuiwezVyPrewzQgJLeTxKBvdlj/AOrqWdiCbJpuN+CnSXhoggO7WWouoPzDL3QXvytyJZT22oHuaZT5nlm4rfkr9f5DfWFWARvItrY/UoMJ/BH6bYxutst/ci6kAvDPIDkBoI785vwT66iMtTHdilMwkaX3PnQBqWPvt4MMGQbOtPxPgkc2CsI5VG3xrdn4eBHCbDNoLtF4djuMsf8T7fH9uG+wdJCo0m9tECwvRGc2lnLqGXVlGVu+7rtlpN73hck4erbx4V7TSpylvHD2fzH4Hui0J3Ogi968qcTxBvZeH/vwQ6gdfc3O6NqHINhoeKsfzt9yvY/I7HVdHIriph+eFd2E1v/z8qdF/P/d4OR2asv4Fp6FiO99KmQOY1UatX4z3dAstPA5EKV2BYfTW+UxYRp1RNnYfwf4jO/H3l+B+B7vdtC6yHUHzWkxV9Ovzgzf/4Z8slj9htKM7q2mUUpDmztudJ3OVseWGURZDIRYyHaHFKJYSUoLX0OxeK/Po6ZHcFINthKwoznLivEEhKgAwTu7+jOmovAxT7kj1fh/NGaX+yXB5Bo8wEoV/6MHVcPzp1bAdnQ5guvAvRhDBcpCfw61821rlFhqg4qYt8SbJbyMc0I+b7CRJU4oKywObfLZfumEkM406MNCK5kwlPMkH4rAeLzK+xyMGFYOlO7HAwwDp2Pw/nOlOQas760d+tJo+KrRBT3c8wUw+iLJYzotMZ8vY20qMmEPPkp8y198N3zSdy1GQxeyJFTIoPmj2KkF6yhd6bbHFT7c4BP3Osgku5vyGQ7DX1RIdcZ4qBNb4qk7gdr8r65JeImfsRsK4zOx2syGu3AnNLMR7Z6RNWL4yJnyOrB9YQIP7VcmkbKs/489FI6B+gr5wVkRpNJMqakHhvGubxbmjM7MmVPYd51/s9F7ZsZsfd0SgGu7C6YxnW8nFcHKlErOcg0jelcm7AfHTtljOmbWcEB3xbAb7muL8lQfvbsyLUD9nnm1Exr6RppRU5juO+Wy4jw1AYWc+5DGd0favpouTLZtsl9L97imM3nvJxwjIW/FE4PnGzrJDyoy+YYK7D7Ft5OCdX8nihHnYNRYTGXmKUWyDy9VtwzdnPxZE27LTpTomZGylHR2JZ4cKYvcEEhtYw0D0Sg74XKClIxjv4LsviEvCXGcWLKxe5ePAIt58fJ9L/AWuzgtEYc514Ax0cdrxgykIv0it1/8jRfVkw+foQ18GaY8FjOeHtjFdie4yOR7HoWho+ehkIBGRiPfQdjaNH8cepNL3gUl4QWjpHESvIwH2pIPVPb3Ky8hYjFrQhc5MBQV1NqY5Xps+5DDzcdzDYLpjV9xKIEdAlQro7lwoiMHHvjGe1NHcDN6H10pKrbiO51zCSyf3+fVxdQ30dBaaSyGe2Qz5rL1nr+vLiUCirhG05N8mHfaetmdV4l72eaizz74Z3dSJ2s3/l49P9xO4ajInymO8VpaWRd7XxSAglMCozh0iFsbRvekxFchXvn0eztkqDqzs3IrDbEyXxQ6w99dVymauyBNkHalRm2bKgqQIHRQceG28lQeotqauW4Dgtg0t+YnT/lqHz243f8FPEyZpwyGYvOzV7cshFnUWZizl84bPl8hE7NBex5pY5p0t0mPowE4lRIYwp2kHQ4idEr12NZ18/qhPkGNO5HR9q08lpWcL0QybMNnqKdkEcfmvG0uVTNeH5PdHaOIEun+vIH8ddCmQWYiToR3XgBkZe8mXC3CNo7InFZFF/Xm/TYuQXy6UtUkNeU6SwCP1uLlSEL+eR82pW7p9JZIwn6qOuE6xiTM3yAEJ1ZvAkVIq5R1ZTGKrxBeh4fxCXhersGW9BWKg6kx4no77uEquSrZD9nAnmCSW62hQ9fkPdPDtiNUUZ10uA+1tNWKB2jKnOPkQYiDK4w0k2F3diaa9y1JTKmeTsirPmNDpWOSBk8o5NodaYi3aj2kIcnYeShHmvoTlKH+XSXuj5eGMtPobOtUXs7jiOLpV+6FcOwtjWEt3pr8iSViSp50bc/I2YdsKKhZldUFVYi+zUp8RE3GTC4uXILetCqa0lO7suQ0VfiRmtvbifgW5NPs0rxFFSW8yUZ8VYGJTyaYk6/m6iUGzL+uhXiG2YSX3hAe6PWE+A3xyuBOlgdXYE2i4+aL6OZG38bcaKyWK2YjTtO/alf9fv0sWbmgR0tOOpHalGfKwBIn1uUX34Ee/v3+RBfT2NI6TQXPienY7OxB7tgVy0D+s/ZqIbeYRGIQ3CFXpzbHMsvjHVdFD8VptqqXnwjLuPrlGSu5fHYl4Uqg2gJtIez+yniMaEIH0rGgPvUgRUQomR7s6BADMMAvfQLKyPX2Ioat9ydO/ryHcPJXj/SCL26PNrqQfGCacZauCDceezZBwehI2jMM9LE0jIOMEvq+UYff4sPS0sWfqmnLCYDMoGKuLcLpdNNudYEJtKqMJY6m9e5PSh+wxd1pUdfl7EdTblgMVIHjcNZVzvVhDx+grbAuxRzxxF4VlfZt/LxU3HnQMb8jio/9W61fTiMiWJ5mgdHIrqoNVYRUnQ58VZsu31USsYRfi+KPQmteXZ3WPk7mnPgm4lxLbRIVKmB3VbwzF07ojvOWuEvr1Dja+5VRzAUtXHBNZFsezpFsz0XTmlsptjis2/Wy59eBQhRsu1PKwX2PE4ooKcBZdxWatO5nQfdrhK0emAO3Lrgzn1y3T0tu4hYvm36vo5Q1eJz1pFPHuYsT/Tknm/NvJ832aKh8ggdisSp3PixJhNp+2NHLTn+9DOP4cIxY4UqyxB/qEmlZnWCDeU46DkxDPTAuKW3CdQcj02bXWpyLJlcX8BXlcksW2wOEOTpL5bLt9WYjdOgRNue9ktcRkdm1eYhSszqcNpQiSMeGCbivwFK2abvsG4JBGflSPo8H4/ofl90FMcT8fWgNfacqkwkc6cI26dJHpPZcjf7ITUmO582p9MgeAGVt5yZ5TECeQzYgje2I+Lvhqsv7iB3YbPURStRH5nDGbTbhOusoHwKZHst1/N0HeFKI72omtoCoFqY7gVIMGcE+v+sFy+KXPF+vpiLBQXMfr5ZjYsO82aDCtkZvX/bru7k4GY0FaE4wJxWP6edJ2N+ArasdVZid+efLNcumIhNZK7sdIsyJ1MRPQ6iNDD/sYsbNwc2dC9AicZc2LOvWSWYw5plq23LmjhWooyy9L7Y+Fri8HsThywksTks+XSwZQVfQ9iP8+FW1Lm6I0rxySzLQr21hiMOITd0gjeSFvi6LqKwcf9WKR7jplm9gQpd2fb75ZLM0895n0sQEUig2YJI4LdZnDBSJM0RJBWX8ek2/GoWpfzUcyQWF8lpv9ax869bxgyrBN3I91IfSGEVoAty9rtwnhDKk/mrWBF035Kb/ZHOsCJ5Tei2WBVywBlW5KMBn23XIZ5ItW5AgflWGoHbsDHsA3RDsmcGa5KcoAs4zvd5uS55zw9dZBt8Zsp6yFHQrIZi/vd4fDhW7xuGc+K+a2IqvEqW63dCS7vima6H+pTu3Dn7AUev2mkR9sjuNhncmuhM9scZnM3M5CEQ80sVFpFt5vHuDhCE8v5j9nqnkrRzelYu3UlOySNg0OM2K4hwPaSi1y9NwIL23k8KYkmLuMSEz1iUB39rc6+5+bOKHxdSukVkYf3wEM4GkexrZs+5fFjuZibTUV/XTxWfKIqIo6w7UPw3ruJVjoiTU9r2eztgmOtBFUV2gy7s49gN7ffLZdC3K+Mxk47k+6Rmdi8y0BO9SCLt6bjsbT/7+um24xe+guF5oZ4tnPidMI0LgbaoGuVwaMR8riEruK6eSTtU/f+1XJ514uFnRp4c60YFzlDkobZU5VqwLQOb3h4IIcd7QS5Y69P9gw/ipxX0bbCFXnZcM72mIXR1n/ZuuBrBeXjvR2YT1pHfKM66ZcSkRvwmlPRSggZlzHKZR/nXefTofERB31VWODSHteqZFxE+tL0opLwHQMxUxn3D42fv/7X/wB0f95YfD6eB3dgO6/X127U+UimzDTn/IcGWga5UXXBDpHu7Wn7rIZ4J31MEo/xoUEE/ZQw3JSE6PO+FP2BDrxZM4TqgiJudVyDU14AtktG0aXdJ+5VhGG03o3iV+9omKFDWPgG2pnLYX/8Ka+bf8NqRyHO4sPp+q6GUFV5/JvliPIwRWJSr6+WhOajeCqcYYn/RmYN7fEThaGZJ6UeSCl6cWaGBYlyAgTZ7GLIxnnc2JbH+fuPaOirid2mF2Rt3sOtO/Ug6k1psiy9K0OQt4zhSn9lzMQeUddOGAVFTdYL9efHJv8zalM8UHJK4vy9T4xeY4aroznyMwU4GmaMqnMxjUuMMZl8gbBrU7G1NmLTtLYcjTRGxb6c7uus0Zt+nQvvhyIyvQ9Fvv5kVJ2noeMGfHd5sPRWEA57btN4uY66k0/puc6N0M9FM9IYc98d1Db1YJ6qAtOu17K3+jBXEMHIYjXvrxWSXniUj+3FsUoPxHLhXZLVLAjcc5Zngxai6GbK6ivZRIfkceDTMNbIiNP17Wm27zrEW6ajbG3KsoFVxGy9z/RNPnjJTvsBmD98Hn9raErA1ZEYGkogsH83e96PRWrSO04mJLPzbW/myrsTFq/P7I53qU7ywtYjlkP3+zJ5kQGuEXpITOn3vdvEB27UHqe2dA8HjhURuR9kPGOJ0JlHh7PZ2JrFsKuHLGnhK2lf6Iam6U7ayJigM/02O6MP8otDKqELHhFuHkBWGyk2pxmxuP3nCYz22IXu5Eb34UxRcyXRYSOzO12jwMMGs8AqOk5ci/i6vtTcG4Ovp9qPPvDGJ9TmeKKrkcj9RSbYbGymymUzT0yyyVBoR46FHe63F5OWY4vU0B/9480fH3IyzxcbrTAqPv7KoIUWpGx1ZFnvjzw7tRV3GwvCy57Ra7ASbnne6E4T4NqOJLY8ec5x20D2j7EkPs8RuWHvOZnmhoFeLfPT4rGTgJ3W6ph29OVeyOK/97w3vOZqvhOLtOoJv5aEdP9mPj4/TJSMPNFi+Vx2nE07mml4eooMZxM0Yg7SruNIVtj742+wjkmtF4aft1Npfsft6mhspK3IedaO9sN1SNnrjeTbHHSW6pDbSYPg+LncVNtE3uoMKsLmc1pvCcZNCxDbt5msR1NRC4nBx2gqd4MkmGVd9aVSfR6MctG8PwecNFmS0o+AbY6svhjAUo1EGhVDSBO7jabmHkTjktCtd0TMqpyGphaG+2xGN1UTp7oGGlqEsXLsT6hfIQ3fcr9fPn0OLpXFOM1+Q3mgBeu8inj3sQez9T0JsFRGeHjXVntqfh2KMsd0By/eNjJMX5/2aWncePuWJjbg6dmDwMAsXr58B+vCSF+4Dwv3XTx+8RFBp2wCHgXh+2Eskw5up+haT0QtwgjxlKTzNm0WGW3h9rOP/GqcwzG39Yz5VYD669vwVdAj4ugjXk9UwjfcDYNFI+n6e1Pq5R5zpujWY57mjO6CrxkrWp5wIsEFeec0rj5qZrysMyEafYmz9KT47C0aWYGFxQiKiwu5fPkhiDkQKP6A7Ph8aupe84taNDstp3M/2RHrhHLuvBmPlIUbulMO4e6bwuFLr+mpaYDa/YPsrajl7McuzLJMIVK+HUW6QRwZtAEnjxk8u/6Me5VZxGccgflGBATqsmx09x+mvNJ4i2I3A2yP9EJFdRH3c+OI2XGcT93FUZIX5N75Xew78JCuaw3QndzCqbQi7k1TQ2/RS7ZmnaaLpD2h6h0pMfCk8MUM9GJtkZnS6081/i23yhIwtfWj8ORDBGer4WCxnFelMTgl30XKMhZPlRckmBkTXv6Y9gvVcbeVZUh+JDHHB6Oe7Ima0CcOx7tj86U29WPqMhOstXpyItOb0KK7dBYWRXzKENplpZP7WoAhYsb4hpow9UwI+uZx1A5egMT0SQy+08wELxvkZw5o1X39wL0DKdjqe1LSJIaJ3lQeluZT2bICO8sZPK04zpmyzWx9KIJHsjtSo99wKqOIs1f34JNzn8UuiSSZLqH/u/Ns93XEyreQq10HMVbRlWRnJYR7P6AsyBWnoKesSovAWmLk93rwZR86R0S1E6lvP5Sx8zTRmVWARdAZ2g4Yh2R4OYUyg6D5JVcKQtmkd5L11VsxmvD5Afw8iXc/MQ4WWGXV0qnnb6x3CcBVZjptDqeQ+eQ5J2z8qRxlSVyeIwqjW6tkTby7U0WIjhZO+wdh4KfLyDNB2JZOwkzqEn7hJ2jXrTuTrWxYE+eAx722dOw+A9387bj3LcVay4K4cz1Y7rAJocyDtPf0xkRmyo+b8X7ZeDwXF11TIo+8oH1HCexSnVAbXMrCBY486mRCwS1n+iZKMs/hEG3aCTDWfzvutUaYNAqzeF862Y9/Q/1LPZqHYJsm3lzehoeOEQFVnwPFy7FOtUfskRurbPfR0gIjPQPQSLXG+WoLzYxAKd6Ria/b0+VcIGapDcj5ReNntoghjdco8TFjnXcJDU29mW/sTYCFEnOHdKbtH72Iz0NRZmF25h0fW2bjUrEDe9F+cLcUf30DPHdf42OjMHqhHljpL6Z3lRVDdW4gPvs62/JP0V7cjZwAM1aNfE6hjRKKIf8fe28dl2Xy/m8fdnfn2h0IInZggQqCgIogSnd3d3d3iCihgoK64iqiAhY2it3Y3ZLPw7q7oquufr6bvxfXX8o991wz77nuuc5jznPOuctcByekK2PQju+O82Zd2pgtw6boLk+qJ6Cl1Yq0tAM8ffqWDsabOOouTeeCJNLfveGYnQ1xlyagk+iHw+JRdPxoL90ddjqqoOBxjnFGdsi33oRlYiv0bYTY4x/G/gtlVHZRxkr9OekpuVy98RJmuZPtI8K9JEesI07RVVudWUcu03i2LCtMZBDq0uK3eeLeNjMk9KM4cvUVzNHEcNAVdmfvoeR2S2Y4OyNxKpXE7MOcqRjMKhcNuh1JInZnKyR9VBi2K5ikR9OxtprMwVA/4n46TWVXaaTbX+Di7TOUvByMopo4L0r2kHvwNG+ZiG6kHyq98zG2zqf5EiOiLSZTkxeOikUQ+eee0Hu6Jg6+avTJ9sLJewOHKvuzRF6cJg+Kydl1mNdMQH65CDX3tpF1ewSm2jN4lL2dI+2FkehyjX3JGex505cF0uJ0qjhL5tb9vGIUcpZe2K2oYJ2JFT67z8MgMUy9gvGS6c/9/BhMrDxIP3SbLgJy6Dnao7tgNJ0+OXWp6vlZtvpaY++ezema/kzVdCEsUJGxLZ5xfms4FnaeZJ9swrAZxngmmLKoxVUOH8gl5+BBdgbv5pWUKzERmkxvfo4MO0cCs5qjEGvItM632bHhICW715H9aDou0Z5oze5Txy6DiruHSbbXQzvjCWKGRsx/no/Xlkbo+5syv2kBG0+WstdtHVemORCTaMCCXh6nzaIAACAASURBVHVCNWqToiTaMFsrkVdN+jN8ymqUx23EIvA0TX4YwKQVcoyL8yb4QSPaD1iA6ZoQZG+HoqcUwO537eg1zYzELDvmdnzOxW2+aC714qSAIW6243jmvp/GakO5YmlC5MNmdOorT1heMNNOOzFaOpAnDTvQc0YwhXkr6VfrSTuUjL2uBYkn3tK6gwz2yY5oLBrAu0NJ2GpZEn+xM2LmygikH6K5hwfa85uz12I5q6rduRc+jy+dgPxr2OXS62Zc3iJPn5oKXh2PQVI4hSn7c3GZXBvsX0PV09NkOBmyIjifhrUZwa188DWQZWzX33mivgp43wF03wWKf1z4+Q60unrRK2f9L0lR/vgr31Xi5gbMdvfHRHosPdv9fef/fFcbfyn8a1IUfRMdtAQ/Dg/6cn0VnAlTQq9OUpT/5d7136lX4O9WoKb6GhvrJkX5uxvwt97vOfnGM9FqXZsURZyB//K56G+Vpv5m9Qr8CxT4NCnKP3ka2vfK8buQy++toL58vQL1Cvw/o8A/B3Rl6UgP9KF3SgbeUgNp+X0g+gcD8Iidxg5clbVAXuQH2v6pdf/ZY1/D1bUqiCW1Q8vFEoMpPT5ezf7i7V5y2HUFOieHo2NvjcrY70tv+mf3or6+egW+TYEaairOELdgHk7jUznvOYO6qRW+rY7/Uqm7ZCvMRLeVDdu9ljH6o7Oc/kv9qG9rvQL/LypQQ3V5CXEL5+MinMZ5j+n8utv9v9DbOxuVGWjQjsQCV2QGfCGr7H+hI/VtrFegXoH/swL/DNA934l+3yXEPHtFOeOx3bkFO9Gen4Qr/i99O0XQhFlYnBVGf60f9otG0L5uOuD/pcq/+DsPdlgjpR9G0aWXMMGUhDgblEd/Pvn7h6ZUUBqvh6pDAgduV9JM2ok0XwukBn6a+OUvbnx99fUKfKcCNVVX2aAkyrL116BhQ4b4HaXUWOD352R9Z73/zuLP2Ge1CNnQIh68rqaDcSZHnSTo/+9eYfp3SlnfqnoF/nQFaqiuvEqGkijyqdffh1/6FVNqNPajjKF/+m3/pApf7LKi35IgHr94B11t2HHKjjm1Rxf8SfXXV1OvQL0C/y0F/hmg+29pVN/aegXqFahXoF6BegXqFahXoF6BegXqFahX4F+pQD3Q/SuHpb5R9QrUK1CvQL0C9QrUK1CvQL0C9QrUK1CvwB8rUA90f6xRfYl6BeoVqFegXoF6BeoVqFegXoF6BeoVqFfgX6lAPdD9K4elvlH1CtQrUK9AvQL1CtQrUK9AvQL1CtQrUK/AHyvwnwK68puH2RzrQ/YgO0KWjqFj8zoHpX7a14oyjufEYZ3VF1efpYzv0eof2eh8b5MmUzJ/wN5ai1Wj/ijZyYdOPNxqxOz0tqgZ6KEv3PWPR/IvKvG8wBeFhOsMkDYjWKLfX3CXGl4/OESqTSqlDSagGqPA+2Nt//nr3bVdBAaHkd7NnmNWQl94fmoof3mR3eFJbN7WltV5Vkz6rqyqFby+XkBiVAoJrOaQ5zRelKTjuyyQqpjdeE/5d+Zcq656RElOHH4GZSw9EcKib3+06wxsFS/O7SEjMZz9E0NJku79zw/6py0ov8HBOFfkCqbzY9QyRrZt+o/MI98jTNVRfwQk4mir7MsaywUMavuVefJ7Kv5K2UfbzZmX1pQV2vqYTur+J9X6ndXUPOf2kUy8Uu7yw0xZjJcM+kuT7VS9OMd2f2tsnDdzZegybAJ8sFrQ9/dJKd7e53hWGAkHnzBMxR/dsZ8cJPX2IadyIonfe4t+KmEYC1ZzJSeMYK8C+kakY1pbvvolN/cnY2thw9rjbREyCCDDQ5YBn1T1ZcXKuXc4CVtRTeJffVqqBT2HryZkVwQyPb9T8/9Q8Zrqx5zdFo+39nVkT4Qi2fm/dEDBHwn9lpuH1uAqd5gpOT4sH9OJZr917y03i7OJtd7DID8X5MZ0ocW/putlbJBczmZBI2yNljCi/f/SsEoeXdrDWvscGskoIScznu7/SzV/JPH/45+/fXKCLR4pFF4dhMoGLQT+DRpWPOfq3hSi0/JovDoZt6lNeXA8HX+lSBpE5+I5+Xvso2oqXpSyMyyO8OxRhBxQZVDdMa16w93iTKIi1/BYIZ2QuR3+cyP+HwK622xWmo/i2vtMD9/GOlUhOnyYsX4n/KNtxggqBHFDOIB9KZpM6/bx4c7/upG6kknIyW7MEBFmbM9vfkv/67rxzQ16cJitxx/SsFUnnm+2Qd7vPHNUQomKl2bgN1fyLQVreHqmiCPF12gtp8CkP/sxeHeHgwmWzNDZRN8JXqQf0EfwI/u5htdlZzmyZS+VK3WY/ckJlBWPTpFmK4NS/GuG22/ipMNE/p2nJtZQ9e4+xWGJ3Ftpiug5D4bOcOJRS2OybgUg/t1zXw01lWeJE5uNRl5bVmfuIVGq17cM6F9fpvw4QU7XkXaaz9tkBSbqZvFULJZTKUqMavMvBLqaUhK8zjFu+QzG9O/4C1BcIDnkOsKLhBk2oP1fAKGX2RBeQrdJ45kk2OsveGarKdu+gWMNezJMdBqDv2FKLD+bhp6OPrFXpmIeE4KPWJ+/7lmpvEiWZSQbzg3CKH4KF+0j+fHuRGxyVjPio7u+4VKmO8Yy7hRM1CYgMRjlYXV/4W+4utUPEwkH8gRV8E2ORGPkp52t4HZBAsF+OTQyikD3XRoOkUcYap+ChVCz7+pj+d2DxDnY4HVHm0M5cvQAqp5c4MCP69newxiPWe2+q76/r3Alb+4dIiLkGavdF3x8mPjXGlH9jifFcfiUSeDYfS2DJ9txt5kBWWVBLOr0jRZrzROO+kdwXcGSJT2+a7Xu75PnYhyTRHQ5+GQxUcejURbowG9P0f0tKI1Zwdp7YoQdjkZVuHOdA+7/via+v1MFF5OiOT1anOkCA+n8Z6TkfH0QdwklHPI6oBsbg6Pa2G9/Pv7u7v+r7lfDk5P7KT7zgK5iE7gdrssChyKEJQNYs0XpX7CwXs6D4ynYTFYludsiHDPSsZnwfzDg3tylMFqDqcZ59BKNomC3Ih9cFJW8vLkd57GL8a+ZjNnm7fjM+AfmwuoKnh6NwatMCq//wR76DwFd7S/hIrFCUuxRTyJs9Xg6Nv/6hHw9UYYxP81mi/8qZvb4HpL/u391ZWQbaJLRcTnGuisQ6vLXr6j/3T38+H5PORbnTnRhFdPsA1DscgBfzRh2Vc4jLEOewX9m496cZ4trDCkFg7Dbp83YP7PuX+t6dYUdQT6YpgxgzRkLxtcdvvI7HE4Iw9GnBQ4X7D7rvXt7p4gYRwt8O3tzxWPKX2Ac/wmdrn7Dvb3BLBO7g8X9YBa0ecvtrXaMlykn7n4IC74b6GrbVEPNuyP4jVjBGf+9JP0PE9if0LNPqnjL+QgFRhVKcTx6OaNaV1DsOp9JZ1QojlFgzL/OQ1fD7VQtxucMI9xFBelB7aC6jD2JubwUmM10gR9o92cYTZ+o9HCrFXPSW6Csp4WhSLc/fxie5uMmm8ZDYRlMPefyrWj2vCiAVfGX6LHInAjp/n9+u36t8dEBglw2sLfBAuKD5vB1B/UTjsd6E7DmFpNjEtEe8emSzVNOrw3AN6wUobh1GI7+FOieUZoRR1ToVWZuDEP6/yD354DurxPpz6u56s0NdvvqsPiOHvcjxfhkXewLN6qm4uF+/GQNuGy2k7hFHbi/zY6xkq+JvR/6jUBXxYsjwUhOuIDBnTCku/9LgQ6oPurBsEkXMTvozyrBjnyE+ldiGD/qEKp7PFEW6frPAd2dDJQn5DI8wAINuaH8aafnPsxhpegWumloYqknTJc/79H7f7emN6Vsso8l48Qw7HdpMOrFCRJtQoktmUDsHk1G/it6/ppbexNx1sige/KPuIr8H4Cutj+vb7M/3o6F66Zy6qBKHaCr/bCcZ6WbsJnnTePkvQT/7YtbNVQ+LsRviQ4XTHaSIPn9kS7fAXQ1vL6cR4y7NTk1Q6hJWseeZeu5liLKk1h7pA3juVYxELnQ9URqCdGp8SNKNoRhoeTOj2/7IeMSjq/5bPo3b0T5zVx8dHRx23aZd+O1CPKxQHtmN+4dXIeH4kbKJ1aQvO4i4tHbSFNoz+FwS6Ts02kosRTRokM0dNhAlLIQHX/noavg7v4IjJfYkF4xFTnRW2xopEt+uCrTW18j3VUfvdCfeFgphn1WGFbinblXuJEA83OMUGlFvlsQGWXCWGZGYD+/Hdc3+qOUdod+rwvYvnsE1tvD0RhZStxqTfz23ODFNHNSI6yQGdWRtzf3kuJqjUPSAR5M0CTKzxnlERWc2hKA4RUR3JSlmNH3NSfXuLLSLo7Tt97QX9KT+CAZmm53RctlPSX334GIBcmBCoy9k4bJqWEYKciwaHArnp/NwF3ZirDD1+g0Tx8HezMUpvah8to2QjU280L4B2oubiQxq4qZ3qH46s2k70d2wUXWK6piuK6EcdYpJOh1JtlIDdsNVax0j8PHuCcnA4zQCb/DqNlTmb9KjmnDBtL2dBzmB1swQ1IZ3THPyY/2Iv1KYzq1quDAus1cGqhOcLgFUkNa8Ox4Gk6mzoTsOU/1z5NBEwZK2uAfbM/ifr9ala+5tC0YMwtPtpx9AYMWY2C3kuEnDvLjxdaIipQS7ZJPG1V/YgMUGNOymhfnthFgYYtTzhl6T9LDJdwF5XGfrp685f6RdGyN/cl60Y/lhmqIdu5C7wdJ6GjGcLSqCb0mymNoJgmFG4kvvk+323d41l+XEP8f+NHGBK9tF2nzgxhavmF4yvXh6ZGNBG0/xrWRRqyV7c3bsgKS7KwwTCqk/Of+NaLTCDkc492YdiIeVd+3aDk1ZZ1GMBenurJuvTK9C3xRW+7N3vJGtB8gjnlaOjbCH09KFQ+OkxJghX0DBy55jOXqtmQ2bT1Bb/MYVve5yf7EOOICbzLSogf7DL0pGGrD+m1OLOhaxbOSbNwsjPD78SGdBE1I3OaMxKdGR9Vb7h3NIio8lrIZRkw54sPqxEfIhK4nZMJJnFVMiT03HP3ktfjL9Kfhm8vs9jZHzjmLVy0noZkQh82QPRiI6rHpaQOatBiD+sZt+LZJZvTMK9j9OI6dCrpsaK1Dcp4vK/q3oPppCelOBqwIzqdR44VYrXFBf4Ug3Woh7vlZNrgYssx/Nz1XKDErv4jG4flfALrnXMzyRkvGk7yabkw388LPRJImaUsZb7aLquofkE/LZ53cM0JHCWFUKoJr4TasBl0gxk4bw/hjVHRYQdiuELSHPKco3gOFLW+ZUZPH2rzZJJ2PQGFwaxr/vDb0jhsbLJm3OpILr8upYQUJ50OZsFuJ8QfFSZ91DkvdMG7P9mN7tA6Te7Tg+flUnGW1iCh5TuNFPmyL1GFq71a/C7ururuXEGN9nDJP87xckNUJsfitFKTj4wJCjDSx/GkYlgbDaSeqjbpgI84mWCNpdgBB06UM7zQHU6XJ9Gp5jUwvI/QCt3Hn7VxstgSh0nALmpq+5F1/Qg3zcM6OxEhiAG1/exk/5Fi8A7ImefRVXoxAv/noy4owsPenC1xvub0jBHV9b7ZfqkZEO4RQJ3mEu76kJMWFZcbbaSstziQhSZa1OUKIfwjrj5UB0zEJsmBhr8P4nemHxorlSPUsY2ugI1saCCLS+gFrA9dwdowhic6zqd7qhpFbAc2lHQn302FWlyts8bTCOjSL0sd9mGEQQLDFIM55GmEVvpdrNGOEkh8xLjK02e+Dln0YB64NYbGTL35WCxjUDF5fzSVczwz37e8YNLULz3qOYaGCJUGSdUPEb/CjmQGa/jvpoRrFGpfxHPDQRCX8Jgv1ogj3G0dZnBU63sdoO242ClrijBSay9TWZ8lyt8LeI4czfWeg6xuFo8B5/I218d5+52eV244YTPPOrbm/r5zFjrFEaL4gWk0el4NDkQ1cwwalflxI9SIk9hzDQ5PQHfkp0L3mYmYooYHFDIhKxWjwAw6lJbCjtBJhNXXa5Zgx1ziVN7U3aziISaphZMYIciXCBjP9OA60H8YimzjWmk75QwO5LtAdzpGjy73LHN+9h6cL1ZjTDipfXmJPqD0GNmlc7iyEvKM3Lqtm0uNZIYlh4bgVvmH8q1MUPlVn8zlbJtd5x1S9vk5hjBN6xkmcbtqe7rJe5MZoMqbla8qKkrDVd2PjSylCXUbDGGVWdz5OpJUZumkVqIfpMKRGGDPV4by6sB1Pc33cs2/TZqQe8VsM6J9txhyTjTyjGa3b65N+TIGHfoasin2BaqQOAyomYKM1po4JWk3lo6NE6Sign3ERGjWjuUoG51XOMWvyBexyx7NLQZu05pok5fmzclBznp3dhIuWAQH779OgoRi2u2Mw7/YTuqIqpNwFGgxCaWMea5Z8srzw6jyb3YyQ8c6luqYr08yTWO85j47X9hDtZs1WhlCzptZeSuXa2lk8ibFH2qjWXhrE0rB1RGoK0fH9BPTheneVXG9jJJ0uIOVfa3hOxV5HhNYNb/CTjylL3DJ5+XYSmoEumGvOYECLxjS4GMW40UfQKfJhlWAnGt7OI8BAG4dNDVgkP4ii1I44HPJn9YQuvwe6qtsUhFgj67yOe88EUHJ1xspYjIEvT5DqbUXGs068S93E7knu7E7RRbTOAnnVveOk+tmQ/rgtbzI2s1vQkR3pqgwvjmGlli/7ypozwzKeSPXmbNHVwnfnFR7XtGG6SzrBUu04mxTGxUnGaIoP5OWOIFanXKXT84Pk5w1AOy0Ew+m3SVXXwnPbBR6K6JIQas9K4W40fnaSdc7GmEdcZvD0Idw90pHFXpZYaArS+Usw8ngPpvLaBOx8hpxPJKta5+HvGcqem8JohcXiPO8SRooapLZVY2OsDWIPNqKr48Sa4keMknPD30ebef0+Pe/3BbfykjBPOMCtsnPcOdaM8UZO2Eo+I87YipD9txkiYY9voCmSfR6xL9aTtLI2DO7dnkOxEWxtIUWI72oGnQ7D0HITj4T08A+3Rm54K97eyifOzAqX9ENUjpXFxMMVpe6nCLbVJ2DHffrNsyYoyQqBvY4oy4dyTzqApFhVuhwKxsDKnZzTnZik5kZEkBICdaf88pvsjbDD2DSZ49WN6TlVB78QddpvWYNPbhPk5B+SYLaB10u8SIrTZELrl1zbnYCNtQOpR5oxWtaRmHgdJn540fyieDlPSrbhbW2N99bztO49B3XfcNyWdubCpkQ27znJu4GDuBIdwNZ383BcG47Z1EaUbE4ma+cR3g4byfUoH7JeimKXHI2taAfuF6/HXzWOJjG5uAm/pWRrClm5Z+lrGsmqAeU8K/mRAA9HXFIv0FXEhLBUa+T6w4298djq2ZBSUkH7Xoq45QajO/glBTHWzI3uiK/SdawtttFsmSeZQbpM796QFzd24DfHhifR+wiZ1ZqX59/PRR45d2g7ypCkHW5I9/p0wa2GqrdXKYj2xdwoimMtRNAKicRFbRwda8p5dDIdRy0jwg+9oLm4DWt89Fg6qh1PTmXgpG1K+E1JolyG8Lr/FJpFK6OVeh4aNqGJyiZux0p8+Vn+zDP+HUB3kuAR4zEp7cBE90y2Wk6hQ6NXnApaheEdFRJdF9DjYiSSY+MYsSULi+ogRPy7k7LRBJEH8UiNWc/knzKxGXUEI+EgmgSG4iHViRIvNaaEdCUuejCBSnYcfyqM9Y4U7Of8QItG5VyMXsm8fVNJ9ldl9J14lKcGgnc6Cerjfx9yeSWJJfP3IBLhirHIQ+LU5dF7q8+B2Kmc0XPnjKQF1goCvE3TRtCmFe6unUhwDOTglT6siEogbFVPjnmsQnavEHazLhEZlcnlNlokbnBGQaALTW6komR0iil6OqiJNiBHQxrjt6tZ5zCMvWoxPFlhgpVqb4r0ZLBppY794OP4uYRzbGYw+UEGTHmViLjcUaY5maLdbycrF2bTx8QZL4N+FCisILWXIuaOSvQ/6MACZVcKx7uTG2bFvCdxSDmdZMRSPRwXt2SHvQoWJ4VwNBTiaIQbAVuvILAykMiQJTSL00a7qA+r7ezREvzEbfKuGL/F3pwaKIVloAIjn+SgI7uJt/MUURl1nEO3OzFBXgWhS2nkPOpMx+qLpDgYkdxSjaQ1tghvtUXNMIkDgyWxDwnBrH8h+gabeTbViGT9KgL0EjnZQ5YQl2EcszUi4GwflAL8UB3x+wnwWIgj0bsrmBYUimLvEmL07fE/3AfnDAcmnQvFLPQE3U2j8OtfSFDsPp5ONsdT8i0bTRyJONQT/Y1+SNeN0HtwmLjMXexvvZw1Kxqy68cDnKmaiaHEazbahBF+aAQ+8UPZa74M86w2zLCNZJPzbDq9OEOabwShJVNYmyzIIRsHvA+Nw3/NLM65yKCX3wOVxJ3Ez35Kto8P9nkjWZOzkkYbXDD3PsrIyK34T39NUagjy11uo7s5Co3O+3DX8qJYfiP5Gu05EuWHuk8boi/YIvKZBd73QGeNYyNLjqg/wGXkMpK7qJG424/xR+0ZuzSUym7imCRHYTGmlEB5fTZLrGePzAOC1JNp6RON+ZB7ZDrosjJ3PkWnTet4Iqt586CA4AULsD7ZkFF60WRYzaMiy5jZeueRj4vBcUUnip3VWbxtMceLpXjgpY17tRnp9sK82+2DrFguc/dtxqQ8GoF59wi9H4x42wqe7fNizMwsxNanEbDkNWsWLMRrcjqljt3Zqrac2B/8SHWayJsdbqxcsJVh2duIXtScQ75KLCmVZ0+YLK2KPFGYt55+WZ8DunJuZ5kwPqQzyeusmd2wAHuFlcT3DeFQzGSuOqsw87oq15Nk6NuoIRwPQmLXRFJ0mpC42JE7ZqG4iXXhQthKxnoOJETrBCYuu3kn5EZ+jhnTujT7zB6rSs5HSDCqUJ7j0fKMat2Qi7HSjHVoiXNmCOY/7GPpYC+6JKbjOWI3CibXWRVgjuyI+yTKiGPTzZU8b1mGt6s76b/jhPcCltxSY5uXKI89lzJvrxhZWeq0jzcka5AFplIjeJfpQ1bP1axosB6Jrf0JMlqMcNU2LDd1wnB5B/YYuXNUVBeL1ZMgUw8h00osN7qw8IoNM7JHEeqs9t5DV/c6Hca89A6YqS1hXqt8nDY1Zon4JMb80PqjYmWbTDEr6M8KXVUkOuVjNNWDu3L2eC64gdWOJsjJySDb/RBemyqZM286g0vtmJHSCnVzY+SfhyO70p49o13JjdOkZ6oZSjbJHB+8DO8AH7S6F2Ko5MfJrjJ4RusjdD0cWdNLCJubot4yCeMtTZDQ00X8nDeyoU+ZaemB75wrWC5cy4MJy/HxGMc5Tw8ynw1C1kYdwfNhLNXPp6WMFTG6DUjUiuNkVzHsXSZyJ9oEpU3VLLTyJnjRDx9rUXGWJA1vtj8XxDTFEJG3e3FRS+JY54WYLnvB6WMP6bPCHLEn29ha+paOowZwK3Mj+99Nxdl5Js/W22GQcInBZnGEipzFwWLdz/PNlkBR2l7bhpXdOoo6qbE1WJSGRxMxDczm+jRPdmgO/DagCzrKkLg45MsiUBe15shkO+KzXZnX6SHHo8PxD36I3P5QFre5xq7kRKIODsI7Wp7WRRGY26bwUHkd25W/Ht9Qfq+YNbYr0Ii/+Is2HRkgYEf6UWPGv77Mj7EemB6ZSFbcKjqdjMXILIJz403RbxzA6oC7DFCNIj9O9jMe07c8PJaB09J19NuUgfq7ZFRkI2kdmcea6Y/Z7OZMiWwSdqMfUrw+ieJxmswvC0Lq2GJOOIyh7GgGfofH4i31CF/FSBp6xWIz9gU7nNWR3DiT/UdVeBm4nEW3rbgfOYOn252Zd2ARp1wn8PTUOpz2ChKuXxfoartXTcXzIvzGqXA5pIC4hZ14WeDNqGkZzFmbRvCyClLE5+MmksY596EUmi9EubE/59368qOaBMvumnFh+2p+KPZl+ITL+H7WQ1fDy3w7hshXk1zqyMi9FoyXuoPzGRNeLJmG2fmOTPLIIsdich17SZUkN3G6X4hEYkytvbQFnwV9aFonsqO8wJEx2RPZ7TqfLmWpGG8ZhI9BXwqMZPBqYka0uyRdz4Swcmo8rULWEa0qQLurUYwbdQSdA/6ojb1LnJQK+TM98TMYxb0wbaYaN8brUDBqvwO6J+RbyOD+ZjXervIMKYtHdWokDT1sGZ9qisf+B3TVX0um82KGd/jUmL3FBsmZaOdcp4NWEptc5RjTuSnX12ljdHQ8hmZKzGy0FTVhb94ZBRGy+DqrRXci5GeNpVw7flKYhfL6FyxKyMKwbSqaxv4cbqBEaKo7GpN70bQsEy2zwwxboYqORFvyjOUwvCNOoKc0hNuThhi6NnL02OvGQpVSpnk446ot+PWQyyvrWe56BQE5BSwW9Ke80Ifl2Q2YJ6eBzvh7rE+4TA+BcYx6mYzT5nLGyeuhNvIsXoudKey1BLsATUTquOSfHQxFU9eS9CtT0I8Iwkd+JO/2h+Cy+QF9pQwxnHCdUHkXdrcSQUzwOds9vclpOwcT7xDsxt0k0MCZ9HsTcEqyR7xmC/omP/F6timJqk/xc0qjtJc80eYCXEmwwjD5LsLmvtj1LcDI/yDl803JWDkMHh8l/afT3OgkzMInuSTlvmCKqx0SrzZjbJTI4Z7qbIxZzEebGt6UkmofTeyJkYTuUmfku0tkujhilt4Yq0xfJF+kYuu4hXeawXh0OkRkbCkjvTxRbLwPV1N/1les5MdNKz72cr04R2ZQGF6HJrA+fTInHe1w2d0bE4de5MiakNVNFH3/CNwlK9hiUftZd3Sdh1KkaEJ6x+lo+0XhLQPbbayx2twX/yM+iN7agMfqOJrHZ2PdegsGgqtI76lBwv5oJKvziLRy46BYHGul35BqbY5xiTxF2WMptNQlZEAIRSpvCVfRwaudG+cSJ3I+xJBZUT3J3OPKvPJ9eOqbEtDEnBMbVtL1xja859jyNHoXAYOO4aEcS2OvWKxHP2W7kyZLsmZReNYKltBN/wAAIABJREFUoTq/1ZryJ5SkWrMwbRw7tyjTcb8vsuKFyJ/chEqjTNRFUxm0MREHwedkW2ggvVmALUWGNAvWY8+itXhMqaQkMYDdQrYYDDmJ92glLgTtJ0HiL/XQ1bor92E7RIXrfrkkLR1I44anCR05HtPScipqPrw7+3qkYZ3vRuGqjcQuHULz31afaihLVaJ/wkT2b1JnQm34UuVh3IbLkqe3iYzxO5g86yoWh/1Rqo0Brz6Ey9AAOiYEoTqlBy0afi3k8h3HPBZj38qSaJUZ9G7TkNqQy7F5C9mpV43dcmt2X3v4i+eotq0jMNiYjU2ntQjrV+C63pgVozvT5NZ65o6PY2SgL7J33JA9NIUYL00k+7fhTqYucw0SOVP281rp+6ujHqEmz/G5JoSv6UqWDasLUW856i6F9uPFeBkpI9qn+Yfv1RzFZ7wrd2QMsbQZzTFFBdb3XIGxxSqEOldwKmAZOtenYWezgs5R2ng8n4mukRaz+zSFG+mskEijqbw5PsvuYiGzmRbLtXCzmEzTXbaIra1AXMUIuxmf7nAvJV7SneLeYugEKjK6fA/m0uk8ny7LasFDpG67QfeFJujOH0q7nxeRq7i8zhjTvY2YoeWBseALcs1NSLzWnxVBrkh2OoibwhrO9FyMt1k13pZbuT9mNWttJvAwywbzrQ8ZoeaD/aRPAyte8DHQnSRCO5btzyYTvGEFfU8noxexh6cz9XBplonZMg+2vneJ/Xw1EpDAPGQNntPqaP34KHGR8cTeHE+48wrGd/tF6zcX2OgaSWjBUCL3aTHgbDo2XskcFvKgwPDTAMwHHIuOICD4EcsPhCB6cx1uXolcWppGxtz7rHH3x610IQc2LaHZmQx8PcI5JbOBzUuqKQgOxDCyIzHnLBG6e4BwfzeCWjtx0XEAxVG+qP0h0FlhjyM3PIW4szMac/kixE+msbL7PYpjXVnq3JG1N12Y8rqUdD9DDJ7rsUesgGkLfHn8mzJNad9dhuCi9Sh9FG1WwfPzm7CZ40nDNfsIEW3Ow30RLJuXx7KSbDT6P+NkkhkTQgU4sm8Um4bMwuXeB70btGjLOL995I/ezrg5d38BunKe7fVDcG7t/0NY0OYh+31lmXXRmOum91EencfKK2tZ2a8x1ZV32Gm5iAWlBlxI6UXMqFhG7F/L6oFNqXl3+Mshl9XnSBRfROrSHH5UGU6jBjW83GvP0JnncTqbjFqTdMTVH+OcZYBI+2ouJbqxb7I1q9/FMUbYhLPllXyYlibhVrSeaduWM/OqPufilzG4eePP7C37DNBFSjBy/1KORCkytu0VosdJUWCUgtEbD8QtsnnwouKDWJ3MyT7ugHif1nwpOOvdPht6aTYheqcufTdo4HRtCpoaqoiN6PjeqDsZhLDNFRaoqWG8cBTta/94awOLRQ3YevFunTlsKDqpG9Eo92NR7mhCPgd0pdHMtjuNgLQSVrJCdGn+ufjL+2xXXoR+8hGuvHet/3y1XBVBrlJDQpJK6DR1KQ6Kk+nR8v33H241Zk56a5T1DDEU6ciZEHl0Lwqga2CG3OC7pCtosKmtBIauOkxpdxj3uV5cElqBlbcsQ68ksEDvJIMVNPBcNZLf/NXn17DYqJheS/WJUHiA1YJk7k9UJNCyFVEa2timHabqt9Z1R8w84P9/uV8l71wVo2TNWDWqBS+KAlD6YsjlFbK0fdl6byhqKUZMalBMgHoSB1rOxFjxMT+m5vNupiWW0mPp1BRelaRia2pC8M5a98yvk894ZJwiSTB4R4DpGva2Xs7mQFHa3dmDs1Mqu5otZVvIHJqfzcAqPIszox3I1Rr0bUAXeIT+ERkYj35CcXgIQVHPWJYfhEQdoFtWGIrEu/0Ema3CeN3VD+1q2J/xiqFsXbOQr0VkfvDQ6XA4R5YOZWc4uGUf1craCF/fRICxPzcNsokV7wxvb1MU7cxK/5b45ypwP8QI5/ZeXPWc+mF/1ocW1PlXDW/uFRFvrM26eZs5IPeWdGtN1nS1JFhvEYNrXwflTzi3xYU5CR2JCNZHckh7qHrN3Z2ujFngxYPfamtMqw6S+O8JYshWJRbc+gXosu2YENqS0GBDZEd0+mwrPg90voydcYug+6FItH/KAT9ppp434W6C5IcwvZpybm3Up4/NUI6dM2HUsa8B3Se3vr8Z5e5BDD+QjcWoE9gMVeGG/06S5Ab8Zi+ZlJZTWcde6uWyj1KrKbRp8sFKLC9yZqj9c8yc9FGb/APNGjWAslSkBmxCND8KTZHONGv4mmI3MSbvlmbPZkOmPIxl3MjD6B4ORPFtGGMc2xK3RoWpXVvS8Gshlw+zWDFoHQKpfmjP70ebhuWcDpBkSs4sMpOncmKJLkeWBxGgNYNerT63zeUMIRNXUrDYEx/9+fRrfZtNS2ZjsOUct+vMJ621UijWqsJy8T4Efc0xlBtKu+rDuI504ZmmNeZGU3gTv4IZO4bj5qTHypEdeLDdgkX6ERy+UieTT1tVwn36kHWoJUtWy6M+vTeNvyvk8jLrlgdyRUCS1VbzaJptgqT5JQStvAkQu8uW0pYMEx5Iua8qWh7ZHP8w6dBE3Ix4fydWDv84wuHuNjtWJD9EcLUDfuLtKfZWx8B2PQfqfLexqC7RYUYMT/cg+HR3lgV5IN2nlMRVXvz4ajzmKfoIP8xB12IHDwSXYDogn4TNjxhr6o/O2BbwqABvvTB2VIoTEzeFU3FZFL4Wws5elBYlu9l3+TmdhEZxNcwIRe/tv0QR1T6f7RknaUNwkjl1TSZ+B3TnyXCMJOLgcCLyNRl2ORuH0DQOdl+GaasNyBqs4/Vvj3sbhkw1ICTTjflfjG99xOmkKLzcb7O80JORu8Oxt72K9IEYZLuVc6cgCgeNEB67byW08XbMdU4jeTiRZT0quHc4HkclD8q89pE2qBAXhWiaxOzETaSSa9visFE5iuSRcKYcjUZL9wVW112Y9qXkA6/LyI+1R2rDDE4WSFAWaobYryGX1S+5vSuClTIHUSzJQKFRLu6z7XgWthWH6lCGinnz8Lc+N6F1R0mCDmWgOujX32o1754cJnaZLiUmO4kS+zAX1ZQ/ojhWk8m5S7iavYLeVPHu9nYshXS46JmO0VlzvJoYEGQky+gute/VGipfHcBvzKq/Ceg4SdAQGY665JK4bCCNH29FrZshb9bsIHH5IJrWTjo/X2cIHS7FQdsc4pcPrQN0lZyLWMTozIUUZGq+BzouEC0wGm+pHRxbcoZZE06ge9D3PdBder/ipF3owyqhTjT76h66yyRMlGaXYhRBqpPo2qIB1xNlEcgXZ4NEKYrK9zHN9kR3Vq8PBkTtFt1CR/ppVuKR+gvQVRRiM9CVBp4+yFX4sfCncUS6qiM5oDHFzgsQOz6HGH89lgz84Gu+m6GCyJah+NhrsmxYXXj5DNBV3uPs0WJ+inbDPfEBs3zXEG42lMOfBbrp2NtK08ROnQDEMXHUQ7RXE3iUi6Z4EE/mGxOq1QBX2QyQUsbJcjLNvhvo0ngsshxXuwGcDjLHyD2bByNX4errgMb0XtxYb4BxfiNmaLpjLFRFkbMx8ee7I+HjhlTn90BX0lWC4MgxHDbzIefpKLRDl9EgyYPk0nbMtbJB/HeZ074B6CLzeSGigPrdTAIyKlmSFo7y4K/tX6gNudyIk7kNkQcbM8nEl3hbGYY3uchGp4jfgG7Yla04BSWxu78dhcYC7x/Xmjc8uXmK3LR1JIelcrq7Ggk/eTLlV6CTXU+GVDNOr4/EL/Q+S7a4M/niegL98+nruRatwbfZHxqM0deAzq8d8af1aLnBHJFV0byojZ7qMRTJsDyy5j4iycMMu88BXa/HlK4PQMakATG3XJn6C9DpPVIhffROJBx7suOGG9PqrBX83rqp3fC7E7/ZVjyK2k+oaEueHluLzuRMZpTkoPkr0AWP5sDGTvgO96Ljjr2Ez61jKNUmF9jrh7DY/T8AOiOuaJxn1pSTOF9ORrFfY2qqnnDQR4rJCZIcWlvNislX8b8bxuKuDb8OdJVH8R8mQa717l+ADqpPBDB0XDZqB7OxFLnHGvHVlBhn4jP3GUk6RUwKXUnnXCO6L3pD8uVQlg1oUSf8sZyzoYsYfXA1pfFL/w9AJ02haQTSBfosf6xPYbQS4zv8cXKK8ptHKSjeSbi6M5kVWmw44Y5EmxNEG+lgu+4qfVe4Ee6pxszeLzgYYYOcbSK3eq7AJ8Yb9YYJjFt0DuV1bpgs6E9d/9rtVCXG54wl3OUzHjpqQy6dUbCK4lzbRdgFeWAqNpz2dV9+NcfwEdShYKYR7g7LGN2hrtH2mNMpXqyyDOF4I1FM/LxwWDqGmu0mzExt9Xug0zdFbsgLdmiosL7ZPDQcdJna5QyR81wpGSWLvo8sw+oAndeqkbR4fIWTJ38i3s6H6KIB6KbGErCk7GegezhZERflB1gqpPF8qjoRPnPrrDI/pcDBhIQrfZDycEKybwO+vofuc0CXSEHj2fhHT+FOvB2G9ms5130JjmFOLK7IwjKkiKbyfqQpfOL5KtuNvVM6BX8r0L1faJpdth4ryzAKZoRTbDbuuxLefHkPXTn3j6bipRTMy8CfiJnXCSoecjLFg6W2D7HbbkHTTaYYV9hxzWvaF4Cuhoo39zn7Uw45mVHYb7iJaPRhdit2o6wwETsda5Iu9kLONZwQw5l0enCAODtDdBJO00HWnU0+8nTeaY2gWRdy7/oiWsdmrnpzi92+K1l8pxbo5tPiwVHWOhqiEnmIloucyQw3Zn7fTyNBPueh+wrQ1VTx4sJeduzbTpiGPwVDAig+a/xtQPfqInt+2sfOUAe88gbieXArVhOuEjhUhmOuO0msBbonOah1M+ZN8o6f7acP9tJnePTnkEtTlrhm8VpQn8QYZ1Y3Xc+YsbtR2ReDzoTONG1YxcWYxYz2EmLzIXvEnsczbuQR9Iu9mFiojNBeKfaHK76fm74GdNcSmDRmKwvTAzGa/wOtG8L1tUsZ5zyI+Hw5HimqsWexPz4aXwK6G6ybLcO2eW546M2nX4tDOA3W4oSiO4Fm4vRvU2c+uZPGwgk7EQmw/B3QmRlNoXGmBiKb+uForYPSqFac8pFmYYEALu4mKI/+4BZ7sEWfmRs6o2+ig5ZgF/guoIMr6wxwuzqSlYrTeJ2XSbprFk2VTFk6tpp3HQczVrgjexUMSGs+F7MgI2Z1/3peg9poleVJtxkhZ42/eDkZK41Y80QAnSh7Fvau+91nHHCzIL6kI+Lensj8cI1Nml78+GgE6ikGiPwMdLk8FFqEdptc4rNeMtk3BO1RLeDVCcINvEi7K0zgZiM6bfYlac9rhJ3MGX7yAKdvd2Dm4nKC1IPJqZQkLUvx6/kI/hDocnAMS2Vf69kse5VP0JHJZO3X/uO9dTVveXrrFDsz0lgbtpbiDsqs2WHHoI+Aroan57IIdg3mhFQE4c1z6wBdDc8vbSXUwYuiJclkDDv4eaA7GIxgoT9LLBsTc82ZyZ8AXU3FKx6czWPzlo2EOmbyaF4MB3Lnfwx0vOFBUTKG83Yw58wGFH8BuidBG9G44YqgRTdy73gz64tb96p48yAf30kG3InYR2TtvPnLVf3uLnt9ljG/WIsrW+TpXRsx8Gw/XuNmk2pczIHZpTioGRByuBXzbcKJtFlA36oD+P4jQPeLhy5k+Fg85udw0lecbr+tMF1lncR8ksRT2awuSKsmv/6gayhLX8UAo86kHnZDsk9LGnOOyDFSFJhmkTB+DxMFj6J7yO890N3byNKBXnSOScFbbhhtmnzNQ3eXHMWZ6LS0YbvXckZ3bFrHQ1eO+aJ4fnCPImCVEJ3r2F6/A7qn21AdkczASFckn7sxf0ct0KkhOaANdzapIGJajX6iC7qz+v4Ghs9/smBcUCts3HVYLdCljgH5Aei8TTWY1a4QD8kQroycj5rRAHbKhvNUTh8L66976LrFqqJ6ciwmjhYojmoHj7ajNj+TVoq6eK56jJl4Gg2l/3egeyQsi4vnXGqTxpc/OkW2jylet8ai5WTHwpPO6OyE6V8Dui7i+EZJ0uVEMvpGVsTtfcKQGfo4BJizTLDLZzwV3wB0v3jonBukYOZxhN5uGUQt+oac2pUvuFW4BnPP3VwfaMCu8IHstAkk8BcP3e+AruIWBTERhMU/YHbQavqV7CEl/D5yRXU8dLIpZEh1511ZITE2Ghgkl9K5vyymYd4YLuhPi/Iy9keGfB3o/lcP3ReAzuC5LnlzDyOx4ih6BdmYjPlaGsBvBLpaD93ekWSOncc69SJKbYU/jN03A12th+4eq0bFM3H/TtymtnsPdH7STDlnxC3Lh6waHo1w/k48ZnT4Yw/dAlFsxqyl1Hs2tRmt3wPdeTxuhCLbB66uUWLqGTVOq5ZhWyhMyOoRND0TwnCBJOZn5+Ar3osPC99/FtD94qF75cQMt75E57uzdEi7rySzqeTeZitEw9+hoKWKQpv1CBk1J3yzCTJD2v+s8fMrucSaahM22JvtVlIM79gEXlxiV7wdSyIGkxjclXCNdXQ38ydAcwrd6wD814Hul7fLq+sUrHVCJqANNnGWaE3vVSdpwn22Lp+O8Ztl+AWYs3jgx+GYP9fw5haHUt1Y5tsQzTBrVlaHIpncjFWfeui+GehOMUxFA+tRhzB220eNwHLsp13BwvMcvWV0P/HQNSdI3p5d7STwDdFl4m/vzDeUROljuK2aWRY+2E3r/D946BIpaDgT32S5n7PrVjy7wK5wO3xOt0Vw+mhqfszlxAB91gWJ/5wR8rfrHwG6h/zsoXu7B29zJ2KfqbEzZyUDvuCf+tyfvwx0lTw5l4W3tjP7ZTMo1B0BFQ84sTYQJefmhB5cyu0wQ0yrvgR0lby4vItwW2cKBSywmt+W0/4mJIlmcVDlfQurK55xMS8WX69YShS3c1B1IFRX8vrybsL8AnA7Is523+coLcxDo/BHrIQ+ANqnQPdzUpSaKt5d30+Mvwem+Ys5eVr3k8x83wN007kXa8zc1O542Ssi8iiE4dbf4qGr4dWFtejOXEdXFwvUZj7FY0goI2o9dJ8CXcPThAwXwEMsh1M+YnSt45H74hA+OsWmMBuWrplMfnZv/IRD6Ls2HW+pgbRsXMXFSAlG7V/K4dhVjL0b87OHTu+IL3MvWjBSvyVRe1zfz01f9dBtQXGIOy18Y/BSFKBTM7ieJMvYnXPZHjmVi5JK5Er54/stQKczn35tbrNxwQTM2hiTHKjD9J51QPubgU4bpVEdeLBVn+nGj5Hzc8Ji8eDfFrJeFboyTfsy8+wtsZUbTpvvBLo3Rd7MT6lBbEwregsI0OzAJg7WtIBbI1giNZXJ07tQZCqB4bGBqPj5oif09axfvwGdrCX+Czpw2Hk5hjtbIOETgc2Uuh7kbwG6Wg+dDBaDd+EWfYnBRsH4zusBr44RqpfAT2+mEpS2nAHnN2Cddow3/ach0a+a641noDLhFgmGjoScHIBbhhdfNZn+EOh+9dDJYdBoO9ZrGuGwLYpln0Syf/TsVtzhYFIEgWFlzApSZeiV/SR630Su4FMPXSUPjqcRYp/IC6NYzF9nYaFb8ouHropHJRsJtQjnvmk6Pl3zcFX8gofuWATqWmXol4aysM4QVT2/wI5wZ/QOjCHESpRmx2NYljqVE5966CqfcTU7ADHVcmLueiJyfxuec9576OwrIxFaUoR20XYsx31pxbzWQ3eI6KUq5KntZPOyD/trayoeUxypyqRAQQou2DOxSTXlzwrwE1Tnauh+Yhd0pab6DTcPphBo48KOJds4o/Ean5Er/yYP3e9CLl9SErqScQbP0dsai5f4AJq92UfI5o6IV3kyyqohvjn+aAt2pcnrQpLy+qIkUoLxZA2OigeR6LuYzqcDkF9yH+0iN8TuBTBq8iUsfwu5PEf8kkU4NFIi1tuISc/Xojnfkg0Pm7MgPJcUVcE6++gquZashqDtc5RDPHCb9YoEfXXs1h3n6SIbTN5uIPKpKEHhzqwW7kaDA+vIai/GjAeRTJb6ifGuPkTojOBBhA7ShRMIC1Sk5yYVZuyZQpyPBpL928LtLDSnWXB4jC6BoRrM7N2A4rV7aTfuCf5Lw7gxSxcPl6UIdCqnOOsonWf14JKHGga3xPH3M2TCcTMmh7bG0MMc5a55mIlGUqXiiLPVSI4qKpDWVx4lielMmNCUo87qmJwTxtLDhuU1qchJruXFAn1CPMVovdmeFXldWKVvgHLn7SiKbaGNvDbuFpMozzJCIuI1841tcFrQ7xOYukW2phbhTydg6K3D2HNxrDb2YNd1ESRFRiKmPp/Zy8TpVeSHauZLhBVXI3HKE53MSmZZ+mE7tZKd5sYk1IZcBrsi2SIPG8VITvRcTphNB5JSDvFiiAyBy4b8gYlRC3ROxOx5xzgLBxTb7MPLewdH3s0hMmM5XQ5HouOxg2fznEmSuIGrkhsZ1ZLEptZ6++5z/OhFbrwYwuKZH4KLqm4WsvmnQq4MVsd88gOyXJPIvCCId8oEjtgHEVTYB9fsVbTbs5HkLdkcGFsbcjmG8is/4uUdQXYXa/Jde5Bv60hITmeMCwKYfDEGa4sEbiinsXV5FVsSEwm8t4jd9hM/TnpRJ8vl2lILxtzKw9/agZgOLpSEjONslA9qvk3xK9an710YPLzulu0aXt7YRZCOEVG9AimNnsajLF9WqxxGuigbwyEPKY5xeR9yecuFSc+PEW+pjU25BYfcmxAmpUPiQFv2JmgzpvEzbhdksW+gEsv71V0VrA253IilqD2Pw/aTLt2Jh/vCfwm53ILGDw8pDNFkVrQw+48r88pzJbP92uK5Pw4r4Xa8fbiPmG1dWNU/B6G5dwgus6HPjbd0Lgtn/JJ377Nctr7FVovFLL5oxMWsSRxSXYziHUX2rjdj4pufsF3lSSOnbDwESvGSlCF0oCNbPBTpcdqHFfNc2ddgMKs25X1yFl3tHjpTxi85j9JPCXjMbsj/x95Zx3W1bO//jWK3YmInBpiI2IENKiBKSpd0d3d3t4AIAgoYiB3YndjdiqJggvxenkTvOefq/Z577zm/y+dP2Hv2mmfPrD3PmmfW2ueihdJ7ay4EzKFzEwG4kcGiGUV0mdye6W7RaA1vS9P3p4laIoPpWzU2ZTmzsF9r3u5JobD3Ivqly36b5PKgCqc8RKnv2Jua6GVMq/ic5XIVo9uewldEnh3661g37yKrp7hzd0UAqcErGNnhDQdittFRZREiHds0mHs3SJOcT7Z0LNm2E3gWvxrJ0IFkHNChZUQ8dxfrojxjAJXpmsy/IEPs2FMU1szDaOVMRF5lozT/DEtSl/IxyRzjk6Pwjvb+4XyJ4NFcittPZeBhR2R2jiXKeCpD+w+lX6f2tPmJ37/dF4zLxREoLl/IhE+F6C4uZ7T7atQXD/4iU+CTLfZIqe+ml5E7MTYLGdTqLLnbmjC8ajMF1cOYs0iG6S23Yia7m/7mesi0SmFlThs0lBezbHp3znsa4npdFGNXZ9RHvWC9qjqJTeZj42fLvO5H8ZH6LLlUwSFInsFnIpi/+gQiRqrMOpNM9iNRtAMtkTwXiozdNcZYuBCt+Bj7RZk8l1iAgclIHkQ44ri5krGmfoTrTKTz1f3sq24BT04S55vPrTH6pLtL8DzHGxPHJE52kcc6OoyghQ0TWDxhj7s1wYfaoRDuiUxlHobmruSdGciMidNZuWoCk9RXMvJiGtY5lxAcO5PJxxJw39AMlcQIHOYKc//YUW69EGTgyKdEWCSwv5MG6xOW0OvlcWKtQ8m6N4WYXEUEin0wtw5jb1dpnGMDWXk6FrPI+8xZtwbHCV8T5qcci/TGIeQaU/PzcRevYn+wL+4pb9Dcloxq30ccDPfHObYKze1pqPW5x95QZ0y8rjEzPpVQpaG8vnmR0+X3GaY6lz8Ke/1A6Jxt8Lmxit27dGnoqetf32BbqAM6cW1x2xeOTsezxHmHsGaIO/tXfSDRxgzfLgG/Lbn8+IIrBUHIGFURejmC6fcysTAL4LL2JvYtfUuOXSaCLr6s6HiTkhBbrD/os2HcXiI/6BGr2I07WyLQMa/FZYckZQrqhPe0Y98aM8a3quHp/ly2dp9D7w0aLL5rw12PrhwsWkdJWwNiVfpSuTscRc13+Fx1+ypK/yuhuxa+A/8+z3n0YB3zl9SQ+DgK6Y6PKLWVZvElUy5vGE7BCFn2uO5hi2pLdjhqM3/DAk5caiC5vO9E/8eCjB7bs8HZ2xpOhcgwbpsyF7esonN5AMozdzLvs4LgHySX1Zz7ab1kujkZvwUDflgvhRcIYagsQgvBX3328xI7rB8pEKg5gU7X4pCeewvTo4YI+K9gyYkZrEtzR77rGXyU7Hiql4bvssHU77al5/zLOO1JwaRbCarjwxAw8sHfXZLXcebMd8nmWbUc0Ufi0f7iHN1L9jsuY+HuUUTEeqI95BahalbcXB6Jn0I9yZJqHFSOIOxbJJefd+ja1fOgwJSpmscZ6xFApOF0hAVPkF7SmqUDjrBqWTmSwRrMFhuBRLvDWM7y46mqK/5Oc6hLU2H61l8llzzZjKWUDTt7qeAXY8aiQc04s/4ATXreIM4ik+v95XGKUaV3eQRqVkEcvDkWs8RYnHXH/HEyiTeH8NNMYtdTYfSjTJHvdJjVbtFseT6TKFd9lozpzMv9wazUyqVylikJgWqM63iFLdsr6dJTBIlRXx4j+UVyqe5E8KI+vD4ai6ZOGpdH6ZIYpYdklxvs2veMtp3b8T7fB/+jnVEID0dj6OVfJZfZJojfXYeOWQEPxxqTalpPorY/hXXzCF9rxLhLqVhkXKK1tA2R0n3gwxUK/JKIzriIuIUiKzTUmNDuNZdyfVjttY36lf7kuMyn54OzHL/2gOrhC5jZUB75A6FLJPXMAFzyNBhy+yRlGdkknBYndbce/S+uw8E9nROi1sTPPo89xfHmAAAgAElEQVSzQQI3FvhSFCBLv8prXDh/nrsiy1jQ4KjX+9s7CQsIZW07e8oD+nHQ3Y3gde0w3+fLyD2B6GmWMjApi/CVLTgQFkpEcT88dhoitCkIPaWN9E5cS5RKW45EBROUJ4z7bhN6bQ9BT3kj/TaUETunKVfyQtBbfQaFg7nottiGp4oFW2bEUeYzD6GaFzw8WcbeJk05r+POvdCdpE+5R5K5A3bX1Ti1dzEPIk2Z+dMZurmf5ev2Hhyak8IG7QG8OJqE1pQIWhfsYM2Eszgs0yVW2J59a0wZ17Kax/vy2DFQHZUBvx5d+PT+KUdidJgS3Y/cvUEo9GnK++eHWFfeD8Xhe9Ga6kil6TqynMZSVeKLtnFT3M9p8MwyjGoHf9T7v6Y8SJuVr22pcGlO9GdCF7YD/37VfBIb+V01Fb8zKYo4VhUfqaufgk95CXaSnWj6/jqbfS2Q89vMh9rOSJr6EmSpypR+bziX4Mwys2RuvK+lo3wU2+N0Gd+1OS8uZOIqa0DS1bd8EDciOcET7VYFSEiac+zlG+q7OlB6zoW53Vvx6f5OQkyNcCt8ipiTCVMLDlOvY46BwRyGtGn2ZVKDugfsj7BjuUsWT0SMcJ52mcMCizDX02ZOx7Mk2pjgln+al+/HoeLuhqPtEgae9mak/hlEh9xm37Zj1EhYsibKAfHzziw2X0PFw7e0009jn5cKY7oK8vx4Cg5KzmRfe8ybYfLYeDnhIDuW1o9LCVE3JHTnLZ4LzsQyLxot0tCyiufozRraaMSxzWYYp5x0sd/aHeVwDQZsDCD1lRSO8Y5MrYhG3ukcI8wdsBEuxdYxhl2XXtFyRQDF4fqIX8tEx9CHggtP6DvXGr8gR5T7nsZa0ZjwsvPUdViKlloHKo5u5eDRpzBal+A4L6wkvzxR8eZMJmY61qTVTMPbdCr377+iycAJzGtbi8DDg2TlZJP/dBS2kZHod9yJk40zmQef03aZFortqrlTkEfZm74sll1Ep4/n2bDpADWMQdFYi8kd9pDgV8iFn3XzXSVY6RJEhNE0un+hWKjj+eEUzG3Xc7XXGMa1PU9mSinVrScyR3oC3eu2srbgJk0nLMc9MhLzFmWYWbiSuu8OnYdLo+fugeXScXRtuNN65zzHjpdRcuQI28O383qpFwkxBszsWs2F9QHYRO2mbvw8Rj9YS1DeNZqKzEA/egMxc2o5kuiIoXEe1YvMMZ3zgp2hpbyWN2BOZQKOaVdoOlgS9eBE7D+koaEcysHan/hqu/6MVzHDfNQlTIwTedm8L4Mnr0BWdBtBUedo0keMFeEFxAmXYmAWyY25wax3WEK/Btv3P9Shc1nJqrgKBIUHMFHPnGkxZgQ8aUXPvgsxtBlAjEkIjwW70H2cNgazduIRcALa9KC/cTo7FG7jrWVF+tkPtOuyHJc1LugtEuHX1Bi11NwvxXOMDIHPmtKqgygqttJUOXmznlZ07KhPTFxrbJR8edCkDR3Hh3Bg+ySO2RuhGV9O0xYDWeAURKChNIOqNmOrbkzRcFeylzxCcYk79wSa03yYJV5KB7BzO4BAsxaMCDnKablKgq0NcFh3habNFmFfEI6jzGBa19fxqqIQT30TQg40ZZaXCeJpuxFw88ZcRZx/ULZ8esSxSHtkLddw/3OWS6soElxlGda+6U9Ss2usWTQDu+GpnA+cR5efZN9vb27Cz9AYv+23qf00E/MkNxZXB7DEbjtvP9TRy30PFxym/Xg+7YtfPS+PhqIyLY12LkFot4tDwWkrVTW1CLv6or/Rj6Dzr3n9aRyOZbloCGzEcaU7RZU1fBynTYC/LUazBtOmweIManm8yY1FKv5cneZM2vJaPEyL6W/vzJIWNfRqfRInxwSuTrAgPdKRGXeL2fSxhuOuziRXjEE3ORgPhbF0qTpMnI0pruuO8eztaFY6uuJkv4SBj7IxmR3O4/kmuPgoMbF7q1/84uu96yiqruSovx+px/ugEBGMz6pJ9Gr5db+fcybD56cMvO8YJG2Bh6c186rL2fPqAeURYWTsbc+8gGCCjWbR+1EhNkuCOC+ijNacOyREJbPr7Es6atqhUXmEA9v2cPxdB6ZqqyF68Qhlh45xnRlY2i+k8mw+OVuO876dHFZGI3h8II28l5K46ItzJbuIs93liAiR5kO+EzZb65hn5o/rnGYciHXCNmQd5571RlLWErcgbeYPasbt0liMbbzZ9HQ0Sxb2oWvn9vSZuhoz6ZFfSkuBd1eK8DA2J/DyQCzNZWn77jk3WouxclBr6q/uZ1NZPilnOqLhF0Og+njaPNxPiq0jXlkHeCAkyiwzb3xnVFMSZItvyecsn4L0mW1GcJIbc+6nYqAXwN6WMljqitHqxUWqx6ox48U2InTcyX/XgVHzbIjMcWLWL+qxz3XoQrFd7kz++w6IztfHdFUPyvUtSa/uhNikJSyY14QkzzRefB6nXccw2yODrTot2epii1VAEdfb9WaYqicZrovpdToTN5vtDM7YiOO4hlHlrwuLt0Z4pCZRZdHI/sIAP/H+6UnWe9ihE7MLuoij7BOFt3x79rrLoRxTQZNuA1kQuYfNDSLRP06fWqpv7iBY3xDvo/0x9tFC+GQoHsfnkpKnTouCTTx5exBbn530s0ol12oeLQ4kkfWymlPWXpT2Nie+wI1Vw1ry+FgWLoZWJJ2ooVW7ZTitccdgSV+eF3qguXIPotERGPY4wpbXbzlt4cyGzquJ2eCF7qivi0fU8+n9DbY66CG9vi/Bnr2I1PLljoAggkOt8FU9iK3LfgSaNmNo0C7y2yYzR28NzTUiSJ56DQ2d3SxIyyFi3n38lDXI6O/MRj8dJvZsqIb4vEOXhfGsVaTXqRKSMZuH2tpkz3ZD9aAXITfq+NRwvfTuOpv9zJHz2/LDemny5/WSlQqT+rTmc3zq59+z4hhy6us5a2FJcpUM7rlB2M4eSKuq06S4rsY08RBvPkxGPykcT01xut1MQXKiGUdf1PDp8/rpoi0jLqRgIetEwQtJnNxHUbCvKdq2hhjMGULbL/wT8PoiOd6mGMfspLJmHGphkQSb92TngtmYbr/Ns08jMMnJx0N+OJ2+kLZ9TooyC9PN13j0aRgGGXl4KYkh1OwpxxJcUXTJ4MbTekQU7PB2NkN+8CPSTdVwfzANrwA1WvjoYJd/ilt1YqiodKW8/Di3blXRelUUpX56TOvVnJdnMnFTcyLt3F1eD5LGyM0FN6VxtLy8Hjc1a6JOdUFVT5Lrz1swdpEaXlJPcVhpzxYhJeIjTZk/4LdKVr3msJc2Ic/E0bS0ZlG/u6xXt2V7p3noumkh/sNuzyuubozAwDGCXZde0Hu6NraudqhPH0T7Bhj8kBTF3J3cI5U0m2tCbGgAOqPgZmkMJvZBbD7zhJ4SGtgHrWbkwQS8XVLY87Eto5fKMaX+CeXFpZxhLMrq8gg320dMchlvBKehERKIp/RT4gxs8dteQWcxJWz8PDFZNJgfe/Se6/ke2CZdpKdJDNHSP6U8eXefg1n+2LvHsP9+F4ZPMcA9xpilo7t/WcqivpKz6/yxjimn8xIdpGpKMffMo6blSMSlpBjbZSuJGVdoOkKK1UGRmH1ci7G5H6W32tJfTBv3RAtWSPTmC6Hzx8ccz/bAUC+T53PNsJJ5yy6fAt6YRePat4JwrUyqZ7dnT8kZukjZE5tmhXTv91wtjMNBOZv3Czqxu+gkHWbakbDWmGnPNmI7RZPE163pPUoJ56DZVCirEP6iJd2HrCJ6RzQLqwpwtLQkcsdj2vVcgHl6Em4z3rPdxxB53yMMN/HFtvtRTH1uoZm3Bo/Zb9kd4outUwaXO83GJCoKV5URNLlbjMfYpQQ9b0b7bvJEHEhhSVU2dvrWJJ98S+v2sjhnumGwZARf7tfWU/fmOrsCbVnhsYGXzVozVC+T7WFy9G1aw8090dgutye/qjktF7iwIdaC+cJPKAjYwIdmxzG3y6O1bjwbfTQY3fEepQ46LMrtR1SxH8Zju32H/gK+g9B9V7t/m4v/QXL5t7H8r2Xoh1s7KThRRbvhC5Ae8RNjub2dzONPERgmi+pnDfjf+FdXeZmDB/ZytpMCRj+fLH55lcP7N7G1vRYe/40ilH9jPBtNb0SgEYFGBBoRaETg34PAQ8rWX6XHSBFER3T7rnOm/x57/tdbreRCZjy+brd+SorSEI+XXFmfiLvlJZb+kBTlfx2rf73///OE7kWpGSMN3+O4zg0diZ7/vYKb//o7/Avc+YJDvqGsP92SWQHmyPwQEXtFRfEmjr/qxFiFhYz85zkj/gL9+D0T3nB7Rx4JTvvpHRfI6nGfNfHveHrmANvLbtHbQIfp31bp9i/cx0bTGhFoRKARgUYEGhH4eyPw6dkFthWVUz1sOjMnidD1r1sL/u8N9PdYX/eEE8nB2PjeQ2VnVoMskZ+TqT/jbGYIZo7XUNyTi/7QP05A8z2P/V+79n+a0H045I/YCn8u36uC9kZkHfJkxYjOf5Dc4H9teHxrfz/x+uEZyuIDCEjM59gj6DFBHl07Owzmj6FXu7/7BK3n/aubHFoXR3hINEVX3tFOeDIKzp7YyM9ApPGL8a0DpfG6RgQaEWhEoBGBRgQaEfifQeAll3OD0FL05SBt6DdWj6gtofxYZq2K6xvC0JTzYD+fZZVaRJVFsaxxl+5fGh3/04TuX0Ks8aZGBBoRaESgEYFGBBoRaESgEYFGBBoRaETgL4JAI6H7i7yIRjMaEWhEoBGBRgQaEWhEoBGBRgQaEWhEoBGB70WgkdB9L2KN1zci0IhAIwKNCDQi0IhAIwKNCDQi0IhAIwJ/EQT+w4TuDbcObSDJ6QCjEgJYPrg9v9Qc/4sA8q1mfHp6hnUBDmzuZ4Kb6nyGdvoTz4l9es613Zm45jRFVk+B5RN7/H6WpvoX3Ny3Fvfsj0ipKqA6Xfi/k9Hp9WH8tDI41XEeAUmyDPhGIGtOpWIav4/XUxzIWzXsG+/6d1/2jqpre0nL2s/FljJE20vwR2W7/zVrPvLm1n5SEtayRkCdct9p/4ZnNLSsnroPjziZn0q02wtUTgUz7zfqR/9rfflnd9VT9/YIwaPUqAjbR9qS/6RAvoab+9LwVDzD/P0RLB/YGsEG6cH/meX/1f/XPuTs5hQcCnri4KXE1H6VrJWSY9NcL3xXz6N/u39/R54WmTBzvRAmlqsxGNewiNFnZJ6wWVOTdR2XYuSgw6Ruf5IPfLkLa/lcXkgo4OkrxU/JuP+rr+I/8vB3lVzZuYbMIw/ouMQDqwl/78zAP2BW94YHR/OJT1zLK9V1hM/5sn7XfwTXv9VDLhA1QpbDDkUkK4nQ6v/srK6SNGEZu3XTiVafQOeW/36f8beC+y9tbC1VZzfgY+1E0PZniMq5Exazmjk9fiPLS81jzm5JIrNCABFZa7RH/Xey0L2/vYOw8Ghyu7tw0n78N65F3/PwYBahRtm0SdiM+8T/D/zef2lc/WcJ3b08FEaokv9agdSL8aiKtPubErqHbFwphX7eDQa5FZJluYCB7X/PUdZyPSuZs0NmMXn8MLp/Q8alN4dDkVF3ZFdLPRIz3NAd8zmr4m//3h6PYYWWLZtqVQhP98Zs4vfVrfjPj7vHHCw+wYOPfZCWF/1LZhWte3yMJBcNDLM/MdM/l10mYt/omL4dzQ/PzrDOSR71tHeMdC3glLPEvycZz8cq7h/PIenpfExaJjBsfhAfu9mz8YYPs36rPM+3d+HvceX5aETFzTj/TpXMa3EoDWzNT6Xq/vL2v9hmh4RKIFdH+VGWZczc3v8xBv472NRxMzedM8LiiE8SQ/gbfNlfHuR/m4H1VJ7ex/Hzj+gov5J/vkb5yMPyZBxXmpPfRYmg7EQMRv35YaQ/r7v1vHt2nWNrN/NG3Yz5vxa+bPCIWl7dLMZ9rDwRgtOwKdyE//T2f54JjS39Cwi840JMFJekNFk0RIjWf1IM5l8w5H/glk883LGRE+86MmjebIZ/53T+eCmH1SH7qJbUIWTsSaxCjyGw0Jq1KkO/wu49NzcFYaHhRfkoY6KSA1Ac/Bd3ztV3OHNsJ7uQxWJWY5Dnz5oM/1lC99nqimhGiZ7G5kwoysP/vjt0UEH8THV2znLCx1yGoR1+h9A9LkR/yhb6uphhqC7K16VPf+9FPttkzpzc9uiYGmMi/sckrXKbPQuzBZDVNcV+2n9y9+P7h2H1iVSMEo7xcYbFbzim72/v33XH+1vbCY2IYX0PF07YfWuk6fusefvgAAluDoR1D+Ca9+R/A6GrpfpGKUE6XrxwKiNytgBXc1yZpd+MjEdBzPlfIHSfy68edGfIlHv4XY1EcdDfh9B9Hk33MpUYu3USa/y1WNj3v1wb49kmzGcV0cFAHyOjCfzVQ0ffNxv/5KvfXGS9cxKFF0bitE2HUd/U/BuuF8UQGXSYfrE5WIp95wrwm57xJ1308RkX8qIwt/yEy10vpv+uqe95cW49TtJhtFizm7AZjYTuT3oD/1Iz9TdSkRUtZ9EOX9Qku39ZFPpfarHxpt9F4FU5warZ3Oy/CJtIafp/J1RPdgXhVHKHnnKeeP5c+/Z326jmbKI3cRsrEQ+LRWvYX5nQveX+gUzC/Eto75KHq0Tjjtx3Do3fvfz7CN3ba5T4mCPvv4WPdUJMtkwjx38hXe/tJdHLlaPDtZl4ORLrlBqWRWYRZzgeIcEmvL9TSuBqQzw2t2K56mD2ZnXB/2IEyiJfEbqPd9gZbI281waq3rZmnH4imYFyDG/fDIEXFylJ9GSVZx4vBRZhvy4Yx4UitKuuYMsPf8/l+acFOG5wY/J2a7TC9vPOeAMXgkQpl5mJ7rZXTAwtJVenPw8K/VHYNRB36XdssfAis402ufn69DwQgYpdIg8nuFMaJckBZR18zzZHPXMTEVMr0JDWIe/CGNyLU3GUaUaR9HIKJWzxsFjKkNrjpDhY4JJ5gIc1w5ELTiBMsZ5CQz18Si7zjLZI2meS4TKPTuWxqK/2Y8u1T0gYRBDlroh49+ZUncvBc5U1MReFmT6zluPtpPF1MMFg/NdSJ3h1KR8/TWsiTnRGYmYTLnSUws7CEqvJQjzbn4i5mRfZp6oQU/InMliZkW/KSbAvB5HmPDlZSMrWT8zzjSTcTopuj3aRaJ7Gicd3KL97n6aSRkTaT6EqwQb7mH3cHLYM1+AgHKUH0+LjMyq2JmHuFsq20x2ZbeFDuOdi+j8/QILTQerHLETfWpzqXbGY2fuRf+whQmO1cYvyRqvvGYKMrfAovkA9w5HWtMVq1Qfy9j5FaLoenrO6wrt7lK/xw941lgPvhjPNxItYy8WICFxknVsmB281ocfoexT670JAOYiUGA3GfU1M3j/i+PoQHJxD2XG7HYOnWxCU7cSynq84tzGetG1nqe03kuqSJPJfzMY3IwzjSZ34WHmGIl8HrEIOUSsmgcgoQd6O86Lcauzv7NDVU3W1hCA1BXxuD0c1tZj43mUYi+uS01sWr9x0bLofIzwmi4znw9BvtxOr6POIu6yl0HkWHZ6eJD3EEY8mLtzwnYLghyecKgzEViOEHYI9mWy5hiJPKdre2U20vQP2W5ugE2rISEFxTFTasT/CERPrQt7pBOExvBOi5isZ8ctUr+PN3X1EGGrguPkOtOpCT/109kqfZbHMHRzWD6VE1YqtPa3I3u6LnHAz6t5cZ2eADSs8N/KmzWT00zIJVRj4FdGs59O7W+wNtmO5y3oqf3ieAIItRqJdUErwgP0465oQcfA5gs0X47QzGfepHbh3pJi1sesQtMjGcsx7KkpT8NU6iVjkeM6aWJHVRIeUXaFoDvst0vKaqxsDMJDzZVd9N6Zb+RNkocRE4Y9c352Kt9pGmFNP+ppbKK7dwZqVA2nWpEGA5UIEIqLncbkSgeLg1tTe3or/aiN8t97kw0RjooKs0J3Snxa1tygLtGCp62VkgjQZIDANFxNRqvZFs1rGkUOL3LAbKMRkR03EO7bi609m7YPdhJkZ41l4kWoxTfwDHDCd24eXp3LwWbkLYcfx3At3I+H6VJw3RGE9eyBtm37tm2t5cigB6+UOZL8WR3b2YzY202VrhDYSH0+zPjCS+/OdMVgoRrdXR4i3McC6pA+r9UQRXqzNoo6POJISzYX+k2h+NIe47FsMNo0g3kUWsS7NeHEqHWcVR1IuPaP3Umu8nE2QndCTli9PkeFshEVeOxRVxzJsqSbyw9rwYk8kZlcn4CAtxM1AS1zXneExrZlonUKo2mCe5sVyevBKlJbPZ1jbKi7lBaHtFMmha0JIaTjg4q3MdOFP3N4cjf7GV4zpC7c3ppL/Zha+MYGYze77ldT4HU8qSom3P0WXpfJoag7jyeZgtEyzeDRKkjnzFVCcJM6UcUINgHvPs2u7SPfYx2shQd4+LCUxtxIJhzBiPJfQr7KcdIcU9l24xsnXj6kZqEyY91Ka5zpi5beVywPnYu4Xgf+K4Qjc30uSuSUBR5oxZokGhovHMX7hRNpe3IifjRPeWy7TZ6o5vvEurOh7nTynNRy625Tuo+5QELAXwVVhpAXNoHqNI0aWmZz+JIjwNEMC4t2Y8ygDY2t3Ck61ZZyKB/Hxuoi3/cCzkwV42DgSfaGWMaPFGPGhIxKRaZiKfsWSPjzjXHEY1o7ruCYkjZOdJJ1HK7JM+B4HUjyxN0qivONQFjumkmE0gvub0yjccYr3Q4ZyMyGE4rdSuK6Jw35mF15f2UaYoy1uBedp1W0Kq/wTCdccyJPdGUQnJnHoVVde7zrLO7t0ShZU4K5tx9qL9XTpr45PkQuLHqegvdSN7W+b0LbXbCxz1+EktAcHczNCt1UiNMGS9E0eLO5ez6sbWwhe7EFlUCpLD6ozz+8MrbpMwaSwCD+RIzgMX0xQ3SQsN2wl+B+i9XW8e7oTr5Hz8a3uyITgbeS0j2KIWhbN2oxFv2AL4QO3sWKoJpvHxHDylBZt9kRgI2/H+qoWDNRZw46IFQz4QoFWz6eqS2yN80W7tI559fvILpel8K4d3bMdWGqTzdMmYmik5hClPoI2vOfB8VzCre0I2vuInqui2eCni0QvQWquFuFtYEzArgfUT7ciJdgC9QnCNBWo5cnJFByWGZF+t45PP49WpVT2ar0iXeMow0MnUmFrRWr1CqK2R2I4tiMvzm0jKySJd3op2Ikcx6S/HImv3/Dxl9EugsHnPst24EaaO3Km8VTUCLM0KJM4E0l6tmjoUOqprNhBTnAsL1WjMB50Bp8lakSfecHbeiEWRm0mU0ecLg1kmHWP9xFlYYJ74Vmq3o9lVXIiIasmIPSynCgLfWy3DcXaeASdZ+uySrwfXVo29F91PDuagp2iMzk3n/J2mBoRyb7oTulNq3+Id9dwd18WXlqupF+vY6J2AIGeykzu1YqXpzNwUXUk6cIThJdY4elk9sOxk7dXNxC8ahvtlSRoeiOboIgnzAyNwGnaE7L1rQg62QuNpFj8FXrzZHsstifbMrXZHbZkpnKgnSLRMd7oTRWm2esL5PvZ4xi5iaudZrPK2Q0ften0/nSdrTFeFL7oTR+Bu5Sk7eD1VGuiQ1Yj1U+Q54fSsDHzJO3YM0Ys9yI02IT53R+xM86HvPvt6dGyil1rNvNgjDmxPrOoznTGLmgb12nOsBWehAfbsKDPl1uib+/sJMHCHu/C4zBeEUt3d8yl+3AjwQoz43h21X7GtwuSKl6Exxoy8Yt4yFseHMjEzsqdrGftmCgszMBOo1gYHMGqIa+pKInG1smXknOdkdT1JT5wKb0u5uGz9QKPP3Wi5/EUQk90Rs0/lQQdMT6eKyQgLp8N5x/T5e5jakbYk7FeihcJdlhZZnG82xgUXBNINZpI27f3OJwXjqdbGFtfD0bGKZ4kPUlaXC4kZNNJbo2yIFO+Jy8vFBPo4IBfSQVthKXQCwzBevxVgnUMCTvwFLqIMN4sguSJV9i05SoDLSJQ7g+1r66wI8IFM9c8bnYTR8UtAM9V0+leuY/E+AwSngzHtMsuLEJPMtoxhyIPKRp+EX4clZ/4+OI8xd62qIVuQ6DbAiwSQ9BsmspEmRAq23Snv2EqpVJ7kVwQSbMZcezfPZsHSWvISHqJhOF7krVjqRC1IqvUh2W9BKi5Uoq/rQneRfdpN8KU9G3eyLW+xPqYUKyuiBE44hhGjkV0McphR5gcfQWecjrbC0ONWB5oheM1sC2jnTQY/f4We0PskHfK42XzCWinZhOhMvT/rFj7LkL3Zp8LQxU/kHLOgzGH7Jkgcw+X81a8WTEL24vvabcijp2JGnTarMNgqx4UnPRhidBloqV1OCwTTcTqAVwL0GGaY0fiL0ah9hWhqzvmwzC5SvwPeDDrui+S8y+guzMJi+mC7DVfik9HR9IdZ1C7Vhcxz0HkHtKhWbA6ga0sSXSSokmePqPd+5F5QI06u2XY9/Jmk4MsQzqcI2SMKsd143HqUYicUSRXX87ALDMC33kvCVu4hKi2aoQGu7GiUxlaE+MQ8o/Be9FdrMYH08rFHwed8XS9Fsf0aYeQivXAXq4lxT8QOnu87RdBqiKyp2cS5q6A0FoDFhQMwiPWFd3eO5GfWMJwFwts1UfxptAay/39UDTSYUmXvVhM8+GBnBN+6rXE6RZSv1wfRw0h9rlooXl6Aj5BDqz+YvECPC3FTnU97+ap42TYj+M+umgcHIpDqCtqVam4FNcjoWqExrAzeC8N4lLn9tx/cpq9eyuZZhJOnPdcmmxwQjG5mkUq06jfl0RAzl3mmkcR7r+cEW/34eexlZeDZHA0FuVaxGpMyloi6+HBygfxeG15h/hqJ1aRi5rVETpKTqR/ZRbOMR/QjE4lTuMF/gZrqei3gjDTT8RrRlDeXo7IHHUGn05CJ/Ywn+Y6kzDhBA4amkS+mI9X8hqcJ75ku1co6cc6oJJiw6wHuRib53K9twRzep/Bx38DQpLm+LDNqQkAACAASURBVKc6MvNeMnYBe2lumESaXJ8vVsUvT2XiG1/Cg3m+xA4rx8oyk2tSTsRInMRTyprczmNQ9Ewldtl70l38SaxUoixvGtfCQgkp7YFjvh59Dkag7VHMq5VJHLIY8weSy1qencrGzz6Gq3rFFMt34vb2eLwtN9PN3w3RLZooxT6i3xxnMnK06bs7Ai2T86w4kI+h0BlSAhzwaOrGTR8RLhREY5/ThcAsffrdyMVR34eji8JJECvH4PwSDtsN4fqRDSSeE8Vx6l38VC+hcNyO4TcPsy76EpNCNBsQus+Q1FJ9p4wgKQdeJOwncpYgDzb7ILFsJ8vz1+I96xHxS5VImJvPebuelPuZ4o81uc7jebs9EIVFZcwrL8V1YgPGXPeG+5tdETeuJ+WkL5PuprF6kS81IXspVmzOFpul6LcKo8KjJ8Way1B9bsvlgqGsHyaJ4/25hB/fgOGHKIZJOHD750WTqgA5C+fgOi6by/6z+JLSfeDBBkvEI4XIyHZkTtP9uCqrkdw3kiNGd5knacXl2nn4HszCdpLQb8spfyZ0V6NQ6bCT1eMiaB0Th49Me077aDM1shtJ+8NZ+SSYccUTKfNcQI+H67AoGkyg9jsCJLcivskZ6d4PyLYoo7+7JhJdWn9J6F7vwHJ8CHXuAXgr9+VmuAFTgtoSFjmcFBMvDj9sywLPNaQ6D+OE+lxWt7Cl2F+JMV2+OutwOwvFhdsRDXTFakYNmYZKrH6pzfbMRTzVlkZ3A6zI2EjQquHcCdUmp5c+RvITEdwayZbOg7jnYkvUnmu0kw8jI1aTEVeikZUtY4h3IC4j96EVdJt5RpZYTf9AnqUqjjfnExZnytDtHuQ1l0F1xVw6742hqNV0RjxZh7WlHwcnBVAWYYtU602oTttIDwNj3I0GcMxUGs2oy4z2yiHWeQav4g1wP9obWWsr5Dvvw03Gm5MTDDCZdZckP1+KTg9DJSKWSI1mZCi4sb+vPE5BWoxvqLh5WY6bhi6eRT2xXJtMwOzz2KTfoffklViNv0nyxgd0HTSFpRINPt+Pd+NuYorH+oeIawQRGypLl51+qEbeQHTpPPpcy8Y5/hxTNEOJjFZnXN1RYgM2cqn1HNwcJXmcaoNp7ksm21sy/8xRDt3tg0qIFC8LS7n4rjOjxjxmY1o5NdNt8FpczTozb9Yef0ubUbUUJxfRebIl/in2TL+bhF3QfloZp5OypIpsyxjSLowhfpsKAoVxJG58xHhfTxTqynCyiGVbB03WunekKDSFvQPMydHtwh4PO3yLmqFasAbjrySXLy5soSivlA8q4ei1P8nOHUepHLuI3ifSCd4zkIBEZTocScDBJZFDvWcjlh/O+g6zWB0Si9/SOortHXEpHUxIqTFCW8IwyB9JXuki7vrbY7K2K+6p4hxapEpU66noxWSRsLwf7x6Uk+bjRPqwCPYqVxGuY0FEVx8uJ03lYbY/spZNSL7nidi1IoLN82gXGI/V4AesdzFBa9dCDp22YMDNYgIWuvMqYQ/hki/YFeuJ5W0l9odJ0e7tUy4Uh5PczoywRb+35/uRmptbcZ2Zz4SDa1AS/kDV0RRWrHiC+zU3JtXeZ4f3Wlo4mDHiVDgK7nV459kw6dMBfGVVSJ6VxxXPKfw80+rrKjkUIMMUp8M0mxvB8WJjxJo/50iwDg6vTMjxmkGrY+EskVjHpN2l+A7eg87ENEZuysJq6BWCZZYRv7iYi0p3MRSPp9uaFHzmNGG/qxYzkweSeySMFV0O4zjMmIehRSQt/sA6s5Wo3TbmnF8NK6dYc/HDIFZE55Bo1JHNMjOwGpTA2ZA+rB8/EZMzYrjs2YLb8MM4Z3bC3FiSrk0vEr90ER7tPdiVJk99qi6mN1cS7bGUwQ/SkBWNoU/6OgLlhtK22c+fw+ukTRXHoLwPpiXFuC/uR5tbSUwcdQiNHX5oSXb/agH5gTOBi5G7q0mx3xyqAhWZt1uK9QX6CGVYUDjAAgtZMWo3BlLQZQWKkwbT9QtCd57ISSZUrPLHSwmSZDTZNMWdJHs5hnf6Mvz14Uggsz2rWOVqjvbAQxhPikTQyhcrsUPoBt9gjoEF1rNqWf/ZR91aSKTrOI472BK4+yFiagGEh8nTusCalV43EbXwIsZkEGcd1XH4sAD1XjfYmJDAzvcLcUwIx3F6FRkaq1kjKIeP93RuusdzsPdCLD2X0XWHL0tszjLGXg+pS4n4BRRxSkyV0NggtNsWori6HGENC2yHHSCm6BUjVpqgJ3qZQFkvjg2aweQWpykMy+HA8OV4R4Vh2nMHOsalsMCKNaYQuCKFiv7S+EVK0/er2F39jSJsAjfzcLAqMeYjqYi3xCz3NdMswwiW7cfdIhfsix8yWCsYjyn/KEusPp2Ja/wunklYEiv/iQJzW+IvDsNinRvjj6STsP01k71cWFJThLVdJrsetGVsx1LS93RByimKNZajuBbrhHvuS8brLaPzTgccCtoj5RpHrstMOr+5THFqFusui+IXKUvTsmCs/LbTVNcPhya7CU14iUKBGxPOxmITtIVqGUMWHLZEb3s3tNLKSJnzkuLAUDz3TyCnYBrn3R1x2iRC4ik3RI6n4G+aT6fU9ZjVr8NYQp+SwSak7opkaZsrFMcH4HRmCgWJKnQ4kYCFXRLXxc3RFwhFO/w2wtMdWbPekCHlUahpH0PuwAZMR3w1xirPUxrpSVo7O7KthnIvzwct3TPI7c1CuTIVE+0SBmfk4zbwAlFeZ5juo4lQmRWiKik0EVLFuywck57nCTIyxrfelP1hg9isFUu9fxJOo1+zzVMP6TUjCNU8iKnnCdqImJBe6sGiJ+lIS+Yys3wzTn0P4TDrEEvOeiD5+hTprkcYFyHP2yA9XN+Zk+sxBfYHIztjIzP2b8Nrym9q1795A++7CN0XrT4vQbtbCIP3bcRh3Hlchmlyw38LqYpDaFERxXDRszhdjkT+cQAinj0ozNdmXLtmCHyr5LJmO0bdfem2Phvn0eUoDi5jwT4/VCYI/eqEnuazcuA2pMq8Uf1CPvCKfZaz0G/tTJH1UoZ2vEP6lGWUKUQRbipBZeQyJh2cz/owPeYKv6FUezYWnezIdVRGrONBHPt78MkjBNeVrwkY6ck7Ry8stSfQ/XEOCyZsZ2qUM7ZyrX4idLa4my75QnL56XggogbP0Am3xWLkAZaLlyDiao3Tqu7s01qIUcZRrv8SsoP2OmEECJ/gaGspNJSVmd67GX8kubyeaYTXrVEoqWkzv39zfpRcCqJkqcz4QntMfUs4Xffr22op50HGKiEKUq4gtFSbIG1RWr/ci61CCBUiqwgxa0ucbg5PJdQI8pei/dFotE3dWHfkx/2XH34tFmIdtJJupyq430oSs5glXyY+ubkBPbvtvBizilTHSQ0W5TcpMgmm+PYgdNdbMqEiCe2YQ3yc4chalcHc3+KF0/prCOvF4CO8EzPfEq4PM6TAYjwteM7RCDf8CquZ5aZO+/y1ZNyZSuImdQZcysUmuohLok6UGoz8/QH/5BChvilkv1ZgT8pM7mf54ht1kfGpeZgNv0WJZzRBOwfgHTeIs5nZ3JofTfDsjny75LKel5cKCfcO58SyPEoUuvLwYAahRmtpm7IZN+EjBDm5Ei8cyDWPiTw7kUWwVjLNk7fhNaSCFH97PJu5csm5C0WWy1COrfi1L017MGiaPSGm97FM60xM+GoWDPwconvH8zMbcJfJo2e8P0aLhvHbbuAfCd39TUHMVHxN/JNg5gjcYWugBsuf2HDLrzmRQ6TwfvLr4wVatWds2FFO6P+arKa+9jVXciwY4Tea8xdNGPb+Mjna0nhP3MAl0wbCsk9vuZlnxkC3EZy9bM6I23lo9E9g3OlNWIxuRmWZMyPnvyLucRTLur7hWPASJp435WGGLD/UG/35V3+ZtAWLWbeimC1aI2gqUE/NXheGzazA7WIGSk/9EZnxmJBbkSj0a8lvHgn5idC5Xg9F8qABQ9KncmSjDuPaNEPg42E8hi5nn1UR68U2Ie5ZhbmLMbpTB9Dy82G7usN4injywsgSI/2ZDGol+Jvk/kmBNgPjR1Gcpc/M7q1pwikCR8mzVS2DtdMPsmDuJbRL/TGY2oNHafKIbpeiOFSdGT1aN+jsR04HyuHSzIhwzbkM6tj0V8llgAELe5/EqZ8HdW7+2GmL8ShKCfvLoihr6bFsdDd+CM7XHcZdxJMac1csdSfRs/kjNiybiucAbZbd3cqZkXo4GSkyvpsgXE9jwZxiRng4IPsumbizQkipGKEkIUyrHwL9HzgdtJzV92fjbGXOonY/EzoD7I0mIMQZIqZ5cX22Hg5m7UlZEsfz+WpYOEjRVxDurjdhaWIdcq72qL6MQCGzHlkTBxynNWeniQ5rPkqi4WbOrJ5fvbXLa5C1OEb35cZEL72JtUsR93ovxt9oPoM7/LJa/XLOX1+Pus0eaqdokGAlTtvXR/DTDGRXq8WEegymyCqV40LLiEpaRrezGZiZ25Kwu8FgF5yOdpA1S5ueprSommnh1siN6kpzariQ5oy1fjilv26TICihiJuzBsKb88m8P43E4lX0v7QOq6hiro7zYIuOAGsto0i9NJ6kDbO5GGCCvPtG3v9idSfGLtJARWowVbteMGedEzPavOV6UfTvSi6rKkpIi4jlpKgj/hrT6NUa3t8/QIKDOmaZNxr4jYFIKLvhp1BJuukFpA8lodDjI48OJuCqHcxDn0OUyP0sza/i+sZkXFafY9nJBObcSMVeI4fua0rxntRwbALVtylL8ECpZDbn9shSne3HMqumpFy3o9dWR8YoRPDyFyua00l4BVEH05Cv34LvfHdexe8hfGYrXlwswltmK5KHklgqcIJ0g+2MzHVk8h+oxD7WXGOLqzapEzIpUurKnQJ7xBVPYlK+CcdRV4gKeoO26yhOeCxipsfRBk6sOS1HhnD8nDENvxKfah+wzU4G6RduPE5dQud3hwkUkcThdoNh1aQJQwLL2dgplJF7lb7yTe+4mraKoTnzubRVC5HPvqJ6Dw7DlDnuvoPSJVfQ6RmOyMGN2EzqQGWJMd3N+7D/vC1jTnogMvUB/tciURrUlIuRixE9qsnlFCWGvN2KXtdA+pXlYTOjG81/mBrPOeqjyZRSCbbmWSPV8zZJ4uKYn3jFm/pf7e3qUMpZZyl6tG6wS/dmB6Y9fOmUlYKNzADa/iGh+3JKvd/vTF/9JkRtMWLgRkPcr0ugo6vDolFdfrLrj9aZbzjishC9D9okW65EvHvDwNVztq1WYu0AIxx0ZBD5JaHcC3aaLSe87SpcTZUR794MbqSzWGojA+w88Zp9Fs1FZQyxs8JJZzQtyz2ZbP4UWXdrnBb35WKoPAa3p+LkoM2gAl10Lk/A3MQEuSGtqNxuzyK310yX/MCeJ92QVtXFcX5/BLlDgboO8Z/m4hwkS7WrNRn1MzHyNWdGq52YL86nTnou02vyCPXJ5fAPO2Y//potsCUrSpuu8W7EPxyJRrAzCzscwFkhi9vDVxDh3o5YlRQu9fstQveW88n2hJQLMMXKD51RreDpHjz0YilvLUN0thrtN7lgteH3CN1j9vknsvV8J+SSjRFv+ZPksqSaGZ4GtCpwYIXPJj78Ym1nJijYYqPUlkOb9vB+ZTyx87rw9mohbg4pHBS2INOsikj3dE5L+LHbaBTvb5YRbKuLc/6dXzvdXJRp82WZMe0pOwR0OGQ9rsEg+ETl6bUEB6dzbXkWecsafskruZAZj6/bHRSOxzCtIhU/kzzaJ2zGdcI7rqyPx92yArmTKSx8mkegdQyPzTYQP78LvL3LvjgvtKLaE7p5BfcjrfAXCuSmtyQvz+YQpBxFfeJ2/Cc3lGp95OXVDbhNXEnkr06JJp17MyuqnB2KLTkcZ4esXx2GppOQ1F3N3E6fl1ZPOJpuz8xkSc4f12VgXQ0PSgOYLn8IrRgJYnV8uP9LjwVp00mGoF3+9ExXQemDD09i59Hi+W4CJYy4F72b2DHHsRobQ9tIf8wUxBD6vGv46gB+I2bg9mtDCDRrwfCQ41ww+TZx/u/NvO8ndG+usXfHfsqiXPHd0RfvA5txnHKXqOFyHHXZQkoDQud8NRCxzSsZe1id88krEWkl+M/P0L27xaG9h9gR7YzHpo5Yl27Bp38RE8ccQW9/ABoThH6JtHEjiYmiP0abNL+J0EUSZjKd2rUrEd06jdxALeb2hoP2UugJmLLWRvH/ROhqH57n2OntxBl7kXlvMVH7IzEesvdHQudmi6vae6LH67Nnmik+boqIdvpZh/CIYuVV5PVWwcJ2FeOFBP6A0D1lq7YWOW0XY+Ckz+RuAj8SupzmqOnMoFVICBvbLMA2xJhp3RsslCrSkTE/SV8F3R8JHZdIk/XjaC9pbJx6kaadxT2x5QQESPEuxwTFrNdMNvEieEGD3a9X5XioZXK5z2L8omXo13BUfU3o6qu4d/k02zNiiYrbh8BCV5LSDRH7PUKnH41P5yL0vUp4MN6OfPNxtOANF1NssE+7gZizI2N2biDpohhRmzUY+E8IXX3NU26f38HahGSi024xxDSZkoiZPN8QRFjYUQbErcfiM6HziiFkVzfMbdpx0H8b3WLysB7d/M8hdMlbcBtwlnh/NwJbunLdU+J3CJ0TZ8w/EatjQtyIeG74NDxPV8ub2/uJd7TEau01eij7kR+mz5QOj9gf58JqiwxudFPDK98fs2m9+FLB942E7rElV82eYzkymC6le4mR+oOTnvW1vLmSi+GcfCZsy8Sox0kCljtT47UJ76ntob6Wqoo9lO7dTJRhBEdGhHPygulXhK4F748EM2LSTUIeR/8xoas7ScgwabbZ72Cr9mdCB59OhyIyrhjtwyVYN09m+NhLeH0DoXO7EcTIkhWMLVrG0SLdHwkdl4gbJUaQQhmnLPtxNMIGOc9CqkcbkZLgyqpx7Xm8MwIjWVeKXo9DNzECL/XxdG/+pbTpevJSRHNmsGmt4U+E7ibpEmJ4zc7loNJdZKcdRXmzD3p/SOhusWa6HKXLQgjUn0nvNgK/Q+j8sNIYS9eXR4i3M8Ex9SJCci5EBpiwoP85PEQ8qP6F0L3juOdSzJmDeMk6rs00w91WhfFdBeHxRhSmRdPO0BMv5Tbs8TPDOuYoLeZaExpojtyo9pwNksPgnxI6Axz16vGQS+GDjC7u9nPoIwiVO51YbPeAmS6uGHfOYGXyWxZqW+E0vcU3Ebpuy/SJ1hvC/c1hGFj7se3pCFS8AgnQnIbwFzsDwNeEjuus1w6g7O1EzIPHUmadwsHW8whLXobgJhc04iropRlA6vKBX3wb393f+//YO8u4rrK1DV+K3d0dqBiY2NiFKKACgiAoSEh3d3d3gxIqiI2NgoItmGAHdotI8/50wph0zsycmfewP8J/1b3WXvu5nyTWxBSblCK6itkRHLKQ2hgf/Pc1RTY5AMWBn7GOsgvEmESx+e44gnZ8UDL9lNDFFY0jKH44e0w8iX4wn/R9Kgz9YcT3xWxxCiMoV5Dgo5qM5NcJHR9cLncEYGbow/7KSej4eaMz8iYhlt4cmBrKWdOxnyk0XnI5ORwXq5tIfiR0dbwuyiTA0YcTEpvYJdOV0ofn2bslnbTgKA7WSROTG8Tshym4KkYgELEXl8nfEbq6ylKeXD5IRsYmgp128lYsmvxdYh8JnZSxABFXtGkQbcB87wHsu+PI1C+MzlW8ubkHb7EfCF0bat/d42isKZov1MlefgutLUNJtZ/8ExfmLzam6i23dzsxI240R9NnctnEiLjH1zg30JeTCnewyZ9EsFwtCasXs65NEE8iFvFrqRbqal6S5yXFtGJDnsQupf3dTSj1tabxtmzilvb4NHTd219QNpVy1mcJ4/YqfCJ0tefxGzKGYNUTXDHtzh61ZfgNCmCb2Qju+Cuw8L4WBR4L6HwlgKGjLmJ7LQC5gY1+k9C93GfKOLECFPfGYjm7J01L96HVVYtngelEK42k9a+lCv8DhK7y3hmOndlPyDoH0ivWkXrOFcl2hUQZaGGZdINeco4Eu6og2q/1z+xZBQ/On+DsgRjWOybyTCaGY24KjOn8uftwCZvEZdkmYoSNriRD2/0gBz1k6zIpIvqq4WyxmvEflE5PtiErGkSzdU4EyDxFa8F2ehtoY7ZuNO0LAxDRuIu4lQ7Wi/v+AqHTZtngFnAxnDkmdxHqVcyxV32RXKeL5fy+NOIFh7SXYP5wGuZB2nTxNiaqbBJrnAyY+YHQiW+lwawRdL64l5MNpqATYMScLxRQLzlqoUfcQ0Gk3awR+92E7jUn3YzwOd6U+R4+qAg1g9LT+Kh7sLNcFN80HXrstcUw48HPW+jenSNUL4bdryfjt3kVg/mO0IXvfIeIkQRPIqNJKxMndasCg388zbU8zA7AMe4YDVZ9IHSd4HEuHk4JZCLLFstqwtxiyRW0JVtnBC9ORmHmuJHihUEc0R75Yy/lN/bgERjF7j42nDAa8+uErq6c1yUX2LsplY3BiZxorUjcYS9EfpbQFbHsXCRzb8djvyaCCr8swj7IIpVPOJPgxirHV1jv0KfBZjMs6my57TrlVwjdOx4eikJrSSqD9+3HY+rXoRw1vHtwCO/la/Dv487ZNIXvDBRfEzoqeHV2I1oi8XS1EyTcuwM7H3gy+3OnpfclHPRSQOKhOU/CFnxP6NZzLySHiPlwPtERDeUgTjeTxDbDE70hp9Ac5EirXUeJXPTnRqJ/E6F7f30jWjMT6WBjjNrcUtwFAxA8uhWzqfd/ntAV+zD1pBaChl3YdNqJJT1bIHA1hBEjz/1sUpTq++nozoiisZY2mssgYLgv3bZswFr4OHKDU5m0KxAN0R6fMjM9TWflwBTGp/uhOac3LX/kL79kofsrCJ0ZTibidD3uwkKf+0xavgatAftZbFrKOl+Tn1josuWnolcqjaevKZKDfsha94ZjlsvR/BBb42CIzNDWPN+pz+yfTYrylhOO8qwvHI6OrQXKo9rycq85C7+30I1J1kL/7BA0vN1RH/3ZJ+1rQldxCh+pcK4LSWNn3ppghURKhFfg6jGPtvleyOjl0Hq5OcGmU/gxx2ZlAeGKYZxqJYpRuDxCnyvLfyB041RIMGvHbgMvthZ1YoXrAt5FbebI/X6obPoNC12fw+jrxnOu+xpSg8XpTikXolwJ3faa6U7raLwhnuiro3+T0FXeOUigXyyby+bgt7Yrx7dsJ/WlFIdiFvyU0DmG4H2oBxau7djlEMO91UlkKg6g8vZ+fH5XUpRfsdD9bkJnyxWr9qQbrUP/jBw5+VpfuU5+cAev5M3VPfh6hhJ8U54zR5Xo+0Hb87aI/f7+ePm+YPXZzaz5ol7E7yR0Hyx0ro0JFBYjdd1xrlqN/4oYfqkPqq18SI7bKmbaH6bRB//vgDCcNcbTqfoZ56ONEdvcEw9becY8CmCUrRAFP7HQfQOh+2ihm4WVcCKXPeby4dv/kdCNKcLlXjDLnwczdPTvI3QfLXR5mgh+cAc/48TiHs0R4DLBwyXJM8skSn4YLT6kCX9+gYwQS6Rjx7PnlBlzOjdDgBdczQzBYMVeJuxIwXx+bz5XhD/Zuo6B2s0IPeiE7NB2NOEG0RMkOKSaRKToaeZPzEd+928RuqfsXjOb9Q112eS2GpEuTX+R0BmuHkOX79+/0juHiTfTxL+HDduNepExx4vXOtbfW+heckB7BWG9ZZlaGEecwDI8HDQR698KHqezbOpuhGz0MVIayQcFZVnJMZKttfBupkK482q6Jiqhcmfm77DQtSNe0oYzY5SwdZRnVFu+9xxogLSuMaplASyOqUDsmwidKr5qwnz8dlY+5dIOX5TdShi91hD/9aO/+/sPz9eErqqQKOUw8prNxtZrIBla0eS1nIdPtBRdz0egYpDJi0lGxLnNpetP1J1VvL6xn1CtSArajWHGuGdkbbpIH8dkghZ9lnTqdxC67yx0Mzlvb4HN/k44Zgbwo4d49T0OerjjllaL6s4wVvYp58a2oN9MilJT9oDTaZ54bLkAYuosKAjH474S+3crMfDHtXxN6Kp5WrCJIKsonq8Px7A8HUvLS0wJXM+E16cI0z+H+LlYFn1F6KpfXWZnsAvGZ8YQaDKNulMxKG2dQeEXFjpTuu20Y7baZfRyM9H/Ivbvp4SO2nc8yolGXvYYIuqdaC3mjdXEr6yBX+9JbTkv82NYOfsy6oXLKEyoRF70KLN8uxG2qpTX081R7P2cbJflzImfR26RLZN/JafM14Tuo4VOaDLBK49Q5Cr66WzVvedqrBLDNi2iOGsNg3+MBfveQmc5kP1XnJnbTgBqz+E7RJrzrgeIl+5LRUEwEuMNOFBdQyc5XzI8NJjauzkNLvozdNSl3yZ0M7vQ5GUW2mNNeGWfTPiqEbT6SN6KiRg9ErvJG8jzkaJ/i18xbX4Toavh8XYL5gSVsVJNBcV2aUzQb4x/ugHSQzt8jKV+e2s/0cYaBA1wYbv5ckZ0/FwIeEiWpSoBL0RYpS5LjzQ1jFAl0uBrC90L9mtJ4d9BHRddGUZ/UC59fF5xxHAJGo/F8XLSQnxAK3iSgfS0XQham2G/qAgl0Uz6GOp8A6H7zkL3/rg784PLmSn0guyst4xeq4fz2tG05Rn7NNXY2HAOWp4yVFitJ7p8yidC972FbtrzaPxOdEXO0xe9CR9uyh+eP0royrkSZ4TBlteMN/LBeXZXKD2J17p48pvNxT9uGY122GCc+QsWuqprbDZyJqawFzopLizu/o7CSCfCPlro1iGQ5Ibzyb64bPJA/Ef9xOeELuKjha7m9l4c/VLI7raerauf4eMezzFBG7J1RlJxcyfOpj5kNtJkZ6rMjwr8mpKj+PlHkiywjlz3GXx6cz+z0Ekns0miASdjgvDxv8fMAFWG3c0l1ukWy079moUuFrHnKdhpunNSNo0jGkOh2mhKSwAAIABJREFU8jFnEvxRcW9FYI4kd4KNsOK3CF0Vr4q2YL9Qkxz9XM7ofWn5qn57h7NpMWxr1J2aGG92To0l330Grb4mdLXveZoTicKCPJbEDMVfNRuV3D1YjPuUyKXmlwhdcA4RCz+EBtRRW3mH41H+WBtcRiLHnPdy84hUzKHIYconA9Uvmd2+4e/fQOjeU+gvjvAuWS7sUqbrSW/kRPcyJ3cbFmM+uVzGyQ2GfAcEpxZgfCaOtU1SWDE2mDZWfnhYCPPIez1zHdIprZAn9lIYCj9muqzhWvhSRmyez6EMdYbfCENxSgZjMlKwFmvI7pUz0K5SZ0OAJqK9WlKZk84RwRG80JfEvEKZGD8tZvdtRWVuOkcGTqNN0moW7JnJphQNhG8nYyJlzsZHfTDYnsbyq+Ys3T2RmBgDJAdU/OhyuclKnpECWagJOVBpGoC/ZivSZsuQOtWRaNPJvM1wZoVFODfeq5F8SJyrqpYcnGlFnPckLsusIHSQHj72S2mdaYqoYyMM4u3RH5bDigm7GGGnyGLRobTP82CF3jG6atgSYirGoOYX2HKgmm43EzEMLaKPsjkhKt3I8zTE0GcXt4R0iYi1QW30p5iR5wccWWp0jPYyJkRo96MgwAwD9wyKR2rjsLwpufHHKJ2lS5irHMJti9h1uJxub47j5bGF60LKxAVJ0+2QB2uTS5m8zhRL4TPoSCbzarIi7u7z6Pk2H//VJkTfHI5upBNqEzty/cBxXndoSvmFJJxj7zBM1wu35YI0uX6ac++b0KDyEiE2mTybrI2vRDF2btnUzbciWvYNMatdOVgzC/NUPcZ+sNCFnaRm7FoCVvegcEMYIRnF9NSNIGBhLYfczHBKec0c31DMJpeQYJrEydr5OPj0ZruuP6mPZhK1czU9zsdh4LiZ6yL27DIX+SwWoIziNC88As8yICgRi9b7MdRL5HhvHQ5GiH7vcnmFcXFp6A0sItXaDY/cofjETuO8qy2ejxaRnKDM4EvxaKmasePNCGY4buTwr5QueHd7H/7WziR2tiPPewCnnEzQcsigbLQ23uHSPI+zwb+bJzfsx/LwaDjmaxJoGbWHEKHzOKvoE9nHj4thkyhJskZB5RDDgzYSqT6Kuue3yYvfQ1mfRxxsqIr/8tZc2RKMoX01uskj2R3ZAItgKVoXb8dXO5wm7h/cnz9Xj39P6OZZ8CwwC+dud7l8OY2VagIkPPZidl0xaabyrHlixrW0qVy2VmS+Xzvcj0ZhNqEN5U9ziNzbG12FQZ+ulA8xdHsdmZQxjcJo8Y8k4Lunluq3x/EUXslxp6PslG3IbvN1iO8Up+CqHkMvRiI2MpoJR/biKtr6K5fL5xwwE2NegdZXQtNHSZ4HW42YsKwIxf2xuMwRINdmDXIVRlzynEuTHFuG/IbL5YvdunRdfB+/cwlo9cxFe4IqhZIhJHgupt1ZH1Yuf47uaUdEzjhg/nA5bsoT6HgzHPF5d9DfPoaMoFLUnFcxvusNwpZoUqwSheMSQVp/Lsu8PYTJxLUcm+ZMpK8sfa6HsEryLop7HZGsiGD85Auo7vVAc1oHinwWM3nHTFKTdFjUu/VnVpUa7iVrMMHiKSs8nPBYWEOykToW8Sd5PsuXXP/eJIr7UWngjZeeEFesPbgkKo/s/OGUp6iz6OR0InR6cVhSn8z+SrhHaDHpXSqaK3IQcjRHqWcWihLptFS3ItBiClWJhqw4KYyLrQTtE2M4P2Q+EpITaZRpiMThQZibLKFzpApqxVOxcbZEuvM+FKdl0nO9DBILJjCh2VlcpN25KLIOFy8JBBLWszTmJfMMXfCUaMZ2cwsOdFiClpE8XXfrIZYqwDIdSyynV5GpsobQsqnoupkh3u9LybvifCjLdXLotNIMjznXSTtaSndROaR7n8JdJZOXo5ZiaCn6JRG7vRXVNcEc7yxNfMwaBE8Hoxlzm94rzfGccQPbVbEUdpXEP0qSfu/OE6Nliu+xzqhEeWM4sxt38k7z7NUNCl9U8bJUiPXqQ7ka40FyoQCjFw3lnJcvmxpIEbXBjPndHnL67D1e3HvCrT3bSXsgSuR2RbqfjUHfOYPbU1zZb9yKFMMg4q4MxiFlKeVJgXjH7OXZYhfSnZfQ62kxl6+fI6foFrnRm3kh7Ue0QnfOBxqh5rSDsnHKuMRHfFa6oJrHZw+yZ1MBPc1Nmfv2EIHhieztroBdo82omV5gelg8/qsEKb1TxMWcAipbXsN7VSa9ozYQsLI5x/x98d/eG5PEWRT7W+BaZcLZ4BFc8LHDzr+a9adCmfWjy+VenCc15llBKu5y3rzy30f0hFuE6NngUKLM+YMS31nojGoJLNKm1aGdbHRzZuNAK7Jj1BnZ8CUlx3dwfMAK5j+KRUk0hFbph9mw5Ds3rMrXl0gzW43mYx0KMpQZ+Jvl0WqpeHWKKEkN8odKI2FpjKRAFkajHLg6Uw6HZGMmNynnyRFvJGdF0tYpmY3W02hX9YjDIUfpqy/DZ7cYX7tcdqp9Tr6HApOtwOZwLI4zulP3Ohv/zG5oTzrG4qH+9IhNJXjNcFrxjEOxZxiyoAy7CVpcXx1HsutsBI66sVLuPZaXnZnXJAcLwRTG5gWyvE/TL1zBy4/ZIjjt4fcul1Xk2y5g6jFFTu/UZOzzVCT6e9NvSya+C14RuWwxju2cOBgpj1CrxlQUbCCtbjaj8wyZrP2Q1anheEkNo1V1LkGb26K8QojW3/lLf/c8zmDlYFfahybiIS9EmzvRiIzIR+WgHmNadGLU0C40+9Hb4BYJUxeStCiIRFMRXkWtZ4p3X6KPrqNVSCR3F6xFbtYgXiWuZf6ZOcRZrGBSt88yFJYkM398OuP93bERryJFUxaXDkakWcgzvuuX7/ibQ5ZMWH+Fuda2OMqNoWPtebYdb8Oo8gzWq++i2VoLAq2mUZNkhPQJIaxM1ZFstImls7fQU8ccR91JtDnuyGS9Dy6XJlgv7swJGyk0iiZh7a3NqL0GSMS8Q8zMHbfFjdlmbszWlpKYaQpTYKZL+CMR9ANtkGp3CEvFA7SRUcVYrSt716qRLDAbLTd9ZtRsZ51kAu/mqWIy5wb2GomUTNEiwluJce2vkXXwNd17NedxpDMxj4azxseahY33YigbxY1hSoTbdyVWJZ6iftNRN57LIIHmdO3+qfRM3d2dWKwL4mBzcfwT1RhxPhzt5Dt0lzLFc0FnijeaYLThPkMNAvCa/3X28jdcTHLAJOwUHVV98VvcmANO+uiFZNNykQarRdtxNm0fb6RcSbFdQI8HFym4f5er92+xPySOi1Oc2WY7haebvPDZ8ZQpDoEo127B0DWFi5NcOaw1EspvkOVujUnwExZFRuG+bAAvii5z7cw5Sl6eI9D9LhKbwjGa3J5nt69xvegpHboUEWgUyR2VFLYvLMHH1pW4Fmbkew0g39EOj6Tm6J4IZOrVWNz1NtHUayMWPW5zMn8HzuZFyB7dhFrP6+x0tUQzrh0O2b4otzxDiGsgqUMdyJZ/R6ipMb5dP7hcivAsPwpzuTAahh0k+iN5+vRUvbpEhrUmq1L6EXAkFK0RjXhZkk/KgWbM7HqE4NtLCNUYxNP8GHSkE+keshlv8RacC9VmgnkNvrnhGAwqIc3KBJuGehw1a0iAhDIB3czISdJjXPN3PM1JZXeX6bSN/uRy2fheJqYi+tzzO8jmyWfRcKjCKlyO3q+P4iVjS6ldDItztZjq0ATHI7HYTOlI9csjBO/oif7qr0tSfAOb+5Cerq6u7jMv7F9v/P56MjqzFYkpX4lX4jyerFNhw0wbFPJd8b9RRVXdNBw8ppJq68fVikrqUCTphi9TiiPQXW7PrrJZ2LsMZeP+RujZ66Ayrd93cSrfP9X3MzGeL0fAQzEcE5dSbqROrJAzaaE6iLYsJtFBC53wXN6878Vi10TCDGbSu+oSGx210Qk9wsuynixyiiPMaC59SrOwWrQSz6tTMElTooPHQWoUpBFpEM8aqwzuPi2HpcZYd8slbvNJSl62RyzIg7kZrvjk3KSkeihaKSnotM1Cc60decN0SVLpSMyxWhYsm0jbQF3s91zmbrUgavEbMOh+FANVG7L7ryNkdUeSHDOoWWJBhIUQZ93Vsb02Cn1LG9ZPa8Hljc4oWEVReK+cgeL62NkYIje+GUWpbqw2CeBsi6Wsm1vJi2bDmSepjsLUPrT8Qgn3iiubvFEx9SWvwXyU5jeivMVApoqvR31mB+5u90XFIpCjRa/oPVMNC2cbFNtlo2qRyfXXD3l//ySXmy7E1ssf+0lPcNXUwW7zKWoaL0A/0hc3ZSG4uQd/bQt89hTwrPskJA3t8FJbwKDWzzmz0QMDxxByrsGQJfYE2U6mKMYWw/BsqprMQc1RlenVKdjaFdBXWweJRkfYsuMFwi5xeM59TbK2HUlFg5DRHEjRVk+Cd5YgICKDQ3AMVsIP2OZkgo3zdi60H8EcI28S1vUl398EebedVDYfw/RF0xjYZA/xqdeh13RWuESx+bOi5JX3jxJupotRVi3L9dQYf/8g4SeasWxZfx74ubHxdUdGjV3I7ImVJIRt5iW9mLDAAi/Pvuwz18X1cC3DxZciOeAhDwfqYTWrlh02ejhdnE/CIXcWf20lr35G4WYXNJTDuTvDEOt1g3gZcpFORtOo2G2FTvgVGvfpzyQFWcZFueP/tAntOw9kzPQmHMoooGG3wYgHHWKbVA2HfKzRNdvApWYd6LHCjhhjMQbdyGTjw6ectPAhR9CU6BRdxBrm47/hFh/qELpn98YoIgTrDx/sL17hOqpeXWCTmR5rDw3CyagN/pq+PBRoRZsRWpgtzcbK6QQNWrZHxD+P/BWlxJjrohpxnEbNBrHQyhMPTQmEOn7multbwbOz0WjO12bLy+8Ha9iYZgucORCnTOt0Q+ZopdJibQARE6+irHEUsUhz+rvIY3u7AQICs3CNn0W4og23aEDDwaZ4KOVjYn3kY7bMBkrplMRL8cXnq+4RpwMtkDRIoORjlssgwu2WM/RmIELjjSmqrqGujyvHr5oyqbnAlzFuH+vQGXKpvIq6no4cvWrK0FvJ2EpqEnOzgqqJusSHW6MwujOvdoSSUldLoaERUS8WY7vJF5tRxYRueUHD874YR79kgaU/XhYLGNzyp7F0r4tScZTWIOzCa94LqxIc4YpWxz3MnqHHkQevqO2miYPGfYKD9vP0eTnM9+NoohrTu35mnah9RF6IFTJWcdwfoIb5jFuca7gAXa05vNSXwSSrmIc1w9BNC2Paqwe0qs7DwTGKQkEVQn0dUBa+gctYK670bsK5MzlcfiGMSrgnTqsm071ZOfd3+aGi482+W28ZuNQaHzddJIQEOJ6axcunx/Hxi+F4pxX4B7sg9iyYVfqB5F4rpbm8P/sc5/A8QheTcwPQcdagb4I5llEHuVTdhxUucfhrCXF7oxWarolcKOnNHE0nvDzk6F/gibyWO3sKX9NWbg2ryq9xJiuXE++bMUrFj1BnNaZ2+/6MfUiKslYPl61nqGkpgY7GXGYsaszJmHhStjxlsKEnAZYSjGjzVXrQm1tRs0jm2N2nNH19knMVUzDwCMFzTjnhproYRB+lutF0lD39CTYYS+N7h4kwssR1cz6Puoxhnq4zYSoDeF18hYO7DnB4x3bONZfELcwOZZG2PMqNx8zcicRj9+g4Shojk+W0PJeMue923jcfi6jYFPo12kNi2g3oPRsFZ2dM2m7H2OMQreT9iFQazL3tHphY+nHwblsGjVfDIcKA5WMacSXVA2PjYPLaiSA+U4S+l0sZ6GrF6sk9P0srX8mjGwUcS9vNpZv7cEstYaZdNLH6c+n2/hLb3a0xdsvkequeCK5yJNFmAZ3ykzBTTKF8blsO7zhPhzlmhMYbs6RXGZc2u6CuGMyNSXpYr2lKnk0IZyYrMi07gOgnzegmqERQdjgrWhex3UWLlT4FCOs4ots+HwPvB6ilRKDd4zCmGs6cm+7DVssFNLsQh7mWOUkXqmjbWQbbDeZID7tB4GgJvF80oV235QQcT2b1By+CihfcOBiIxeu1bJLrzbuSXThMkCBsciznNisx6GeCYWsrnnIiQpMZh1ZwO3Ml3d7fYrulDAZtAil2mPzRglRb/ZQLKS5orA4gX6AxTedZkOCpjezIT5miPyVFOU4DgcYM9TnNZb1R1L2+xGZHPWR9D9KgQU9mmXngrSfDmG61PDgRhbmkDkmPgO5riT7oi8qw5jw6FY2FlDYJJXXUiZqyKcKCFUPb0aDsCok68qyNL6Cm9gcRaw4moVPYpufGtapq6voa4bmuAGvHw1RW1sAqd6xO2+F9rYKK2ikYW3YnyHc7FeWfBW8yHusDO7GbWs4RX2OknDN5+74V49Wd8DRRYvqA1nyqRf4hKcpk9POe8qZWGJOdO3Ge+phQlZV41skR6mTAYqH2n9UCruHxbnsWy7tRNNWSWOlaXPS309vYgqUtyunZ/Cw21hEUjdEl2tuMZaM6fxVL94gDjutY5XyBkdpWyLfbjmV0HfI+7thIjeDLvCjvubfDlzU6vhy884JG0wxJCLZEXrg1D3b7slbHi7033zBwiTXeXiZIdshh3VItYvNvUMscdHQGc+TITgoL74OoMc5LStmbmErOhVe0WeuKdftzHH5aRnXhRS6df0mXFfZ4eKgyb0Brqp/kEKmri3vaee73mou6iweeq/tz0UKR9V67KKgZxEqlRVTezGVPzjneI4KahwMKQhdxtfAg6+Jzek5Tw8ZrHf32eOPglkpeVT8kZcVo9vIs2/flU8Y4lC31mdXxAKHbnyKi7oqTtDBtv5Djqnl1bjMORnb4H75Gp7GrMXd3RH9eV66EG6Cn80OWyyEs1vAiKGzJl3kLyu+Rm+CKsVUCRYKzWTy4P92fN0fY1QzZEdWciXPBzD6Yo/c7MGzKepxjNBn7ahu+PhEcetmaNkeOcX3YWhwjnJHrXUig3lpsM+4jMHwu2oFp+M/uQOWzs2Q4WWERmMXttv0RVrYnykKWCe0fczjMFkujBPJrujFC2pZAuxFc8VRCK/EWAoMmo+QdiXlFNAqK0TyerYeJVCWHHVJ4ZZBMggxsNLLB69k03HS6c3atDmGvW9BrhArBBwKRaHSKBGtT1MKzadh5EgouAThKtuSg3XIUw4po1LM3ImtWMznSBZ8nDWndey5GmzKwm/S530Y1ZXc/ZF83wnDDWZq2E2a5hSVreuQjqxhEw742bDqlTJnnEsS9C2nYrjtT3TMJaxLKCKtnyE0pImXbI4ZrR5JuL8eQNuU8Pr0RW00jIs+8o3kbSSzCNRh+1YLljqdo2KIlQhbWLI+0wOFeQ5q0EGJ1mDmDH76j5pwvlltaoRESgbP6ONq9OE+KvT6KQUdo2Kgvcy088dISp8dZe0aKlxH5OIglnX5Ty/UTwvZNhO7buGL9r/9RCPwkhu4fNbt//mTeP+D65bOcYDarxv2Ge9A/fzV/eIYfkqLcORxJzPuVOC3t+V0/NeU8PeSBZZkaURL/7DqIf3jh/5aGP0mK8m+Z+H84z5/E0P2H/f3rm3/tcvnPWlB16SMubo7h0mwrVn0fjF1d9oKijO28WK7M9H97aarHB7ALKEXFYSm9Gzf8Tsn0LhsLveesD5OkV+OvFE//rO35l8+mkgv+8mjdFEFf5/sYun/5iv6c6f9MDN2f0/H/n15+EkP371paPaH7d+3XH55t+dkgpHTy6L5SHx8dkc9c5f5wl/8jDesof1lM3r58bjEGGdlRfHKa+B+B4Mdl1lLx8hg+490oCw7BZlF/mlJLzYtLZPjspImuGRKfJ+L5X4Pnn7DeN/vRHuPAazVHXHRm0+d/RPdQeSkOJb0sKkXXE2E742dqEv0TNudvnEPNE87F+mDodJdVhzai+nMmr79xOl8MVVvG08JtWLs1wDZtJT2pofJJIfu353JXSA7NKT+tKPXfmuofG7eM877LMHioQoj1Moa1/UDe3nEjM4CYalnspQbQ5DPPpD82Rn2rX0bgLfl2smheGYORrSkKI/6zVPD/f5Cu5M4uTyz8c2miEUn88q8LKfz/WekfXUltWQnZgVosTpzK8UsmjPl2I9kfHfpPaVdP6P4UGP/hnRSnsUrdguTsW9BkMSax3tivGvpZMOs/fP710/vHIFBb85zLWSlEutgTlPccgcb9mGvhgrWyBNP6f13h/R8z7f+NidScxkNEDo+z13nJYFQiknFRHs9X4Sv//7C4tQMtXRNCdxZBo1moB/jhvV74f1jx8prizV6slXHhGC3oM1qNoD1+LP2iHsh/4RhUvuRqmhHjV6cxwCiWLTayCP6/lLXreHf9KOlxHqx1z/rO5XKaAWHW65CbN5S2Df9lUuJ/4aj88SEruRSpyRq7RE49qqbpCme2eBoh3v/rtLh/fIR/Z8taHh+PxEbTgKjCcgRGLcIwcCOeMz5P8PLvXNmfNuvyp5yK1UREKx0atqHzlADycpQ/SzT1p430l3VUT+j+MmjrO65HoB6BegTqEahHoB6BegTqEahHoB6BegT+WgTqCd1fi2997/UI1CNQj0A9AvUI1CNQj0A9AvUI1CNQj8BfhkA9ofvLoK3vuB6BegTqEahHoB6BegTqEahHoB6BegTqEfhrEagndH8tvvW91yNQj0A9AvUI1CNQj0A9AvUI1CNQj0A9An8ZAn+A0NVRdiOHjDhP1rrvpqqmE1P03PFT78rOrC6Ya4+jReOfKSLzW0soDkV4xBl0T3mjOKo9TX5P3HBVCafjnZE+PIG0ADkmdG7+ZQ2q3xrzb/1/Nc+KDpBgvZNmq9WRXzKSum3aTN3cBQOj9aiN+e9m9qp6fpIN5vrYRedRNlkfL38LlES6fFEQ9Zvhenef3CRPEm91YJaKNXKCXxRh+ebu/u0NKh+fJsHXBtcmNlxzmsJfj0Yd1W+L2Otmwkq3XdR2lMNxfyhGY5ryaI8Do8TcefoB1KZt6KiZwW2/OTQrvUCi4nxUMh9Bk5a0VcvgbtD8r+rb/bATtVS9OYbXGFVuBuUQLfZ1gb6/Y8dKuXE4FqdVFxHLD2RFn2afzuyLXaj3XEZMeSU1X0xlBjqBpqgpzEOofeNfOeM1FIctYUSODKcjFBnV+jqhwlq89IxFf24fWgpcI3KsBNnqiYQoj6N9099zaf0KJpXHsRsujd/1B7z9/GfD5bB2scBo4XDaNf0Dd+vfsQ3/s2PUUfbsAnuCNnOxYhBSLkqM+qpE3r8Lmjqqym6TExNLcmIjlI7ZMf3LmtC/vJzqlxSn+yKhVUtEiQuiTf9dK//zZ/vZ3ZQXiHRfuBggjvApVa7HStO/yeelC95x61gGUdbHGRXjzYr+LT+rJ/efzqyce6e3E2VxmEHejkiP6kzz//Cq+k9n9I9vX/mQY/GO6DlEcKZ6Jlq+PjjJjaH9n3X9lt7jaII7SSU9WLDWjBWDfkMaqH7BxW0BGFt5sveJIHOWTqFTq/a0F1EkbPWwfzyc9RP8exD4ZkJXXhjEkrGRdHF0w1JrIUJtG1F+6zDRTnr4DQ6jwHgyrf8IoftqvVUXIrEvmomZ+CDaNPu5t6iOmwnyTF2fyiPRQPI3rGNix39wJqPSXGzmK+Cc1wuTDZFYrBL6qnRADbdS4zjfeyIiE0fS86+X9j8hXnEGvxXhFA9egq5BSzKVk3k0VgZDrwV8XyLoG07jQ45kFFLWtj0d7sRjohLGDTFbQkJskez3T5V06nhTdIpTx67QVFaJaX9WssZ397l4ah97aqQwmfP3Z5OqLbtPdpg+S0/KUpQwgqNmBqjXGfMwcC4tqaL0xlbMppvzOOgoW5b3+nGPayuecS7eAPtWTuxY1e8b9v7v/2ldgT9C4w25Wr2GlNuhyPRt+hVBu8lGcVFspqRSYDKF1o3heWE8lkusubR2AxkWM+nS5M/6Sv8Z63/KbuXZGHa2YoulLCOaXSfdRQPlyPaYJ3ujN6cfrf5SYayam8mxFPSfxqQJQnT/O++hPwO+/7SPpyfYcfohFT3msUL4d1wE1XfIcjZktUMugnKBxCbLIvifzuEva1/KvQsn2bVPgFVGM2j9c+NUPaMwxZLJSol0GO7ElnMmTPxQsbv++XYECvwZ9sPddCsEmX6fKZu+7u1uCsuGrWZr2UoSisORH/TLhK6yMAL74tlYLR1Iy99zdz3ZxupR8iQ9XkjwyQhUJnTityWlCq6EBXN5xirmD+1G61+6IusuEeVSzETl2Qzv1Zb/2hf+VibBBZ2YNkGE0T1/rwbil7a0lJPu6viUCLNWR5IGybbEvp2IqoEec3v9Gd+Kt5z110HLIIH7Ek6EB1qwuM+vIVfO1Y32+O4tZYKhAaPyPFDViuJi7/ms9Q4lRnrgt5/N+hb/LxH4NkJXfpYA8SW49/TheJQM/Zp8XzDzAzTlZ/C1v8cKxyX0/kLz9Adwq71M+JJVHF0RR6i8MO1+UfNdQYHHIiafleFAsBJTOv/Dq5E+yUB62i4Gm+tivFaYDp9D83QHujO300FbAy3NcXT+A7D94SYl29DUzaXpHHmc14/5j9J9vz0Rjmr0JVotMCJmRVuO2JsQfqYNkgFeyA74r133vw5N+Q2yPMOJ2NkbmxO6jP1TBOZyHuYn4+e4mWY26ThO/vsLglW+uki6vRreQgmcURv8FQbVlD08hJeoIY/Dcgid+4lw1lW+5nqmAx4tzIkW/29Y3b7tJJcdtUFwxmN8bn/Qgn8tND1ml6oougNjOWc8mTYflU2VXAkSZ2S+EpeiZRFs3ugfZNkv5ZjpXNQaGZJmJMWIjo2pyndBcNFO5vqF475KmI5/pYD9ZBtaojvoaqzNetXR/2P13F5xNsqZiLw6ppt7oPB7PQrKLhBnFkXqzTEE7FrD0G87vn/brysfHCfSz5fAlsZcsZ/0y8L3+xJyI1xY49eNpOu2TPorz9vftvr/zkBlOTaRC9SQAAAgAElEQVQIij7C+1bQrxO6D9O7HIjQyAtYXvFj5eBWP2+hq75I6BIFclduIEJuOK1/lysTcDOS8SNOoHLYjTUTu/w2obuTiLTwEWZudUR5Vk9+XrVRy/0NqozdPYZ4N2XE+v6siuBvAP4BO/Q12NR2BbpaCkzo8p+SrttsVnbgZLf5rLaRY+Tv0Ot8+yIfccDKnOjL3ZD2c2H5ryq7H5Pt5MO2Kx2RDDVjRjt4cSwI7ZBjVC9yZJPiP1eF9O241Lf4TxD4JkJXlmPLkBk7WbFrF14LutPoZ9+bMu7s8UFzmRP7yquomWjCtmR7xFvfZF+KH+YPJmLWaDeqHttotCSAfWHqTOxayuV9yXgbv0MlaykPvDVQCT3O24oakIjilFtPDtoa4bTtCu+qRFDdEI23zAjaNm7ArWhJRh4SY1+A4k8J3dsrpLrooh10gOe1YjjuCWbZfUeWGm7k5tOWLAjcjkPLOBQM4nikuJH9yl0p3hDFFUFRmuTEEpj6kFEmIYRbLmZYu8aU3d2F92pNfI/co1TUlNRwC5Z2uU+GpxVZLWYw4vUhAiMK6LnWi3C7ZQh3agIvzxBvq49pxD1GzRXkdk4H5MLsMF3WnpuZPujfEMF6SQeuuRliv6mQx3RklrwoN87kcPf6TLwOBLCyUSzKSrYcbKVDdJwOc55vZX1UATXPzlF4rBMSPn5Yr6xit54mjsnnKBFWxMffDcOZ7bme6cFq3U28mzwd0enLUJwhgsjIT1Ty9XF/VPUd2XLq5cdz1HiBIbF+Jswr2cgaI1f2FDZlkqQxdt4qLBjYhMdH4jGNyeH6vWJenG/AEGUngvwW8qFEZXlRJg4GFnjsuUodI5CxsEK683mOHX9Gh8ndKAiP5VhXRfzCbVg5vBU1by6xzd0MG7ddXO47Cy2XQDxXjfiqPl41b24fJcnSHueUXBqMVccuwBaVad2pe3yCZFtLLCMP8UZwEZr2TpisGEf7svNkuCZxqKCGXtNesM1pJ2VS7iTEqTG+/DwpNsbYbLxDj1XmmE1sQhln8F8bwPHqRnQdJ4eZvxFj8hKJiDzJk8GVHN1zmY7U0myiLlGbDeiwy4jJmpkMmOJO6jEtRlc85mxmEM7Wnmx90oN5ZoF4zaslxVQDj+zH0H4QY4zi2C/3htiNu8npb8R2hf5Ul17ncJAtupYpXO84lpV2HjitmUvfxnfIiY8lJvA+QkZdOKLnTb6QJRt32LKoy1ekuOYd9/MSsNYyJeFSAzpI2bHBfQ0zmx/HbtRSvJ5/3FXadJbCPy+VNQN/YKu/h9CZES0uwPn0KHz0LzPKezintSzY2k6HxIOerOxTx928TFIiM2iiG8ikPcuZYp2HQJPhrM3YT+TsW7gOmYr1o/n4nd6KTsdTeJtqYpZ8lYa91hF7yBulbiXsDXdFeVc18xtkk3hEgvRibYgyZLnnA1aHqtOnajK2uoO5nemJxnJXDtfWUTfdmr3JVszr1YwGBX4Ijr6C0+8idHU8u5hBoIEFh0WjSDebQZcm8OJiEjZSmkRef09LqQD2RmgyseE19iV7Y/RWiUNG02n39DiR9r68WhWI4cyelBftJ9k7jFergjCa1ICLSc7IHu2L3YS7eFlHcHu6C9vDtRHt0wqBt5dJdtZBO+QoL99Vf39nS+B7NAz16d0/O/OfCN0mkxUMrz1BsI4K7m+kCfbWR3xoexrxjjtbvVDU9iHnQXNmmEYQaiGBULsXnIm0ZplRNoPUpBjZez56slPo3/0d52LtkbeO4urD/kga2GBtvRzhBjfY5mfFhvsNeLM9mxNDZiHy9hzFV29SUtWSiSZxRJuvYESHH87MSy4mu6NsFc6Z26X0XWhPYIAB4j0fsyfQloTiUp7tO05uR2n8NlghW7YTXXV7UgrfIqzggb+rCjN7f7INvH9cyN7IME4JdEfg0Xm2xByhdpEVwX7azO38kIMRzsSevc+D3EucFpiGUZwb+m1ysVC3IjzvMUMl7PD2M2RxrxL2+pqhG3iLAdNnsHTtUiaMF2V84/MkWxtjH3iQa4PEMPUKwGFha84merDxUgVt2jWmIGUzBd2VCY7UZfTdBAz1nMm88hb6i6Hh74/XqCI8NE1xziqmz3R9nINtURzVBspLOL7BFWPrTTxoO4R+bbrTss9SfNIVvyB0FU9OkmppjMO25/SX0cVg9lDGLJ9Bp5v7CDC3wGzzObqOUcMhypHVA++S7rmNU1eq6D6iiHDnbJotdyY+XotJzZ9zITMAC1M3dt1sRu9xWnil2yPb5R67A8JJij7BkwHlnLrTF+sIG8YfdUHDbgvXWvZipKoXaaajuOKrjZzPYSrpxODxNmw4okiTdDsMVILIbt6XmSZxbLGeRceqJ5xLCmCNUwOcM0ZxYLYsAa/a0XuYJemn19NxhynCK6NoNcie9EuWTPloEKmlsrSYQ3HpbN3aDZNDKvR7kEdSeBiu90Zg0+cYOk6H6W+cQpb7Yrp9ITvUUPHoFPE2+mhEn6JFm+XYbLBlzWzYKT8H1awKJobmc3xFCbaCc3EpHYtOZhaBEx6SEeTO+v01zK3NZfO5lWwr8WFhu+9fr7paKu8dI9bHBs3AozTup4r/VhfWj+5M7esLbLLXQ87/MAKNxDBLcERXbhxd3l79eB+tLRhF4LgCdIw20FA5kUPBqxhSV0SGk/5X99I4Gr8rItNZn+UeWdTWzcUo2hED5Un0/FA8vNAPQeErON4OQqbZVXYn+2FeqcEJIxFaNmpI+e1duGuuxymrFTKKg8hO6ojXtSCkGufgq6WFc9ZNKmumor01Hp+FDdhuoohy5AneVdaCZAyXksUhzYUV2mFcedeDpZ5JhOlMoUczAaofHMJXVxPb9AaIyw3ieEoHbE/4oCzS+ROhq3lAToAJS83PMN16FYJt52Ky6ClBq9UIOPmY0roOLAjMwHPYBfzW2JF6/wXlQipEJTuw8FEc8ire5Ja8pg4xXPdFYTS1nD1eeqz33cmDsjmYbgrBZnEH7m/xZOW+bugurCPf1oWoamliUnURuhSNsnEgRYJ6bAy3YqVwJ6pK9uGvooXX3uu8mKxLQqgtsn2fstPXhh0NxjH0/UliIk/SWsaVWNd5VGyxRtVhIxceV8BEE6I9F9Fqryt60TUsWjGBMcvlWDhu9E9qHr69mo6HqgUBx67RdvZ6rB1s0BhyHWsVHdx3nP/OTb+JOKZxXtjJf1a3t+IJF3aGomMXwJFL3Vhk6Yq3pRRCAjfY7W+NhU8qhc96MHmtM37ea5jY8hZ7/czQC7xFv2kzkFgryZTpo6gNtiLqTBU9J7TjZFgiZ/quxT/UnBVDW32S6UsLiTQzRDv0IFUf/iowiVUeIXhKXMXBex8vJluyWUmQyofHSLAwxyYhl/LhEmg7umIxqzG7PXWRcc9mrIw9Fqs7cdRWg6CzPRBd6UNUoCAHLBTROtwZ49BA1r2NRdV0By/7LkLPcAY9haVYVF97/D/hV397228gdO8pDFjKGP3WhBQmoDaiNT9bH7PiGDaCerwL3YbXhEL0RFS5ap6KxQNrJNyO8m6MEVtT7FnYeC9GM3U5v3oD25YVITZdh1NNTcm6aMeCLreJGC3BEe0UIlUFKXZZhOQTXbI9pnLPdhnz8yXZs1mH2V2b/wqhKyJmmRWXl5tjKS9MWYo6o02b4p5ly6L7wYhr3kcxwR2NbgewTm6LikZ3jirKYHmghK5ywSQFr2JAgQ/iUtmM8Q/AZdolDM0KmKK9HpVZDdixbjkWjRez6PxGMvKKuTfNmNRoG+Y+8mKK+gPk/e2wWtiIbRrqpLeXxch8Ce322rFA5TYSMe6ottnAGhUXTkz1Yn+AMbOb72DV1Ex6amthoTmWFnkuTNN/iJilIbYSA3iYrI54Vnekhj4nLzWKvU8W4xDvhenCATR7koW5VTYtReUwUuzNGQdldC+ORFe6J6fuNmGk6HI0ha4QmvGcgSOnsmDMF7ZBKN7ACsMTtF+8jlDNUdxJNsE1q5rx621QG3IBP3l7slqJoy7fjIM+5kReGId6YADeSj8t3vv2RDCq0YW0mm9JjHR3CvzXYRhxnaEuSbiNLsTCYCPXhqwnxbELOzxTOFE3HQe7GbzYYIlewm2G6IcQuLjHpxfh/kHcfDM42X4lCRY92G/sRPyFwRgEzubqxlgya5eS6DSTl+kO6IQU0k9WB7H3Saw03UzHsZo4x9sj9iYZK7sdVGl4Yilwic1pIJ+6imZHD5B9uoY5hsIUOPnitGsg0dnSPA/TYZbhVnpPsiBkhz2LOj3mRIgvdgFv0TgeimTrG+xy98Q8fSgbz6nTYlsIjm73kNzhyex7CZiaxfBEL5UNfXNxXBNHi6gs7AdfJdZICpV0AZbF5pC+uJysEGcMT04kI0aJToXR6BsGc3O2FyHjDjBrmT/V3RdjlBCG0fCL+MrrsV0inbMGIz9hU1fGo+NJGK0+yNitURj1u02CoT6aJ2aw94Q9UypOEqW1hqhZ2zizbtA3Wugc8Wyqj3+7aAbNdORZ80moxSfiueQNseIS+ExP45JpLT6DRbF/LkbQmQy0Bpewy0oDiZc6PI5eQse6at6fCkQmdzqpqtWELHXljUMUTqJNOOmpwKQAIcLWn0LTJoeGs/04tV2XsS1reXPIhrF753LWYyYNryZhvGcEwapvsB5iQm3ibtyHH0dj/Hpu2e1j17oRNLnwndD0S4Rut8YcpKIvU1lT9wmDaYGc3qPB2FaNqbkUymLdh2hHmLGk7x0iJMVwEPQjqV8cy4x30tR0P0VOg8lWWMDKlJYY7N6B86IykqZOQON4Xwz3bUP+jilzDTfxpEYC1z1hmAueQGGoC60C4vBWGswtL3Gkzi9jY7AC/fJdmCt1EZmMYAwW9vvKnamUPHspZHwPcf9tLbScj7ajAetVZyHYpikC1HI7aT3650QwNFFEtMEOVCZ4UGUciOfEEyju6oKlmiSzmh7ENr0FijLDeRO9Hvsb09G1UWN6TSYGc3x5rKzO5NOhhG4/R41CGCnuSkzt2RyebEVGdCcDjXUwVh1Nx89Pzc1EJBVOImykh96IXNSWZtJNXxmRi6G4hx7gxTJP4r20WDigBU92O2B1oBkzlNajMPAs9gsdKRiphK3basZ8FLhL2KWnjF7gAd6ImhMUZsLiBjvQkt1IqbgMi6r3EuW1hWvzrQnzNUV2eGteZPvhtOMlA5fpoT3uJv6yDhxuPw8Z0WpelLVkuKwGU+5tYdu9VvQf2pYziTsobr8AG+Nx3I8wxnj/C5rXQdWuzezpuRAT32CsRxRgZpDCzSEapHlN526gOSEHq5kZHID0q424JZ6heqYJDgvfkKxtR+xlQUy3mDLgkC++Wx4zxsaZlY32YKwUzeleKqRsVfjM5fIJJyMz2ZfXBoW45dTt38+JGw0RXtiQQ+HpFI82x39lQ7LsXPBPuU2Huc3ICNtP9ymm+KcaMfNRGnoW8VycYMtmlRpSfMI5OdWL5MkXsNYN5pigGg4jD7BMJYku480J3eXE4i7vuLErCm/bU4xPCWL+1QA0TQ8iGLkb3+FXCHZ3JLC1PUW2/TidHIrjzh54xa+l66UELHT8uLRqCzmaXTgf44WiQzOib9oy4voOQjziebUmDlfR1ry5e5pd/vvoZG/FvDbfH5CqV1zPtGWsTAxt5kWRvXs6l00XIeF3nY7jjEncbsLEKxGsWLKXRXm7MRX+IcCulooXZ9mgq83WkQFsNBvGw1R7VJTymJS1Da9x1/GXkiNRZj/n1QdRdmcbFlOsKQ/fhOLZNUy3L6DVkmBOpa9j6BeWxDpq3heRpqlI3Ngoduj05IyrEqIbFnC2YAlFajJE9PEmxWEyFXudUVi0nSFbU1EpUmeSeS4Ne6p+VDgp1G5i0bAIxh7ahWWd/0/vJb3O7FBbRkBnFzY6z6ZRrjvys9LonbqdKOkBNP7hbrrjydBMWUT+r72zjssyW9v2YXd3YRd2gSi2qCgiJaGEgHTnQ3d3dwsiKihiNyogYnd3YSsYqMj3WSM648zsPfudPe/vhb/hvtd9PjfrWce6zutc5tvp7HmAc3aTaVl9nIgFOhySiyVST4jzPtpMce5E2lUf+qTKolTpyJGAsZy0lEbylDol+YaItL5M7EgZ9lusJUmzP7ditTC+uphINxkG3ktDbmQU3VNyCJN7T4aCNnun+xJkOpzyKAPELRriVxrO8tpAV+bL2LVDybCTYtjL9VjndcZy2VR6PE9j8oh9LF7vi+n0B4SNNeSqUQQ+cq8JldBgp2QImU5SNM5dyqiNoqT56TJf6D6ZSx04OsMQa61JNFhviohdPfTUXpORuooLN8ejlxJGgMx7kuXkCHwniXugD5o9izCZGkkDc1+c59/GzfEQwmrL0Z/fgh2mSgiqxJl2fiM7953kgqgx6YkeSFfEMFv/ErOdHfFa3J7takvJ7qKMlYcabdYIyHg3BTnlRfQ6FE/e6+FMFJ+McK1D7KtPJaPifQShhQZ4KbZjl/tyrEv6ou/pjdmkhyQtcOdo/4UY+qkw/DtzzVvOpwvwKW3FHDMb5CpSUDA/Ru/lllgKrcd+1XNEdSxZcj8alaDrjLJwxbzlVvJPN2bUUgMm38ol/1oT+s2bQbN4HYyT7zDGNw33oWVYma/h7kg9Un1n870v5joF5kGsuySEZrYtU1rDy2MpmMXvo2KqCznzbuHjmUlJawVSnCZyd6UjpgmXGGQcT6L0Y6KCctnbaCGZDmI0urwR36wdnB9sSaZyC8r2lHGqvDcLR15gfW4pTVV9Ua1fxNYDZ6maootMHdD97VD2V274nwe670bzkC064hj3SeKY4yBK9KZj1CuWUpupdGjygQtx0oz0F2XjEXtEjtrRTb8deUW2zOty4wvQrSRGbfR3lstXu23pZtCcjB3WSAu15PrPKnQ3MpEQN2P37Sd8+GVMwzDNycNHsRsnXeRZfqU7Y9vNxMZRlmHdWtHg3QHs+3lS4+6HldoYOjW6w+p5IrgLe+M7qAhnn5WcvPXq2xO20idzvwqPbewpErPBw0aGwa/XskhkC2P8HbEZuRtZ18coW2mgLtKVhr9YLi1w0BrKtQAZdO/NxtXSjHmtvgKdIXYG42h/KopJBleZbWOEy6L+VGy2YlZ2C7RsjJC57MmC7OaoW1pjJdaZp3u8UTELZNup59/G1kIJT9dRnLt1n/pC8/HUm0WfVj9piPkKdAsNSdSrJkomnJM95mAVtpjBjaB8mxvqYVcYoOOMfac8dKMv00/FiahFv+6v+h7ounAkyJb44obMDAlFuftRwpansL/hTFysYIWVEcHb7n8bcwMRFruGkegsxue59w2XcoNJKLjDINtwdIS/fmNXca0ghJAVp+hqlYCjaEt4fowk+2ASLogSnzWLs74hRJ8SJXm3DoMub8AlYiUHh+gT1v0UsR6nGR3rgppoDz6ZdN9cZVNANN4bexN7yJRRL8+T6x2C1/ZhpB42YzSPOZkai7/PHeSLY5Frf5u9YRHYZnQlauscziUH4FttyFnXibX6t6o+Wy4NMmgatwUP0aa8uLqJaCcvCmVXsmHCSfwM/LlpuoEkyY7w5i4HE91R8WtB3GEHuua7IefZkRU33JhUeYaVgeZYvHXmZuBUflkKVVxnW6wNKseXcHmlLB15y7MzqxHM9aIydjdZ0+8Sp6fxbwLdV8tlK27lOSG6pJrUB2HMbVrO3kAlJG7Y8jBBkmaXstEenIrIqU2YDmvA61MpyJi/JnCzKSMbVnIuLZDSqfaoPA5lsJgDN375tOtRv/5MAsuSGbVKjtkPnLiXJktXqj8B3RDPanyDzFEb1+03QkvukK85HcuhWZyxEaHpHwDdN8vlJFo3es31/Rn4qhqyblIaRemLeZ+ihIjFZirf1IpO6eLCnkt6vBFIYNI1/JMNsnPjQ3gMsqdeVCpWc4Ro/mYnJl186LAyFbuFXbjgK4nocRUKYzURbX+L5AnS7NJMIcZwMKcsZ6LTwoVNtovo36QQq+6eNIuOwkp+CO2++7f8XKHTb2ZNisg5LDSyaWEZSZLpDHq1/FjWuMNamZmYFlzk3reJjVaGWRQtfohF1BXGyatjIzuGjk0bQMV2jMek0tbOBlPNsXRuUMOV5KXMWtkXj1BJ3jg6snOEIS42igxvV+/3ge67uf04YeJeXJ2pg8BNmJKlOuR0kMXSRQ+xzk/ZY6WMafh2TteStPEiJ7ICHVAY+NUaf5bEBd4c6yeFof/HhdNz9tvIIbg4HONgIzpHOZP4ZAxavnbM7VFBqbcOZq45lNa6ZjMpU2zEW/HuTjmNZ1liPn8obRtBxZFETC0cSNv/6NuoG83AIMyGeS83snp/M6SjglDscoSQj3MSM4lcsZCnkXZE7fzA7DgPxu90RV87jO2ftsY//zScqIK73VI6nS1lV/0FpApEafZTy+VjjiQkkJhyB9FoR1TGdaMpr7mSH4Ctkht5VbWuO2IuBvbmjDu9npBbC9iVsZCOVdfYHOCL/eoW+O4OZf5XH/6T4yQHRRJwVYaSVaM56OqJ/fohpB6zZOx3la8PPDu3jjCvcI7JryZ/+k2ifN2JbO3KcctmrDKXRyvp0rdB1O/GEJlo9ubO4kGKH0tcm5Bw3RWxd3coXhWO3t6p7E+bwdMD2TjtH0Wm/YTvrcqv7lCY5Iz0qimcLNak55MTpDvqYdPMn7sh03h3vYCAuc48jy8kfPqX1fWHVzzYl8DSBafQu5qMQhd4V3mBXNulaD8ScG6FMLs15Qmdks8Jg0G8ebibQDET7sbsJ3ZGBeusFVCp8qI8bt6X74wvj1PznpfHkpAVOYPpw0ikvjrKa6p5cyqJhaP3onZ1Bep9GlJTfY/tAikkz5pyaaMkVwXzmfvIiXupMnR+W0aQsAqnA3cR2Sb+V/NSzaVUJAdtRuFcBtpDPoayPWGfw1ymlelyerMOwudCGfyxQnctAuU+z9ioPRWzgWmctJ1Ew2IXBnj0pGC9FqOaN6TeTyyXL7aa09m4I5tKBczqcOUL0OWSqtmQTNGJmB1+xstac0Enxx0clyhmhn8HEtM0Ee/cnPo/s1weDWSkw22UTfUwkRjyLf/gRiqTR+1n8TpPdL6zXL6kSDALvfqWrHGUp90GdUZuFCEtwJD5DQuQnW7Mhgv3aq25BmOYnYXKfV+UiicQ4WOE/IBqdhvPxby+FrEOOkzuehhPYQ8qTR1R7JSHkW0MpVdf1lrLaJKwQ53qQE/2DNDCwXEpo6o3sGRKPj1NzXDV60HhL0CnTof1pjjsb4qYkgka4r1p8atlTwUlHlqEPBZFy8IUyT6N4XYemrKZVM0zJsKtJwWL3Cn7OC/9CHRVZQTLZnJ35ALM/ebQ62er7ys5qFrtp/E8TQTCe4lfeYZW86yxWCD8aX6C5xz0sSPpeGvmBfuj0LmMAI1UDjWfRUCKPP2+u+7PgO4Ar2aZ49FiAyGZVxlgFYnluBbwtJQIy3ByyqeSuHEJVTEx5OxtglyOBSPOpmNhnMCxQQ7khw3lzpETXOy2ANmqPEKjsrk2wQHPpaJ0+eMmy7/CHXV/+z+kwL8AdDU8KjChq3QRJps3/47l8uNIX3J1/x4O7khA06uADi57ueA2lGK9abWArj4V2y3obNiBDYds/xDoqm4cYl/ZdqK03dnQ0JwNJ9yQ6tnip0BXdcCJXnNuYLvFH8Np3X+w8QFPt6A7wpgjUp6k+3y0FTWGXwHdKw46SWLSWAPteym4lUsRF2iITP+v25Ifn/UOq6WUyBexwsVS9hegGx8sYDFhSOf1xMlOH/Xh7eEvA11zNK0sUH0SyJy0+ijpm2E9qRMX4tSR29gOdXtHBJO71HpVXnBxXRh6NoHsrRiDlo8/3qpidP0xfewr0Ekbkaj5HGfpSM73l8EnVIGBjeDFwRDUBIdor+KIt9g+TCLO0HWhDdEyfX/1Wv4x0KVS1HgSxotvExFVTBOVQFYu+bF69PWylZxK9CEm7yHjwmJZPvjrzPyScyt8CEg8z6CQDOzHt4DXF1jl4ktwSV/CctR4HBNJaPEQYvbofQa68EwODHFih3YD1ttZYhm+j3rjzQlId0RlyGM2eUV8A7q319kaFIVbbg9ij1gw5qdA14Wwgqkcj/IgspUzZ5xF/hTQ7ZPNJHfYQZwXB/MiZAeJczvAu0ecWumLvO0DvA5GMK4kGGnrBiTcdGfyT4Du/fMLrPPTR/emOZeyFtGR91RcL8Bzlgb7XI5xUP4ZcbrqfxHo2vJ4VwCi8x8R9TCMeb8LdI2ofn2S5EXGXHcuwGfiXZJNDzMtRpnGOUb0XtKY/PJIpDt9W3XW1LzgcJA0ImfMvgAdUHmePE8z5AO2wzQ71sbbITe4DfWo4NKeXRRtj0fbbyu9fA9yXiD6LwDd1x66D9xapcnAJVdwPJDA6DQFZF7YcTplCUM+Lqx+easfs91gKkbdwimymUXnZheIGWX8OeVSQogWtYBOsFCI+4mLGLZHmj2RGoh2+Ap0SUTqTqT5AWfGeTXCJ94KqQZrUZI4idxqAfJjfuxn+Wq5tCbPaQYVwSpIbBpOWII9S0Z2otH7ElwG6HNSM4Awqzn0qZ2QUvOQw4luqNjHc7mdDG7RwTgLH0J+ag79nByxWzaGTg2gPN8AccdGWKSr0S7Qns0DdLC1UmTEnwG66gecP3qEnQk++CTfQdQjiVin0ZzS0WBFCykMnPQQ63iWuNkmbOypgEOAHpN+2tPyI9BVcyFFH/Oyriyx1WFwkhOx94ai5GXPvO5XWKliSdarCZjEODCvRy1yeXWFbdEuWHvmcmegKt4xDsy4m4Rx8nUG6fgQ893G03PKAh1JONiE2SHBKHX9DaDbDXOCTemc7IHf7hYsyQpjaa3+31cnV2AVu527ExzI1xoKv9ND99FymeMiQBB/iKbiAiKSlOm8LQ6v2HIk89IwHFqrrPTwEJF+CSQ9XPQZ6F7/vW4AAB5SSURBVHjIkdhoQqOeoLgvAunWT7l1Yic5aWlERR+ng3Yqu5JGcyIwEJsVXYg7bv0F6Gp48/w2Z7bnkbUyltDihixJ2U2W2HWifD2IautIifYLQvXsyR4Xy3kX0e/76T5aLjPCUHdrQsI1V8Qavufppe2k2STwxtyXOddT2T7MA/sJP6z6fgA6oecXyQ0yRLfSiXuh038b6Korub05kOkqdwi4koRcF6h+dZNt3qrIb13K4eIplGnK/Qro7sTsJ27me3b7KSF5S8CDeMnvge7DO17sD2TMrHtEPIxkwS9A956XxYGMmHIS96srUPsEdM8oDVzEpFQZjp5dztvghYieNed+Wm2g20u6RMUXy+XXeckemZeJDBl3EMEvQPeK46ELGRM5h5JzAkQv/BbQpXNKMIZrkQsZcUiLi8mKDGjS4LseOpVBLXl3tZjdpduI0vJkSxsndp51Zlb7L0BnuY506ZtYCplQHrKG5GUja/XTfeByvDQjCmXZH63K+HZNft5D98lyKUDBOZMH/ZYRGuOO3hQhmt1MZfLI2kBXxe2jJRzdmYSuWxaVy7I4GqRE6/WfgS4jyIDZ94IYNPs0Giu8sJTq913ozt1VGohsGEG4ux7yA5tw2F0S3UoVIiy1Ee/2Eeg8eWVhyqS7YRgdG4e3jzlqwrWDxO6zXlGVtf2XYW2nyujfBDolzBw0Gd/kNKvcrbAN30f1FFMCAyxRGNuFb1Epj9iur05k1VSM3C2ZJ/SxNWYXptIh3BbVJcJrKDsXu3Oo728A3bM92Cis4vEEBTx8JfgWJfb5S+PD0xucPbmDVI9g4nZ3Qi0xnpDlrSgOFGDplcut/iq4BXlgMrM9R3ytiT/2V4CuiNezDbF/s4bAtNuMDkrAYnRzeHWaFFs/Es8OIWiTE6NOJxOce5wWshZIv92Jv1kW7/pNZKaeNINfXuX1VDVmti7n8KpAbG2jKW40HfPAQBwUh/8k3fp/iEbqLvuXFfgXgA4oL0B//CLWz8iiJEnp+1AUblEQeZqxGn3YY6VJcisNBHozeB+4CPO+SRz9VYWuPndXqdM3WYTCPH2ED9rS1eDXFbo4LWFerhMwNaYGXVNtFJukM8KsNSt2WP1BhS6dKaMj6BeQRIj6GDrUhpgP18kN2EjDQa9I111JjVUIEeYz6dW4CIc+Hnz4pUL3mK060kQPsMWsXS46fg0wSvHAcHqvWoD420A3LsgezY6ZSBrcZHGAA9ZSA2jxHwc6U6wndeHpbicWmJ9njJkT3tqj+dpC8MvbUVXOiXUBqPk9YYa5Nb7Lhn0PuN9V6GqIlXNkS5OZCKJMmNwBXhwIRDXlBv2V7fHslId61Dm6/dtA96VCZ1lFnFUaF4UtyAqdR9fffJWruJznT8iaK/SxjMF2wtfu5Lfc2BSAfdgBmhgkkirXC16fI9s5nsSTo0naMJ0T7mFEHBxaC+hWsG+AE/vNRgHveXm3hCz7SNaf7Y/VOkPICMd5vdDnCt2fBrquRG2by7kYL7yeanE0UqLWl9jvV+gKJhzHRdOJQoU1FBsJw7uHnMwKY4lTE5IvWtBunT+yNr8PdB8qr7Mt1IzFa6dRfMKSkXzsN9xC0FxXXiTsJmzMJeL0l/0E6D7w5nER0YpqrFDcznG9r43VNbx/dZ0d7k5cUkvHdHg1j3cF/kmga0xN9QtOJWsz/5oRZzRvYlc0kVjNAbwuCWDYpDxUCrfhPbVWAMtvAd2Xd+HDvUNkhjujsWY2ZYclOWWxjIzO+jgtF6PCRwYr4X+1Qvcj0B1HpyAP7WvGiHgNIeewN9I9m9da3P5ngC5cayKdml4mU00R05xjPG00D6sVgTgt/Lhb+2Mjcq1QlI9VsxYluIsvY8sEJ+I9ljCqQzmr547Hpp0tmaF6TOn2G0FQL6+xL90V+fBuBEUO56BFMi+XOOJhLkGfFlCeq8ukvAH4+Sygoa0puQN1EfwZoHtxgEClCM71mYG21WD2a8Rxf6YW1p4inPsKdA6fK3S7DOdjcXk85kFeaI2s5XX67v/8R6B7yeFAQ4KvDULVVYuO4bbE3RdGycOeeT0rKHFWxnxvG+QDIrEV+84M+umqb5+cYXOILQG3BzN3Yieury3hmbglCW7Ta4VM/Qmg+1KhG7fZGv3oKwj7ZBE279sM9f7qBuwE6ZR00GBNnDTdX58m1Tbhd0JR3lN5az+p1jHsedIbicUtORC9AZzzyVKotcf/I9BV32F/WAwh2U0wXjWfWymhhN2ZQrjBAC5sXk3IhYUczBH9BnQnrBlb7y0PjqwhPCCZa1MFmIx4yu6kWA7J5PxQoWvMCnMTXC+psXevLoNrfy61ge6qK2KNoPrZRbYk26JXPACDNn2Yn2LM2B/n7H8H6D685uG+aBTnbWJO8Rbsxzb9DHSBy1B8KOBmSA/ylykQ9kOF7g+B7lOFLhGZCQfQuJaB6tcUwU8VukSkRqUycf82vMTbfga6IBkmnbfgfuoMrgVIM/G3gE728/L9l3lprQSHCtrjLBzDiB2b8Z/Vmfr1XnE8RIoxxwy4kb4YodNfeuh+rNAJJvA4exn9rLqz/pgn87s2pf6XCp3jRV8mlrowK7EpVrbaSH2IZ4hZFzaX2v6qQrdi7CicRTIoCpajX61SVHmeNv1NWhC/xxPFQW1o9EehKM8vsDXBEbmYgaTvdmVxoxzEhxeisN4b42mwTaBBeOV0tPTl6JimgUVTK1Y7/FihW4fkuCDaWIcQoi9O91pT0x8D3ZcKXYcs1ByeohTmjvWC/rXCWP4M0CliareMCR0/z6mv75ey2s2UgPcyeNmZITvgq3eykjJvVQyPDkTP2ZHlo9vC0+0YSa3hwwJtAhw6sEbKjcO/WaE7TIjcx0TwBVgFyTKwVvXv9fE0TIL38nSAAh4S5fiEHKfBZA1iLMZ/Cpp7+/QMW0IE+F7qi6qrLdM3+xNW2uIvV+i8W63DNvQonU1iiJbqAa9OkmSdyNrbE4jcoM7AqwUIknZwqtFYbCVbcOrCM7ixm5L6sqh26YaIzpRfwq/eV96gOMMb30136GWaRsLcvzWe7y8Dzf/1C/xrQEc1DwqsmSCzCiFTLwItlyDaqxn1Hh4lM2wzTXRtUKhIYNjovRiVpWIgdBKfJcokia/kpPMQDhrOYP7JBaxOc0Wuw3G8VCy4sCSZWLVhVOZq09e0DelF3ij2vfPJcrnPNBOvCQ/IXarHZrUs1loM41aELmIRQ1i13wHpXu/ZZzWDuYcUyF9tyuxuLWpVSC6TtUQG7YviRMW7oz6uC5SsZEP7cbRZk8JJEU2WzR5Cy1JvJmucYl6wN24SD/AepsWWscaExuow6nE6y+VKmRDqgu6wo1hNtaF0lDFhETpM61mPwxl7aDW7FVvUBBSL2+IlkGHQ/WQkpm9gmLs3rnNv4C7hybnRy3CLWEynXYEoWYdy9NYkXNb7Mu6gKy7XxXH2skO+wzaWiucjZKLEorkTGPUsF3XVAtpq2uKh2ZaiAEusQ7ZyX9GHUOFLpJ3pjKKxBVZiXeDJHtxlrVn7fhYOsfaojGzF+a0lPLmzjc31RjBxqixSXYpwU9vIh+kKmJqLfZdeV3UiDkWTQlotMifWSpSnq21YEnGa3hpexGt2p8Tfjdznw1B1NGXkYU8UE28w4Pcsl8lnaC22DH/F5mxxjWDLxdZIRwWj2LYIn+UR7KovRXSMCCedLPDY2hK1hFAEs3twu7SUa0/qMVRS5NsEc20jjnZRbGyoQFbickY3v8/Z8/e4e/kel9fFEX52LEH5dsy6n4tT7B7uz3QjU+YZqRahJJ6dSMpuHfqcWYWdezrHh2jjMv0dhQe7YeUwiceb44jPvMgoBwu6FsThvL4T3tv06HftDIfXZeCxeegXy2Ull/MjcHHYQa+41Xh3L8XNwhLvgipEVFzxkL2Bj+ERJNam4jStE8/vXeV02XXa97pLunYy9YKyse/7nPK3p0nRd+WAUi77dZqz3dsazZiWuO0LY3nbU8R7BZDcz4sy866Uxbii7N2JFTfdmPj0MIl2Rji9d+Z8mtS3vqaa15SXJGIoH0U9+1WkmvblaqYfNr4d8Dtjy/Dy3YQoa5MxN5czdmN/leT44U05xVE6TI3pRfImbzSHtqX69RX2p8TgvWkg4QX6CPOKW/nO3yyXTa6TbyuPwnVrruUr0+FoLFLjM5h8YDsek1rDF0vTAonNCEl2Y4ZLFOr9GlD9rJgAaQUcGxuzd6WAqZ3g+Z5U1veQpGfyolqWy3fcy7PD7pkm0VrC1DsajpTUQxyy22IwvQy7sxlotS/BdYkqWXPWc9Z2HBUbTekqfZ/oU+noDmv5Q2/vbx9b4LRIh7gubuzZaIfYo1Tkx7jxRDuK9IBFDGxeSWHEdroZjOWY8mwsugVRFCBL3+YXf6nQWXy0XD7IRam/L+3jMwle2odLfpKIHvtoudRCtP1pAobLsWVJEjmCidwOUCaymyN+ihPo0vz3UtgeskVrFgaYkOOrhmiXprw5GMDMhek0V7AnKFCODtsFTFE/zHjvQCL0xOne8DDpm5ozsWotic9FWSo3hzHv1qI5/xDi4RoMPOTG0rUtMPDyQjD5JemGNhweZ4GTdi92yGqxcYwxrt9ZLjcz2FaF+eLCCHdpR5s2n3fDHm00Z2ZMAzScBRj1LcZBIooXcrZ4ug6l6BfLpS5inevxZI83spr5vF9kTZynIiNanyN/6wuE+gxlzJCvDofzpMkaE397GIapnih3LsJDM5dXUzRwsBvEISMj0irGo+UrYG6PejwvjWKZVjpXx+qREL4c0fbXKDx0k/M5pTQZMpDxmrL0L4vEIO8R/SeNp2dBJMEHu6OX4I+JeGeu7S/lab1nXNuXT97BFshEB7G49QG8tCPZ02A+cTnKVEXZE7X7PePt7Jn/bBV2Xqs50FSW+AwbJLreo+zILZ4+ekXlzkSCNjRlWZYnMs1L8DEyI3xvfaYpB5GQ/eXoguqb7M3bReGNQVhZj+NuXiQpm+4yUEWCB1GehN6ZRUKeOzK9nnLuzCXOnHjC80MJWO8aQspWNxa82oa332qOjTcmRPgIIVb5tIlai2+PYpxNosltaciBzJHfLJcnLBn77jaFUcGYJbQkstSJAWXhmPrm8cF4PblTb37qoYtsbE2ZWVM2pmYQ7F7K6MgMYrSG8e7eJcq2XmHg0hGc9rdEIaEn604FI/Fph/A15aUZ2ClE8jaggCyVX7szPlRcY0uIOcrrplNy3ALhpydIc9DDprk/d4On8uZMFrZzPamILmTloq+A/LmHLllfA+u3ehSlGzDo7nqcTRJo55uP84i7rLZWYtl9AZfWfrSCuqKrHc2p1osIKQyiV7oyi1//huWSGt6/PEb8Qin8+oewL0qZvo3e8XTvGgoHjKfKWRaVu0spzLJBrGonTure1HcrwGfqW7bbLmDeV8vls50IhNU54b2DlDYpOHyZlzgazkKphzif1eW5tTRyl2XZnuXA7IYHcFZxoco+D3+JTjwpMKHLx7npZDr6I8rJlJqGzaBETgTOo835WKRHx9DeLZwAwXBu+ekz23M9r9/KsKRbMffsN7HRqDen/bSZnDCerUftf6nQFVmtwmNUDfeLfZltUo56diyBcsK0el9EdF57VEccQHNyJPWMvPFzE6Mi1py5zlk8qpQjqjQO7S99dC+2uWBzXQKB2hT6PUhDXuIU8nmuLGm7DvER+1EusGTG251oLdqNZHY49jNekLp8MQE93dnsrkDbfHVGbhYj3UKcQb0bUWSlgfGp4XhEeKEv3pOGh1azsa0IHTZbo7JhMD4RNqgPr/fNcumoy+RWe7AY48rDZR74KlUStsiGnb00CIg2Zm7fRhzL3kvTSU3ZY+rO3sHaODktZeSzTGQk1tJF3x5/iwGUqKuS3V0RrSUTeLt2JRdGSCK7eAotNjuweFt7VDW1WDb6W3ZA9fl01BXTKZ+qT2SwNO02uaO2vSVyumYYjLlI4FxnioXkcAzUZvx3Jw694niEPubrqphi7Yvzgn40unCI4w1eczQ2iR23eqAQ5MycazEstjmJkJ4hOh0ucOpOS0R0FRhwJAqD1fcZICPPtMJoYo52ZHGkH3ItC3FbFk1xSynCUtQRrn3ywrsLZJt6knGpP2aZ7szrWsPdHb4YeRVSb0ko2SrPCNf2YsWjKYSstWDStZXYJpXxdo4diXK94d0VNgXF4beiArlAY/Rm1GNNmBuWOztgY2KHnWwf7uxfz7adt+hvY4L4/Q34JGzg5Eh71qjWHYnwvwkS/0Wg+/ho73lwYgurIl2wSjvB++oaOir7kuKoy4Jh7an/9hLZ5ktQj6tA3s8DyaehaKf1J2ybA71jFDF9NRaxfavIudmLRa7RBNrPo/+NREREzDn8/BU1nR3Zcc6Q1immzAiuh0WGGxrP05DTCOaWhAfpsi+xM9jAYI9orFrGoGifz/1nb2lvtY4jrlLf9YlVl+8j0tIU99wTPKsaxzJ/L1TbrEBbsJIb44IpWjefW6oLMdt0mfIPI7FZYUql00pejm5O6f7dXKgUwSA5EPfF4+jUpIbHh1OwU3Zi5ZVyXg1RwjlMi96xlnhuPMON6hEYW8/lzIbVFF28yVtm4bI+imV9jhC21JKoM93RNhLl9O0mTFVWY0mjHAzt4ym6VEEz1Qh2uM3gYawJNif6omfn9v+DC1pzNMYcNfudtFxkg+HYG1x814Ne9a6wMnUVxWef0kTOnZwAWxb1b8rnxCYHYoou8lRoJuounjgMeMrll9fZnZxMdsFrRjsEEmIlyZBW35ISv0+5bIKwehAJHvK0PhCInks0JVc7IqrsRGDkcsbcTsPI2IGMokc0nKFHWEgQRqNrJTJ93L18uJ8oAx/yH/VmwsDnHM5exa6XPZgtKYlQi2usXruLygZiLPULI1gHNhhZ4ppVxL2OI5hu6EakyQKGd6xdTq2m4vxmQmydcS84QU2vSWi7xxKlOZKaS5sJETjitO44bQZJY+wXhKtkY7b6W7DYbR1VTYcjIjGL0e22kJBxEboPZvBiE/Q7lXOsII31D6fgnhCAyay2XN0QiKXfRmokjVBpshcDQQYV9QcwcVkEBcmSdHh4hBUuxixfUc4cCzuW9L5Lwvn+BJnJMb7bC0rSPLEzimXf2w70nSMgdY0V4pX7CLVwwevWDBIj5/I2RRvVmPPU7z4Umajt5M5+RJa9FdrRu6HDeJQ9oghdPpSHuQ6ILInmecNOdBuvic6UnXgEHoWW3ehnvoaznpO/9dG9e8K5TcHYLvVh87vWdJR1Jy9SD5F3O3Ee9TXlsjntu1qSe8WT6d81eH8MDrjKvrhAbC3jOUw9Gjbtj6RjAP6GMgxt9/bTwnzYLE/u129C0yEWuCnuw86tGBo1oYmyO9b77fC+Xp/GTecSfHg9xsMaUf3mBAlS8/GduJoLXuKf+xRr3vP8XB4eeiaEHHhI/frzsE0TMO2OC5L2+6BefQYElnHeaiQP8iLJ+gCnTC3JqFEjeL0/5sOfkGGsglbaB5YGuzHznj9amSNIiOpPkJIrl6qrqRHypuicALHmXw7s/enB4h0RM3HDUVeZecIdaFD/NTe3h2Ik68GWV1VUixgSGWbB1BPWTLPaxLNX7+nsuJMLHl3JHmvOk4BUbOe8IXPyRMwOPqbigyiGhs1ZsaKYiooqujt4ors1lPATT3ha3ZEFcRvw71CApmEkhx9W8jmapQXDNaJID1JmTMemn2H7x4PFZwWwM8OYWd2rKfVRRSkgnxvPh2KaEcW8p2sw8U7nygMYqijA29UU8Xtb2fbmGaXenqQc64dKdBBeqhPp+uEaG0OsMQlZx/XHQ1jkGESo+wjO6shjkl7GtQ/9UAvPwNdgMj3qXWSlhRYuF4ZibO+E3rTeNPvKny9KidTUwHFjG+QCtRiyK4rsVyMY8eocx48d58zrXsh7JBBgM49+TZ9zfm0wyx2iKLr0AqGZeti72KA6uQ8tf9nVPkeKvAc7bpZz5eVFys61YYFrIFFuojz01MPQPZfD1d2Yax5KsLcSw5pXcnVzDMb2QWw5+YhuYsuw8zVlXNUjnp3Zxep1q8i+1Rdj/3DcFUfQ5NZOokzt8V9/mAddRJBxtELp+TZSvFLYUdUDiQXz6dnkCmvydlPJUBaZ+eCk8oJo6xSO9FcnLUwBobM5WNh4kFl8m47DZdB3c8NCdhStHxaTZm+LQ+oF+kyez/AJ7bhXMxZvRyXGdvoyf727zalDpWzeeJCj23PY8XIWnvE+6E/rzLMjObjaORO98ypt+0ug5emPrThsiPZHsO4JIt1OsO1kW6Sd4kgwnUHnp2WkOBhhkPOUuebmSFbuJ3j1fcZIdqcwKZtH9fsyXjWKLenzaXhiJU56AlLvjsNMMIcPhcmkP1Ji5YrFNF7liZXXXeatiMZSoh4HA+wxc1nN+eadEVJyJ9N+Hh0PBSKqGkNF/a4MlIpgd/5ielLDy7sn2RWXzVsDPxS6/bDM+RSK4sYExXCeNehIt7EWuMzNw8DrCA3ad2S0qSlz413wuVefZh3FMFm7Cf9pXyq3Ne+ovLgVX1sTfDbcpnkbeZzzgrCa2YtGH15zvzQOfUlLtnY1IDh+BhWmW2nqqUrvo/bIuZdSr2lLRoeWcVT/hwMjPqZc3txDkK0hjqsv0qDROLRTVxK+dCANbhUSIjDALvvC55TLvFAcpDpz2l+KifYHoH59Bnj4syzFBqerH5+1P4ttlyIyoe3neQk1gtf5YS7anXr3S4iw18cy/SQfamZhlROOi+IwWp0IR3i8FRfeV1PTx5MM/b1oO+3h3fsP9PQ8wHmHUTzcGoKBnAdbq2bh7juYFVsbYe2ry8zrUczXiOKJbAAr5j/AePkmxgakEGfWn2sBekwJa4hthi9OUxtyINQGWc91vHjdknG67gTYaDJ9QBPu74nAVN6J3KdiOLoNJ3dfA7RtDdCfNZCWXyLKn21NZvX7Ko7Z25F0fRKm6UE4LxpO26rjRGmq4FslT7S7IvVX26IVcJHxls4oN1uFVVJT9BKDMe1ZiGBOJE9krHDzVmE0R0i0McUl+xAPX49Exd0LzR75mLlnc+5j/oCkKbZCJ8hbd4DLD1oxO8AHycJYYref4vK7AWglpGM58iqJy+1JPn2byoGy2AbrMXSlM75ry7j4Xhgdk7ncLNzI3pOXqGIagpVBKDbMY7nTMQYZ6yLb7gNtnpcQEZXKriYSeAX6YDizHy2+C4h+y4PCJMzMvFl14h49Z5jjFeiMxoCzOKoa47/xS8rlCG18Y7ywE6/lIXp3n4MrvDH3SqL0WgOGybkREm7M9FcFWGuaE/NoLALDaTzesJHS5hNRkhZjVNUhctZms/J6Pyyj3JlzPh0vx0T2vO3FXGlJuta7QG5+IZUNxdHwDyPSctxnt8+PKZdDZFBVFqXriRiC1t2igYgSHtEx2LcvxtXUHs9Np2knrIC5rxeW0oO/HEFVxdUNwYRknaGHdTL2E95wJD6YhDXPmJkSiZLQO26dKaOsYCtlJzcTuuUlUp5JJBqO4n52AL4R5xmfnIXp8LrzS/7pcPdvAN2/+0iP2KorjrFQHKU2U+jw0TP+T/v5VQ/dP22AdeOpU6BOgf+aAh9qhaJICNH8T09hTzjol8RNKQ0WCHehxSdAekWplz83FukhOaz7zw/u/a897N9x4x8tl3/HPf/B9/hVD90/aaxveXLjOAWxt5nlJ/er3qF/0kjrxlKnQJ0CdQr8X1TgbwS6G+TITMFcKJJD/gvo1ewniYv/zU/h2RZ0hnnw3jYYH91J/FZ7yn9zeHX3rlOgToH/ogIVW9AfWYjkDnvmD2jDn96vvJzERJPzqNqZoC3em2YNoPrONvwSniNlOJ8RXVr+RpLnf/E5/65bvzlM4CI3invK4Bi0/Adr0981iH/OfarvFhLsEkraM0W2rF1C73/O0Pjw4holG+JJbG5KmlytY2X+QWOsG0qdAnUK1Cnwf1mBvwnoHrLNWAK5hJO8eldDV+ddnHGcTvsmv9dL8jd/LO8O4jFKkeBzt3jBEPTTc/BUGUnHP71q+5vHW3e7OgXqFPhbFKjcZU9vmUCe1JPCaXUgdrMH0KLhtyzMPxzEuzsc3ZKFr7Y3BY9eUMUENNytMdKTYkyX5vwDt7b+8JH++i9cJFNFF4dVhdyiOwsEUQS5yDLkO0vwX7/L/5orPDpGopcJuuFFUH8wU/UiyY2R+K7X+b/xLG/KD5JsvBSTHQNwTIpEoDDoi43rvzGaunvWKVCnQJ0CdQr8TIG/CejqPoA6BeoUqFOgToE6BeoUqFOgToE6BeoUqFOgToH/tAJ1QPefVrTuenUK1ClQp0CdAnUK1ClQp0CdAnUK1ClQp8DfpMD/Az9ueCiu/BZaAAAAAElFTkSuQmCC"/>
        <xdr:cNvSpPr>
          <a:spLocks noChangeAspect="1" noChangeArrowheads="1"/>
        </xdr:cNvSpPr>
      </xdr:nvSpPr>
      <xdr:spPr bwMode="auto">
        <a:xfrm>
          <a:off x="107632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4101" name="AutoShape 5" descr="data:image/png;base64,iVBORw0KGgoAAAANSUhEUgAAA3QAAAHPCAYAAAAbApgkAAAAAXNSR0IArs4c6QAAIABJREFUeF7s3XVclNnfxvEPDYKKooiNgYHd3b0GIoKNiYpB2I2YGEgYGBjYGCj22q3YhYggCgZ2IUrOPK8B3d/uGisq+8j6nT/Xe859zvvczM41p9SUSqUSeYmACIiACIiACIiACIiACIiACGQ4ATUJdBmuz6TCIiACIiACIiACIiACIiACIpAiIIFOHgQREAEREAEREAEREAEREAERyKACEugyaMdJtUVABERABERABERABERABERAAp08AyIgAiIgAiIgAiIgAiIgAiKQQQUk0GXQjpNqi4AIiIAIiIAIiIAIiIAIiIAEOnkGREAEREAEREAEREAEREAERCCDCkigy6AdJ9UWAREQAREQAREQAREQAREQAQl08gyIgAiIgAiIgAiIgAiIgAiIQAYVkECXQTtOqi0CIiACIiACIiACIiACIiACEujkGRABERABERABERABERABERCBDCoggS6DdpxUWwREQAREQAREQAREQAREQAQk0MkzIAIiIAIiIAIiIAIiIAIiIAIZVEACXQbtOKm2CIiACIiACIiACIiACIiACEigk2dABERABERABERABERABERABDKowDcEOiVPT14m78aXJCgM2TWpLM2yqqOeApBM8NazVD78juxVzLnewZismmppoEki6moUy6IMcGqcA0Od1FK/+RX7kj27w+ke9IbH7xTo586Bd9sidC6hj65GWkpN5Kz/ZTqeiSEiUQ0+NEmpBF0DhrUqzKhq2THSSUtb03L/dLpWGU/4pQeciNWnUhljSmdNp/v8kGIVPAyOYpRfOIE5cjPXpgRdTT/Ric+fMXd7KA6n40H77/2hhCQd6lc1ZWP3POT4IfX6UyFvYgjYeRWrsxrYWJTCv47Bj77Dv1CeksTXLzhw/DFPipvRrUia/lD+hfrJLURABERABERABERABP4s8H2BLglq1izJdhtjsmuovjx/X6B7c+4KBdY9Q6NsCa51NCHXdwWkl6zxDsEhIp7nyg9NVkKiPrMHlcG+pB6Zvjp/fSbQpRSrhDhNetmUYmqd7JhoZ5QHLJnww6H02PIQzRrFWNA6H+b6P3PdJdClf+8oSYx7zUqPi/R9ngmfgZXpa/qdP6qkf6XlDiIgAiIgAiIgAiLwSwt8X6BTqDKcLvOHVKJfIS001H6iQBcWSk2/h5x6psccx7I4Fo9nw7zr9At5R+VmZVnd1Ijcel+b6FIDncXRNzRvXw63WtkwVgU35TvO77pJx0PPCM9VgAPdC9LQWCuDPFD/4UAXGILDJW0sfjNja7NsGaQ/foZqSqD7GXpB6iACIiACIiACIiACaRH4/kCnVGJkWoigQQUpoq34/JTLV8/Zc/gOg47EEJGkQJnZEC+bovQtkxlddYg5ewXTDS94Hq9MndKYqMGo3pUYXz4TmTTiuXE+Cp/N0Sx5k8w7g6xMb1GQ3tWzk1Pr06Es/nIwJdY95k6mfBx1KEQdQ02i9l+g5q6XGFY2Z6dFLgrqq5F4NYSy6x5yQzsv+wYVonGOTwWyzwQ6lfSjKDouuYN/XE42DSiKVZ4Etvtco9dFBT2tc6B1+QkeoRqMGVQK53IG6L97w8UzkQw78IzDz5NQ6BowoEUhxtcywkQFATw9E0LbrQ8IMsnL4pLqhJ5/gtftBEqZ52ZCG1OaFtJF90Mvx8cSfD6KUfufsiM6kQIFs+PQwJQe5bJipKsGLx8xdnU40x4YMLqyJk9uPWd1chb6ZU8mJOo1e18B6gpIyspYC0NyPH3OuH0J2HQqzqymOTBKuU8i1w+E0WfTYzLVN8OnbV7MdD5+zBJev2Tf7xG4nnrF2QQl6pkN6FXPFNe6OcmjGg5VvmHftjB6b4ujSrPc2Od9h8fOaHbF6tKgWj68f8tLacP3U/yS4rlzOYrRex6w/q461SoYM7gI7Dl4j52GJnh/acplWgJd4jsun77N6K0P2Z2kQ5VKxkwspsaa5fc4Uyo/AYOKUCb2FWu2X6PrJS26ty3Fipr6oIzn5rlbdF34lNjKhThon59cH025zMST23cZOSOcwNzZcGuQg+hLkbjcUJA7txGenQpjVTQTGspE7l2PoKtnNCH5jPBqkZmz++4w55E6Bczysrt3IfI/uo/Lmlt4PFbHpFAuNtoWpbbReyuFgtgHj1i5P4qRZ98Sp6dF6yr5GdMgL5WMNVNGkePfvGSZ1yUcXuszr1Mhcl6NoOfpdyRkysT41mbY181G5ncv8fO8RJ9o3k8rViNz1jycnWRG8bR8qsi1IiACIiACIiACIiAC/5rANwe6PBtekqeMMXb3njL+qSau/SoyprQWoVvPUunva+iSnrNwVjBOD5OJ/3PTktRob1GO5U0M4fwVCvp/HOgmVtLh/u5LVDsQw9OED180UzIGbVqVZVnjbBh9tFYKeH4XO687+D7Sxt2pHE7vR+j6XE+iR9dyTK6ahWxafF+g+2iErhANjePY7hPM4OBYIlOmoSogwRBv55IMLqZgz8oQBl2I4ZbiT2vxEhTUqFOcRS3zUCarWkqgs9rxiKMvVGHrT2DJyajlzcu6zoXoUFCVqGI5tPEmDidecE2h/v5LuBLidbBrX5zJjY3I9eoRY9dGMONqHMmq8JukQL9kLoYZJHIh7AXbX6ulBrqEzIzoUYiuas9xWn+XZ6WLsMiyINWyqUHcc1ZsCMM+SJ0+nYsxp1ZWPoq98S9ZFxDOkCOvefjH2kclJOhg3bQwcy1NyKUKdNvDcdj5nBvvw2tq61TXadOmQWEW2uQmN/GEnLjN0E0P2J38oV3vHZIU5Cuci+lWX1hD97WBThHH5ZO36L/6Iad1/rxWTDU1V4OyJfKy+gcEurGzwlmi9be1aArIYZSFKd3L06+QgnvBEXT3usdBvb9NcdRQJ1tWXRonvWWjKnyrHik1TQoUK8iFAfkxQsHr6Ae4et5kzrs/WSnVMMqeg83DSlHPIDXQLfe+hH20qr//9EwpQU9PD5ceFRlZ+C1L51yUQPevffzKjURABERABERABETg+wW+I9C9wKS6OUfzRdNw80tu6xtzfHRRsu67QJW/BDq4d+ACJXa+RiuXCZtszWiYG+6dDWWg/xO2x2Vlo0sZLHNq8u5Ta+hiohk5M4yZiVlYY2+OdUFtNJ5GMdLrNrPjs7N1aAla5tJCNQ7x91fM3UimLo1i/vNk3rwf9evSvDhTm+ag4F8CxT9BpmUN3Ru2+1yn/5UYtIoUYGm3gtTIpITM2iRevkmLzQ84pczGPGsz7MpmIi78Di7+d/G8rcN4+5KMrpSFd2dCsNzxkKMPteltU5wpjXJg8vAu49ZE4nZdQZcO5rg1y0HuO3fotjaSI4qcuHcugnVhHd6GRNBvYxSH9HIzv3NRLLI+Y9yqcKaeS6BOgyJ4tzGhmKYamnpK7h4Np3tA9F/X0D2OZpR/ODMeG+LRuShOJfVIvBVFrw0RHDHIx1LrQjQx+XijjJjQOwz0j+BA1nws7mBGS5NYft8SRr/tryjYsAg+1vkx11GN0IVjv/UZ8SVzM8vKjI6FEzm8I4y+W56SqZopCzsXobryGQu33MT+aCI1axXAp7MpZRNesG7bTZwOvUG9pAmzvhToPrcpSpISk/xGuFqXom8RDWLuRjNzdQhTnujSplYhFlvkJtuzRyzaFI7D5STKlM7Hmh8Q6MbMDMM3kx4NKhdic6c86D97wuKVIQyOUKdkuUIE9cnNm+Bwunje5Ui2THSvW5wFrTJz58R12q18xs0senSpW4yFrbNw71QIFsuf8ziPMYGjzKmlHsfp36/QYn8izeoXx9cyB/pxbzi8LRirU0k0aVYK/+aGJLx5kTJCZ/9Eg9LmpvzepwDG716wfN5l+j7SoFqjMpxuaUhi3CtZQ/dPHwfy7yIgAiIgAiIgAiLwEwl8X6CrVpqbHXUImHEZ2/tKOlqVwel5KHWOftjlMhdZNWPwn3mJLlFqjLWrzNgyuminjBDEsW/heVoHJ9G9QyU8axugOHeV/Oue/mVTFMWNECqteMzlt0qUf5ldmToSNXVQBZzM9cj00d4NCdzaH0qHfc+58O79e5OVlDbLx9yOptT+TAj8dN98JtApFOjlzM74xgXpX8mQbCmbuKQGut4XYmlqU5aZdY3IkzI9MZ7ja6/R+ehrarQtg3uDHORL+e9JXN12DZt9z8lTzxxfCxOyXw5JCX6RBYuwsX1+auZQBagkru++TqfdT8hSqyTLLE3Icu4GHXc+4nDKKNufR10UoJWNyd2LM67IG8b7hTHlghbDexdnYo2sZEq59HNr6GLZt/EmfXe/pU7HEsxvasiDAzfovvkFpq2KM++3nF/YHVLBy4evCI56xdXQ56y89JJTserUqlYQj/aFqJL5/ZTLgDeUbV0UX6vcmKDgwaU7OK66zXUzU5bbFqHS0/sMX3cDj7c5mGBVDNeyeikjnd+9y+VfAp0a0TfuMmZhGDtymzC/izk2+VSICYRfuI39/AdElSvAph8Q6Ea63WJHwVysG1iKRqqdRJWJRF2NoIt3NHeK5+PgsEJkuX6LDh73uFbQmDWDS9PMMJknEVEMnnGb3/PkZK1DGVpkU/Dq0QPGu4ax0jgXO0ebUzPxFSuXXaTHTeDvOVtNA5PCBbniUADDNy/w9brEwFeZcOtVkREltFAmJnDlwCXK746nWlMJdD/R57JURQREQAREQAREQAS+WuA7A10pbnTIicbtMCwXqKbHZWZYqXi8rsWTs6rq2AJVoHuBz7irDHyux7Kx5emaR4vUkwwUhG4/R8X9b2ncsgJrm2SF8x8HutjzVymy4TmP3r1fW/fnpiWoM6xnJSZU1Cfz34boYi9fp8G6xwTrGxNgZ0YzEwUn11ymbVAMuaqXYoeFMQX1v3YHvy+sofuIWhXogul1Ph6b7mVxrWFIjpS6xbJrcTA9ghLpZleacdWyoprNqHo9OX2d37ZEk1C6BOva5yFf8A2abnpAbMnirLLIS3nD1AufnbtB2833eVasGP4dTdA/HkrXvY85Ff+3aYkp0zwzM6Z3SaaWfMeEFTeZfEOXCT2LMb5i5vejmZ8LdEoenguj56Z7PChpxooamuw6eItx97Iwq5MZw0qpwtXHr6TXz9i4NQLX0zGEav3JNQFqVf1ToAsMo/fWd1RtZ8ay1jnJ8plAN2RNKCs1TfDpUJyOBVKTytvIB7isv8FiZS7md/zeKZeJRF6JxHluJGdL5mFp95I0TVkwmMTd4EiGeEZxqUyBH7OGzi2CPYXzEOhcnCopu6Am8zTqPqOn3WJbwTzsci5K/ohb2My5T0ghEwKHlaS6joIXD+4zdnI46/OYsGN4SWrqfhzoqsU/Y4H3FRwf/S3Uq26jVMfYOC+nxhWhwJsXLElZQ2fAooGV6FVAXQLdV39MyoUiIAIiIAIiIAIi8PMKfHegC7ExRl8jgZOrztHwQgLxqp0vFUryVP8Q6H7ACN2yR1zKmp/zTqZU1P+ac7GURO69SM3fXxBTsjgXOuahqIE6CVeuU2rdI8J183JocGHqZ//URM1PdVbaA13Pc8n06V+aUZWzkJrH0jZC1zLgASdyFmR3x4I0z61asfbpETrLLdG8KGmGX9t8VM3+iYD6YVOUSAOmdTdjdOnU8bnPj9ABj6MZ7R/OrFdZcDaFmzdf8qRoYRa2y0/ZTx6tlsiNI7cYuPk+EXmN6F8zP50r6fLq9B36rH6MZsOiLP4w5fIfAt2ybkWoFvOQMetvMP15Nia0/4YRuq9aQ6fk2a37TPQNZW3WXPh0TeMIXVIcV07dpK3fS/QrFWL/lzZFcQtna/4c+NqVo12uz43QhdPB40GaA51qhM5v6UV63tdlVOcKTC//id1q/rIpigS6n/fjWGomAiIgAiIgAiIgAmkX+AGBLif6qs0/XtxjkNstFsUpSfoj0KkOFk8mZNtFqhx6g5bJ59fQtc2piWZkGNXn3yfIMD+XnApRTjWP8mkk3eZEsvqFOnadSjO7jiHql4Kpu/4JF9VzcWCkGfUNNf8y41C1yYYq0NXe94p7GLHBqQTWeZUpI3RWZ2N4WrAwQb0KUDHr14RDFeqPCHRKHp8MoeWOR5zT+P41dDOa5cAoJBzLzffY+USPYTYlmFTLgPsHb9BtRzQRRQqz2rowTfQeMdYvnGkfBTp4eTWcbhsjuZanEMvbmVLf+EMgjGX/pjCGHHjOVVXm1crKkPZFcav5ic1QVDyKGHYGhNF/xyvyNSjMAuuCVEh4wqLN4Qw/EU+lhkWY/5WBbmnXH7CG7qsCHSQ/fcb8gGAcr2th1aAIfhbGqN2LZva6m7iEq1G21P82RVm7I5guRxVUqW7Kzu75yPLwEZ6rbzDqlgYVyhZk9xcC3detoQuj0zcEulrKt+wLvEjTo0nkKpKHvfZmmCc+Y+H8Kwx+poOtRTn86ugT/34N3T+N0CkS3nFg/TmaXlJncKdKeFf5Yz/VtH+6yDtEQAREQAREQAREQATSXeDHBTqSCN56gcpH3hKX9GGEThXo1OD1I6bNv4nro2QS/jjkWzXolLrL5bKGWcmsuk4V6HyiOftWgSIp9diCb97lMvYhLnPCmfMkkTdqHxbfqdbdaTG4W1lcf8Qul5/sntQplx+P0KmWZ71k3eqbjLwSy91v2eUySUH+YvlZYm1KszyqUbuv3OVy1ecDXZ/Ae2yOVoDCAKdOxZhS1xDV+eIJ4ZH03XIHv7Ak8pTKj7dlYawKfG5EM3WEznnrffYka7zfbfM9ThqnXPp2KkKNrAqir0QyesNt/F6p/3V94Nfscvm5TVFUu2kmalKlTD6W9y1EKY04Lh//8i6XqwYWoSzvuHA8jE5rnnLzL7tQKiFZmwqlCnwx0H1ul8vcxtnxtitDe5Nk7gXfomsaA92OUebU1v36XS5Tjy348gidKtAd9D9Hk6Bk0JBjC9L9E1huIAIiIAIiIAIiIALfKfADA51qVuEjJrqEMjU2GeOUKZfvA52qkp89h84AXfUPgSuekN0hWB14SUisFqP6lGd8ef2Pz6FTZmJEuyIMqW1Ers+cQ5cyrvbkKb8fvkPvM7E8fpeMQW4jpjY1pVf5LBi8f993n0P3UQd8IdCprv3mc+jiMS9VADerAjTMq/2//S/+fA7dw0Q0jLIysmkhhlbNRnbVJi2fnXKpAnrLqQPhOB18wpn4LDhZF2VK7WwpgU51VMEy/3AcDr+lXstieLXOQ9FPzeb70P6kd1w8FsHQ3x9xKE6PlvUKMr1oEkv3RbAowZiFHYrTvVAc+wNv0usLa+hSA50q7H/HOXRfE+jsClFKlU/fn0M3aks0e9Qz0aqGCc55kvBdcZ+zpfKzeUARympCQuwrDu2LYNLvLzhrqE+/WiZYZoll7KqnvK6Y9nPo8uTNwdyexWinCuYfzqFLa6AbaU7tlP1i/noOXYyOJmVK5GGZpSmVc6pGof98Dt2XAx1KJe+io5mxKgzX+5A5T17ODitK8a+dnfydH0jydhEQAREQAREQAREQgbQJfEOgS9sN5Oq0C3w4WPyva+jSXs73vCP5yUO8NtxiVIgOAzqbMetz0y2/5yY/5Xv/uinKh0D3bVVN5vHte4z6+xq6bytM3iUCIiACIiACIiACIiACHwlIoPsJH4r/10B39x52AbfxDU1KOe+7WtVCeLYtSPUPW3L+hF4/tkoS6H6sp5QmAiIgAiIgAiIgAiKQngIS6NJT9xvL/n8NdI+jGbMpgukXE6leNg8T2xagYX5dVCv2fo2XBLpfo5+llSIgAiIgAiIgAiLw3xCQQPff6EdphQiIgAiIgAiIgAiIgAiIwC8oIIHuF+x0abIIiIAIiIAIiIAIiIAIiMB/Q0AC3X+jH6UVIiACIiACIiACIiACIiACv6CABLpfsNOlySIgAiIgAiIgAiIgAiIgAv8NAQl0/41+lFaIgAiIgAiIgAiIgAiIgAj8ggIS6H7BTpcmi4AIiIAIiIAIiIAIiIAI/DcEJND9N/pRWiECIiACIiACIiACIiACIvALCkig+wU7XZosAiIgAiIgAiIgAiIgAiLw3xCQQPff6EdphQiIgAiIgAiIgAiIgAiIwC8oIIHuF+x0abIIiIAIiIAIiIAIiIAIiMB/Q0AC3X+jH6UVIiACIiACIiACIiACIiACv6BAmgKdkTMkJP+CStJkERABERABERABERABERABEfgXBLQ14JnH199IAt3XW8mVIiACIiACIiACIiACIiACIpCuAuka6NK15lK4CIiACIiACIiACIiACIiACIhAmgTSNEKXppLlYhEQAREQAREQAREQAREQAREQgXQVkECXrrxSuAiIgAiIgAiIgAiIgAiIgAikn4AEuvSzlZJFQAREQAREQAREQAREQAREIF0FJNClK68ULgIiIAIiIAIiIAIiIAIiIALpJyCBLv1spWQREAEREAEREAEREAEREAERSFcBCXTpyiuFi4AIiIAIiIAIiIAIiIAIiED6CUigSz9bKVkEREAEREAEREAEREAEREAE0lVAAl268krhIiACIiACIiACIiACIiACIpB+AhLo0s9WShYBERABERABERABERABERCBdBWQQJeuvFK4CIiACIiACIiACIiACIiACKSfgAS69LOVkkVABERABERABERABERABEQgXQUk0KUrrxQuAiIgAiIgAiIgAiIgAiIgAuknIIEu/WylZBEQAREQAREQAREQAREQARFIVwEJdOnKK4WLgAiIgAiIgAiIgAiIgAiIQPoJSKBLP1spWQREQAREQAREQAREQAREQATSVUACXbrySuEiIAIiIAIiIAIiIAIiIAIikH4CEujSz1ZKFgEREAEREAEREAEREAEREIF0FZBAl668UrgIiIAIiIAIiIAIiIAIiIAIpJ+ABLr0s5WSRUAEREAEREAEREAEREAERCBdBSTQpSuvFC4CIiACIiACIiACIiACIiAC6ScggS79bKVkERABERABERABERABERABEUhXAQl06corhYuACIiACIjAryuQFHOLHa6WWLpfJ5txaybMrs9RWye26GUn96AAQt3MOD66Bb/Nuo2xcyAR7g3Q/8CljOd1WCBOs/VxX9ySbH9hVJDw4jBTSjdiRk4fLl3qT8m0MiviidwwENNOR+kdeATfNrk/UYKS5NBl/FbCh/IH9jCjYY603kWuFwEREIF0F5BAl+7EcgMREAEREAER+FUFFLx7HMTyYQ6sqLeeM71zEbHVgz7dYxgbPZNGmZKIeXiKRQOv0WKjPaXU0+CkiOf50TlUG2BA4PXBmP/xVgWJL86wMFCPQT3KofaFIpXJLzk7pysLzBazom2ej69UviN02SimHr3CfpPx3JjRkCxpqKJcKgIiIAL/hoAEun9DWe4hAiIgAiIgAr+qQPxTru+eQ+erbbk0vipvHx5lac8pvJy8nfGVFTy7vIFJ1+ri1aVQ2oQ+E+iUSTGEB4zG+kFfLjmV/WKZ/xTolMkhLB94hppOyTg6wtzdvSiWltCZthbJ1SIgAiLwTQIS6L6JTd4kAiIgAiIgAiLwVQLKtzw5u5Hhtg8YdGM0ZR8dZE7H3qxsHsC1kcV5cnAD+/NbUCNiLs7WLuykLg4rljC+5DF6mNtz2Gk3dz1q8nSfB8NtxhLwUnVXHfQN+rLUPw9j+1zCwuYpHgteM2jrJlyzrqZF7bEEaeqg23MtZ3pEMq3NEPxfV6LP8jV4dymGRtQuxnTpzeyIGnRv9Ax1q/Uss/j7CJ1quuVKBp6oxoIesKLFZJi7lF6Zd9MjrxV+ykJ03XiIFUU2UbLSfKqt98chegHthiznnpEtiw67UXWfLZWdEnD1tyXC+Qw1vfLg32UKBxKSyGbjw/6FPch7dy3jLQew9HY8SUpV27qx8uYUyhyagY2DD2G67fHYO5cBlXOhLWHyqx45uUgEfjUBCXS/Wo9Le0VABERABETgXxVIJvbBMZb2cePNxLU4sJJOg7cQYebArqXVCZ++mgRrcw60WoXZniV0er4Gm24vcL3qgMGmoVQ+aUn0/HJcnumAe4FZBFo8Y2G7YUSP38xwxSIqdHvG3LMTKHpgDA0PtuDSkpqEuLWnj54HwV0eMrLcAvLvWYU9/rRqEcmY4J48cbZjr8VKFv/2Et+WnTk5cA/L/x7oVNMtl0/nRO2x9Cqm4OayPgxmPLt6lUAj5hAjK+yj6bnJNMp6i8DtShpkXknJSdnZEjgAo4Ae1Am2I9gtB36lbDnf04upQ+qRX0s9dQpo3DHGFl1NuRNTKLbFnpGZxhNol5nNrbtzceA6XAx8KTNBD7+Ngym0tx+1z3fg+OTmFMik+a/2nNxMBEQgYwhIoMsY/SS1FAEREAEREIEMK6CIvcuRZcOxe9CZjWUvcdrQnKjBWyi8tjtPftfEziqC3qXs2J7SQi0MsrfB4+hCal0aS8VjljxZ2Az1m5sZ0cWO+RfjMeu/kC0Trckb7EkVe9UauoHkPTGLKsvNOeVbKzXQ6c4h2PI6nU27sCGlXHU0tRsxI7AHV1qeoN2jebTJ/ooz7l1ZUGQWA8P6UXXUMdTVGzH7fCDOZSLxbd4Iu/0P/+fedCk3dvWiuMYzDo3szp6my5me/wLbqU31kBHks1pIUrIi9fqC0wkKacrxckNJ9AtgaPVsaKo95vLu3WzyHMeUvY1ZFe5DF8OzTLXtzqRdtzFoP4MA90GUvT4BUytvYt4mppZlMp7918ZS30gHjQz7FEjFRUAE0ktAAl16yUq5IiACIiACIiACqQKKWB4eXUA7612Y9HTCY1IpzjvbMCuyAlaT5jA4+wFG1F9JroDljKmcup+lMuEFV/1HUu2kJQ/mliJo7GhudvPDofT7Uaq/rKH7RKB7P0I3oqwXBhtX4FrLWFUqyW9PM6tMP25O9Me7zQvmW/TnhvPfRuiUycScn4/TlWb49iqeOqr25gyzW0+HWcsYVjkrMYfGUcJNE8dG5lgMtSHvsfHF4dB9AAAgAElEQVQUd9Vk+arRNMmn+34zlst4FHMiwS+A4TW0uObZHcfoPqycYsKm0ovIv88Fo4XOnGs9D8dqOf6YUpl40hWzcQl4LRpJy6JZ0PzSzi7yjImACPzyAhLofvlHQABEQAREQAREIL0FkoiJ3I1b46Hcmn2U9RaZCF09nsYDdFj5cCYNdF5xc68Xwzu4sO1dJkq0cmbKgMKsa9qbzfrZqDzzd9Zlnk9lWz9eAWo6mTDtNJ4OB0bjFq1N8Y42lFq9mgCdTJSZdZjAHEuo3vU8VoGbGGMYwLC2w/B/rkmBJkPwXjCOyg99GW45hPXalnSrG8aqDSbMOb8Np3J6oFQSf3YmJauN4o66PZvvz8XSREF0wGDyWC0CCtNt0yFWNr3FqBJduOC6n129zdHkEefnjaat0wruKQpSp7sLzqXX0GHUfhLzTOVE6DCKHhxNVYt1FHCyp8b5FZxutowl5tv4rcNcIuISUS2hM+ywkqAVTYlfNQkrh8WExeWiirUrC5fZUt5AC1lGl97PqpQvAhlPQAJdxuszqbEIiIAIiIAI/EICChJjbnFwxgYSnMfS2khBQuwtts++QAWXDhTO0BKPODJuIU/shtO2QCY01e4TOPEIZiOsKZFJwluG7lqpvAj8iwIS6P5FbLmVCIiACIiACIhAWgUUJD65wKoJTvReeAI1bT2K9PHCb0RXahbUS2thP9f1cRHsdnOm3bSdxCUmk916CkvH9ad1aSM0ZCju5+orqY0I/MQCEuh+4s6RqomACIiACIiACIiACIiACIjAlwQk0MnzIQIiIAIiIAIiIAIiIAIiIAIZVEACXQbtOKm2CIiACIiACIiACIiACIiACEigk2dABERABERABERABERABERABDKogAS6DNpxUm0REAEREAEREAEREAEREAERkEAnz4AIiIAIiIAIiMB3CChIfB3KPm83Ro9fyRWdrBhburLJYwB1TLT+Vq6Cd0+D2TZ6LVlmT6dF1k/cVhnHq5uBDHE3YPbilqQeM/7lV3J8JDuGWNBuaQN2PPSghaHqMPNE3px0o2SdCdxT00LHfA7nrg2kyMnpFK81lrsaWpR0P8d1x7L/VHzKvyuiT+A1qj9DVkI337XM712GzH+88zlHxjSnwfRyrI+aj3V+7dSDxa94UaryMEISk1DSg7URPtgU0kXjw/ueBtJrWAITFlpiqqvOs6t+jG/bF58XVnju9WZARWO0ZLfLr+ofuUgEfmUBCXS/cu9L20VABERABETgOwUSXwSz2W0o/W614cTKAZTWiOLoAjcmTIqlx8Wl9DDV/M47fM3bFSS8PIVH1XWYB82j9YcUqEgkJsiDiktKcHpZG4xURSkVJN3fwiD/wvgMrZAavP7x9Y6by/owmBH4Gi6h2qIKHNrVm+J/JDNVuRdxL7aIgoe8aZdP+38HgD/dRi/jnTS75Yl1Ib0vHAwewaqWLiTMGEOOeT2ZX3Yem/pUJIu2JLp/7B65QAR+cQEJdL/4AyDNFwEREAEREIFvFlC8JnLnXLp3OUabE9sYUkY7paj455dY7zKAWfnmc21khW8u/uvfmM6BThlFQI92BFpsYUW7/J8Ogd8b6F7uoE+ObTQMnoNNMQM0vy5pfj2RXCkCIvCfFZBA95/tWmmYCIiACIiACKSzwNv7HJ4/kpbuhdkbOYlaOqn3U8RGss9rKO3WlmZ22/04z8vG5HkWhI7YiWbFYNac6cCO25Opdn87k4YNZvr2SEAdvazl6DytO68GjmL/4I2ctzpL7fpT0ekxmNZhG1j82JZtJ0djdnwSHSzdOaulh5ndKvZ5tiNP7EnmpHGEbsFQU64vcqJx/4u0GG1DPWtnbHNdYM7I/gxfHULeHn4cmGtBjE8bqow4ktI2U1sr7qzcTOGZpzhc1I+C7fbSecNBVls9w7344q8foXuxC/vcrVnYZiURa8uyu3J1hlx5S7yyGq5HVtAqxJuOjgsJ022Px965DKicCxmsS+fnWYoXgQwqIIEug3acVFsEREAEREAE/t8FvhDo9noOocOuZhwNKMTWmmN4MtGP6d2Kkhi0Fqcmwdjec6XEmXn0XmjK0g0NiVowENvnQwmdUJxrK4dT/XQ7Hs4vz9nJHbGLHsRBt8qETLFja4N1LP4tB5DEu7t7mVBrN/WveNNc7SSzq/x9ymUSMafdqTAlN/t32WKqAvtjymUh5g1KxqPyVqqcmkCJsDAUZYy5PsaSaSZebHfUZ/1vfbg5ahszGsQS0P3DCF02Ls5ujbVyFjeGm7CjR1u2tNqMX7tnzElLoANe7BhEDv/a3PDtgNm7XfTJEUijEC8snszEfKwufhsHU2hvP2qf78Dxyc0pkOnfmL76//5USQVEQATSKCCBLo1gcrkIiIAIiIAIiMB7gS9OuRyIewEPjnd9ydzG88m5LZC+ReJ4FrQe58bB2D6eRaOka6wf2pvOSy6QudQgvDdNpEdRBZfWjqSGKtDNK885t644Gc7lar/sHJvdl1Wll7C4eTwnN2xmrdcMFl/rwvb7s2jMZwLdKXcq9NJhS6gTZVICXTLvznnT5VpLAnrmIvzceSIi73Dljh4NOlXh9oimWK+5ndpANXWKzjpLyNAcbPu3At0ND5qET6SwlRcxbxNT62Eynv3XxlLfSOd/G6rIQygCIiAC7wUk0MmjIAIiIAIiIAIi8M0CH22Koh7J0SXuuPro4HhkMk3eHsL9t4UY/znQNbmObdSElB0nO93uyumBJf+4vzL+OZf9R3060Ln3ZUWRSdiFuzIh3pGVjtqsrLoW8yBvWnxqhA4FiY/2MLL8aF7P3si8LmZo3D2K1zhfNJwX4Fz+/T6VinjuBThQ/7Y1Pk9dmK41iXWTG5Hrwzq2v6yhy8ZF99a0ejSOkAlZ8G3di8sDd6RhhO4x5718udrMgZY3R5F7Y21CPhqhm4X5uHi8Fo2kZdEssp7um59OeaMI/BoCEuh+jX6WVoqACIiACIhAOgn87dgC/eyUs/dm+VAbKmS+y9YJFljOuYNJ/bkc3FWRI+0bYr8rgVy1ZrHDV4vpVXoT8EY1GpYJw1KDWb6wGKtq9yYgUyaK9uxJ4vz5ROtWx9oqC2vW7EMvUyOcxxVg6bh9lB1uR/mza7n4mxtdzw6ih/8j9Mp6cu7yAMzft1apeMvdEz6MaDcM/6fqaGi1YHSAJ2NaFUUn/gweg9ZyN2wD3uGtWH7InW76l96vobuOWp6G9PJ2p1+EE1VT1tAVodum/SwotJU2lZy50W0Ine6tY86higxsewOfwFsoCkzn1I0RVNNVR+0vxxb8ib+eD9fW5sXbzJqlb+PJO82PAav74xLyjnhlN1benEKZQzOwcVxMWFwuqli7snCZLeUNtL6wS2Y6da8UKwIi8NMLSKD76btIKigCIiACIiAC/z0BRfwzwg4tY62iB66/5UQR94Lbu1YTVHEgnU1lq/7/Xo9Li0RABNJLQAJdeslKuSIgAiIgAiIgAp8VSI5/wLnlrtjbL+aimi4GJfrisXw4ttXykXr4gbxEQAREQAS+RkAC3dcoyTUiIAIiIAIiIAIiIAIiIAIi8BMKSKD7CTtFqiQCIiACIiACIiACIiACIiACXyMgge5rlOQaERABERABERABERABERABEfgJBSTQ/YSdIlUSAREQAREQAREQAREQAREQga8RkED3NUpyjQiIgAiIgAiIwJ8EFCS+uMZW16H0nHce81H+7HKpyZvt46ho5cmLD1eq6WNYqi9z5vanbf1iZEsvQ2UScTfX0LVEL3b030G0T4tvvJeSpPu/M7ZzT2Yey0mPZeuY16MU+inn0DXEamV+Zp7dxvDK78+v+1R7Hp1m7hh7nJZdwqjTEvYv6EEZQ03U3t1i53RHLCZHYDV1HjOHN6Tgq3MsHGePw+JzGFjNZ59PHyrk0P7jaIKkkAW0tHjFmFPO1DbSlUPF0+v5kXJFIIMLpDHQxXHFqw2Vhx0gMUnxR9NzdJyCl6Mt1lXzoaX+4RTOHy/z9vBYCrRYTZXZm1nbpxLZdL7tXm+DlzKguRN+j2oyZstcRrYoRhbFaSaVao3L3XasODONzqWN0PqoCck8PerFkKDSTLBMxm/RS5r0bkrtEkafPxdGcQnPahYMU1izYs04upYw/F+pcSeYPPk+9Trk596MvtiHN2GBX1e0p/bE7kYt3JbOoH/ZUGZOCKVEs/q0rJX3Gz/Mo9kz3Z9bWcrQqncjCur++L6REkVABERABH4hgaSX3D66juFL9BkzJJn5tkG0PraQttlfEr5tLpbTcrPtTB8Kxd3lxOJJOA87jqnvNjbYmqUfkiKBV6c8qLLMnNNLW5P9G+6kVDzm4JxAstn3ptzzLfT97Q4DLw2looaqsLsEdLcnYvA6hn020CUQtnIOxyrb06vQLTxb2bDTJoCd/UryYJUttQ5acnxxDa4O6svx9gvp+WA9pyr3pWfRKOa3sWZrm3Vs7VsBAy11SLzGonat6H+xO/uvjKFBdh05g+4b+vTfesu7a/6M7O/MvPsVGTfXk7Gqcw4VDzjsPRL7aZfI23MyC1zbUkwX4kK34DLQiVk3zBjqPZ/J7Yrzx1ezZyfx2XSNNyZNGW5h+m9VX+6TRgFlcgy3Dngz3Hoc25JqMmDFKuZYF0ZLEc/Ty/642I9g0WNLFgROoW8ZPe4cnscIq5FselOFvivW4NXJDB1FLJF7ptC5pRtBBe1ZcWA2XYtkSmNNUi9PY6BTvSWOKx4taZcwlcvDqqOfeIud01S/OCXicnQlo2rlQvU5lD4vBTd8OjIzy2hmtSuHkd433CgxiIW+ifzWuTo5Lk6iRVB15vdqROmcOhB/iOH1zlDbpyfNKxij87dGvD02g/47s2Jta0Nz8+yfCHyfaXXUeizcY+jcqy0dyuX89EX3NmEz5xmtunbENv9hOrs9pIlNG3pWy/1jKGPPMK/fep6Vb0mvoY3I/21Z+MfURUoRAREQARHI2AJv7nJw7VQ6hnbgnnuD/x0zkPiS8J2qQGdC4Bk7CgPKuIecWTqOjguKERA8ggrp1fIfEOj+qJryFaEB7ky705oFQ6ugn/IPXxPo/ty4RG77daP2td5cnWHK9laDeDR+HUNrZOfV9oGUPdqGc1MbY6KtSosKolZ3o+alLgRNbUZenTguz1vE7bwxjBiuzaKgIdQ10vnGH3XTC1zK/UMg4RrL+jowyu8QT1AjTxsXfBY4U/7kXPxu5aRR+0rcWH+S6DyNGNtLl/UDBuLss4eHqJGr2XDcPV3pUkIV6V5xackohmx6QZVhnsxoYiLIP6VAMnEx1/CfFUKdMW3JdMydDq1uMuD2MqwzX2Ch1WCuOW3Gw+w49q2vYRvUmbuzLlJjbHsMz3pg1fAKfW+toFOW43j4ZcbeqRSPNg7H4q4dV4aU+6YWf1+gG1oNfU1VMohmZ/8W9Mk0jYtuzTHR/oag9VXV/wGB7sN9FA846ObB2Yo96dXAHFWe+3Kgu4RHg82YuPSmVX1TvjDZ4uOW/AyBTlWrWxvov+EZ5nXa4VA711eJy0UiIAIiIAL/HQHl2yiOLRpDnyFrCDM0peFwPzaNrMDjwCkMGjiXO9aTGNbMin4tC71vdBKxt48wf8wQRq4Pw7j6MHz8+lLhymwqWnvxUj0HBRp7c+z3ThRQveMTgQ5FLNEHFtCt3Uk6nl9Gw3BPHGwmsUejPo4r/ZhpkYunQSsZZz8C3+u5sJq6gsWDjTk3ZQjWk3eQbO7IssDBGK/sRAM3XcZ4NyPCdTxBbRaysN4NXLp48njAOg66W5Dt/GzKjY7EKv8x3Dfo0c9vLR4ddDk3cwSWYzbwyrQ/y34fh9mmDtQYp82MDV246XiO1pfmYZEz9buLUnGHTd0bYXOwLp6B03GobELqb6BpD3S3VtgzzWAMi6xeM7fENAw2LaVXmcxoXPGkuHsedi+2opCOBmokc2elPZN1hzLXqjia15Yw6VYTJhQNpGL7t8w95UxdmXL50/4hJjx+xCttfQx0owhwcGLhk8oM8+yD4cIZrHlUit6TGhA6xocjWrUYPKUVhfXU0NR7yK4RQ/C+aUpPd3d6muvw/PYpds+diFdoTho6zcZNAt1P2+f/q5iC+JfnWNphJI9cNjNKdyOWXeNxv+5AiXc32NhvENf6bWFKLVVyUJIUe4mllo5ETdjB1NpZUv6b4mUwm6cv4m6naQwpn6aE8Uc1flCgSyZyjS2Fx5fmyJUeGKxxxWrwYiIMOuC9z5sBlQy4//scBrSbyM631Ri0ZQWza71m9aSBDF5wGq023hxcVo/zTWsy8GE35oxS4jnkGBWmTaJr3DpsJ16h7mRffEfU5PXSLgy7nY9sGxaw+nETJm33YUTZl2ycPpiBnoeIa+TGPr+WRHRsQL+Qjni5wqzTFVkx1YZauVN/YyPhJBOKtWJR4R54zhmNVdmcpGTQL4zQJR6bSM0dRXEbZEOj/NeYWaYlo7IO4vcZ+fHtN4LfczfCRu8ym08WpJ/vHEZaFCfrh1Gw+5vpMP40+u9Os293FLk7z2ClSxEOWnfC6XUrFq2fTs/se+jg9piWH0boZj7Hsn1+nk90wimqDnPWuWFf/AEbXIYyyms3t0t2wt3TDesEP3oMWENMycrkDzvKCc2mTPSbTlftXdh3mUeovimthg6nc6OqFM0agX//jTw1r0V7h9pIpMsAnxNSRREQARFIF4E3RB7Ygs/Y2zT0b49awDyu1JqOU8FH3NAoSqkcqeEm+cUNdixxZeLrgZxwLcwZj/H08y/PpqMdeLF6Au1v/PMIXWqg88G23SGab+jFY4fNmO1cQPvHa+jc+zkjj/5GaC93kt0XYpu4jcEtj1B9Zk7cVpmya6MVr1cMoOMTB646J+JezpagkdtZ3zaK8RVciPNcz8x6YbhW9sJ0zxZ6vZ5LeRcDtm7vh4nql/B64fTcYMTYhXnYta0H6mt60fz2IG646DK/ZB9uDPFlxqBqGP/dWBnPg6AljG53jPpHVtLTTPWrbxoD3btzuNufoI7nQKoaBuNRzId8ez2wMtUj8dgEiiwpxZEl7SmsCnTxF/Dsf4zqs+ypniOK1a7XqD2yLaa351LK4g3zJNCly1/Bjy/0Nltn7OWxUVVse+uxuvM4ApPr4+KpCnSTWPeyEsOWjKB+ymStKHZ77yVCWZwOjnXI8TCMsHcvubFnHct2PMDM0ZOZTWWE7sf30Y8uURXoLrGy+3ryLJlMrVAPqs7Mz4HtXcgX/4iTnnYsM/dlaWvVp4yCxNhr+HX0w3jpLNoYK0mM8Me2SBdO9FlC4LQeVMip+U0V/KGBrohLWfbOe0X3GdlYt3kQ+Xb1ofZlWy7YPaSX/RNG+Q+kxJlxVNlchqnZfFmSfTL+o0w50K4H53qvwq3ILqpVCuS3QF9GZ/Wjkk0IvdfNYqDmMirYKvA+6kj+rT1wfmzH4hF1UazqQ/kT9ZltuJaN2UawZGQpznfvw4l2c5lc5iTNLQ9SzXU4YyzLkO2jeaBvuL12PC2X58bNpy8tixqi8YVAd3d1V9rfaol333ZUy61D8skpFF+ajVkutlQ7NwSLzXkZOr4/JQ+OYpFaewba/EYpo/cjlfc3YDnkBo0H2tGv1DmcagaSe9xw+pXcQwvfZOwG2NHXZP9fA53bQ5p17UB37TXUmh9P1wEtKbNlOqsT62M33IYs6wbQ/URhBrt0xNjTlVVvqmE3vSH3Rm7iWc1iqF97TpaKFancqCCZdXTJamxEJp6wz9GFY5lq0G5sN8obfNMzI28SAREQARHIsAJJvHsZzrE1y1nktY7TOo5sCXLELPI0J0Lu8OBBPLmbWdPaTPXLsYKYyIMsHzeZCx02s6JVFh4FrWN6z92U3zgbs9NTsbxu85VTLsfTeUEBFq/IjXdVO7al+GmTNUdzJizpQMjI2/QJGUs1dVAmvOCqnz3l+vqnKqs2Vqkym8N7y7CnyiQMtm2nf67TzKw2lcyB2xiQ5wwzKk/GIGALvd7Mp4JvSYKWtiZzzEncy81GzdGQkU7L35eliXbJ2QSdq8G+MqPQ3LwL53KfXliuTNkIZQC3Hf0ZVlH1g3BaAl00hzwDUbTvQYO8uqirheP328BPTLlsgon2E454bSGxbTcaFNRHI8SHilWHcOlNHMoPz5nJePZfG0t9mXb5c//lPb3CichkMuWvQAWjqyzq4soOxWcC3fPrnLnzFkwqUTXPY4KDn6Oe1Qjt4zNwWnmPkk5eEuh+7t5OrV1SLA+DfBl7rj6LHM15dWwONf1KEeTbisxxkfw+vhcB9dbh28oYVOvrzixk+Kk6LHSu+H5plxJl4l2Oe4yj4+HGHN9ly4f5EWlp/g8KdKlTLu0M3DhYZzeVOvrwNi4xtR75J7PD7S79LlpwenIz8umq5oo/Y9/gJlguvkRsQurHVa7xhwi1ukLdDm+YdXQ4TV/5Ur71c2YcHkGzN0up0PoZM44MJm+AHe6ZRzHLugJGkYupNuYd1plWMiPgMk/fJKeUlW34Tq53jqJd96cM2ziQ1sWyfXq9W9xBhtY7S/0lvWhaNic63xroghyxDm7I7MEdMN3vxLSYVvSzbEppo5RV1PDHlMv2dCgXx6Z2k7lr2Qfrokex9FNiN6DPlwPdgiR6ditG7NitPGlgQ99xjSgQtZaOdsFUcGxK4d3ruW7cjG7jaxFu70NE6epUa2OK8sYFzlyPwbhcXRrUKk42rafsc5wggS4tfyFyrQiIgAj8hwTiHpwmYMF89hQYxMSqT9k8+CxVD0yknraqkS+J2LuFmdPUGHG4R8r6t+SXoWyZO4YBN6y5uLIFrzZ6MXRWFtyOd+bVF0fo/rYpyvATFPbdgE+NUCY2XkOegOWMrJhVdQfePj7Fki4jCe23hrntTdFIfM2tHa7UX2xCwPrhVFFdRjJxT44xp9Z0sn4p0MWkjtBt2d6LzIfc6DHLkAnOj+nqlRn/9aOonUP1/2UlyW+DcC87Bq3PBjolyQ/2Mb7nCZpsmkiDzKopN18b6N4QunI1IQ16YJFfg0cXzvO6eHk0N9nR+5E9WwZkY7uDM5dtljK9uSF3Vq0muG5XWhfU4emF87wsUhGzLFqk7DEXIiN0GefP7zVRka/R0jMiZ9JLXmnfZ88MX449M6fn+ymXh9VrMnRJV0ppveH+3ZcoNbORW+sdL+4eYLa3FzNXnHof4tUwbuzEDK+p9DDXyzgEv1pNlYnE3jnMkh26dB1chxyqdbwXltHBNuETUy4zER91CJ8tWnRxrMdfd9RQkHhnM72b3GVo2BC+ZRXd9wW6v2+Kcnw1QxTzMHdRMN93JC0KGaCR8hm4hja19tNssxt2lXKhrR7LqYmtGBszGB/XNhQz0Eydnx46n7IWr5j92UDnQD7VCN0TO5YMq8wTz0GMVetCn5deLInridvY9pQ30kktK8KX6m2jGbFp0GcD3dsLXvTcmI/RDi0onzvTl9fQXfakwQYTXPq2on5Bg7+O0P1ToEsZoQulyaBedM19iGGjw6g+uD8dDfyps0hBv4FfM0LXivLbxjIjohJ9JzpQI8SNjjsMsR3cgpwenpwwaUH3lEC3gPASdWnl2CBlPYPy0mJ6HoDajbvSp9xjNvT354lMufzVPnKkvSIgAiKQIqB8Hc4ud2dsvSKp26specPO8bzpeOzi17Po7HW2HjRkzLqlTGj8YarXP6yhM8hDEeeNBE+qiU7SKyICJ1K5/ReOLUh6QchuD0Z0nsyOOH1KWoxmrqczZSIX0Kf5cHYlVqX3oN60c2yApu8I2k3aSqxuOVr0cqJTroV0cQn6X0+qa6FdrC025mdYHRCNfnkPTp/5jcjhtrTyOolOcxcCfIbwW95nHJs9gnZj/HmmUYLGvUbRt5Av1mNOolVyDmevO77/AqX6pfw6vi0a0ffAY9QajsRvliNdKpqgTgznZ7eh8vDDQD1mnt3O8Mqv2NqjAfbq0wlabEUB1Z4CykecnzcaS2c/7ia/3w28vg9X9vSjjPImaxw60X3JO6ymzmf28NI8XzoBS8el3ElISv0iX9ubc7v7U9FAK/W7jAS6DPOX+zpoMf2dXFh3+iFU6433Qjesn6xiTUhmqjevQOiGk0Sb1GV4n3IkXfDDwXksS4/eh4qdmDzHk3H1VFPy4ghdPZqhax9gLiN0P3nfq35kusKG9U9oPrgpRvH3uRwUS+GKb/Bv70b8rMV0S9iIY9f79Ls8keqxl1m9Mppmjs3JlfiACydjKVnPDNWelkrFW6L2z6TfoQYETK+X8t/S+kpjoPunYwvyo6X+lCuLxmHp4EtEQm6qdZzMYr/2ZNk6lqbd5xGWqQk2Dv1w65OP/W4OOC06zVv9qnSaO5LK7r1wufKKN/87EYH8nTtTfetWtr19i8GoPVx3zMo6pz6M8r9H8Z4z8Jnakxr64aydPIhB8w/xQqMCVl6jqenryNRT0SQ5buS8a1uKZn0/J/X5HuyrdMc3IobiXcYzfVRfmpkboa1+jw2tG+CwI5xHme3xOzGZTmX+fHTB+01RJtrTse4jZlexYer5cPRsbcl8aB/hd/Vo1cacc2ePEh1tRI/5a5nWuzq5U7bKjOPW2vFYD/Hiom5zRnrNZnKLOHxb2DL+4GUUvQbR8PRRTl+/wtseA2h49iRBwZd4070/DS+c4dzVC0R3nEngqPokbHLFefbOP62hW0M/p8nsjixLo3pa3As+RejT+jRrXJMaWr/jd1yNio5TmTO8EQUiN9J//VPZFCWtfyVyvQiIgAiIgAh8UuAZBz32k9fBhuIpv2DL61cUUEZsY8SgkczefSO1+dV64e41hyHV4jniOZT+KccWTMFnmgVm0b/j4jCMSVuupV4rgS7jPTLKJN7e2suMEYOZtCVCNS8czUzFsFyxjw3WuXhydhH9mzmwLbs98wNc6Wl4mRnDBjB+Y1jKtRrahWi17Hc2lN1L07IDOaJRgKajZzJzsIJBoxIAACAASURBVBXljP+1NXQZz/1H1TjuxDSaL9PC3qEHVuVy8m3kP6o2aSwn5gprJvkTXbwx1j0bUPD9bNA0liKXi4AIiIAIiIAIqASUD7mwcgOXSnWjZ6VsqEmek+dCBETg/0kgjSN0/0+1/Glu+/5g8VPFGNq1EeXyZpR5zXKw+E/zCElFREAEREAEREAEREAEROAHCkig+4GYUpQIiIAIiIAIiIAIiIAIiIAI/JsCEuj+TW25lwiIgAiIgAiIgAiIgAiIgAj8QAEJdD8QU4oSAREQAREQAREQAREQAREQgX9TIE2BTkdHh4SEhH+zfnIvERABERABERABERABERABEfhlBLS1tYmPj//q9qYp0F14oTqOU14iIAIiIAIiIAIiIAIiIALpIWCQBeZNnsE811EpxXcdNJQJ3rN5/TI97iZl/gwCCfFx1Mz9v80WJdD9DL0idRABERABERABERABERABERCBbxBQnYJSMdvXv1FG6L7eSq4UAREQAREQAREQAREQAREQgXQVkECXrrxSuAiIgAiIgAiIgAhkfAE1TYg/sZKDWZpTx8wYA01ZVpPxe/XLLdDUes71A+cIv2lII4eq6L6VPv9Z+zxdA93FV0qe73agRTcfEpOS/2pg1BH7qb1o2LwBplk0UVMHjZC5tKt1mR6nPWlexAANVe3S+FLXVhC12AKb4+1Y7tEC3ROLmT0WOgc6U7VAZjQUaSxQdbkG6EX60a3eEer4TsSqQQH0kYf6GyTlLSIgAiIgAiKQ8QSUcTy+sIfj2xay2tiNgMHlIeX7hJLkh+c4uncj671y4XxmKCU0Ml7zvlhjNdBIfEDwxjm4jplL2KuytB49AuserSieU0/1FUle/ySgBtqaTzg1w4XDb0rR0GEgdRQHmeU0hKU7Lv/p3UWoYz8b54ltKaIDiQpSvh8Te5ugFZOYN2cF158VpWI/V4aMsqFMdk0S//b1+p+q8jX/rrpncsxNTi0cy4KpmwjNXJxydtMY79QOs6ykyz2/pl4Z6ho1ULy9wynvQYx84sDeuU3Rjwdl8lueHJvJkHauhKCJjoE1Q/YvpUMJPZI+ZBRlEu+u+uBQ34GLfzRaEy3dQcwK9qBudlD8bZOSdA10KZuiqIHaNU8s61yn3yUvmhTQQzMuggvbV+A7YDI3Wi1gnntvimfX5mvym7rWW0K9vYn6bQB1C2RB6zNvUv2S9O7IeCy6TuOZ2hA8jk+kZj79rwt0qj+85GusnRVGxZ6NMTXJ/H/snXVAVVnbty+QEGwUu3NMFLsbC1QsQEJC6e5upEMaRAxQUbGxuxW7xRq7EwUkz/cddZ5xHH3GecYZHd99/uTss9a9rrX2Zv/WHQvJ/0UI/gMrTzxO0bU1LD9Xh67KvejQWIaPtfM/YIbQhUBAICAQEAgIBH5QAhWU316Ot5IWWypJ09z/KNkWSm8FnajiBjtMh+KafROJlhFkHLH/4QSdlOwzDjrpsbGpIzPa3ORabSVqHEljGRo4afalQXWp371c/qAL4X8eloQ0VFxZSZhpOJeaz8Ap0oyO9xbj6+jG+n23f223vhrTQyKx1miDTBFUSICs9CMOBRgTvbKI3iELsFA6S6JJPBfrTMU+Tpd274Xf/2zcxz+UBJmS6+wIjmf9sQq6zFSj0f3HiGQec+l8C6YlqlKvAP4GHfnVhvBdNFRewMNdwdhNi+S+aQ4bIodTpUREacEdjsUsQ9bBke6Vfy/M3m4SldznWOoKpLSs6FlHkoqKMt5cSMdR8w5Gx/xRlv29U+mbCDrxZoOEZAUvtjqjq5lBvdmbiDXshpzUH0g68Y7B5RTs+h9FZVcEozrURPq/zNpbUbfLmVF28vivcWRA06pfJOgqyZZzZ74BWjv7Eh6oR89GVb7PlSu+0aXusc3RlG01pqA1UwelepLCzsl3cScLRggEBAICAYHAj0NAhKjsZ7ZZqJCktJLVlu8E3duPqIRH660Y69eWzB/NQyfe4BadYG5/Y/KmhmGsdJNLDdQY0qaUy8cLad25KfLy0kLI0n9b6JIgW36NjV4mRCTup45eIh6ButS7eZpHFTVp2Kk1NWRA4up6Fh5+SY0OE5javRpvSkD8Hiv1YB/JDsYkXeyIWdw8bPs9Isvcm62POqGd4MHA+lBc9vXuNHGf3N3D3OD5HJToj6FGO4ry5OiuosDTvHvIDx9I0/Lv87X461H4ay1JiIrJv7qKOTFnUChZR1atGDbPGUnVomLyLy4ldl9XnK26IlX6Zf2Iyl5yNXMmNnesWeMzEJlPqOlvJujEQ6hUfJCkPoNIbRTDkhWTkTiwnMU+RahvtKeLQgWPtkcSrOXF+TEBGLZQpINmNTbpGbP2ymtKRQ0YFj2fyW9WE7K1kE5lO9m0bzAe6yxQvDifhPzpxFkOpdpRV0Y7FzNzRjFrg+dyvfEMnOOCGFOQhJZBIA9KrYk87EfL/ZaY2i3iYb8oIibcY0FAKucf5iNiAvYbQ+jJAVZ63KN/ghl9OtdB6sFBsr1sSM4+xsuWmhh6uaM7qjNVX55iU4wnR6qNpM3zTWQuuEAjwyjcHSfQurY0ovf/AMShoS+OLSR+hh07G2syvmtPVNTKSXcPY8+Ja5T3dCdkrhvdrwVhZxXCuXpuBASPgPV+RC6TYdiUXrRTG438oQVkzl1M3sNi6GqPT5ID/Z+vItQugB15Rfw0PRJnX21aFe8my2I9DO6K/KsclsRepY1zBCZjStnn5kDawSoMDYjFzmIINX9eR7qZDatfd6Ff/1GM1hjKT73bU6v01/9fX7YEhasEAgIBgYBAQCDwIxD4C4Ku7ASZvXsQ87M4RmoWIRcSGfYojinD7LlVYUTwuTkoP84kQdeC9XfKqTEplaRIQ9rK3mBvlC3OMRspLVOgs1k6Qd6qNOImJxcG4bnxDcqinWzcNxLvtWrcj3Mg7fQAbO3aQg8LpnarjcxXiIeUrvyAHbPG4J11i7rtVJgQEcmkng2RryTouC9Z2VIyBVzZu4XDGTGsWJtHlUmBuPrNolsdKHn/Yi5VuYKbK+dx6lUtWqtNoVO1d+GW4tA1sYfucIglIYFbkZgwG1vD6hw/eI2ytlpYa7VF8s1Xnoe3Hrob7AqbTcaGuzTW0KBrrU6omCgjK+TQ/eGUS0hUUPz8AnuCs5CymEq+7zQi6iSwJXYEci9ukxuhjUXUYSqP9MLHSY9BvZoh+1+jAMspfbSVxKGLaL05E7WmlT7pEf+mgk5S6hH7rAZjt0mVmHkNmDPViWs1vEk54klPucMk9M+hyxpv+iveZoP7Vpr4mNH1QSoa/Y8zfX8oHQ4aM8t1FfltPYlb6kbf5nLcSZ+GnkM2EqYbWOYxlupH3RhlfhOdxDD0e1dwwEcLl9whBM93o/NZJ6Z41cZjhTMjOspzNWwshscnEBttSL3NM5i+fTBhwaYMKsvGeNRMDjzTJXBXGOOanyFhZDAv9N0xmdGJ/EU2zAorRme+ObVijUnYeIFn/dwIi3ND+XYQuvZPmRTlicaQZsiJQzQkoHKlMywcv5JqlvqMUKlMbtAGpMerotTkEot0sqmib8w49S40LDxAUswtOk0dTI3DYeysNBqViaNQOJTIzoq+9B3emGtmM9hUVwMdlxk0OOBN1J6a9Nc1ZXTDw8yZHMaT7t0Qnd/GngN5NJwQgH2wDgr7/PAOOkltbW/cbZS4H2NC9M/K6DmrI5W4hcc/DWKUeTuuJ27gefNOdBujRK0SQdD94Z0sXCAQEAgIBAQCPyCBvyDoxDQKz7POwZJTY+fjodocKW6x0yGBCgdf+j1Nxc7jGfop7vRVuMASLVUWdEpn0eh9GMwqxWOfL+1PeKCrcQP9/Sl0PaCPgcdG3nQJICXLme4Nijnlq8Pe3nGYjlDkcdZs9rSyZoqy4lcRdGJRIfX6OJk2hiStOUPBTwY4RPgyqWdTKovTPoQDhz+73iUqQfnNY1wqLuPexgUsDVnOm0mhuPt/IOjEok3yOlvmHKCgdmeGGXalijjc8n2r4jbKnp1ie6gTqcnbuUknBjuG4+g2mibi7/6GlCBJaSj+eRfLfayJXl9ED8c4/BzG0Ej67+nvh3lgSICo6Ak3NkWxqpo19v0fssp8KjGKCf9/fke+y6GjgvLn5ziwNJUF3huoHp5DxKyOSH3Oy1r+hqe7fNCZ24n0bF0aln9awH8Xgs52wxiiDgbT5ZQTo5zqE7/bmV5VjpLU059Cc2em6Q2ioWylt4mh0pcTmSwWdLuiUFWSIS94FAYX9VkUo0Pb6jJIyb7goPUgghXCSLUbTY2jzoy0fR9y2bwq8g9X46gcS6PkBWhWSWGqozRuyxwY3qE6D9Imo7VrBNER+tT/RdAF6tOreRVK93ijaluBTaYTfW74oJlcH+dQU4a2rYm86AIZI6eyvd9s/OxbcFDDiCPD/LA2H8tPr7IwGLqVLiGuaKq1pbo4SRKoLHWBxeP8udp5HKo2U2hfV+5tOGgluQquJs4g5cUYdPW1aHoyhOyC/gxTGUClVaYkHFeg51RLxvRojLwUSFd5yDbtGWyrNx19jzG89NFgdtoubnxwg8tOCifSoA5bvXYjM8kEU8e+VD0YgbnHVdob2mFt3I470TMIO98GdTN15JKS2PuiOUM8Z9GrVY23i0x4Xv8wjxthIAIBgYBAQCDwpwn8RUFHBYX7PZkU04qUZUY0vTkfu0VNCfDpy/3kCeh67aD8wyoHjYKYd8SFLvKVkBALquc5+LSJoNHabPQHyHA+SAXD61asjNOkWbUiTvurkVigibGxDl2bVEHyS4oS/BkG4sIoL/PYu8gfn/BlvHjVnekLFmEyth1VxRGXwkvC72lKgHTFLY7suU+VZvWQPBxOkP1SSqf8VtCJQxwlr70Lt6zZYQJT3odb/tKg+N1X9PoOZ9dEEj9nHsevvAKFwah6ReE0U5nqZVD+N/AX21Vy/whbZrswZ+EFFDVD8Ao3RKn6r57FP7OE/i9cK1HxhvxrG1i8ThFt10HIPTvFWutpHwm69yQqiniyLxr3aZeYfGohYxtKfHIeK0pucyhAi+WdFhE3vSUVn0le/KaC7teQy2gWrzSnwX47RjrWJ2G3I91/CbnU9WV/YW+mxM/BRLM7da//KujGKVXjXooa0w5NYWGkNm1r/IGga1aVKgU7CWofRNXEdKb+D4LOdrEDnU9ZoZ/xE66RlgxtUxO5ynfJGdWDpJYhRAYM4JquDrv6e2JmOo72nxJ0Ivgl5DJxlgurrigwwDEcK8tRtKwtg9yzrfhr7KalyxiqbD+OzMhR9BjWnhrPTpETYk9s2mEqDbLH3s+BkX3K2Ttdhy31dTC07sxJfRv2ttbF2MsAJcX3+XRSUOXRJtymrEJW3YCZjv1QPDsXY6fztNE2w9rkvaA714JxZk6MltlFmoU9C/cX8JN2ADaeWig1kgNB2P1feB4JYxQICAQEAgKB3xH4q4JOnGuXx7pphty0ymLCrSDWNg3AcnApe80H41AaRE7SVOp/VN5bougax/fuIzfFm7TdjTHJWY/RgGrcSFJF8/gMsmM1aCovRcmtzSxyMGfutnzaGUbi4aZJ29qyX1Rs7ksnW/yCX5q7iKwzV8j1DOHsuBRSQ7VpqyD7n3SSL23r/8J1lWTKuLtrL48qN6DlwFY8SrbG32X57wSdlFwFN7PTOPWqNq3VJv8abimG9Db/7gbb/J1ZcqCUjvrTaXFrNVlJWyge6oFrhD39vnIO3Ydz8/bYgl2nuXEkj2elZ9l+uTvuaYa0E6+Fv8Ez+K9eFxJQXnCLw+ETsJlz6rdDkahCtW4xLNw7k+a/RLtJiCgruMQOB3eeWy9Hp6P0J7yt5ZQ+3ErisAxab874bLiluLNvJujeFUVxQkdzE0qJq/Ca+hMlO6wZ4fRO0CnXlEFSLHwkn3J1bRxR+jvosno1M+stR3vQCbR2RfKnBV3zqlS5loZG/0Oorg9nVGEE6nZSuC1z/HMeutt+TLctRD/Nh4m9GlBD7harR05h/9Ag7KzbcXLqNHb39/qvgu6Xma4kXcC9vQuJ18+iqt1sDAwH0Kz2c/bYWbDnRRGX5adgNkuVHu1qUFH2LkG26M5BtgZZskhKH1ev8ZR5mbOhtuZbD90LlzGE3B2MUaAPqp2qUyZOuPxiQdecMTOdmdylCmWiYp6cXMl803Re9Ddiho8WP4ljuoWyRv/q541gvEBAICAQEAj8LwS+gqCjmNuL9TA+0JiRD+UZkO5Lr5olXE5QRTuuB7EHA+lTS/qdCJMQh7wtIVR1IdXtHZg0vJAF3WNosi4bvQHVufmhoJN7dyDc2/eqC2tY7m7Fut6ZZNoOomblSn/Neyb2zBWc5+i1unTsoIjk8Qx2KYyl43kPdDNaEzDHhL5Nvt9K4P/LTH+V34hTa6Tvs8vNmOi4HK7/ptE2DLGOwtZTlRayYs0mDrfcT0EdJYYZKP0m3FJSBkrOZhDgsZ58ZTN8Zw+l+ulsQu1cWF+mhkdMMJM6yb0toPJ3fN4Kup2nuHXlFVXLjrN5RSmjlgczRPHrFmL5O2z/1m1KSIgoyT/Nus956CQqKH15knUz45CLno9a40946Cre8GSnD7ppnZi/QpcGnwm3/GaC7jfHFkzMYH6cFk2qSPBw+QzGe9YldFcww2S3EuT5iEl+OrSveZksDTPuGi/Butk6dAafYvpuJ9pISlG6Wo9ZVwx/DbmUucdWnUGE1wwiNXAadU+4M/qDHLq9Hjpk1XDC01aNpjej0Bi5hxGZiWi2v06OpyVJK89QyWoloQ0W4XpyDGFWPanVuAPVDzmj7VaC0fwgpnW8Stq4GexvaYPDbCPaPJuPv+5Fese4MX7QC1YO1+boCH+sLcbS8n4qM8ZuoL1vAIZTulBL6l0ZWrnCvcwJyqP9pIkM7lXMVjNLTnU2Q0NrFC0UQOLyAiwmZVHNwBVL4yE0q11AbmAUV1qNYND4vshscMRxb3N0LEciHWLPFsXJqKoPod7PCbh5HKDqZBdcndTpWPU8G3aW01L6KOk+G2GMOZauw1E4FoGZuzjk0h4b4+Zc8dMm+HhLplqpUH70FhLNB6KqrsAxP1f2lvdkpMksetQV3Ozf+gEh9C8QEAgIBAQC34KAiIqSc6zWHM3iERtZ9Zsql4XcyJjBlDl9/rDKpcTr3cT1ns4Z45VEWfehqqQEb87GYj8khFKLeQR6jqa+7HOOJW+isHgedrs0yMoyoM6pKNzHbKT7+tUYDJD+Tchl8+pP2G0ZxBMDTyYoVeN2ijbmNwxI9xxDfXFuxl8Jx3t7jFMuyQZrqWtpzqCy3Ryr1paC+b6c7OqJ+eTe1K0iKRxb8AdLUrpKIReT7An8yENXKiEOt1zHgsP51Oowgcndq1EuWcrtlb74xZ9FcfpsvKaVsc4sglwGYZg8iyanEvB1X8frflZ4+6l99Tw6seOg7PphDh05Q37HYbR9fZu8fZcoLs3j+OXOGKQZ0V7w0P3hQ+iPBF1FyX3yFvuRUmJGhIXSJ3Po3oVbTmd5p4X/Ndzybxd0//Vg8V42uJhqMmhcL+rKSiJ1IRGN4fZcKSpGVN+ftJyunNv+GpnzkURl5DPQNQ4bm1E0LT7EfOPpLK1mgnmbPUTF7uB1YSm1bDez3GMYBVna6Lut4cXrUmpab2SZW08K96QTZ+rLzhd16G8Ti439OFrUkEam/A47/fTwjL9BV9tgxtVYR27JEEZM0qBj4VKCJyTwRtMfW82XhOs5c+TGIyqqWRK0I4B+cvtYbGTC0tz7FLSdjkVoEHoq0uydNoLQTZd4UqGElo0Kl9Ys4ezNu5QxEuPFSWiPbUU1cVz1q0Os3nCX18fnsXDxeepO9MLWU5vOjeTf5tLJSpwhw+EojaaNoke/xlSt9JKjS7fx6slBliSnc7L6eKwDgpg6rD5PlrtjF3SGxjNccJ6pROHmKLz9Ejh/s4CGIxywntmeI4mRrN97ljIGMlGnE9cubeHssevQwwz9cTJcyVnMgeNPqKoyjSGDJ6P0cB2rlu2msJMJNrOt6N+h5tvyqn/l/8Ifrn7hAoGAQEAgIBAQCHx3BERUFB1iYa/+JNwVh8FVQkprFZsSxlOr7CXnY9WY4b/vrVtNQtKUsAtxDK37mfKSEk855uPBHZ0oJrSWf++Ne83dTWEE6QZxtLwCUW87PALsGVV7H9ETdVhdpIF1ogov7I3Y0DsOpw5r8AndSXFJOYoue1jp3IpjyTmIpI4R5ZnGq1GzCfG3okezql8ll06ikoj8vN3snu9L1MK9vCrsgaqHH/omI2ha7V00lfD57wQ+J+gqZCq4uWIup14r0kZtEh2rgUjmF0F3hjoa/niadUPy5mG2hLqzcP4ubtTuTj8zX+wNVWhd++85e1hSqozXN/azMdCfBct38aBmWzrq+uJmqU6n+pWF846/YMH/VtAlsnXOCKRvHyTLXoeYjTeRkZ+IUZIvUyZ0pqYIyt/cYK/vFFyLAtiWMIbqpeWUiMMth78Pt2zy6eqWv5jy94dcfsGghUs+IlAJZO9vJGlPNfr360HHpnLCzSMsEoGAQEAgIBAQCPzLCUiI8ljjcJiuYXo0+6Ozd7+zsYo9N8UHFrGz+mgGtqlL1b/o/PvOhieY8wkCb0Mudxzj6uWaDLfuRWXh2ILvdp0Igu47nBppuXyOBszmaqfJDBrWkwayf08Fo+9w6IJJAgGBgEBAICAQ+EEJlPJkgxOBz0yI0GnPv0zP/aBzIgxLIPBjEBAE3fcyj+IEWqlrrNJUJXxrNQaGRGGp1Y/68pJUCJWEvpdZEuwQCAgEBAICAYHAnyTwhGN+YzCdU8TYgCSsTAei+BUO/P6TRgiXCwQEAj8wgb9V0P3A3IShCQQEAgIBgYBAQCAgEBAICAQEAgKBfx0BCZFIOD7yXzdrgsECAYGAQEAgIBAQCAgEBAICAYGAQEBcwkkQdMI6EAgIBAQCAgGBgEBAICAQEAgIBAQC/04CgqD7d86bYLVAQCAgEBAICAQEAgIBgYBAQCAgEPgLHrrCa+xbtYAAw2B2lJZT0c+GlOgZNM85TC3XmXSXl0ZSAPwnCDxknbYeyxtpYeesR/c63w+9/P3h6KTfpPlER2LHN/8TYxIuFQgIBAQCAgGBwL+PgKj8HsdXZxJr5ULGQ1NW3YtDvb7Uv28ggsVfnUDp01wyXCzxnHeTxtoBRIbpMrCh3Lt+Cq6yKd4TB/8tFA9xJCbGFrU2VX5vQ9kTTq4Ix8YtlVPVVPGJ8sNsZEvkv7q1QoN/mYColNdXthDiZEnQuofUmOjHyjgbhjeWfdd0eSH3d4UxfqQfx5CicrWpxOTOw+Sn92viFwNEJTw7uwIfEzvijzXDeOFiYqe35X0rf9nM/81D9+YksWpqhNS1ItXdmLEdaiH55mf2pgWgFd2arFNO9K/+ZwVdIWfnxJKnaoZaixrIfj965i9DFhr4WgSecGLbMS49qIu6rjIf3SpfqxOhHYGAQEAgIBD4P0tAhCj/LPMstfGW1CfRWpvxyvWFDer/s+vho4G/PMScmbb4Z+fy7O1XbVB3iSY8cBytpB6yw9Mc+6BVnHn7XSvU7CKJDJ1AG+kP23nBiXm+2LnFsfexuOy5BPVGORIR44/OT5UF0t8VgXIKn50k03ULTbztUJE6TqSlOb6ltpxeZUSbSiJKC+6wO2QZlT0cGfi56ROVUXhlOWZDF9NyRTqeP+URNsmRm45rSVZt8FVG/D8IutecjdWh6+z6ZByMQrOFPJLi2ppvP685FRXLtSm2TGgi/6fOZCm/nIJap6NMOxrO9C61kPlPm19lnEIjPwCBwnPLcE3cytWu9mw07vgDjEgYgkBAICAQEAh8TwREZbfY7jkT/afmHEudSAPhXeR7mp5vbEsxeXsO8VyuEUq9GnF9iTfGdslc6uXEggRXRpRd4edieRq3b0HxrhgMjZP5uaclqbFW9Kvzq+kV14+y/0EJVbv0p+uDtXia2xB8uAWzEpOI1/kJmW88SqH7DwiUFZGfl8OiZypYDqwBFW94ejCZacO3M+3cOkzalPLyzFKcd3Ul3qYrv9HtHzQjKn3Oibmz6L1JnZ/Xa9Ok7CWn5hrRfcNErufo0OwrQP/zgq5oH17tBjN38gbOho9CUer3rrTnm+xprB5NoYIve684oZChQR+rHF6PX8ClpZOQ2xOPuZoHueP9cW9Zl54zqrNk8izmXXpNsage41O3stioLfl74rCa5MOaF9J0nelPqLMhw9rI8OBYBgHTDqEUrcLjTF8Cs2tjtT4Fkyrb8JnmxtLXw/FbH4fD8BZUKbhIVpANlrHbeFo+Bu+1CbgOlePqsnB0lj2m3Zu9rN2hhN+2eKxGNOGtYzz/Ogez5+B8pTW6MkcJj8vk507OrEhxY9JPZVxcFoH+0js0KjjI1h3tcc4JZrJoA/aWIWy9WYn+Nokk+kyli8RFlod6sLn2WIZxhrDQ5TwfFcAS187cmu+BQ/R5msyKIHm2Fh1Kz7Amag55nQ2YoTmUeley8NK0JVN+BFN792XSLFV6d2pC4a4EzK2DyD5XQLcZEcwJmsHARh9tCZTcY1+6HzZBaZy80wXN8EhCbIbRTPoVt3YtxMEyhiNNtQnSq8/r6oqUnznAlvgYcn6yZ8l8Bzott2eG0zJeTI8h3V+TNlcXYH+wMoPGz8Ci7WM2pSRy4FVlJIrusnnueh73siU20QGVWqeZb7OcW1Ua06TdZeb5bENqshcRTq25FOiI09KHKNlGkBg8jY6yzzm3OgZHr3C2XKjHYItgEqI0+el1Lpmeizn6SAbFNtfIjjyE/KxI4iwacHi2I3aLT1BBCwZpzGZuliZtv8JNIDQhEBAICAQEAgIBEFF6IY2xHeegqNeaXYvW8nCYByuTXVBvU+1XQGUniGzfA6erIkTMYsWdRNQfxdGhhz2XK4xYdnsOgx5l4jHRggW3y1HQTGVHkiFdZG+wlIq96wAAIABJREFUIdiWScEbKSlToK9dOouDVWkhusm+uUHorn3DINFOMnaOZN4ONW5GOhBwbAARbm2R6GOBWc/aVBbOu/tuFmrx2XR09KPJ62hBWrQpvWq/N630EbkLvbBfX85QEy/8xzbjs/sCpXkstTDGbmdNTObNxW9w3e9mfIIhnyJQQv6pxZj2zmbQuXWYNrvPNv/pqAQdRn6cF/M99Bjftxm/fSsXUfYmjyyj8QT1Wc1Fq45QUcqrAxF0HXqPOY/iUFX467T/vKA7M4f23UJoEL+FjcadqVzpU8u0nNtLZtDSsz3bTjozpEYxR3xV6HfZkstJDZnfdwv9tnoztt5tMuy20Xq2KX0fpqLU8RjWRyPQU6pF0TYXlIMlCIp3R6NRHpEzNAiv7MkO36qEDjMm8351xromEO3Xm3t+01BLq4FxSiiBqpKs0FLFt3UEu91asdPIlzMTXHDXUaJoiSnKXlWw1fiZxNQc7taxZvEqb6Z2qP2Bqi7jYooeai5LuVZXj/hFYRi1vkComhlbenni3mEPHv7zOCM7k9TlgRj1qMu9LGtsj3TExE6fkfJbMOsTxhtLW4bcWEBI8gYuKc8iJSYQLelVTJ+ayLOeJoTF6dPqWAAjnIswStah5VJbrOKv0ytsBckO9diglUWZ+iQ0NetyOHwjZcP70fzxUsK3yDPc0BStZkfxHOnPhZ6z8A2cTpcavyyG+2zxCGaLTC90HLVpdzIMVetTtLeyREdmDXO3ltLb0olRz9IxM57D5X4+LEkxoFaGOZaH6jDJeTZmXV6w0caWxa+6oTquKttDHUiXncnCNDt+Wu2Bkdsybve0ICLRm+m19+Oml8bVJl1oL3eOJembqTzYidAka3rcW4StdRa3+zuwMGoMUit8sFtfwCA3byZfWkbaQRFD/ZwZ9WwZZnaruNe4DwMV9+IVvJ76A50Im+dEv6uJOMUcQ8F2LvHt9mEfsYYrXT3YaNzhr69+oQWBgEBAICAQEAi8JyCqeElu+AT6bBnO7qWuDJY/TpjaJFwqB3F5kwFtPnzdKTjPfHNL9o2fz9xJzakkcYvVpglUePgy5kkqqvbPcF3kjkqdC8SOVyVYKZ1c1X30nV7K3DO+KOd60HPcDdzOpNB/jz597DZSpBzA7hxnBisWc8BTh7X94wgYo8jdjNmsbW2NWS9FQdB9R6u1+EQS0yIv0UTNnGjNdu/eIx/sxMvClsBVl2k/whr32bao92z4zlnwqU/pOdJnJrK3rBcO8/XpLLjnvqMZ/oQpYg/d0fno+EoQlWNK+7cbLBWUPTvHpoWphDhuQCExh9UmHfk147aCkpf7CeumzZHAfayf3vy9oAun69Dz+F9bhHazv75T8zcJOnix0RpFq/psO+HEkBoSXIofR6dDM8hLbMwi5WBe2TpjOWsQLSpXerdzcTkRpU7HsT4ahaHSa7Inq5A6MIWlJv2oIyeJ6GQoHfoeQn/bXKyqzKdH/wtY7g5nZm9F8tea0NpRkXlbXJjcUoK99oMxqR7IdvWHGE1wZNvNp4ijlN99OmG3dimTL7mgdlyFrEgjVBpX/WjWCjnkoYJJuSkL7DVQrivNvRX69PKqhV+2E70P2aKyVZnY2ZZMaVPAWk0VrFac4favnSBvkMqBsD6c0TNnfVcrfF2n0VF6N449wyjUdcLdeSiNz8TQ3fQOk3zt8Bj1jKhe3txSs8TVowU7NfzZp9AHTW8d+jeqihRP2WE9DevEnVwo/9Vc2Um+ZIU5M7HV+4yy53tw1bEhYuNpfr2sBZpO05HPfUq13mOxClKjldQzdjlasuh5V/Qi7Wi9wQazfVUZa+qHeddS9rlbMf9OGzSiXei80xmLbSIGmgZjr/yAZfpBbC/pjnGqGT2rvuZYsAGue+RRtVHnTfp6DtdUI3buRJpeXoKR82aeKpuz1LsPz9b74LruER0nT6f5jtnoRWym9D9DUaCXVhCJQT047JfImlfDSV6pTdNzmdgkbOFeX2+WDjqDW9gqLguC7vt+4AnWCQQEAgKBfyEBUfkNsg1G4N51BXn23ZCknBfbPekw8hpBlzMwaPNh+YIKXu3ypF1IK3ZuNKLd9fmopTUlM6QvN+dMoIfjDsrKRb9SaBLEgYsu9K3y/p3nWQ4z60bQcmc2LoNkyPVWYcBVKy6ma9K2chEHfdTweqWJj5UO/ZtX4ZN75/9Cxj+OyfnkRkaw401rRlrq0eM/m+ri7KNb7M8Kw9k/gUO19YhIiMThw5jLDyAUnc4gbNNNqvU3wX6g4o+D54cciYjSVz+zLSiYa7pxWHX8KDquooj7u6LRHHsJs+sL0Wz0yw7QO0EXrmzMjbh9zB2r+J0IuifrmdVgAussN3DuMyGX4nn8tKDT5Xz6BOT2xmOh7k1OQS9M583Bf0YPFK8nvffQRWOo9JC53UayTDuDZZb9qVNZEq7NpWeXDEYszyKwzQb6dDuM4c4QDHsrItrtSkNTWeZudPyPoDOtEciKHnsYqXEX+w2hWAxu+JsiGrcXadB18wCWhhqg0uS/CbppKNeVofxIIG1MCnBbZI/KFVcGrvqJKD8LprS+SFB7E3InehLuOoG2NT7cwrvHSvXprOpkhpujBp1qHCekqz8PtWywdx5Gk08JOlVT7DxHoXgpC58ZTsQek2KQXRSJ7k3YpuHMphZaeIYY0ftzVTDz5jN26iZqaVgR5TGQer/cVC92YDdxGa8HaeLnP4yGfC1BV8HPK1xw2VHGwCmjkViUwx6ZYYSnqdP81josXDZx5yc9snz6vhV0bjmPaDlsMGSvZZuMOhmLp9Hywxu/4BQp9vNY97g3c1bp0EwQdD/kY1EYlEBAICAQ+N4IiCpukD1jBLaN08gLHkJVRJQcjaB9r42YH8/BQfkjP4soj/ljDLnolMXMm0HMaxZAyPBS1hsOZkJJEDcXTqXpx0qs8Bp7d+xjW7w3gVsb47d3PR4Dq5EXp0rnIzO4mKZB28pSFN/aTJi5Of4b8ulmFkmKvyZKdWSF4izfyaIpPr2UlLOVaN1nPGNbf6oSxjOOxtljOPc5A9zDidVs+/v8qpKLZC86zrPqyuhP6yDkzn0nc/tZM8pe8yA3k/jrw/HRafOJfDlxgZRLrDR355HTcqw7/ZJR972GXHKXHDNVxq/qxeJD0Wj8pihKOQ/WLyK3mwb9TrvS0Lo+W3/jodPl7FwNfpKXRoKnXFgVj/3UbfTZuhrvRtkoKx3DKvedh2711IFYKoawN1Sd1tWk4VoK3TvlYnwgGpMay+nZ+RCGuz4v6N556O6hMzyJpsGpROkpU/uDzbU/K+hebranc2xtQuMsGHjKgX5iQedr9tZDt2ZiH+yljEmOskGl6YdFZ/8XQWeCtfNoWr59PhTx4OhSfDSWIGuhT4fTCSQ/6YN9uB96Hat/es0934nNhEDOtdcjIlSfbjXfX/ZiJ/bqaTzsoUVAsBotv5qH7g3n5roQmSvHKKPRPI7PZm/l4Z8VdO88dBo0XJfAnMsdmJ3px6j6HwxFEHTf+yNNsE8gIBAQCPyYBEQFXEjTp+PKcVzZrE/r94Kuw4TnzM0LZGi1j2sGFHN1vh6D9zRm2j15xi33ZUTNEk5Hq9ItrAebzgeioiB+33n3eXN9CRaDF1LTwwETlUJC28bQ6q2HrvpvBF2bylLvf1PB0wtrSLCzIr1/JsedB1FbSKL79muv4Cyb9jxFvokSgzvXIv/SJR7LVqF2iyb88solNvL+Jh+sVz+nk5YHPkP/s73+3v7XXNidy/1iBbqN6orC61tcfViMqGZr2tQWKvF8+0n+yILyAu6fXknCISV8LJQ+U/xE7Ik7yQLNOORT5qPT9Nd5/D6LoojH+CgHs54TSG5iTUqEPQa9myAt8ZjTmUlkyU7HZ3JrJI/40XbAaRyPpaNf6zDRlhYEbLhOA2c/+t1tiHOUHt0ULpOoZsZV88WEtcqhR7eT2Bx1pLNkDZrfjWHA+FyGLIgnUqsBeSEGqN/XZevsybS7Gk6HPgfQzUnAbngjXv8n5NKVyS0LydEdjJmcB9tClDlpo4HBxX7Epfgzo3s9JA4tYW2dgdRfZcL4E6M+G3KZ6zuOsZtb4Bk5GxvlJ6TMsmZvN2eCrYdTlq7FgO09iJttzpQ21Xmw1p7B+gdp5xJEnM1wmsmcJGNdJUYOELFFfyYLW5oR5mtIjyp7cOwR+jbk0sNlKHUO+tPb5DpjA3yZPeY+Xv08uaxiR4SDIqviz9Jg8GimDZVmg709O5upo9roIn6OOVRMdibZdzIdql1g9cbXtGzdHqW2vyRsP2ZvoAkGWUWMcgsmWLsrNS7tZl/xaw5FRrDkdC2mxc7BrPZ+nPQCONLGmKQUWzod8WJi9B26mXng2+smyYa2BGx+wACXUGbUOU7G/mL6OUbiOSCfVbNsiDxQk+kLIjBpe44Y88VcazYZD7sqzDeOZX81NWIzdGn3n5BLC7K8e3NviSO2mXfo5OiH/tM0DP12U1U3hIUuw6l3+wS5d15DbRlyg1JZ+3oEKSunU/dYClaBG3g0PIBMtWv4h6/mSltj0vVaUijZkOa/8Yh+d48AwSCBgEBAICAQ+NcQEFF2M5tZfQKQStpA6ngJdnqYEljHhxyHnp/Og3q9G7d20zlkvZJ1zn2oLiFB0elY1JRDKLGfx+LZo2ki/ZzdsZvIL5nHhC0anM4xoMHxKKYP2MiQ3atxHST9UcjlE9abBvHAxBODbtW4mqDNiGsGHAwcQ1N54Sy8b7uc8jmTGYCVVyJ7bxS+M6WvKclz3eh/KJ7UXcV0sXZHv7c8Z+fFs/lFE0ZZaNFwmw/aYadpoOtPqnE3pPNW42XrTtjmS7wLzO2Ohn8UsV6DEMqifNsZ/l3vYjF3cgXxW1rh6DGQWpTx5tFZli97wmirkf+Zr4ri+5yY74dvqRlrrJQ+yKEDxMcWXF6O+fDldN+cgVm13bjNCOSV45pveWzB+6E+Ok1OVjwWDvO5XVaOqI4GAemeWI7tSE1xiEHxFbLspqOb9IpJs8OYJrmI9UzBbJQc+/cVInsmEoe0fMZ6zyHcdTStS44QqqNFTOWZpAdZM7ptOXkLfJlincz5V7J0mxlBUpAhvV9lMqifNQce5VPBZAICahETs5SnTwtgQhQLh+zHNXAD958WU8thNUeMq7MlwAGvFad4UdydGSEB6NRczEzvldx89IYaFos56D+VDgofFhst5LD3eMx+VqD5se3suCSNsmkEUaEa1N3lwBiLeZy7W0RVo1R2zTakR90XnEjzZbrXfPIelNFW3YWwkMmU+BrhuvwY18trM9LWkFZb17HuQh73GE1A6FBOrEon50gepfU1mFb9BKfuXOFyYRv0/U3p3LIVcscXMGfhMeSG2RMebsKI5uIKm6EYeCRy5Normo00x8PLAa2+zaj64TP+1UVWhbvhHr+WvOfNGaLthE+IAYMVr5FpPRPH1Dt0sDBl0PMj/Fx1ELq+Toysc57FNsY4pD6lh681o54+4nV5QzoMfMLSuDks2/cIqRE2zIsyQHFuAgu3X+S23H0OnoAhjhGkWjdkR6ALVqm7KaMLqqoDkJY+yOrVp6DDRLQ1ulLtWBrJ6+8g1V+PwCAnRl5LwtIzkUP369J5uB1hQX24vSoCq7ANFMv3YOi43jQUbWJx9nVoocJ0ByPGXc8mcZ0cmvNDMB7QQAhR+M6ee4I5AgGBgEDgX01A9Ia7h1NxVbch81FDhrkkkOw5njZVPnc47lN2uXhw3SAKw5/k33vWXnNtXRimk4LYUV6BqL8dqZH2aNbeh8MIHeYWahC6UIWnJkYsGhhHXOc16Prs5E1JOQ1993DJuxW7Y3KokD6GvX0az9VmszzciqEtqgq5dN90cZVyf2ssJg6hrD/3+L0lEjRSDyA51oYRT1Zja+FHysFrSHRUwcI1CM9JPagnX8bNNT4YRp6loUEg8ZPekGVhg/eSwzz6ZTz1RmESEUOscGzBN53h33VeUcjdA4mYjXNi/atfvq2EXI1heG9fhWvzM0TN0sFhzU0qy0/EPcMX80mdERc8LX9zg/WuU5hWFMCjlDHUrCjgxt5EnCc7s/L1eDxXR+M2tuVHFTH/9+H/+aIo/3tf/6JfflgU5V0O3Y/3+SWHrgua/s6MavSlJ7lfZZl+yAdFUX48MsKIBAICAYGAQEAg8EUERHmkmx2mf7we7aSEULkvYiZcJBAQCHx1AoKg+yTSp2w1GYlZsRELZhsysOH7CpJfHf+3bPAu683NiH+khEmYJ5Nafli967/YVXKWufr+rH3TG6dURwZ/cFjmtxyN0LdAQCAgEBAICAT+WQKl3FvthPEzE9YYtkfQc/8sfaE3gYBA4FcCgqD73Woo4EjgVDTCt3Izv5xqJgvYF6iFUp0fyUv3goM+htgEreZYuSwd9cKID7ZkSMM/8tLdYK2lNQ4J67lGXYYYhxIdqU/Xj4uECneYQEAgIBAQCAgEflgCT9jlOoZhoUXoRCQRajuQhn/9GKkflpYwMIGAQODvJyAIur+fsdCDQEAgIBAQCAgEBAICAYGAQEAgIBD4Wwj8KUF34jnvq/H8LbYIjQoEBAICAYGAQEAgIBAQCAgEBAICgf/TBMQZucq1vhyBIOi+nJVwpUBAICAQ+K4JVKkJDj3aoR2YTMdBQykr+a7NFYwTCAgEBAICAYGAQOATBARBJywLgYBAQCDwf5SAIOj+j068MGyBgEBAICAQ+KEICILuh5pOYTACAYGAQODLCQiC7stZCVcKBAQCAgGBgEDgeyXwtwq6ky9FPNtkzRjdJErLyn/LoKcNzs6zGDO0A9Uk/8tZLJIglZfA5H4n0dkXxdgOMjzJXUCq/jGUsyNQaVcT6fc/l6z0hvvH1rDabw9Ng4NQ6aLAw7TxTNs3ntRwHTrWrgwV/+xUSEqX8ezcChYYbae+pzPjRrejhgRUiP5ZO/5ybxIgJcrn7s4UglcW0HmSAUbjmiHx5tN5kjJVXnDUy5G11xswyNuP0S0keVP6GSvEbZc94cK6KGICI8h90pkRbtE4Gw+irhSU/cNz9pdZfaMGJCRElBbd5eLa5ezJeUnvVD/6ykOZeK1JiCh/c5fz2emsTihizI5g+v3y3d9hb0UJLy9uIDt+Dg8mrcBntCIfPwI+2a2ojNeXN5MdHcLNCcvxG9vwg3ulnIKru9iWmcCpnnH4jWv82xzdsuNk9NLgqt9OfFWbIiEc8fSHMysIuj9EJFwgEABREQ9zk4nVtWfLsyb0so3H3UGNxnISiMruci7ZBQfvxTyXGM2MjBgMx7ZDXuAmEBD/660EpU9y2ehrSWLGTepNDcDWTxflxnLif8uUPD3GlgBrEuZfQWGiH3aB+vRoJg+l79+tJEBW+hGHQ+yIClzCRSSoPcwJ29l+qHeqzBshTP67W2cSolIKrm1hobcl8zY/pOpYP8LCbejbSJbyCqgofcjl5f7Mtkriamtr/FaHMrqxLOUf6QJR+ROurQwkyHQO56R7MDEkCQvDHtQSffq9+28VdG+LokiAxM0MrLul0XXjavR6KSAl+ZjL6e7YOtxGPWch+n3qIfVHFfDFUyYJ0pdT0RphyYX8yXgeSGZc+xpIv/9O5sFqXPprs+npOFz3pDC+swLi09L+ae1UqXIp1+cmca37NAbWOIL3tJlsu9iFWYtT0Rnbimr8+wRdpcrwYk80AQ4u7CyahumcMIxHNET0GUH3Z+4wabki8uZ5knmwgm6mVrTOjWTxqaoMtA1iYjspij4nBD+nD8Vr6ckpDp+6wjOFMaj3rPp5MfknDJWSeMHV3KOcOVcNFfM+yBX982vrs+ZKgGR5Pne3hWGrFcqzFn5EHHKnuyyUiW+d0nxub/RGWz8BqcZehB/1pmfl92LvTzD4okslKih9vpv0PsOZm6/E1MxteIz8EkEnoqLoEAt69SfxwU9MyNiJz5gG7wWdCFHZBdZMHU7Q3uqoZezCd2yjf/ze/qLxf08XSYBMxQWWR+fRYdpQWjerieQHe2uCoPueJkuw5bskICqn9EoWqTtbomXSC+mL8wmb7EO+zx7maDbkRoYX6xWMmTmuPg8W2WFm9xidnZnoKNX4LocjGPXPERCLuUrPDpFhY8vcdbnkv+26DUNtorH1HkfrgqMstLMlZeVBXr79rhUDzSOx851AKxko/WAzW1IGSs4vJ8zelY0VE/CIDhYE3T83lV/ck4REOUXPTrLRfwv1nOzoI3WcTCdzUkttWZppRLPy51xd6YpVdmvC5lrQ8FwsbpZP0NsTwaBa/CrqKt7w7EgsbqFlmKXb0/LuQkI1kqg2ZxNuoxog+oSj4+8XdIgX9Dp82kbRdMMqdHspUEkCKkmeY3EPdc45b8BbvQ0y4j9+yacSVBwPYtLIa+jviWJch5rvBN0vou5qClP75zJ5cxiqSrX/cUEnvoEl7mThOWwbbSLcmDSxNTXzkjEYe5AeYZ5Mn9CW6v9CQSfGK12ljOvzrPBYVUIvMz+sxzT+64Lu7e7Tffb5hrP/bhOGB9vRsxaUfOTQ/ZKl8fYaCZCulM+lrAhWbH1EO4c4pneS/tOi8OP+JKWg6MomFqZkcrCJIwucuyFR8B0Juvdjr1TyjKtronD2lMD9bAA9xYLurYcOJIofv90VsvOtjv/5IHr9XYLuLbxySu5tIG6EC2/i9uKj8iWCTvy7CsqfbiVugBUvo/fi9x9BJ/5OhKjkKBm9p3M9cA9+4wRB90f3RaXKFdzPMEZnS2c8vQwY1Kr6O4X//iMIuj8iKHwvEPiQgHhj6QY7LI24pJeNZe+H5KQ+Ypj5YOTFu+blF1g7bQQLhuawylJZvActfP4PE5CSKebarkPkyzWibc9G3MnyJsgjmRvdnfGPtKXt/TM8qKhD2z7NuJ/tT7B7HFc62eAR4oVq+9963wRB9+9YSBLlRby6ksPG5ypoD6hBWekbXuQm4zpxOyMOrmaS4nGyZhhwXGcrczSaUPgsl1Uz9DiivZVYjaaUvf//XFFyi4MB2mR3WkTc9BaUFb/kyiIjdLZOZN0KHRqU//7985sIOimJx1xZNYfImcfpuWkB6vmhjNeNpqiWL3OPO1E9SwN91xyKRi9kVaoKpQeXk+lVwPj1digpVkY2L5HJ/Y6jtTuScR1rwr3tZDqZkbyxEoMnt+H0yloY74llfJOHnMwOJ/rFdOZY9kYibxlphruo79idB4nerLo5iFmZ8egMaE412VfcWBaEm3MCl569fr/zr0Cf2Tn4jCtjT5A5UTvaoDurA9UHzmJct2YoyP3W0yYWc6Inu0jT12fx/lu8ElVH2WsdYWr3CJi6i3ZWyrxZP5tlh5ujnhjPrAldqFv6MzsSnAiLX8m9/IFoJMViMq0LkldXs9B0C9U0+yJ5eSEL5z6jV0gshj3vkWPrQObZpkyIjcNMqxeNKm6zN82d8JjF/Py4JxOiYjDV7kt9Wd66dytJFfLwzEayA48i170y93YvYf2BKgwNjsV65iAaF19ka4wbCWlrufGiKd1NwnH0nESz/D1ku6aT9/wOJ2/cRW64OdObXyEntxxly0D0qq4kyM6JrSdaMNo5Dmv3ITQUQbkkFD+6SG5GIudlezFIayoNL6YTnn0VWYWqyBzLZNXV1miHzcVuyCuy3CyJWLSHtxpOejCqDvaMbnuE7ZsOc+v8A26+bkJvc226XUgnddFuHtdSZrBdOO6Ww6hfcoeji/2Jij6IZIfRTDbph+jhbU4k+5Bz5iU0HcpQUzNGvzzA7nXHuV3jDXcuP6J2rSdcqzQIg/g0pr9MJ2CqNye6m2CXmIB2uzdcP5RFalgQa3a9ppW6F7a2XXi6wJ2A+Qcppz61aIQC5yjq44L3XDNkc2wxcttEi4ERBK7QQX5vMllLl3HxSWVenLxHVY8skqdXsMXDltmZB5BvMQ392Hj0hylC8bsbU1KilFdXt7M0wJnkdeeQrdOPsd6pOBt1pOLKTtYsWMTqp+3RqLWTqMSTtLVfSqTbcBTKXnHnUBoJjoHsvteC/oNbcON0J9yP+dDjA0EnWfqCWzlR2DiU4X5hNn1kS3mRt4F0b2sWbntEtc52+K7wZ6jCY85k+BHskEqeVFWqj5lNYoIV7WUfcH6JLyF283mpG41pq+q0sdWhVcE1cmOdcAldTZFcHyYnLMZ+SgtET/ayaOgs7jiG0nGHGyE51ZictASHaW2QLnnK9dVBBBlHc0aqKX1sw7AxnkxbxUqUFxxmUX89bga/E3Tl+efZHmaDW8IOFKfo0f3AQaTCd+P3Gw9dCU9O5bApJQOMF6HTDe7sncc807N0Sx7FnSh75u/tjOW2JIY/SidEL5AjtXRwXTMHdcVbHFwRQ+LjfhhIrsVnzgbk1JJIijaiWf5B1ka4sqeiFaKsxRwdt5BVaerIHIgjRMePA4VV6GAYiI2NET3eLEJ3pC0X8gsRjUljebo2Uit0mOGwkkoWW1hhrMihOBtC0/dRIDURi2VxaPdXJP9kJmmGB2kdOJKXK/xIW6uAxpIUJlXdQYqhG1teD8V4SRy6g1tSvfASGyOtCU3dxovyMczMjMdgYBVurwzGba8iWp0fsjY6mas/OROSYE/Hn5NxtQjnxL0XwDisl/vQ/k46fl67aGowiS4/aXImWBWH9Aza9R8sVLn8d7wzCFZ+EwJiMXeX81mxJB/qjHOEDk3lPtqIFt1kh9lw4jot/62gKztBZu8exPwsftLPIuRCIsMexTFlmD23KowIPjcH5ceZJOhasP5OOTUmpZIUaUhb2RvsjbLFOWYjpWUKdDZLJ8hblUbc5OTCIDw3vkFZtJON+0bivVaN+3EOpJ0egK1dW+hhwdRutZERDjD/Jqvld5vCMlB8Kh0v82hutLfAa7Yp3eq827wWi7XiM4vwt4rgUrNZeIVZ0bMuFH+w+SYIuu9iGv+0ERKU8OrcYoJHZKO8Pxu18uX4DVpG1wPr0WpXiZLC+xyszEXGAAAgAElEQVSL1cLmngvbEsZQrUT8PlhB2cv9LBpizL3wffiKN8TLSik8EoHW+Hs4Xo5jsMLvI/3+IUGXg1+HSawrKf0gha02ymHbidVXQk5WxINleowPak/ibme61ynmXIAKBtetWWXxBDdVWy7Ju5N4yIMeirIfCLpoJrS7w0ptI04ODsfOuD2Pk00x8pLF4UAMXU9YYuywjArTzayeegfnyXYcf1SD/h4ZeNm14YLFCEJk3YgL0KPNnSg0dM4zPmk2E1ucIk3dlNNqScx2GMTzRGO2NbdHe1wXyjaEs6vWFEb2bEPtjwTd25muBPJ3lmA4bDvKEe5oTGhNvbvZmIwO5rWKK+4Bg3jsq87sZxp4+YzgWWg4pztrozljOPLbnTD0esUkz348Sgkh+/BD2mmF4RCojvQaO1wjb9PeKhAnoxZc8tEmtkAdB+exlCZGcKjeaNSNJ6J4yAdTt2t0d3DDWLMT1cWheDfW4Gtiy+qDFfSyicfNsT9vVjjiklnGcHcvVAtTiNhRheEmZvS6MBunBeUM1+lL4ZZoFqx+SD+rBOxdJtKhXjl5cy3xWFNBf4OZDHpzjGOvGtJ97Fi6KEr/J0dKpko+J4ONme2bg7xxGuaqRWwMtmX1ofr0d5yDu3UzTrj6seVZV3TiXRle/wZrrELZ/7gDUxcYI5dhS5BdMhe6m2EbGoLe4FIO+AWy6XRNhofORHapG8k7pRgRFc+Yl8vZ8P/YO+u4rJK3D18PISqioujasXYHNoqBih1Il4QS0t3dLQiKpCJ2I2Ktid3d3YG1qDS8H1B3Xbfc8Kfvep4/4ZyZe66ZE99zx+y9SwN1TxTfbGXvqTyklSbz3eZQFq95Qg9PK2RyXLAN30Xb0QE4J9oxuGkJ19ZHMj9tL1IzMwmbKMGR+SEsWnSLHnNTGZe/lPSkLZSoxmLZ6RQpHnPJlTEn2qMaG6LiyW3hy2L7xhyNDiU1swS17FiUa15iY2QMabmtMfGuw45p5mR/Nxad8BQcpzXhzcVctqQnc6ylG57T63Mh0Z/Y+KdMWL8YzfZiFJaD2KubHMqIIjK7K6GrxvM41pnQ5c1xWK3P64SpeKQ9oKGCO37ppjQ/OAcfm+OM3LyEiRU5pDolUWqZjln/h2x0cCD2wAjijvu8Dbl856H7UNB5XAim872NLLLPoJp/Egbt8tgVMguPHxSJXdCFPWqx1F24Di2J5fipRyAK3YZfr3PMUzvO8L1edMo7SnbMcTr5T+R13CzSKhwJce5L8a5wXNQ2M2BzDsZtj5OsMIINo1cwP2AU+YsN0Y3vQcpBJ+Ry7DFe1ILQNCe6vtlCvIkJ2zolkRk9gTqvD/wk6HyVq3EmTh/Hy1okRahS43AIHipLaJL5kaCryp/rQ+zNoVhvz0a3zips+xmxv7wTY/0TsTZrxXmnCThu7obVwjB0uz1iudZElg9fgNuPPtjGHqBE3pXYVC/ky7KInOjAbcMgBiw3Y/5laTq6rCLGfij1q4vxcosDOrFSOMR5MEz2FAtMtFhSx4/5sTrIXY7FY/R5Ru2KZkznutSUPEemzg90CRjAOccQHugGMnNSO14sMkQzpBG+aT3YYWjL1oe1GGSTgIPbAJ5EaGCXIYNKdBjmyuJsnzGRpNbhJNq15ai1L1fGOWOo1pOi1WbohUijOfkGqxdv4tFLJYwy52Pa+wJhQ/wpsY7G2nQg5at00dosj5efBcPyE5mxsiGmxlPpI7mV9D3N2eM9EfcFmYKg+8uPauGEb4fA23Dwhf0USHjwyxy6X/jvyi6wXsOdfK8F6H0ccvnmHFkOlpwcl47HhFZIcJsdDgmUO/gy6GkSdh7PMJjvzsB651miNYEFXdPIGJOL4cwSPHJ96XTcAz2NmxjsnU/PfQYYeuRQ2D2A+cuckW9cxElfXfb0n4PZyAY8WRbM7jbWqPZuIAi6r2SRVom2I/NwSbhIo7GzcNDugGTB27IOVf87noxXwmlqDTfHdXpnqr3733vzBUH3lUzkXzRDVF7I8xPpeIeKsF9ihOzeUPS1r2N5YgFjm0BxwQOOxmpifdqcrOWafFeVO1lB6evjrNaZzKL+K1jrNYhqxSW8/joE3S9DLiWLbnAsIxhP1730nr8WT9WOFG+3ZpRTIxJ2OSFfX8TNeeNRP6zHigRt5PbZM8pBjtnbHOnb8GcPnfaeWJRfz0YjVBb/+cZ0q/zf5fchlxFM6S/OcRtFguuGMM9uHI2vRaA66hyq68NRUWjIkzQVNHYpMyfSmE6XfBhnLY7zEkeUe4hz3G4YwdXciHZSpjhNl7hbA5g6fQYKHetTTewPQu1+U9Atw1hpK92CXdFRb0/BMiP0N/fEVbcOm3382HrixgdC93smRK3CVuE0fhrb+d7ZCUPDblTb6YO+23OUvZwwUG3KVf+phDwai9XUxuzwd2V57sUP2mjBSM8UrGeNokVNKJOAitOJmDpdpIuROaa6HZC7uw1PzRjy+hlj6T6NNtJQVvkl73w6Nq4naKpujcOYy4SpL6NoqAEWniNoXrOMK2n2BCw5xLM3bRmtpc1ozXG0lf6ocIkY1OAK60xDOVLWH7V5JjTdF4j7wus0UfHDR7c+x70cWHO2NoP8wpjW9iZrLcPY+7gDk+fZotDgCbsDPFh9VBrF0EimtBP/KWRSokY597KCmbfuCg0NYzGWXE3agi28GeSK8eTeVNa9EZN6xcXkUFauvU/HiDT0Gx8nzS2eLfeH4L7SkE7VK7i3PZ6UjB2UqacSpiLN6fRIli+4SLtgH9psz2TZ5oYY5Myii9jbOPa3IZc5LJyfyv7mvix2acHZOTFkJj1j5MY4xte+xQ9z5pC4vjmeubOotTGa+cF7aBm/FsuBIm7uSCJexZLsgp/vBmLNejAydDOzVRrxpvCDu0RlSHLFS27lpDDP/hRD92Qwir0sDXJjSYNwssIHkr9/KYtM5yIKSUM5LwX3bYNIXjgZuR+fcXntb4dc/iToHMvwPOVFsz2eaOhEvYvrr3KPIi2nguPWpai0EVFaXkHRi+NsdNBj9eCVLBh5ldjRyciEh6E5qQt1K8oozNtB6qDRpD752X5RdRk6BB1kkdpT0hRNeFj5hWlkHZ7nRqCrch+7UzPJs1QjV2MLcVqtKS8p4vkOTzQ172FzfCFjGxxl4aBKD91ufAacI25QCq1zFjGpVTXKiw//fsjlozX4dJpDm+1Z6PWqRcE+T6ZNzMPh7ByUmsL9JfpMCe9F2gEnukk/Yo+5IlFtFrHCriWHrYYS+f0CllkNpKZUCVfnTUBr7nCSfxjEfqUZ3PXYgLdKR2rWuMVG9dFkDcskwkCeWtXFKD0ahMroo6hvSkFrwCu2ajrwwDQarcEtkLm7lJC9PbDsvheLyY6cfpb/Qd5fD/RX5DBTbjEG488xbX0EUwc24E2WKZO9GuC50oVRXUUcsx1KcK0A5k58QqCOIwfv5H1wrXdBO3MpI666YX9iJEGBpgztmMf64SrsHRmE9azRSKz7WdANf5OKge95ek4zRG98D5o2EsdeXtiH7i8+o4XDv1UCFYVVxVHmGNhzXGcXa7wVqf4+l6WyoFOuP66nJxJh1Zcav0reL+fNXk9UZrdh/nJjWtxKxy6jBQE+A3mQOBk9r+2UfVgtrWkQqYdc6F5TvKrAk8TzbHzaRdJ0/SoMBlfjXNBojK5bsXqOJi1lCjjlP5G5rzUxMdGlZ3Np/qjW3Lc6fV9y3JKVH7rDIzlc2JYBM/XpIQsl71JLJGvmc2p2DIeeN6WvmTG96/067UQQdF9y9v5m36IKSvNvcDAyhHua8eh2rODxjggMdZ/jejkahdpQ8puCDipKX3AprfIjeGOCsiNRbvSQ3AAzHK7qk7XiKwq5rEyXExO/QY7mUDxPzyT5oBvfH7BH+S8JuuPo7Aujc64+egdUWRClQ/t61aj2e4LOdhytHqegprCfiWtDmaLQkLx3gi4uzJh+0nuJGhGNhFsERuPE2GpkzuXx4RhN7Y3sj/tY7mHJ3BVXaaDij4v3DHq3kEHitwqufKKgm761J1ZKj0j1uYmCvydG0zr9nFsnAdIPVmMxNoeW9jboG3anzrEYtO3uMcLVGkPVZlWCLvTJWAwHvSLT6xgtzR2ZZSxPvcrspY8eJKJqHwk67Q7UKzzDgilBXO8yDXVvNdoUXOPC6W2sDwhjzdH2aKUnYTfmNtGqi8gfqIGZp9JbQZfuSOCSbdy6UkGnUTPRcrZkcHMJij8IDahMHPhZ0PVDba4p35+ajfuCS9RTdsNXT+4PBd2gxvkcCfNkzQER8gFRTG0nTlFFOfl3L3N15zIyU+eys2gw5rMXYS3/I/sXBjA7II0rsuMxCAjDYFoz7iQFsnzNfTqEp2HU8gKZXolsvNodp1XGfyDoLtHO14VGW9JIz22L80ZzOv0dQbfPBtntCSz034hszHps5N9wanEUc7yP0G3FWmbJV6fgdypTiSqKeP34LAezVrMtKZlD5dPw2pSIkuRx1sS6kyLuTVbEoLeCziyBEs8Iup/wI6LIg+yIIVR/8Ywrv5ND917Q2TqW4XbMgRrLbTEObUbC+WD61figQEplRcyiPG7s2sj+nPnELbtA96ijZOjU5nSGD8G2iVyTUcc0I4ipjfcSOiiSOqt34zWi/k8PKKoKo+SSMcLsV4LO9oQmNydocdJ9D3GarSkvLaXwcATq43aglZuFZuuTbwVd8C48Gi5m2uib2F2KZ7ic2F8QdDJUnI5i2rDLWFQJOgle5Fgy2r3lnwu6aiJebrFilHNTkvYqc36EBuccsvBS6Yh09fMs6avMToPVRBr1oZaUGOKX5qE6eCnDllV+uGnCy5X6GJxQJclrDKL1YRzpYYnigxAmqz/Ccls0kz/M7RUHqWvJaAw+yMR1IUwe0BD2uDLGVgr35Y7vBN0wQmr7E9orF0vju2gtDUV9cFNqvLv/iEvB/YWaaP8wiEC/mb8r6Dy9TVBqXcCpVC/c/JO5J6uC/fy5HHNUwCxsPp2GDBNCLv/mc1s47dshUFH+ihsZBqjHK7DkiB0dRG+/qFe8OszSyMsoOOvSsubv1ASouESWuhG3rJYx+XYQ61sEYDm0hD2zhuJQEkT2PDUafVRPQFRwjWN7cjk835uUXc0wzd6A8WAZbs6bgOax6ayK06BFTQmKb28mw2EWydt+pINRFB5umrSvL1WZPi38vjABkSQUn1zKmvPiNO0ziRHtqv/0zlT1v9MrWX+2lAa9pzKqY3WKf6MQnCDovvAk/p3uS1+RdyyTlbeUmKnTDsmSYl6fX0rQ8D8LuazsrJyy56fZHGqDT8o+GmnYoHQvh9s6G4nV/J7yr6koSpWg0xqK1yFVog+E0P2k018WdNp7I+l3wR5VNxm8cwIZ0UYG6SvzUa0qivKRh+6PBF3IdHq3kOTeQgtmuKXz6HkDBlrEYO0wibayUlWlZSvz415d38Z6L3OWtQwgxk6V9nKSVTlqv/h9oqB766GrxXr7VEQavtiZj6JZrbc5b5VK8VME3VsPXQM2OcXxSNEaO8dptK2sefCRTb8SdDodqPf8ALHTkng5TJMpQ26zIOkAoh6aGPe/QnTUFZqpWOIy9cGvBV2KFV7ZFfQe3pbXu4/xvL0mVs6TaF1ZYON9v/+qoJuNWscCzq6KJHP9GWpOsEOpbCtZO69TR3M2LkqyVd67khdXOZbuTfoh6GEfypQbaSxcevsvCrq3Hrq221PJyK6NTpYb/aTfxbj/FQ/dh4Iueh1WA0Xc2BpPgnUseQ4/kGjclrKPK2RWFi0pyePyhkTSQi7QI3QWnV8dYaXLcQbvzmDs7wi6Mt94+h/3w23LCFJ3WdGx6BmXPslD50nTnX4Ymx1DY0s2Rt2lqmL5RZRRcG8Pq7xdONTJCeNxjbk125QVg9aycmZ7iksqtz+4zvHUGFKCrzN0jQ2vTSeSo7ePVa59EX//IPoDQWd3agZPZo1nQd8VrPFWoFpJKQWHI9EcfxeHy3EMqXHoJ0Hn2SYHqwFJdMneiqWCLOVFn+qh+weCTqqcB0v1mLRsKEuW9ueoojpn3wm6Sg9djoYi0c3iWOQ7gYbS4kheTEBF4Tg6uyu3ValDjQfLsFY+yZQcLZ7POUVnDx065qWjNXguHeOWYDupI7UqP7JUfnj5JEH33kP3AO8p8/jOaz52mvLUq9yFpQI+WdB5GVcVRRFV5tXm3+DQUm88Fren44VI3DZl06T/EMqEEth/57EtnPMtESgv5OEGayYsVmD9iulUlmaqyD9LVtR+Ojib0PH3xFwVoyLuLNbHZF8zRj2qyeA0X/rVLeZywgR05vQhbn8gA2Ql34owERTdWELYhIXUtndARekNC+Rn0zxrFfqDa3PrQ0FXozIMB0Ri5bw4v44V7lZk9c8k01aRutXF395rhN+XIVBZnf3VGXbve0r1pj3oIy9L/umLPK8mTZ02zamff47c/Y8Ra9iDfv3q8frsZZ6JSVG7TUvqVpa4f2e1IOi+zPT97V7LXpN3bjUrj/RgplkPJEpAJCqn6PkhVhsZ/WlRlF/0W1FK0a01hDs/RDPTmvaV7w+/Ydjnz6H73W0LPLBzXE8DlxXEOAxF+oQfKmNOobsjjYmyB1niaEHKtuvUdd1BQos0dP0bELQ1gGEtpSnc4cho1SuYbkpHrc5aPIbHIm4egrVTP/KTbbAMWcrLN+p4HfCmevhUYuv6Mi9Am1Y3IlCrCrmMQGVwXW5GjcNgqxKRKQ70fxSDZmJD3LzV6NlY+qerSKLGc/Y5hXB39AzGDG3Lq8XGWJ4ajretGj2a1KD842qMPwm6HfSNnoF8+w60f52JpeZR+oR6oq/Zjrx56sxc0wHbMBWqZdgQkNsM3YAgtJVaU+3EGvZI9KO72HYCtNfSyMIdU9N+1Nzri77rs6qQS0PV+py2n0zwrWHM8lCjxhIbvHKqM94jGOOJnah5Jpvcota0bt+FlrWgXBIqzqZiabCIgqGWePtNQHqrL95ZUihZqdJ8uTfL8/qi6m9D5zMR2PreoquNF3ajLv465DLFEo+1ZSjYuTHheSLesVf53sAXe71uSJe+S9KsFHRFp1ls5k9uqQKG8+xocywQtwXXaTLNH1+tmuxztmLRSVlGBMeh3/4KmZa+bHvcFZ25Hoxs/oRd/u9CLiNi0PzuJIl2c9jzSgGnpGkULXMiausb5B2jUH+1m93H8mljZkyn60uIX3qIoqEmaL1cxdLlt2jpGMqUWvtZlpLDgbsDcV1pSEcpeHokg/jIpdzs7UukSU32edsRnbqXOqOd0df6jrPJC3k0MZ4gy35I37/O7Ts3eShRypllyeTKWZNgVo/jq1axJWU/jSMymSm3n3nu9mRsK6enfihWKg/Z4LmVZvFrsOgvxYsb+1jt5UTCcXncVkUyrV0RNy4d5+ilNkyd0rwq/7D4/iHWz/ZiYakTS6O6czXem8SEYqbtTGfk+5DLhhFsCOnL853JxJskIRayBMPCdDxmHaTP/ER0FQvY7WpEwPLLyLXyIOygx09bF1DwgJNpDphFyRJ5ZA798rOIN7BgfUsPkhNm0VEyn7z9C9l48wnrfe5jcWQeA1+sYLadF+fV1pEy/CIR0eUYR6tT79E2FpmHUuI8j357LDCJq41lTgrG8nUoeLKHNdsbM23YFeKGOVM4JxcfpVo83OyBjv4jbI8m0OOwEwZm91HLSWNGr9fsDzIjSMKTtd6Dkbi1HJ8ejuTP3cns8U9YqDmN5a18iPbRRe5COO5TAzghaseEjB34jm/2022t/Foa1n3n0n7dJqwU5d6FXF7G5ODCqu0vPgy57F7jBtnqisS1S2NFYDdOW4/A/qoKMUneKNQ8RLKRA/f1luA57gmpAwy4XRVy2YHqUiJebnNCT+M4gxckYjNeliuRhjg+m0ma1zga15RAQvIOOTq67BeT4XF/H0Km96VBtYus0p9I4P1x+Cf4MKpzPcr2L2R7/akMez0fg/H7UF4Sj45SMwo3vA+5dGV01wJ26ysSKuVOvI88l9008bs4EMcYPyb2aYTo4BJ21x9C/Wwz7E+MIijIjGGtbrBo2DS2DwnCy3kKNbL10NrSDx+r4cjdXsGqB0NQVx1Fx8IV+My8gvjxEExyttCo72BB0P3tp7dw4rdBoILS+3tY5u/HrckZeIxrRsWPp1kftZVms2zo07DyYfuSm8uWcmuYEUMbV/sVFtGrXczpr81pk9VEWw+glpiIwjNx2A8LpcQilUDPMTSSes7RxE28KUrFbqcGy5YZIncyGvexOchvWIvhYMlfhFy2qp3HLssg8gw9mdxDhjvzdZh105A0z7E0qvlW7Am/L0Cgsuq22I+cXxpAePBcTtx+89aIvjNxCgnHcIgUZzP8CQ+K4+jNd//rbYRjdCAjnyTiFXmc+hp+uM/sXVUPoVDYtuALTOLf6LLsNU/OrGTljjboOg+hbmkpBXln+GFtHgON+/NihTNWq3sRv1gHyR+CCXAvRn/XR9sWVHVbQXnJHc6uW8yq8Fv0XxXDxFY1fncf688q6P5wY3GGoRXuwlT1kbSuLYFE8RVy3LTxTs9nuHc4o0QZ5KKOWq/7BOm4c+V1ARXf+ZG8UJYoDTcuvXxNhZwHCYccaXkumUhdT3b9qICxaxd+2CuBmqs58lc8mOW9nuf5JTQ2NEdi1WLu5/9I2XcWmBncYlnSD7x4XggjE0j1a0yujRnLjz2m4P3Nr6MJvqm21Dl8FLHSQ8wLTuJmVyu8QnwYX3sTs5RdeDAqkGBvddrLVXu7L4QYVCs4ywp7PVKeKWNn0JKNfiHsu3iHsnrT0dd/zc61W7hzK58aeinMm9WJO2luxC3ew5M3nRlmGYiVZikpNm5sOXaNckaiadqWI3uyuHbhPig4Yzn6BXuWruD0xRdIqcYQYzuI1yt9iEnbzP38dgzSd8XYRZ2uzWohUSk4q0IuU7B238Krigc8v3KQO3VVsPALQVu5DRxfQIiVE5vKlDAz6MW1FZt5LNcMnp7n/JHjFEqOxyA5Fo1Wm4my8+KHE8+RGueEpXJdLi+NZMNBcfqbxGHvpUXH2iCqXlkUxYKogExOl7Wiz5B2lJZc5OTBO9QYNQUl2TKeZm/gwJtadBwzgXpieZzK+YHXleu323j6fieF1KE17M2vT3e1IFxijJA9EEGQYwJXGk1FY4os57O387ijEfoqHal2fAsH9q9l1REpxnjNw0G/H+KnFzHbeyFnavVAvsk1NiSv57VYDxQs4wiIVqT+0zscTHUjzHszomn2qPWV4eXWx7T0sWRoFxnydsxnToA/W0+8on5XA2bERqLe9RG7QrxJX1bKiKQYVLs+4QcfM4LXvmDwLEeGN37A5rstUWv3iF2OrmS9kqZJL3Ocl0UwqnEJj89vItPfldScC9RoNBBl51BmqivSpNIzW/l1teQpV3NCCTGbwx15G2boSHEqYD63J3oxoWI+4clnkWjSgi5aunRbGExmnjjSzZTQjI9C8UI4Pm5Led5QBVWTpuw5/h1WgeYMaVO7yuv7dh86H/QMZvOjmCwNBsWRulkLqb3JJDg4k3WukJp1VZk5z52xPZ+TbW1Awt5GqPpZ0OJ8JHNyB+GZMIInuQ8pOT2bxC310YhKxEy/BzUfHyU72JaA9H2IS7VhkEMoZtNk2TNuJPMfiVNNSokZrl1Z4xfNQ1E1pDpFsXDXFF7NccAhYAU/SrSkf+VGvfbjaVTxbh+6eyLEJEZiu30NU6pvIsnGisxD4vRxt6LL4p2InAPRUu9L/fd1wX8qilK5iIZilTiKdeZe3Kn6NK2HjZ8Yc/wyKK90aamlENZtKe5+Oygrq6Cx9wZsrjgQUzaAXvsy2XKvLSO9ErGzkmPXsP7EXCigpKI/JllZGA5qiJTEM64s8MLRNYk7hTJ0Nor5RXiTSALyVhsyya0OPjkBjGglg2Rl6O797SxxtiR5y0UKSgYwJSCEmcOv4qHiyOnHLylnGmZu9Vg6fykvn72CsdH4KuwlIXojT54VUXvWWhYY1uFQhANz158gv0ieCd4BjJNdTGDwau4/KaSehScqhxew/sRdnpTWpa//etwGX2GBbjzPxzuhM7CAB9IlXIzwZd259qglp3EjZCxWkcl0FEIu/8aTWzjlP0+gvJgXO91RVYvihUgccUUXvJwMUVJoS/UfT7HWQYvgVRd+xiAS0cB6O6t9hv/25uKipxz18eCubjST29Z85417xb1N4QTpBXGkrJyK/nZ4BNijXD+XmCm6rC3QwHruaF7YG7Ox/xycOq/DJ2wHRcVlNHDZzWrnNhxNzKZC4ijRninkKwcT6m9Fn5a1hFy6L7hAJaRKeLgpjiCvMHIvvE80F9FgQgAeYbb0vJmGn0sQO88+emelCLkx3rhFOtLtXDju0SeQ0wzCb1YLzgVaEBFQubH4+588o92jcXRXpEHJr1NtvuCwv+2uy9/w+PBcQjWc2JP/HoU4UrVHMHPdOmbK16To1VWOxDnjEraBUmV/IiPtUGhenZKCm+zxVcWt0J/NUe3Ya6iET04DpgYHoK6iTHu5P/a2f1ZBV7Wx+P+Dqa18Acs/OJcl9xSYNrIrcrUqd4OEskPRxNwZgd7IbjSSEf+VKpaUvMXmtOt0Uu5D40YyVaFMX+PvVyGXWh2oUfizK/9rtFmwSSDwvyIgJv6Q3bMUfyqKUkPi28k6Efah+1+tMqEfgcBbAqKKS6xzOEjPcH1afkP3GmH+BQICgc9LQBB0lQ6sGldZOcSRa6o2aOkNobG0BBKld9g7ewkvR+sxuHMTan1Q2VJU9bX9KDuzjlBt8BT6dWxMzco96L5S9SomBQX7I7BwOk37GY7Mmt6D2u/DIz/v+hJaFwh89QTExK5XhV/Gtklimd8YZCW+ne2ABUH31S9PwcD/FIES8jY6EfjMlEjdTgh67j81ucJgBAJflIAg6CqjJCWKeHRiM1uiPEndcpb8Iq38y3QAACAASURBVBnaabpgMMOQYd0bU11S9NWKtT9bPVXeubMZ2Ft6sufoHaimgklqONOntRG8dH8GT/j/f56ASPwhe6yUcMq8ULVNQ0P3vayyHUjNb0TUCYLuP7/EhQF+FQTyOOo3FrPYAsYFzMPKbAgNhA2/v4qZEYwQCPxXCAiC7r8yk8I4BAICAYHAXyQgCLq/CEw4XCAgEBAICAQEAl8hgc8q6L7C8QomCQQEAgIBgcAHBDp06EBiYiLDhw8XuAgEBAICAYGAQEAg8A0QEFVUfK2ZYt8AfWGIAgGBgEBAICAQEAgIBAQCAgGBgEDgHxAQBN0/gCecKhAQCAgEBAICAYGAQEAgIBAQCAgEviSBvy/o3lwjd80CAoxC2F5SRrmcBgGxtkxX60czSbG3e7F8+Cu6xb5kf9QPjGB7kjodpCV/fcyXJPGu77uZ2vTO6Ud6sDHjW8l8BRYJJggEBAICAYGAQEAg8G8SqKgo5P6RzWxclUhk41Au2fV8905SQdn9o2TlrCQu7DuiLjrQWyh48m+i///d1oOtuJg6EL7hLNAOFdfZRPiP43vJt8N6fWMz8ZZuROSc5GmnsTj5heExtRt1JD4c9mP2BNth57GE44j4TtmJqNl+6HSs/v+bzX/Y+vLSV9zev541WctY1CaCE+Ydq0ZbXpTH4QRdBjps+Xn0ktLUNl3D7TmjqfMLJuWU5O0hZMI0fA49Q0yyFcrR61hr2QOpf4Hd3xN0T3bhozWTXd1dCbXTYUBzCfLOrCHO3p3d3aNZEDSe1tXFERUdJ8bnNqqByuSnaNDfagOvJqZzPlOHjjW/TkH3LzD9l5q4xor4szRW6MvAXk34xb3gX+pBaEYgIBAQCAgEBALfHoFySm+uQL+1FkvFJekYdYTzNj2qBF1F+U1W6Q9HffEtxNpFcvSCPb0EQfftLZE/HPEbziTZYGS5hwY2UcQHT3gr6B5uxXm6PxurTyIh3YqOuf5oRN+go6kf8dodeKf5fmq55NIKrExdySifTHJSiCDovtZVVlHEy1ML0OtlxgZpWQbEHuKAcTughIKHu5mXLMF0r2HUrxR4xU85lmqO2gNbrvgP+uWclxWStzOW2ZKmBA6t+6+P9m8Iuhfs9VJGMVmR7DNBjGlQjfe7PBWfm8vEHgk0SF9Nql5zrsfr0vWAGudTNOhQo4BDvqMZdNmcM8madPpKPXT/OuG/2WBetgtKy6WZYW2GVd+Gf7MV4TSBgEBAICAQEAgIBH5NoILy0husNByNV+/VXLJ7K+iqfhXF3F1tRXO39hy/6CAIOmH5fETgtwXdwx+CMDZJ5LaCO6lzzel3Lx1Ny82UDrUg0UsRuY9aEQTd/6eFVUHxy5NkmGsTr7iek2btf8P4cop/PEaqmhMPfLPxH1jrg2PKKXlzjgybPfSJt6DHv+GS+8iCvy7o8jYws/Fksiw3cjZCmQa/2N/pHAlde2LZMJwNOpexsUzlRmEJFeiRcTWWXpu06H1kMmuHn8XWbC55Y2PZlGhC/++keHE+E59p5sy/+BqpSdFsTppF75LjZIS4sKawOaUZS9iuPJcjmUb0qfsziR8vLydA3ZyEU89hbDAb5lkxrGUtxEsfcGJpFNPNMhGZzSV54CnWlLcgz8aVRQ/rM3PFJqLlj6A62oQN1wYStiMNG/kijq+MwPreWBZY9kfmykaiHM7RXk+afZFzWHq9Ow4rEvCa1oGyCysJ0d5OE6shlByaR0hSIVNTEnDscplEQyfmXOyA5eJ4fDR7Ildyk02zXbCKWMG1ZwrMWjCHQM1WPM+OQS8bxrcvYF9aEttqaZKY7sfkovXMmunHitMPAAVs5sfjadLzVzeD/0+XgmCrQEAgIBAQCAgEvh4C/0DQlR4nqlMfnK5WUMFMVt6dy9THc+jcx57L5cYsvxOL4uNMPKZYsOBOGfU0k9g+z4juUjfZGGKLSkgOxaX1GGiXxuKQCbSuuEVuchB66wtRrNjBoh2jSN0+kVtRDgQcHUykW3tEAyww71uf6oK38CtYQr/noduOp4kFQbtroxsTiEHFXnberk2f6TZMeR+T+YH1gqD7Cqbyk034BEFX+po7m/xQSO7J/ixtmn3YdnkRT3IjmDjMi6NSk/BIc2L61MF8X+OTDfjTA/+6oDsdS6decfTK3MpCje+RFPswW+4xm8yGMn6zNrvP2yObpkKPA/rvPHRwcd4kevjLEpoVi13j7ai0DafpktUEt9uMht1dTOKdmdLuHilTJ+DfzhajbZ5EnCmnnctysrxH06LmR4GHV1KYbHkd7TBHNHo8Y5H6OFxkvdkxexSPAnQJeqmCt68mtZYboeywn65hG1in9hBb+VjqR8XiptsV2Qtx9FM4hubaIMY9CmTizPnc11vGUa2nOBh5sulyYzTmpBI/oyXnwo2YurkrcUG9OeLoTuLxfPqbRDM7YhzlqWaoRLxguG8ws40asddKHVdxI9K8hvHIL5SdHdWwNFdGdpsrQ11fMkrxGTt/2MjJSz0xW5BI5JQfCVPy4ZKSJYFBU2m41Q7FpTLMsLYUPHR/uoyFAwQCAgGBgEBAIPBXCPwDQVfZzetzpM+yJHdSOskqrRAX3WatWQLlHr6MzUtigv0zXDPcGS13nrhJEwjpkcbhCbkM1C4h+bQvvQ970Hf8TdxOz0dhtwED7HIo6B3ArmxnhjYoYp+nLusV5hAwtgH3FgWzvq015v0aCILur0zxZzv2dwQdJTw7sgQP2wAS91+DzhoEzY7EbVSz36wZIQi6zzZBn6HhPxd0pW+us8nLgGT5RWRpt/xNGyrKnnF+y1KSQoKZK+3JyfXmdPmXvHV/U9CF0jh+Czkm3agu/hcEXfx4uh7Q5XSyNp1rXmFutykccFmO7Y8+jHTayIs3pT8DaOjJjhOjyB1hynm7TBINelNX6sO+Kri+UBsFmzU8fFn883lyrmza3Il05WzkM8IxH9MKGbEbLFCYylaNeczVKyasSxCi8GgcdbpS794ihvfcyfjFflgry3HcfSQzyy3IdNWmx+UAWs18g0eaLQby3yF5fwXj+yfS3Gc2QQMOoa6ci2KsJw6q7RHtcKWnbTFWc52xHizH8cBxmObrkKguTaKFC2mHrlP+k5XfYzB/AUYV6czc0QwHN3tm9ixlg44Oy5tq4+gzne/32DNkSS1B0H2Gy1JoUiAgEBAICAS+dQL/UNBRTv5OTzqEtmFHjjEdrqczMaUFmaEDuRU7mT6O2yktq/gZcvMg9l1wYaC0+NuX+2fZzGgYyfc7VuGiWI3D3qMZfNWKC2matK9ewH6fiXjla+JjpYtCK2l+8ar1rU/dFx//7wm6CvLv7WOZpyvhGfu4Wi5GwxEORMZ4oNf9l+UxKocgCLovPpF/wYA/E3SlvLm9CS+F5cgfWIR2s1+Vhvygr8riKLlETJvJ/pmbydb9/i/Y8fuH/nVB94chlzdYOkkR7ZqhXM1UoShxMt0OTP/ZQ/cbgu6gWzJTd5mh9tKR4yk6dJOp9sGXjMvM7zWF3eaLmDv9Y0H3kt12wxl9Zya7Eg0ZKPdBdaCbaQzsvhet7EBmKDahJv9c0E2X/45qZQfwbh9AoWsI3qMvoa24hb5RLtiqtkfmaCgdTZ9jPtsWmyENOB44HrPX2oQNuoeLxVmGBLrjpd+VD9Mgn6yzRHFVQ+wcrDHpJQi6f2VFC40IBAQCAgGBgEDgTwn8U0FXmWt3ifSxRlxwWsaMW0GktgwgVKmEDUZDmVwcxK2FarT4WIm9ucae7blsi/cmcGsz/PZswGOIDJfmTKDboelcSNGgfXUJim5vJnzWLPw3/kgv8yjm+2vSQ07qp5oFfzo84YDPSOC3BV3F9TXYGCVzolY/Zpi04PLc2cRukWRqZAIxDgOFHLrPOCOfv+k/EXSVVTBz/FFI6cmBj8Mtf8O4irLX3Fhtz9j7Flyy7f6vmP/XBR2fWhSlNdfjJ9L1TwRdlYfuhTuDg9qycH8QKq1rfVDR8Y8EXQXXF0yjp3sj5mwLRKtLPaq9R3IznUE9NjBuaTS2Y1pR61/w0FUJupebMeueTqOQANwUT6E2aDN9o39P0L330FUnRj+OV2qeRDuO5fsPciQFQfevrGGhEYGAQEAgIBAQCPxFAv+CoKOIq+n6DN3dDPX7NRm/wpeRdYs5FTOBXuF92HQukNH1fq7oXXh9CRZDF1LXwwHT0W8Iaz+bNlUeutq/EHTtqku8+7BdztPz60iwsyJNIZNjzorUF5Lo/uI8f47DPxJ0IRP4XqKAM3MtsNkszijnMNwGy3BhgR3G5pupOSOCudFTaf9RmUvBQ/c55uZztflHgq6CynDLHC9DUv4g3PJDyypKX3I2fRYuUv7k6Lf5V4z+G4IOeLILX20d5jd0ZEWIGYNbSH60bcEEvq9exvk54+l2yJDzgV0oqtWEV3GTGHLVnDMpOnSWOkJAe1V2Wq9h5YiTGA/w5aF+DAsiVOhY6zW58dtprNeAJf1NfifkEriegXofD25MDiIlWpMeskXsS9xOQ42GrBs1npgG9ixMsaLr6SjGq2XQwG8ZKyykyRiixupxMWTa9eDBEl+meaRwp9SSlWesqB6mhU3hDDIjTel/M4KOyjl08whinm1PXiRZMW13N4KDLZhYvogRQzbQKzgAr+ndkdzpSk+b9yGX0uyxG4vpExUSgsdTHGeG3raGWIUF4zCmDTVOrGdT9U7U2hmM6a4WOHg4MLPHCxZP1SatgQ6BYbPoetCewcvqYKIzBuVe7akvI4ussEXJv7LohUYEAgIBgYBA4FsnUEF58VmSx48halzOR1Uu33AhdTqdwwb8eZXLV7tw66DNAevVZDkPoLZIRMGpOCb2DqXYPpXFwWNoLvmcXXGb+LE4lclbNDiVbUjjY9FoD85h2K61uCpKfhRymccGsyAemnpi2EuGqwk6jLxmyP7Asb+uJfCtT+MXGf9ve+h+3DcbnYiTyE12JNnwO/ZGWGKfLclUPz/0ChcxI+gYjfT8mGfSm8pdjgVB90Um7292Wk7h030kqOuRqbGVEyYfVrks5c2tTXgNWYH8/ow/Cbd8W0X36alF2Lu9wWGdFd2/WA7dexSPT5G9LB4Lh3TulJZR8auNxct5djAS7SEZ1POPwrBGHFPdtvC6sIzmPqGYrPIn5MIb3pT3wWvHCvSLV+Ck7kf2jwWU9jFjTpwq2Kjhfuw5+eU9cdm4Hi/lFkj/osJTMQ/2JGA7zYd1efkU9zAgOMwVq1EdqJW3GfcJ2kQcacP0eUY0TIrnukEisbMGIrk9iPHagZzu48JSg5rM3lXOFHU1Rt4PZ6rzUi4/LKCO9XJ2jr6Ans85Wje/xcEdh3nZ04rkGH+mf7cbzbGVAvAu5YzFyakFa9eu5erVxzDSm5ixt1k4bzUnr+YjbZjIFofu3ErxwCVlJ3dfdWKKkx+mnXPxDVnIocs/Um+GFQZ3drNl12nOFUnT33kh8RoVrJ4ZxdGW03CKNkWplQxCcau/eR0KpwkEBAICAYGAQOAnAhWUvTlAWCcFPG4DYuJIGK7hfsokGpS/5HDERPq75gIiRGJmrL43h6mNfu8J/JSdLh5cN4zGqGPNd561V1zLCsdMJYjtZeVUKNiRFGWPZv1cHEbqkvxGg7CFo3lqakzGkDnM6bYOPZ8dFBaX0cR3Nxe927Brdjblkkext0/h+cRgVkRYMbx1LSGX7kuv4l9sLP7OmIEziYsNx6qvFPf3ZuLhHMqCA9dpNEAfBx9PZo1pw7P13kyPPEVj/SAWzGzB4RALrNwrNxZ//5NHwz+aOC9FhI2qvvQkf9x/GW8ebCWgxzhCnwBSdahvvpqbMUpUBd2VvuJWjj9DUn5Z3bKs8CYbXFXRKAjg4fz+3JhjwSjrZbyQbMVot3DCLVXo1uDfe7P/ex66r431n9rzLodOLZbImYo0kf6jZMWfGys96E9b04KqoihVIZd/2o9wgEBAICAQEAgIBAQC3wyBikukmR9EIV6fDhKf9m7xzbARBioQEAj8zwh8I4LuNNG9ppE1OZYFDsq0kvk0RfxyqwPdzPOxTffGXLEZ/+J2Ef+zCRY6EggIBAQCAgGBgEDgcxAo4f5aJ0yembLOqBOCnvscjIU2BQICgU8h8A0IulssGa2I9fbbPC2XZVRUFhlmCjSq+cdf0koPR9BLI4SzN5+DjClpewLQ6dlA8NJ9yqoSjhEICAQEAgIBgcB/lkAeO13HMiKsAN3IeYTZDqHJp30n/s8SEQYmEBAIfFkC34Cg+7KAhd4FAgIBgYBAQCAgEBAICAQEAgIBgcDnIvCXBN3x5/DBNpmfyyahXYGAQEAgIBAQCAgEBAICAYGAQEAg8E0SqIwj7C376UMXBN2nsxKOFAgIBAQCAgGBgEBAICAQEAgIBAQCn5WAIOg+K16hcYGAQEAgIBAQCAgEBAICAYGAQEAg8PkICILu87EVWhYICAQEAgIBgYBAQCAgEBAICAQEAp+VwP9M0IkKrnF8wwJSLEM4UlpGeV8bPIKn03jrQWRsZtCppiRin3Wo/27j4lJwP0MLnW0D8PMxQqGVDJT9sz7Eq8OTFaYYbWjJDHszJnavByVCHuI/oyqcLRAQCAgEBAICga+LgKj8JJn95Ym9Vk45ylhsXcx0+fqIiUD8WTZ+nVXIKi6hnEGY52zAoF89JCRLubsogKPyDoxvX/vttgdiUHrEHxXlk2htS0GtZz1hO4Sva6p/1xoxSXhzdTPLnd3I2HaSl+3HoucWhvGEbtSRgLKPilCIxKHw0TVuH1lD5uyFHJZQwiImFNWuNSgs/n8y6G/ZTBFUFOVxNlkXQ68tP5OQlEZ6+ho2zh6NTPEH7/wV5ZTcP8SuTWtYk9wchyPWtCv/fU3wPxF0YkUnWKI5kQVyVng6mjCovSwSRTc4lhGA+9y2BO9xomdtSf6tLTbFqhVweU4ct0aZMLiVLNXF/rkoqryQyi4sJP1SLyYN7cx3dSQoFyq+fMuXpjB2gYBAQCAgEBAI/CMCYnlZ+HacQlZfd+akejKgSfWqdyExsausV/Wh1D+RSR1kEBdV/u0K6+330TVQl1bVJd4eJ5HPqZAJmIaco1PwZuKMe1NLUkwoSPePZuXznyySAMn7W4mc5c9eqUm4xFvR8qA/bnNv0Hq6H856HahWAOXvTBGXLOXF8aUk2C/kUo2eTHYzZECXjjStK07Z+4M+v9lCD/+AgIgSCh7tZlWGBBNdh1G3HMqLnnJhkTnOj2xZ5zMIiZL3HVRQVnSZLaZKeGc9RqpTDBkHLGj7JQUdYq+4MlcXrdmNCNgczehWNX/yxInEX3ExLo67k20Z1rRm1Q3rn/5EYlB2LQX7QQcYtimMcT3lkOIfCjoRVBNdY62BHvsHBGGtM5QmtcR+9fXkn9ounC8QEAgIBAQCAgGBwLdDQOzJOgK8syjcnc6hYctYGKtGY0kxROL32WkWTqlbCCOa1kBMDEQ3FhGytxd2mp2Rkngb0yRRuIeE2Pu0L4zG+YQ+CxeZ0Kl2NUTCB+evehFJ1IBHm4Pwt03kUX93vCLN6XY/HVfnzZQOtsDdXZH6JW+9dCJJqLiRzRzrBE7LTsU+1oQedaD4H0aFfdWAvgXjROWUvDzGOiMnnrpkY9m/FqUfi/Oy19xZY4tKZDeWHbH+goLuBYje5JLQfyhrJ25kuZ8ysu9uQh/PlUisgAfbogjR82dfoQxdZwRhYzWdXg0fczojELcj7bCWv0qiTzIvlGKIizGjWxMRT3bEEqrlzumRXkz/vjHdNOuwdYYZ686/oKiiIYqz12HR4TxrrFdR0L2ILZuvUe/1bR7QDZ3FOVh32IXVRDMOP1DCflMSqoO+o/TaFtYFOJO07jTFw9wI8ddCtNaN4KQt5L0qhaGRzA8bhcSRJKLvKeNlpEynZhI82Z9CnLEHObfyaTrFDQt7CxS7y/L6wkoWmm6mhmZX8rNjWH2sDVPnxjNzYndkJXnr6RMD8fzbnNkwm+ibA7A0GEv7wh9YYLoBsbEdKNyXzNrc+oyKisdcoy8NJd9d6BJQcPsoe1LnckW2IxJXfyB76QlkVINx9TGkh/RNcpN8yL6Sz4tdBzhVTw37eDv6PVpKgGcUJ6/J0lfDlRke2vRsXZvqrx9yLieBsJA4Tl1pjqJLCNZWE+lU/RGHFwcQGTGfc3c7MsIzEhtrZVqVXmVngjORKff5XnEwAzWn0atHd+qcTsDPaQH3W/dlwBh1RvbsR/8BDSgRwgK+hduUMEaBgEBAICAQ+AQCYo/XErS8KZZDD+I8PInvUtbhMbktUpL32fGBoBOX+DncckL72lUfwEXiFTzL9mKptCUG1ZPQHHcCrW2pqPash+S/8IH8E8wXDvmbBN566LYTa2dBam5txgYHMpG9HLtbm06aNoxuJ0lxpbdGBFKSjzkYZEFY5ilo2wjRmXtUyFtgG27KwO+lhdScvzkHX/y00tc8+sEPo0U9SV+hzXe/lWL1NQm6irOxqA4NRS58C3HTu1HtN9xwIrEKXmxxQCeuBs7xHijWPkGaiRbLGwTg1WU57oGbeCOlht3auWg32o6LfDhyiatwUH5A6rANdFrmwZBmD9nkvoUmbib0fp6O1qBDqGyJYZrMWmaMmcWJJ93RW5LJzNFtqPdiHQ69Y2kcl4ThpHbIXIhCfdQZJq+KRKP7eeaOjkLMOQyj8dXYZTKexKaBJHh054yqFrljwrE1HYEoeybG1ik8nZZBRoAeLS+GYBj2mAkOzqj2fM4GBy3mv9QnyFKOZc7ubD9bRK9ZyXh5D+Kx71SCn03D2cOMQa2lKS+Fyvy5x+scsLaO5qrSfBaZy7HKyYE1R57T1Xgenn4jeR2tRfDNoZi62jKqkwxlpVBd8ibZxhpELz9MhVIgHlGW9Hqeiff0dUjPMKLXtVSWLtzOi/Hh+AZYMqK7BGfjLEg72oghsxwZ1XAfydoBnP5eH8tIfWpvcGb+iUYMNbNF4ek8HDwu08FYk96PfuBEfjuUbAxpe3E2Ti4HkNOxQ73pPo7drksX1Rl0urGM3Y/kaNm4kB37b1C9mwbm/e6yeuMtajRVYOyQhhQLgu6L30MEAwQCAgGBgEDg6yDwVtA1x9GqPTfn6aHjUYzZ5kUYDihmt/nPHjoJ8Sust9tH16Cfwy3FJa6xXmMh9WM8GCR7gqR+qhwzXUOkcR9khLDLr2OC/8AK8WolPD+4hASPAFYfugYdNbAIjsRwTDNEhW8jyyqFn8TDXBIdTJh3oRvWSVGMvJ+Av+lySqeG4BGlSXspKBHCLr/6+f6FgSIoe3OdfcEGrOu+iDitlpSW/sYQ/r8JOjHxG2xUV2aD0lIiDXojLSWi5HAAKson0NkVS4dsTUyumrIsTof2da+yrN9kTsxaja9KPhlDAnhpaIua4XCa1ZCgMuSy2rX5qA06zLRNYUyUl0PyVDiqo86jkR3B5D4NqF24g6BOQdScnYj+xHbI3U1DU2EfY9eEMPSRD9pZPQn310W+sfRPAczVat5i7XAV9o8Lx9pAiRbfveGw00iCsSHUeQiP3FVZ0tgRO5NJtGsoAecTMRy/ia6hUczougOHSXvpHeaFnno7CpYZob+xA9bOpih3qgulby9cSelCTvtPIeTZZKytzVEsWciMCdtp6+yEsXE3SldbYryuITqWs1DpIweVyZNiULP8BMmjA3kwwhhNu3F0aPCU7dNHM+fNZCwD1Cjyd2Bz7Ulou5oxpPYBIicl8lJRB22n0XxfG24vs8Mpo5Rh+oMoyzxCQe+JaLgNp3EFlFW2/2wfMVY2pGYf+ymeG5ow2G42Gp0vc+DALeqMckBDqQN1aoD47U1ExGZxS3YMNmbj+L6eJGVCaMD/r5uNYK1AQCAgEBAIfHYCPwk6iz5UK75ItpMGPtd0SV+hTp5LDGWVIZfNaiB+cxEhub2x0+r0NtyysnjKrQxs0hrh4aZEg1oFnA4cjdEBLdIXmdJZCLv87HP3TzsQk6jg1Z19bAlyJWPZPu6Ui1FP0QGbQA8my9ehrAhE1aD43HLC7NzYxFS8EyIYJ1pHoKUTG0on4jE7BBWhKMo/nYr/+fkiSim4u4nEscvpsHURE5qIfjuN62sSdKKnG/DvMJndMzeywv+3Qy7Fxc+xpK8yu43XE2XYm5rVRIhfTGCawnJGrl/KsLPG6B7RYWms9s+CznwlnlrteLUvjjA9L3b92JupMbMx0+1P49tJqA06VCXoJvSWo/b1ZNQGHWDyhlAm9mlInd8TdGsD6XvRBqOdw4gMMkC+cc1PEHS2hDnLc1VXhbU9vXCymkKbhhJI3VrOzJGJfOcSh/2wC7iN30KXIBd01Nt/kqCzsjJnlNQ6TEdtoIWdDdNndKfsUwSd7TjaNSjhTIQ2YTcGYGCvilSYDVlSY1B1NkNRfCvO09IoHmmMmeMoWsrAky3e2Ac8oq9qF55suYR4fzVmuA6jUQWUSwCXMnGckYVIyQxnrxFVfy+tjOuuDOF/dYXcRE9iY9bztIM+5v4+TFOsz+OtCYR5BZJ7vy0j3cKx0x9O05r8Oj74f34ZCR0KBAQCAgGBgEDg6yDws6CTR7IygunxBkKVprBL0Qe1gjxa+oWj1EKC+5kBHO3jyIR2bwukiMTLebjCGFXLTAqKPvy0Pxb7HzJR6yWEXX4dM/zbVlTmxZVfXUOkZTKXpPsxRb8Ft9Jms2yHJMMCEnCwG1iVQ1cuXumh281cO0dWPh2M/bwoJgiC7mue2k+zrfQVD3/wxzijJ+krfyfcsrKlr0bQPa/0F99jj/0E7LP7EbA1htEtPyiKIlZGXs4izvfox4/2ysS1mstiv3HIVRdH4mI8KoNOYnA4nPbbddA5rP2RoFuBu3o3alUTIRI953p2PNHTt9B52SpMWmShr3gIlb8q6Co9dI990U5rjW+MGQotZRB/V1Hmjz10iuR5TSCwwAhfLyPkW9Sg+q2lGCtto1e08iAWgQAAIABJREFUHwa9DmKvtImuwa7/E0HXvkE++930WPxmFLpOUyj2ncWG6mNRdar00B0meoo3lzrpMMNLj+6N4XG2J3arRIxQ6U1p8iYedZqEtscEWlWDUlGlh24PoQYBnG2iim2QKT3r/zIZt7ICaPGTM+TGObDgbmfGWwdg0E+Gkvw8rmyNJSDmBs1UbHF17IPMm3+8u8OnXSzCUQIBgYBAQCAgEPjKCfxC0FXuWSAq4/lmJ/T1YnhQakDgyXmMaXmHDQ6/rG4pLn6VdXZ76RKgQ+sab6uES5QcZF5l2KXJaiJn9BXCLr/iuf8/9u46Lsvr/+P4iwaxu1us2WJgd2EDoqIS0t3dKd2pYndgd3ciOrtjM2YrXb8H6DbddN+54WS/nftPuO5znet5Lu7H/eZ8rnNkKmRzKcaU0D1S9LKYg+moSlyMt8bXdjtyM0Jw9ptIi5JSSkA+9wrrbfWJOFqLKYmpzK67B38jH05WmYZ7lAMqdeGjTF+Or1t0rSQXFZeWWx4O0Cktt4z5XLlleQt0pTXATzcTOHg8axpY4OJjw7jujZCR/ImrKxPYJTcN/XHNyd7rgNaUdAYuScZ8ZGWuBuvg8MqYxT59eRw2Gp1rJSWXWijJnyaphxqndNcQqfaYaL8njHGZTofat1itacxd7QWYt9yJzsBTqG21QUmuNi2zU5g+5hoam4MZ360WlSTOMbfPZA5PTCbQQIn7S9ywD1zEc2l7otZ0Yvv0CLK0fLG2HE7TmlmcXXqGuqo1Oa6mw6kxAUzv3pj6yopkWI4lpMAQf5/ZtL0fgcHkLdSz88fWsBNvUk2xv9wfRzttemfPQ3vkYboHuzNTsxVPEzTQX9sC4wBbVLvUROr9g5Cyii85ZjOOwMejsfKwY6jEUgzH7KGFgwN6+t/xZr42xsuroeHiwJS+9ZD6peTyPKmqhmyTHIp2lBN95LcRpb8NRXVTZunX5uis2eyuNoFpDkb0bpbHxQQznBY/pauRH1ZjFTni68JxxVGoW05CYr4e/tukULHyQ3tUU6QuHOOqRB430lJYtP4x35kFYjWjO1WuHeBsrgSPDl4kv0J9OkwfT92T4QRsz6Jho6rUqliRCp2mMK7pOVJt1vGkyUhmeAwpfejzt3uriD9wISAEhIAQEAL/SYHbqVgtbISP+xAqv19jQKJkdfAELaY518AnI4ERBSuZc6Tr+9UtJZCQyubBUjtCcw0ImNYBBZl3K15KyrzlvP9I9PapEBjnxoBm7xZPEa/yJ1Cyl/Grg5G4RZ+j2mg73GbW4VyEGeE7ZRjk5M3o3MX4hZ2huoYvHuadebnWC2+3A1SY6o3V8Dskhewkp7c5nmY9qVwgvleVvxH+fI9Kyy3vbyNxzCpa71j0+XLLkhX6C15yLVWPGXMHsvyU+Tdc5fLFr9sFFD/N4PDaWOa4p/KooBBqTMEoxg2N4e2pLFkyy/aM6wvcsHNM4UFeFdrrReLuMQmpNdPQdt1CZk4hdRwCmbTJjwVXM8kuasCQQBeUiqpR+VokEYue08smAkvrMTQvOs1CQ00Wy+jjN6sC8YYeXHz6iqJq9oQd8KR/C3meb/DAwjCI+708CZoqxfy9MHy8GmMHKcH99czTNWRV+lOy5Ecxe3EsOsNr82OKGQbhLxkR6M24rGicPJdx70kOijpLWOA1BsXDUbjahpP+KJcm432w87ZkoOw2bCabsefyDxRVn8XMmZnsW7+D+3ffQE8PguNsGNK6ClJS8DjNFiunJC7fy6TW5GkonD7O47u3yK06FU2tYk7v3M6Nay+hqx1e0c6M7Vy99Pk7haIM5o/z4PvCbG79kM61+40Z5huGrXk77jlOJyh5N7eKGjHYKRkLy5G0kv6RI6kehEQu5PqPDeiu7YOZswYd6ssjk/WQU0t9CA1P5fIDGVpO8MXa1xSVWnfZH+VMbOIabr5oTOfx9pgETkThxkWeXtjDjg3L2f2kLdP9o5ne6CeuPzjLsQ2r2bvuAXUN5mBvP4m21aQpGXrxEgJCQAgIASHwnxaQKOL5VnNGzUiksKgIGgaQetKR7+Ql3+0vl3uWxRrzqZMQiNK+UNKV35VbSkvncTNpAjPctpObV58hCXvwmayEvJwEb3bbMWZGDJlZJauPdUdv/Sb0+tVFrgz24v1Pj9XXuHgJkOYNPx5dQYJXEJtO3aJG95loObqhPqIFrzZ54BmdQc0p3rgYdKVaYSZ3984l1M2b/a/bMdEhBMMJvahbSUI8yvI1xudrtlnwloe7fJi95IPVLSWgKOcOB73UcMr2ZXf8KBQzfyI9YiwGQSdK5t+RkTcj5FIE/au9Xx3/N338RzYW/5ou//m2f7soitVomopn1f7zt4UAEAJCQAgIASEgBISAEPhvCIhA928fZylQeHuYcFUv7vUxwsBBjVZVEDNh//ZxFf0XAkJACAgBISAEhIAQEAJ/QkAEuj+BVG4PKZ2d+55FarNI3nuW5zRmmMc8zI2G0ljM0pXbYRMdEwJCQAgIASEgBISAEBACZSUgAl1ZSYp2hIAQEAJCQAgIASEgBISAEBAC/7DAVw10//C1iNMJASEgBISAEBACQkAICAEhIASEwB8ISBQXF5fsRCBeQkAICAEhIASEgBAQAkJACAgBIfAvExCB7l82YKK7QkAICAEhIASEgBAQAkJACAiBnwW+MNAV83STBQ0mJ5CX/24DskZ+h7nsqIKidBnudpl7j5NpKbhsak1UrDrtqsqV7uMiXkJACAgBISAEhIAQKHcCReeIaNsNu2tFFDGCgGNLcexZA8mSLy9PN6PfYBKpefkUooLv4U049a6OtGQBNxf4sr+HLTPbVOb9fuLkHfehdd9zWB+bi3H36siIL0Dlbrg/16H856dZ7mqBS+J16mh4ExamzcCGFX5/eMFT0leHYOmczLlKqniGe2M8rDmfOPJfc+3/yY4WF5B1cxfBDmZ4r3+AoqoX6+KtGd5I/jccxRTl3uVgqAOT3VbzWm4cLusicB7dnN8e+VcdvzDQvT/NncWMaRFJ602bCB5ZH2nJv3r6T7/v0TojvpuexLOhiaQv0aFTFVkR6MqWWLQmBISAEBACQkAIlLXAk43o1Z/A/N4ubF/mVvrF7l0eu8HCUZ7khSSi274SUqU/vM4CkyP0CNOijYI0775KveG4ryqDPC7SNXI72026UunnpFfWfRXtla3A65PEGVnjufwoz0pbbsFY6zDC5oynlcyHp3rJ2XleWDvHcPCnIkCCOiPsCI30QatNWX29L9tLE619SqCQnFfnWWS3mQbutoxSyCDKVB/nTAvObTCgjfSv7ynKf8XFBT4sr2uC+5gqXIm3ZrRVJq4ZizFrr1gmvH8t0D3diG6dcJQOrsNepfr7D6Yy6c/7Roq4kTiW7w6qcTR+Gl3EDF1Z4oq2hIAQEAJCQAgIga8h8DgNA/uNZO1OZfewFRxPUaeJrCQS/MgGnWDyvQOZ2Ejh3femm4sxOdCFsJntUPj5P+PZB/Gc8yOdc8NROzmT42kGdKsk+z7sfY0OizbLRiCX64dP8FSqNp16N+HeKh8MrWI438mSlGh31Fr9GtSKbp3i8KM8KnbsQ+dHG3AzsSTweDP04xOI1WqDbNl0SLTytQUKc8m8uoH5T0dg3r8KFOXx+lQSk/puZdKFTZj8kuiKyM+5zPKkZ0y27I8ixRRkpZM8biwx43Zw2eK7MunpVwl0OXe3MsfYFP+dd8gv7IfFhvkEqbZE8v5BUvzcON5KB+Ub8TikvGR02EISTXtRRy6fB3siMZ/oQZrMUKYNvs0ySTvOJk+ncxVRclkmoy0aEQJCQAgIASEgBL6ewOP1GC1uQNCQ46h1S6bBsjRSNFoiK/nbQPeu3PJASbll28q8e2qlmCcb3YlSNMNJPplOA9KxPDqvtOxStowrob4egGi5RCDv4iJ09UI521SfubHmqNT8jEv+VZabGmC9tyqG81LwHlBbAP5bBYrzyby8AoNOS1G5sBnTD6foPrqmYgpzr7NSbww+PdZzpfwGutccdR+OWqYH6SGdSbdUZfSl2Zzd2pdjKn2wTn+L/KRodqfoU3e3ES2tqrHkeABjsxczafgRhi2fg3nbu0TMmoK9jCtn588Uge7fenOLfgsBISAEhIAQ+C8JlAa6RkTbKXElagZdrPLwPbIYZ5U8Nn40Q3edBcZH6BGuRVsF6fdlmTdZNH4hdZNdGV49HW8lNQ5YrSPNuDuVRaL7V91FeRkpTA87T9VhxsTPaMdHFZcfXkn+98yfHc/Bgh7YpmrTQUzP/avG+aPOFuXy6lwqU5yKCNtqQvsPSi4/vqgiCrIuMH+iD1mhi7Dq8C8puXy5zYLaZnXYcdqRQZVO491qJlc81zNvZnsq3IinY/uz2H3vQ7NlWvjXCWCZbg+qyyNKLv+9t7TouRAQAkJACAiB/6bA+0AXZdMdudwrLDabwszrWhzbrMFDywgKS0ouGysgdXMxxvu7Ej6r7a/llrcXMT6xLkneQ6grn80J7+H0OTCVo2mGKFcWawn8e26oN5yOjmDXiwYMttSjZ9XP9zw7YzHB2+5SqY8hNv1q/XsuUfT0NwIlZZT32OXtzfUZcVh8p/B5ocIcnuzxZ9bFiaRZd0WujCy/SsllSd+ybx1h7/EdxOj4saOGB3svuTGo6nXivpvAUft1pGi1p8LNeDp+dw6HC3o8U5/FSauVJGh1pLJssQh0ZTTAohkhIASEgBAQAkLgHxL4JdB1Q65kicvHmzBWnkDaEE9Ms5/SOjiYyY2luV26uqUds9pWel9uWcT9FXq01V5CZm7BB50dRcSJJZgoV0dWrHb5Dw3i3ztN3oXVzM0ooEGPiYxX+oNFTvIus2bRGZ5X7oq2Rjvx7NzfY/+27y7M4snJRUReH4TXzNZ/MJZF5D8/TmzwHcZ6TaNlGa6BU7aBLvsM0Uk/0bfqOiYsrISjoy6jCxJQsqrPzlP2DKp24xOBLh37C1ZIOatiVz+Uw3PG01xRUgS6b3trirMLASEgBISAEBACXyrw20BHIU8229NjUgR387VZdiuBqc3uv1vdsqTcUv7ncssbLDQ5TPfQ6bStIPNuEZT843i3VuOA5VrSjJVF2eWXjsW3OD7rIrsOPkGqbicGd67Om2vXeCIlR/UWTaj2UX/ecmn/SR7mVqfLiM5Uf3uPG49zKa7aklY1RHL/FkP3l89ZmM2TC6uJPNwBL7Mu/yPMnWdRyCm6e+rTqQzDXEnf/1qg+9S2BTk32eTjwLpuurR3MWC7xSY2GTckI0CXvnN7seucE4MqflxyKXfGn9YqpzE/FsuQ07b09CnCJjUId+UnROvr4LnuClmqiZxdok2XKmU1KfmXh0y8UQgIASEgBISAEBACnxe4kYpqciMWBQ6h+ru9CYC3XIjWorNlDRbfTmBqwUpMD3YlfGY75EtXQ8nm1iI7LHMMWKHTAcVftil4ywnvkfTdrcLK+W6Ma/nz4iliAMqnwBsurgjAwjWavbey3nWxhy5RiX6oP05khv9Z6s7wIdmgCzJX1+Nu5ULw9isUlx7YjSk+4US790csi1I+R/eTvSrM5vH5lURtboat+wBqUEje0wssX/aYkRYjqPPLm4rIf5bBwpD9KNlZ0r+mJMUFz7m0dDW3RsxmbF2pv33RXxjofr+x+Mc9GEvc+WSGX/BnxKxYXk0OYfGoR5jobadXjBud4vXwvpRFTpEKnkH9WesTyaWsHIqYxoJ0Z2pv9WGq92pedbHGt8859hZPxsV4BgNbVC7zve7+tpxoQAgIASEgBISAEBACpQJFPNlgToPJiRQUFkGTAI5dcaSnfMmWBUDOWSLGzKfRgkA67g7lcC87ZrYpKbfM42LcBJRttpOdVx+1RXtYPFWpNOi92mFH40kxvM7KA7rjvnsTLgPrIv/3v/uJMStzgQIe7YnD1DaQdRmP37cuQb2xHiTE26GSEYxm0Dnq6/gROymHFaaWeCw7zpOf+1FnBIahkUSLbQvKfGS+WoNF2Tw+mYzRSCvSXv18FknkKg7Abc9G3Lo8I81+MlOyvfkhpC4r9DQxX3Pjl+5ISMvRzHUvF71UymRz8S8MdF+NRTQsBISAEBACQkAICAEhIASEgBAQAl8oIALdF4KJw4WAEBACQkAICAEhIASEgBAQAuVFQAS68jISoh9CQAgIASEgBISAEBACQkAICIEvFBCB7gvBxOFCQAgIASEgBISAEBACQkAICIHyIvBFge7sC96vxlNeui/6IQSEgBAQAkJACAgBISAE/v8IVKwMsb5ziPV2Kr0oLTNbPKJDef3y/881iiv5WCAvNweVer9uSC4rK0tubu6fZvqiQCcnJ0deXslqS+IlBISAEBACQkAICAEhIASEgBAQAmUt8FUDnZihK+vhEu0JASEgBISAEBACQkAICAEhIAR+FSjZ7qTrx7vR/yHPF83QiUAnbjUhIASEgBAQAkJACAgBISAEhMDXExCB7uvZipaFgBAQAkJACAgBISAEhIAQEAJfVeCrBrr0V8U832bBqBkJ5BcU/nohNTUxDrREdVwPastIUtKJ/8JLQgoKHn/PsaXB7KoyE53xg2hZQ4qCoq9w9dKg+GQLjpPWU0FjNrpmvahVDIXFX+FcokkhIASEgBAQAkJACPzXBCRAXuYHdtvpEZm4gztIUGdCIC5eVgxuIUdeEeQ/PclWLzPiF9+ljrovVt4z6NpQAYliyHt2mh2+FsSlXqf6BG+s/bTp3qQC5L9fVFAC5GSecDzImnC/ZVxGghqD7bEK8Gbid/LkiGUqvt0dJ1FEQdYdMtat41DaCRoFrkKztQT5JXGnqIDcB0fZvWkj21a2wO64Mc3zoKi4kNx7B1gX7UFY6hGk5XsycU4CxrO6UKXoMwtJFuXy4ngUjuPvM+N6DAOqlbTz+8v+qoGutORSAiTuLsaiy1w6b01Du2c+54P1MAy6wdCkNNwnKSEn9c9GutJgdXE+c6/3QnNIa6oqSlH8DwQdWcUXHLVTwz3mNHXtl+JjNoZmVSS+TqD7drf4784sJVfM410buJxZkQZDhqIkBwVf4i0BMhKPObPtLE9yGtBfsyNy2V9hBVVJkHhxibPpGdytOAZNlcriw7Ic3UeiK0JACAgBISAEyqOApBzknE7G1dSXMw0N8Q1yYIiSLAWPj7HY0oqUjSd5XdrxVgyyjMDKYwwtM0+x0NqKpLVHeVX6uxb0MwnD2ms8LWQh/4N/9kvKQt7FVQTbOLG1aDyuEYEi0H3LG6EktuQ85fJSI2bYrUWxpgZ2O1YwqWXJd/pi8l5lsMlwOAE7MqncLZoFB/Romg/5mTc44KNJRJ4zcwNVkT4egqP6dnpu345x94qfyANFFDw7SKqmJikXNAm/Ekn/bxboAKnnG/FUCqfxlnXM6FEd2bwjJPTsT3LXRaxP1KSRrNQ/Nywl4aD4Gmu0pnNyaAx2mj2poSDxybT7NTolp/gDm1WnsL+bLfpGE2hZ9f93oCsJz1Ivj7LQeAn36o5kZvg4mhR/WaAr+SDLPJVKcOoJcntbE6jTGrLKPtBJS7/l1sZYVqy6RGP7ueh0kSVb/Pfra/wZiDaFgBAQAkJACPy/Efh9oHNkWFu4vPMIrxUaoKTcgAcrPPB3TeRONwd8wqxQenieR0U1UerVhIdrfAh0ieH6d5a4Brmj2vbj2TcR6MrnrSJBDi/PLiFYdSPdjmxgSsv3M3QlgS/3OddW2jMrWZmVJ4xoll9I1k97SB06lgOWF1hjoETm470sHKLDFfdDRGk0pqDgw+sspjD7BnudIrnX8CVJoTUIvxpdTgNdt0WsdK7LqRg3Dha2oHj5Uk6pLmLd3AnIHo4hSMuLI9mVaKfnh6X5LLo2zubWvuUs9b5DB3NF9lsHclhiLBaro9FUboDCm/NsCDQlJPUwmbITMFsVi1YXuL4yCLeNr2hbsJ89h7sxesQD9hzM4G1mPozzYsaNWDZee8qrgvHY7Ehlet0dmI7R5/iDgVhtTkJNpT4lOz1IyBTw7FgykToe7P7hGblKOjjFBTKxsyR31wThsr8akzs8ZVt0IleaW+IX4ciAttVRKPqJjEVeOHul8LTrcLrfuIasVhimBqq0+DnQSYJM1m32JzoSHLOaH171RT0uCoPJXaldoYhnl7exztaA5PtDsQwaQ+bVYhSvLmDD1u3c6BdKUsQUCJ6OZ9IhFA2X4Os8jloPt7LY5RJNDaah0iOPjMQoLlVohvS9I2xfdgJZVW8cfAxQrnqfQ4ne7MtvR7sqr9mdlMqVFsZ4uI5CZl8goXP2ITncFXs/U/q1leHZgYVEOXuz4cwTmqn6YhNgTBf5U6TZreRhzVrIFxxgy7IfaG4Th6NxU25EWBIZs4P7xbI0HueJrb8TQ5pKkpP/8R+opAxk39lHmocL89cf51l1ZYY6h2E5IJtt3nYkbLlAMa3oPSMYx5gJNOPdf7AkpfN5c/MAm3y8mL/+GFJdjDAIcGfcoLoU3znOtgBn4hbtJ6vVGNQdvdEa241aEo84vyaQ8KAdvG02Bi3THhS8esXlBCfWlkwt1+lJX+f5RBq3QyKz7MNj+fxoEr0SAkJACAgBISAEvlTg94HOvrTkMvf995ySQJZ7bj7uJhHcaWuKe4ARXWpCXiGU/u78InzMQ7nSRB/3YHOUa0PuB1/uRaD70hH5Z47/kkBXMkNXkH2fk2F6WKxtS0CaF90eJOMUWoxpqiOdq348uVRc8IYft/qzRFKPGblzGGdcgchr3zzQbcJTyYW8OQtx1GvN69X2GBmto2FoLCpJWsRdU6SN41oibPpTXV6CVzvsmBYlj32MKwOqniPVQJPl1QNImH4bJy1fbr/pjvrCBVgPl+awuybOGarEzBvJHdsAHmr5M3tcS14s1mFaSB0MNa8wP347r5o4Er7MlT5NKqEgd5PVfSdwUjMJuxkq1JW7z3ZHIw5+54rJZBUaVH/GQccoXk0yoF+HhihKvisdlZM8T+oAMx5oR2AyLo+VatqcGBGGQZ005gSmcvvZIGYtSsa45w3CBnmTNTsQc9N+SKSZYrm1PjNsTekvt5Ww8b480gjGwXIszUtKLotBTuouW0w9OP/dNKboDKPiXkd0XZ4wYo4PU+tswXXOeVqqWzG7fQZBOiZsRRu/xebUW2FE+KMhzLayZkzbB6zS0Gd/I22MZtZmg70Biw92w3KNObV3ehOXvI/cAR44h1nTI3s1PtorkVDXY6DsXlZFzCWj4WRM/EKZ0vAUUaZzuFBxHKZRVnR4lIKL60WazrZlRrM9LN3wgiYTLJjy3TUW6ARyVa4GWblXOLrjNA1G+WIfpkudPW6EbM6jm1UkNl2vEKaTyq26ozAPH0ejT83QldaJP+KIjx87r9dneMBMJBY5kHKkIiNC45mQvxifpIPk9nYmUEfplxk6CWkovruLeXFpXKs5DQ/z2hx19WPrjTZMDxjArVWpHGICXi79eJnmRWhKBnX1YzFvf5kDW06joOHPCA5x9MQNGDSVFsejWJSYTuOQJeh0khEzdP/MZ6I4ixAQAkJACAiBf63Anwp0pxJwjLtC3VEm2E5rjUw2lFRVlga6sym4x52n4iBjnGa1Q/b9734GEYGufN4aXxToSp6ho4j8J8dYaadD5NkGDJqug6GRFkrVJT+uFCwuIOfueiLj5DAMHk7malMmmCmWh0C3Ge92k9iYl19684ISw9wTsDAbTMPio8Qrz+Ke22Y8J7VGQe4OWzRGsHHQUkK0u1FRXoKCU35MGnGGKbvmM/q5D2PsqxO2w44edRSQv5aEev9VDA4azG6POdx89eb9OUrO0wWddSvoc9oI00uaJIXN5Lsa8sjKfhDotHpTo5IExWeC0QiQwyrckP7Sm3FKkUPHYAgt6lSg+BOLlkhXyOSM4zACsCDQbhwyy6eic7gfnj4mDO3wgo1DJ3OwrzdWRvU4oBZOlq41Yyd0on6VH9g45jcll5JQ4cdN2E2xYHvGnQ/635IJ0VF0PR/HvooTmWGoTY/m0jxcbY5BWm1mOOjSdq8lQbdUmGVkxpgur9mmOZMdNSYx1WE2nR8lMsvmKp0NLTFXz2blcE9ud53KFKeJtKv9gv0GY4h50h9dP21kIpzYVDwQdTcrhlQ7Q7RGIDdbTEY7YCqt7y/C3DGd+hoT6ftjIgm+y/n+gzVuZIY54mHSjVtx2/ihlQbW4SOpfCAU50W3qTvWDe8h94nWTuXmHwW63/ytSisU8WCdN3FbHtBINwrDCqvxSvx9oJOWz+HmyhDW73pMM4tINNtLk50P0vK53FkXytK1l6ljkohJv4rkPTzDKu8INt1XxsCuATdWL+V+F2eM1HpQSwEkZLO4tSKKFXPPiUBXPj87Ra+EgBAQAkJACJQ7gf8V6GQUX5MeHMrJnJb00p9Jp2q8WzwDkKnwhozICE68aICykR5dq7+bufvwJQJduRvy0g59caCTgKKcx1xbHMTCw6fYvS0f9aTlWKs1R+aXGdliCnNusC90M9VNLOlWNZt7ayyYWD4C3cfP0H24BoqU5PcsVZ7E93abcJ/UGkXZSyzrMYJ92usI1e1GRTlJpK4moNZnOYPWrkYjLwhVh/eBrrYC8m924ts2jGoWdZkbJIHj3nDGdayOLO/K5CRli7mfMgGNQ2NJCtbiu5qfCHQKEkjJP2SH1iwujA1mdNZS9lbXRr1fO2pW+HgKVFI6l8dnj3NpfwqBwUt5q7GIJX7TqLRNm6nbuuLmbsiwju8D3QB/bEY9xm/SHtoHOKI5Tolair8PdIXSUHgmjGkap+nl446eRjuqlCySUzJzV/Eh29W02NNCl5lm0+jYUKJMAl2bWgVcjNQm5Epb1Ky0qBHvwPqcXox1smZo/cssUPPjcqMxTAmYRpuSQOeUQaMxvWh0bAWHs3qgOcee/g0l35UESEGFFwcJnb2Mhy3HYxEx6i8HOknpQt7cv8aNfcuDPJOhAAAgAElEQVRZmBLPweKhWMamMlN6xScDnYzCGy7G+7F2+0vaB8Qxpc27QCejkMnVeX4sXHaT5n6pGPVWpOj5FTb4B7LsbHMsUs2oeiiAELc4LsgPYbp3KPqaLXiyIoxlKSLQlc+PTtErISAEhIAQEALlT+CPAp2EDOSdW866S1I06D6Owa3kyXv/5b30d+dXs+H7Amp1nciwNvLk/eZxlJKrFYGu/I35Fwe60pLLe5yNt2ZhJS/CZ9fhWoIlVl43GblyMw5Da1NYukJmHm+PBaI+1oufPo71SMuNwHrveqa2k/vd2h9ff5XLTyyK8keBroLcXbZO6Ud4oxgWe6tSW0EK6atxTFZJZ8axSPrd92C0XbVfZujkHq7Cuut6ekZ2YKX5WjrHLcNqbEkwpHTlyj8b6JCB5+tNMd4jQatrCgwOd6B361rIF/+6dKxM8Y/s89Rlxdt+jNVVo9oKbcKlLfG3Vafqjk8Euv6+WKsXsWCsL29m+WKsP4jmtX9gw+hPzdCtx3x0MIVTPLExHUnjipSudiNX8RE71dVYU2sG+nZ69GhWNjN0bWu95YSnHkue9mCy/VRkwqxIy+39+UD3foauz60QEg9UY5hPJNoq1SnIheKyCHQli9VIvuXa2mCWbLlGlfHWDMzexLpDj6ivHfkHM3S53FoZwNLN92hkGot+D8XSMklp+TzupQURm3IMBd1kfKc0QvKnS6zzS2LTlQ7Yr5tNGynIfnWXjGW+pO7+icaWMei8XkFq7BkaiZLL8vnpKXolBISAEBACQqCcCXw20BWCzNsLHDjyDPkGnejerRpvzl/hhawiVVo0osabixw6+gTJ2p3o0aM6md9f47mkHJVbNKFq0buSTBHoytlgf9CdL5mhe7coyn4WDbfgadghPIdVI/PFSVZrqbGiz2rWufZC+hNhnsJM7q8tDzN0v2xbEEnTlZuwGFwfKclfNaTyjhCvrP2+5FIJOVl4tcsBLY2z9F+UhMXoqlwL0cb+hSELvFSpdMyekepnGT03AetxNbkZoYv9tcnEBnQiw0KNgIdj8In1ZFi7ahQeXcj+OsOovVbrEyWXEzk1PQ6djtWp0r4V1RRkqUAGqQPU2dPbDzeniTSvJvNruaUUKNxbzMwB6+kcFYbuwEy2WKqzsI4Hka4TkF6m+b7k0pRhre6xdKgaO5W9cLftwk3PqUTc74mOixtDKu0hfqYNa6+8or3DKrxNxtCsmgRSEg/YbTsVryMNmOrjj9awFsilp3FEoR0VjgYTFHWXDrbBmI3KY5fpFMKfTsAtyZ1u510wX6DAJHd7VKsdY4G+DUvTCxnkuxzDTicJ9DiPkpELNtMl2Th+NmmZvdGKcWdgpT3EGW1CcsRstC2akG6kw8rsvmh6uTG23hmi1d+XXAZOpemVeKztjlB9ihV6nU4TbjSfR8omuPrpoFztBnuOvKFKziV2xu/mcWtNbCJGILPVG9f4a9TT9Md73E8k6qRyu14fJlsNp5GkAjUbVKT4w5KCEt9Xp0ixjuckg7GLHcvbJTaE7y+kl208+vKr8Eo+Ql4HbWwmtqBAqi71q0iUhsn86xuJ8U7guLwGPuE6dFZ4yIVrj3h++0fubExk1U1lrJY40P3RauJSD/N2iC1mda9xeNcdGpqZ0flRGnMXbed+d1NM5HawNPYUtZwimNSoAJo0pvLn9gYpv58xomdCQAgIASEgBITAPyTwyUDXUo7iwtdcXO5LcEA86fey3vVGWR/7wGB0+snx/SIfgv2jOX3n/e+66mIX7sfQnxJxDz1LjSneuOh3pbIE5IhtC/6h0fzzp5EoyuLpkQTcNA8y4nAa6h+sclmc/YiMuSaYrBrBiuOGNM0vIvflCVZpqbGydQwpgROoej+NWAtXftTZQdSU365y+b4f5SHQfWpj8Touh1ljpYKCtARSkhdZ3rs7EVdyyC/uicGmTej2roWs9DOuL3DHzjGF+7mVaK8bgYvzVJRqy5K9x45R1nfo1+0WezekIzPchyAfS3q2rEzRwz0stTdj7s4rZOf3YlKgL0OlE3D13cyL13lUMdvIMscxNKz+lktRhuhH5zIhxIfZI9pRSUYSSblsMvxdud7fgmFdmlJJ5t0sX+mrdLuDHzkYqIdbxBXamrgzvMJqYlZWYujg1+zffJifHmdSzdiZienL2Hr6Lo8KKtPVbR2eahU5G2lN5MLvqaFnQPfTN5AepMEIk4m0raWAVMm/YKSg+NkZNvnbkLDiIE8y2zLAwBVdOzU61svkbLQFXoGbKRxggWbbS6y43REdS0vUWl1nuYEWsdsrMSjYhNZHvye7cS8GTpZhtYsb6/dfpFB+KtbzNWHpcq48+YnbT7/nyu26DPIIxc66M498dJgTtZlrRVXoqDkNpbvnOHnsGPfoyxSzMeTeTmPrlhPkyaiiHePOiLqHiHEO4ujlZ9RSMcLQuA/318azLO0o+YpDGTKhKdn3t3H04A+gNA19X0uU78cTteYpnc0c6Xs9mZikKzR2SsZFrwuVCqAk28lIZnJzUyjBzsncaaSOxtgKnN+4n2ffWeNq2YTL/j6knWuAarQPY3vXQSbvfVmtTCFvLm5msYc783ZeoLhhPyY6x2Gv04Hii1tY7OlK4tYMKrYczxT3IHTVlHh17jjf79zOxQtbWLY3mwEuyTjr9UX22hoS3aLZIz0er2gzeteTI/+jZWT//B+6OFIICAEhIASEgBD4fyzwu43Ff77WgWjGBTGp0SninXzYf+nn4jkJaqn64jrHis535uPt6M++7x//8kWz5kgPnEPt6HAxGJfwdGqW/FPcpDEX/UwJ8S3ZWPznVzeGu4Rj59KfWvlQ+CV7+/4/Ho5/7NIkQLLgLY92+TB1WgivkESuag/UF23DcVBVsl7f50TIeCwi0wF5FKtbEZIRSG/FQjJv72SRhxnJW279urG4dhcqZt3hoJcaTtm+7IobReWfN5cvD4GudGPxMtQt2dPs7W5rhttWJ2ynHT1qKSBZhieQkbvLZscDNDEeT8sGVZD+xGIoZXg5f6kpKXl4uq5kUZSaaJqaoKZcC94Hm882KAkKxedZMNaPu+8XRWlR4V1J57d4ldSCvzx+kNu5MtTo2ZsmUuLD6FuMgzinEBACQkAICAEhIASEwL9f4B95hq6smCSki/lpjQ7jXKris92PQY0rlkxslcmr5MHUzF3u+N4egcXkXjSoIv2PbTb+JRcgrVDMvQW6mC2vgpqzI5r96iH1vwJdSTlj5nFiJnlyvcNMZrtOp90HKyx9yfn/1rESIFX8igcndnHinjxNew1FuZm8mAH7W6jizUJACAgBISAEhIAQEAL/ZYF/TaArnZ3b44jqjCjeZOZCTVdij7rRo5b835qlk5LP40rkZIw8L9JGPxhr+3G0qCqLRBnO/JXVDVY6O7fZGVunWM7fegtdbfGIcmF8l5I1bj8zG1o6O3eZFdN0Sdh2nKc0ZJBjEpYWo2mq+O1m6crKRLQjBISAEBACQkAICAEhIAT+ywL/mkD3Xx4kce1CQAgIASEgBISAEBACQkAICIFPCXzVQCfIhYAQEAJCQAgIASEgBISAEBACQqD8CEgUF/+y7mP56ZXoiRAQAkJACAgBISAEhIAQEAJCQAj8TwER6P4nkThACAgBISAEhIAQEAJCQAgIASFQPgVEoCuf4yJ6JQSEgBAQAkJACAgBISAEhIAQ+J8CXxjoinm6yYIGkxPIyy/ZOhoa+R3msqMKitIlj+99i1cuGSFjUNk6jHVLzRhWXxHJb9GNP3XOQp5dW0/Y9O3UsDZn5rRO1PpT7/tzBxW/uMmh5REsze3NVLUpDGwk/ek3Fr/k3tFV+C15TbcJauiPaPptzDLPEms+nx2ZKoSvnEarP3eZZF1cgUvcRq52cmWbYfs/+S5xmBAQAkJACAgBISAE/qZA7nmS9cxxXXqQpyVNNZiIQ1wogeObk/PDYZa62eKz4Ba1NbwJC9NmYMMKnzhhDleXe2FtE8y2RyXLsDdluGEQkdFTaCv7N/sn3l72AoVvebAriPGj/DmLDIrVphB5Yi6zW0mTc+sASaEeWCUcQUahJwbRCfjM7kL1D3tRXEBmegKjullw6JefSyOrYMa6BxGM+ejgv9b9Lwx0709yZzFjWkTSetMmgkfWR/qbJqgMInoMwuFUB9x3LsV2SEMUv2l//mAgnmxFd6w+qSebYb84GWetdlT77OE3WRX7PfX6KNO7S30+E80+ePdbzkQYo+e4hpyZkaT669O7zqchcjPmM0vfmpXPx+I3LwTXAfX+2t3zT73rWTo7T9/gSY1RaHWv+E+dVZxHCAgBISAEhIAQEAIfCTzc4Y+hbRCbLr4FJGgw0Zu4CDfG1z5OiHoiV5tNxtWxCqlG7qxhJBGJDoxo+JtvcT8dItDKBpdlp9+1XWcEhqGRRGu1QeS58nbDFZP3+i77Q9dRwdWGvnK/9q8g6wYbnDSxzXfmUKQqsodDUBu5naGHt+PZ8+fvq8UU5j1kX8xqZGaaM6CWJBQXkH1+PuNVH+B+3Yd+8n//mv9aoHu6Ed064SgdXIe9SnWkvtXkHJB/LJbwF9V5aeHCCZ0UllgNpr5iWW1P/veBf9fCrVRGD91HBzdbHHU7fZzgPzj46WZHhqxUZLaFEebKtf9kR56y08SQpfRH192cAfU+n2xf7vNl8sLn9JxmQ8DwRn+y/W9x2GsuLAkhYftTurpEM7udzLfohDinEBACQkAICAEh8F8XKLrKtr0vqFanDb06VP1I49FuX7Rnr6NwvC8Lovpw212LmXNzGBmVSJRGK3799pLHzf0neVxckbaDOv/BP/b/69jl5PoLs3h+YRUuh7oQa97pgwmWQnJ+2kNAz7FscLxAhqESuc/2MqeHDmcCDrFhSuPPXkBxwSvOz5uN6j0Lrvv3owzyHF8p0D3lfJIbEy3nciu3GWpRS4k37kGt4jvsnGPNOM+rjA/VpSl98bDowIsDsZiounBc1ROnZjXp7aZPb6mDWNQ15mHwClJ0u1BV7lOp8QnbbBYgbT+DyktmMXTrYNYsNf+g7PIVN7fPw22WFyufVGKYdSQh7uPpWE2WN7d3Mt/dEe/l58gc4sSawL6c0DIg5EoFdJZtJar3eaaNMmDdlW74bZ+HWdeXbJ3jxI6G6ozMO4p7wHoK1UJZaducC7GO2Mffoq19MrHDbmBq4cnRm5NIPB7KqKehqOkEc6qBI8uWeTG1xg40em2kpYMlDnodkbqwFI+Zrsw7d5c3TSfhnRKInuI+bI28WXn+IdAHy5REfGfVJD3RCZOARVx81A3t2Aj8DPrSQOYVV9aEoWsbwcn6XRj45g3VBulj4WpEv7ofB7q31zcSZmBH6AE5Og6owL1aKugZOeE1WJqT872x8EngxN3WTPQJI8JlEFXv7CbJ4xDZ9aR5c3crKWte08c9ijjXgVQ6tRjblANcu3udl+dBSSeACM9GpHuZ4xKxm2stRmIXFImfWmukX11lV0oAnnMWcVKxH0Y+kQTN6ITkg/2keh/kTcPBmHj1J/9wCnZOfiw+cp/q383ANcKV8XI7cTN1Y8WF19B4CFreQczpcIGgTXeQ7mVC+Mg65D45yUoPF1yS9vCq1UiMvHxxUO9OtawM1gcuZvfZfBoNfMlG7428nRBE6lxDelYqJx8UohtCQAgIASEgBITAv0Pg4U4cDS0I3vSGfuoG6FlpMrxDa+pVyub7+TbMNtlNFeNI5keocNtrJtred1EOTiLGvjc1f7nCJxwMsMTcdQUPlKegZ2iE9vAutGlU5ds8/vLvkP9mvSzMusNOHy1GzzlFpXEepLrOQLVHY0om6gpz7rPHX49Ry9qyYo8XA+8nM8W3GP+VjvSu9rnZrkLyHu3EpdsiOh1dwowmZTMJ9RUCXSbfR2tj8WAWc33H0PBWEuM7JqO0dgN+VebSY0svdvmMoM6Py7Ha2IoQvRzm9NpGj61ujGnwI0usd9LcW4ce1Sv87zLDB8uZEl8Zf6dRtLwbScfeB9BYG4P1sMalZZeZ+z3o6SeFd7wN4xU2odUpmcbxKXiPfoR//zCKnf1xUavAllljcavvzXYDKYIHxqHoG4KzdmdqXotDpe9pJq0wpeUWZ6xidvNAxZz5UZ5MyF/CpIlzKRhuTUiEJg32O9PXWQLbRW5o5kTR1+wtBlH2WA6oz9150xm0vTXevvbMqrPzXaBztMVDV4FVY8052sMEZ7OGbNeezeK62oQGmdD+uA19l1VktoUV5sp5bLbxYk/toehZTabxMR+GmV+lj7szpjU3YLX4Ff20rTBTOk/gJDcOKeniF2JM3w9LLp/vxXv2ch52Usfdvh1Xw02ZuasOJn7GqJxYyebnLZnspEeXK9GoWZ+ijkob5H5YR8LyB/TUDSE+bDxVdvoxM/EBjdrWROLiMlakd0A/Kppw7U5UfHmM6DkbuVVtOB4OPfgh2Qbz9TkMtjWi59F1rL3RFP2EWVRa7YT15hwGGmjTdKc7mmHPUQ9awEKrQhIs5nNAfhzxHlVYZjSHTTmjSdykjXSqN5ErH9M9fi66EhtxMprFnDu9cE5dTUDbC0TOmceWonEs8h/Ey/W+WESn02iKBeNyl6Bhv4rqXYzwW+CN6tsVuHqs5Y3eQlZNbfrNPhzEiYWAEBACQkAICIF/n8DDHX4Y2s55X25Z0v9G9NEPIC5mAhVWODDDcBdVjCOYGzGK3IXmaNmn08QmlDinPr8GuieHCLC2wfXnckskqdVND49wb0z61xOhrlzeFoXkP7vAlvlJBLvspnbCRtbObosUReQ+OkacqQ62JxswUUcHb0stOtT4g2e/CnN4tNOTbrHfcXTLDJqU0fV+hUB3kfhOylhfyCav5DnP96963gfI6L+Xnr6vsfEwR79vU+RKajULjuPdxoeX5raYGQykuYIUf7aC88Fya+IrG2M3VInqcucI7TiZzRqJLLUeRgPFx6RNm8DafiEEz1Sh3gcP1j3faELr1R1YFjiDYQ0/eCYr/zDOzX0p9g7CVrsLtR4tZVjXPQxO8cR+bA5z+2mxZ7gngTaqtCzehWnHUKRtvXEx7UWdM0G0MXiBabwD+goL6K77GN0wSywHNOD5OkNU1jbGzc2aWXV3vZ+hs8BO78OSyzwyQjUweTAAN0dz+mY40HdpRWZb22Pe6jQW402J33eZd0vRlLyaoRVsR6sj15HtMxINqxE0l/l8yeXd1fb4X6zLyGlmTFKSo7TkcmkWQ0Z0oWhjJD5LjpH/S9t1GWEXT7hWIaE++ynop0OCVTcU3xzDd2Yox2qOwmLUM5LWXqOeujvxE5qSeXYeltbOzDv406+DXmEoMzU7kl9fGtm2eiyYpvTxbXt/G3ZuaXxffxorAwdQ5Zff3menSzjLTtRCf5sttZf5ELHiEV0jk5ndRoqH+8LxXnAChdkRuOYtwyfpNLVt5uLWqyK8Osd811ASLiqTvHw4V+aEEZ2uzPz9hrS+uQnPqIXsa+7OYatOZfQnJJoRAkJACAgBISAE/lMC2Y+5dm47iQ5+xF9qjcWSRDxbH8Z4miNpVXVYmaJLtXmmTEvK+kTJ5c9SOTy9fY5dySEExp6n2hRfEuM1xaIo5flGKszk/s5wZky6hcmtVDTqQVHuY87NC2LOvlOs3piPyZLlRKg3/6DE9uMLKswr+Y47ldhOi9gyo3mZXW3ZB7oXWzGoY8GbeVtInaqE/IerX+beYWewDZN81pPZxYz5ie7M7FqZh7ujMJ3kzsY33TFIicRnZnfqyP6vlU0eslF7NNrLM3jxYXLs6svOzXYMq/eIBSrj2akZS9jsvtSr8GtMvL9Ig07b+7MyWPvPBbpkD+zGybJ+5GTS+rniY6FKy4on8GrtQ6alO7amvaj7lwNdPk8un+XcrlSsA1K40jeAXfF2KJ+1p+/SShjY2WKquJKBo3bTysyWQMsev/6X5/k2DEauQ05NGzeHPtThc4HuGXusTFicpcwML1uG1JcoDXTqy7Pp1bkqN1aeI09Fl5jAodT/8Na6sYLpdoeQGqhLvFU3KnKDFbPmcECqF+qaOaSsvUjVkY4kTGzC/fVO6My9Q4vZgSRNbPZLK29PJWCUcgbJQY4smvqbdSx/G+iK3/Doxjl2Lk4hIX4nb/o4sWC1MVU+E+gq6Idg+3g+7pHnaRG+CFflipB9jVVegQQfakzk6lm8TIwh9GBr4g8Y0UYEujL74BANCQEhIASEgBD4rwsU31iJkdlOigbPJtShG6+2R6BvncT5Co1on/mSt81GYxXtiWarP3hKqvg2Gxx9WXmvOdqRbgyv+19XLc/XX0zuq+9Za+nFc8dVmDX/kX1hVsyp4sUmkzqkR1qi6nCTqVs2EzX8U+tfFJL3cCcuyovpdGRxmZVbloiVbaDLOUNs8gXexuoSOXIDZ0NGU1/uE7Whzy6wLs4Z9fk92H7agcE15ZHiOVfSYrFW20mPTctxHN6ICn9UVnpvBdZ7lHBW70jtiu9XDzofRkeVg2isicNhpCw7tEYS2yGQZJOhNKn0a2PPN5nSJq4xSfFGjG/+Qc3y52bovkagc7TGVbcR6XOMCLnWkJGztWm/xxnXZ4NxcTD7zQzdCQwG+XKvvylhXhq0r/z+Zs8+jt8IL8511MLdX4tOVZ6x08TgE4uiZHI2VA/zI7XRdPHGXLkar/b5Mql0hq4DWUuXcriSKnOijOn54dKpvw10eRkkzkggveYQdDWeELH0ItVG2ZMwsRmZZ+LQs95C1gB75voO4ufbOP/SUozDD/G6mzFLjDt9vHpTaaDbwMVGM1nt15ADbiEsPSrP+ODxSK5JY/vp6uhu/aMZukg8ChZhHrAHKaO5LJzcGLKvsMIzkaSznZi7eTDf+0YScVgEuvL88Sj6JgSEgBAQAkLgXymQeYIwvxMUtx+MqdZ3KPz89SxjIebBJ5EboEuQQTf++LH9t5ybm8LBB1Xo46BLt0/tcvCvxPn/2OlCsp+dYdGMJCqnJKMut5+AXhY8jD9EwvBq5L0+SfwENaIHrOaqZ6/fz9IV5vBwhyfKcd9xpAzLLf96oPvUtgU5N9nkY8+art5Y/uhFb8sXGG1IZo5qS+RzDhG9viaTFebj/mwKQTrdqX4jAdXh97Da2IW1MW8x8p9Ot1o3SBhrzDX9ufiqKlHxcwsaFt1mpUkQz7U9mKHcgIq/ZLVzhHZWJ62rK7FRWjQ8ZE07k8cYJgTgOKIlFfNPsnxfHSa1OYdZHx8ez/Qi1Hk0SpWzObbqDE2Gy7Jq9Gw2DApgvp0yL1b7oOaczO1cY1Yc1+SxhTlp3ZyIcdOkvfRuTDuEIG3rg6tpTyrud6az4RO0E/ywb7aDsQPX08bDF9fxRWz3scIx7gDPZyWxQ+0VLmYHaOMQQOyE+xgMWUhlQ3v8DWqy20EL95xJRPpYonLOgb7Lq2AwXZXxPRU55mOD7S4ZNDwD8JzcnkoXd7K3QJprC6OYd74i4xz8sWh9ldjZVvjvvkYL/QSSfWf/snXBy4MhaNjupHC4JfPs23MrxR0Ln6VcbK3OxEZvuHW/iC4mfoTrKlPt+gH2va5CDclbxNrEcbTuFBakzKLFiSgMU3+ktbY1ZnLL0Y27RhNNj9KSS96cIdnYgajTDTBICcayXx3uHDnNizfXObJ1O2tO1EA/1Y/p7eS5c/YCz/IVaVHvMh6Wi7jcypBE3WeE+afxQ08XVhgUsVzfjw0PlXHabEXNZb5ErnpIa2dfdNvmcPPUCoIjDiJvnsq8gQ+INfMm9ko3Qjc6M/TJetzjd/PDIC+WTXzNQtsIEs/3YP5+A5pdWomL11yOtvVmr7cK4jPz/+OHrbgmISAEhIAQEAJfR+DhZje0Ys6gMNSKWNOh1H94iqNPpKnbthttqhbz4u5FLmxNwXHzE5qONifGuA81JQu4m+aJbtgF6ukEMn/SC4J0Qtn4vCuecy1RbfaGsyfukVlJiX4da/7px46+zhWKVv9IoCjnB06m+hNYZMx60w4UvDxG7AQ1YtvHcCBiAjXvpuGi78ptox2kaf5+lcuScssdLtOI67SwTMst/0Kg+/3G4h9f+Fhi0pdg0vppaWnlRP9N5ORXo5eZPyEOM1BKT2UlxZy3tmHui7F4rg7DrcNV4lY/RyojAru5LxjpGkmI8xhaFe/Goq7JJ1a5vMXC/r2xOPKE10WTiT2RgF6PWsjzmkPOY5kcfZifsoqgmg3rM2xoczyOmSYxnHr6FoXhPqyLt2R4i8pk315P4FRjYk485rXcCFzXxOCk2pK83f6Mn+bDmY42LNGtQuKhYsaq90QxzBTPHVd5UFiLUY6zabxmOetu3uEnxhES3Ze9KfHsvnCH/IqzmbfbgkbHAtB3OULDmW4YKKVzJvc7RnavwEKXANaevkFBhVnEbbOm7cUIDB32UEPDBp2WJwlPfYaKgz/eA+8Tox5MejN1HCJNGVrzFqu97XBO2satVy0YpuuEh58WKlVus97fDrvQ/RRPmsbwp1lUbN6TUS7aDGpS+YOFZV5zfUM0RvZz2JvdlykjqiBbuR4dRlhg3LOQQ/GuOISv4vtnjVCZbIt3hAGDirZjaLeMEz88Qer5KTIK++EYFoVp7SN4OTgx/9BTpAfqExERjlnnimTf20OStTNB607xuE43Rlp4EWk2itaSl1ntY49nyHYu04rBNiHMdWrJkQAbdCN3ki/Tl2lOJoyvvgEPu0NU1bVgWt100pbdpJlvCj5tL+Nnk8j++tOJNq7G0TAbvNY/QKqTKg7xqQQ0TifQ0gGXdeeo3EoVs6AwvMbIszPYmske68iVb4/y0KF0rbGdpIVXoa4yo7xT2WogNiUXH91CQAgIASEgBITAnxPIf3aCxQ7W+Mw/xt3vRmPl4ovLhK7UUnjMLnttHHdk0lHLAVv1XrRqVvP9cvT53E3zQjfsPPVm+jFPvxlXVwRg6RHJ/uuN6G/gQpCXOr3riUeBqq0AACAASURBVH12/9wo/JNHFZLzwxGijWfiuOkBCpUm4bbYE6Px7d9tO1ZcQNbNXQQ7mOG9/tZHG4tXzbnDRic1NLJ9eZI0iqp8vXLLvxDo/knE/2PvvuN63P8/jj/ak6JhJRJFZO+9HZuUQqiQmewVQkb23nvvdXDsvcmKKAqVkaikPT+/2wfn9+WcHE4Hxznn1Z9cn+t6X/fr6tPn+Xm9rvdbjvW3C/zuGbq/fUQyABEQAREQAREQAREQAREQgQ8EsvcMnRD+JwRSb6+gk+dRVBr2Y9GoWh+sofKfOH05SREQAREQAREQAREQARH44QUk0P3wl+hvGuDDPfTsN5xlB++DRgP6LJjFVPfSSEPA33Q95LAiIAIiIAIiIAIiIAIikIXAnwp012Pgg6XlBFQEREAEREAEREAEREAEROArCujnhAU+U1kwfsTbvTr3G8zYeTN48/orHkR29UMJpKYkUz3fr/OkgqamJikpKV88xj8V6LS0tEhNTf3incuGIiACIiACIiACIiACIiACIiACXy7wTQOdVOi+/ELIliIgAiIgAiIgAiIgAiIgAiLwZwVUgPK5vvxVf6pCJ4Huy2FlSxEQAREQAREQAREQAREQARH4swIS6P6smGwvAiIgAiIgAiIgAv8xARV1SDm/jhM5f6JWMVP01WWehH/7LaCuEc3d434E3zekQf/KaCfKNf9Rr/k3DXQ3YhVEH+xP086LSUvP+J+BsRO9p3jSolVlTDVU/zOr3KuoQfqLO1zcOI2jBl1wbV2PokZqpGd+g9tDHfQiDzDcbje67bvj1q8qJgrIkFlqvgG27FIEREAEREAE/qUCKqCW9oyA7bMYP2o+D2JL03LkMBxcWmBtooPav/S0v+Zpqakn8uLubW7vm8eypfcwaT+O4T6tMIu7xv7xHixc/YDcbcYzcKILFQvpQtrHwUlDN5kH68cxa/Q0LrxQfpArTFUXXwZPdcRKC9K+8udIFVXIiLvPxSVeLJq0g6Ac1pTpMZkxA+woZgBpH3yk/5pO/5p9ZcTz4qQvg9pPIggNdAwdGXx0BQ7FNEmKvMaBKZ74rL6MlmUvhq6fgJ1NbjI/vIaKdJJuL6Z/3f7c+H8UdTS0+zE9YDa1c0Pmbz7Pf9NA97blUgVUQtfTv9wKyv6yB5cqafhP60ZP32AaLt3DGDsrtNSUw/h+P2+DVcAqVjyoilMDawz11FB8h6CjqRfDhSH2jJnvR96hG5nQrzkWBirfJtB9P87PHklNS8GLo3u5l6BPgQYN3775pH8tbxXQUInk5pHrPI3NSx3nsmgnyTdIn70osoEIiIAIiIAIfIGAulY0F4Z24RfzIXQtFkqIURkMLq9gK44MdapGvpzqv/tw+QW7/W9sogoaqS+4vmEMk7Y/IV/l9rg4N6FYsXwYxl5hw6CBLN15gdi3GpbU6jOTgeNaY6n5v5CmrIyqR5xlmdcgFm73e+dm2gS7CXMY5lIczUT4qnlOFTRTH3J8ygL2+WVSuntLCjx/iULzJYEBFrRf1II8CSCZ7hO3sIqCtDehXFuwC+3Bg6ig9b6YogKZSeFcX+DJGgYxeZAV4UsHM2RZPsaenEbNXL8WXRRkpD7Hb9l21Dt4UMlYlczMdJLvrmKI0xO6+U2gvNbvP+d++0AHqEX/jLfVLMwP7KJz5dxopp5ncZXaLCu/jt1LnCio+R2/31EGAMV9djh34krD+QxxqoKRjsp3ezPS0nvK/haOnKowmB692lDU8N8d6JThWe31Bdb23kBY3p/oMqsVhRRfL9CpakLC9Q3MXnWa6AqDmOleAhIk0P03/lLKWYqACIiACHxTARXQVFxneQ13ghym4V4mlMB8LalbLI371xIpamuOrq6G/NH9xEXQ0Enj0YZhjF4ejpWbNwM72aKXDioaKTw+c5kYNVOsqhbi+Y4JTFFWP0t54uU7hhYltEl+P0m8mlYqoSeuEKXQx6JeWQzTvnKA+83YlQGSp6dZPmU1F1Rq4OZoTVKQDhUa5yYq6Bm6DWphniGB7lO/dyoZiby+u41FF8oxrF8Z1NLebalCGklhB1nScgfFD62jRQEFSbFX2dW1C5c7HWGeoznp6VnvVZEeS/CG7ng+6c8e71poZpGm/95AV2EdW0fm5er80ZzJsESxeSNXW6xj14o2aJ6bj6/zOM4n5cCm20Q8PbpS3jyJhyc3s3H8Y2w99Dg1cArnVFrSf/s8nCoVQCfOn71T+jJ99TkSNNvQb9sCnMvBg62+jP45lhLppzh+rgLNmjzh+JlbxCekQatxdA5ewM/3XxGb3ppBh1fTKe9h+jbvwaUndRmwfyn21fOjXOlBRSOdqIvLmOs6lqNPo0ixcmXEwim0LatK6A5fRp3KRTvbVxyct4TAIp5MnD2cOiVyo5P5klvrxjFy3HJelW9MxeD7aDrPpK97Cyx/DXTKb3ESH3FqyXCmzd/O09iaOCyci3u78pjqZhJ17yC7BruzLLwhnr7NSQhSoBe0hr2/HCK41gyWznaEaZ3wXnoWvZ4b8BnZCpPnv7B+1F0Ku3ekeuVUbi2Zy11dC9TDznNo02U0W4xn2AR3KhmGc3bJeE6m2WBj8IZjS1cTaNmbsV5N0Tg5hRlTT6La2IuhE/tSq4QGUafXMnfkePZei8SihQ+DJvemnPZV9gzZynNjE7TTT3Ng01OKDFrI8N6FCZ7tyZz5hwlXaGLeypvBk0bQoLAqye9v8vd3OmokEHlxIwt3BJCW05BcAVvY6p8X+0mL6e9oQ46UaO79Mo+5k6ZxISgvFXpPwbOzEdenDWHunlsosKSSoy+jlthTROXrtyB80z+asnMREAEREAER+AEFNLQjON6jKWO3hGFq3ZjWM2ZiVyk/umqS4/7ocimDkcbTQ0zt683pVzqYJYcTEGVCtVHTGdCxFvl1eNuhpfxiOsV/HRM8ZhBYqAdjpnlQyRRSlB/uVUBLI5JLvp5Mn7iFiHKOtHHtRYt65ShcyAC19G9wDd5W6B5zctpk1h94ipmjI2VzlaJxz/JoyTN0f/wbqgIZCY+5NN0Zz7lX0f1pLN5DOlOrkjlaqUlEn56Bq3MMI+7PokZOSEt6jt+8Dng+G87RhU3JkZrV9cwgLfIIi+qto+ihDbQ0V8uyCPWdAt0+vK1GkTp1LcO7WfNm+1B69dqF2YwFVF/qzML7ehQfvpPZg2qTW1uF2MND6DhXm6HzvahjeJPV7k5szj2ZxZ0eMcLZh0dxFXFYu4aBjdU5N8aJkbdaMH/lTzwePJnnzpPo3qooMetd6Tg9Dz2dAlm16BCxhYYza5MXNQrlQEcrhO0123DFaSlDOlcnr1Y4h4b34kwpL/q0q06B3FGcGT6XWDt3atmaoaf6rnVUS9Wf1XX68cRlNn1apbLV3oXLTWbinmcPU6es5lFUPbquW0bvKsHMrDeexO5T8OhbC5U9ffH8JT+dB/elttYvzGztQ0T7aQzzbEkRZculArTUQjnQdyz+pTri6NoI/RPDcRsVSZOpE+iQ5wBeU/0p6jCA7iVv4evah19wYeJ6D/Jt6cWsiAZ0HzCQ5iWesK19D04VdKFXF1P2DnVn/ZkKeO7wwPTIeBYuO0lKnbGMnDmQyknbmeCyFRWHbtTVPMG22Su4ZdaOPhNn4Gh2lbl9p3JbvxV95w7ANmI5o7wCKNx9MJ0tjrNxbwyF2vTHsdR91rhOIUjLiMSUQC4c9qNAUx+GznQjz/HRTN+fSoUBcxhUPpCZrqt5mLcpHrNaUTCLCp2aFsT5rWHOqIHsOp+byv1mMXqYDYHjJ7AnxIouKz3IfXAx+65BhZHDqBa9jakjNxNesh+jnGPYtPQAL8uPYqZ7canQ/YAfCGRIIiACIiAC/1ABFVCPv8YGTzcW7/Enobgrg2eMw66SOdrKiVG+1iMU/1CeTw1bXQci9o/De+BKXtebzMRR5bk71pWJh41wXLSAfu0s0UwClIHu+nLGLPRHv15vRnS1efvvyjbKX9stl44axKId79stUSVX2W50nzgeh3r5UEv5+qFOVQNSHp1km3d/Zu9LouKQ+Ywf3JQCGu9CqPx8TiCD9OjbnNuwlLU+x8g9ax/TXS1JuLiQoc13UunwYXpV1CUl8QsCXUYyUSe9cV5eilU7OpM/I+vr/Z0C3X7G29jxc2ra+z5fKxqNWUz/fvUxU1xgUaWuhI3ej7edNTpajznQvgk/19vIdJcK6GurkH51InZNruF4dBXNoifQfGhuZh4eQuU8OmjfX4pD7W3U963PsbFTCYmN+6CXuByuu7ZQw68Xfe86sXRmF0oZaaOp+UGgc66GUQ4VFNem0X6yFgNm9aS2+n5GLNfC1b0Blnl0UWRx86rrJnBteCMm058pQ1qhsbkDrudq4T2hDw1tY/i5YTvO1BzPgF75OG0/i0S3gbRsU4b8Bk/5uflvWi5VQffZPoY49ufQrccfjL8obebNpbz/Qk7qt6VzTxcqF1Hn+XYP3PeY0nmYGyVOeOL7sDpde/Wjebk3HHTqwmEjOzoM607ZiCV0HRRE2Z6eeDgksbWxN4/Kd8BxRFtsTGM45d6c+ZG1cZvogsbsEexT1MVh9AAa5LrGvPZTCLFsh8vkDliHr8Nj+A3yt29LzWdLWOyzmTsflHs1Gg1nbJ8KPFx4kKfF2jNw1k/kPD2DkesekbflaMY3CGeey2pC/iDQKX811LQh6th0Jq3xR7fZBHy75cN/8kh2XFSn+rBOpG0dwdiFh/lfRTo3tg4+9O6aizO7DxFRdqQEus+9x8j/i4AIiIAIiMCfFVBOjBIbxJl1E/CevpXXcRXouGYdPZtZo6/suJRQ9ztRTb1EAhb2Z/zwsxj1novXlIYkruzL2CEnMegxk+HeLbHQBLTjuDVnNpdjClCpVzfK54bULFrq1NSTiQq5yeU101mzwp8cbX0YOdPpm0yKojwZZZhMfX6Zw5OHM3ftXUycfBkz3Y0yObMe35+9pf4T22ckEHFyFmO7PMTh5koaaF9mcyd7tlrPZ/mUNhiG72FBfy+euR5m7idaLjNTw7no04FtpdYxv2MRMj/x8OJ3CnQfP0P34Rwoaqp32FjJjjtD9jHGzho9zbtsqtyEky67mOFWAX0tVdSCFmNfYzP1dm6nfaovLYa9D3SmOmjHHcGnxExy9c/LCl8Vhp+YRavSuZVfeKB8f1HVVBC+vA3tz7Zk6TRnShlnEeh0VFDTfs5h567cbjmNZokbOZHbBYdaNhjrfvx8nap6Ci+uX+LuqeVMmbaR+Pbr2DCxIzkOutDhYHlGj+lJo9LvA12dSQxq+oKJdscpOXk4Tq2sMNH7faDLUIeMazPp2N6PqhPG0K29DQa8m8FGS/85h+ydOW7pRpd+HSltpvJVAl1xk3QC5rgwPbAE9gOcMVo0jN3JVWk5YiAN899jjf1E7hVsjuPkjhRXBroRtyjYvCoFL27hXGJlnKYOpbaZ6ruWADXQjTnDjO6beF60Nf1nN81WoFPVgviLi5m89hqqtb2Y2v1doNt5WZ3y7vUIXbqOS5pt8VnpiAXvWirfPUO3ltmrjhNdQSp0/4k3SDlJERABERCB7y6g/ICfdmUdW/wfcGW0L7ebL2XZ1E5Y5dbK8ovv7z7AH+yA7yp0YxnjuR8Nu0mMntrod4GuiB4k3NzO3jvpmJRvS6Pi2qR++DjKb89JFbQyHnFkvA9HnxShxeTR1Mn/vj3zG5z/22ULTt7i8eUgotNuc+x+BUatcMNaeS9Ipe7z4ioKUmPvcGLEOGI9t9HJOp2XtzaxZOAwdt0tSPPu1YlcHU9rv9U0y6+SxUz0GaS9OMKi+uspemj9J9st3wbw77Gw+G8nRfmjQKerFcovjrWYVXA+68e3wFRHDfWghbSrfoPOF+dQK3wszYbk+v8KndbzbQwsv5sqc2zZ6rGTsgs3MaClMhi++8boSwMdGhC9uy+9j6tQ7L4O9WcNo5q1CdqK96XNt5OpPOOktxtb4mvR0s2eXFtcmKXuyaTBDhgeziLQ1fZhoEMma1r6ENfVh9496lHE9Cl7m2VVoduNR7NpZDh6M6jvT5jrvytra+lHcMTBnh0mnekxpBuVLb5Oha6ESTyXvbux4VVl2g3tgMbMAexJqfbpQPe+Qlfj4XSWnM5FowlzcKmem3Rlqf8bB7p3FTonElZPYUtISfotG///b2AS6D7/fiJbiIAIiIAIiEC2BJSVuYQAroaYUtLGBNVr6zmZuxklA7zovL4oPnN7Uq1gDlTlw/3veN8+G3djBV595hJeagA+szuhuc2DUePvYTFwJkMGViHP67ucvvACVdMyVK6cm4Q794lW1SKnZSEMM7Oe/ERDN547S5dz/ZkBZfu7UVrv24Wrt4HuxE3CHsShn36NQ9vTaLJtCnVNvl2IzNZ9+oO+SEUlg+Soa+zvvQTd2atoafa/llVF2mvC9o1j9ktXZvQtg3pWE6JkJvPqhDedV5Ri9fbO5PtEu+X3CXT/v2zBHApv3Uf/+vlRU/2fvFrqeRZVcnnfcmmFlibEHh2Gc/vr1F63lP7NDLk/3YWhMT1ZM64FOS4O5SeH6zRbsZiBrYwJme3G0PvtWDC5DLf62zP5eXMmLPCmkU0uMi6s5VSeRpjudM6i5bItVzstxLV0bgxKFiOXjia63GJ1HQeOV5vI6BFtKZJL43/fOqmBTth6utTZTdm5M3Grm8ABTwfW5hnLHK82qG9yet9y2ZdGxcLY2NCeI5XGMWZwOUK8OzA7vAquo0bTIMdxFnUZxM7AWEoO28b4Ps2xyKWCmsoTjg3uwLjzBegwYRLOjSzRurGH8zo26F6Yhu/cUGwHT6Nf01SO9nVk1qs2jF46hgr+o/BYo4PdmKG0yHWRNT0GsfFGBvV8NtOzzBWmjPXHqtcoBnVS5efW3dmTUA3n+WOom+M4C3vtQ7VJd1z6F+JGL1e2JtXEadxoWua7xjyH9y2XUzpQOHARA4ecJ7fjALqV8WNWr1VEVOqD10RXKuUK5vj5OAyS73Jk0TFeWDsxaHYTNH4Zj9ei++RzmsT4Vi9Z4rqaR/lq0G5AYwqq6mBcQB/Fb8rGH7VcNvdhqqshl70Hs/a0OnWmjadiwAzGTjuNjqMv4wc2wOTpDQIiYnkdH865fSd4aeXGiPaWpKrko4ChChnyB+YHfYuTYYmACIiACPwjBJSzXGZcYYnrXkz79aF2+in8cliRsHocN8qOpk+7KpjqqX63mcL/EWa/DvJtNS2Y/UM6s+CuDV2mjcD6/BRWX81NnYHjcKysSsB6H6ZNmoff48R3ryrvxpBZE2n4cgljZtzAuNMUxraMYU2/GZyJKY/7XE9qFooj8FoYyfpWlC1rjOpv1qz7q0bKSmz6w0tcvOzPm5L1sYoPJ+hsIClpQVy7b4vrim6UkArd55nfLlPwlICNk1id2ZvpfWzfzXipyCA1/DyHt61g3ZMWzJ/ennyfmCj2XbtlR7aVWvuH7ZbfPNBltbB4nlHn2DGgOjrqKqipBrC5WkVmByaTpqiC+759uFUzQVM9igdrxjBk+HLCU3JQ0m02o0Z2wMpUk6TjQ2g68DG1KjzkxN4baDSegO8ET6oUzUnm8+NsHNqPFUcCSUqrit0UHxqqL8bLZz8xb1Ix6Pczm4Y3xyx3PHfn9qTHvBTaTJ9A9yY25NBQRVUriVuTvHhQuz+NyhUmx4d94e8rdGemdGP07EBK9BlDY93tzN+ag4b133Bq/zlevkggV++RtL2xiV/8QolIz0n50bvwttfn+pyBzFl7B6Nu7lT0C0a9Xnua9GlLCeWinMrgoZwtKuoa+yYNYvGWM0QmlKCOuxduQ+wpnS+B6/P6M27KfjLq9MepxF22PCqNq6cn9sUesNndmQWHclBvWh+sL9whybwqddtpsH3UaHafCiBDuwMDVznBxs0ERr7k0as7BD7KS72xMxgysCwRE1yZOnc/9zMNKO3UEavQm1y5eJEwauLYrzkpj/bwy4HLpGq0wGX+GJrkPcv8kb5cuBeFSfVe9Oxdg/Cdi9i05wJpeg1p0KYwSeEHuXDmKVh1pIePJ5XCFzF3xyvK9htOzQfLmL80EPMRyxjVrRw5lN9KaL6fFMVrOLvORaJdpyl1zfRI3LODMwkaFGgykgHjXMh7ZTrTJy/G/4UpRWv2pdeMflQrEMqREWPZfdWU5vMn0bpGXjSynCno879/soUIiIAIiIAIiMD/BFTUFLwJOsWp1eOYtfYMcYkVaeE1HpeeDTHPoYmqPD/3ydtFuUA38fc5s3gUs2edhMo96Ok9kAZVTYk7Mo/Jo6dw8s6L969XwfinsYycMQTbgGmMmnUD4w4TGdvVgtAdk5k5ZQ5+DwtSrusoPEY4ULqAPirfYpZL5eNK6unEPz7HLxMnsGbbSSIMrSjZeRwj+7WlVF5t0mURuiyvuQoZJD8/z5bBXZh/6Ana+nZ0W+JNuxYlMcxMI+HeOkbX6M55yz4MndaHBvVLkkvZCagMf8mPOTPOnhFJPm9nvMyZlkGqst2ywft2y4JZz27560C+S8vl13pjVK5pFn9sII0H52bmkSFUNtH5qm8kGlqh7B9+mkK9W1O0gAHqP2CFR1nFerVLOSmKMU59+2BfyQQ+F15UQUfhz5qWEwl9PymKpe7fN1ORsg3h9aUzPErRwKhKNQqp/bqY4te6U2Q/IiACIiACIiACX1NAWblJOb+OEzl/olYxU/SVM1x+zQPIvn44gbctl8f9CL5vSIP+ldGWZQt+uGv0zwx06gpe7nCl1ShDJhyaSD1zfWVh66v8qGhAwtEx+DxqQv92VSlgoP5DthCo6ygIW+NGv80G2I8cjlOtfKh9LtAp20UTLjHfzpsHtl3o7tUJm1yQ9r2/YVH24itieXL5KJfDtClctSGVLLRJ+8RCil/lwspOREAEREAEREAEREAEROBfLPCPqdC9rc4dH06LznOJS0gBYy8WXBhNZRPtv1SlU9NOJXBOO3p5B1C8xzQGDm2FpaEmKj/g105vq3P7RzJ4xAL8H8ZD+cGMnTuK1uWUc9x+4puyt9W5e2zp6Mbig5d4hRn1hi/Fs38zCuv9fVW6f/HvlJyaCIiACIiACIiACIiACHw3gX9MoPtuInIgERABERABERABERABERABEfiHCHzTQGc0UBYf/IfcBzJMERABERABERABERABERCBf6CAphpEzf7ygasoFMrV3b7sRwLdlznJViIgAiIgAiIgAiIgAiIgAiKQHYFvGuiyMyB5jQiIgAiIgAiIgAiIgAiIgAiIwLcR+FMVum8zBNmrCIiACIiACIiACIiACIiACIhAdgQk0GVHTV4jAiIgAiIgAiIgAiIgAiIgAj+AgAS6H+AiyBBEQAREQAREQAREQAREQAREIDsCEuiyoyavEQEREAEREAEREAEREAEREIEfQEAC3Q9wEWQIIiACIiACIiACIiACIiACIpAdAQl02VGT14iACIiACIiACIiACIiACIjADyAgge4HuAgyBBEQAREQAREQAREQAREQARHIjoAEuuyoyWtEQAREQAREQAREQAREQARE4AcQkED3A1wEGYIIiIAIiIAIiIAIiIAIiIAIZEdAAl121OQ1IiACIiACIiACIiACIiACIvADCEig+wEuggxBBERABERABERABERABERABLIjIIEuO2ryGhEQAREQAREQAREQAREQARH4AQQk0P0AF0GGIAIiIAIiIAIiIAIiIAIiIALZEZBAlx01eY0IiIAIiIAIiIAIiIAIiIAI/AACEuh+gIsgQxABERABERABERABERABERCB7AhIoMuOmrxGBERABERABERABERABERABH4AAQl0P8BFkCGIgAiIgAiIgAiIgAiIgAiIQHYEJNBlR01eIwIiIAIiIAIiIAIiIAIiIAI/gIAEuh/gIsgQREAEREAEREAEREAEREAERCA7Av/qQJf0LIYnOXJQSF8dTZXs8MhrvpVA+ptEXiRlom6kTx71b3UU2e8/QyCV+0HJ5LfOif4/Y8AyShEQAREQAREQARH4YQSyEejSub3bjwpnkknL/OA8FFC9lBnTW1tQ1VQN1b87QD0NofrcGJzcStLdWgfdv2s8L8NxWByGfiVrfOobY6b14bVP4NDKe3jceEOwmurHN0VqJhVrWLG8RQHKGmZ38BkEHg7A84EmTi2K4FpY88e48eKjmbf9EccxZWbXghT96NRTuXMqmJEnkilhX4JppXX+8pjTEhIJvBHO3AuRrAxLBxUV8hvp06+hBV0qGlFA+y8f4jvuIJPYiGdMmP6Iy03KcK5xzo+PrcjgVfAj+i+Nob5nRboX/LJ7R5GWyu0Ttyh3TIvD3qVp+J2SlUKRit92Pyo/M+P5AHPyksCu2dcYZmZDoIMxkvW/460lhxIBERABERABEfhHCmQv0O26SulH+XnoaY6F+vsPjKmxbFp6m8FpZpzuW4hiWip82UfJb+T2Dwl0excFsD1Hfga1KkB5g79V7BtdiCx2+z0DXUw0y/YEMeOxHqPbW9K+pB7amak8vhnKoL2RhBWz4JBzfoy/39n/xSN9JtBlc+8/TqDL5gnIy0RABERABERABETgPyrw9QIdCmIu3cJ0cwZrRpWi9MUbVPJXwyEzic1RGVRtUIYjTTS4eTSYrqffEJyaiaGZKcvbWWJXVIOQ/dcoe00DL7MUfO8mE5esTo+WxZnQwIi8Gsqgk0LQ4UAcjr3mdnImOfIbs7itJQ7FddF8EkLNRS8xz5XJ/ohU4nR0KJCQQmRmJmmZ6nQppGDjGyP2ehSjqYkGbwtCMeF0mRlFQxdrHIrq8GEdKD0qmuOnH9HjcjzhSZmQrk77GoUZY5cPw6sB1DmbTmuTDH5+nERITCZ1ylrga29GZSN1VEnmxsEgOp2O4d4bDTqV1OTW4xQqNSiOTz1jCvymQvdFgS4+mi07Q/C6HsdD7Ry4Wyg4HaaOk1MxevCMejzUBwAAIABJREFU9lvjqNHKivFVcqJDEic3BDD8mT6DXQpR9XYw7oGauLTLS5Hzj5kZnIaBViY3wuO5lqlL1yZFmNLQlHxJkXitD+WaQgNbRRr77r4hKHduxjUwonRMNBPPRnEdXdrXt2BGo7wU1Ib02Ci27Qlh/OV47qtoUqdcfnzbmFPVOJNrhx4w50o85FLnWfgbTsSpU7NqIZY21MXv3EO6n4wnTUWVKhXMmeNQhKoGv/4GvqvQeZ1KxryeKU2fRzDofDI5K5uzrpURqTceM+5UGlWdbBhW/F3FMe1ZBNNPRHDHrAib6n5YsUrB/9xDZh5PpYpzSfpYfljvSeXupRDG70ukmJMtE201SYx4wcqdwQy6k0K6vjaNKxRkftMCWBmoQloKwTdD8TnwjHUvFRjn0sezsSW9a+XGSAXS4l9z5OADBhyP46mRNs3M9TB4lUxUHWs2WsThPTOEy3l1iHucxMuCJqxws8A04BEzD0eyOVEF1NQoUDgPa50K0yBHMhu3+tPrqR4DTRLxuZ2GoWFOxjkWx7O0Dm9ePGX8lGD2WhjhlBrNpFDIlcuQ2Z2K4lxch9cPHuKhrNANqEh3MwWJTyJYuPchw+6lo62tRa+G1nj/lBvDD970Ph/oFGTExfDzz8F0v5RAtJoqRYrmY007C2rl0wCFgrSXkazaE0KvO6moqanjWrc4k1sbY6JI4Z5fGCv2PWNWrOLtUVWNjFjjVAirm7epei4N5bc/Klp58JtizuN5H1TokmI5duABXc/G8wzIUygPa+wtaWKuCQ8CKb4whtY1dLh2/jUnMxUYmednV5ei1DRV+3u/UPqP/kGR0xYBERABERABEfj+Al8/0G1VYfe4EhQ6dYNKJ5Jp06ocq6uq8jwVgrbeouUTfbb1LknbAun4bfGn5iVVFg8pRZUb/lQ/kYCllSWbXc3I8/gBXZa/QLuhLct/ykHUwZvYXlJnqZsNHQqr8fJsAHV2p+LZtwx9NMOptziMq/pmnOxnhnGSKhbJYVRf+JoOPWzpQSg1lkXRskNpBpfRI4caRJ2/Se0AQ1Y6mFE114cf9JM4uOQWs1KMGdupMLWMFQQdDKD+oQQ6drHFJfYx7Q5FY1SkMLOdzKmc9pSeC0KJL2/N9Ja5ST3qT92z6XR3KMlI61S2bQyi79Ukmra1ZVpdo2wEujdsXhrIspf6eLgUo4VGJBM3PMQnUIcJnta4ZX55oLO+9JjO+6PJUbcoy+zyUuDeI+y3v8K4tjWrqimYv/0+3ve1GNPBmtFWySzdFsygC2k0aFaUxa0NiTp6n75Xoam9NaOLJLBgXQgH040Y1qEIdfRj2brlARujDOjd2Ywitx7hsvklGTUsWNa+IDYRT3Df+JTnJSzZ0VyTDVsfckhhkmXL5d2zD/FY+5THZc1Z2qEwNV4/p/+GcPyLFGR+RVXW7n3C/eJF2dfGGG3SCfELZePFJIq2K0nH/B9UOaOjmLU7hDVpednfyxzzP/j9So6IZOaOYNbrmHHYxZxCb6JYtj2YpQnGrO1tjtbNB/Tf9gaL5sWZ30CfJzceMnDbK+KqWHOopQ4n9wfg6qfJJPcSOOvGMmfNXQZHauPUyppVFm/oOyGEg5YF2NOzGOXio7kcFsG4vSnYu9vS20KViMDHeK5+xiVLC652NeTk2ms4BWrQtb41C5vpc+94AB5H0mnUxRav/NEMGxvECmMTVvawxsk4hZ0bb9M1zIiLY4tR8NFD+iyJocGACrgZvmbRwjuMUDPjlqc5mrfu0W5DLEXsyrG5tt7/i/xxoFOQnhTLhoX+9Eg14Wy/4lTVjuPnNXdoG6zH/lGl+Uk3jk0LbtIlMS+3hhalQHAgrZa9wqB5GXZbR9JsVhRV3UrjU0aX9JdPGbUgmBkaZtwfZU7MjqtZt1y202bfghvYRefiaD8bGholcXq9P3VvaLF1RFns39zHZlEEMWb52NWlGDVyRjNvWgCT8xbltlt+TNT+IxXv7/93Q44oAiIgAiIgAiLwAwl8vUAXG8GE+UEs0i3Euf5mpBzwo+xJbXaOtaV5bjXUXjyizdQnmNuXY2oVfXTUlKWVSHzGBHK6egkmZzykzmlN1o4shV0eDdRJ4/oWP6rdy81pTwOOzgzhVWNbJtTIicHb/BXLyvH+bC5Zgh1lX9Ni+XOKNS7NrNoG5NIAfm257FaKvlYpbJ17h2Eq+dnrUogKBinsnefPGZtiDK2Vm7wfVc2yuDoRoTRd+ATLxiXpnhKK3aFUernZ0M9GD13i2TXHHy/NAmyx0+LwmkcEWlsypokpFrpA2EOarXiGcbXiTKn/+wpd1s/QKSBJi0FuJRllHEW7jVGUa1SM8dUNyYmCsDMBtNqXTKvO1vT8ExW6Yucf0vO2Oi4di+FhpXxwLJ79GwJZ8MqQgY118TsTymG1fExzKExVw2Qu7Q5k4HUVWjlZMbKkDnF3Q+iyPQrD2pZ4mbzG+0Q8lrWLMaGs8kQhLvAR3X+OJkf1AvRIi2LU0VSqtLdmsvL/46OZu/0Bu1JNmd/SkEvHHnEgI+tAF3A6mMEHE7G0K87CysqHuZLxOxbM5AuZ1G6ZD+tHoUx/oIuHiw1tTeLZv+8xu17kZIy7ORYfXL6kJ8+ZsCuU03mLcLy96UdV2I+vcip3Lz9k3uEUqrrZ4mKmrOGmE3onlGnbYtCsa0a5sMeMe52HowMssFS+ODGeXw7fY2iQLpNaGRGw/xHHS5XgRDNl3SuN8IDHDFr1ijS7Emwq/IaBM8O416AkZ5rnyvLXP+1NLJs232HYmwJc6m/MpbU36RtpylkvK0qqQEpsDGvWBjBGrSCXOmqwaEIwx2uV5IadEaSn8dDvHo12peLtUYa2aWH0XBRNQ4+y2CUE02p5DBU6V2B2+U/f6H8Y6BSZxD14QOtFUdTpXhHvUsrKqIKU6KcM93nIw2Zl2VE0gp/mvMDSqSLLq/3xc4/K5+aubPOj6rXcXJ9iSfrOrAPd3aqvaTUjgtJdKjK1gva7iltiBCPHBOFXvywHij3HdtErWnSqwLSKOqippHN711XKns/Jmck2VP+7275/oDd6GYoIiIAIiIAIiMC/VyB7gS6rSVEyVXGsbsHolgUopa/g7t6rlD6Tg2M+Jaitq4rqo/uUmhuDe59y9Cqm+X7WyWSOLPLDI7clq9RDqf/YlCt9ClNaV/Xth7eI09exPKDFz53U8NoaydX4TDI//NI9IxOjSjbcqxZHm5WRVG9bhjEV9cmpDHwfPEPnXlyHpIu3sNqRzsT+tvQ0eEGXGVm3W7671Bk8CYzEPyodRUocm09GselFJj1dytArIZQ2RzMZ1rM43Sx10Hwf6EZrmbGlbjo+219iXseaETUMMVGOI+0Vk2cG86p0UQY0MMb8T7Zcvrpyl8a7E2nhYM2o8jl4O39HyEPqboqlZsui9Fb98gpd4TMPWRqdE+d2FjQ0UYaWNG7uv8uQYG1c6+jx6PJTLurmx7ddQWz1krm4K5Dh99Sxd7Sif1HN/w90RnXMcM54zbidzzmtoUzmv/4oIE2PXg5mOClimHI2nVrtrfEqof2nAt2tk8EsvpJJlQ4lcDVX7j+dR1cfMeZoHPlaF2NEZiQeO6PRbWrDiqIJTDn47G275caP2i0hq0CX/PwFs7fdY9R9QE0B2vq0rJwHj9xRtNkaQ6L2BzO0ZCpQN8pJ+3Im1Hz5jAUahbjcNd+7mRgVKdy9/Ajfo4lUqJ+bpwdfkNy2DPMqKK+QgthnL5i/8TGXqhRnW5FYBs99yuPmthysm+MdliKDuKjXnLsTT2JGGrfvPmf8PSharCBH+hhzcdNthqgU4bFLHpTxKTMxgQN7buMSaszJnrpsmBTChV8nRflUoOtXhuavgqi2JZnRnhVwK/ibiXc+vHJ/NClKZgbRt+9RcU0yk0dUwCnPu1/C9NQ3bJl/k0kWNvgVj8R22RsGelTCw/LDe+LdQTITX3PS7w2xZBL14Dnut1JQ1cmL3+RPB7o7pV9SalEcIwdXwM381xbKRPbM8WNwfhsCyr6izMIoXHtWYmgJTQl0/96/U3JmIiACIiACIiACfyCQvUCX1aQoHx0k46sHuiHro2jqWBav8nro/fbz4pMQqs2LoKZd1oGue3EddGPCcZkeimajUgxUPKZ9iCEr7M2o8lG7pfIkUrm85RatLmVgX8+EWkb6VMj5hp5bIynZtCTdkkJpK4GOjinRTLmioImjFUOsflv5SeH6wfsMv5JJ3a8c6Exb2jAr/xu8NjzklFFeJpeEC+cTKGxnQ4cP2y2VgSPyJb7bgtmuUYB9PX/bcqkgKvgJo7c8I9AqH0MMoxj9tmWyJM1+M0NKSuRL5u4IZq1e4a8T6BRphPo/xH3lCyJt8zKptB7KJ8ue3A7FOyY/F/v/mwKdgtTnoXSf+pgThfMyr6Iu6OqSI/g+jf3+uEIngU7+domACIiACIiACIjA5wW+X6DLbstlWB6u9dJj37QgjpQpwdZWxphq/ebZmM8FurfLFqRwYcMtWocoqJyaikWDUoypkYs8v80ir5/QfWYYBvVtGFHTEBNl++ajYGovj6BUs1K4fyLQZbfl8rOTojx9TLvVUVjXs2R4DUMMPttyGcfe1fcYHWnAGFdzqnwwKUpWLZc/rw9iY0JuPBvocPzYYy7pFfhshU7Zcjkmz2sG7IjGuHYxltY1RMn0v5+/Fuiyarm8ciyYeVcU1HMuSTfzFM4dCWbKsRiidXWpUDgPg10KftRu+a4slMSlE8FMvZBJ404l6f3RpCjvA93mp9wrV4gl5nGM3/IGCydbJpf++KbIiI5myY4gZibm/U3LZSBDg7QZ38wQv11hXK1iw/GmWbRcFvq4QpcZ94atu+8y6EVe/IYWpoCyqTQmmuWrApikKMhFj0+0XK6/y7gcFtxqBdMmhnDpcxW6H6DlUpGZzp1frlHmrAE3fYtTWkU5f0oSR1deo8l947/ecikVus+/y8sWIiACIiACIiAC/2qB7xfoSOLw0us0D//0pChVTyRRv0IxZrbPh3HIfTqviMSsdVlm1tYl4uBNyhzJYGS3kgwqpUdq6CO8Fj8hs2k5Zpm/oP7iCKr/pkJXY+5Lfupgy4DS7yZCIfg+tdY+51ykHktHlKKLhfa7FsYPf14/odfsxzyxtGB6u/yUSH/J0g0hDLmTSkfnMvRJzLrl0ks9P2td8pPnwl3qnEmju4MNI6wyObYvCJez8dRvYcv0bE2KksDBDfeY90yP7h0saZ4jhhXrQhhxR4PBfW3wLhBD9xVhhJmZM69dHvI/CKP3jjB25yjA5q4FKf9BoFNOitLpQCwFGxdlUWsTDP0fYr89hkKNrVlROQOftcFcy/m5QPcK/erWrKidyer199kQZcCADsWwN0/n+rEHDL6hoH5zM9o+f8agcxnU+USF7vKxEHYkGzO9S2FKf3QRUrl7NoS+a1/wpoYF6zqZYRH2hP4bnnKvSCG2dSnwNgC9DnnCuE1BzE00pG9LKxZUf9/K+JvLqYh7zfb9D1h6TwPHdhbYlzYgd2YakY8jWHX8GdseqfGTfQl8iiQxbU0gixR52NazGNU0Ejh+5D7LbqjRUjnhxotH9FEGvs9MijKxRwm6GsSxanMg/R6q07K1NauzCHTbd9+hx2NDdnkWp6FWAscPBtLncBKp1uac6GPMFeWkKPe18WpenOG1tQk6HsCA4xk4uJehV85IRvl+sA7dJ1oufzcpykALTJ+EMWR5KGdsS3DH0eTdjK/KDtA/XIfuT06KMqwY1jFPGbkwhK0WRdmd5wmVjmuwbpAtnfNncu9MID13xnD+w5bL+6bc9ypKMZUP1qH7gklRSiyQlst/9V8oOTkREAEREAEREIHPCnzHQKfsZozjwqE/WLbgFLgXy2T5/WQSUnUYaV+UgTVyY6Jc6y49nqtHgnE9GcvdlEwUCl2G2lkyuLYxeSJCqDb3Ny2Xinh+WRtAx2sJVGxUhk1NjDDVimaeTwCT9Qqwv1shKhr8/lkfyOTVnRCGbYtgS3QaSfqGTKivS/T5l9wsbomXfgTu51QY6v7xM3Re6vlY0bEQNXKnEnjmIX2OvORktDodS2ri/wfLFnxyYfHMDDDMy3LXonS3SOfknvt4nI8hQD0H7U3SuByhRWdHK8ZW1CP2egge+5+z5VkGVcqa0lo1gYOZhvRtW5Cqd/63bEGxC48YcCsZE10Ii0zkunZOBje0YERNI4yTIxm1JoRbBmafqdC9Qq9qMZY1yY3Ky0i27HnM1JvxBKGCdUFjRrQognMpDe4cCmLo5SxaLpNNmNXZnDyBD+m1NZyr+Quw0KEY9ma/XotUbp8OYfbx1yTm0SL28WsOqeriVL0QUxvkxVz/fXU2Npple4OY+dyAaV1K0Drfp2c0VKQkExb4lEVnXjAnMIVUVTA00MWhSkH6VjGhjKmyvphBbFgEi34OZdzdFFLV1Cha0IRZjha0KKSNyl9YtmBT4d8+Q5dJ/LNI5m99wKjgdHRzaNHW1oTqqTHMCdVhplshUo760zlIC7fCqSwKSMfYOBdzOhWlg5UO8RFPGf/hwuKfCHS/X7YgDQ0tDVpWLsK8dvkp8MHkrspAd+fELUr/HA+/ri35NumpoKeTi12jbWlMDLu/cNkCVVVVGpYvwmLHAlikx7J101063E5FRVWV+mXy01PvNZ4XFEweUg77jFB6zwlnQ2ZOdo0thmLdjf8tLP65ZQsk0H32TV42EAEREAEREAER+HcLZCPQfQuQTO7vv4rtCV32etvQyECNrKLWXz9yInvm+nO2lDXDambRbvnXD/Bd9hDld4+muxJo0NaKsZWUa899yU8SZzbfZXioLj2cLHEr/G4Nt3/sT2ocP//ymL0vDRjd4+PZLf/+c8ogIjicKSsiSLMvy6KKv6sD/+EQlTNebt1yh4HR+bk+woKCf/8JyQhEQAREQAREQAREQAR+UIH/VqB78pB2G1Lp7VqEunk0+XD1uR/0+mQ5LAl0EPfoKcsuxpBga8VY2783nCa8iGTO+vuszFmIi+4FyfMmhs07ghj3NAeLPEvS4MO1zr/gRpNA9wVIsokIiIAIiIAIiIAIiMBbgf9IoEvk4GL/ty1fLexKMrt2bkw0/7mLDv+nA11qHEcOP8D5QCIl61uw3q4AZn93Ms9M51XwU3z3hTHzYTpoqFOkaF5W2RemTt6Pp4v5kvcdCXRfoiTbiIAIiIAIiIAIiIAI/ECBTi6GCIiACIiACIiACIiACIiACIjAnxX4UxU6LS0tUlNT/+wxZHsREAEREAEREAEREAEREAEREIEvENDU1CQlJeULtny3yZ8KdF+8V9lQBERABERABERABERABERABETgmwtIoPvmxHIAERABERABERABERABERABEfg2AhLovo2r7FUEREAEREAEREAEREAEREAEvrmABLpvTiwHEAEREAEREAEREAEREAEREIFvIyCB7tu4yl5FQAREQAREQAREQAREQARE4JsL/MlAl4z/3FZUHHKctPTM/x+csdNE5np2waGyGRqq3259t8RTXpg33UClGTvZ1L0CubSyd6zEgJX0+WkAa19UZ9Tu+QxvakXOzEtMKNkS73A71lyZTMdSRvx+BbEMXp2Zy6DLpRjbNoO1S1/TqFtjahY3QvVTlyrzJnOqtGZIpgNrNo7Gubjh/7ZMPo+Pz1PqOBbkyVR3egc3YtFaZzQnudIjsAa+K6fSq3QQ08YGUbxJXZrXKIBatm6J5xyaspWQnLa06NaAQtrZ2om8SAREQAREQAREQAREIAuBpDtbGd5rIAuelmf0/Dl4tSiKVuYzTs0bTu/JNyng6sOi8W2w0obkoN149x3A9MBiDJ63EB87a/7/o1nUBRbvuEN83sYMbV1YrH9QAUVGHCHH5zHUYTQ/p1enz5r1zHIogkZmCq9ubcW79zCWRrZl0d6JuNvq8PjUAoa1G86O+Eq4r9nI3A7F0MpMIPTQRDo29+Vyod6sOT4DZ0vdbJ3xnwx0ymMk4z+7OXapk7g1pCp6aSEcmOxJa580vM+sY0SNPGh8Mt1ka4wfvCiTwMVOTMs5kul2ZTDSycaB0i6zZEUazTpWxfjGBJperspCtwaUMtGClJMMrXOFmotd+amcKVq/GW7i2an0OmCAQ5f2/GSTO4vA94nzC9tC65lxdHRrg2MZk6w3erKD9rOiaOHsRJeCp+joG0Gj9q1wrZLvr6K9e33CFRb03EJU2ea4DW5Awexl4a8zFtmLCIiACIiACIiACPxbBFLvsMq9PyPWnuQlKuRv5c3iRQMpe2E+a0NMaGBfgcAtF3ievwFebtps6dOXgYsPEYEKeZoMZeac8XQqrox0sdxcPoJBO2KoNGQOUxvl/bcI/cvOI4PkuDtsnX6PWqPaoHt2Jo4t7tPn0SocclxnSTsP7gzYyexi5+jd8g5dLnckfPoNqnnZY3h1Nu3q++MesoYOOc8xe20Oeg8oyYvtQ2kd3gP/QWWyZfXXAt3gKuipK5PBcw70akp33cnc8P2JvJrZCFpfNPyvEOh+PU7mM074zuZqeVfc6tmgzHN/HOhuMrveTvJ6d6NF3cLk+KLxvt/oRwh0yqGEbKPXtihsatnRv2aeP3MGsq0IiIAIiIAIiIAIiEAWAqmRL4jV1ENfO4xd/Qew5GVFhszpjuGSqWx8UZJuE+oRNGoxpzVq4DGxBUV0VFDXieCXYYOYd78wrjNn4mqjRfSjixycP465QSbUHzADXwl0/4D7LZOU136sdBzOC++djNDeTlvnFGbe7U/xpEC29+zHnZ67mVhDmRwUpCfcZGVbT8LG7mdSzZxv/y3zdQA7pywlvMNkBpX9Uwnj/32+UqDLIHRjF4qMKcVpfxf0N46nnccyHuo7Mu/oPPpU0Ofp4Vn0sRvHgcQq9Nu9hhk13rBhQl88Fl1Co9U8Tqyqw7XG1ekb0ZlZIxTMGXSWcpMn4Jy8mS7j/Knts4IVw6rzZmUnhjwyI9e2RWyIbMSEfYsZVvo126d40HfOSZIb+HJ0bXMeOtWj5z0n5o6H6ZfKs2ZSe2rk03t34qkXGGvVgqVFXJgzayTtSpvwNoP+QYUu7ew4qu8vim+/9jQoeIdpts0ZYdCPw1MLsqLnMA7na0B7nVvsvFCInitmMby1NQa/VsGe7sRxzCX0ki5x9GAY+TpOZZ23JSccOjDgTQuWbpmCa+5DOPpG0vzXCt20aNraFyR63AAGhNVi1mZfels/Y5v3YEbMPcijEh2YOccXh9S1uPTZSFyJihR8cIbz6o0Zt3YKzpq/0LvTAoL0CtNi8FA6NqhMUYOHbO21nVc2NbDvXxOJdP+A9wkZogiIgAiIgAiIwD9E4BF7ph4h0qgyXbrpsKHjaPZm1MV7jjLQTWDz6woMWT6Mum+btcI4OO8IDxXWOHrWwjjiAQ+SXhN4aDOr9j+jmOccpjWWCt2Pf+GVge4m67puIf9yH2oEzabytIIc39cJs5QXXJjTg1U2K1jZ0hTIJC3hDmud1mK6cjqtTBWkPdxKF8tOnO++nL2TXShnop6tU/6qgc7SuzRHFsTSdWouNu/sh9kv3al5qwvXe0Tg1vslI7b2pfiV0VTaacukXCtYntuHrSMKc9zOBb9u6/G1/IUqFfbSbO8KRhqspUL7e3TbPJ2+6qso1yWTeWc8KbjHhYGRPVg2rDaZ67tT9nxdZhhuYnuuYSwfXpJrXbtz3m4+PrYX+KntCaqMH8qotrbk+l0faDyPNo2h+ep8+C52p3lRQ9T+INCFb3DGPqQ589ztqJJPi4wLE7FemYvp3l2o4jeI1jsLMHhML0qcGMFSFXv6tm9GSaP3lcqn22g7KJCGfXvQs6QfA6rvJd/oofQscYimKzLo0acH7nmPfRzofCNo4uxIV82N1FiYgnOf5tjunsKGtLr0GNqenJv70PV8ETy8nTCdM5718VXoMaU+T4bvIKq6Fap3oslZvjwVGxQih5Y2BqZG6PKSo57enNWthp1XZ8rqZ+uekReJgAiIgAiIgAiIgAj8VuCVP+dDM9AtWI5yRrdZ2mk8+zM/Eeii73LlcSLkrUDl/JEEBESjamCE5rmpDFj3hBID5kqg+yfcYekJRFxegZdfXZZ62hB7dhbV15bk8ooW5EgO5fAYN3bV2cyKFqagfL7uyhKGXqzFkoHl3z/apUCRFs652aNxOtWQc790wSIb5/2VAt27lsse+r6cqHWQCk6LSUxOezecgj7s9w2n543WXPJpgpm2clqPKI56NKLtspskpCrebpZnzEmC2vlT2zGe6WeG0jh2BWVbRjP11DCaxK+kXMsopp72oMCuHszMMYLpDuUwCl1GlVFJOOiuY+quW7yKz3i7r1xDD3C3Yxh2XV8xZHtfWlrlyvp5t+QTDK5zlbrL3Whc2gSt7Aa6y544BNRnhocjhY8NYHJcC3q2bUwpo/dTmPx/y6U9jmWS2WHnQ3jb7jgUPUPbtQp69On+x4FuUTquna1I8NrDy3rtcR/dAPOwTTj1CKCcZ2OKHNzCXdMmdB5Tg+Dei3lYqipVWhVGEXidK3fjMC1Tm3o1rMml8YqjnmMl0GXjF0VeIgIiIAIiIAIiIAKfFnhDWOgbNHSMMEl/TazmUw5NXcHZKBtc37dcnlKtzuDlzpTUiOdp+GsU6rnIp5FETPhxZsyby7Q1F3n3qVgF04YDmDp3Ei42OoL+owoo0kh4fIrl+7Vx9qiFcWYqsddX4dglNYuWS11Swk6yeLcGnTzr8PGMGpmkPd5Jt0bhDH4wiOw8RffXAt1vJ0U5t4FBmQuw8c5k4YrhNLXQR03Zdhi+kVY1jtFkpy89KuRBUzWBi+Na4BXnweLxrbDSV+dtd2LQQkq3jmXGJwNdf8yUFbqXPVg+pCIv5/TDS6UT3V/PZXmyK75e9pQ10nq3r4crqNrmOcN29PtkoEu8PhfX7WaM7N+Usvl0//gZultzqLcHbjLUAAAgAElEQVQtL97uLahbSP/jCt3nAt3bCl0Qjfq54ZzvJENGPqCqRy+c9LdSa2kmPft+SYWuBWV/9mLqwwq4j+tPtXu+OO03pItHU0xmz+F83qZ0fRvoFhFcvDYtPOthruzMvbkM1+NQs6Ez3ctEsq3XVl5Ky+WP+tYg4xIBERABERABEfgHCry5vIxeA7zZfCkCqnRj3hJfHF6uZ+O9HFT9qRxB2y7wPG9thnYvQ/r1tfQf6MXKM0+hfAd8Zs1hdB1lS14yQRtGMnjTM2ykQveD3wUZJL/0Z9uWl/zk0RijlKfcupxAkfLxbLX3JWX6MjqnbsfT+Sk9b42jasItNqx7ThPPn8iT9ozrFxIoUacYyjktFZmJhB2bRs+T9dg1pc7bf/uzP38y0H1u2YKCaKi+wn/paNr2X8HD1HxUcfJh2Vp7cu7xonHXBTzQbUT7/j3x7W7GMd/+/8feXcdFlfVxHP/QYBe49trdva6u3YmKgYVFpyjdEtJIKIJiB3Z399odq67dHUjzvAbdNNkFF31+86eeOffc97kz3O+cuFhFHyAhbxMGhdvRKGgkbief8fKPJyJQZvBgmq1YwaqEBPLZb+CsZUEWWI3GftFNqhpMYoq3Ac3zXmK+lxlmkdt5olKfvmEO/BBriff+O6RaLuaIR28qFXw7J/XxBowbDyf2yguq6rvgaz+WTjWKoq58k/gebbBYc4l7+Y2ZtdeLQbX//OiCt5uiuBszsNU9Ahvr4X3kElrDhpF/+2Yu3dCie88aHD60izt3ijIicj4+o5pRInOrzEQuz3ehv00YxzQ7YxcWiFeXRGK7DMNl2wnSR5rR9sAuDpw9ScIIE9oe2sfBM8d5OdyItkd/5vCpo9wZ6M9K+9YkL/HAOnDtn9bQzcPQyov11+rQ7ic1bp7Zz4WHrenU4Qeaq25k1h4lGlh6Ezy+HWWvLcZo4UPZFCWrnxIpLwIiIAIiIAIiIAIfEMi4sooJZnYErj//pkTTkQSFBWPTNImdoeMwynxswUSm+PSi8p2NuFnY4rn89JuyEui+vusqI5WEy5uYNMEcz+VXMkdUVfNUoc/MzcT3L86DQ9EYdbJgVRFjIpd5YFDoBJNsTXBZ/EtmWRX18nSfsZH4OpvoWMeUnSpl6ejgj795X+rqfLE1dF+fe3a1OHGvD51nqGFsMYK+dbX5Z+TZ1Zos1vPiJPM8F3Gnanv6G7Sh3D97oF0WDyrFRUAEREAEREAEREAEREAEclIgiyN0OdmUr6Hutw8W31+FcUPaUbfU1zKvWR4s/jVcXdJGERABERABERABERABEciqgAS6rIpJeREQAREQAREQAREQAREQARHIJQIS6HJJR0gzREAEREAEREAEREAEREAERCCrAlkKdEefKJ5nLi8REAEREAEREAEREAEREIGcEMhXACK8JhHhYZ9Z/RCzcbhODuT505w4mtSZGwSSkxL5ocQfS7nU1dVJSkr67KZlKdBpaGiQnJz82ZVLQREQAREQAREQAREQAREQAREQgc8XyNFAJyN0n98RUlIEREAEREAEREAEREAEREAEsiqgeKZ2g8Kf/64sjdBJoPt8WCkpAiIgAiIgAiIgAiIgAiIgAlkVkECXVTEpLwIiIAIiIAIiIAL/ZwJKqpC0dzbbCnSmZWUd8qnKPgnf+iWgqvaYs1sPc+liIdpZNEEzQfo8t/Z5jga6Y88SuRDVk6EuW0lNSwfK0CFmG159KqH5fB2eNfqwMjGZNErRbupWvPpWQV1F0aS/vZRB9UIkfVscQ39nEF2rFUT1PcU+hqysksjdo6tY4b6dkp4etK+lg5bS2wtTCVTTbnM42gE7v7k8Su3E0HALql++RvGhelQvURiNDLmIc+tFLO0SAREQAREQARHIIQElUEm5zZnFwXg4hvPLszr0cJhA/xHdqaqthUoOHfabqFYZtBJPMs/cnKjFu8jco6REH4YHBGKqVwFuHma9lwWRcb9QpLcH1hNH0KhcHkh5955TSQUS713m+qFlzA2dxc+q7TAN8aNfLS0Ss3m7CiVlSHtxkf1TnYjyXsKF/FWpO8YHFytdKheElLRvondy9iSUID3hKvsnm2H3wIJN4R3Jm5hG4vWdLJvsSlDcXlQ1m9Jn0hSMh9enYPqf+jwjldenpmDR2oJjv7dSFTVNMwLOhNCqCKT/bdfJHA10mVMulSBpvyt9up5h5J6Z6FbPj/LbMKascplV/VxJdo2kZ41Cnx/SlCHlVDQxl9syolNF8moqk/Gx7TSVQf3+KhxbDmbNvY6M3xxN74baaPIGT0UzmXMB3ZlwrB0TXE35oVIGtzaEE+CQTJ95FrSoVQSV07OYfqE+vX6qQfGCqu9AKrxVNFO4EjOFS/V60bhGOQqpvgues1eP1C4CIiACIiACIiAC2SegqvGYfeOHsa6sLcMrX+Ny0boUPBjLIgYwfmBzShR4/z1R9rXg661JVQvurvXGx9mPXedfAkpod/fA3tuZbtpHiDO3ZOrSfTzLPMWKtDQJwtq9FxXVIUUxDvL2paKWytOjC4i0mcUFrXr0cjCgWc1qlCqkQuZ4SXa+FPfMyVfY6hvB6sPp1Bndg1J3HpCh/oDzZ8qjF9Wd4q9AMt0n0NNecW+7L9Z6QdwxWsO64HZoPL7EDs+BhCQ7EOvbHdUDAdj130DTDRswbpSP1My+zCAt+Q6Hpy1GdZA5jYspk56eSuLZGdgOvMmow5400HhP4M/xNXRKoHQ6lD4tz2J4PIwOZbVQfmugrHqH7Yb+pNhNpE2ZvLxvcO59XKppZ1g4UJ9jurNx7FubfBpKHw90mWkLNC7HMODH/fRY7kvPxsV/D3TqWr+ytFUn1rWfjJtxB0rmV0FJ4yXH/ONBrx91Sj1i7XB99jX3wWJwK0rkU343GauA0s0FOLXZQtUQR3p3qUgBRTqX5zZk59eM1CUCIiACIiACIvClBJRAPeMoMS3GcqG/P2PrXuN8iR60rpzCxSMJVKpdljx51GQK0/v6Q2GXdoEdu56QX6ca9esWIjXlTUEV9SSu7jrIExUdqjQrx50lnvgqRj9rWeLk50L36pq/j7opKXh/XUO4RSQnC/fBJmwsdQtCcg4lKsXUWm7tJMY3jn1KLRg5oCqvL2jRsGMRHl24TZ52LSmbJoHuYx9BpYwknl9aRljoSYokr2Jh4TA2Tm6Pys1NzGjfg52Wp1gytgqv7m1jVjsDzrvsJkyvLKmp7681I/UZl+aOxvKmBSvcWqL+nr7/IiN0nw503rTTuc+JWV44HqmGdcOLRLjG8qJTOOHBY6mp/YLLW+cx1zWBPkt7cjdkLF4z9/M6OR26xLAwZijFby9l2jAjlpx/gWqnACYHm1CvVB7S72xnvp0JUavSadmnMieXF2bUpiB6NtL5ywjdhZDejI1Qo4ujHSP6NUFbU3FFg1rGbXZ6j8YjejOPXqZC6yCiPGtzLdqJqUsP8SyxDp2Dp2Pd6SkrjEYxZ891XmYUoIHTUiaaN0NpWwjOtoEcua1OfZMp2E/oS0WOsNLVmOC1OvQcUocS7Q1oX68KJfJBmgTAL/VnSo4jAiIgAiIgAiLwCQE1zbtsHdMF14XX0anakV6BQeg2LkkeFclxH72pVwW1W5sItLZg9oYX1O81ll7GA2lWozLFCyj/PrKmrA5JJ2fjaR7I+XJjcPE3p7EOJClu7pVAQ+0+B7xNmTT3BFT6DqVTt8hoaIqVvyHNK+R97/TMf3VRZ47QXWW7vw9z1t6i9IAB1Ctci46GDdCQNXSfpFVSSifpyVl2+i5E1bQ/z931CCwWmRnotJ7e4GDQKCyWVsdnhTsNb07DPjAD0zg76hVS+sAgUBop9zcR1WY2lTbMpUdZlfeWyxWBLtXRlbLrhmDgvI7EvAOxXRHJgKIbsW0QSImZK7Euv5YRHUw5p+VA5AFXmn93hfjGvThmsgjHgXXJc2UaVuOv0WvSBNpVvsuKoV2J+m4SM92qcMDYmCPNvbE0qsOTWGNGOapguimUPn8KdIoPjOqLs6wNtGDSlK0kt7TC3NSYHi0qkVdDGTWtqyxvo8u+rkHYGLfgxbQ+2Fzuj7dzV9Jjh2K2tSlOUY50z7OcUa020yjEmUF9KvBsrimBx+qhZzqcJmrr8GrvT5qZB21fxnOu7FB69PgRze2hbFNvT4smdSglge6THxQpIAIiIAIiIAIi8AUFFPdIL48w13IkU1ac5FU1A8YFuqPbuCyK374/uuTlCzYztx0qc7rlmol4u0xid+Z0S8WrDHWHT8TGVZ96xVQy16JlBrqjMbhEniRfG2Psh9dA/TUoZt8pRstU7+5m6rixTDlXG4tpQbS/HYmn4SJS+/jiFDSQKhp/nZ6ZHQ7KapD063bi3SwIWf2aRrbheIzrQik13k4LzI6jfIN1KPbmeP2QqxuCWZbPApsW91hm0p9Q7Ug2hnUgb1I6yff3s8jWgNCjpWijb4Ch0RCqFHl35t/vOmmJPNruxpCYWsxYMpSSae//ISVXBLoUO2/alU/j9MSOjLxsxpKIQVTId4EFjXtx0nIFzgNqkL7DivbjihG8eQI/lPj1baCLx1m/Bg/nDGS4w0qeJ/xprFLbhbDQNPxnlcRtsgH1SuZB69L7p1z+hqasmsyDY0uYZ2HGghNaNDAJxcpWlxqlbrKidR/2dQ3EYkQbSuR7k6IVw+Ap+zzoZZXE2BgH+hVbi2GrTTQMdWVoXy329GuL/9qz3P/T/Ob8Y2KwLbyZPU9r0ErPkLb1vkNT8SuXjMx9g59sOSUREAEREAER+AYEFBujPLvArtmeuAUs4umLhgyeORvDrlXJp5gSKPcwH+5kZVBJuMeVUxtY6jqRJRerohcehlnfipnBTSXPC06EhnDwSSkaG42iQZE/plMqwl7ymUVMsnZgPX1wjQygq9IKJpqNZ3VqD5xCfdHNgU1RFCejCJPJdw6y0ceOsFln0R7oh0vASOoWyLnpnl/7J0UpPZHnl9cyb5U2+vat0Hp8nJUWen8EumRIS7zHxTl+zNpziC3rU+gfvQDrfhVQ+8B0y/TkG+z3GkR8rdmED65A+gem2uaaQNe2vBrXpnRjwKHhLA7/3EC3GJehJTk1vg1m9yyYPXkYVQuqZ0ZXZfUMrk/ryYA9vZgWMISa2ppofCLQ/XYhqai94Fq8B+OMj9I4MgrzgZps7diXvV0DMgNdyYJKJN04zsnjm1ls48Hm5/q4bwumT+HVbwJdmAfD299lRlNDzul6Ym3RjXIFlDKH1xW7FKU/PMQqL0vCZ58gbycHbN1NaV6lMGqyk+bX/lmW9ouACIiACIjANymguMFP+Xk2C0/+ws/OfpzqFs20SfpUKaJBRnZvzPENCioGAdIvLsJ3wibSfzTAbPyPFANen1jMytOpaDfoQ4dqmiS/XWf3W6hSvbuTKGtbFj/6EZspQXT/QoFOcfzMxxZsP8HVgxd4nHKKLRcb4hg7kqqKa0H6/K9XqRKkvbrOgYBeWIYd/9v/5SV//RBmbOzBkzBT4vK7Ezy6OBenWGLlfpnOi9Ywob0Oae+EtTRS7m0iqu0cKm2Y88HplpnXyhfZFOXaHCzqx1Jv3XKGNSny++YnKkm7CO9wgB/XWlOnMPwaldVA93aEbrYuA33K4bpeMdJXAMXqN8Vw8cPlY+htp4n9Ci86VitEvssx6L1nUxRVzQfs9N6M9rDuVCheANUM0FA6yYxWQzilF4WDSSn2de/Hni6BWI1thcZOV4yjntBSfxS9tJczyjEDw2n274zQ7e7RiGAtS9y8TWhSJs9fUrUi2CVc38U6DxPmFjLHzXoEjUtryFaw3+CXuJySCIiACIiACHyVAoqRuVdnOHRZh5o1tFE+MoftRbpS84wTQ+dUwivMkOZl8qMsN/ef7l7FIwxeHiQm6CAZ1dqiN7wWBR6dYde++yjr1KVJkyK8On2Rx8oaFKhYjkLpkK4MmknnWT5uDCH7tBkwNY7R323F28iTnwsOxiVsAj9893a93adbkOUSmYFu23Gu//KCfKlH2LA4hU7xvrTWzrljZrmRufQNSkoZJD8/warMEbooNmVuirKVWR0teBi0G7cOhXn15GcWD+nHwhaLWebUDNU/hfnM00pP5OE2N4bG1iJu8VBKfGC65ZcJdIpwpXyZ1Xo/EZ5/HL7uRtQrpYXSo+NsjHJhab4JTDJrQVGtV5zw+mPKZUXVn5nSuB9HDJcRNLYhr1eOpIdjESZu8qF9hessbtKL42bzMayhhabGbnw7ePKoXyBunv2oVDSBo9HbKNDgNhE9o1EZ6Ym5fQtex1lj5jOPJy97M37zVHo3fLMxiorWM/bbDGJdngH0HqlHnbJqPN0dhrfJWZpEeNG3XSob2/ZhX88ARrZS4qjlWLa0CcbVphWpCy0ZGVoMi/lu9C2qmHK5hSZhY2lUtSz5DnpiYXeMSuN9GT+qNd+rHWPF9pekrV1FUnd92nSoR/oyUywP1MbIUJ9WlfOT9oEh11x6vUqzREAEREAEREAEvlWBzJ0af2aqwUp0zExolbqDw/mr8CrOnWP1nDHp2xSdvB9Z//OtunzGeWWuoVvhjPO0I2j+ZMWEMe3RvneIkw9VKVqlEdWLvuT0Qm8CvCdz+GrCmxobjMQ2eCLtH0zFJfAoRQd44Wpej6dL3fFw3kmeQR5YdbxKdMAmEpub42bWlAKp2buhnmIkNvXKAfYfPMnzmm2p8vIGF3afJynlAkcu1sYgdhTVZYTuk1fA+wKd2r39LBrSj0VVw4nx7U2hGyuIsHDitsFGwga8u8vlm+mWg4mvNeuj0y2/WKDLPOuHR9k4zQ23kHVvHzLemkFBXugP+YESWqlcntqHYc4bSUxO4zv7SegudyP2YiLJGWXo5DqUCwHBXH+dSLq2C1MOGqE1ywzDqaoMifDGoF0ZXuwOx3+oO7ufJ5BaZzSWHnbo/VSaF3sjCRjmzNYnTRk5oRbb96vS09yIvq2rkFftzfPrVNXvsWfhBYpXfMi+cA9iV57kRZWhGLnZM7BNDQrle8nFKFMMQ57RydeF/mpr8DL35nxtG5z7qrPAfTl59X1xMinFIc+RxD5ojaGdA93rKXN+jiuOPrO48SCdcj3tsHAajPrhY6S/2k9caAxnSw1hvJcr3RqVQkPW0n3yAyIFREAEREAEREAEvpyAkkoGzy/sYEecO8GzdvEioRHdnTwYYdiesvnVUZb1c+/tDMVMrJQHB1nrYU3snP3cqdaVweO8MOjagO+KpHJ7YyR+zr5sP33v7fuVKNbZFYdAW2qf8ccx+BjFBnjgOLYBhdNecW1bLIHOHux4XoM+EwIw7N2M7/Ir5cgmJcqqqby8uod1Ez2ZGb+du4WqUHOoOw5mfaj1nSapOfTIhC93Vef8kf4a6N5uipKYyuurm5ntasa0tVf+eLD4iPrkS7jKLvd+2L/2YnNkFwqkpJGsmG7Z7u10yzLv393ytzPJ+SmXOW8mRxABERABERABERABEchBAcXITdLe2Wwr0JmWlXXIp9jhMgePJ1X/9wKZUy63HubSxUK0s2iCpjy24L/vlA+0QAJdru0aaZgIiIAIiIAIiIAIiIAIiIAIfFxAAp1cISIgAiIgAiIgAiIgAiIgAiLwlQpIoPtKO06aLQIiIAIiIAIiIAIiIAIiIAI5GuiEVwREQAREQAREQAREQAREQAREIPcIKGVkKPaFlJcIiIAIiIAIiIAIiIAIiIAIiMDXJiCB7mvrMWmvCIiACIiACIiACIiACIiACLwVkEAnl4IIiIAIiIAIiIAIiIAIiIAIfKUC/zzQJVxm97KZeI30ZWtKGunFBuAVZsXw/k0oraaMYjHfX15J19gb44ne/rZsnaZH1bxq75b5ShGl2SIgAiIgAiIgAiIgAt+4wJ1N2BmOw3/1aaAyuvahBHh2pYLa2/N+dYn1EY5Ye/yMVrfxhIQY0Lp0nvegvOL6lhjMrYPZmtESjxAvjDtU4H0lv3HRr+T00klNvMb++BWsnL+biqGLMa6mktn2jLRXXN+/mhUr5hD7fQCnzGq8/5wyknl8ajFuhtZEHC7L2FnzmTy4ChrZJPDPAt2DHbgNGsOOOvb4WevTrIwqD08tY7KNIzvrBDPTuxvlNVVQSjpKiNt1+k3sxIvYATQ1X83LHnGcnatPtTwS6LKpD6UaERABERABERABERCBLyKQwKlplow024W2ZRARPt3fBrpbrLVyYeWL+owO0eWFVzBrX1ZjkP8YGuf/a8PubfbGevFtKg11wUppAd5Lb1C6nxPWLYp+kTOQg2RNICP5CSdnGlHPMJ68RfoSeiCe0ZWVISOFl2dmM7T2aFZoFaBByM8cMaz6buUZqST8Eo9xm3lUWDwD52oX8Ne15ZrtSqZ2L5G1xnyg9D8IdE/Z49KJVjGtWHPKm87a6ii/rTz5TBQ96kaiHbeU6UPLcCViCLX29+ds7ACqar3moHtHfrhozKmYgVSXEbps6UCpRAREQAREQAREQARE4EsJfCDQ3V2PzZDpXK4ymMlRvUiKMcJkVRo/jZ+ESyvtPzXuHtucbQg6XAS9yDCGK8Uz0mwp9+oaEufbHp0vdRpynCwKJPH8+HyMmi6h1enVGCkCXeYrg5SXp5ln2I/AH1Zw2rT6O/VmpDzhaMwYmq7vw6+r9SmT+ozjMaNouLY3V9YMoVwWW/K+4lkPdA9XM6ZEL1aZreV0QCe0VX87IUX1Z4isVQ8zHX9W61/E0mw6vyamkMFQZl8Ko/76QTQ41IvlbU5jZRTFwy5hrJ86lqbFNXh6di5ufY2JPv8KjZ7BbJhmQoOUo8z2tWNZYhlSZ89na6coDs0dSaNC2TVAmQ2CUoUIiIAIiIAIiIAIiMD/icD7A93dLV6MGL2MtJ4ezJjcjaRZ5gwZf4xyNoFE2reg2G8693fiYWjLlEc/EjIriEFKyzAcMZGtBQYTGzuB1pLocul19E8DXQapiRdYOKon3s2Wc868JqSn8GJvIPXa3Cbsfjjdi/z7U856oDsZRvX6k6k/dxOzBlRATfnPq+Xus97oJ7ptGMzOszYUnqFL3f3D3o7QwfkpPanrWRi/VWFYl9iKbiV/Ss1fik/lDQywvsnYiAn0rnyL2D7d8axsxcjNzgScSqey3SJWuXakbB7Vf3/GUoMIiIAIiIAIiIAIiIAI/COBvwU63+5UUH3N6Rk2jDbZQkHjEGJDunww0CWfX4SZoQPzlPowPS6AgRLo/lEvfPk3/dNAl07ysz3419fn4MTdrB78/dtAF0C9NmfwvDwb/XJv1uP9m9c/DHR+lIjYyLqxtdFUyUKgi+hGrf1DOBkzmBp5fiGqdm/22y3C6rkb7cev5WlC6h/nouPMtmMd2N3WkLPWc5k6ogGFNN7ZauXfnLu8VwREQAREQAREQAREQASyICCBLgtY31DRfxfoAhqM5Wr4bmK6aueSQPfRKZe/sqBnKwbn8ePSXF2Spvai9v7hf4zQvSfQHXCIoc8OI/o/s+VorD6186v/affLi0TX781O4zlEDZdA9w19KuRUREAEREAEREAEROArFJApl19hp2VDk/9poMutUy753E1RynMloge1PhHoMkfonjryo3clZu3zRrd8Pv6YWCmBLhuuQKlCBERABERABERABEQgWwRkU5RsYfzqKvmngU6xGWZu3BRF0QEPduA+eAjROuOI9zXix7Jqf3tsQXcqaKZxNrwbtQ8acHZiTZLyleTl5J60vGTMqVh9amgcwqtKP7ZbLGNx2+OMaubO3WEhzAzQpVq+V+yO2EqJodrMbzpWplx+dRe9NFgEREAEREAEREAEvkWBrDy2oAbDwg34br0r+v4nKDHUk9ix9Xm5xRuLeHlswVd1daQn8mjfVPTab0Hv1CoMf9/lMp3kpz8T1VeP6X03ccqk2runpXhswcV4TNrF03DDHIzz78Bh+ERe2K74Lx9b8Lad90+wZmEEpuPiuJGaRsY7DxZP5/GBQAa3nE0RzyAMtCbTx2EjrxLTKOPmx9glnvieSyAhvREu2+IZlhzPeD0P1jx/TWojI8In9wPL/jgeecKL9HrYrV2JS6ey5P336wa/qutHGisCIiACIiACIiACIpALBP7yYPG37Wk+hsmhfpg3KQLvPFh8FK1Lq3NthQsjg05SYqgHU8Y2ID/yYPFc0Juf34S0BO5u9qJOFz8eoIxGgQYYLdtEaLtCJD7cgnetjky8B6jlpaDhMq6HdyRf4lVW2fdD77UX96O7UCj9FVd3RTGh7wSWvuyJ8/IQHLpWQPPzW/HRklnfFCWbDizViIAIiIAIiIAIiIAIiIAIiIAI/DsBCXT/zk/eLQIiIAIiIAIiIAIiIAIiIAL/mYAEuv+MXg4sAiIgAiIgAiIgAiIgAiIgAv9OQALdv/OTd4uACIiACIiACIiACIiACIjAfyaQpUCnoaFBcnLyf9ZYObAIiIAIiIAIiIAIiIAIiIAIfMsC6urqJCUlffYpZinQHX0CGZ9dtRQUAREQAREQAREQAREQARHIikC+AhDhNYkID/vMtw0xG4fr5ECeP81KLVL2axJITkrkhxJavzdZAt3X1HvSVhEQAREQAREQAREQAREQARH4k4AS0KDw55PICN3nW0lJERABERABERABEfgmBJRUIWnvbLYV6EzLyjrkU5VZWN9Ex37kJFTVHnN262EuXSxEO4smaCZIn+fWPs/ZQPcUEve70a+XN3dS0v5koE0dQw9GjxhIsyqFUVa04v/4pawBL7dPxNjCnzNXtGjlOg/bse0pmw9S03MORlkd0k7PwmXcJjS7GmNk/CPFlSBN5snmHLrULAIiIAIiIAJfk4ASqKTc5sziYDwcw/nlWR16OEyg/4juVNXWQuVrOpf/qK0qqgncO3uKU6snMy36HNp67th59aT0iyOs8TAnMu4XivT2wHriCBqVywMpfw1OankS+WWOO8HO/uy7p7hJ+55mI7VJa/MAACAASURBVPwYN2kAVTQgJZvvFZWUIe3FRfZPdSLKewkX8lel7hgfXKx0qVwQ/nJL/x+Z5urDpr3k3nY/bPS8uYAaWoUGMG5zLP0rq/P6/hHW+lriFXcQjYpGjJ/jiW6NIqT/uQ8zUnl9agoWrS049vuJqqKmaUbAmRBaFYH0v92r52yge7uGTjlxD1HNWhN7vRv2e2fR9nk07r0c2JfXkpD9frTQ0UD5v+4ZZVB5sIP1FyrwQ/3S5M+jTMYXDDZvQp0Ho0YuotjoEBxMOv3fBjrFr4Cvzx7j2otUtOo1prxq9odMJRVI+vU812/eR6lJK6qqQeoX7O//+nKX44uACIiACIjA5wioajxm3/hhrCtry/DK17hctC4FD8ayiAGMH9icEgVU37m5/Jx6/y/KKINa8j2OznXBe/FNSjTRY8SQTlSuXIJCz35mro010Uv38SwToyItTYKwdu9FRfU/Qprinkj17m6mOdkQufjwGzadTuh6hjJhRDXUEyBb85wyqCdfYatvBKsPp1NndA9K3XlAhvoDzp8pj15Ud4q/gj8P0/xf9OXnnqRSBinPr3EkYhma42xoqPH2HlYJ0l/f4GiEJTOxwcemCjeix2E7rQSu2/35sfBv97oZpCXf4fC0xagOMqdxMWXS01NJPDsD24E3GXXYkwYa746UfvFAZ7dnPv0rHGfaD22JuVoZvYUbsGpfGrX/MtEpgVr6DTbam3OiuQcjOtelqNa76fdz+/KflPsvAt0/aWdOv0fxq5DS69Os917KFeVG9PHpRumUbA5byqCceJk9Uxdx8EJ5+sUMonx2HyOnoaR+ERABERABEchpASVQzzhKTIuxXOjvz9i61zhfogetK6dw8UgClWqXJU8eNZmH94F+UNNK4de5E3COuUGVkW5Y69cmbyooqSVxdddBnqjoUKVZOe4s8cRXMfpZyxInPxe6V9ck8e0m8SoayVzb9jOPMvJRvk09CqVkc4D7W9sVAZJbO4nxjWOfUgtGDqjK6wtaNOxYhEcXbpOnXUvKpkmg+9BHTyktgadn44naV58JZnVRSXlTUokUXl9fz9QeS6i2YTbdS2Xw+tkhlg0fxkH9TUweUJbU1PfXmpH6jEtzR2N504IVbi1Rf0+a/o8DXRUGLY6mStxQfNZfIbl5BPOja7DTwpCjnecTPKo6zw7PZ6aJOUuvlKa17STGGPemeoFjTG/Zjmnnn6PZx5xuT9ewZLsSzceFYWnVmbL5VFFNvsmpRYG4TQjj3o9+hE62oanaBpxbDmPt3SSquq7Fp8UJwvvtpVZQH1LW+zN33UleJGVAU3tGFlzLij2neJygSRWHtYS0OYv7iPEcKmBN0AJ7WlYogIoCVAVeXt7L7tmehMZt5uGzWnRwDsTMvCOFDrox2tiPX+51Z8zkDiTP82T+vZYYB/uj16Ic+TTSeXx4FpHDrdlS0oAxXRNZEr6bkqODsP/bCJ1iRCn90Tn2zHRmUuBBCvX1wt5pMHVKaqCS9oTziyfh5hrMeZ1RuLn3JOWuOjV+LE/aaje8PedysakLwe4/cSt4AhFrLlLLej5O/ZVY6mzNvG33aWIzDf0qZ1kS7Mvuy/Vp3bs8985u4lzqj4zxCGJk77Jcn2qFr/tUjhfoQX+TthTcEcu8oyVpN7g2L44tZefuaxRtbI6xtzO9WuignvyS2wcWMcXJjTX3azPcfyrmHVNZP8EIvxl7KN3Dhq5NEtkVs5ZHdc1xnGxE3cQ9xDvaM2P5AR4BhVtZYe7nw4A6Wrz+8xMwlEEj+Qqb/cbhFbyGQm3M6N0pP8dmLOJiCQPsp4yjTVk1kp7f55dNEUT4TOe0Rm8so3zoVuYSGz3siYzbwj0gf72hjAyKYmyzfLz+/B1fc/rPqNQvAiIgAiIgAv+5gJrmXbaO6YLrwuvoVO1Ir8AgdBuXJI+K5LiPdY4iGKnd2sAkUzd2PtSidOINzjzSprljAFaDW1JS682yGsXyl6STs/E0D+R8uTG4+JvTWAeSFDf3SqChdp8DfpYETFzI3foD6G1gRPc29fm+XEFUUnOgDzJH6K6y3d+HOWtvUXrAAOoVrkVHwwZoyBq6j38eFcuWXl3lQMAQLMMOkaezK262Q2nZuCwaya95vDMQgyFPsL8YTIsCkPL6DocnD8Lyth2bI7uQP/l9/ZlGyv1NRLWZTaUNc+lRVuW9I+JfPND9PuWypwP76k4kZpEdDRIWY9toCNtrGWPvY0KjS+FMTjHCveFenNvGUGbGCsa1v0Nci/7s043Fb3xHip7xZ2B3e+63CmLyZGPKn5vIiH6raTBlMeP6fs+jOSMY4F0Ml02OlFg8gqmpFjhbdiLPdiv0RsdTpJc94yza8DA6msQRtlTYbc049/M0C4ln/IB66KQeZ675YAJ/6YLnNGc61C7Mg/WreVSzBRWLF0FT6Q26qlYqF0N1sTvcFjvf3qSFDcUxMo3u02diPEiHMxN64RDxmLp+sdj/cBrPIZ7c6uTHJKdB1EhehXsnT+72csPOpgkPZ5nj4HmQihNisTfu8MeUS8UHWvU2W20HEny/K7Zu7XniHMWvjQfR36IVr2eMxnq+Kt1cJ6JfYge+I0xZV8gQ3zBPdL8/TUSfAcxM7oXDNDcaXvDG1nQBSv0CcfPQo8AOB2wt5pHWMwAvj5bc8dTHI/ouNTym4TCmJMfsBxF2oTZD/MIZXedXZo42IHDZa9r5x2Lc/Aox40xZfe8nTMOD6cxC/MziSe7khnNgb7QPR+LksA3V7laMrPMzqzfdp4yeK/0LrsfH3J41j9phP9mU0vt88Im4SS2vmXiO1eGklyGebocpZTsNZ/c2FP/A6JmyGqRcWkuUgy1zztXDerI9da9Nwdd9P8Xs5hJsW5Ubs9wIjjtNCVNPdB9tYdXKJH6KsaD4BhdcDeNhRDR+ET0pJSN0//lNgzRABERABEQgFwoogerLI8y1HMmUFSd5Vc2AcYHu6DYui6ZiYxRZrvDeTlPVgrtr3HGzns7TNj5MdGzAWVcDJm4syoCoCMz6VkT9NaAIdEdjcIk8Sb42xtgPr5H574pplL9Nt4x2tCFqydvplihTuN4oRk/0oH+bEqgkZX+oU9xfJf26nXg3C0JWv6aRbTge47pQSrE8JVvnd+bC6z1bmpRG6uNT7JkbzSyvLRQJXk2AQUVe7Y9kfLelNN64EaNGeUhK+IxAl5bIo+1uDImpxYwlQymZ9v7+/oKBri1x11Pezrn906YoVQujdmsBNopAVz+EuUtMqJpHFRW1l5z07cJon0KYb5nN4CYv2TqsNY47u+C7O5BW9yej382Oe/0WMd9Pj/IvlzO+kR77es1noXdZNnVtS5imMzFLbCi71wLd8erYr5lIowsu6I+cTzGrRUw2a41OXhWUNJK5ENoXQ5cLNFcEOr16FM4LnIpgeDcfkgxmEDauMr8eSKFaw/IULKjxzheYisozrh3Yya5oV6KXPaGJ7yKcjatw2akH4+eUZsSiCAYV34htH0P2V/MgOtII7S2mGFtd4YeACEyG10VjtycjDBa+s4ZOSQ1UL83HeoALvzR2YtKkXqSEDcLrSlvMzepxzsGJHWVHYuttSovk5YwfPJY1eQzwnez1DwLdINymJtEqbBrW5tW5GTgKZ7/r1HQKx36EGmtH6eO3vSRDZkxlVLld+Bkasza5L/ZTAun4fBquxhHcaeqCV2AfkiIMcJ71mh8CZ2BZax++NitIaGHJhL73iDF253CxkUyM0Edplikubif43mEGHh61ueY3FnfXzw10a4gY78rG5F54zbCk6Fo7XCzXk9c0Dl/Hkux2NiV0fymM4ibT8V40gWG70BoziaFJM3E3mE+GBLps+eqSSkRABERABL5hAcXGKM8usGu2J24Bi3j6oiGDZ87GsGtV8ilmXEqoe6fz1fMmcCbSAg+73RQ1DsPJtz0J001xtd1OwTFB2Ln1oLw6oPmCE6EhHHxSisZGo2hQBJLfM6VORTWRR5ePc3BmADNjT5K/jxcOQQNzZFOUzCmCqpB85yAbfewIm3UW7YF+uASMpG6B97fvG776//mppb3i7vZgXIddof/x6bTTPMgC/X4sqhpOjG9vCt1YQYSFE7cNNhL2gSmX6ck32O81iPhaswkfXIH0Dyxe/IKB7s2mKHZ75qJbPT8qv+1sqfiSuPm3QJdXFVWVa6wf0gbnVdWx3DL3TaAb3gan5VUw3zKffkxjWI+/BroJTQayoZIvMyNKsLCnCVsfPFVsFPT21Q6z9XPp/NCb4WMXUNTyE4FOE9Q4zZwOPxGYbEqQdxe+q1mPsvm10FT+UzpWVvxydY7VE0O537EvOqu9CI27Rh3f+I8EOk+mTRlIeuRw7IOe0zYyFuOhdT4Y6BTr617t8sfCchLHLj7+48KqZonNMDW2xi3gTkMnJnkZ0yy7A13wWFzt9/Od1RRcrL5jl/kQfLd9ItA1c8PbvQVX/C0JjNvMHy2uQEuzMMwGJhE/wYtDRQxyKNBtIJ/ZdNxMNVnvPIbIpef/MCv8Ax0cvRiqs57g4XNJk0D3z7+o5J0iIAIiIAL/NwKKG/yUn2ez8OQv/Ozsx6lu0UybpE+VIhpkyKjNO9fBmxE6V1ws16Cm643zpA7vBLoKeeHV8cWsPJ2KdoM+dKimSfIfN67vXluK5SZpv7LJw4vNNyvQ3ceZn0q+nZ6ZA1di5mMLtp/g6sELPE45xZaLDXGMHUlVxbUgff5pcaUMkp+dZpu9O88s49GvmsqDE/OZaj2BZWfL0G30D9yPe0mvw3F0Lan0nl3m00i5t4motnOotGHOB6dbZgbwL/Ecuj/vcvlZge7fjND1XsBCqwwi2w9lXTk3ouOtqK+thXIGKIaQH68yQ2/Uwk+P0GmgSHQ8XWfD4FFLydt/Er7OulQsov6XLy41zRcc89HDcup3GC+zQWehOROjLlPXd3G2jdC9CXR+GI8J4UFrb/ydh1OvhBqpijB5ZRHjBzpxpo4NXhNNaJ7dge6fjND9Fui8x+C+QpPe4VOwGVj596kFyacX4GPlx/EcG6H7LdCps3a8EdFXGmITNRWDxnkz1+GpqT7l3BxXvE0Wy5TLT38dSQkREAEREIH/VwHFj+6vznDosg41a2ijfGQO24t0peYZJ4bOqYRXmCHNy+RHWW7u37lCMtfGHYvFySSMG7Ws8ArRRz3eHEePc5S3DsLWuinFn55l5757KOvUpUmTIrw6fZHHyhoUqFiOQunv3/xELc9LTkfHcPR2QepZjKRO3pwLV5mBbttxrv/ygnypR9iwOIVO8b601s65EPktfdSUlNJIfHSENcZTyRMygx6l/5iympHylOur3Ql5YECgaV1U37chSnoiD7e5MTS2FnGLh1LiA9Mtc3WgU+x2mHo+GpsfoykTl5U1dEuw7VuE0x69sQxNo/O0aKx0q5Fy7hfSqldFaZMVg0Yu+EugUwS3J2ss6D9iG82CouhdqhAVG1elQD4NtB6twaGJF8r2EZjqN6aY5p92v1QGzSeb8eowiEVXOuK00QKNBeMJmnGNBh8doXMnKmwcPyTOxainCzc7+BHk2Jrn861w8Dzw7ho6xXGSTzJ3RD9CzlRlqH8oBh2L8eByItrfPWGXRX8irrdiTLgfXdVW4TbUlPWF/7aGLqUPzhFjKbrWGQ/3bRQ1icLFrX/W19AZDMN/xydG6Jo44R4yBu29nrhZLODRj7Y4BYykWtI9nilrof5sC5MtvDn6TqCLxc37R17MmoCnw3byDBjPGNPa3J0Vzvxlpykw1B8P82YUTH2zteubNXTvn3KZx3g6kwIacyvCAje/XRQxmoaPbRs0njzgVbIqyldmE2Qax/0fbRnn2pY8r7SpUjnPB3cY+pa+YORcREAEREAEROCzBBS7XKb9zFSDleiYmdAqdQeH81fhVZw7x+o5Y9K3KTp5leWxBe/DzBxNu8Qa26FEnK3BMH97qu71Je5QEX6ydmdAE2XOzPHC33syh68mvKmhwUhsgyfS/sFUXAKPUUzfF9ceT5hpFsiuJw0YG2bJj+VecP7IdRLzVaFevWIo/+2ZdZ/Vrx8ppBiJTb1ygP0HT/K8ZluqvLzBhd3nSUq5wJGLtTGIHUV1GaH7NHPmYwpucWaeN3HpxgSY1H6z42VGGsk39rIxPpbZN7sTHqBHiQ9sFPtmuuVg4mvN+uh0y5wPdO99sHhRGgRsYfKIumiqKKGs8ivr9dvjodjlMq0GevPXY92hLGoqoKT8mjsH5v51l0ujHlQupk7GUcWmKI486jAe/fxbiJ33lGY2IW92ucyviurTU6yaZMqkabvJaOuKj7cdrQtuxfWn4Wy4+4QUrZG4bw2gU/UiqGcu+D3KPHN9gq78hEOIB93qFkdd8Ww69YfscYgjdfBQGlb5jjyKvvhTN6pqvOKXGEtMHM5R12wCQ5qeJth0IZo9HRnZ9BiBXjFcuvYULT1rBqTtY/Pmg9x6XoI2XouwM2qE0rZQnC08OVnRGIsuKayaMYMLv7bDdHEYAzuWJ2/aHwtjk25uZZG1EdM33qdsfx8sXYbTsGI+Um5sZ7H1GKJ3Fqft0Lrc3baQYzpj8ApypluD/DzbNY2JZg7syNOOnnXTObNlBWdvdma0Wwtu713Ahs2nSFfqiEG0FRWOhzJ1+n2qDWxO8slVHHxRn2GewYz6bZdL76kcf6RFmWYtKf38JpfPnuU+OtRq0gC1hCucOX2RZJrT02cy40wqc2uRF/5eIRxXbYu+WzjmnVTY5mJB0PQNPFJvSqueDVB6vo2dmy5A7YEYT4rEsM5lFlnasuhYWXQjHGlwfzaBplE8aGmPQ6gDLRXTC9J/2+VyAn7BS7mvVodGHVuirb6L9ctPQeUuDPaZwfg2CewKtmWyz3Ke1BrL2Elu9G5bEtV7J9nk68D05en8FBKFYZ/yqCZm/8LiT3/ipYQIiIAIiIAI5F4BJZUMnl/YwY44d4Jn7eJFQiO6O3kwwrA9ZfOrZ86Aktf7BRSDE7y8yK4pjoQEb4cmYzB0s6ZdMx1ebJqMj7Mv208r9tt+c0terLMrDoG21D7jj2PwMYoNmojr8PJcW+JDkG8oh6+Uof5wR8zt+1OnVD6UcmKXS0BZNZWXV/ewbqInM+O3c7dQFWoOdcfBrA+1vtMkVR5C994OVyKNxDt7WThuGOEbbqKZT5dRU93o270mhdJTeHVuNs4tRrO3ognj/U1o17YmhTMgQxH+Eq+yy70f9q+9Mne8LJCSRrJiumW7t9Mty7x/d8vfGvJFplxm+wddsYX/EX8G/rYpiq8upfIqtlrK9iOhovqCC3uvU6xWRQrm00QpB46RXa3O3Dzl16U4DTV6sylKiDNdahYg9WPzsf90JWiq3WKL9WC8Y5JoFToV01H1KPx2NCy72pjlehRhW+kFVzau4/TDPFTW7UH1t1v9ZrkueYMIiIAIiIAIiMA/ElCM3CTtnc22Ap1pWVmHfDlz2/WP2iZvyhmBzCmXWw9z6WIh2lk0QVMeW5Az0NlQqwS69yAqglHiDleGRRTDyvR70kr8SP0yRcineDK7BLpsuOw+swrFVA/l2+yLW8axG8VpZ92fKvlky9zP1JNiIiACIiACIiACIiAC/wcCX1+gUwK11EPEtGxPzIXnJGUUoJbHeiaPbUZBTeVsCVyKh3hzdQHO7R349ScnHHyGUkNHE6XcvOhXBbReHiRKfyyzdpzkJdo0tYnG1rIPVQpByieGxxW7Md1e4YKnSwgHLr2C0gMZG+LHqG7lUEt8/8Lc/4PPh5yiCIiACIiACIiACIiACORqga8v0OVqTmmcCIiACIiACIiACIiACIiACHw5gRwNdEWt5eGDX64r5UgiIAIiIAIiIAIiIAIiIAL/bwLqKvAo5PPPWikj4/NXkUmg+3xYKSkCIiACIiACIiACIiACIiACWRXI0UCX1cZIeREQAREQAREQAREQAREQAREQgZwTyNIIXc41Q2oWAREQAREQAREQAREQAREQARHIqoAEuqyKSXkREAEREAEREAEREAEREAERyCUCEuhySUdIM0RABERABERABERABERABEQgqwIS6LIqJuVFQAREQAREQAREQAREQAREIJcISKDLJR0hzRABERABERABERABERABERCBrApIoMuqmJQXAREQAREQAREQAREQAREQgVwiIIEul3SENEMEREAEREAEREAEREAEREAEsioggS6rYlJeBERABERABERABERABERABHKJgAS6XNIR0gwREAEREAEREAEREAEREAERyKqABLqsikl5ERABERABERABERABERABEcglAhLocklHSDNEQAREQAREQAREQAREQAREIKsCEuiyKiblRUAEREAEREAEREAEREAERCCXCEigyyUdIc0QAREQAREQAREQAREQAREQgawKSKDLqpiUFwEREAEREAEREAEREAEREIFcIiCBLpd0hDRDBERABERABERABERABERABLIqIIEuq2JSXgREQAREQAREQAREQAREQARyiUAWAt0dVo9ui27cBVLTM35vvvbAiYRZDqNfk9KoKSvlktP6Qs1Iu8/ZjTNwXFQYU8f+tK9ahBwVeLSWkR2XU0B/NI42zdD5Qqf5/3mYDJKeX2LHjHh2n8lL90grmql/rRJpvLq1Hq96PZj0EJTzF6Op/1pmaIZS3WABoErewj0J/XkRo0udZ8bg9oxa8Zi8haxYds2fjgW+5Hm/4EhgTxqdMuf2LF1KfO6hEy6zI9qLwUe7sm9Gf75XO01YNV0Oua1jhl4l1FX+7SczjV+m9qTWrn4cmDKY+gU1PrdlUu6jAhk8v76RKWNXkNRWD4MJbSnzrYglPODspjjmHH9J6d6OmNbTzCVnlkHKq8tsj57J4iVaGOxx4odHh4kJdMFbzYVLE39ANZe09J1mpCfz+NRGFsybw8nWkUR31c6tLc3F7brM9Ca92ToihjCDpmhr/dvvxn92qmn3z7Apzp9FBfWx69+O6kVV/llFH3uX3DNlv2l21ph8i73RkzEPL0T0OQca58AlkC3NTUvk4Yn1LFgYz7m2EUR1Lvr+atOTeLzDm5rtvLiLCpr5uhCwayJFfLuhv/gWKGmgVTuYwydMqHx5LkMqDSVeRR3NUcu4Gd2ND9T62aeQhUCnqDOFX+cMo5J7XXafnsAPr3bjoT8E92OdmbsvlIEV8/Kv75s+u+m/FUzkTGQ459qPoEtlbfIqZ7mCf/yG59s9+GmIJ8fLOrFsri19Kn7RO99/3O5//8YM7mxbydGX+SjfqT01/st728en2Hb4LNcLdWVEk/wfPrWn59hz6Bjn8nVnTPPP6Ke0exyOdaGf0QK0fgpk4XZD6n7u371XNzl1aBMb0/tg27bwv+f+YA1JPLl6kNmzExnu2pFCHz1SKq+ubcBDz5ipFcL4ZYEuxZMfcSLOho6W17HasxaHRnmADJJfnmep2UQejp+Oec3/+iY0nVdHpuB5rQd+fcqi9N4+eM3JsF40st5MyoAFXJmtR3m1L/hFkIM9nPurvsKSqFPoNG1I84alUfusBqdzY9UCjhWoSfMaiUQajsJjhTIjfKfia9+C7z6rjptsnn+c5GJV6NCxCtnzW8s99q06wu2UMnTvW5t/d+Unc2NLOOOHOLLx+1GEzgxjeLXP0/ms0/9koRdcPf4zG3eoo2/Vknx/Lp98jyOzHWgxZiEl63sTf8iaRrn1Ruov55lO8rOfiezcFZsT5TBbsYXwjv/2FuiTkFIgRwSesMNOj6H+BynlNI8547tTueDn/oHNkQbB9fXEHtOgep0WtCj/X97U5ND5fbLax5zeeZijlwrRb1QTFHcD8lIIpJP4cC9hXXtgf64K1is3Evyx+7r019zdHoBuhzi+W7iTZXplSU04y/xR/Rh5cBC7z7vQXPEHKyON5GtLGTPqLuPWWVAnGy65LAa6DB6uNqO4VRl2nxpP8zwqJO11p1qr2TSbvZHZA7Pjl/AsXkK/zqB37b102eTDsB+Ko5XFt//b4ncWGdB0ZXUC3caiV/Xjt9T/9li55v0v9hEybC4XS3RmQlRPyv9nDXvBucUhRCy7Ti2nKRjX+tAN00t+WRVJ+JzTVHSejmXdz7z9S7rKppAIXBeVZMpRG+p/1t+bRO7sn0fwxKXkdVmKe7OcuyJTn55leaA9RgnW3Apu88kb0PTXd9gdbkzHGc3Yf9aeBsopvLy8AruWdtybvIsl/Upn/miTcHMrnhYPMV42hHL/Wd++PfCrQwR1H8kJszXM0i33gUCnKPuU3U4daXVtHFfi+kug+0L99mitIx0WqjPU1BjrZsU/76hPtuDSYzGJHQdh7dqakndWMEZ3GakdDfD2aEPJz6jl+e4QBsfdoFIfC0J7fP8Z7/h0kZdHZmAafYiUn6yZr1/l02/4ZIlXnJsXSMSMS9QMn4FJjS8X6JJu7iIqJIKYQuM47dKUd37eSLjGtgg/TKaVYfYFR5p8FYFOAZ5G4sOdBDQz41bkbqZ2kkD3ycsw1xa4xeIeA1nR0Bpnqz5UL/RZf2Bz6GzusdnZkrnJP2JgZULrkv9/Pwi+vrASj4hlHKhiww7zujnk/LVWm8qr21sJ/MmW+1N2Edn+Yz/Up5P8/BBTevcl9KclXHRrhlraa26vdaZh3/sEX5nFoDLKkJbIg20+jLo9jFXDK2ULTLYFuuZzl+NeYjcBw1eQ/lM6M+dcpu/szczXVWVb0Dh0vVeSkPwjJuGejDdsQd6LW1gYMpVbzXuiuswX/3UZdA2YzVTz5nynoczTc/Nw72fM1LMvUOsRwPpoMxqlH2eOrx1LX5cide5idrQ1oNvFRWy9+pxX6SXo5z6MixHTOPvwCamdwtgfP5YS64xoNXYW15sGsXOuEa2K//G7Q/qDvUTZWuIWf4THiXUZPCWa0DH1UTq3GN9BmyhsXJeHc/2ZeqwGZvMicOpZg8Kq6Tw6YIgaAQAAIABJREFUHIfjwAnMuFOTrm2fsklDn7k+hvSt8vdA95pb68IYZe7PxivQ3DScCDc9Gmir8vjiOqYZj8Xjenv8w7ry+LgmP5Q8hX9UKFsOtyFwRxgDmM6wEa5sz29B7LxxdFU7RIT5KSqZDmFQj0JcXhaOw1FNGqvdZtv8GezQ0CVkij8m9ZPYFuHGspQaNCz4nMVhcRyrYsz0iV1Q2+SLlcd2VLo5MTnIhI7fa5H66Gdm21njOX0f16r3wyskkPEtVdgX682ia3nQyfOKXXNWc72mORG+7Ula6Iqd33p+yVCnSl83QoPt6VL2T1+Ar6+ydZonDr5xHLqnQ/3+rgRHmtC64F0OzAsmZusRLp+6x7nHpekd6I1V4U3YWk9k3VkdWpn4EB4wmDp//3ko6RYH5npj5bWDlKpdMLdpTvqDe+wLdWb6kadQuhV63pOJaHwBD3N7Irf+SsHKutgETWR4yQN4GY1j+uEn8F0TunnNYuXo/OwOccTOZjY/a9ehr8s04sybkj/lIadWhTJ+3BQOJ1emSY0yPHvVioh95n8LdMk8O7eBQAd7Jq48R96SbRg1KQS7pr8SMtqQwF33oXAlGtgt4Ge7Rvz5fik96QGn103Bx9GHRTcK08Immrl2Pfk+byqvru4kynEcExacpUgJfVxnOTGqQyVUr28n0sEBu7XKjA41oWqCNvVfRNHNfhUJ5EO7jC1LL7rR8mPDCumvebB7CgM7b2fgqZWMqaRE8vMTzBzZD2slPy4t7keJ1Nc8PjQVo8s9iR+gzFYfW/q5L+OlVjPGzpxLiF7Fd0ZDMtITuHFgHkG2jkw+8JTvR09hufcI6qqfY5G7JYNCt6OkUoZ2TrOY59GGorcOsWxeBJ6PfsQpI55BAVspNWIWWyP0qfz8KCvmheOGBceMNJhjNphRs06ROcl7SDwXXFSZaWLOpG23SM9ox/gNM/DpWBZVpUROhnaj3pGxXInrQ54zG5kXMp1ko5nYVd6HUZk+TH+dTOrvX5s1MF25npAeebkQ64KuxTR+SSyHbsg8ppg0QUf9b3/QH51l8/wgxr0YxpZxDUk5sQBPvQM0CO/IvZmueC3TYdz6aYxSW4+zniPxrzsycX0UtrUSOLAkBNurdTBT24FdUDxPf/Ri9f9oe+uoLNM3avtQMccYE7u7RrEFFbERRAWlG6S7u7u7S0pKEUFFBEFsRbEVu7sxqW+p44gzTvze9/3uP3Wth+eu87mOc+99XnFmLBvyhtp0P5TznjHpYxVby4XwropFd/x10qwMcc46yfOx8jj5u+E8oQaZVWbsqHtI82IfynJMmHjIksVq0dyWTuZY0Dr6VEeioBdA5d0OLDCPJdZVHMEHO/CX24ugnjBNJxPwja1HIi4S69+uk6BhSdiFMehvjsBVQYi+jbfYHW6DkX8OV5/ORzclAi+FEbzaGYpKUTMrxn7gaGoCpZ03EJ3swfqmHRhqu5Jdex+Yj0liOMbCd0lSMiARYdbNX8QGjeXMmDb6u3r89hTJRvq4phzhDp2YqhNDuukgtpgU8nTiSIbXbyMi5Rlz3SMIs1tK/5slBOjaE7LnDM8GiKITGIjjlJuEmNkSXH4VmIqsfTCBXkv43I74fjTy8mQuLubOhFfdYfRqVyJdF3Aj1RXjqHIaxm7AxkWRkSdC0Al5z8ZNEgx7u52QzBoaGcsqnSDiosV4XxSAiYMfuy/0Y4G+L7GBaxlyIQ+7tCPc7yDIhJv5BFR1QjkggXC13/iFDzw6moOjpSOJN9szY8wYxnYYimhINJsm/Ah0n57UkO/ugH1kKbe6j0XYMIBszzUMfllLros1jpuv0V/RGiuR0fwmP5t3+T6Y2OdwvY8E9jbz6T1NFqmBdzmQ6I6NYQKHfh2HhGMyKao9KHc3QDmsigb6Mn6OE5mHjBBq/Uh/esDRpDB0grqTcMGOSXXbidhWweHRBmyZcQLzmUrEvPmVYZMdKTiqQ/dCK6YpZiIoEU9Z/jRqbY1RCi2jneBKTFOT8Fw5gPe3q4ixt8NqB2iF6jGxzSxM1Cb8cFeaPtzlaJIbBoaJ1LbvRp+1PpQl6jH1Qw1bYsJxuD4VrzFHMHDaxQDTbPYESDFYoJlPj2tIdzZFK+EYw2TlWXD4NN1iK4j+M9C1NPHx1j4CrfVxzLtOh5G6pJb5IPUgjHEiTtxt14GO6rlc0b6AyBwH7o8P5mi5CNcywr/Wo+Y85AMrGKSeRkWkImO7tKHpfjVhtnpYpJ+HARokVYSgMfghe+O8UDk5hfBZ5zAxS6NJMYnyaFUmdX/PtSJ/dNd5cFYhAJeh3ZjprM2sjs+ojbZnrUkytxpHszEykxjdGfT6k63pw80qEr1s2d40iua0TCrWpXEpdDzVviYYxx/hfWcZgvZEYjxHgCtl2QRb32SO1S9s1/OluHk1frsiMBXpw7PKCIzWu1L04i0N0wzJSHdDdnIv6uv2kh0QzTPZEMyFO3A52xfF/Bf89qmS/PI5hFQ5MP5kCPI2R5ljK8+4HmJYqc2mf6/WEkIjT44kYLXRidw7z3g/QY3IJC+05wny+nwOvgp76KE9hWdbAomrGY9+eiSO6ybRs91TahJckbOJ5/6sZSyuu0ondX+8jNcwrjXQtTzjcn4QKrt6oCLWnssBfkQ8X0F4pgVz72azySKQ2kFaJMZ4oDmrIxeyvFFxiKHmZj3DVroSHmLCmvEdeXCmkAjLi4w1VEJ6eTuqg5zY+nY0I5qvkJdURcMyB5IC19GpzBtdx0SO3n0Pv20iJMkRZcqw0HEmreYFkzd6EhxgwLJ+DyiL9iT/QS8GdHhGWdouHgkZERluzspBd9kV5IBt0BbOPB3IPA1PQgLVmdP5DpWJfuRcF6B31wYOZxRydZQWoZE2rBvXkZd1u4kzd8a/5Cw9FpriEWyDwoze1J/Jw8PCkYC91xmxxArvMDvkJv3VhdTw+ipVqb64eiVxsP1s1FzDCVCdQ5/2H3h4OBtHW2eS9tczfr4BrtHGyPzWixfHMrA1C2b72xHImWog3PSeN8fD0Ys7TBNDmbfOg+j4mVx1NcI26w6D5C2wWDiK32SX/tjk/fSEM0Xh2Nn4svN6Z4bO1Mcv1x25EW15eb4Ib0tPoi/1RsVJmzm/zkR1/chW9aCJ9y/OUhJVRHXtWCzy5RC8XkZUfBYZz8eh3XUvllEXmOWUxVZHUXp9esqZz+smO29ybv+KiHUMMfK9KNVbjeXJfkgmlpH/uXZNkSW221Lst2Rg1qmUgJAwqt8P4sOug9wziiNn9kVizPbwYX4zxXvBsnA7bgMP4mRmhF/JY379zZS0XZ6sGdCWjw+PkeJoil7qKYbLbETkxHl+jS0n4h+BDlo+PeN4rDbz45dw7pwB42nkQ102auMceJ+9n+1yw2lueM6JMA8urvdHdcgDqoNsWG+3hecC09FIySZcadz/LFD9HwCdEf116onYHYLemMdkmsihnDCSmLzZhCk5cPGjKG5VGdiJ9Kd924fs1F9LQGc7Er3F6VkbitKCzfSNtWWQzyYCr3Zgqn4i2cEr6VRsz+KNF5DbnYrtwGJkTe+gGWbF+nEPSZZejdsoY9T2OhN8ppGRVlvY7rKS4b8IwI1EZk85hOoeHzTnC9LpYSHGK0uZGu2IwvxBdHm1B2vX58hZSTBtYNdWncoGzgWvQfqaLFne4jSFK7G8fDFbXPsQqe9EycVmRG2TSXKfyXVTSXTrVUjy02MRhWiIFzPY2gprybZsM1Vk0521pEeYIDOmxw8/XnfzzLA4NAZVIw3Ee5RjLOzDU2UXnEQuYRVxgcnyJjhOOY3+Rn3SUSEt14MNr8JZYHAfSScLHCVHcD9Tm5XFg7FUGcvpUCfC9kzGuzwE6Y+J6Op5s+/jSqxjwnBa8o4sTSMyO4og2v0m5dlbODhYGs+gQIwGH8dKw48jXdfgnWDK3IcJyJmfY+wmO0I3PiHAtpj6CWux1RvPpUB9LE92YMCbxzwq3UnVyHW4RYRhNrgSHeNiPomZk2EuQIh8Imf6r8Ineg1/7o8/LvfFIucWw5TsMW5MR93jJH21LTBsycFGKYwjs3UJiPBFf3ZbTiZFkH0cRN1tWPkiFwPjLC6N1SU7YvUP+alHhzZTUHmdPkquyHyqYOfxu3RYLsOYPQEEJl1jStRmdIfUkuicQPZjMZIjR7PHzJ24K8LEV5nQZ3sggSE1jIrOwWTsdUoSUsk4PwmfCGnaV4Rg4VFCs24kIUMPEuSzD0G7CIyGncRPw4e0VzJsP2L0o+Wy/iolUaE4lQuxpXAxlz3ssNo6mvjT7kw+nYqPbga/xJXgOvtPCl3La67tSsHN7gLiO8OQeJ6LrVEQdXrbKRW9RYSZMwfmhZNiNJDzMU6Y2N9geX44sm8zULuwjmO2Y7l+tICYs3MIUBQgz0sX3XeO3AsW/VeF7rN14P2TA8Qq6HFQZw/5Mv15e6MA0ymypHfQIfNCLNK9nnMuI4IT89QZU2iKW4M5Oc6z+VThj8zyXSw9WIrLnFYGrpZG3l/NQ080B6HSDIwGncJ7rTzp67ZzYGIeUzU6kHPZjqHF5syVf4FvXSCDYiVZFnSatkvcqci0ROhZNgZLHbhjkY17swsLrasYFXCCS5YzEGg6SdC4jZz2LSdNpitVdiuRb/Thgt84qnVXI3XDkHMlWkzq8Ol3oNPhZso4CqfNwvT8TNwP7MRxdDV26X2wMplLL84SJbkaj94+VKdI8TFOE5M7SsS5SzLsVgJSU2IZlZ2Pv9RIOv8RJGriSuIGZulto731Xq5ovcBotjoZT3sjaR9FiMtMbjnLIJnSG8NEf9xXtrBFVgKvaQEEtsSjG7CLByN0Sc3yRrbvYZyXGXBQIhi3IXloOWZzq78pOVudWT++JwLv9+Mwz5+X+k64aU/kWbwRC9w/YpoZgLbgLkwWHGR2mgsaq0fQnaukaO1mqOlaBp/1w/74bxiYqyDWYSeb5obQVn0pr7aksP3CK4S0AgkNlKRNmgEyfk8RcfQiTHsQh01lsWlRIcFJjKeeflSMXo+B/ip6V9gjavMcUeEXHKgs4eTF39iUHEPQ+rcELnfhwkI9PLylGVBuiWhmJ5QNzTGb84LNilv4sHw18qpDOBlSwpvpsxARnfCjHfhFGUaSeTQsV8DFWZQBr6qwlnGlrJM4ISnq9N5ihn55b5Rc1BiaFk7hhznouC/ljrsxQXenYhruheT9YNbF3WT0OitCJf+qI784GI3f1jv0kTDHUvgecaquFL4TwTZCkjcRrsRfHc2mMD0GHSnj6CNBVhutpN+pBDbFHKZhkQNZioKcSgon64/alIexVT6nPvzKxO6lJBWAsG4gSb5zuOnnSdC+nhgVBSDxIh/HsO3UTTYjWakTO+1sCKnui1ZOHFo/WC5fcDolgui0RyxNdWXSPi/MIq6zMC4c+btVpGe1oJCnTJcD5VQef8/ENV05l17EB4UQtLudpLz8GC+mizPwRCpB+0fiH69At8MxWNml80QrmxLJx4R5eRP/qxPnnGb/VaH7Heh0Q3oQvl+KW04SKOe3Y23ifrZJ9+JedTIeXlvp7VSIl/AvfHh8iYPZKVyaLcvIMn8Su9mQYTaKW9meaOlfYMOeGFbcj0P5wjqO243jxrECImtnEbRpYqvfxE+8vLAV59UJDCzYilGbbNTXBNPim4HuRV2Wep2j+2RT0nY6InY7CSmxQpYe2oXDlGeU+eqi/UCd/SEr+bTTDVXZ3UwrqSTqB8vlZ/CrJkg2mI+eibjObWa/txqiiXM4cMmRiXXJGKyKplt8CdEL7hBkUsFMHxUaAlazIuQcAkvdKc+wYNrTLAyWOnHfajtF2k1Er/HghXM8nos7cypQmZnB44nRP4G+UxUt/dVJqAhBs/02xMdGMLl0FwHzLmA7rZQlxzxY1rmOFLN9TAlXQiBaA7MHmqR6rkLwcjRrpiUxqbAIP/HBfO8fXSBm2kxMTndimks+xfZi9Gt7hkgJR27pB+K+Zgh34lWZ6jaM9KguOKv5cumVELp5qYRIdGC3jRwbjq9md/YiDiy34bl7On5L7+Asos4R1XS22wykWGwemyr7Y7SrCOUHTqwyyeTeUAsKCp2QGt2Ddid8mZU/lgQrSaZ9KMKyoA/GinMZ2rs10J0lZJYhV7WD8NrQQNQqNXYvC2GL3BtMN5qQf6GJRdZJJHvO4Ya5JLqvlEgK1mRslQ0SWwUxtzNEqvMuzJd4cFPeh3BbKca1slzWV3uzTNOLI1emohobSrBCB3KUNuL1ZC5W/gHojzmFzbJQ3io64rLmNibah5loZoLJ5ANoS+bTU8eFEKV3uMirEbJPCP9Keybt/tqIPjdNnchYP5QFslird5xxm2wI1RrGQUN10poWou1jwm8nfbEpbmKGgiGaE8/jI+XJqQlLmN/mGHnhuRyauBGfyGD0++5G3bCcrjJGWI0tw63gFbO1zFF4GIV84G2ELE3YeDsWa8NkDo5Zg2NYOFajDmFsvI2XwibEq78h2GsnTyarEaHVnkwNL8paRNDQ6EFN2RlYYoGD2FNStF3IvjsF83RXVv7gSb9NqXsEuef6o5mki2CJK2aZt5jkEIVtcx4eUQfpKOeH67IX5Jo4En1yBPoh62mpO0x5p42kyEPZrqPUtVmI/sQa7ALTOTLOhUrDIZxOz2P7zg4oZivQoaqMqhMNLLCQ/AHoXl/cSnBYKrUiAWTOPYODUTiVQn4ccevP3sx0Yt9vpFi3F8cryih9NA9H+VHf68GnhxxNtmaB3i7GKSRTnDCSfcZrUE96yvCljqRlaTCoPBQt04vIVSYgdScda4tziO8KR+JFHraGgdTpFbJT+Dzu6rZUq+1in2J/Hh9Px0UhmmYHY3pZquLbPBPVqFxS5ftxvcABIZkwGKRNxIEYlIe38PpKKaH6m+noF4/NxKcUuegjt3Mp+w/J8jxYD70nWuwPXMKbQmc0VKuYtauCsH+L0rR84vXxBKSFD6NxIx35gR95UGzDRKkoPq7L4PJWOQa+P0eqxSkWRq7imb8WDu9MyXEXod2hYNaKFCBSVYrXgv/N9fd/AHTGDJKO4VND09cb00cO761+WCwYSsshV8aK3MXrchjyY36h3Z1MJEdsY+WRBDbN6En7NvUcdVuB8H5FTqQNJmZMCIOLMrEUG0jndnXET5uK//pCUnrGsc6+hGf1Dd9vfl8H9p5azqHlepw3TCVaYya9Orb5Aeg0vlguP3LSZy1OXayI111Mux3WRHVSw2jJRPr9Q/i34ZALIzY14plri0r7dETmHUEy1Q1TiRG8ylZGaIcQ8UGqjNimh/NbWVzU1jC1rwB/b7l8RLGyOEZZJ7nZ/P00eur5YPK8jHOjFTE3UGHeAAGebDdCNK8PJrYWbGqXxjyt66ywNcBRciSvS8wR2/ILmuZWGP2yhUXaFxE2MsBDZjR1kfLoX5qMjpEZcuO68KLCEUm7hyy22sjYijhKGhag62WKaK8aAlb7cG6sNDYh8ky8uZm1RicYrKCH/ZR9mG9yJOf4i+9fsoM4NskmzLiQybbrI1EMcmF1z0O4ym7mykhpwj17kaCayGnBnwPdD1R7awdG9iXcGqtOvssETnhZE3mwIxLRYSgMvECylSm64WV8v9O9mCXjTGiiCfNb8fHTo8lEpZTwZL4dLrIz6fvlt+UtFzMCiUy9xuTwJPR+sDQ95FBgOLFbmlGp8mDc3mACgmsYE7cFo+6V+JqpY5d7+/tXbT8J0fWabFz2ioKLC9gWuIRu/9ly+YJLW+LwsL2GdE0si6+l4a3zc6Bren6OnDgf7Or1uOYl8n34QNMLrmyLxcjwPkYXI1jdEz48PkaKvSnub7XI2HgR7ZTeRIXos+r3rGbjy0tsCzT8H4AOmt7eYrefKhsvGnEtT5ymElfUit/QJ2UvjVll5K58Q6rNKeZ5DiF7/GLcH36/RG06/sK00OOc1P3edW9pfEltohazTqjxOFGCXj81DjTTeCsf9eFxCNUWYzblEXlqS7Gfls9l82m0bXnD8QBJZsdLUnNpIzc1F2M9JeevQCfd2nLZzJPthgiaD+PQeSvmdvoGdJu4lrKREa+L0ewXxOjKAqzm90bgizrxhMPu6oiUiVCx1ZxFfa8RM30W5qff8uH7nCf6O+3lnMNiendsLWk8p0x/IfqCwVTbLqf/BR/Gza3D/FAgGjN682KbFqOsBpKxzwapIU1Umi5Cp7sXFc5zuG69DO1fXCmxFGdUDwFubd7Ab+6jSdpnzsgCFUQPibMtVBOxgV14scOAcZFDiYvRRWpkD9pynoi5Mmxd4keq6wzO6zpwapUxWmuFEHxSiOPeQehI9+GUmiT6Bee516rWdNVJY7/Sa2wVjzPHzw4rufG0q7RHyPQ9m0KtMBPtR623JDovNxK5sTvJJrYkHLrK948YiWpMMhpt09ErH4CRjTm6Qk2UKCuzRXADZq4ajDloxaKMjr8D3RuyFTzY3+k3NripsXBIt58P1/gL0JVjKpXD24XyeLovpmulB2tSnzNHwRzv5d9GpDRxJd0YiwNdWGXigXZ9FGtjb/wN0L2hJsQYM+tUqr9Lsggs0CAwMhoTwUocLVLYU9cDJTs5losvZnxHqK9JwCDuMA1iLmTJfSDFxAidP9WmuQouOKp0pShrN49EvShUH8aFZHcicx8zN8oNob0ZpJe2QSrDkvld/qvlspnHRxPxjdrBa8UgnN/vxsftLNNiXFCZO/hLl/bVxSKSw2M4NcUBXzURBnaBj/cOEGurgmnGje9vXdvhzFSJoiC0L9s93Inp8c9ApxPYnYRr9ky5sZMQB3cqJPIoUxhC4/OLlKUHkfarHVtUh/P85klKEq8zTUuAxGkyhL9q9Sf7jmCZXy5h3bJZntaHmFB9xEf92Nz8a1lo4cPzE6QZqhEvVkiNUgtZlkrotPHmUcRS2jzYg/9CCx7HlBM27ig2InnMPLwZ+YGf8yyVP7dcNn/i5X5vJi1247Nm/PVoS/tOKwg+UYjhxAaubbFA2LweDc0pzDG0RKp/O5obr5OvvhxHoQIum/0Gza84HiDFnERJjmY0Iz/Xmus/nIAo/sdTmZknjdgDO+6mSTOo5RTB4zZQ61NO2sob2I/zodHdFRPVuQwW+GwlPEv4pBlYXGygsVWtGexezQXb+XRrnfn9dBiXsSpccd9OktJEOtfFMWO2GafevP/qVPhyzMSxohjjj34MN+pJwQFLlgl2pt3VeGZMzWBFXgYOK4fyyxdryEsqjBeh29OHvdbiDG1XgekAL7onxWO7fgjXAsSZe2I9uyPUWdCvM5wKYrr9LaT1dTBeMYHuf3Yr/OVmvuWw/Qp0mvVIs1Fk+tMYhIUPsyrBBXOpUbzeosqMHUIkes3kqloSHzYZoyY7jb7t/sly2cK1JCWW7h6Li7MpalPaUW0liWn9GrztTVgx5AyBs9y4u0YXY6sVjPzDmVJLiLAHN5ZoYOq6mpGXYlioV4eIsTHe0h3IU9Ai79c1mHroMb/9HvSW59FWSgMvu0mcMtQgtUkUvQB52vlroONdxKnfl7mfT7n9ajuyw9XoEe5EwvPpaPrbsrz7fuzWZfJg6no8AlZ8H+h0LQcli/20Ed1EqukQ9lkbk3hjOPKhnkj1PoqXUjqXhgizccp5qmpamG3uzsZR33w89ZyOscLcOJaKVvWr3Vx5PEJjsZvzfQZA4+UCzBP2cXeSAVvVW6nhjVfZZhtNztlhWGw3YVYneFmTjI3vDu6MWM6qQXVkX5pKhJs8M/p9vXjvL2/DLTL7d6AbzrnN0USGXWNGtBNKcwb9u1r0rJbEwAgCb67lUNZvHI70x/roeOL8NBAZ9DeJvJcXyQ0PwPLYSo4Xb6Tn7QpC3N1JHOLPFZdZPD6+mWCdVNp6BjD3YiiGz3S57t1q3UQL9XfKibWxpXjVViqVB/P8Qj6BG4Jpji/GuXsJ5mui6JZeToBIN/j4hNMZ7kjZdGfzPS8WCrzh1g43hNYF8fyP57oDvwquxjVNhYcG25l+IIWN/Zt4e3/vf7Rcfv6gJj4+34//TFVO+FSzXVqAUhsrSpoaiI7pTEZdAuvfbcH06DwiNz7Be5wITndbrbUE2jM+8AQXTKb+dEX1d//4fwB0P2bofnA9nw9jwtRzOF4KRe4z0F2IZOKUfegdTUT3C9A1cilGkqkBIpTvm0z6+FCG/AF0XxdMxsM8cKpzRK3enKPxykzr0aHV5MgrJMxYyz7tVCLVZtKr08+A7vO6rQB5kePIFG3kredOettpIzbx5/m6hnu1HKopI1rHldw3Kmw+EYTyr9tZ9lsZS5OcMJIYwesvQDeT5JClvNTcxI65trgafQ3x/i3QNdfgO02PQ8ut8HWUYeIfdoIHbNuoRMFoDSwtFZjWq83/M6DjQgIrjC8xw0iKuQdiKayfhbKrGYsFL5Io4cnJ4asxCFVg0hegq2GosipaHdPQSa5H1NQNn2WtTUsvqHYwI+X2cNb7uSLxPwJd86u71J3dS5pfGDHF7VjlH0+q1WQuhdkQta8J0bBwFLqUYaWVwIEu0mRmy9JajP/LA/vZcpnph5VdPDXdVmAZEIDDumHczPQlPKUV0LW85enNM5RmpZIctY2b44xILbZl+BegO8nYhM1ofcjCxCGV88siOGD8/YX5cKOUwLBYCgc5cdxKiDb/BnQtH3h9/yyleXlkRaZwsJMiyVVBCP8D0H16fIK0oJ9Mk2t4ypmsAGRtPxB8IYxVPaHh+Tly3Q0xrVWjOn8ce0z1Mcm8Sn8Fb/JD9RDudI08P4P/CehoeMXVfGcWbaon6KQDfdOCuSkjx1tLRSIXZnBE9hauR2cSMOcoKhP96bVrPzH/MHigueEJBwI2sOS6FY8SV/8J6Fpofn2Z8t0V7I5wJ+TwFEJqijD5C9A1cK/AkMG2Y/8D0LXw9ko1ZYd2E6nhQ/kQbw5fsvkPQNfM011WzFx9Ho2J4baNAAAgAElEQVR9qdgt7E/717vQ7WfEy7gikpUm0OXLwuvvju9At99mOQPuxTF90jH0DvqjNqM3TRVWCOr+QvpeK6SG/jPQfdxvzyAdAWJLLZhepc3MXYsoCFT/AnR30mWZljaVxHjD34HuLluWzsB5gh9bvVUZWm3KgvKZRNtuYNTBGMoGSSM96SFB03Q5IetOsPVqRnVrdR4Pc5GcU8oMP0vM5SbQvcafybpPUQ8wwVxU8AvQ6b3eiKfwI5yMzjDHxQ4X9Sm0Tgg8KTJGNLcXhmYm6M34G6AzMMZsbj/eXMzHW9OKkMNNzNPzwd9Vmlm/Lxj+uLL/Gegs8F4+mJc3znC6LB2X4Biq+quRkhiM0vOIfwC66xRo2ZJ8ewybEj2Qam0H//IlPlCX5YCO7wl6bwok2XAWn5dI34CucYkLmSuuY6Maw/6f1KZ3Z9KxiNnD/VlObNcY/hXo8p8y31OXTtmpxJ+fSthODSZ8bjj9Y4aumXfPbnKuNI/4lBiSrg7BMLmQiDkPyHW0wiJkH81CJvhvtkdxUjPnCoKxMg9i76e5GIUEYjT5OlEOQZQLR3HSWuiHCctfM3QBJPyLQvd3QEfTcy4XpWLtI4D3EU16nCwk5oYQ5v1K0ZLIZfyePfjMaz1qpZF3tw8S72CGWUYdgnLe5IXosaD/n3ODLTR+fMLFPSXsLIrFNv0qIrHHqVZsT7GXKnJP7Xkc2QroInfjLZDCTMnnRD0KZnm3v8/QtTTWU5dpzHjtbux8HMaqvzS3W2j6cJp48VUYCjhSW2TAlE78BejatHzibr4RQ+xGsdvnOitl27D1fiTr+rc2ztdzMkiSGacNfwQ673JSN/TiRlEAuus92du0GLMtEbgvvorJADM+pJeSKjfqXyaCnydy0joO22wnSXkCn8rMEFz1kqizYShP6E77Vq93fZk5gvqtgO5tGYaCPvTJScVmdV+eHK3meFkCGm75tDMt4rSbJEPafgc6m/WjeJq8nil7l1MSosKCz5GUpgccjLBDximNh8NUCIpyQ1dkOF3+krP8yL1TRzi5NxFdtwxeKqZyxE+VKR+yWT69jMWxDph8A7qds0nREiBM9TjzAqwwkhlHD/45Q/d4qy7CBUOwt9FHfWo3av3WovtwOa5mBqwcevY70FmvYGSHJ1w6cYK98d54J91jjnscofbLGPYN6IyM8JbpxR5tVTI6r0DHRR/hnwFdixiGTqJc0bMgs9NyrEJMEO3/Y2Ov0sqItGeTkfO2Y0UroPMMWMHgl7c4d7qMFPcgYiv6ohQXS9SmEdS4GRF/SRDJAC/W9vkKdJeHzkJcsJb9Jzuw2NebDSO+XeBb7DB2IPa0IKpp/mwc/vcB17e1qZjF7uPZXDsK1MZ///F6d5Zk6wjSr04hqNAIoU7w7lIuDvbp1A7VJUbnHZF65kQdbY+weSDJTusZdbcQh7Asjox1otJoCo1PT5LnbotVRDVtZpnhn2KN/KS/KkYt759z99xeclJTiYg+Q1/NREoTV9LhfCHeNlb47n7DJD1/MtyVmNbzT1GGPwFd34dHiA1yJ7iLC1fdZv8BdC2u7kw77oNtsyPXvFpP4f17oGtK3IW7YCXuq735GF9B4IJu0PiSq9uCkdBtJO6+N4t4xKFYS8Tch7DnrjcLvxmqGuu5szOQJYpviXkUwJIu/yvQfY7I3WSHtTSyt804nzSAJPWbKHo0YCqUxrx9eShfT+TQAjuU2xSgMsqNzsX7SVz9H3Pof7NM+f8X6O5ksWZkECPyt+InMYxO7Rq5FCXBlMMqXArsRsCIYAb9AXR3yF2/gqSlCbg3+7DYawTJB7yQHtW91eS0/wh0PGCbshqlPftxsc16Yp1WMqHPn4dTNPOkxIHl4a9Zo6aBRr+tzDcDr2xb1HoX/wToZpAULEUHH3n0XsgT46XNkiFdeJijzuyfDkV5RNEGEcwblQkLtmD1iF9+vwUP2S4rQ2w/ZZwdNJnX//+dQvfhSAArg5+x1FCaGUXB5L6djcrfAt3vCt3kXWhtqqK3vB1h5p8tad+O/3Og+3A+F7vgYi73k8J7zQcSYg9xd4Qyua5CfwDdopBwFAedJUbflYQbk/DOdP+TleDnT2zjm+vsT3TDe987hGyDML6/Gd/YOiZHpqE7/g57A8JJLPjAqhB5elfvJj+vEaVK9x8Vum5luJr5kteiw848uT8sBE0PDhLhFkD0A2lKtysz4tNN9gT/zVCUxkfUZMbg73+DheGbmPLgMAmOl1n3rwrdeXIi3LG+q8a5hFXfrWhNL7laGIaW9gnWH9iG8UQBGp6dJSfIAstGR277L6RD8yfeXNpNcEAUEdcVOVq2kNMeWmi//a+Wy8/XtIE3V7dhu9Cca0YWzD4zAI2sFTwIUUc4eAhhNoL0WWPLhq77cJ8hTqbmQS47zf7bMeZfFLoELWaVrOV6sRJDv922lgZenEnDaGU+Q/1tUZ3xCK9J8Uz/qUL3nkvJKkzIFadu1xLOqov9XKGT6cWVVDMWp/XC1UGNxfURjLUY/u8KnXBvBJ6VoC9kS713LnHy4+n8JbdykejJU3EXzeNEoCSDO/3TZIj/d0D3bLsuY6JGk5Wuy7g9Ggh9ATo1xAb+woudRozXb8Al1xWN2f3pxC0yFkuzU9wbH4PlDPtUjMaiAyxJlKK56CbjVFcye/RHCiRmYdHFhJRgfRYPbtUN/Q9A91Wh+4Uo9XBerrMlyFqC0a3W6v8N6IxaDUX5wKOaHNwV0ni/zhgbl7WMa11+/wvQpb1igZI6ax8mE1T6irGK+ojdSCDodFeWGf27QnfcRwPzokaW+MXjuvDH0fava3ey+8J16s4e5+CRN4wzCiJ0/Qje1SR8yZB8VejeEaflSNxPatNPgS7vCfMCLBmSH4j3rl/Q2xrMukHvuJgZ8DdDUT5we18SoXElvFlhhabgRbbl7uThhmTSVn/ekKaJdw+OkGUfTkHtIAz2BCPRF5re3eN4jj/+Bedps0qbZafjCLinxp4SFVqZmfi/BjoaeX55N6m2yXwy9kHiQQmXxUxY+TIL21UmHDWv5pjRpL8W6c816nIpIQGRhNbJc/KAWitLfhNvb1USY2NPxRQrHCT6cTFAn5hFhdSodfw50EXtIbBHLqsXFCB2aDeOMzv9i0Lnx7Qlu1A7UIrrvB/zRi1NzzmfEsKWHuPpHGlN7IRYamIl6dt4nbxWCl2blrdcTFJjYv4qLrg/Q3JOLjIVu/Fd3HoAy98B3V5SZIb/Pu37EbVZYVgoHmLFYQ/aqy7CT7yYswEr6fvVMvA3xzegKyTxi0IXw29TExDZUkDgmhGtrODwF6B7mIfMqDxESyz4Nc+a1HZrMdIVp1PUBoz7+FL2J4Xup0D37Vu9rqM0wZH1kSNJ2GXDhvE9W63F7rPTRoOw1yKo6sogmKGJuYA+qVaKTP/0E6ArmUmy6QCKFcJ5peGKp5EYQ7vcJ09S9m+HovwXoLu3zhhTrU5sVQ/l7FBRNC3GsV8lhkdL1TBurdD9V6D7XaFr474BvROj0Ar0R1+odXvrOX8FuiwezVyPrewzQgJLeTxKBvdlj/AOrqWdiCbJpuN+CnSXhoggO7WWouoPzDL3QXvytyJZT22oHuaZT5nlm4rfkr9f5DfWFWARvItrY/UoMJ/BH6bYxutst/ci6kAvDPIDkBoI785vwT66iMtTHdilMwkaX3PnQBqWPvt4MMGQbOtPxPgkc2CsI5VG3xrdn4eBHCbDNoLtF4djuMsf8T7fH9uG+wdJCo0m9tECwvRGc2lnLqGXVlGVu+7rtlpN73hck4erbx4V7TSpylvHD2fzH4Hui0J3Ogi968qcTxBvZeH/vwQ6gdfc3O6NqHINhoeKsfzt9yvY/I7HVdHIriph+eFd2E1v/z8qdF/P/d4OR2asv4Fp6FiO99KmQOY1UatX4z3dAstPA5EKV2BYfTW+UxYRp1RNnYfwf4jO/H3l+B+B7vdtC6yHUHzWkxV9Ovzgzf/4Z8slj9htKM7q2mUUpDmztudJ3OVseWGURZDIRYyHaHFKJYSUoLX0OxeK/Po6ZHcFINthKwoznLivEEhKgAwTu7+jOmovAxT7kj1fh/NGaX+yXB5Bo8wEoV/6MHVcPzp1bAdnQ5guvAvRhDBcpCfw61821rlFhqg4qYt8SbJbyMc0I+b7CRJU4oKywObfLZfumEkM406MNCK5kwlPMkH4rAeLzK+xyMGFYOlO7HAwwDp2Pw/nOlOQas760d+tJo+KrRBT3c8wUw+iLJYzotMZ8vY20qMmEPPkp8y198N3zSdy1GQxeyJFTIoPmj2KkF6yhd6bbHFT7c4BP3Osgku5vyGQ7DX1RIdcZ4qBNb4qk7gdr8r65JeImfsRsK4zOx2syGu3AnNLMR7Z6RNWL4yJnyOrB9YQIP7VcmkbKs/489FI6B+gr5wVkRpNJMqakHhvGubxbmjM7MmVPYd51/s9F7ZsZsfd0SgGu7C6YxnW8nFcHKlErOcg0jelcm7AfHTtljOmbWcEB3xbAb7muL8lQfvbsyLUD9nnm1Exr6RppRU5juO+Wy4jw1AYWc+5DGd0favpouTLZtsl9L97imM3nvJxwjIW/FE4PnGzrJDyoy+YYK7D7Ft5OCdX8nihHnYNRYTGXmKUWyDy9VtwzdnPxZE27LTpTomZGylHR2JZ4cKYvcEEhtYw0D0Sg74XKClIxjv4LsviEvCXGcWLKxe5ePAIt58fJ9L/AWuzgtEYc514Ax0cdrxgykIv0it1/8jRfVkw+foQ18GaY8FjOeHtjFdie4yOR7HoWho+ehkIBGRiPfQdjaNH8cepNL3gUl4QWjpHESvIwH2pIPVPb3Ky8hYjFrQhc5MBQV1NqY5Xps+5DDzcdzDYLpjV9xKIEdAlQro7lwoiMHHvjGe1NHcDN6H10pKrbiO51zCSyf3+fVxdQ30dBaaSyGe2Qz5rL1nr+vLiUCirhG05N8mHfaetmdV4l72eaizz74Z3dSJ2s3/l49P9xO4ajInymO8VpaWRd7XxSAglMCozh0iFsbRvekxFchXvn0eztkqDqzs3IrDbEyXxQ6w99dVymauyBNkHalRm2bKgqQIHRQceG28lQeotqauW4Dgtg0t+YnT/lqHz243f8FPEyZpwyGYvOzV7cshFnUWZizl84bPl8hE7NBex5pY5p0t0mPowE4lRIYwp2kHQ4idEr12NZ18/qhPkGNO5HR9q08lpWcL0QybMNnqKdkEcfmvG0uVTNeH5PdHaOIEun+vIH8ddCmQWYiToR3XgBkZe8mXC3CNo7InFZFF/Xm/TYuQXy6UtUkNeU6SwCP1uLlSEL+eR82pW7p9JZIwn6qOuE6xiTM3yAEJ1ZvAkVIq5R1ZTGKrxBeh4fxCXhersGW9BWKg6kx4no77uEquSrZD9nAnmCSW62hQ9fkPdPDtiNUUZ10uA+1tNWKB2jKnOPkQYiDK4w0k2F3diaa9y1JTKmeTsirPmNDpWOSBk8o5NodaYi3aj2kIcnYeShHmvoTlKH+XSXuj5eGMtPobOtUXs7jiOLpV+6FcOwtjWEt3pr8iSViSp50bc/I2YdsKKhZldUFVYi+zUp8RE3GTC4uXILetCqa0lO7suQ0VfiRmtvbifgW5NPs0rxFFSW8yUZ8VYGJTyaYk6/m6iUGzL+uhXiG2YSX3hAe6PWE+A3xyuBOlgdXYE2i4+aL6OZG38bcaKyWK2YjTtO/alf9fv0sWbmgR0tOOpHalGfKwBIn1uUX34Ee/v3+RBfT2NI6TQXPienY7OxB7tgVy0D+s/ZqIbeYRGIQ3CFXpzbHMsvjHVdFD8VptqqXnwjLuPrlGSu5fHYl4Uqg2gJtIez+yniMaEIH0rGgPvUgRUQomR7s6BADMMAvfQLKyPX2Ioat9ydO/ryHcPJXj/SCL26PNrqQfGCacZauCDceezZBwehI2jMM9LE0jIOMEvq+UYff4sPS0sWfqmnLCYDMoGKuLcLpdNNudYEJtKqMJY6m9e5PSh+wxd1pUdfl7EdTblgMVIHjcNZVzvVhDx+grbAuxRzxxF4VlfZt/LxU3HnQMb8jio/9W61fTiMiWJ5mgdHIrqoNVYRUnQ58VZsu31USsYRfi+KPQmteXZ3WPk7mnPgm4lxLbRIVKmB3VbwzF07ojvOWuEvr1Dja+5VRzAUtXHBNZFsezpFsz0XTmlsptjis2/Wy59eBQhRsu1PKwX2PE4ooKcBZdxWatO5nQfdrhK0emAO3Lrgzn1y3T0tu4hYvm36vo5Q1eJz1pFPHuYsT/Tknm/NvJ832aKh8ggdisSp3PixJhNp+2NHLTn+9DOP4cIxY4UqyxB/qEmlZnWCDeU46DkxDPTAuKW3CdQcj02bXWpyLJlcX8BXlcksW2wOEOTpL5bLt9WYjdOgRNue9ktcRkdm1eYhSszqcNpQiSMeGCbivwFK2abvsG4JBGflSPo8H4/ofl90FMcT8fWgNfacqkwkc6cI26dJHpPZcjf7ITUmO582p9MgeAGVt5yZ5TECeQzYgje2I+Lvhqsv7iB3YbPURStRH5nDGbTbhOusoHwKZHst1/N0HeFKI72omtoCoFqY7gVIMGcE+v+sFy+KXPF+vpiLBQXMfr5ZjYsO82aDCtkZvX/bru7k4GY0FaE4wJxWP6edJ2N+ArasdVZid+efLNcumIhNZK7sdIsyJ1MRPQ6iNDD/sYsbNwc2dC9AicZc2LOvWSWYw5plq23LmjhWooyy9L7Y+Fri8HsThywksTks+XSwZQVfQ9iP8+FW1Lm6I0rxySzLQr21hiMOITd0gjeSFvi6LqKwcf9WKR7jplm9gQpd2fb75ZLM0895n0sQEUig2YJI4LdZnDBSJM0RJBWX8ek2/GoWpfzUcyQWF8lpv9ax869bxgyrBN3I91IfSGEVoAty9rtwnhDKk/mrWBF035Kb/ZHOsCJ5Tei2WBVywBlW5KMBn23XIZ5ItW5AgflWGoHbsDHsA3RDsmcGa5KcoAs4zvd5uS55zw9dZBt8Zsp6yFHQrIZi/vd4fDhW7xuGc+K+a2IqvEqW63dCS7vima6H+pTu3Dn7AUev2mkR9sjuNhncmuhM9scZnM3M5CEQ80sVFpFt5vHuDhCE8v5j9nqnkrRzelYu3UlOySNg0OM2K4hwPaSi1y9NwIL23k8KYkmLuMSEz1iUB39rc6+5+bOKHxdSukVkYf3wEM4GkexrZs+5fFjuZibTUV/XTxWfKIqIo6w7UPw3ruJVjoiTU9r2eztgmOtBFUV2gy7s49gN7ffLZdC3K+Mxk47k+6Rmdi8y0BO9SCLt6bjsbT/7+um24xe+guF5oZ4tnPidMI0LgbaoGuVwaMR8riEruK6eSTtU/f+1XJ514uFnRp4c60YFzlDkobZU5VqwLQOb3h4IIcd7QS5Y69P9gw/ipxX0bbCFXnZcM72mIXR1n/ZuuBrBeXjvR2YT1pHfKM66ZcSkRvwmlPRSggZlzHKZR/nXefTofERB31VWODSHteqZFxE+tL0opLwHQMxUxn3D42fv/7X/wB0f95YfD6eB3dgO6/X127U+UimzDTn/IcGWga5UXXBDpHu7Wn7rIZ4J31MEo/xoUEE/ZQw3JSE6PO+FP2BDrxZM4TqgiJudVyDU14AtktG0aXdJ+5VhGG03o3iV+9omKFDWPgG2pnLYX/8Ka+bf8NqRyHO4sPp+q6GUFV5/JvliPIwRWJSr6+WhOajeCqcYYn/RmYN7fEThaGZJ6UeSCl6cWaGBYlyAgTZ7GLIxnnc2JbH+fuPaOirid2mF2Rt3sOtO/Ug6k1psiy9K0OQt4zhSn9lzMQeUddOGAVFTdYL9efHJv8zalM8UHJK4vy9T4xeY4aroznyMwU4GmaMqnMxjUuMMZl8gbBrU7G1NmLTtLYcjTRGxb6c7uus0Zt+nQvvhyIyvQ9Fvv5kVJ2noeMGfHd5sPRWEA57btN4uY66k0/puc6N0M9FM9IYc98d1Db1YJ6qAtOu17K3+jBXEMHIYjXvrxWSXniUj+3FsUoPxHLhXZLVLAjcc5Zngxai6GbK6ivZRIfkceDTMNbIiNP17Wm27zrEW6ajbG3KsoFVxGy9z/RNPnjJTvsBmD98Hn9raErA1ZEYGkogsH83e96PRWrSO04mJLPzbW/myrsTFq/P7I53qU7ywtYjlkP3+zJ5kQGuEXpITOn3vdvEB27UHqe2dA8HjhURuR9kPGOJ0JlHh7PZ2JrFsKuHLGnhK2lf6Iam6U7ayJigM/02O6MP8otDKqELHhFuHkBWGyk2pxmxuP3nCYz22IXu5Eb34UxRcyXRYSOzO12jwMMGs8AqOk5ci/i6vtTcG4Ovp9qPPvDGJ9TmeKKrkcj9RSbYbGymymUzT0yyyVBoR46FHe63F5OWY4vU0B/9480fH3IyzxcbrTAqPv7KoIUWpGx1ZFnvjzw7tRV3GwvCy57Ra7ASbnne6E4T4NqOJLY8ec5x20D2j7EkPs8RuWHvOZnmhoFeLfPT4rGTgJ3W6ph29OVeyOK/97w3vOZqvhOLtOoJv5aEdP9mPj4/TJSMPNFi+Vx2nE07mml4eooMZxM0Yg7SruNIVtj742+wjkmtF4aft1Npfsft6mhspK3IedaO9sN1SNnrjeTbHHSW6pDbSYPg+LncVNtE3uoMKsLmc1pvCcZNCxDbt5msR1NRC4nBx2gqd4MkmGVd9aVSfR6MctG8PwecNFmS0o+AbY6svhjAUo1EGhVDSBO7jabmHkTjktCtd0TMqpyGphaG+2xGN1UTp7oGGlqEsXLsT6hfIQ3fcr9fPn0OLpXFOM1+Q3mgBeu8inj3sQez9T0JsFRGeHjXVntqfh2KMsd0By/eNjJMX5/2aWncePuWJjbg6dmDwMAsXr58B+vCSF+4Dwv3XTx+8RFBp2wCHgXh+2Eskw5up+haT0QtwgjxlKTzNm0WGW3h9rOP/GqcwzG39Yz5VYD669vwVdAj4ugjXk9UwjfcDYNFI+n6e1Pq5R5zpujWY57mjO6CrxkrWp5wIsEFeec0rj5qZrysMyEafYmz9KT47C0aWYGFxQiKiwu5fPkhiDkQKP6A7Ph8aupe84taNDstp3M/2RHrhHLuvBmPlIUbulMO4e6bwuFLr+mpaYDa/YPsrajl7McuzLJMIVK+HUW6QRwZtAEnjxk8u/6Me5VZxGccgflGBATqsmx09x+mvNJ4i2I3A2yP9EJFdRH3c+OI2XGcT93FUZIX5N75Xew78JCuaw3QndzCqbQi7k1TQ2/RS7ZmnaaLpD2h6h0pMfCk8MUM9GJtkZnS6081/i23yhIwtfWj8ORDBGer4WCxnFelMTgl30XKMhZPlRckmBkTXv6Y9gvVcbeVZUh+JDHHB6Oe7Ima0CcOx7tj86U29WPqMhOstXpyItOb0KK7dBYWRXzKENplpZP7WoAhYsb4hpow9UwI+uZx1A5egMT0SQy+08wELxvkZw5o1X39wL0DKdjqe1LSJIaJ3lQeluZT2bICO8sZPK04zpmyzWx9KIJHsjtSo99wKqOIs1f34JNzn8UuiSSZLqH/u/Ns93XEyreQq10HMVbRlWRnJYR7P6AsyBWnoKesSovAWmLk93rwZR86R0S1E6lvP5Sx8zTRmVWARdAZ2g4Yh2R4OYUyg6D5JVcKQtmkd5L11VsxmvD5Afw8iXc/MQ4WWGXV0qnnb6x3CcBVZjptDqeQ+eQ5J2z8qRxlSVyeIwqjW6tkTby7U0WIjhZO+wdh4KfLyDNB2JZOwkzqEn7hJ2jXrTuTrWxYE+eAx722dOw+A9387bj3LcVay4K4cz1Y7rAJocyDtPf0xkRmyo+b8X7ZeDwXF11TIo+8oH1HCexSnVAbXMrCBY486mRCwS1n+iZKMs/hEG3aCTDWfzvutUaYNAqzeF862Y9/Q/1LPZqHYJsm3lzehoeOEQFVnwPFy7FOtUfskRurbPfR0gIjPQPQSLXG+WoLzYxAKd6Ria/b0+VcIGapDcj5ReNntoghjdco8TFjnXcJDU29mW/sTYCFEnOHdKbtH72Iz0NRZmF25h0fW2bjUrEDe9F+cLcUf30DPHdf42OjMHqhHljpL6Z3lRVDdW4gPvs62/JP0V7cjZwAM1aNfE6hjRKKIf8fe28dl2Xy/m8fdnfn2h0IInZggQqCgIogSnd3d3d3iCihgoK64iqiAhY2it3Y3ZLPw7q7oquufr6bvxfXX8o991wz77nuuc5jznPOuctcByekK2PQju+O82Zd2pgtw6boLk+qJ6Cl1Yq0tAM8ffqWDsabOOouTeeCJNLfveGYnQ1xlyagk+iHw+JRdPxoL90ddjqqoOBxjnFGdsi33oRlYiv0bYTY4x/G/gtlVHZRxkr9OekpuVy98RJmuZPtI8K9JEesI07RVVudWUcu03i2LCtMZBDq0uK3eeLeNjMk9KM4cvUVzNHEcNAVdmfvoeR2S2Y4OyNxKpXE7MOcqRjMKhcNuh1JInZnKyR9VBi2K5ikR9OxtprMwVA/4n46TWVXaaTbX+Di7TOUvByMopo4L0r2kHvwNG+ZiG6kHyq98zG2zqf5EiOiLSZTkxeOikUQ+eee0Hu6Jg6+avTJ9sLJewOHKvuzRF6cJg+Kydl1mNdMQH65CDX3tpF1ewSm2jN4lL2dI+2FkehyjX3JGex505cF0uJ0qjhL5tb9vGIUcpZe2K2oYJ2JFT67z8MgMUy9gvGS6c/9/BhMrDxIP3SbLgJy6Dnao7tgNJ0+OXWp6vlZtvpaY++ezema/kzVdCEsUJGxLZ5xfms4FnaeZJ9swrAZxngmmLKoxVUOH8gl5+BBdgbv5pWUKzERmkxvfo4MO0cCs5qjEGvItM632bHhICW715H9aDou0Z5oze5Txy6DiruHSbbXQzvjCWKGRsx/no/Xlkbo+5syv2kBG0+WstdtHVemORCTaMCCXh6nzaIAACAASURBVHVCNWqToiTaMFsrkVdN+jN8ymqUx23EIvA0TX4YwKQVcoyL8yb4QSPaD1iA6ZoQZG+HoqcUwO537eg1zYzELDvmdnzOxW2+aC714qSAIW6243jmvp/GakO5YmlC5MNmdOorT1heMNNOOzFaOpAnDTvQc0YwhXkr6VfrSTuUjL2uBYkn3tK6gwz2yY5oLBrAu0NJ2GpZEn+xM2LmygikH6K5hwfa85uz12I5q6rduRc+jy+dgPxr2OXS62Zc3iJPn5oKXh2PQVI4hSn7c3GZXBvsX0PV09NkOBmyIjifhrUZwa188DWQZWzX33mivgp43wF03wWKf1z4+Q60unrRK2f9L0lR/vgr31Xi5gbMdvfHRHosPdv9fef/fFcbfyn8a1IUfRMdtAQ/Dg/6cn0VnAlTQq9OUpT/5d7136lX4O9WoKb6GhvrJkX5uxvwt97vOfnGM9FqXZsURZyB//K56G+Vpv5m9Qr8CxT4NCnKP3ka2vfK8buQy++toL58vQL1Cvw/o8A/B3Rl6UgP9KF3SgbeUgNp+X0g+gcD8Iidxg5clbVAXuQH2v6pdf/ZY1/D1bUqiCW1Q8vFEoMpPT5ezf7i7V5y2HUFOieHo2NvjcrY70tv+mf3or6+egW+TYEaairOELdgHk7jUznvOYO6qRW+rY7/Uqm7ZCvMRLeVDdu9ljH6o7Oc/kv9qG9rvQL/LypQQ3V5CXEL5+MinMZ5j+n8utv9v9DbOxuVGWjQjsQCV2QGfCGr7H+hI/VtrFegXoH/swL/DNA934l+3yXEPHtFOeOx3bkFO9Gen4Qr/i99O0XQhFlYnBVGf60f9otG0L5uOuD/pcq/+DsPdlgjpR9G0aWXMMGUhDgblEd/Pvn7h6ZUUBqvh6pDAgduV9JM2ok0XwukBn6a+OUvbnx99fUKfKcCNVVX2aAkyrL116BhQ4b4HaXUWOD352R9Z73/zuLP2Ge1CNnQIh68rqaDcSZHnSTo/+9eYfp3SlnfqnoF/nQFaqiuvEqGkijyqdffh1/6FVNqNPajjKF/+m3/pApf7LKi35IgHr94B11t2HHKjjm1Rxf8SfXXV1OvQL0C/y0F/hmg+29pVN/aegXqFahXoF6BegXqFahXoF6BegXqFahX4F+pQD3Q/SuHpb5R9QrUK1CvQL0C9QrUK1CvQL0C9QrUK1CvwB8rUA90f6xRfYl6BeoVqFegXoF6BeoVqFegXoF6BeoVqFfgX6lAPdD9K4elvlH1CtQrUK9AvQL1CtQrUK9AvQL1CtQrUK/AHyvwnwK68puH2RzrQ/YgO0KWjqFj8zoHpX7a14oyjufEYZ3VF1efpYzv0eof2eh8b5MmUzJ/wN5ai1Wj/ijZyYdOPNxqxOz0tqgZ6KEv3PWPR/IvKvG8wBeFhOsMkDYjWKLfX3CXGl4/OESqTSqlDSagGqPA+2Nt//nr3bVdBAaHkd7NnmNWQl94fmoof3mR3eFJbN7WltV5Vkz6rqyqFby+XkBiVAoJrOaQ5zRelKTjuyyQqpjdeE/5d+Zcq656RElOHH4GZSw9EcKib3+06wxsFS/O7SEjMZz9E0NJku79zw/6py0ov8HBOFfkCqbzY9QyRrZt+o/MI98jTNVRfwQk4mir7MsaywUMavuVefJ7Kv5K2UfbzZmX1pQV2vqYTur+J9X6ndXUPOf2kUy8Uu7yw0xZjJcM+kuT7VS9OMd2f2tsnDdzZegybAJ8sFrQ9/dJKd7e53hWGAkHnzBMxR/dsZ8cJPX2IadyIonfe4t+KmEYC1ZzJSeMYK8C+kakY1pbvvolN/cnY2thw9rjbREyCCDDQ5YBn1T1ZcXKuXc4CVtRTeJffVqqBT2HryZkVwQyPb9T8/9Q8Zrqx5zdFo+39nVkT4Qi2fm/dEDBHwn9lpuH1uAqd5gpOT4sH9OJZr917y03i7OJtd7DID8X5MZ0ocW/putlbJBczmZBI2yNljCi/f/SsEoeXdrDWvscGskoIScznu7/SzV/JPH/45+/fXKCLR4pFF4dhMoGLQT+DRpWPOfq3hSi0/JovDoZt6lNeXA8HX+lSBpE5+I5+Xvso2oqXpSyMyyO8OxRhBxQZVDdMa16w93iTKIi1/BYIZ2QuR3+cyP+HwK622xWmo/i2vtMD9/GOlUhOnyYsX4n/KNtxggqBHFDOIB9KZpM6/bx4c7/upG6kknIyW7MEBFmbM9vfkv/67rxzQ16cJitxx/SsFUnnm+2Qd7vPHNUQomKl2bgN1fyLQVreHqmiCPF12gtp8CkP/sxeHeHgwmWzNDZRN8JXqQf0EfwI/u5htdlZzmyZS+VK3WY/ckJlBWPTpFmK4NS/GuG22/ipMNE/p2nJtZQ9e4+xWGJ3Ftpiug5D4bOcOJRS2OybgUg/t1zXw01lWeJE5uNRl5bVmfuIVGq17cM6F9fpvw4QU7XkXaaz9tkBSbqZvFULJZTKUqMavMvBLqaUhK8zjFu+QzG9O/4C1BcIDnkOsKLhBk2oP1fAKGX2RBeQrdJ45kk2OsveGarKdu+gWMNezJMdBqDv2FKLD+bhp6OPrFXpmIeE4KPWJ+/7lmpvEiWZSQbzg3CKH4KF+0j+fHuRGxyVjPio7u+4VKmO8Yy7hRM1CYgMRjlYXV/4W+4utUPEwkH8gRV8E2ORGPkp52t4HZBAsF+OTQyikD3XRoOkUcYap+ChVCz7+pj+d2DxDnY4HVHm0M5cvQAqp5c4MCP69newxiPWe2+q76/r3Alb+4dIiLkGavdF3x8mPjXGlH9jifFcfiUSeDYfS2DJ9txt5kBWWVBLOr0jRZrzROO+kdwXcGSJT2+a7Xu75PnYhyTRHQ5+GQxUcejURbowG9P0f0tKI1Zwdp7YoQdjkZVuHOdA+7/via+v1MFF5OiOT1anOkCA+n8Z6TkfH0QdwklHPI6oBsbg6Pa2G9/Pv7u7v+r7lfDk5P7KT7zgK5iE7gdrssChyKEJQNYs0XpX7CwXs6D4ynYTFYludsiHDPSsZnwfzDg3tylMFqDqcZ59BKNomC3Ih9cFJW8vLkd57GL8a+ZjNnm7fjM+AfmwuoKnh6NwatMCq//wR76DwFd7S/hIrFCUuxRTyJs9Xg6Nv/6hHw9UYYxP81mi/8qZvb4HpL/u391ZWQbaJLRcTnGuisQ6vLXr6j/3T38+H5PORbnTnRhFdPsA1DscgBfzRh2Vc4jLEOewX9m496cZ4trDCkFg7Dbp83YP7PuX+t6dYUdQT6YpgxgzRkLxtcdvvI7HE4Iw9GnBQ4X7D7rvXt7p4gYRwt8O3tzxWPKX2Ac/wmdrn7Dvb3BLBO7g8X9YBa0ecvtrXaMlykn7n4IC74b6GrbVEPNuyP4jVjBGf+9JP0PE9if0LNPqnjL+QgFRhVKcTx6OaNaV1DsOp9JZ1QojlFgzL/OQ1fD7VQtxucMI9xFBelB7aC6jD2JubwUmM10gR9o92cYTZ+o9HCrFXPSW6Csp4WhSLc/fxie5uMmm8ZDYRlMPefyrWj2vCiAVfGX6LHInAjp/n9+u36t8dEBglw2sLfBAuKD5vB1B/UTjsd6E7DmFpNjEtEe8emSzVNOrw3AN6wUobh1GI7+FOieUZoRR1ToVWZuDEP6/yD354DurxPpz6u56s0NdvvqsPiOHvcjxfhkXewLN6qm4uF+/GQNuGy2k7hFHbi/zY6xkq+JvR/6jUBXxYsjwUhOuIDBnTCku/9LgQ6oPurBsEkXMTvozyrBjnyE+ldiGD/qEKp7PFEW6frPAd2dDJQn5DI8wAINuaH8aafnPsxhpegWumloYqknTJc/79H7f7emN6Vsso8l48Qw7HdpMOrFCRJtQoktmUDsHk1G/it6/ppbexNx1sige/KPuIr8H4Cutj+vb7M/3o6F66Zy6qBKHaCr/bCcZ6WbsJnnTePkvQT/7YtbNVQ+LsRviQ4XTHaSIPn9kS7fAXQ1vL6cR4y7NTk1Q6hJWseeZeu5liLKk1h7pA3juVYxELnQ9URqCdGp8SNKNoRhoeTOj2/7IeMSjq/5bPo3b0T5zVx8dHRx23aZd+O1CPKxQHtmN+4dXIeH4kbKJ1aQvO4i4tHbSFNoz+FwS6Ts02kosRTRokM0dNhAlLIQHX/noavg7v4IjJfYkF4xFTnRW2xopEt+uCrTW18j3VUfvdCfeFgphn1WGFbinblXuJEA83OMUGlFvlsQGWXCWGZGYD+/Hdc3+qOUdod+rwvYvnsE1tvD0RhZStxqTfz23ODFNHNSI6yQGdWRtzf3kuJqjUPSAR5M0CTKzxnlERWc2hKA4RUR3JSlmNH3NSfXuLLSLo7Tt97QX9KT+CAZmm53RctlPSX334GIBcmBCoy9k4bJqWEYKciwaHArnp/NwF3ZirDD1+g0Tx8HezMUpvah8to2QjU280L4B2oubiQxq4qZ3qH46s2k70d2wUXWK6piuK6EcdYpJOh1JtlIDdsNVax0j8PHuCcnA4zQCb/DqNlTmb9KjmnDBtL2dBzmB1swQ1IZ3THPyY/2Iv1KYzq1quDAus1cGqhOcLgFUkNa8Ox4Gk6mzoTsOU/1z5NBEwZK2uAfbM/ifr9ala+5tC0YMwtPtpx9AYMWY2C3kuEnDvLjxdaIipQS7ZJPG1V/YgMUGNOymhfnthFgYYtTzhl6T9LDJdwF5XGfrp685f6RdGyN/cl60Y/lhmqIdu5C7wdJ6GjGcLSqCb0mymNoJgmFG4kvvk+323d41l+XEP8f+NHGBK9tF2nzgxhavmF4yvXh6ZGNBG0/xrWRRqyV7c3bsgKS7KwwTCqk/Of+NaLTCDkc492YdiIeVd+3aDk1ZZ1GMBenurJuvTK9C3xRW+7N3vJGtB8gjnlaOjbCH09KFQ+OkxJghX0DBy55jOXqtmQ2bT1Bb/MYVve5yf7EOOICbzLSogf7DL0pGGrD+m1OLOhaxbOSbNwsjPD78SGdBE1I3OaMxKdGR9Vb7h3NIio8lrIZRkw54sPqxEfIhK4nZMJJnFVMiT03HP3ktfjL9Kfhm8vs9jZHzjmLVy0noZkQh82QPRiI6rHpaQOatBiD+sZt+LZJZvTMK9j9OI6dCrpsaK1Dcp4vK/q3oPppCelOBqwIzqdR44VYrXFBf4Ug3Woh7vlZNrgYssx/Nz1XKDErv4jG4flfALrnXMzyRkvGk7yabkw388LPRJImaUsZb7aLquofkE/LZ53cM0JHCWFUKoJr4TasBl0gxk4bw/hjVHRYQdiuELSHPKco3gOFLW+ZUZPH2rzZJJ2PQGFwaxr/vDb0jhsbLJm3OpILr8upYQUJ50OZsFuJ8QfFSZ91DkvdMG7P9mN7tA6Te7Tg+flUnGW1iCh5TuNFPmyL1GFq71a/C7ururuXEGN9nDJP87xckNUJsfitFKTj4wJCjDSx/GkYlgbDaSeqjbpgI84mWCNpdgBB06UM7zQHU6XJ9Gp5jUwvI/QCt3Hn7VxstgSh0nALmpq+5F1/Qg3zcM6OxEhiAG1/exk/5Fi8A7ImefRVXoxAv/noy4owsPenC1xvub0jBHV9b7ZfqkZEO4RQJ3mEu76kJMWFZcbbaSstziQhSZa1OUKIfwjrj5UB0zEJsmBhr8P4nemHxorlSPUsY2ugI1saCCLS+gFrA9dwdowhic6zqd7qhpFbAc2lHQn302FWlyts8bTCOjSL0sd9mGEQQLDFIM55GmEVvpdrNGOEkh8xLjK02e+Dln0YB64NYbGTL35WCxjUDF5fzSVczwz37e8YNLULz3qOYaGCJUGSdUPEb/CjmQGa/jvpoRrFGpfxHPDQRCX8Jgv1ogj3G0dZnBU63sdoO242ClrijBSay9TWZ8lyt8LeI4czfWeg6xuFo8B5/I218d5+52eV244YTPPOrbm/r5zFjrFEaL4gWk0el4NDkQ1cwwalflxI9SIk9hzDQ5PQHfkp0L3mYmYooYHFDIhKxWjwAw6lJbCjtBJhNXXa5Zgx1ziVN7U3aziISaphZMYIciXCBjP9OA60H8YimzjWmk75QwO5LtAdzpGjy73LHN+9h6cL1ZjTDipfXmJPqD0GNmlc7iyEvKM3Lqtm0uNZIYlh4bgVvmH8q1MUPlVn8zlbJtd5x1S9vk5hjBN6xkmcbtqe7rJe5MZoMqbla8qKkrDVd2PjSylCXUbDGGVWdz5OpJUZumkVqIfpMKRGGDPV4by6sB1Pc33cs2/TZqQe8VsM6J9txhyTjTyjGa3b65N+TIGHfoasin2BaqQOAyomYKM1po4JWk3lo6NE6Sign3ERGjWjuUoG51XOMWvyBexyx7NLQZu05pok5fmzclBznp3dhIuWAQH779OgoRi2u2Mw7/YTuqIqpNwFGgxCaWMea5Z8srzw6jyb3YyQ8c6luqYr08yTWO85j47X9hDtZs1WhlCzptZeSuXa2lk8ibFH2qjWXhrE0rB1RGoK0fH9BPTheneVXG9jJJ0uIOVfa3hOxV5HhNYNb/CTjylL3DJ5+XYSmoEumGvOYECLxjS4GMW40UfQKfJhlWAnGt7OI8BAG4dNDVgkP4ii1I44HPJn9YQuvwe6qtsUhFgj67yOe88EUHJ1xspYjIEvT5DqbUXGs068S93E7knu7E7RRbTOAnnVveOk+tmQ/rgtbzI2s1vQkR3pqgwvjmGlli/7ypozwzKeSPXmbNHVwnfnFR7XtGG6SzrBUu04mxTGxUnGaIoP5OWOIFanXKXT84Pk5w1AOy0Ew+m3SVXXwnPbBR6K6JIQas9K4W40fnaSdc7GmEdcZvD0Idw90pHFXpZYaArS+Usw8ngPpvLaBOx8hpxPJKta5+HvGcqem8JohcXiPO8SRooapLZVY2OsDWIPNqKr48Sa4keMknPD30ebef0+Pe/3BbfykjBPOMCtsnPcOdaM8UZO2Eo+I87YipD9txkiYY9voCmSfR6xL9aTtLI2DO7dnkOxEWxtIUWI72oGnQ7D0HITj4T08A+3Rm54K97eyifOzAqX9ENUjpXFxMMVpe6nCLbVJ2DHffrNsyYoyQqBvY4oy4dyTzqApFhVuhwKxsDKnZzTnZik5kZEkBICdaf88pvsjbDD2DSZ49WN6TlVB78QddpvWYNPbhPk5B+SYLaB10u8SIrTZELrl1zbnYCNtQOpR5oxWtaRmHgdJn540fyieDlPSrbhbW2N99bztO49B3XfcNyWdubCpkQ27znJu4GDuBIdwNZ383BcG47Z1EaUbE4ma+cR3g4byfUoH7JeimKXHI2taAfuF6/HXzWOJjG5uAm/pWRrClm5Z+lrGsmqAeU8K/mRAA9HXFIv0FXEhLBUa+T6w4298djq2ZBSUkH7Xoq45QajO/glBTHWzI3uiK/SdawtttFsmSeZQbpM796QFzd24DfHhifR+wiZ1ZqX59/PRR45d2g7ypCkHW5I9/p0wa2GqrdXKYj2xdwoimMtRNAKicRFbRwda8p5dDIdRy0jwg+9oLm4DWt89Fg6qh1PTmXgpG1K+E1JolyG8Lr/FJpFK6OVeh4aNqGJyiZux0p8+Vn+zDP+HUB3kuAR4zEp7cBE90y2Wk6hQ6NXnApaheEdFRJdF9DjYiSSY+MYsSULi+ogRPy7k7LRBJEH8UiNWc/knzKxGXUEI+EgmgSG4iHViRIvNaaEdCUuejCBSnYcfyqM9Y4U7Of8QItG5VyMXsm8fVNJ9ldl9J14lKcGgnc6Cerjfx9yeSWJJfP3IBLhirHIQ+LU5dF7q8+B2Kmc0XPnjKQF1goCvE3TRtCmFe6unUhwDOTglT6siEogbFVPjnmsQnavEHazLhEZlcnlNlokbnBGQaALTW6komR0iil6OqiJNiBHQxrjt6tZ5zCMvWoxPFlhgpVqb4r0ZLBppY794OP4uYRzbGYw+UEGTHmViLjcUaY5maLdbycrF2bTx8QZL4N+FCisILWXIuaOSvQ/6MACZVcKx7uTG2bFvCdxSDmdZMRSPRwXt2SHvQoWJ4VwNBTiaIQbAVuvILAykMiQJTSL00a7qA+r7ezREvzEbfKuGL/F3pwaKIVloAIjn+SgI7uJt/MUURl1nEO3OzFBXgWhS2nkPOpMx+qLpDgYkdxSjaQ1tghvtUXNMIkDgyWxDwnBrH8h+gabeTbViGT9KgL0EjnZQ5YQl2EcszUi4GwflAL8UB3x+wnwWIgj0bsrmBYUimLvEmL07fE/3AfnDAcmnQvFLPQE3U2j8OtfSFDsPp5ONsdT8i0bTRyJONQT/Y1+SNeN0HtwmLjMXexvvZw1Kxqy68cDnKmaiaHEazbahBF+aAQ+8UPZa74M86w2zLCNZJPzbDq9OEOabwShJVNYmyzIIRsHvA+Nw3/NLM65yKCX3wOVxJ3Ez35Kto8P9nkjWZOzkkYbXDD3PsrIyK34T39NUagjy11uo7s5Co3O+3DX8qJYfiP5Gu05EuWHuk8boi/YIvKZBd73QGeNYyNLjqg/wGXkMpK7qJG424/xR+0ZuzSUym7imCRHYTGmlEB5fTZLrGePzAOC1JNp6RON+ZB7ZDrosjJ3PkWnTet4Iqt586CA4AULsD7ZkFF60WRYzaMiy5jZeueRj4vBcUUnip3VWbxtMceLpXjgpY17tRnp9sK82+2DrFguc/dtxqQ8GoF59wi9H4x42wqe7fNizMwsxNanEbDkNWsWLMRrcjqljt3Zqrac2B/8SHWayJsdbqxcsJVh2duIXtScQ75KLCmVZ0+YLK2KPFGYt55+WZ8DunJuZ5kwPqQzyeusmd2wAHuFlcT3DeFQzGSuOqsw87oq15Nk6NuoIRwPQmLXRFJ0mpC42JE7ZqG4iXXhQthKxnoOJETrBCYuu3kn5EZ+jhnTujT7zB6rSs5HSDCqUJ7j0fKMat2Qi7HSjHVoiXNmCOY/7GPpYC+6JKbjOWI3CibXWRVgjuyI+yTKiGPTzZU8b1mGt6s76b/jhPcCltxSY5uXKI89lzJvrxhZWeq0jzcka5AFplIjeJfpQ1bP1axosB6Jrf0JMlqMcNU2LDd1wnB5B/YYuXNUVBeL1ZMgUw8h00osN7qw8IoNM7JHEeqs9t5DV/c6Hca89A6YqS1hXqt8nDY1Zon4JMb80PqjYmWbTDEr6M8KXVUkOuVjNNWDu3L2eC64gdWOJsjJySDb/RBemyqZM286g0vtmJHSCnVzY+SfhyO70p49o13JjdOkZ6oZSjbJHB+8DO8AH7S6F2Ko5MfJrjJ4RusjdD0cWdNLCJubot4yCeMtTZDQ00X8nDeyoU+ZaemB75wrWC5cy4MJy/HxGMc5Tw8ynw1C1kYdwfNhLNXPp6WMFTG6DUjUiuNkVzHsXSZyJ9oEpU3VLLTyJnjRDx9rUXGWJA1vtj8XxDTFEJG3e3FRS+JY54WYLnvB6WMP6bPCHLEn29ha+paOowZwK3Mj+99Nxdl5Js/W22GQcInBZnGEipzFwWLdz/PNlkBR2l7bhpXdOoo6qbE1WJSGRxMxDczm+jRPdmgO/DagCzrKkLg45MsiUBe15shkO+KzXZnX6SHHo8PxD36I3P5QFre5xq7kRKIODsI7Wp7WRRGY26bwUHkd25W/Ht9Qfq+YNbYr0Ii/+Is2HRkgYEf6UWPGv77Mj7EemB6ZSFbcKjqdjMXILIJz403RbxzA6oC7DFCNIj9O9jMe07c8PJaB09J19NuUgfq7ZFRkI2kdmcea6Y/Z7OZMiWwSdqMfUrw+ieJxmswvC0Lq2GJOOIyh7GgGfofH4i31CF/FSBp6xWIz9gU7nNWR3DiT/UdVeBm4nEW3rbgfOYOn252Zd2ARp1wn8PTUOpz2ChKuXxfoartXTcXzIvzGqXA5pIC4hZ14WeDNqGkZzFmbRvCyClLE5+MmksY596EUmi9EubE/59368qOaBMvumnFh+2p+KPZl+ITL+H7WQ1fDy3w7hshXk1zqyMi9FoyXuoPzGRNeLJmG2fmOTPLIIsdich17SZUkN3G6X4hEYkytvbQFnwV9aFonsqO8wJEx2RPZ7TqfLmWpGG8ZhI9BXwqMZPBqYka0uyRdz4Swcmo8rULWEa0qQLurUYwbdQSdA/6ojb1LnJQK+TM98TMYxb0wbaYaN8brUDBqvwO6J+RbyOD+ZjXervIMKYtHdWokDT1sGZ9qisf+B3TVX0um82KGd/jUmL3FBsmZaOdcp4NWEptc5RjTuSnX12ljdHQ8hmZKzGy0FTVhb94ZBRGy+DqrRXci5GeNpVw7flKYhfL6FyxKyMKwbSqaxv4cbqBEaKo7GpN70bQsEy2zwwxboYqORFvyjOUwvCNOoKc0hNuThhi6NnL02OvGQpVSpnk446ot+PWQyyvrWe56BQE5BSwW9Ke80Ifl2Q2YJ6eBzvh7rE+4TA+BcYx6mYzT5nLGyeuhNvIsXoudKey1BLsATUTquOSfHQxFU9eS9CtT0I8Iwkd+JO/2h+Cy+QF9pQwxnHCdUHkXdrcSQUzwOds9vclpOwcT7xDsxt0k0MCZ9HsTcEqyR7xmC/omP/F6timJqk/xc0qjtJc80eYCXEmwwjD5LsLmvtj1LcDI/yDl803JWDkMHh8l/afT3OgkzMInuSTlvmCKqx0SrzZjbJTI4Z7qbIxZzEebGt6UkmofTeyJkYTuUmfku0tkujhilt4Yq0xfJF+kYuu4hXeawXh0OkRkbCkjvTxRbLwPV1N/1les5MdNKz72cr04R2ZQGF6HJrA+fTInHe1w2d0bE4de5MiakNVNFH3/CNwlK9hiUftZd3Sdh1KkaEJ6x+lo+0XhLQPbbayx2twX/yM+iN7agMfqOJrHZ2PdegsGgqtI76lBwv5oJKvziLRy46BYHGul35BqbY5xiTxF2WMptNQlZEAIRSpvCVfRwaudG+cSJ3I+xJBZUT3J3OPKvPJ9eOqbEtDEnBMbVtL1xja859jyNHoXAYOO4aEcS2OvWKxHP2W7kyZLsmZReNYKltBN/wAAIABJREFUoTq/1ZryJ5SkWrMwbRw7tyjTcb8vsuKFyJ/chEqjTNRFUxm0MREHwedkW2ggvVmALUWGNAvWY8+itXhMqaQkMYDdQrYYDDmJ92glLgTtJ0HiL/XQ1bor92E7RIXrfrkkLR1I44anCR05HtPScipqPrw7+3qkYZ3vRuGqjcQuHULz31afaihLVaJ/wkT2b1JnQm34UuVh3IbLkqe3iYzxO5g86yoWh/1Rqo0Brz6Ey9AAOiYEoTqlBy0afi3k8h3HPBZj38qSaJUZ9G7TkNqQy7F5C9mpV43dcmt2X3v4i+eotq0jMNiYjU2ntQjrV+C63pgVozvT5NZ65o6PY2SgL7J33JA9NIUYL00k+7fhTqYucw0SOVP281rp+6ujHqEmz/G5JoSv6UqWDasLUW856i6F9uPFeBkpI9qn+Yfv1RzFZ7wrd2QMsbQZzTFFBdb3XIGxxSqEOldwKmAZOtenYWezgs5R2ng8n4mukRaz+zSFG+mskEijqbw5PsvuYiGzmRbLtXCzmEzTXbaIra1AXMUIuxmf7nAvJV7SneLeYugEKjK6fA/m0uk8ny7LasFDpG67QfeFJujOH0q7nxeRq7i8zhjTvY2YoeWBseALcs1NSLzWnxVBrkh2OoibwhrO9FyMt1k13pZbuT9mNWttJvAwywbzrQ8ZoeaD/aRPAyte8DHQnSRCO5btzyYTvGEFfU8noxexh6cz9XBplonZMg+2vneJ/Xw1EpDAPGQNntPqaP34KHGR8cTeHE+48wrGd/tF6zcX2OgaSWjBUCL3aTHgbDo2XskcFvKgwPDTAMwHHIuOICD4EcsPhCB6cx1uXolcWppGxtz7rHH3x610IQc2LaHZmQx8PcI5JbOBzUuqKQgOxDCyIzHnLBG6e4BwfzeCWjtx0XEAxVG+qP0h0FlhjyM3PIW4szMac/kixE+msbL7PYpjXVnq3JG1N12Y8rqUdD9DDJ7rsUesgGkLfHn8mzJNad9dhuCi9Sh9FG1WwfPzm7CZ40nDNfsIEW3Ow30RLJuXx7KSbDT6P+NkkhkTQgU4sm8Um4bMwuXeB70btGjLOL995I/ezrg5d38BunKe7fVDcG7t/0NY0OYh+31lmXXRmOum91EencfKK2tZ2a8x1ZV32Gm5iAWlBlxI6UXMqFhG7F/L6oFNqXl3+Mshl9XnSBRfROrSHH5UGU6jBjW83GvP0JnncTqbjFqTdMTVH+OcZYBI+2ouJbqxb7I1q9/FMUbYhLPllXyYlibhVrSeaduWM/OqPufilzG4eePP7C37DNBFSjBy/1KORCkytu0VosdJUWCUgtEbD8QtsnnwouKDWJ3MyT7ugHif1nwpOOvdPht6aTYheqcufTdo4HRtCpoaqoiN6PjeqDsZhLDNFRaoqWG8cBTta/94awOLRQ3YevFunTlsKDqpG9Eo92NR7mhCPgd0pdHMtjuNgLQSVrJCdGn+ufjL+2xXXoR+8hGuvHet/3y1XBVBrlJDQpJK6DR1KQ6Kk+nR8v33H241Zk56a5T1DDEU6ciZEHl0Lwqga2CG3OC7pCtosKmtBIauOkxpdxj3uV5cElqBlbcsQ68ksEDvJIMVNPBcNZLf/NXn17DYqJheS/WJUHiA1YJk7k9UJNCyFVEa2timHabqt9Z1R8w84P9/uV8l71wVo2TNWDWqBS+KAlD6YsjlFbK0fdl6byhqKUZMalBMgHoSB1rOxFjxMT+m5vNupiWW0mPp1BRelaRia2pC8M5a98yvk894ZJwiSTB4R4DpGva2Xs7mQFHa3dmDs1Mqu5otZVvIHJqfzcAqPIszox3I1Rr0bUAXeIT+ERkYj35CcXgIQVHPWJYfhEQdoFtWGIrEu/0Ema3CeN3VD+1q2J/xiqFsXbOQr0VkfvDQ6XA4R5YOZWc4uGUf1craCF/fRICxPzcNsokV7wxvb1MU7cxK/5b45ypwP8QI5/ZeXPWc+mF/1ocW1PlXDW/uFRFvrM26eZs5IPeWdGtN1nS1JFhvEYNrXwflTzi3xYU5CR2JCNZHckh7qHrN3Z2ujFngxYPfamtMqw6S+O8JYshWJRbc+gXosu2YENqS0GBDZEd0+mwrPg90voydcYug+6FItH/KAT9ppp434W6C5IcwvZpybm3Up4/NUI6dM2HUsa8B3Se3vr8Z5e5BDD+QjcWoE9gMVeGG/06S5Ab8Zi+ZlJZTWcde6uWyj1KrKbRp8sFKLC9yZqj9c8yc9FGb/APNGjWAslSkBmxCND8KTZHONGv4mmI3MSbvlmbPZkOmPIxl3MjD6B4ORPFtGGMc2xK3RoWpXVvS8Gshlw+zWDFoHQKpfmjP70ebhuWcDpBkSs4sMpOncmKJLkeWBxGgNYNerT63zeUMIRNXUrDYEx/9+fRrfZtNS2ZjsOUct+vMJ621UijWqsJy8T4Efc0xlBtKu+rDuI504ZmmNeZGU3gTv4IZO4bj5qTHypEdeLDdgkX6ERy+UieTT1tVwn36kHWoJUtWy6M+vTeNvyvk8jLrlgdyRUCS1VbzaJptgqT5JQStvAkQu8uW0pYMEx5Iua8qWh7ZHP8w6dBE3Ix4fydWDv84wuHuNjtWJD9EcLUDfuLtKfZWx8B2PQfqfLexqC7RYUYMT/cg+HR3lgV5IN2nlMRVXvz4ajzmKfoIP8xB12IHDwSXYDogn4TNjxhr6o/O2BbwqABvvTB2VIoTEzeFU3FZFL4Wws5elBYlu9l3+TmdhEZxNcwIRe/tv0QR1T6f7RknaUNwkjl1TSZ+B3TnyXCMJOLgcCLyNRl2ORuH0DQOdl+GaasNyBqs4/Vvj3sbhkw1ICTTjflfjG99xOmkKLzcb7O80JORu8Oxt72K9IEYZLuVc6cgCgeNEB67byW08XbMdU4jeTiRZT0quHc4HkclD8q89pE2qBAXhWiaxOzETaSSa9visFE5iuSRcKYcjUZL9wVW112Y9qXkA6/LyI+1R2rDDE4WSFAWaobYryGX1S+5vSuClTIHUSzJQKFRLu6z7XgWthWH6lCGinnz8Lc+N6F1R0mCDmWgOujX32o1754cJnaZLiUmO4kS+zAX1ZQ/ojhWk8m5S7iavYLeVPHu9nYshXS46JmO0VlzvJoYEGQky+gute/VGipfHcBvzKq/Ceg4SdAQGY665JK4bCCNH29FrZshb9bsIHH5IJrWTjo/X2cIHS7FQdsc4pcPrQN0lZyLWMTozIUUZGq+BzouEC0wGm+pHRxbcoZZE06ge9D3PdBder/ipF3owyqhTjT76h66yyRMlGaXYhRBqpPo2qIB1xNlEcgXZ4NEKYrK9zHN9kR3Vq8PBkTtFt1CR/ppVuKR+gvQVRRiM9CVBp4+yFX4sfCncUS6qiM5oDHFzgsQOz6HGH89lgz84Gu+m6GCyJah+NhrsmxYXXj5DNBV3uPs0WJ+inbDPfEBs3zXEG42lMOfBbrp2NtK08ROnQDEMXHUQ7RXE3iUi6Z4EE/mGxOq1QBX2QyQUsbJcjLNvhvo0ngsshxXuwGcDjLHyD2bByNX4errgMb0XtxYb4BxfiNmaLpjLFRFkbMx8ee7I+HjhlTn90BX0lWC4MgxHDbzIefpKLRDl9EgyYPk0nbMtbJB/HeZ074B6CLzeSGigPrdTAIyKlmSFo7y4K/tX6gNudyIk7kNkQcbM8nEl3hbGYY3uchGp4jfgG7Yla04BSWxu78dhcYC7x/Xmjc8uXmK3LR1JIelcrq7Ggk/eTLlV6CTXU+GVDNOr4/EL/Q+S7a4M/niegL98+nruRatwbfZHxqM0deAzq8d8af1aLnBHJFV0byojZ7qMRTJsDyy5j4iycMMu88BXa/HlK4PQMakATG3XJn6C9DpPVIhffROJBx7suOGG9PqrBX83rqp3fC7E7/ZVjyK2k+oaEueHluLzuRMZpTkoPkr0AWP5sDGTvgO96Ljjr2Ez61jKNUmF9jrh7DY/T8AOiOuaJxn1pSTOF9ORrFfY2qqnnDQR4rJCZIcWlvNislX8b8bxuKuDb8OdJVH8R8mQa717l+ADqpPBDB0XDZqB7OxFLnHGvHVlBhn4jP3GUk6RUwKXUnnXCO6L3pD8uVQlg1oUSf8sZyzoYsYfXA1pfFL/w9AJ02haQTSBfosf6xPYbQS4zv8cXKK8ptHKSjeSbi6M5kVWmw44Y5EmxNEG+lgu+4qfVe4Ee6pxszeLzgYYYOcbSK3eq7AJ8Yb9YYJjFt0DuV1bpgs6E9d/9rtVCXG54wl3OUzHjpqQy6dUbCK4lzbRdgFeWAqNpz2dV9+NcfwEdShYKYR7g7LGN2hrtH2mNMpXqyyDOF4I1FM/LxwWDqGmu0mzExt9Xug0zdFbsgLdmiosL7ZPDQcdJna5QyR81wpGSWLvo8sw+oAndeqkbR4fIWTJ38i3s6H6KIB6KbGErCk7GegezhZERflB1gqpPF8qjoRPnPrrDI/pcDBhIQrfZDycEKybwO+vofuc0CXSEHj2fhHT+FOvB2G9ms5130JjmFOLK7IwjKkiKbyfqQpfOL5KtuNvVM6BX8r0L1faJpdth4ryzAKZoRTbDbuuxLefHkPXTn3j6bipRTMy8CfiJnXCSoecjLFg6W2D7HbbkHTTaYYV9hxzWvaF4Cuhoo39zn7Uw45mVHYb7iJaPRhdit2o6wwETsda5Iu9kLONZwQw5l0enCAODtDdBJO00HWnU0+8nTeaY2gWRdy7/oiWsdmrnpzi92+K1l8pxbo5tPiwVHWOhqiEnmIloucyQw3Zn7fTyNBPueh+wrQ1VTx4sJeduzbTpiGPwVDAig+a/xtQPfqInt+2sfOUAe88gbieXArVhOuEjhUhmOuO0msBbonOah1M+ZN8o6f7acP9tJnePTnkEtTlrhm8VpQn8QYZ1Y3Xc+YsbtR2ReDzoTONG1YxcWYxYz2EmLzIXvEnsczbuQR9Iu9mFiojNBeKfaHK76fm74GdNcSmDRmKwvTAzGa/wOtG8L1tUsZ5zyI+Hw5HimqsWexPz4aXwK6G6ybLcO2eW546M2nX4tDOA3W4oSiO4Fm4vRvU2c+uZPGwgk7EQmw/B3QmRlNoXGmBiKb+uForYPSqFac8pFmYYEALu4mKI/+4BZ7sEWfmRs6o2+ig5ZgF/guoIMr6wxwuzqSlYrTeJ2XSbprFk2VTFk6tpp3HQczVrgjexUMSGs+F7MgI2Z1/3peg9poleVJtxkhZ42/eDkZK41Y80QAnSh7Fvau+91nHHCzIL6kI+Lensj8cI1Nml78+GgE6ikGiPwMdLk8FFqEdptc4rNeMtk3BO1RLeDVCcINvEi7K0zgZiM6bfYlac9rhJ3MGX7yAKdvd2Dm4nKC1IPJqZQkLUvx6/kI/hDocnAMS2Vf69kse5VP0JHJZO3X/uO9dTVveXrrFDsz0lgbtpbiDsqs2WHHoI+Aroan57IIdg3mhFQE4c1z6wBdDc8vbSXUwYuiJclkDDv4eaA7GIxgoT9LLBsTc82ZyZ8AXU3FKx6czWPzlo2EOmbyaF4MB3Lnfwx0vOFBUTKG83Yw58wGFH8BuidBG9G44YqgRTdy73gz64tb96p48yAf30kG3InYR2TtvPnLVf3uLnt9ljG/WIsrW+TpXRsx8Gw/XuNmk2pczIHZpTioGRByuBXzbcKJtFlA36oD+P4jQPeLhy5k+Fg85udw0lecbr+tMF1lncR8ksRT2awuSKsmv/6gayhLX8UAo86kHnZDsk9LGnOOyDFSFJhmkTB+DxMFj6J7yO890N3byNKBXnSOScFbbhhtmnzNQ3eXHMWZ6LS0YbvXckZ3bFrHQ1eO+aJ4fnCPImCVEJ3r2F6/A7qn21AdkczASFckn7sxf0ct0KkhOaANdzapIGJajX6iC7qz+v4Ghs9/smBcUCts3HVYLdCljgH5Aei8TTWY1a4QD8kQroycj5rRAHbKhvNUTh8L66976LrFqqJ6ciwmjhYojmoHj7ajNj+TVoq6eK56jJl4Gg2l/3egeyQsi4vnXGqTxpc/OkW2jylet8ai5WTHwpPO6OyE6V8Dui7i+EZJ0uVEMvpGVsTtfcKQGfo4BJizTLDLZzwV3wB0v3jonBukYOZxhN5uGUQt+oac2pUvuFW4BnPP3VwfaMCu8IHstAkk8BcP3e+AruIWBTERhMU/YHbQavqV7CEl/D5yRXU8dLIpZEh1511ZITE2Ghgkl9K5vyymYd4YLuhPi/Iy9keGfB3o/lcP3ReAzuC5LnlzDyOx4ih6BdmYjPlaGsBvBLpaD93ekWSOncc69SJKbYU/jN03A12th+4eq0bFM3H/TtymtnsPdH7STDlnxC3Lh6waHo1w/k48ZnT4Yw/dAlFsxqyl1Hs2tRmt3wPdeTxuhCLbB66uUWLqGTVOq5ZhWyhMyOoRND0TwnCBJOZn5+Ar3osPC99/FtD94qF75cQMt75E57uzdEi7rySzqeTeZitEw9+hoKWKQpv1CBk1J3yzCTJD2v+s8fMrucSaahM22JvtVlIM79gEXlxiV7wdSyIGkxjclXCNdXQ38ydAcwrd6wD814Hul7fLq+sUrHVCJqANNnGWaE3vVSdpwn22Lp+O8Ztl+AWYs3jgx+GYP9fw5haHUt1Y5tsQzTBrVlaHIpncjFWfeui+GehOMUxFA+tRhzB220eNwHLsp13BwvMcvWV0P/HQNSdI3p5d7STwDdFl4m/vzDeUROljuK2aWRY+2E3r/D946BIpaDgT32S5n7PrVjy7wK5wO3xOt0Vw+mhqfszlxAB91gWJ/5wR8rfrHwG6h/zsoXu7B29zJ2KfqbEzZyUDvuCf+tyfvwx0lTw5l4W3tjP7ZTMo1B0BFQ84sTYQJefmhB5cyu0wQ0yrvgR0lby4vItwW2cKBSywmt+W0/4mJIlmcVDlfQurK55xMS8WX69YShS3c1B1IFRX8vrybsL8AnA7Is523+coLcxDo/BHrIQ+ANqnQPdzUpSaKt5d30+Mvwem+Ys5eVr3k8x83wN007kXa8zc1O542Ssi8iiE4dbf4qGr4dWFtejOXEdXFwvUZj7FY0goI2o9dJ8CXcPThAwXwEMsh1M+YnSt45H74hA+OsWmMBuWrplMfnZv/IRD6Ls2HW+pgbRsXMXFSAlG7V/K4dhVjL0b87OHTu+IL3MvWjBSvyVRe1zfz01f9dBtQXGIOy18Y/BSFKBTM7ieJMvYnXPZHjmVi5JK5Er54/stQKczn35tbrNxwQTM2hiTHKjD9J51QPubgU4bpVEdeLBVn+nGj5Hzc8Ji8eDfFrJeFboyTfsy8+wtsZUbTpvvBLo3Rd7MT6lBbEwregsI0OzAJg7WtIBbI1giNZXJ07tQZCqB4bGBqPj5oif09axfvwGdrCX+Czpw2Hk5hjtbIOETgc2Uuh7kbwG6Wg+dDBaDd+EWfYnBRsH4zusBr44RqpfAT2+mEpS2nAHnN2Cddow3/ach0a+a641noDLhFgmGjoScHIBbhhdfNZn+EOh+9dDJYdBoO9ZrGuGwLYpln0Syf/TsVtzhYFIEgWFlzApSZeiV/SR630Su4FMPXSUPjqcRYp/IC6NYzF9nYaFb8ouHropHJRsJtQjnvmk6Pl3zcFX8gofuWATqWmXol4aysM4QVT2/wI5wZ/QOjCHESpRmx2NYljqVE5966CqfcTU7ADHVcmLueiJyfxuec9576OwrIxFaUoR20XYsx31pxbzWQ3eI6KUq5KntZPOyD/trayoeUxypyqRAQQou2DOxSTXlzwrwE1Tnauh+Yhd0pab6DTcPphBo48KOJds4o/Ean5Er/yYP3e9CLl9SErqScQbP0dsai5f4AJq92UfI5o6IV3kyyqohvjn+aAt2pcnrQpLy+qIkUoLxZA2OigeR6LuYzqcDkF9yH+0iN8TuBTBq8iUsfwu5PEf8kkU4NFIi1tuISc/Xojnfkg0Pm7MgPJcUVcE6++gquZashqDtc5RDPHCb9YoEfXXs1h3n6SIbTN5uIPKpKEHhzqwW7kaDA+vIai/GjAeRTJb6ifGuPkTojOBBhA7ShRMIC1Sk5yYVZuyZQpyPBpL928LtLDSnWXB4jC6BoRrM7N2A4rV7aTfuCf5Lw7gxSxcPl6UIdCqnOOsonWf14JKHGga3xPH3M2TCcTMmh7bG0MMc5a55mIlGUqXiiLPVSI4qKpDWVx4lielMmNCUo87qmJwTxtLDhuU1qchJruXFAn1CPMVovdmeFXldWKVvgHLn7SiKbaGNvDbuFpMozzJCIuI1841tcFrQ7xOYukW2phbhTydg6K3D2HNxrDb2YNd1ESRFRiKmPp/Zy8TpVeSHauZLhBVXI3HKE53MSmZZ+mE7tZKd5sYk1IZcBrsi2SIPG8VITvRcTphNB5JSDvFiiAyBy4b8gYlRC3ROxOx5xzgLBxTb7MPLewdH3s0hMmM5XQ5HouOxg2fznEmSuIGrkhsZ1ZLEptZ6++5z/OhFbrwYwuKZH4KLqm4WsvmnQq4MVsd88gOyXJPIvCCId8oEjtgHEVTYB9fsVbTbs5HkLdkcGFsbcjmG8is/4uUdQXYXa/Jde5Bv60hITmeMCwKYfDEGa4sEbiinsXV5FVsSEwm8t4jd9hM/TnpRJ8vl2lILxtzKw9/agZgOLpSEjONslA9qvk3xK9an710YPLzulu0aXt7YRZCOEVG9AimNnsajLF9WqxxGuigbwyEPKY5xeR9yecuFSc+PEW+pjU25BYfcmxAmpUPiQFv2JmgzpvEzbhdksW+gEsv71V0VrA253IilqD2Pw/aTLt2Jh/vCfwm53ILGDw8pDNFkVrQw+48r88pzJbP92uK5Pw4r4Xa8fbiPmG1dWNU/B6G5dwgus6HPjbd0Lgtn/JJ377Nctr7FVovFLL5oxMWsSRxSXYziHUX2rjdj4pufsF3lSSOnbDwESvGSlCF0oCNbPBTpcdqHFfNc2ddgMKs25X1yFl3tHjpTxi85j9JPCXjMbsj/x95Zx3W1bO//jWK3YmInBpiI2IENKiBKSpd0d3d3t4AIAgoYiB3YndjdiqJggvxenkTvOefq/Z577zm/y+dP2Hv2mmfPrD3PmmfW2ueihdJ7ay4EzKFzEwG4kcGiGUV0mdye6W7RaA1vS9P3p4laIoPpWzU2ZTmzsF9r3u5JobD3Ivqly36b5PKgCqc8RKnv2Jua6GVMq/ic5XIVo9uewldEnh3661g37yKrp7hzd0UAqcErGNnhDQdittFRZREiHds0mHs3SJOcT7Z0LNm2E3gWvxrJ0IFkHNChZUQ8dxfrojxjAJXpmsy/IEPs2FMU1szDaOVMRF5lozT/DEtSl/IxyRzjk6Pwjvb+4XyJ4NFcittPZeBhR2R2jiXKeCpD+w+lX6f2tPmJ37/dF4zLxREoLl/IhE+F6C4uZ7T7atQXD/4iU+CTLfZIqe+ml5E7MTYLGdTqLLnbmjC8ajMF1cOYs0iG6S23Yia7m/7mesi0SmFlThs0lBezbHp3znsa4npdFGNXZ9RHvWC9qjqJTeZj42fLvO5H8ZH6LLlUwSFInsFnIpi/+gQiRqrMOpNM9iNRtAMtkTwXiozdNcZYuBCt+Bj7RZk8l1iAgclIHkQ44ri5krGmfoTrTKTz1f3sq24BT04S55vPrTH6pLtL8DzHGxPHJE52kcc6OoyghQ0TWDxhj7s1wYfaoRDuiUxlHobmruSdGciMidNZuWoCk9RXMvJiGtY5lxAcO5PJxxJw39AMlcQIHOYKc//YUW69EGTgyKdEWCSwv5MG6xOW0OvlcWKtQ8m6N4WYXEUEin0wtw5jb1dpnGMDWXk6FrPI+8xZtwbHCV8T5qcci/TGIeQaU/PzcRevYn+wL+4pb9Dcloxq30ccDPfHObYKze1pqPW5x95QZ0y8rjEzPpVQpaG8vnmR0+X3GaY6lz8Ke/1A6Jxt8Lmxit27dGnoqetf32BbqAM6cW1x2xeOTsezxHmHsGaIO/tXfSDRxgzfLgG/Lbn8+IIrBUHIGFURejmC6fcysTAL4LL2JvYtfUuOXSaCLr6s6HiTkhBbrD/os2HcXiI/6BGr2I07WyLQMa/FZYckZQrqhPe0Y98aM8a3quHp/ly2dp9D7w0aLL5rw12PrhwsWkdJWwNiVfpSuTscRc13+Fx1+ypK/yuhuxa+A/8+z3n0YB3zl9SQ+DgK6Y6PKLWVZvElUy5vGE7BCFn2uO5hi2pLdjhqM3/DAk5caiC5vO9E/8eCjB7bs8HZ2xpOhcgwbpsyF7esonN5AMozdzLvs4LgHySX1Zz7ab1kujkZvwUDflgvhRcIYagsQgvBX3328xI7rB8pEKg5gU7X4pCeewvTo4YI+K9gyYkZrEtzR77rGXyU7Hiql4bvssHU77al5/zLOO1JwaRbCarjwxAw8sHfXZLXcebMd8nmWbUc0Ufi0f7iHN1L9jsuY+HuUUTEeqI95BahalbcXB6Jn0I9yZJqHFSOIOxbJJefd+ja1fOgwJSpmscZ6xFApOF0hAVPkF7SmqUDjrBqWTmSwRrMFhuBRLvDWM7y46mqK/5Oc6hLU2H61l8llzzZjKWUDTt7qeAXY8aiQc04s/4ATXreIM4ik+v95XGKUaV3eQRqVkEcvDkWs8RYnHXH/HEyiTeH8NNMYtdTYfSjTJHvdJjVbtFseT6TKFd9lozpzMv9wazUyqVylikJgWqM63iFLdsr6dJTBIlRXx4j+UVyqe5E8KI+vD4ai6ZOGpdH6ZIYpYdklxvs2veMtp3b8T7fB/+jnVEID0dj6OVfJZfZJojfXYeOWQEPxxqTalpPorY/hXXzCF9rxLhLqVhkXKK1tA2R0n3gwxUK/JKIzriIuIUiKzTUmNDuNZdyfVjttY36lf7kuMyn54OzHL/2gOrhC5jZUB75A6FLJPXMAFzyNBhy+yRlGdkknBYndbce/S+uw8E9nROi1sTPPo89xfHmAAAgAElEQVSzQQI3FvhSFCBLv8prXDh/nrsiy1jQ4KjX+9s7CQsIZW07e8oD+nHQ3Y3gde0w3+fLyD2B6GmWMjApi/CVLTgQFkpEcT88dhoitCkIPaWN9E5cS5RKW45EBROUJ4z7bhN6bQ9BT3kj/TaUETunKVfyQtBbfQaFg7nottiGp4oFW2bEUeYzD6GaFzw8WcbeJk05r+POvdCdpE+5R5K5A3bX1Ti1dzEPIk2Z+dMZurmf5ev2Hhyak8IG7QG8OJqE1pQIWhfsYM2Eszgs0yVW2J59a0wZ17Kax/vy2DFQHZUBvx5d+PT+KUdidJgS3Y/cvUEo9GnK++eHWFfeD8Xhe9Ga6kil6TqynMZSVeKLtnFT3M9p8MwyjGoHf9T7v6Y8SJuVr22pcGlO9GdCF7YD/37VfBIb+V01Fb8zKYo4VhUfqaufgk95CXaSnWj6/jqbfS2Q89vMh9rOSJr6EmSpypR+bziX4Mwys2RuvK+lo3wU2+N0Gd+1OS8uZOIqa0DS1bd8EDciOcET7VYFSEiac+zlG+q7OlB6zoW53Vvx6f5OQkyNcCt8ipiTCVMLDlOvY46BwRyGtGn2ZVKDugfsj7BjuUsWT0SMcJ52mcMCizDX02ZOx7Mk2pjgln+al+/HoeLuhqPtEgae9mak/hlEh9xm37Zj1EhYsibKAfHzziw2X0PFw7e0009jn5cKY7oK8vx4Cg5KzmRfe8ybYfLYeDnhIDuW1o9LCVE3JHTnLZ4LzsQyLxot0tCyiufozRraaMSxzWYYp5x0sd/aHeVwDQZsDCD1lRSO8Y5MrYhG3ukcI8wdsBEuxdYxhl2XXtFyRQDF4fqIX8tEx9CHggtP6DvXGr8gR5T7nsZa0ZjwsvPUdViKlloHKo5u5eDRpzBal+A4L6wkvzxR8eZMJmY61qTVTMPbdCr377+iycAJzGtbi8DDg2TlZJP/dBS2kZHod9yJk40zmQef03aZFortqrlTkEfZm74sll1Ep4/n2bDpADWMQdFYi8kd9pDgV8iFn3XzXSVY6RJEhNE0un+hWKjj+eEUzG3Xc7XXGMa1PU9mSinVrScyR3oC3eu2srbgJk0nLMc9MhLzFmWYWbiSuu8OnYdLo+fugeXScXRtuNN65zzHjpdRcuQI28O383qpFwkxBszsWs2F9QHYRO2mbvw8Rj9YS1DeNZqKzEA/egMxc2o5kuiIoXEe1YvMMZ3zgp2hpbyWN2BOZQKOaVdoOlgS9eBE7D+koaEcysHan/hqu/6MVzHDfNQlTIwTedm8L4Mnr0BWdBtBUedo0keMFeEFxAmXYmAWyY25wax3WEK/Btv3P9Shc1nJqrgKBIUHMFHPnGkxZgQ8aUXPvgsxtBlAjEkIjwW70H2cNgazduIRcALa9KC/cTo7FG7jrWVF+tkPtOuyHJc1LugtEuHX1Bi11NwvxXOMDIHPmtKqgygqttJUOXmznlZ07KhPTFxrbJR8edCkDR3Hh3Bg+ySO2RuhGV9O0xYDWeAURKChNIOqNmOrbkzRcFeylzxCcYk79wSa03yYJV5KB7BzO4BAsxaMCDnKablKgq0NcFh3habNFmFfEI6jzGBa19fxqqIQT30TQg40ZZaXCeJpuxFw88ZcRZx/ULZ8esSxSHtkLddw/3OWS6soElxlGda+6U9Ss2usWTQDu+GpnA+cR5efZN9vb27Cz9AYv+23qf00E/MkNxZXB7DEbjtvP9TRy30PFxym/Xg+7YtfPS+PhqIyLY12LkFot4tDwWkrVTW1CLv6or/Rj6Dzr3n9aRyOZbloCGzEcaU7RZU1fBynTYC/LUazBtOmweIManm8yY1FKv5cneZM2vJaPEyL6W/vzJIWNfRqfRInxwSuTrAgPdKRGXeL2fSxhuOuziRXjEE3ORgPhbF0qTpMnI0pruuO8eztaFY6uuJkv4SBj7IxmR3O4/kmuPgoMbF7q1/84uu96yiqruSovx+px/ugEBGMz6pJ9Gr5db+fcybD56cMvO8YJG2Bh6c186rL2fPqAeURYWTsbc+8gGCCjWbR+1EhNkuCOC+ijNacOyREJbPr7Es6atqhUXmEA9v2cPxdB6ZqqyF68Qhlh45xnRlY2i+k8mw+OVuO876dHFZGI3h8II28l5K46ItzJbuIs93liAiR5kO+EzZb65hn5o/rnGYciHXCNmQd5571RlLWErcgbeYPasbt0liMbbzZ9HQ0Sxb2oWvn9vSZuhoz6ZFfSkuBd1eK8DA2J/DyQCzNZWn77jk3WouxclBr6q/uZ1NZPilnOqLhF0Og+njaPNxPiq0jXlkHeCAkyiwzb3xnVFMSZItvyecsn4L0mW1GcJIbc+6nYqAXwN6WMljqitHqxUWqx6ox48U2InTcyX/XgVHzbIjMcWLWL+qxz3XoQrFd7kz++w6IztfHdFUPyvUtSa/uhNikJSyY14QkzzRefB6nXccw2yODrTot2epii1VAEdfb9WaYqicZrovpdToTN5vtDM7YiOO4hlHlrwuLt0Z4pCZRZdHI/sIAP/H+6UnWe9ihE7MLuoij7BOFt3x79rrLoRxTQZNuA1kQuYfNDSLRP06fWqpv7iBY3xDvo/0x9tFC+GQoHsfnkpKnTouCTTx5exBbn530s0ol12oeLQ4kkfWymlPWXpT2Nie+wI1Vw1ry+FgWLoZWJJ2ooVW7ZTitccdgSV+eF3qguXIPotERGPY4wpbXbzlt4cyGzquJ2eCF7qivi0fU8+n9DbY66CG9vi/Bnr2I1PLljoAggkOt8FU9iK3LfgSaNmNo0C7y2yYzR28NzTUiSJ56DQ2d3SxIyyFi3n38lDXI6O/MRj8dJvZsqIb4vEOXhfGsVaTXqRKSMZuH2tpkz3ZD9aAXITfq+NRwvfTuOpv9zJHz2/LDemny5/WSlQqT+rTmc3zq59+z4hhy6us5a2FJcpUM7rlB2M4eSKuq06S4rsY08RBvPkxGPykcT01xut1MQXKiGUdf1PDp8/rpoi0jLqRgIetEwQtJnNxHUbCvKdq2hhjMGULbL/wT8PoiOd6mGMfspLJmHGphkQSb92TngtmYbr/Ns08jMMnJx0N+OJ2+kLZ9TooyC9PN13j0aRgGGXl4KYkh1OwpxxJcUXTJ4MbTekQU7PB2NkN+8CPSTdVwfzANrwA1WvjoYJd/ilt1YqiodKW8/Di3blXRelUUpX56TOvVnJdnMnFTcyLt3F1eD5LGyM0FN6VxtLy8Hjc1a6JOdUFVT5Lrz1swdpEaXlJPcVhpzxYhJeIjTZk/4LdKVr3msJc2Ic/E0bS0ZlG/u6xXt2V7p3noumkh/sNuzyuubozAwDGCXZde0Hu6NraudqhPH0T7Bhj8kBTF3J3cI5U0m2tCbGgAOqPgZmkMJvZBbD7zhJ4SGtgHrWbkwQS8XVLY87Eto5fKMaX+CeXFpZxhLMrq8gg320dMchlvBKehERKIp/RT4gxs8dteQWcxJWz8PDFZNJgfe/Se6/ke2CZdpKdJDNHSP6U8eXefg1n+2LvHsP9+F4ZPMcA9xpilo7t/WcqivpKz6/yxjimn8xIdpGpKMffMo6blSMSlpBjbZSuJGVdoOkKK1UGRmH1ci7G5H6W32tJfTBv3RAtWSPTmC6Hzx8ccz/bAUC+T53PNsJJ5yy6fAt6YRePat4JwrUyqZ7dnT8kZukjZE5tmhXTv91wtjMNBOZv3Czqxu+gkHWbakbDWmGnPNmI7RZPE163pPUoJ56DZVCirEP6iJd2HrCJ6RzQLqwpwtLQkcsdj2vVcgHl6Em4z3rPdxxB53yMMN/HFtvtRTH1uoZm3Bo/Zb9kd4outUwaXO83GJCoKV5URNLlbjMfYpQQ9b0b7bvJEHEhhSVU2dvrWJJ98S+v2sjhnumGwZARf7tfWU/fmOrsCbVnhsYGXzVozVC+T7WFy9G1aw8090dgutye/qjktF7iwIdaC+cJPKAjYwIdmxzG3y6O1bjwbfTQY3fEepQ46LMrtR1SxH8Zju32H/gK+g9B9V7t/m4v/QXL5t7H8r2Xoh1s7KThRRbvhC5Ae8RNjub2dzONPERgmi+pnDfjf+FdXeZmDB/ZytpMCRj+fLH55lcP7N7G1vRYe/40ilH9jPBtNb0SgEYFGBBoRaETg34PAQ8rWX6XHSBFER3T7rnOm/x57/tdbreRCZjy+brd+SorSEI+XXFmfiLvlJZb+kBTlfx2rf73///OE7kWpGSMN3+O4zg0diZ7/vYKb//o7/Avc+YJDvqGsP92SWQHmyPwQEXtFRfEmjr/qxFiFhYz85zkj/gL9+D0T3nB7Rx4JTvvpHRfI6nGfNfHveHrmANvLbtHbQIfp31bp9i/cx0bTGhFoRKARgUYEGhH4eyPw6dkFthWVUz1sOjMnidD1r1sL/u8N9PdYX/eEE8nB2PjeQ2VnVoMskZ+TqT/jbGYIZo7XUNyTi/7QP05A8z2P/V+79n+a0H045I/YCn8u36uC9kZkHfJkxYjOf5Dc4H9teHxrfz/x+uEZyuIDCEjM59gj6DFBHl07Owzmj6FXu7/7BK3n/aubHFoXR3hINEVX3tFOeDIKzp7YyM9ApPGL8a0DpfG6RgQaEWhEoBGBRgQaEfifQeAll3OD0FL05SBt6DdWj6gtofxYZq2K6xvC0JTzYD+fZZVaRJVFsaxxl+5fGh3/04TuX0Ks8aZGBBoRaESgEYFGBBoRaESgEYFGBBoRaETgL4JAI6H7i7yIRjMaEWhEoBGBRgQaEWhEoBGBRgQaEWhEoBGB70WgkdB9L2KN1zci0IhAIwKNCDQi0IhAIwKNCDQi0IhAIwJ/EQT+w4TuDbcObSDJ6QCjEgJYPrg9v9Qc/4sA8q1mfHp6hnUBDmzuZ4Kb6nyGdvoTz4l9es613Zm45jRFVk+B5RN7/H6WpvoX3Ny3Fvfsj0ipKqA6Xfi/k9Hp9WH8tDI41XEeAUmyDPhGIGtOpWIav4/XUxzIWzXsG+/6d1/2jqpre0nL2s/FljJE20vwR2W7/zVrPvLm1n5SEtayRkCdct9p/4ZnNLSsnroPjziZn0q02wtUTgUz7zfqR/9rfflnd9VT9/YIwaPUqAjbR9qS/6RAvoab+9LwVDzD/P0RLB/YGsEG6cH/meX/1f/XPuTs5hQcCnri4KXE1H6VrJWSY9NcL3xXz6N/u39/R54WmTBzvRAmlqsxGNewiNFnZJ6wWVOTdR2XYuSgw6Ruf5IPfLkLa/lcXkgo4OkrxU/JuP+rr+I/8vB3lVzZuYbMIw/ouMQDqwl/78zAP2BW94YHR/OJT1zLK9V1hM/5sn7XfwTXv9VDLhA1QpbDDkUkK4nQ6v/srK6SNGEZu3XTiVafQOeW/36f8beC+y9tbC1VZzfgY+1E0PZniMq5Exazmjk9fiPLS81jzm5JIrNCABFZa7RH/Xey0L2/vYOw8Ghyu7tw0n78N65F3/PwYBahRtm0SdiM+8T/D/zef2lc/WcJ3b08FEaokv9agdSL8aiKtPubErqHbFwphX7eDQa5FZJluYCB7X/PUdZyPSuZs0NmMXn8MLp/Q8alN4dDkVF3ZFdLPRIz3NAd8zmr4m//3h6PYYWWLZtqVQhP98Zs4vfVrfjPj7vHHCw+wYOPfZCWF/1LZhWte3yMJBcNDLM/MdM/l10mYt/omL4dzQ/PzrDOSR71tHeMdC3glLPEvycZz8cq7h/PIenpfExaJjBsfhAfu9mz8YYPs36rPM+3d+HvceX5aETFzTj/TpXMa3EoDWzNT6Xq/vL2v9hmh4RKIFdH+VGWZczc3v8xBv472NRxMzedM8LiiE8SQ/gbfNlfHuR/m4H1VJ7ex/Hzj+gov5J/vkb5yMPyZBxXmpPfRYmg7EQMRv35YaQ/r7v1vHt2nWNrN/NG3Yz5vxa+bPCIWl7dLMZ9rDwRgtOwKdyE//T2f54JjS39Cwi840JMFJekNFk0RIjWf1IM5l8w5H/glk883LGRE+86MmjebIZ/53T+eCmH1SH7qJbUIWTsSaxCjyGw0Jq1KkO/wu49NzcFYaHhRfkoY6KSA1Ac/Bd3ztV3OHNsJ7uQxWJWY5Dnz5oM/1lC99nqimhGiZ7G5kwoysP/vjt0UEH8THV2znLCx1yGoR1+h9A9LkR/yhb6uphhqC7K16VPf+9FPttkzpzc9uiYGmMi/sckrXKbPQuzBZDVNcV+2n9y9+P7h2H1iVSMEo7xcYbFbzim72/v33XH+1vbCY2IYX0PF07YfWuk6fusefvgAAluDoR1D+Ca9+R/A6GrpfpGKUE6XrxwKiNytgBXc1yZpd+MjEdBzPlfIHSfy68edGfIlHv4XY1EcdDfh9B9Hk33MpUYu3USa/y1WNj3v1wb49kmzGcV0cFAHyOjCfzVQ0ffNxv/5KvfXGS9cxKFF0bitE2HUd/U/BuuF8UQGXSYfrE5WIp95wrwm57xJ1308RkX8qIwt/yEy10vpv+uqe95cW49TtJhtFizm7AZjYTuT3oD/1Iz9TdSkRUtZ9EOX9Qku39ZFPpfarHxpt9F4FU5warZ3Oy/CJtIafp/J1RPdgXhVHKHnnKeeP5c+/Z326jmbKI3cRsrEQ+LRWvYX5nQveX+gUzC/Eto75KHq0Tjjtx3Do3fvfz7CN3ba5T4mCPvv4WPdUJMtkwjx38hXe/tJdHLlaPDtZl4ORLrlBqWRWYRZzgeIcEmvL9TSuBqQzw2t2K56mD2ZnXB/2IEyiJfEbqPd9gZbI281waq3rZmnH4imYFyDG/fDIEXFylJ9GSVZx4vBRZhvy4Yx4UitKuuYMsPf8/l+acFOG5wY/J2a7TC9vPOeAMXgkQpl5mJ7rZXTAwtJVenPw8K/VHYNRB36XdssfAis402ufn69DwQgYpdIg8nuFMaJckBZR18zzZHPXMTEVMr0JDWIe/CGNyLU3GUaUaR9HIKJWzxsFjKkNrjpDhY4JJ5gIc1w5ELTiBMsZ5CQz18Si7zjLZI2meS4TKPTuWxqK/2Y8u1T0gYRBDlroh49+ZUncvBc5U1MReFmT6zluPtpPF1MMFg/NdSJ3h1KR8/TWsiTnRGYmYTLnSUws7CEqvJQjzbn4i5mRfZp6oQU/InMliZkW/KSbAvB5HmPDlZSMrWT8zzjSTcTopuj3aRaJ7Gicd3KL97n6aSRkTaT6EqwQb7mH3cHLYM1+AgHKUH0+LjMyq2JmHuFsq20x2ZbeFDuOdi+j8/QILTQerHLETfWpzqXbGY2fuRf+whQmO1cYvyRqvvGYKMrfAovkA9w5HWtMVq1Qfy9j5FaLoenrO6wrt7lK/xw941lgPvhjPNxItYy8WICFxknVsmB281ocfoexT670JAOYiUGA3GfU1M3j/i+PoQHJxD2XG7HYOnWxCU7cSynq84tzGetG1nqe03kuqSJPJfzMY3IwzjSZ34WHmGIl8HrEIOUSsmgcgoQd6O86Lcauzv7NDVU3W1hCA1BXxuD0c1tZj43mUYi+uS01sWr9x0bLofIzwmi4znw9BvtxOr6POIu6yl0HkWHZ6eJD3EEY8mLtzwnYLghyecKgzEViOEHYI9mWy5hiJPKdre2U20vQP2W5ugE2rISEFxTFTasT/CERPrQt7pBOExvBOi5isZ8ctUr+PN3X1EGGrguPkOtOpCT/109kqfZbHMHRzWD6VE1YqtPa3I3u6LnHAz6t5cZ2eADSs8N/KmzWT00zIJVRj4FdGs59O7W+wNtmO5y3oqf3ieAIItRqJdUErwgP0465oQcfA5gs0X47QzGfepHbh3pJi1sesQtMjGcsx7KkpT8NU6iVjkeM6aWJHVRIeUXaFoDvst0vKaqxsDMJDzZVd9N6Zb+RNkocRE4Y9c352Kt9pGmFNP+ppbKK7dwZqVA2nWpEGA5UIEIqLncbkSgeLg1tTe3or/aiN8t97kw0RjooKs0J3Snxa1tygLtGCp62VkgjQZIDANFxNRqvZFs1rGkUOL3LAbKMRkR03EO7bi609m7YPdhJkZ41l4kWoxTfwDHDCd24eXp3LwWbkLYcfx3At3I+H6VJw3RGE9eyBtm37tm2t5cigB6+UOZL8WR3b2YzY202VrhDYSH0+zPjCS+/OdMVgoRrdXR4i3McC6pA+r9UQRXqzNoo6POJISzYX+k2h+NIe47FsMNo0g3kUWsS7NeHEqHWcVR1IuPaP3Umu8nE2QndCTli9PkeFshEVeOxRVxzJsqSbyw9rwYk8kZlcn4CAtxM1AS1zXneExrZlonUKo2mCe5sVyevBKlJbPZ1jbKi7lBaHtFMmha0JIaTjg4q3MdOFP3N4cjf7GV4zpC7c3ppL/Zha+MYGYze77ldT4HU8qSom3P0WXpfJoag7jyeZgtEyzeDRKkjnzFVCcJM6UcUINgHvPs2u7SPfYx2shQd4+LCUxtxIJhzBiPJfQr7KcdIcU9l24xsnXj6kZqEyY91Ka5zpi5beVywPnYu4Xgf+K4Qjc30uSuSUBR5oxZokGhovHMX7hRNpe3IifjRPeWy7TZ6o5vvEurOh7nTynNRy625Tuo+5QELAXwVVhpAXNoHqNI0aWmZz+JIjwNEMC4t2Y8ygDY2t3Ck61ZZyKB/Hxuoi3/cCzkwV42DgSfaGWMaPFGPGhIxKRaZiKfsWSPjzjXHEY1o7ruCYkjZOdJJ1HK7JM+B4HUjyxN0qivONQFjumkmE0gvub0yjccYr3Q4ZyMyGE4rdSuK6Jw35mF15f2UaYoy1uBedp1W0Kq/wTCdccyJPdGUQnJnHoVVde7zrLO7t0ShZU4K5tx9qL9XTpr45PkQuLHqegvdSN7W+b0LbXbCxz1+EktAcHczNCt1UiNMGS9E0eLO5ez6sbWwhe7EFlUCpLD6ozz+8MrbpMwaSwCD+RIzgMX0xQ3SQsN2wl+B+i9XW8e7oTr5Hz8a3uyITgbeS0j2KIWhbN2oxFv2AL4QO3sWKoJpvHxHDylBZt9kRgI2/H+qoWDNRZw46IFQz4QoFWz6eqS2yN80W7tI559fvILpel8K4d3bMdWGqTzdMmYmik5hClPoI2vOfB8VzCre0I2vuInqui2eCni0QvQWquFuFtYEzArgfUT7ciJdgC9QnCNBWo5cnJFByWGZF+t45PP49WpVT2ar0iXeMow0MnUmFrRWr1CqK2R2I4tiMvzm0jKySJd3op2Ikcx6S/HImv3/Dxl9EugsHnPst24EaaO3Km8VTUCLM0KJM4E0l6tmjoUOqprNhBTnAsL1WjMB50Bp8lakSfecHbeiEWRm0mU0ecLg1kmHWP9xFlYYJ74Vmq3o9lVXIiIasmIPSynCgLfWy3DcXaeASdZ+uySrwfXVo29F91PDuagp2iMzk3n/J2mBoRyb7oTulNq3+Id9dwd18WXlqupF+vY6J2AIGeykzu1YqXpzNwUXUk6cIThJdY4elk9sOxk7dXNxC8ahvtlSRoeiOboIgnzAyNwGnaE7L1rQg62QuNpFj8FXrzZHsstifbMrXZHbZkpnKgnSLRMd7oTRWm2esL5PvZ4xi5iaudZrPK2Q0ften0/nSdrTFeFL7oTR+Bu5Sk7eD1VGuiQ1Yj1U+Q54fSsDHzJO3YM0Ys9yI02IT53R+xM86HvPvt6dGyil1rNvNgjDmxPrOoznTGLmgb12nOsBWehAfbsKDPl1uib+/sJMHCHu/C4zBeEUt3d8yl+3AjwQoz43h21X7GtwuSKl6Exxoy8Yt4yFseHMjEzsqdrGftmCgszMBOo1gYHMGqIa+pKInG1smXknOdkdT1JT5wKb0u5uGz9QKPP3Wi5/EUQk90Rs0/lQQdMT6eKyQgLp8N5x/T5e5jakbYk7FeihcJdlhZZnG82xgUXBNINZpI27f3OJwXjqdbGFtfD0bGKZ4kPUlaXC4kZNNJbo2yIFO+Jy8vFBPo4IBfSQVthKXQCwzBevxVgnUMCTvwFLqIMN4sguSJV9i05SoDLSJQ7g+1r66wI8IFM9c8bnYTR8UtAM9V0+leuY/E+AwSngzHtMsuLEJPMtoxhyIPKRp+EX4clZ/4+OI8xd62qIVuQ6DbAiwSQ9BsmspEmRAq23Snv2EqpVJ7kVwQSbMZcezfPZsHSWvISHqJhOF7krVjqRC1IqvUh2W9BKi5Uoq/rQneRfdpN8KU9G3eyLW+xPqYUKyuiBE44hhGjkV0McphR5gcfQWecjrbC0ONWB5oheM1sC2jnTQY/f4We0PskHfK42XzCWinZhOhMvT/rFj7LkL3Zp8LQxU/kHLOgzGH7Jkgcw+X81a8WTEL24vvabcijp2JGnTarMNgqx4UnPRhidBloqV1OCwTTcTqAVwL0GGaY0fiL0ah9hWhqzvmwzC5SvwPeDDrui+S8y+guzMJi+mC7DVfik9HR9IdZ1C7Vhcxz0HkHtKhWbA6ga0sSXSSokmePqPd+5F5QI06u2XY9/Jmk4MsQzqcI2SMKsd143HqUYicUSRXX87ALDMC33kvCVu4hKi2aoQGu7GiUxlaE+MQ8o/Be9FdrMYH08rFHwed8XS9Fsf0aYeQivXAXq4lxT8QOnu87RdBqiKyp2cS5q6A0FoDFhQMwiPWFd3eO5GfWMJwFwts1UfxptAay/39UDTSYUmXvVhM8+GBnBN+6rXE6RZSv1wfRw0h9rlooXl6Aj5BDqz+YvECPC3FTnU97+ap42TYj+M+umgcHIpDqCtqVam4FNcjoWqExrAzeC8N4lLn9tx/cpq9eyuZZhJOnPdcmmxwQjG5mkUq06jfl0RAzl3mmkcR7r+cEW/34eexlZeDZHA0FuVaxGpMyloi6+HBygfxeG15h/hqJ1aRi5rVETpKTqR/ZRbOMR/QjE4lTuMF/gZrqei3gjDTT8RrRlDeXo7IHHUGn05CJ/Ywn+Y6kzDhBA4amkS+mI9X8hqcJ75ku1co6cc6oJJiw6wHuRib53K9twRzep/Bx38DQpLm+LDNqQkAACAASURBVKc6MvNeMnYBe2lumESaXJ8vVsUvT2XiG1/Cg3m+xA4rx8oyk2tSTsRInMRTyprczmNQ9Ewldtl70l38SaxUoixvGtfCQgkp7YFjvh59Dkag7VHMq5VJHLIY8weSy1qencrGzz6Gq3rFFMt34vb2eLwtN9PN3w3RLZooxT6i3xxnMnK06bs7Ai2T86w4kI+h0BlSAhzwaOrGTR8RLhREY5/ThcAsffrdyMVR34eji8JJECvH4PwSDtsN4fqRDSSeE8Vx6l38VC+hcNyO4TcPsy76EpNCNBsQus+Q1FJ9p4wgKQdeJOwncpYgDzb7ILFsJ8vz1+I96xHxS5VImJvPebuelPuZ4o81uc7jebs9EIVFZcwrL8V1YgPGXPeG+5tdETeuJ+WkL5PuprF6kS81IXspVmzOFpul6LcKo8KjJ8Way1B9bsvlgqGsHyaJ4/25hB/fgOGHKIZJOHD750WTqgA5C+fgOi6by/6z+JLSfeDBBkvEI4XIyHZkTtP9uCqrkdw3kiNGd5knacXl2nn4HszCdpLQb8spfyZ0V6NQ6bCT1eMiaB0Th49Me077aDM1shtJ+8NZ+SSYccUTKfNcQI+H67AoGkyg9jsCJLcivskZ6d4PyLYoo7+7JhJdWn9J6F7vwHJ8CHXuAXgr9+VmuAFTgtoSFjmcFBMvDj9sywLPNaQ6D+OE+lxWt7Cl2F+JMV2+OutwOwvFhdsRDXTFakYNmYZKrH6pzfbMRTzVlkZ3A6zI2EjQquHcCdUmp5c+RvITEdwayZbOg7jnYkvUnmu0kw8jI1aTEVeikZUtY4h3IC4j96EVdJt5RpZYTf9AnqUqjjfnExZnytDtHuQ1l0F1xVw6742hqNV0RjxZh7WlHwcnBVAWYYtU602oTttIDwNj3I0GcMxUGs2oy4z2yiHWeQav4g1wP9obWWsr5Dvvw03Gm5MTDDCZdZckP1+KTg9DJSKWSI1mZCi4sb+vPE5BWoxvqLh5WY6bhi6eRT2xXJtMwOzz2KTfoffklViNv0nyxgd0HTSFpRINPt+Pd+NuYorH+oeIawQRGypLl51+qEbeQHTpPPpcy8Y5/hxTNEOJjFZnXN1RYgM2cqn1HNwcJXmcaoNp7ksm21sy/8xRDt3tg0qIFC8LS7n4rjOjxjxmY1o5NdNt8FpczTozb9Yef0ubUbUUJxfRebIl/in2TL+bhF3QfloZp5OypIpsyxjSLowhfpsKAoVxJG58xHhfTxTqynCyiGVbB03WunekKDSFvQPMydHtwh4PO3yLmqFasAbjrySXLy5soSivlA8q4ei1P8nOHUepHLuI3ifSCd4zkIBEZTocScDBJZFDvWcjlh/O+g6zWB0Si9/SOortHXEpHUxIqTFCW8IwyB9JXuki7vrbY7K2K+6p4hxapEpU66noxWSRsLwf7x6Uk+bjRPqwCPYqVxGuY0FEVx8uJ03lYbY/spZNSL7nidi1IoLN82gXGI/V4AesdzFBa9dCDp22YMDNYgIWuvMqYQ/hki/YFeuJ5W0l9odJ0e7tUy4Uh5PczoywRb+35/uRmptbcZ2Zz4SDa1AS/kDV0RRWrHiC+zU3JtXeZ4f3Wlo4mDHiVDgK7nV459kw6dMBfGVVSJ6VxxXPKfw80+rrKjkUIMMUp8M0mxvB8WJjxJo/50iwDg6vTMjxmkGrY+EskVjHpN2l+A7eg87ENEZuysJq6BWCZZYRv7iYi0p3MRSPp9uaFHzmNGG/qxYzkweSeySMFV0O4zjMmIehRSQt/sA6s5Wo3TbmnF8NK6dYc/HDIFZE55Bo1JHNMjOwGpTA2ZA+rB8/EZMzYrjs2YLb8MM4Z3bC3FiSrk0vEr90ER7tPdiVJk99qi6mN1cS7bGUwQ/SkBWNoU/6OgLlhtK22c+fw+ukTRXHoLwPpiXFuC/uR5tbSUwcdQiNHX5oSXb/agH5gTOBi5G7q0mx3xyqAhWZt1uK9QX6CGVYUDjAAgtZMWo3BlLQZQWKkwbT9QtCd57ISSZUrPLHSwmSZDTZNMWdJHs5hnf6Mvz14Uggsz2rWOVqjvbAQxhPikTQyhcrsUPoBt9gjoEF1rNqWf/ZR91aSKTrOI472BK4+yFiagGEh8nTusCalV43EbXwIsZkEGcd1XH4sAD1XjfYmJDAzvcLcUwIx3F6FRkaq1kjKIeP93RuusdzsPdCLD2X0XWHL0tszjLGXg+pS4n4BRRxSkyV0NggtNsWori6HGENC2yHHSCm6BUjVpqgJ3qZQFkvjg2aweQWpykMy+HA8OV4R4Vh2nMHOsalsMCKNaYQuCKFiv7S+EVK0/er2F39jSJsAjfzcLAqMeYjqYi3xCz3NdMswwiW7cfdIhfsix8yWCsYjyn/KEusPp2Ja/wunklYEiv/iQJzW+IvDsNinRvjj6STsP01k71cWFJThLVdJrsetGVsx1LS93RByimKNZajuBbrhHvuS8brLaPzTgccCtoj5RpHrstMOr+5THFqFusui+IXKUvTsmCs/LbTVNcPhya7CU14iUKBGxPOxmITtIVqGUMWHLZEb3s3tNLKSJnzkuLAUDz3TyCnYBrn3R1x2iRC4ik3RI6n4G+aT6fU9ZjVr8NYQp+SwSak7opkaZsrFMcH4HRmCgWJKnQ4kYCFXRLXxc3RFwhFO/w2wtMdWbPekCHlUahpH0PuwAZMR3w1xirPUxrpSVo7O7KthnIvzwct3TPI7c1CuTIVE+0SBmfk4zbwAlFeZ5juo4lQmRWiKik0EVLFuywck57nCTIyxrfelP1hg9isFUu9fxJOo1+zzVMP6TUjCNU8iKnnCdqImJBe6sGiJ+lIS+Yys3wzTn0P4TDrEEvOeiD5+hTprkcYFyHP2yA9XN+Zk+sxBfYHIztjIzP2b8Nrym9q1795A++7CN0XrT4vQbtbCIP3bcRh3Hlchmlyw38LqYpDaFERxXDRszhdjkT+cQAinj0ozNdmXLtmCHyr5LJmO0bdfem2Phvn0eUoDi5jwT4/VCYI/eqEnuazcuA2pMq8Uf1CPvCKfZaz0G/tTJH1UoZ2vEP6lGWUKUQRbipBZeQyJh2cz/owPeYKv6FUezYWnezIdVRGrONBHPt78MkjBNeVrwkY6ck7Ry8stSfQ/XEOCyZsZ2qUM7ZyrX4idLa4my75QnL56XggogbP0Am3xWLkAZaLlyDiao3Tqu7s01qIUcZRrv8SsoP2OmEECJ/gaGspNJSVmd67GX8kubyeaYTXrVEoqWkzv39zfpRcCqJkqcz4QntMfUs4Xffr22op50HGKiEKUq4gtFSbIG1RWr/ci61CCBUiqwgxa0ucbg5PJdQI8pei/dFotE3dWHfkx/2XH34tFmIdtJJupyq430oSs5glXyY+ubkBPbvtvBizilTHSQ0W5TcpMgmm+PYgdNdbMqEiCe2YQ3yc4chalcHc3+KF0/prCOvF4CO8EzPfEq4PM6TAYjwteM7RCDf8CquZ5aZO+/y1ZNyZSuImdQZcysUmuohLok6UGoz8/QH/5BChvilkv1ZgT8pM7mf54ht1kfGpeZgNv0WJZzRBOwfgHTeIs5nZ3JofTfDsjny75LKel5cKCfcO58SyPEoUuvLwYAahRmtpm7IZN+EjBDm5Ei8cyDWPiTw7kUWwVjLNk7fhNaSCFH97PJu5csm5C0WWy1COrfi1L017MGiaPSGm97FM60xM+GoWDPwconvH8zMbcJfJo2e8P0aLhvHbbuAfCd39TUHMVHxN/JNg5gjcYWugBsuf2HDLrzmRQ6TwfvLr4wVatWds2FFO6P+arKa+9jVXciwY4Tea8xdNGPb+Mjna0nhP3MAl0wbCsk9vuZlnxkC3EZy9bM6I23lo9E9g3OlNWIxuRmWZMyPnvyLucRTLur7hWPASJp435WGGLD/UG/35V3+ZtAWLWbeimC1aI2gqUE/NXheGzazA7WIGSk/9EZnxmJBbkSj0a8lvHgn5idC5Xg9F8qABQ9KncmSjDuPaNEPg42E8hi5nn1UR68U2Ie5ZhbmLMbpTB9Dy82G7usN4injywsgSI/2ZDGol+Jvk/kmBNgPjR1Gcpc/M7q1pwikCR8mzVS2DtdMPsmDuJbRL/TGY2oNHafKIbpeiOFSdGT1aN+jsR04HyuHSzIhwzbkM6tj0V8llgAELe5/EqZ8HdW7+2GmL8ShKCfvLoihr6bFsdDd+CM7XHcZdxJMac1csdSfRs/kjNiybiucAbZbd3cqZkXo4GSkyvpsgXE9jwZxiRng4IPsumbizQkipGKEkIUyrHwL9HzgdtJzV92fjbGXOonY/EzoD7I0mIMQZIqZ5cX22Hg5m7UlZEsfz+WpYOEjRVxDurjdhaWIdcq72qL6MQCGzHlkTBxynNWeniQ5rPkqi4WbOrJ5fvbXLa5C1OEb35cZEL72JtUsR93ovxt9oPoM7/LJa/XLOX1+Pus0eaqdokGAlTtvXR/DTDGRXq8WEegymyCqV40LLiEpaRrezGZiZ25Kwu8FgF5yOdpA1S5ueprSommnh1siN6kpzariQ5oy1fjilv26TICihiJuzBsKb88m8P43E4lX0v7QOq6hiro7zYIuOAGsto0i9NJ6kDbO5GGCCvPtG3v9idSfGLtJARWowVbteMGedEzPavOV6UfTvSi6rKkpIi4jlpKgj/hrT6NUa3t8/QIKDOmaZNxr4jYFIKLvhp1BJuukFpA8lodDjI48OJuCqHcxDn0OUyP0sza/i+sZkXFafY9nJBObcSMVeI4fua0rxntRwbALVtylL8ECpZDbn9shSne3HMqumpFy3o9dWR8YoRPDyFyua00l4BVEH05Cv34LvfHdexe8hfGYrXlwswltmK5KHklgqcIJ0g+2MzHVk8h+oxD7WXGOLqzapEzIpUurKnQJ7xBVPYlK+CcdRV4gKeoO26yhOeCxipsfRBk6sOS1HhnD8nDENvxKfah+wzU4G6RduPE5dQud3hwkUkcThdoNh1aQJQwLL2dgplJF7lb7yTe+4mraKoTnzubRVC5HPvqJ6Dw7DlDnuvoPSJVfQ6RmOyMGN2EzqQGWJMd3N+7D/vC1jTnogMvUB/tciURrUlIuRixE9qsnlFCWGvN2KXtdA+pXlYTOjG81/mBrPOeqjyZRSCbbmWSPV8zZJ4uKYn3jFm/pf7e3qUMpZZyl6tG6wS/dmB6Y9fOmUlYKNzADa/iGh+3JKvd/vTF/9JkRtMWLgRkPcr0ugo6vDolFdfrLrj9aZbzjishC9D9okW65EvHvDwNVztq1WYu0AIxx0ZBD5JaHcC3aaLSe87SpcTZUR794MbqSzWGojA+w88Zp9Fs1FZQyxs8JJZzQtyz2ZbP4UWXdrnBb35WKoPAa3p+LkoM2gAl10Lk/A3MQEuSGtqNxuzyK310yX/MCeJ92QVtXFcX5/BLlDgboO8Z/m4hwkS7WrNRn1MzHyNWdGq52YL86nTnou02vyCPXJ5fAPO2Y//potsCUrSpuu8W7EPxyJRrAzCzscwFkhi9vDVxDh3o5YlRQu9fstQveW88n2hJQLMMXKD51RreDpHjz0YilvLUN0thrtN7lgteH3CN1j9vknsvV8J+SSjRFv+ZPksqSaGZ4GtCpwYIXPJj78Ym1nJijYYqPUlkOb9vB+ZTyx87rw9mohbg4pHBS2INOsikj3dE5L+LHbaBTvb5YRbKuLc/6dXzvdXJRp82WZMe0pOwR0OGQ9rsEg+ETl6bUEB6dzbXkWecsafskruZAZj6/bHRSOxzCtIhU/kzzaJ2zGdcI7rqyPx92yArmTKSx8mkegdQyPzTYQP78LvL3LvjgvtKLaE7p5BfcjrfAXCuSmtyQvz+YQpBxFfeJ2/Cc3lGp95OXVDbhNXEnkr06JJp17MyuqnB2KLTkcZ4esXx2GppOQ1F3N3E6fl1ZPOJpuz8xkSc4f12VgXQ0PSgOYLn8IrRgJYnV8uP9LjwVp00mGoF3+9ExXQemDD09i59Hi+W4CJYy4F72b2DHHsRobQ9tIf8wUxBD6vGv46gB+I2bg9mtDCDRrwfCQ41ww+TZx/u/NvO8ndG+usXfHfsqiXPHd0RfvA5txnHKXqOFyHHXZQkoDQud8NRCxzSsZe1id88krEWkl+M/P0L27xaG9h9gR7YzHpo5Yl27Bp38RE8ccQW9/ABoThH6JtHEjiYmiP0abNL+J0EUSZjKd2rUrEd06jdxALeb2hoP2UugJmLLWRvH/ROhqH57n2OntxBl7kXlvMVH7IzEesvdHQudmi6vae6LH67Nnmik+boqIdvpZh/CIYuVV5PVWwcJ2FeOFBP6A0D1lq7YWOW0XY+Ckz+RuAj8SupzmqOnMoFVICBvbLMA2xJhp3RsslCrSkTE/SV8F3R8JHZdIk/XjaC9pbJx6kaadxT2x5QQESPEuxwTFrNdMNvEieEGD3a9X5XioZXK5z2L8omXo13BUfU3o6qu4d/k02zNiiYrbh8BCV5LSDRH7PUKnH41P5yL0vUp4MN6OfPNxtOANF1NssE+7gZizI2N2biDpohhRmzUY+E8IXX3NU26f38HahGSi024xxDSZkoiZPN8QRFjYUQbErcfiM6HziiFkVzfMbdpx0H8b3WLysB7d/M8hdMlbcBtwlnh/NwJbunLdU+J3CJ0TZ8w/EatjQtyIeG74NDxPV8ub2/uJd7TEau01eij7kR+mz5QOj9gf58JqiwxudFPDK98fs2m9+FLB942E7rElV82eYzkymC6le4mR+oOTnvW1vLmSi+GcfCZsy8Sox0kCljtT47UJ76ntob6Wqoo9lO7dTJRhBEdGhHPygulXhK4F748EM2LSTUIeR/8xoas7ScgwabbZ72Cr9mdCB59OhyIyrhjtwyVYN09m+NhLeH0DoXO7EcTIkhWMLVrG0SLdHwkdl4gbJUaQQhmnLPtxNMIGOc9CqkcbkZLgyqpx7Xm8MwIjWVeKXo9DNzECL/XxdG/+pbTpevJSRHNmsGmt4U+E7ibpEmJ4zc7loNJdZKcdRXmzD3p/SOhusWa6HKXLQgjUn0nvNgK/Q+j8sNIYS9eXR4i3M8Ex9SJCci5EBpiwoP85PEQ8qP6F0L3juOdSzJmDeMk6rs00w91WhfFdBeHxRhSmRdPO0BMv5Tbs8TPDOuYoLeZaExpojtyo9pwNksPgnxI6Axz16vGQS+GDjC7u9nPoIwiVO51YbPeAmS6uGHfOYGXyWxZqW+E0vcU3Ebpuy/SJ1hvC/c1hGFj7se3pCFS8AgnQnIbwFzsDwNeEjuus1w6g7O1EzIPHUmadwsHW8whLXobgJhc04iropRlA6vKBX3wb393f+//YO8u4rrK1DV+K3d0dqBiY2NiFKKACgiAoSEh3d3d3gxIqiI2NgoItmGAHdotI8/50wph0zsycmfewP8J/1b3WXvu5nyTWxBSblCK6itkRHLKQ2hgf/Pc1RTY5AMWBn7GOsgvEmESx+e44gnZ8UDL9lNDFFY0jKH44e0w8iX4wn/R9Kgz9YcT3xWxxCiMoV5Dgo5qM5NcJHR9cLncEYGbow/7KSej4eaMz8iYhlt4cmBrKWdOxnyk0XnI5ORwXq5tIfiR0dbwuyiTA0YcTEpvYJdOV0ofn2bslnbTgKA7WSROTG8Tshym4KkYgELEXl8nfEbq6ylKeXD5IRsYmgp128lYsmvxdYh8JnZSxABFXtGkQbcB87wHsu+PI1C+MzlW8ubkHb7EfCF0bat/d42isKZov1MlefgutLUNJtZ/8ExfmLzam6i23dzsxI240R9NnctnEiLjH1zg30JeTCnewyZ9EsFwtCasXs65NEE8iFvFrqRbqal6S5yXFtGJDnsQupf3dTSj1tabxtmzilvb4NHTd219QNpVy1mcJ4/YqfCJ0tefxGzKGYNUTXDHtzh61ZfgNCmCb2Qju+Cuw8L4WBR4L6HwlgKGjLmJ7LQC5gY1+k9C93GfKOLECFPfGYjm7J01L96HVVYtngelEK42k9a+lCv8DhK7y3hmOndlPyDoH0ivWkXrOFcl2hUQZaGGZdINeco4Eu6og2q/1z+xZBQ/On+DsgRjWOybyTCaGY24KjOn8uftwCZvEZdkmYoSNriRD2/0gBz1k6zIpIvqq4WyxmvEflE5PtiErGkSzdU4EyDxFa8F2ehtoY7ZuNO0LAxDRuIu4lQ7Wi/v+AqHTZtngFnAxnDkmdxHqVcyxV32RXKeL5fy+NOIFh7SXYP5wGuZB2nTxNiaqbBJrnAyY+YHQiW+lwawRdL64l5MNpqATYMScLxRQLzlqoUfcQ0Gk3awR+92E7jUn3YzwOd6U+R4+qAg1g9LT+Kh7sLNcFN80HXrstcUw48HPW+jenSNUL4bdryfjt3kVg/mO0IXvfIeIkQRPIqNJKxMndasCg388zbU8zA7AMe4YDVZ9IHSd4HEuHk4JZCLLFstqwtxiyRW0JVtnBC9ORmHmuJHihUEc0R75Yy/lN/bgERjF7j42nDAa8+uErq6c1yUX2LsplY3BiZxorUjcYS9EfpbQFbHsXCRzb8djvyaCCr8swj7IIpVPOJPgxirHV1jv0KfBZjMs6my57TrlVwjdOx4eikJrSSqD9+3HY+rXoRw1vHtwCO/la/Dv487ZNIXvDBRfEzoqeHV2I1oi8XS1EyTcuwM7H3gy+3OnpfclHPRSQOKhOU/CFnxP6NZzLySHiPlwPtERDeUgTjeTxDbDE70hp9Ac5EirXUeJXPTnRqJ/E6F7f30jWjMT6WBjjNrcUtwFAxA8uhWzqfd/ntAV+zD1pBaChl3YdNqJJT1bIHA1hBEjz/1sUpTq++nozoiisZY2mssgYLgv3bZswFr4OHKDU5m0KxAN0R6fMjM9TWflwBTGp/uhOac3LX/kL79kofsrCJ0ZTibidD3uwkKf+0xavgatAftZbFrKOl+Tn1josuWnolcqjaevKZKDfsha94ZjlsvR/BBb42CIzNDWPN+pz+yfTYrylhOO8qwvHI6OrQXKo9rycq85C7+30I1J1kL/7BA0vN1RH/3ZJ+1rQldxCh+pcK4LSWNn3ppghURKhFfg6jGPtvleyOjl0Hq5OcGmU/gxx2ZlAeGKYZxqJYpRuDxCnyvLfyB041RIMGvHbgMvthZ1YoXrAt5FbebI/X6obPoNC12fw+jrxnOu+xpSg8XpTikXolwJ3faa6U7raLwhnuiro3+T0FXeOUigXyyby+bgt7Yrx7dsJ/WlFIdiFvyU0DmG4H2oBxau7djlEMO91UlkKg6g8vZ+fH5XUpRfsdD9bkJnyxWr9qQbrUP/jBw5+VpfuU5+cAev5M3VPfh6hhJ8U54zR5Xo+0Hb87aI/f7+ePm+YPXZzaz5ol7E7yR0Hyx0ro0JFBYjdd1xrlqN/4oYfqkPqq18SI7bKmbaH6bRB//vgDCcNcbTqfoZ56ONEdvcEw9becY8CmCUrRAFP7HQfQOh+2ihm4WVcCKXPeby4dv/kdCNKcLlXjDLnwczdPTvI3QfLXR5mgh+cAc/48TiHs0R4DLBwyXJM8skSn4YLT6kCX9+gYwQS6Rjx7PnlBlzOjdDgBdczQzBYMVeJuxIwXx+bz5XhD/Zuo6B2s0IPeiE7NB2NOEG0RMkOKSaRKToaeZPzEd+928RuqfsXjOb9Q112eS2GpEuTX+R0BmuHkOX79+/0juHiTfTxL+HDduNepExx4vXOtbfW+heckB7BWG9ZZlaGEecwDI8HDQR698KHqezbOpuhGz0MVIayQcFZVnJMZKttfBupkK482q6Jiqhcmfm77DQtSNe0oYzY5SwdZRnVFu+9xxogLSuMaplASyOqUDsmwidKr5qwnz8dlY+5dIOX5TdShi91hD/9aO/+/sPz9eErqqQKOUw8prNxtZrIBla0eS1nIdPtBRdz0egYpDJi0lGxLnNpetP1J1VvL6xn1CtSArajWHGuGdkbbpIH8dkghZ9lnTqdxC67yx0Mzlvb4HN/k44Zgbwo4d49T0OerjjllaL6s4wVvYp58a2oN9MilJT9oDTaZ54bLkAYuosKAjH474S+3crMfDHtXxN6Kp5WrCJIKsonq8Px7A8HUvLS0wJXM+E16cI0z+H+LlYFn1F6KpfXWZnsAvGZ8YQaDKNulMxKG2dQeEXFjpTuu20Y7baZfRyM9H/Ivbvp4SO2nc8yolGXvYYIuqdaC3mjdXEr6yBX+9JbTkv82NYOfsy6oXLKEyoRF70KLN8uxG2qpTX081R7P2cbJflzImfR26RLZN/JafM14Tuo4VOaDLBK49Q5Cr66WzVvedqrBLDNi2iOGsNg3+MBfveQmc5kP1XnJnbTgBqz+E7RJrzrgeIl+5LRUEwEuMNOFBdQyc5XzI8NJjauzkNLvozdNSl3yZ0M7vQ5GUW2mNNeGWfTPiqEbT6SN6KiRg9ErvJG8jzkaJ/i18xbX4Toavh8XYL5gSVsVJNBcV2aUzQb4x/ugHSQzt8jKV+e2s/0cYaBA1wYbv5ckZ0/FwIeEiWpSoBL0RYpS5LjzQ1jFAl0uBrC90L9mtJ4d9BHRddGUZ/UC59fF5xxHAJGo/F8XLSQnxAK3iSgfS0XQham2G/qAgl0Uz6GOp8A6H7zkL3/rg784PLmSn0guyst4xeq4fz2tG05Rn7NNXY2HAOWp4yVFitJ7p8yidC972FbtrzaPxOdEXO0xe9CR9uyh+eP0royrkSZ4TBlteMN/LBeXZXKD2J17p48pvNxT9uGY122GCc+QsWuqprbDZyJqawFzopLizu/o7CSCfCPlro1iGQ5Ibzyb64bPJA/Ef9xOeELuKjha7m9l4c/VLI7raerauf4eMezzFBG7J1RlJxcyfOpj5kNtJkZ6rMjwr8mpKj+PlHkiywjlz3GXx6cz+z0Ekns0miASdjgvDxv8fMAFWG3c0l1ukWy079moUuFrHnKdhpunNSNo0jGkOh2mhKSwAAIABJREFU8jFnEvxRcW9FYI4kd4KNsOK3CF0Vr4q2YL9Qkxz9XM7ofWn5qn57h7NpMWxr1J2aGG92To0l330Grb4mdLXveZoTicKCPJbEDMVfNRuV3D1YjPuUyKXmlwhdcA4RCz+EBtRRW3mH41H+WBtcRiLHnPdy84hUzKHIYconA9Uvmd2+4e/fQOjeU+gvjvAuWS7sUqbrSW/kRPcyJ3cbFmM+uVzGyQ2GfAcEpxZgfCaOtU1SWDE2mDZWfnhYCPPIez1zHdIprZAn9lIYCj9muqzhWvhSRmyez6EMdYbfCENxSgZjMlKwFmvI7pUz0K5SZ0OAJqK9WlKZk84RwRG80JfEvEKZGD8tZvdtRWVuOkcGTqNN0moW7JnJphQNhG8nYyJlzsZHfTDYnsbyq+Ys3T2RmBgDJAdU/OhyuclKnpECWagJOVBpGoC/ZivSZsuQOtWRaNPJvM1wZoVFODfeq5F8SJyrqpYcnGlFnPckLsusIHSQHj72S2mdaYqoYyMM4u3RH5bDigm7GGGnyGLRobTP82CF3jG6atgSYirGoOYX2HKgmm43EzEMLaKPsjkhKt3I8zTE0GcXt4R0iYi1QW30p5iR5wccWWp0jPYyJkRo96MgwAwD9wyKR2rjsLwpufHHKJ2lS5irHMJti9h1uJxub47j5bGF60LKxAVJ0+2QB2uTS5m8zhRL4TPoSCbzarIi7u7z6Pk2H//VJkTfHI5upBNqEzty/cBxXndoSvmFJJxj7zBM1wu35YI0uX6ac++b0KDyEiE2mTybrI2vRDF2btnUzbciWvYNMatdOVgzC/NUPcZ+sNCFnaRm7FoCVvegcEMYIRnF9NSNIGBhLYfczHBKec0c31DMJpeQYJrEydr5OPj0ZruuP6mPZhK1czU9zsdh4LiZ6yL27DIX+SwWoIziNC88As8yICgRi9b7MdRL5HhvHQ5GiH7vcnmFcXFp6A0sItXaDY/cofjETuO8qy2ejxaRnKDM4EvxaKmasePNCGY4buTwr5QueHd7H/7WziR2tiPPewCnnEzQcsigbLQ23uHSPI+zwb+bJzfsx/LwaDjmaxJoGbWHEKHzOKvoE9nHj4thkyhJskZB5RDDgzYSqT6Kuue3yYvfQ1mfRxxsqIr/8tZc2RKMoX01uskj2R3ZAItgKVoXb8dXO5wm7h/cnz9Xj39P6OZZ8CwwC+dud7l8OY2VagIkPPZidl0xaabyrHlixrW0qVy2VmS+Xzvcj0ZhNqEN5U9ziNzbG12FQZ+ulA8xdHsdmZQxjcJo8Y8k4Lunluq3x/EUXslxp6PslG3IbvN1iO8Up+CqHkMvRiI2MpoJR/biKtr6K5fL5xwwE2NegdZXQtNHSZ4HW42YsKwIxf2xuMwRINdmDXIVRlzynEuTHFuG/IbL5YvdunRdfB+/cwlo9cxFe4IqhZIhJHgupt1ZH1Yuf47uaUdEzjhg/nA5bsoT6HgzHPF5d9DfPoaMoFLUnFcxvusNwpZoUqwSheMSQVp/Lsu8PYTJxLUcm+ZMpK8sfa6HsEryLop7HZGsiGD85Auo7vVAc1oHinwWM3nHTFKTdFjUu/VnVpUa7iVrMMHiKSs8nPBYWEOykToW8Sd5PsuXXP/eJIr7UWngjZeeEFesPbgkKo/s/OGUp6iz6OR0InR6cVhSn8z+SrhHaDHpXSqaK3IQcjRHqWcWihLptFS3ItBiClWJhqw4KYyLrQTtE2M4P2Q+EpITaZRpiMThQZibLKFzpApqxVOxcbZEuvM+FKdl0nO9DBILJjCh2VlcpN25KLIOFy8JBBLWszTmJfMMXfCUaMZ2cwsOdFiClpE8XXfrIZYqwDIdSyynV5GpsobQsqnoupkh3u9LybvifCjLdXLotNIMjznXSTtaSndROaR7n8JdJZOXo5ZiaCn6JRG7vRXVNcEc7yxNfMwaBE8Hoxlzm94rzfGccQPbVbEUdpXEP0qSfu/OE6Nliu+xzqhEeWM4sxt38k7z7NUNCl9U8bJUiPXqQ7ka40FyoQCjFw3lnJcvmxpIEbXBjPndHnL67D1e3HvCrT3bSXsgSuR2RbqfjUHfOYPbU1zZb9yKFMMg4q4MxiFlKeVJgXjH7OXZYhfSnZfQ62kxl6+fI6foFrnRm3kh7Ue0QnfOBxqh5rSDsnHKuMRHfFa6oJrHZw+yZ1MBPc1Nmfv2EIHhieztroBdo82omV5gelg8/qsEKb1TxMWcAipbXsN7VSa9ozYQsLI5x/x98d/eG5PEWRT7W+BaZcLZ4BFc8LHDzr+a9adCmfWjy+VenCc15llBKu5y3rzy30f0hFuE6NngUKLM+YMS31nojGoJLNKm1aGdbHRzZuNAK7Jj1BnZ8CUlx3dwfMAK5j+KRUk0hFbph9mw5Ds3rMrXl0gzW43mYx0KMpQZ+Jvl0WqpeHWKKEkN8odKI2FpjKRAFkajHLg6Uw6HZGMmNynnyRFvJGdF0tYpmY3W02hX9YjDIUfpqy/DZ7cYX7tcdqp9Tr6HApOtwOZwLI4zulP3Ohv/zG5oTzrG4qH+9IhNJXjNcFrxjEOxZxiyoAy7CVpcXx1HsutsBI66sVLuPZaXnZnXJAcLwRTG5gWyvE/TL1zBy4/ZIjjt4fcul1Xk2y5g6jFFTu/UZOzzVCT6e9NvSya+C14RuWwxju2cOBgpj1CrxlQUbCCtbjaj8wyZrP2Q1anheEkNo1V1LkGb26K8QojW3/lLf/c8zmDlYFfahybiIS9EmzvRiIzIR+WgHmNadGLU0C40+9Hb4BYJUxeStCiIRFMRXkWtZ4p3X6KPrqNVSCR3F6xFbtYgXiWuZf6ZOcRZrGBSt88yFJYkM398OuP93bERryJFUxaXDkakWcgzvuuX7/ibQ5ZMWH+Fuda2OMqNoWPtebYdb8Oo8gzWq++i2VoLAq2mUZNkhPQJIaxM1ZFstImls7fQU8ccR91JtDnuyGS9Dy6XJlgv7swJGyk0iiZh7a3NqL0GSMS8Q8zMHbfFjdlmbszWlpKYaQpTYKZL+CMR9ANtkGp3CEvFA7SRUcVYrSt716qRLDAbLTd9ZtRsZ51kAu/mqWIy5wb2GomUTNEiwluJce2vkXXwNd17NedxpDMxj4azxseahY33YigbxY1hSoTbdyVWJZ6iftNRN57LIIHmdO3+qfRM3d2dWKwL4mBzcfwT1RhxPhzt5Dt0lzLFc0FnijeaYLThPkMNAvCa/3X28jdcTHLAJOwUHVV98VvcmANO+uiFZNNykQarRdtxNm0fb6RcSbFdQI8HFym4f5er92+xPySOi1Oc2WY7haebvPDZ8ZQpDoEo127B0DWFi5NcOaw1EspvkOVujUnwExZFRuG+bAAvii5z7cw5Sl6eI9D9LhKbwjGa3J5nt69xvegpHboUEWgUyR2VFLYvLMHH1pW4Fmbkew0g39EOj6Tm6J4IZOrVWNz1NtHUayMWPW5zMn8HzuZFyB7dhFrP6+x0tUQzrh0O2b4otzxDiGsgqUMdyJZ/R6ipMb5dP7hcivAsPwpzuTAahh0k+iN5+vRUvbpEhrUmq1L6EXAkFK0RjXhZkk/KgWbM7HqE4NtLCNUYxNP8GHSkE+keshlv8RacC9VmgnkNvrnhGAwqIc3KBJuGehw1a0iAhDIB3czISdJjXPN3PM1JZXeX6bSN/uRy2fheJqYi+tzzO8jmyWfRcKjCKlyO3q+P4iVjS6ldDItztZjq0ATHI7HYTOlI9csjBO/oif7qr0tSfAOb+5Cerq6u7jMv7F9v/P56MjqzFYkpX4lX4jyerFNhw0wbFPJd8b9RRVXdNBw8ppJq68fVikrqUCTphi9TiiPQXW7PrrJZ2LsMZeP+RujZ66Ayrd93cSrfP9X3MzGeL0fAQzEcE5dSbqROrJAzaaE6iLYsJtFBC53wXN6878Vi10TCDGbSu+oSGx210Qk9wsuynixyiiPMaC59SrOwWrQSz6tTMElTooPHQWoUpBFpEM8aqwzuPi2HpcZYd8slbvNJSl62RyzIg7kZrvjk3KSkeihaKSnotM1Cc60decN0SVLpSMyxWhYsm0jbQF3s91zmbrUgavEbMOh+FANVG7L7ryNkdUeSHDOoWWJBhIUQZ93Vsb02Cn1LG9ZPa8Hljc4oWEVReK+cgeL62NkYIje+GUWpbqw2CeBsi6Wsm1vJi2bDmSepjsLUPrT8Qgn3iiubvFEx9SWvwXyU5jeivMVApoqvR31mB+5u90XFIpCjRa/oPVMNC2cbFNtlo2qRyfXXD3l//ySXmy7E1ssf+0lPcNXUwW7zKWoaL0A/0hc3ZSG4uQd/bQt89hTwrPskJA3t8FJbwKDWzzmz0QMDxxByrsGQJfYE2U6mKMYWw/BsqprMQc1RlenVKdjaFdBXWweJRkfYsuMFwi5xeM59TbK2HUlFg5DRHEjRVk+Cd5YgICKDQ3AMVsIP2OZkgo3zdi60H8EcI28S1vUl398EebedVDYfw/RF0xjYZA/xqdeh13RWuESx+bOi5JX3jxJupotRVi3L9dQYf/8g4SeasWxZfx74ubHxdUdGjV3I7ImVJIRt5iW9mLDAAi/Pvuwz18X1cC3DxZciOeAhDwfqYTWrlh02ejhdnE/CIXcWf20lr35G4WYXNJTDuTvDEOt1g3gZcpFORtOo2G2FTvgVGvfpzyQFWcZFueP/tAntOw9kzPQmHMoooGG3wYgHHWKbVA2HfKzRNdvApWYd6LHCjhhjMQbdyGTjw6ectPAhR9CU6BRdxBrm47/hFh/qELpn98YoIgTrDx/sL17hOqpeXWCTmR5rDw3CyagN/pq+PBRoRZsRWpgtzcbK6QQNWrZHxD+P/BWlxJjrohpxnEbNBrHQyhMPTQmEOn7multbwbOz0WjO12bLy+8Ha9iYZgucORCnTOt0Q+ZopdJibQARE6+irHEUsUhz+rvIY3u7AQICs3CNn0W4og23aEDDwaZ4KOVjYn3kY7bMBkrplMRL8cXnq+4RpwMtkDRIoORjlssgwu2WM/RmIELjjSmqrqGujyvHr5oyqbnAlzFuH+vQGXKpvIq6no4cvWrK0FvJ2EpqEnOzgqqJusSHW6MwujOvdoSSUldLoaERUS8WY7vJF5tRxYRueUHD874YR79kgaU/XhYLGNzyp7F0r4tScZTWIOzCa94LqxIc4YpWxz3MnqHHkQevqO2miYPGfYKD9vP0eTnM9+NoohrTu35mnah9RF6IFTJWcdwfoIb5jFuca7gAXa05vNSXwSSrmIc1w9BNC2Paqwe0qs7DwTGKQkEVQn0dUBa+gctYK670bsK5MzlcfiGMSrgnTqsm071ZOfd3+aGi482+W28ZuNQaHzddJIQEOJ6axcunx/Hxi+F4pxX4B7sg9iyYVfqB5F4rpbm8P/sc5/A8QheTcwPQcdagb4I5llEHuVTdhxUucfhrCXF7oxWarolcKOnNHE0nvDzk6F/gibyWO3sKX9NWbg2ryq9xJiuXE++bMUrFj1BnNaZ2+/6MfUiKslYPl61nqGkpgY7GXGYsaszJmHhStjxlsKEnAZYSjGjzVXrQm1tRs0jm2N2nNH19knMVUzDwCMFzTjnhproYRB+lutF0lD39CTYYS+N7h4kwssR1cz6Puoxhnq4zYSoDeF18hYO7DnB4x3bONZfELcwOZZG2PMqNx8zcicRj9+g4Shojk+W0PJeMue923jcfi6jYFPo12kNi2g3oPRsFZ2dM2m7H2OMQreT9iFQazL3tHphY+nHwblsGjVfDIcKA5WMacSXVA2PjYPLaiSA+U4S+l0sZ6GrF6sk9P0srX8mjGwUcS9vNpZv7cEstYaZdNLH6c+n2/hLb3a0xdsvkequeCK5yJNFmAZ3ykzBTTKF8blsO7zhPhzlmhMYbs6RXGZc2u6CuGMyNSXpYr2lKnk0IZyYrMi07gOgnzegmqERQdjgrWhex3UWLlT4FCOs4ots+HwPvB6ilRKDd4zCmGs6cm+7DVssFNLsQh7mWOUkXqmjbWQbbDeZID7tB4GgJvF80oV235QQcT2b1By+CihfcOBiIxeu1bJLrzbuSXThMkCBsciznNisx6GeCYWsrnnIiQpMZh1ZwO3Ml3d7fYrulDAZtAil2mPzRglRb/ZQLKS5orA4gX6AxTedZkOCpjezIT5miPyVFOU4DgcYM9TnNZb1R1L2+xGZHPWR9D9KgQU9mmXngrSfDmG61PDgRhbmkDkmPgO5riT7oi8qw5jw6FY2FlDYJJXXUiZqyKcKCFUPb0aDsCok68qyNL6Cm9gcRaw4moVPYpufGtapq6voa4bmuAGvHw1RW1sAqd6xO2+F9rYKK2ikYW3YnyHc7FeWfBW8yHusDO7GbWs4RX2OknDN5+74V49Wd8DRRYvqA1nyqRf4hKcpk9POe8qZWGJOdO3Ge+phQlZV41skR6mTAYqH2n9UCruHxbnsWy7tRNNWSWOlaXPS309vYgqUtyunZ/Cw21hEUjdEl2tuMZaM6fxVL94gDjutY5XyBkdpWyLfbjmV0HfI+7thIjeDLvCjvubfDlzU6vhy884JG0wxJCLZEXrg1D3b7slbHi7033zBwiTXeXiZIdshh3VItYvNvUMscdHQGc+TITgoL74OoMc5LStmbmErOhVe0WeuKdftzHH5aRnXhRS6df0mXFfZ4eKgyb0Brqp/kEKmri3vaee73mou6iweeq/tz0UKR9V67KKgZxEqlRVTezGVPzjneI4KahwMKQhdxtfAg6+Jzek5Tw8ZrHf32eOPglkpeVT8kZcVo9vIs2/flU8Y4lC31mdXxAKHbnyKi7oqTtDBtv5Djqnl1bjMORnb4H75Gp7GrMXd3RH9eV66EG6Cn80OWyyEs1vAiKGzJl3kLyu+Rm+CKsVUCRYKzWTy4P92fN0fY1QzZEdWciXPBzD6Yo/c7MGzKepxjNBn7ahu+PhEcetmaNkeOcX3YWhwjnJHrXUig3lpsM+4jMHwu2oFp+M/uQOWzs2Q4WWERmMXttv0RVrYnykKWCe0fczjMFkujBPJrujFC2pZAuxFc8VRCK/EWAoMmo+QdiXlFNAqK0TyerYeJVCWHHVJ4ZZBMggxsNLLB69k03HS6c3atDmGvW9BrhArBBwKRaHSKBGtT1MKzadh5EgouAThKtuSg3XIUw4po1LM3ImtWMznSBZ8nDWndey5GmzKwm/S530Y1ZXc/ZF83wnDDWZq2E2a5hSVreuQjqxhEw742bDqlTJnnEsS9C2nYrjtT3TMJaxLKCKtnyE0pImXbI4ZrR5JuL8eQNuU8Pr0RW00jIs+8o3kbSSzCNRh+1YLljqdo2KIlQhbWLI+0wOFeQ5q0EGJ1mDmDH76j5pwvlltaoRESgbP6ONq9OE+KvT6KQUdo2Kgvcy088dISp8dZe0aKlxH5OIglnX5Ty/UTwvZNhO7buGL9r/9RCPwkhu4fNbt//mTeP+D65bOcYDarxv2Ge9A/fzV/eIYfkqLcORxJzPuVOC3t+V0/NeU8PeSBZZkaURL/7DqIf3jh/5aGP0mK8m+Z+H84z5/E0P2H/f3rm3/tcvnPWlB16SMubo7h0mwrVn0fjF1d9oKijO28WK7M9H97aarHB7ALKEXFYSm9Gzf8Tsn0LhsLveesD5OkV+OvFE//rO35l8+mkgv+8mjdFEFf5/sYun/5iv6c6f9MDN2f0/H/n15+EkP371paPaH7d+3XH55t+dkgpHTy6L5SHx8dkc9c5f5wl/8jDesof1lM3r58bjEGGdlRfHKa+B+B4Mdl1lLx8hg+490oCw7BZlF/mlJLzYtLZPjspImuGRKfJ+L5X4Pnn7DeN/vRHuPAazVHXHRm0+d/RPdQeSkOJb0sKkXXE2E742dqEv0TNudvnEPNE87F+mDodJdVhzai+nMmr79xOl8MVVvG08JtWLs1wDZtJT2pofJJIfu353JXSA7NKT+tKPXfmuofG7eM877LMHioQoj1Moa1/UDe3nEjM4CYalnspQbQ5DPPpD82Rn2rX0bgLfl2smheGYORrSkKI/6zVPD/f5Cu5M4uTyz8c2miEUn88q8LKfz/WekfXUltWQnZgVosTpzK8UsmjPl2I9kfHfpPaVdP6P4UGP/hnRSnsUrdguTsW9BkMSax3tivGvpZMOs/fP710/vHIFBb85zLWSlEutgTlPccgcb9mGvhgrWyBNP6f13h/R8z7f+NidScxkNEDo+z13nJYFQiknFRHs9X4Sv//7C4tQMtXRNCdxZBo1moB/jhvV74f1jx8prizV6slXHhGC3oM1qNoD1+LP2iHsh/4RhUvuRqmhHjV6cxwCiWLTayCP6/lLXreHf9KOlxHqx1z/rO5XKaAWHW65CbN5S2Df9lUuJ/4aj88SEruRSpyRq7RE49qqbpCme2eBoh3v/rtLh/fIR/Z8taHh+PxEbTgKjCcgRGLcIwcCOeMz5P8PLvXNmfNuvyp5yK1UREKx0atqHzlADycpQ/SzT1p430l3VUT+j+MmjrO65HoB6BegTqEahHoB6BegTqEahHoB6BegT+WgTqCd1fi2997/UI1CNQj0A9AvUI1CNQj0A9AvUI1CNQj8BfhkA9ofvLoK3vuB6BegTqEahHoB6BegTqEahHoB6BegTqEfhrEagndH8tvvW91yNQj0A9AvUI1CNQj0A9AvUI1CNQj0A9An8ZAn+A0NVRdiOHjDhP1rrvpqqmE1P03PFT78rOrC6Ya4+jReOfKSLzW0soDkV4xBl0T3mjOKo9TX5P3HBVCafjnZE+PIG0ADkmdG7+ZQ2q3xrzb/1/Nc+KDpBgvZNmq9WRXzKSum3aTN3cBQOj9aiN+e9m9qp6fpIN5vrYRedRNlkfL38LlES6fFEQ9Zvhenef3CRPEm91YJaKNXKCXxRh+ebu/u0NKh+fJsHXBtcmNlxzmsJfj0Yd1W+L2Otmwkq3XdR2lMNxfyhGY5ryaI8Do8TcefoB1KZt6KiZwW2/OTQrvUCi4nxUMh9Bk5a0VcvgbtD8r+rb/bATtVS9OYbXGFVuBuUQLfZ1gb6/Y8dKuXE4FqdVFxHLD2RFn2afzuyLXaj3XEZMeSU1X0xlBjqBpqgpzEOofeNfOeM1FIctYUSODKcjFBnV+jqhwlq89IxFf24fWgpcI3KsBNnqiYQoj6N9099zaf0KJpXHsRsujd/1B7z9/GfD5bB2scBo4XDaNf0Dd+vfsQ3/s2PUUfbsAnuCNnOxYhBSLkqM+qpE3r8Lmjqqym6TExNLcmIjlI7ZMf3LmtC/vJzqlxSn+yKhVUtEiQuiTf9dK//zZ/vZ3ZQXiHRfuBggjvApVa7HStO/yeelC95x61gGUdbHGRXjzYr+LT+rJ/efzqyce6e3E2VxmEHejkiP6kzz//Cq+k9n9I9vX/mQY/GO6DlEcKZ6Jlq+PjjJjaH9n3X9lt7jaII7SSU9WLDWjBWDfkMaqH7BxW0BGFt5sveJIHOWTqFTq/a0F1EkbPWwfzyc9RP8exD4ZkJXXhjEkrGRdHF0w1JrIUJtG1F+6zDRTnr4DQ6jwHgyrf8IoftqvVUXIrEvmomZ+CDaNPu5t6iOmwnyTF2fyiPRQPI3rGNix39wJqPSXGzmK+Cc1wuTDZFYrBL6qnRADbdS4zjfeyIiE0fS86+X9j8hXnEGvxXhFA9egq5BSzKVk3k0VgZDrwV8XyLoG07jQ45kFFLWtj0d7sRjohLGDTFbQkJskez3T5V06nhTdIpTx67QVFaJaX9WssZ397l4ah97aqQwmfP3Z5OqLbtPdpg+S0/KUpQwgqNmBqjXGfMwcC4tqaL0xlbMppvzOOgoW5b3+nGPayuecS7eAPtWTuxY1e8b9v7v/2ldgT9C4w25Wr2GlNuhyPRt+hVBu8lGcVFspqRSYDKF1o3heWE8lkusubR2AxkWM+nS5M/6Sv8Z63/KbuXZGHa2YoulLCOaXSfdRQPlyPaYJ3ujN6cfrf5SYayam8mxFPSfxqQJQnT/O++hPwO+/7SPpyfYcfohFT3msUL4d1wE1XfIcjZktUMugnKBxCbLIvifzuEva1/KvQsn2bVPgFVGM2j9c+NUPaMwxZLJSol0GO7ElnMmTPxQsbv++XYECvwZ9sPddCsEmX6fKZu+7u1uCsuGrWZr2UoSisORH/TLhK6yMAL74tlYLR1Iy99zdz3ZxupR8iQ9XkjwyQhUJnTityWlCq6EBXN5xirmD+1G61+6IusuEeVSzETl2Qzv1Zb/2hf+VibBBZ2YNkGE0T1/rwbil7a0lJPu6viUCLNWR5IGybbEvp2IqoEec3v9Gd+Kt5z110HLIIH7Ek6EB1qwuM+vIVfO1Y32+O4tZYKhAaPyPFDViuJi7/ms9Q4lRnrgt5/N+hb/LxH4NkJXfpYA8SW49/TheJQM/Zp8XzDzAzTlZ/C1v8cKxyX0/kLz9Adwq71M+JJVHF0RR6i8MO1+UfNdQYHHIiafleFAsBJTOv/Dq5E+yUB62i4Gm+tivFaYDp9D83QHujO300FbAy3NcXT+A7D94SYl29DUzaXpHHmc14/5j9J9vz0Rjmr0JVotMCJmRVuO2JsQfqYNkgFeyA74r133vw5N+Q2yPMOJ2NkbmxO6jP1TBOZyHuYn4+e4mWY26ThO/vsLglW+uki6vRreQgmcURv8FQbVlD08hJeoIY/Dcgid+4lw1lW+5nqmAx4tzIkW/29Y3b7tJJcdtUFwxmN8bn/Qgn8tND1ml6oougNjOWc8mTYflU2VXAkSZ2S+EpeiZRFs3ugfZNkv5ZjpXNQaGZJmJMWIjo2pyndBcNFO5vqF475KmI5/pYD9ZBtaojvoaqzNetXR/2P13F5xNsqZiLw6ppt7oPB7PQrKLhBnFkXqzTEE7FrD0G87vn/brysfHCfSz5fAlsZcsZ/0y8L3+xJyI1xY49eNpOu2TPorz9vftvr/zkBlOTaRC9SQAAAgAElEQVQIij7C+1bQrxO6D9O7HIjQyAtYXvFj5eBWP2+hq75I6BIFclduIEJuOK1/lysTcDOS8SNOoHLYjTUTu/w2obuTiLTwEWZudUR5Vk9+XrVRy/0NqozdPYZ4N2XE+v6siuBvAP4BO/Q12NR2BbpaCkzo8p+SrttsVnbgZLf5rLaRY+Tv0Ot8+yIfccDKnOjL3ZD2c2H5ryq7H5Pt5MO2Kx2RDDVjRjt4cSwI7ZBjVC9yZJPiP1eF9O241Lf4TxD4JkJXlmPLkBk7WbFrF14LutPoZ9+bMu7s8UFzmRP7yquomWjCtmR7xFvfZF+KH+YPJmLWaDeqHttotCSAfWHqTOxayuV9yXgbv0MlaykPvDVQCT3O24oakIjilFtPDtoa4bTtCu+qRFDdEI23zAjaNm7ArWhJRh4SY1+A4k8J3dsrpLrooh10gOe1YjjuCWbZfUeWGm7k5tOWLAjcjkPLOBQM4nikuJH9yl0p3hDFFUFRmuTEEpj6kFEmIYRbLmZYu8aU3d2F92pNfI/co1TUlNRwC5Z2uU+GpxVZLWYw4vUhAiMK6LnWi3C7ZQh3agIvzxBvq49pxD1GzRXkdk4H5MLsMF3WnpuZPujfEMF6SQeuuRliv6mQx3RklrwoN87kcPf6TLwOBLCyUSzKSrYcbKVDdJwOc55vZX1UATXPzlF4rBMSPn5Yr6xit54mjsnnKBFWxMffDcOZ7bme6cFq3U28mzwd0enLUJwhgsjIT1Ty9XF/VPUd2XLq5cdz1HiBIbF+Jswr2cgaI1f2FDZlkqQxdt4qLBjYhMdH4jGNyeH6vWJenG/AEGUngvwW8qFEZXlRJg4GFnjsuUodI5CxsEK683mOHX9Gh8ndKAiP5VhXRfzCbVg5vBU1by6xzd0MG7ddXO47Cy2XQDxXjfiqPl41b24fJcnSHueUXBqMVccuwBaVad2pe3yCZFtLLCMP8UZwEZr2TpisGEf7svNkuCZxqKCGXtNesM1pJ2VS7iTEqTG+/DwpNsbYbLxDj1XmmE1sQhln8F8bwPHqRnQdJ4eZvxFj8hKJiDzJk8GVHN1zmY7U0myiLlGbDeiwy4jJmpkMmOJO6jEtRlc85mxmEM7Wnmx90oN5ZoF4zaslxVQDj+zH0H4QY4zi2C/3htiNu8npb8R2hf5Ul17ncJAtupYpXO84lpV2HjitmUvfxnfIiY8lJvA+QkZdOKLnTb6QJRt32LKoy1ekuOYd9/MSsNYyJeFSAzpI2bHBfQ0zmx/HbtRSvJ5/3FXadJbCPy+VNQN/YKu/h9CZES0uwPn0KHz0LzPKezintSzY2k6HxIOerOxTx928TFIiM2iiG8ikPcuZYp2HQJPhrM3YT+TsW7gOmYr1o/n4nd6KTsdTeJtqYpZ8lYa91hF7yBulbiXsDXdFeVc18xtkk3hEgvRibYgyZLnnA1aHqtOnajK2uoO5nemJxnJXDtfWUTfdmr3JVszr1YwGBX4Ijr6C0+8idHU8u5hBoIEFh0WjSDebQZcm8OJiEjZSmkRef09LqQD2RmgyseE19iV7Y/RWiUNG02n39DiR9r68WhWI4cyelBftJ9k7jFergjCa1ICLSc7IHu2L3YS7eFlHcHu6C9vDtRHt0wqBt5dJdtZBO+QoL99Vf39nS+B7NAz16d0/O/OfCN0mkxUMrz1BsI4K7m+kCfbWR3xoexrxjjtbvVDU9iHnQXNmmEYQaiGBULsXnIm0ZplRNoPUpBjZez56slPo3/0d52LtkbeO4urD/kga2GBtvRzhBjfY5mfFhvsNeLM9mxNDZiHy9hzFV29SUtWSiSZxRJuvYESHH87MSy4mu6NsFc6Z26X0XWhPYIAB4j0fsyfQloTiUp7tO05uR2n8NlghW7YTXXV7UgrfIqzggb+rCjN7f7INvH9cyN7IME4JdEfg0Xm2xByhdpEVwX7azO38kIMRzsSevc+D3EucFpiGUZwb+m1ysVC3IjzvMUMl7PD2M2RxrxL2+pqhG3iLAdNnsHTtUiaMF2V84/MkWxtjH3iQa4PEMPUKwGFha84merDxUgVt2jWmIGUzBd2VCY7UZfTdBAz1nMm88hb6i6Hh74/XqCI8NE1xziqmz3R9nINtURzVBspLOL7BFWPrTTxoO4R+bbrTss9SfNIVvyB0FU9OkmppjMO25/SX0cVg9lDGLJ9Bp5v7CDC3wGzzObqOUcMhypHVA++S7rmNU1eq6D6iiHDnbJotdyY+XotJzZ9zITMAC1M3dt1sRu9xWnil2yPb5R67A8JJij7BkwHlnLrTF+sIG8YfdUHDbgvXWvZipKoXaaajuOKrjZzPYSrpxODxNmw4okiTdDsMVILIbt6XmSZxbLGeRceqJ5xLCmCNUwOcM0ZxYLYsAa/a0XuYJemn19NxhynCK6NoNcie9EuWTPloEKmlsrSYQ3HpbN3aDZNDKvR7kEdSeBiu90Zg0+cYOk6H6W+cQpb7Yrp9ITvUUPHoFPE2+mhEn6JFm+XYbLBlzWzYKT8H1awKJobmc3xFCbaCc3EpHYtOZhaBEx6SEeTO+v01zK3NZfO5lWwr8WFhu+9fr7paKu8dI9bHBs3AozTup4r/VhfWj+5M7esLbLLXQ87/MAKNxDBLcERXbhxd3l79eB+tLRhF4LgCdIw20FA5kUPBqxhSV0SGk/5X99I4Gr8rItNZn+UeWdTWzcUo2hED5Un0/FA8vNAPQeErON4OQqbZVXYn+2FeqcEJIxFaNmpI+e1duGuuxymrFTKKg8hO6ojXtSCkGufgq6WFc9ZNKmumor01Hp+FDdhuoohy5AneVdaCZAyXksUhzYUV2mFcedeDpZ5JhOlMoUczAaofHMJXVxPb9AaIyw3ieEoHbE/4oCzS+ROhq3lAToAJS83PMN16FYJt52Ky6ClBq9UIOPmY0roOLAjMwHPYBfzW2JF6/wXlQipEJTuw8FEc8ire5Ja8pg4xXPdFYTS1nD1eeqz33cmDsjmYbgrBZnEH7m/xZOW+bugurCPf1oWoamliUnURuhSNsnEgRYJ6bAy3YqVwJ6pK9uGvooXX3uu8mKxLQqgtsn2fstPXhh0NxjH0/UliIk/SWsaVWNd5VGyxRtVhIxceV8BEE6I9F9Fqryt60TUsWjGBMcvlWDhu9E9qHr69mo6HqgUBx67RdvZ6rB1s0BhyHWsVHdx3nP/OTb+JOKZxXtjJf1a3t+IJF3aGomMXwJFL3Vhk6Yq3pRRCAjfY7W+NhU8qhc96MHmtM37ea5jY8hZ7/czQC7xFv2kzkFgryZTpo6gNtiLqTBU9J7TjZFgiZ/quxT/UnBVDW32S6UsLiTQzRDv0IFUf/iowiVUeIXhKXMXBex8vJluyWUmQyofHSLAwxyYhl/LhEmg7umIxqzG7PXWRcc9mrIw9Fqs7cdRWg6CzPRBd6UNUoCAHLBTROtwZ49BA1r2NRdV0By/7LkLPcAY9haVYVF97/D/hV397228gdO8pDFjKGP3WhBQmoDaiNT9bH7PiGDaCerwL3YbXhEL0RFS5ap6KxQNrJNyO8m6MEVtT7FnYeC9GM3U5v3oD25YVITZdh1NNTcm6aMeCLreJGC3BEe0UIlUFKXZZhOQTXbI9pnLPdhnz8yXZs1mH2V2b/wqhKyJmmRWXl5tjKS9MWYo6o02b4p5ly6L7wYhr3kcxwR2NbgewTm6LikZ3jirKYHmghK5ywSQFr2JAgQ/iUtmM8Q/AZdolDM0KmKK9HpVZDdixbjkWjRez6PxGMvKKuTfNmNRoG+Y+8mKK+gPk/e2wWtiIbRrqpLeXxch8Ce322rFA5TYSMe6ottnAGhUXTkz1Yn+AMbOb72DV1Ex6amthoTmWFnkuTNN/iJilIbYSA3iYrI54Vnekhj4nLzWKvU8W4xDvhenCATR7koW5VTYtReUwUuzNGQdldC+ORFe6J6fuNmGk6HI0ha4QmvGcgSOnsmDMF7ZBKN7ACsMTtF+8jlDNUdxJNsE1q5rx621QG3IBP3l7slqJoy7fjIM+5kReGId6YADeSj8t3vv2RDCq0YW0mm9JjHR3CvzXYRhxnaEuSbiNLsTCYCPXhqwnxbELOzxTOFE3HQe7GbzYYIlewm2G6IcQuLjHpxfh/kHcfDM42X4lCRY92G/sRPyFwRgEzubqxlgya5eS6DSTl+kO6IQU0k9WB7H3Saw03UzHsZo4x9sj9iYZK7sdVGl4Yilwic1pIJ+6imZHD5B9uoY5hsIUOPnitGsg0dnSPA/TYZbhVnpPsiBkhz2LOj3mRIgvdgFv0TgeimTrG+xy98Q8fSgbz6nTYlsIjm73kNzhyex7CZiaxfBEL5UNfXNxXBNHi6gs7AdfJdZICpV0AZbF5pC+uJysEGcMT04kI0aJToXR6BsGc3O2FyHjDjBrmT/V3RdjlBCG0fCL+MrrsV0inbMGIz9hU1fGo+NJGK0+yNitURj1u02CoT6aJ2aw94Q9UypOEqW1hqhZ2zizbtA3Wugc8Wyqj3+7aAbNdORZ80moxSfiueQNseIS+ExP45JpLT6DRbF/LkbQmQy0Bpewy0oDiZc6PI5eQse6at6fCkQmdzqpqtWELHXljUMUTqJNOOmpwKQAIcLWn0LTJoeGs/04tV2XsS1reXPIhrF753LWYyYNryZhvGcEwapvsB5iQm3ibtyHH0dj/Hpu2e1j17oRNLnwndD0S4Rut8YcpKIvU1lT9wmDaYGc3qPB2FaNqbkUymLdh2hHmLGk7x0iJMVwEPQjqV8cy4x30tR0P0VOg8lWWMDKlJYY7N6B86IykqZOQON4Xwz3bUP+jilzDTfxpEYC1z1hmAueQGGoC60C4vBWGswtL3Gkzi9jY7AC/fJdmCt1EZmMYAwW9vvKnamUPHspZHwPcf9tLbScj7ajAetVZyHYpikC1HI7aT3650QwNFFEtMEOVCZ4UGUciOfEEyju6oKlmiSzmh7ENr0FijLDeRO9Hvsb09G1UWN6TSYGc3x5rKzO5NOhhG4/R41CGCnuSkzt2RyebEVGdCcDjXUwVh1Nx89Pzc1EJBVOImykh96IXNSWZtJNXxmRi6G4hx7gxTJP4r20WDigBU92O2B1oBkzlNajMPAs9gsdKRiphK3basZ8FLhL2KWnjF7gAd6ImhMUZsLiBjvQkt1IqbgMi6r3EuW1hWvzrQnzNUV2eGteZPvhtOMlA5fpoT3uJv6yDhxuPw8Z0WpelLVkuKwGU+5tYdu9VvQf2pYziTsobr8AG+Nx3I8wxnj/C5rXQdWuzezpuRAT32CsRxRgZpDCzSEapHlN526gOSEHq5kZHID0q424JZ6heqYJDgvfkKxtR+xlQUy3mDLgkC++Wx4zxsaZlY32YKwUzeleKqRsVfjM5fIJJyMz2ZfXBoW45dTt38+JGw0RXtiQQ+HpFI82x39lQ7LsXPBPuU2Huc3ICNtP9ymm+KcaMfNRGnoW8VycYMtmlRpSfMI5OdWL5MkXsNYN5pigGg4jD7BMJYku480J3eXE4i7vuLErCm/bU4xPCWL+1QA0TQ8iGLkb3+FXCHZ3JLC1PUW2/TidHIrjzh54xa+l66UELHT8uLRqCzmaXTgf44WiQzOib9oy4voOQjziebUmDlfR1ry5e5pd/vvoZG/FvDbfH5CqV1zPtGWsTAxt5kWRvXs6l00XIeF3nY7jjEncbsLEKxGsWLKXRXm7MRX+IcCulooXZ9mgq83WkQFsNBvGw1R7VJTymJS1Da9x1/GXkiNRZj/n1QdRdmcbFlOsKQ/fhOLZNUy3L6DVkmBOpa9j6BeWxDpq3heRpqlI3Ngoduj05IyrEqIbFnC2YAlFajJE9PEmxWEyFXudUVi0nSFbU1EpUmeSeS4Ne6p+VDgp1G5i0bAIxh7ahWWd/0/vJb3O7FBbRkBnFzY6z6ZRrjvys9LonbqdKOkBNP7hbrrjydBMWUT+r72zjssyW9v2YXd3YRd2gSi2qCgiJaGEgHTnQ3d3dwsiKihiNyogYnd3YSsYqMj3WSM648zsPfudPe/vhb/hvtd9PjfrWce6zutc5tvp7HmAc3aTaVl9nIgFOhySiyVST4jzPtpMce5E2lUf+qTKolTpyJGAsZy0lEbylDol+YaItL5M7EgZ9lusJUmzP7ditTC+uphINxkG3ktDbmQU3VNyCJN7T4aCNnun+xJkOpzyKAPELRriVxrO8tpAV+bL2LVDybCTYtjL9VjndcZy2VR6PE9j8oh9LF7vi+n0B4SNNeSqUQQ+cq8JldBgp2QImU5SNM5dyqiNoqT56TJf6D6ZSx04OsMQa61JNFhviohdPfTUXpORuooLN8ejlxJGgMx7kuXkCHwniXugD5o9izCZGkkDc1+c59/GzfEQwmrL0Z/fgh2mSgiqxJl2fiM7953kgqgx6YkeSFfEMFv/ErOdHfFa3J7takvJ7qKMlYcabdYIyHg3BTnlRfQ6FE/e6+FMFJ+McK1D7KtPJaPifQShhQZ4KbZjl/tyrEv6ou/pjdmkhyQtcOdo/4UY+qkw/DtzzVvOpwvwKW3FHDMb5CpSUDA/Ru/lllgKrcd+1XNEdSxZcj8alaDrjLJwxbzlVvJPN2bUUgMm38ol/1oT+s2bQbN4HYyT7zDGNw33oWVYma/h7kg9Un1n870v5joF5kGsuySEZrYtU1rDy2MpmMXvo2KqCznzbuHjmUlJawVSnCZyd6UjpgmXGGQcT6L0Y6KCctnbaCGZDmI0urwR36wdnB9sSaZyC8r2lHGqvDcLR15gfW4pTVV9Ua1fxNYDZ6maootMHdD97VD2V274nwe670bzkC064hj3SeKY4yBK9KZj1CuWUpupdGjygQtx0oz0F2XjEXtEjtrRTb8deUW2zOty4wvQrSRGbfR3lstXu23pZtCcjB3WSAu15PrPKnQ3MpEQN2P37Sd8+GVMwzDNycNHsRsnXeRZfqU7Y9vNxMZRlmHdWtHg3QHs+3lS4+6HldoYOjW6w+p5IrgLe+M7qAhnn5WcvPXq2xO20idzvwqPbewpErPBw0aGwa/XskhkC2P8HbEZuRtZ18coW2mgLtKVhr9YLi1w0BrKtQAZdO/NxtXSjHmtvgKdIXYG42h/KopJBleZbWOEy6L+VGy2YlZ2C7RsjJC57MmC7OaoW1pjJdaZp3u8UTELZNup59/G1kIJT9dRnLt1n/pC8/HUm0WfVj9piPkKdAsNSdSrJkomnJM95mAVtpjBjaB8mxvqYVcYoOOMfac8dKMv00/FiahFv+6v+h7ounAkyJb44obMDAlFuftRwpansL/hTFysYIWVEcHb7n8bcwMRFruGkegsxue59w2XcoNJKLjDINtwdIS/fmNXca0ghJAVp+hqlYCjaEt4fowk+2ASLogSnzWLs74hRJ8SJXm3DoMub8AlYiUHh+gT1v0UsR6nGR3rgppoDz6ZdN9cZVNANN4bexN7yJRRL8+T6x2C1/ZhpB42YzSPOZkai7/PHeSLY5Frf5u9YRHYZnQlauscziUH4FttyFnXibX6t6o+Wy4NMmgatwUP0aa8uLqJaCcvCmVXsmHCSfwM/LlpuoEkyY7w5i4HE91R8WtB3GEHuua7IefZkRU33JhUeYaVgeZYvHXmZuBUflkKVVxnW6wNKseXcHmlLB15y7MzqxHM9aIydjdZ0+8Sp6fxbwLdV8tlK27lOSG6pJrUB2HMbVrO3kAlJG7Y8jBBkmaXstEenIrIqU2YDmvA61MpyJi/JnCzKSMbVnIuLZDSqfaoPA5lsJgDN375tOtRv/5MAsuSGbVKjtkPnLiXJktXqj8B3RDPanyDzFEb1+03QkvukK85HcuhWZyxEaHpHwDdN8vlJFo3es31/Rn4qhqyblIaRemLeZ+ihIjFZirf1IpO6eLCnkt6vBFIYNI1/JMNsnPjQ3gMsqdeVCpWc4Ro/mYnJl186LAyFbuFXbjgK4nocRUKYzURbX+L5AnS7NJMIcZwMKcsZ6LTwoVNtovo36QQq+6eNIuOwkp+CO2++7f8XKHTb2ZNisg5LDSyaWEZSZLpDHq1/FjWuMNamZmYFlzk3reJjVaGWRQtfohF1BXGyatjIzuGjk0bQMV2jMek0tbOBlPNsXRuUMOV5KXMWtkXj1BJ3jg6snOEIS42igxvV+/3ge67uf04YeJeXJ2pg8BNmJKlOuR0kMXSRQ+xzk/ZY6WMafh2TteStPEiJ7ICHVAY+NUaf5bEBd4c6yeFof/HhdNz9tvIIbg4HONgIzpHOZP4ZAxavnbM7VFBqbcOZq45lNa6ZjMpU2zEW/HuTjmNZ1liPn8obRtBxZFETC0cSNv/6NuoG83AIMyGeS83snp/M6SjglDscoSQj3MSM4lcsZCnkXZE7fzA7DgPxu90RV87jO2ftsY//zScqIK73VI6nS1lV/0FpApEafZTy+VjjiQkkJhyB9FoR1TGdaMpr7mSH4Ctkht5VbWuO2IuBvbmjDu9npBbC9iVsZCOVdfYHOCL/eoW+O4OZf5XH/6T4yQHRRJwVYaSVaM56OqJ/fohpB6zZOx3la8PPDu3jjCvcI7JryZ/+k2ifN2JbO3KcctmrDKXRyvp0rdB1O/GEJlo9ubO4kGKH0tcm5Bw3RWxd3coXhWO3t6p7E+bwdMD2TjtH0Wm/YTvrcqv7lCY5Iz0qimcLNak55MTpDvqYdPMn7sh03h3vYCAuc48jy8kfPqX1fWHVzzYl8DSBafQu5qMQhd4V3mBXNulaD8ScG6FMLs15Qmdks8Jg0G8ebibQDET7sbsJ3ZGBeusFVCp8qI8bt6X74wvj1PznpfHkpAVOYPpw0ikvjrKa6p5cyqJhaP3onZ1Bep9GlJTfY/tAikkz5pyaaMkVwXzmfvIiXupMnR+W0aQsAqnA3cR2Sb+V/NSzaVUJAdtRuFcBtpDPoayPWGfw1ymlelyerMOwudCGfyxQnctAuU+z9ioPRWzgWmctJ1Ew2IXBnj0pGC9FqOaN6TeTyyXL7aa09m4I5tKBczqcOUL0OWSqtmQTNGJmB1+xstac0Enxx0clyhmhn8HEtM0Ee/cnPo/s1weDWSkw22UTfUwkRjyLf/gRiqTR+1n8TpPdL6zXL6kSDALvfqWrHGUp90GdUZuFCEtwJD5DQuQnW7Mhgv3aq25BmOYnYXKfV+UiicQ4WOE/IBqdhvPxby+FrEOOkzuehhPYQ8qTR1R7JSHkW0MpVdf1lrLaJKwQ53qQE/2DNDCwXEpo6o3sGRKPj1NzXDV60HhL0CnTof1pjjsb4qYkgka4r1p8atlTwUlHlqEPBZFy8IUyT6N4XYemrKZVM0zJsKtJwWL3Cn7OC/9CHRVZQTLZnJ35ALM/ebQ62er7ys5qFrtp/E8TQTCe4lfeYZW86yxWCD8aX6C5xz0sSPpeGvmBfuj0LmMAI1UDjWfRUCKPP2+u+7PgO4Ar2aZ49FiAyGZVxlgFYnluBbwtJQIy3ByyqeSuHEJVTEx5OxtglyOBSPOpmNhnMCxQQ7khw3lzpETXOy2ANmqPEKjsrk2wQHPpaJ0+eMmy7/CHXV/+z+kwL8AdDU8KjChq3QRJps3/47l8uNIX3J1/x4O7khA06uADi57ueA2lGK9abWArj4V2y3obNiBDYds/xDoqm4cYl/ZdqK03dnQ0JwNJ9yQ6tnip0BXdcCJXnNuYLvFH8Np3X+w8QFPt6A7wpgjUp6k+3y0FTWGXwHdKw46SWLSWAPteym4lUsRF2iITP+v25Ifn/UOq6WUyBexwsVS9hegGx8sYDFhSOf1xMlOH/Xh7eEvA11zNK0sUH0SyJy0+ijpm2E9qRMX4tSR29gOdXtHBJO71HpVXnBxXRh6NoHsrRiDlo8/3qpidP0xfewr0Ekbkaj5HGfpSM73l8EnVIGBjeDFwRDUBIdor+KIt9g+TCLO0HWhDdEyfX/1Wv4x0KVS1HgSxotvExFVTBOVQFYu+bF69PWylZxK9CEm7yHjwmJZPvjrzPyScyt8CEg8z6CQDOzHt4DXF1jl4ktwSV/CctR4HBNJaPEQYvbofQa68EwODHFih3YD1ttZYhm+j3rjzQlId0RlyGM2eUV8A7q319kaFIVbbg9ij1gw5qdA14Wwgqkcj/IgspUzZ5xF/hTQ7ZPNJHfYQZwXB/MiZAeJczvAu0ecWumLvO0DvA5GMK4kGGnrBiTcdGfyT4Du/fMLrPPTR/emOZeyFtGR91RcL8Bzlgb7XI5xUP4ZcbrqfxHo2vJ4VwCi8x8R9TCMeb8LdI2ofn2S5EXGXHcuwGfiXZJNDzMtRpnGOUb0XtKY/PJIpDt9W3XW1LzgcJA0ImfMvgAdUHmePE8z5AO2wzQ71sbbITe4DfWo4NKeXRRtj0fbbyu9fA9yXiD6LwDd1x66D9xapcnAJVdwPJDA6DQFZF7YcTplCUM+Lqx+easfs91gKkbdwimymUXnZheIGWX8OeVSQogWtYBOsFCI+4mLGLZHmj2RGoh2+Ap0SUTqTqT5AWfGeTXCJ94KqQZrUZI4idxqAfJjfuxn+Wq5tCbPaQYVwSpIbBpOWII9S0Z2otH7ElwG6HNSM4Awqzn0qZ2QUvOQw4luqNjHc7mdDG7RwTgLH0J+ag79nByxWzaGTg2gPN8AccdGWKSr0S7Qns0DdLC1UmTEnwG66gecP3qEnQk++CTfQdQjiVin0ZzS0WBFCykMnPQQ63iWuNkmbOypgEOAHpN+2tPyI9BVcyFFH/Oyriyx1WFwkhOx94ai5GXPvO5XWKliSdarCZjEODCvRy1yeXWFbdEuWHvmcmegKt4xDsy4m4Rx8nUG6fgQ893G03PKAh1JONiE2SHBKHX9DaDbDXOCTemc7IHf7hYsyQpjaa3+31cnV2AVu527ExzI1xoKv9ND99FymeMiQBB/iKbiAiKSlOm8LQ6v2HIk89IwHFqrrPTwEJF+CSQ9XPQZ6F7/vW4AAB5SSURBVHjIkdhoQqOeoLgvAunWT7l1Yic5aWlERR+ng3Yqu5JGcyIwEJsVXYg7bv0F6Gp48/w2Z7bnkbUyltDihixJ2U2W2HWifD2IautIifYLQvXsyR4Xy3kX0e/76T5aLjPCUHdrQsI1V8Qavufppe2k2STwxtyXOddT2T7MA/sJP6z6fgA6oecXyQ0yRLfSiXuh038b6Korub05kOkqdwi4koRcF6h+dZNt3qrIb13K4eIplGnK/Qro7sTsJ27me3b7KSF5S8CDeMnvge7DO17sD2TMrHtEPIxkwS9A956XxYGMmHIS96srUPsEdM8oDVzEpFQZjp5dztvghYieNed+Wm2g20u6RMUXy+XXeckemZeJDBl3EMEvQPeK46ELGRM5h5JzAkQv/BbQpXNKMIZrkQsZcUiLi8mKDGjS4LseOpVBLXl3tZjdpduI0vJkSxsndp51Zlb7L0BnuY506ZtYCplQHrKG5GUja/XTfeByvDQjCmXZH63K+HZNft5D98lyKUDBOZMH/ZYRGuOO3hQhmt1MZfLI2kBXxe2jJRzdmYSuWxaVy7I4GqRE6/WfgS4jyIDZ94IYNPs0Giu8sJTq913ozt1VGohsGEG4ux7yA5tw2F0S3UoVIiy1Ee/2Eeg8eWVhyqS7YRgdG4e3jzlqwrWDxO6zXlGVtf2XYW2nyujfBDolzBw0Gd/kNKvcrbAN30f1FFMCAyxRGNuFb1Epj9iur05k1VSM3C2ZJ/SxNWYXptIh3BbVJcJrKDsXu3Oo728A3bM92Cis4vEEBTx8JfgWJfb5S+PD0xucPbmDVI9g4nZ3Qi0xnpDlrSgOFGDplcut/iq4BXlgMrM9R3ytiT/2V4CuiNezDbF/s4bAtNuMDkrAYnRzeHWaFFs/Es8OIWiTE6NOJxOce5wWshZIv92Jv1kW7/pNZKaeNINfXuX1VDVmti7n8KpAbG2jKW40HfPAQBwUh/8k3fp/iEbqLvuXFfgXgA4oL0B//CLWz8iiJEnp+1AUblEQeZqxGn3YY6VJcisNBHozeB+4CPO+SRz9VYWuPndXqdM3WYTCPH2ED9rS1eDXFbo4LWFerhMwNaYGXVNtFJukM8KsNSt2WP1BhS6dKaMj6BeQRIj6GDrUhpgP18kN2EjDQa9I111JjVUIEeYz6dW4CIc+Hnz4pUL3mK060kQPsMWsXS46fg0wSvHAcHqvWoD420A3LsgezY6ZSBrcZHGAA9ZSA2jxHwc6U6wndeHpbicWmJ9njJkT3tqj+dpC8MvbUVXOiXUBqPk9YYa5Nb7Lhn0PuN9V6GqIlXNkS5OZCKJMmNwBXhwIRDXlBv2V7fHslId61Dm6/dtA96VCZ1lFnFUaF4UtyAqdR9fffJWruJznT8iaK/SxjMF2wtfu5Lfc2BSAfdgBmhgkkirXC16fI9s5nsSTo0naMJ0T7mFEHBxaC+hWsG+AE/vNRgHveXm3hCz7SNaf7Y/VOkPICMd5vdDnCt2fBrquRG2by7kYL7yeanE0UqLWl9jvV+gKJhzHRdOJQoU1FBsJw7uHnMwKY4lTE5IvWtBunT+yNr8PdB8qr7Mt1IzFa6dRfMKSkXzsN9xC0FxXXiTsJmzMJeL0l/0E6D7w5nER0YpqrFDcznG9r43VNbx/dZ0d7k5cUkvHdHg1j3cF/kmga0xN9QtOJWsz/5oRZzRvYlc0kVjNAbwuCWDYpDxUCrfhPbVWAMtvAd2Xd+HDvUNkhjujsWY2ZYclOWWxjIzO+jgtF6PCRwYr4X+1Qvcj0B1HpyAP7WvGiHgNIeewN9I9m9da3P5ngC5cayKdml4mU00R05xjPG00D6sVgTgt/Lhb+2Mjcq1QlI9VsxYluIsvY8sEJ+I9ljCqQzmr547Hpp0tmaF6TOn2G0FQL6+xL90V+fBuBEUO56BFMi+XOOJhLkGfFlCeq8ukvAH4+Sygoa0puQN1EfwZoHtxgEClCM71mYG21WD2a8Rxf6YW1p4inPsKdA6fK3S7DOdjcXk85kFeaI2s5XX67v/8R6B7yeFAQ4KvDULVVYuO4bbE3RdGycOeeT0rKHFWxnxvG+QDIrEV+84M+umqb5+cYXOILQG3BzN3Yieury3hmbglCW7Ta4VM/Qmg+1KhG7fZGv3oKwj7ZBE279sM9f7qBuwE6ZR00GBNnDTdX58m1Tbhd0JR3lN5az+p1jHsedIbicUtORC9AZzzyVKotcf/I9BV32F/WAwh2U0wXjWfWymhhN2ZQrjBAC5sXk3IhYUczBH9BnQnrBlb7y0PjqwhPCCZa1MFmIx4yu6kWA7J5PxQoWvMCnMTXC+psXevLoNrfy61ge6qK2KNoPrZRbYk26JXPACDNn2Yn2LM2B/n7H8H6D685uG+aBTnbWJO8Rbsxzb9DHSBy1B8KOBmSA/ylykQ9kOF7g+B7lOFLhGZCQfQuJaB6tcUwU8VukSkRqUycf82vMTbfga6IBkmnbfgfuoMrgVIM/G3gE728/L9l3lprQSHCtrjLBzDiB2b8Z/Vmfr1XnE8RIoxxwy4kb4YodNfeuh+rNAJJvA4exn9rLqz/pgn87s2pf6XCp3jRV8mlrowK7EpVrbaSH2IZ4hZFzaX2v6qQrdi7CicRTIoCpajX61SVHmeNv1NWhC/xxPFQW1o9EehKM8vsDXBEbmYgaTvdmVxoxzEhxeisN4b42mwTaBBeOV0tPTl6JimgUVTK1Y7/FihW4fkuCDaWIcQoi9O91pT0x8D3ZcKXYcs1ByeohTmjvWC/rXCWP4M0CliareMCR0/z6mv75ey2s2UgPcyeNmZITvgq3eykjJvVQyPDkTP2ZHlo9vC0+0YSa3hwwJtAhw6sEbKjcO/WaE7TIjcx0TwBVgFyTKwVvXv9fE0TIL38nSAAh4S5fiEHKfBZA1iLMZ/Cpp7+/QMW0IE+F7qi6qrLdM3+xNW2uIvV+i8W63DNvQonU1iiJbqAa9OkmSdyNrbE4jcoM7AqwUIknZwqtFYbCVbcOrCM7ixm5L6sqh26YaIzpRfwq/eV96gOMMb30136GWaRsLcvzWe7y8Dzf/1C/xrQEc1DwqsmSCzCiFTLwItlyDaqxn1Hh4lM2wzTXRtUKhIYNjovRiVpWIgdBKfJcokia/kpPMQDhrOYP7JBaxOc0Wuw3G8VCy4sCSZWLVhVOZq09e0DelF3ij2vfPJcrnPNBOvCQ/IXarHZrUs1loM41aELmIRQ1i13wHpXu/ZZzWDuYcUyF9tyuxuLWpVSC6TtUQG7YviRMW7oz6uC5SsZEP7cbRZk8JJEU2WzR5Cy1JvJmucYl6wN24SD/AepsWWscaExuow6nE6y+VKmRDqgu6wo1hNtaF0lDFhETpM61mPwxl7aDW7FVvUBBSL2+IlkGHQ/WQkpm9gmLs3rnNv4C7hybnRy3CLWEynXYEoWYdy9NYkXNb7Mu6gKy7XxXH2skO+wzaWiucjZKLEorkTGPUsF3XVAtpq2uKh2ZaiAEusQ7ZyX9GHUOFLpJ3pjKKxBVZiXeDJHtxlrVn7fhYOsfaojGzF+a0lPLmzjc31RjBxqixSXYpwU9vIh+kKmJqLfZdeV3UiDkWTQlotMifWSpSnq21YEnGa3hpexGt2p8Tfjdznw1B1NGXkYU8UE28w4Pcsl8lnaC22DH/F5mxxjWDLxdZIRwWj2LYIn+UR7KovRXSMCCedLPDY2hK1hFAEs3twu7SUa0/qMVRS5NsEc20jjnZRbGyoQFbickY3v8/Z8/e4e/kel9fFEX52LEH5dsy6n4tT7B7uz3QjU+YZqRahJJ6dSMpuHfqcWYWdezrHh2jjMv0dhQe7YeUwiceb44jPvMgoBwu6FsThvL4T3tv06HftDIfXZeCxeegXy2Ull/MjcHHYQa+41Xh3L8XNwhLvgipEVFzxkL2Bj+ERJNam4jStE8/vXeV02XXa97pLunYy9YKyse/7nPK3p0nRd+WAUi77dZqz3dsazZiWuO0LY3nbU8R7BZDcz4sy866Uxbii7N2JFTfdmPj0MIl2Rji9d+Z8mtS3vqaa15SXJGIoH0U9+1WkmvblaqYfNr4d8Dtjy/Dy3YQoa5MxN5czdmN/leT44U05xVE6TI3pRfImbzSHtqX69RX2p8TgvWkg4QX6CPOKW/nO3yyXTa6TbyuPwnVrruUr0+FoLFLjM5h8YDsek1rDF0vTAonNCEl2Y4ZLFOr9GlD9rJgAaQUcGxuzd6WAqZ3g+Z5U1veQpGfyolqWy3fcy7PD7pkm0VrC1DsajpTUQxyy22IwvQy7sxlotS/BdYkqWXPWc9Z2HBUbTekqfZ/oU+noDmv5Q2/vbx9b4LRIh7gubuzZaIfYo1Tkx7jxRDuK9IBFDGxeSWHEdroZjOWY8mwsugVRFCBL3+YXf6nQWXy0XD7IRam/L+3jMwle2odLfpKIHvtoudRCtP1pAobLsWVJEjmCidwOUCaymyN+ihPo0vz3UtgeskVrFgaYkOOrhmiXprw5GMDMhek0V7AnKFCODtsFTFE/zHjvQCL0xOne8DDpm5ozsWotic9FWSo3hzHv1qI5/xDi4RoMPOTG0rUtMPDyQjD5JemGNhweZ4GTdi92yGqxcYwxrt9ZLjcz2FaF+eLCCHdpR5s2n3fDHm00Z2ZMAzScBRj1LcZBIooXcrZ4ug6l6BfLpS5inevxZI83spr5vF9kTZynIiNanyN/6wuE+gxlzJCvDofzpMkaE397GIapnih3LsJDM5dXUzRwsBvEISMj0irGo+UrYG6PejwvjWKZVjpXx+qREL4c0fbXKDx0k/M5pTQZMpDxmrL0L4vEIO8R/SeNp2dBJMEHu6OX4I+JeGeu7S/lab1nXNuXT97BFshEB7G49QG8tCPZ02A+cTnKVEXZE7X7PePt7Jn/bBV2Xqs50FSW+AwbJLreo+zILZ4+ekXlzkSCNjRlWZYnMs1L8DEyI3xvfaYpB5GQ/eXoguqb7M3bReGNQVhZj+NuXiQpm+4yUEWCB1GehN6ZRUKeOzK9nnLuzCXOnHjC80MJWO8aQspWNxa82oa332qOjTcmRPgIIVb5tIlai2+PYpxNosltaciBzJHfLJcnLBn77jaFUcGYJbQkstSJAWXhmPrm8cF4PblTb37qoYtsbE2ZWVM2pmYQ7F7K6MgMYrSG8e7eJcq2XmHg0hGc9rdEIaEn604FI/Fph/A15aUZ2ClE8jaggCyVX7szPlRcY0uIOcrrplNy3ALhpydIc9DDprk/d4On8uZMFrZzPamILmTloq+A/LmHLllfA+u3ehSlGzDo7nqcTRJo55uP84i7rLZWYtl9AZfWfrSCuqKrHc2p1osIKQyiV7oyi1//huWSGt6/PEb8Qin8+oewL0qZvo3e8XTvGgoHjKfKWRaVu0spzLJBrGonTure1HcrwGfqW7bbLmDeV8vls50IhNU54b2DlDYpOHyZlzgazkKphzif1eW5tTRyl2XZnuXA7IYHcFZxoco+D3+JTjwpMKHLx7npZDr6I8rJlJqGzaBETgTOo835WKRHx9DeLZwAwXBu+ekz23M9r9/KsKRbMffsN7HRqDen/bSZnDCerUftf6nQFVmtwmNUDfeLfZltUo56diyBcsK0el9EdF57VEccQHNyJPWMvPFzE6Mi1py5zlk8qpQjqjQO7S99dC+2uWBzXQKB2hT6PUhDXuIU8nmuLGm7DvER+1EusGTG251oLdqNZHY49jNekLp8MQE93dnsrkDbfHVGbhYj3UKcQb0bUWSlgfGp4XhEeKEv3pOGh1azsa0IHTZbo7JhMD4RNqgPr/fNcumoy+RWe7AY48rDZR74KlUStsiGnb00CIg2Zm7fRhzL3kvTSU3ZY+rO3sHaODktZeSzTGQk1tJF3x5/iwGUqKuS3V0RrSUTeLt2JRdGSCK7eAotNjuweFt7VDW1WDb6W3ZA9fl01BXTKZ+qT2SwNO02uaO2vSVyumYYjLlI4FxnioXkcAzUZvx3Jw694niEPubrqphi7Yvzgn40unCI4w1eczQ2iR23eqAQ5MycazEstjmJkJ4hOh0ucOpOS0R0FRhwJAqD1fcZICPPtMJoYo52ZHGkH3ItC3FbFk1xSynCUtQRrn3ywrsLZJt6knGpP2aZ7szrWsPdHb4YeRVSb0ko2SrPCNf2YsWjKYSstWDStZXYJpXxdo4diXK94d0VNgXF4beiArlAY/Rm1GNNmBuWOztgY2KHnWwf7uxfz7adt+hvY4L4/Q34JGzg5Eh71qjWHYnwvwkS/0Wg+/ho73lwYgurIl2wSjvB++oaOir7kuKoy4Jh7an/9hLZ5ktQj6tA3s8DyaehaKf1J2ybA71jFDF9NRaxfavIudmLRa7RBNrPo/+NREREzDn8/BU1nR3Zcc6Q1immzAiuh0WGGxrP05DTCOaWhAfpsi+xM9jAYI9orFrGoGifz/1nb2lvtY4jrlLf9YlVl+8j0tIU99wTPKsaxzJ/L1TbrEBbsJIb44IpWjefW6oLMdt0mfIPI7FZYUql00pejm5O6f7dXKgUwSA5EPfF4+jUpIbHh1OwU3Zi5ZVyXg1RwjlMi96xlnhuPMON6hEYW8/lzIbVFF28yVtm4bI+imV9jhC21JKoM93RNhLl9O0mTFVWY0mjHAzt4ym6VEEz1Qh2uM3gYawJNif6omfn9v+DC1pzNMYcNfudtFxkg+HYG1x814Ne9a6wMnUVxWef0kTOnZwAWxb1b8rnxCYHYoou8lRoJuounjgMeMrll9fZnZxMdsFrRjsEEmIlyZBW35ISv0+5bIKwehAJHvK0PhCInks0JVc7IqrsRGDkcsbcTsPI2IGMokc0nKFHWEgQRqNrJTJ93L18uJ8oAx/yH/VmwsDnHM5exa6XPZgtKYlQi2usXruLygZiLPULI1gHNhhZ4ppVxL2OI5hu6EakyQKGd6xdTq2m4vxmQmydcS84QU2vSWi7xxKlOZKaS5sJETjitO44bQZJY+wXhKtkY7b6W7DYbR1VTYcjIjGL0e22kJBxEboPZvBiE/Q7lXOsII31D6fgnhCAyay2XN0QiKXfRmokjVBpshcDQQYV9QcwcVkEBcmSdHh4hBUuxixfUc4cCzuW9L5Lwvn+BJnJMb7bC0rSPLEzimXf2w70nSMgdY0V4pX7CLVwwevWDBIj5/I2RRvVmPPU7z4Umajt5M5+RJa9FdrRu6HDeJQ9oghdPpSHuQ6ILInmecNOdBuvic6UnXgEHoWW3ehnvoaznpO/9dG9e8K5TcHYLvVh87vWdJR1Jy9SD5F3O3Ee9TXlsjntu1qSe8WT6d81eH8MDrjKvrhAbC3jOUw9Gjbtj6RjAP6GMgxt9/bTwnzYLE/u129C0yEWuCnuw86tGBo1oYmyO9b77fC+Xp/GTecSfHg9xsMaUf3mBAlS8/GduJoLXuKf+xRr3vP8XB4eeiaEHHhI/frzsE0TMO2OC5L2+6BefQYElnHeaiQP8iLJ+gCnTC3JqFEjeL0/5sOfkGGsglbaB5YGuzHznj9amSNIiOpPkJIrl6qrqRHypuicALHmXw7s/enB4h0RM3HDUVeZecIdaFD/NTe3h2Ik68GWV1VUixgSGWbB1BPWTLPaxLNX7+nsuJMLHl3JHmvOk4BUbOe8IXPyRMwOPqbigyiGhs1ZsaKYiooqujt4ors1lPATT3ha3ZEFcRvw71CApmEkhx9W8jmapQXDNaJID1JmTMemn2H7x4PFZwWwM8OYWd2rKfVRRSkgnxvPh2KaEcW8p2sw8U7nygMYqijA29UU8Xtb2fbmGaXenqQc64dKdBBeqhPp+uEaG0OsMQlZx/XHQ1jkGESo+wjO6shjkl7GtQ/9UAvPwNdgMj3qXWSlhRYuF4ZibO+E3rTeNPvKny9KidTUwHFjG+QCtRiyK4rsVyMY8eocx48d58zrXsh7JBBgM49+TZ9zfm0wyx2iKLr0AqGZeti72KA6uQ8tf9nVPkeKvAc7bpZz5eVFys61YYFrIFFuojz01MPQPZfD1d2Yax5KsLcSw5pXcnVzDMb2QWw5+YhuYsuw8zVlXNUjnp3Zxep1q8i+1Rdj/3DcFUfQ5NZOokzt8V9/mAddRJBxtELp+TZSvFLYUdUDiQXz6dnkCmvydlPJUBaZ+eCk8oJo6xSO9FcnLUwBobM5WNh4kFl8m47DZdB3c8NCdhStHxaTZm+LQ+oF+kyez/AJ7bhXMxZvRyXGdvoyf727zalDpWzeeJCj23PY8XIWnvE+6E/rzLMjObjaORO98ypt+0ug5emPrThsiPZHsO4JIt1OsO1kW6Sd4kgwnUHnp2WkOBhhkPOUuebmSFbuJ3j1fcZIdqcwKZtH9fsyXjWKLenzaXhiJU56AlLvjsNMMIcPhcmkP1Ji5YrFNF7liZXXXeatiMZSoh4HA+wxc1nN+eadEVJyJ9N+Hh0PBSKqGkNF/a4MlIpgd/5ielLDy7sn2RWXzVsDPxS6/bDM+RSK4sYExXCeNehIt7EWuMzNw8DrCA3ad2S0qSlz413wuVefZh3FMFm7Cf9pXyq3Ne+ovLgVX1sTfDbcpnkbeZzzgrCa2YtGH15zvzQOfUlLtnY1IDh+BhWmW2nqqUrvo/bIuZdSr2lLRoeWcVT/hwMjPqZc3txDkK0hjqsv0qDROLRTVxK+dCANbhUSIjDALvvC55TLvFAcpDpz2l+KifYHoH59Bnj4syzFBqerH5+1P4ttlyIyoe3neQk1gtf5YS7anXr3S4iw18cy/SQfamZhlROOi+IwWp0IR3i8FRfeV1PTx5MM/b1oO+3h3fsP9PQ8wHmHUTzcGoKBnAdbq2bh7juYFVsbYe2ry8zrUczXiOKJbAAr5j/AePkmxgakEGfWn2sBekwJa4hthi9OUxtyINQGWc91vHjdknG67gTYaDJ9QBPu74nAVN6J3KdiOLoNJ3dfA7RtDdCfNZCWXyLKn21NZvX7Ko7Z25F0fRKm6UE4LxpO26rjRGmq4FslT7S7IvVX26IVcJHxls4oN1uFVVJT9BKDMe1ZiGBOJE9krHDzVmE0R0i0McUl+xAPX49Exd0LzR75mLlnc+5j/oCkKbZCJ8hbd4DLD1oxO8AHycJYYref4vK7AWglpGM58iqJy+1JPn2byoGy2AbrMXSlM75ry7j4Xhgdk7ncLNzI3pOXqGIagpVBKDbMY7nTMQYZ6yLb7gNtnpcQEZXKriYSeAX6YDizHy2+C4h+y4PCJMzMvFl14h49Z5jjFeiMxoCzOKoa47/xS8rlCG18Y7ywE6/lIXp3n4MrvDH3SqL0WgOGybkREm7M9FcFWGuaE/NoLALDaTzesJHS5hNRkhZjVNUhctZms/J6Pyyj3JlzPh0vx0T2vO3FXGlJuta7QG5+IZUNxdHwDyPSctxnt8+PKZdDZFBVFqXriRiC1t2igYgSHtEx2LcvxtXUHs9Np2knrIC5rxeW0oO/HEFVxdUNwYRknaGHdTL2E95wJD6YhDXPmJkSiZLQO26dKaOsYCtlJzcTuuUlUp5JJBqO4n52AL4R5xmfnIXp8LrzS/7pcPdvAN2/+0iP2KorjrFQHKU2U+jw0TP+T/v5VQ/dP22AdeOpU6BOgf+aAh9qhaJICNH8T09hTzjol8RNKQ0WCHehxSdAekWplz83FukhOaz7zw/u/a897N9x4x8tl3/HPf/B9/hVD90/aaxveXLjOAWxt5nlJ/er3qF/0kjrxlKnQJ0CdQr8X1TgbwS6G+TITMFcKJJD/gvo1ewniYv/zU/h2RZ0hnnw3jYYH91J/FZ7yn9zeHX3rlOgToH/ogIVW9AfWYjkDnvmD2jDn96vvJzERJPzqNqZoC3em2YNoPrONvwSniNlOJ8RXVr+RpLnf/E5/65bvzlM4CI3invK4Bi0/Adr0981iH/OfarvFhLsEkraM0W2rF1C73/O0Pjw4holG+JJbG5KmlytY2X+QWOsG0qdAnUK1Cnwf1mBvwnoHrLNWAK5hJO8eldDV+ddnHGcTvsmv9dL8jd/LO8O4jFKkeBzt3jBEPTTc/BUGUnHP71q+5vHW3e7OgXqFPhbFKjcZU9vmUCe1JPCaXUgdrMH0KLhtyzMPxzEuzsc3ZKFr7Y3BY9eUMUENNytMdKTYkyX5vwDt7b+8JH++i9cJFNFF4dVhdyiOwsEUQS5yDLkO0vwX7/L/5orPDpGopcJuuFFUH8wU/UiyY2R+K7X+b/xLG/KD5JsvBSTHQNwTIpEoDDoi43rvzGaunvWKVCnQJ0CdQr8TIG/CejqPoA6BeoUqFOgToE6BeoUqFOgToE6BeoUqFOgToH/tAJ1QPefVrTuenUK1ClQp0CdAnUK1ClQp0CdAnUK1ClQp8DfpMD/Az9ueCiu/BZaAAAAAElFTkSuQmCC"/>
        <xdr:cNvSpPr>
          <a:spLocks noChangeAspect="1" noChangeArrowheads="1"/>
        </xdr:cNvSpPr>
      </xdr:nvSpPr>
      <xdr:spPr bwMode="auto">
        <a:xfrm>
          <a:off x="107632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9525</xdr:rowOff>
    </xdr:from>
    <xdr:to>
      <xdr:col>19</xdr:col>
      <xdr:colOff>389593</xdr:colOff>
      <xdr:row>30</xdr:row>
      <xdr:rowOff>180573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0" y="2676525"/>
          <a:ext cx="7466667" cy="3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4097" name="AutoShape 1" descr="data:image/png;base64,iVBORw0KGgoAAAANSUhEUgAAA2kAAACQCAYAAACS/SPqAAAAAXNSR0IArs4c6QAAIABJREFUeF7s3Xd8jef/x/HXOdlIjIgdq0aD2FWbIEZtNWLE3is2EXuLLUoi9oo9YtSqtlS1pVaRCmLWiBGxspPfI7pQWnFofX95nz+d+7ru637eH3mc9+O67us2JCQkJKCPBCQgAQlIQAISkIAEJCABCbwXAgaFtPfiPmgQEpCABCQgAQlIQAISkIAEngoopL2tQoiL5tb9aB5jQ257M9N6jY8l/EEEv0TZUCCjuWl9/a+3jnrI8duWOGWyxMrc8L9+NRq/BCQgAQlIQAISkIAE/lHgFSEtlp82HaHk/kii45/pIx5KF8qKd/1clM1ojtlffjNH8YXfEbqlyMXexpnIbmP8xwG87IC400HkXxVN33b56JTHBss36gW4d4Puiy5yK3tOJtTJQv4Uz15LOGtWnsPjy3AcK+VhTr3sfJz29wtKIPR4CB4bL7E6Ih19Gudhxse2fzOKaE5+dZ5538VRonkBOuZIYkhLiOT4wRCm7oujaS8nyt6+wsTl90jTsijDP4wn+EgIo7ZEUq9nUdwyvilG0tolxEVyfPtPuO55zH0LSzzblGBsEatfO0lIIOrnIJzmhXLxuRowULFwFoa5ZqeaoxWGf8xUYfgOO4l3/vx83ywjDpYvNrjPglGn2PdRAWZVS4uD1T92mLSL1NESkIAEJCABCUhAAhJ4DwVeHdI2HqbIxcyc98hB7t9nMGLCWe33E32jsvJF9xw42Rh5r382/2NIO8+g/fe4kj0zsxp/QG8nm99u0WO+2nyefjtCOZYuPX0avuOQ9lxhxHI16AozVyWGtCIM/9DiPyibBGIiQpk8LIiVFQoT1CDd82P4LaQV9I1kyoiiNLT/LYxHhrMl4AwNTlqxenARmmQy4+9jukLaf3BzdUoJSEACEpCABCQggfdcIGkhDQj//gQZVsXgN6QQJQ+fpMwJA/XiI1h/J46SrvnpcymEYWk/YH9za3ZMPENABjuK3gnH/04M96Nt6NciP8NKpSGthQEeh7N393naHnrIL4+gSrFcTHFzxPlaMAVWRDGgSz5qXj1Pja+jcbWPY+/VCH6+baCOywdM/CQThezMiA+/z8FvLtHz23BOPoiHODOqF8vG8IY5KG9xmx7+Idx8xUza8mXnCbwew4MoK8qXzkbnWg48nai6c5MRGy8TEBTB/dRpcKuVB5+SZpz+9hJDv7pN4K04SDBSOFcGxjfNTLZfbjFs2TW2Gw2YZXFgVBUHnG9cY/zFVExq/yFV0kLELzcYF3CRPRlysrGOJSvX/Iz3dXNKxkZwyCYFVbOkImtYDB+WScup1efxMxgxpk5FyxofMCn1bQaui6Du05m0OG4HX2P06ot8Fgp2qWzoUe0DeldJTyZDHA8u32B24CWGB8dgsDTH2SkrCxvkoKTDi7N7CcSE32NL4Hk6ff+E+xZG8uTJwpJPc1I69T3Ge55hZEJiBDdgmSITRybmx/n3Yn5VSHs6y/aApROOMSRjXk61z0xifrt97gLD/H9hUVQCsaRgVLO89Po4LenMfg1pU5w+YK3TE5atu8Fsgy1TmuSlT7E4Vo47jUdoDOFxcaQr8SFHmmUmV8o3m519z/8fangSkIAEJCABCUhAAhL4Q+ANQtpxMqyGNSMKkO+b45TaG0GNT4qwpJw59xKM/LziGL1S5eZAc2t2e5+m0y/m9Gz1IaPK2HJvzwmK7UhgQu9CdMpl4IdVx6n5kxWzujvRyvImXT67yMn8+Vn0wT0ab4+lb6e81Lx2gbqBoYTbO7K4bS7KRf9C/wVXOP/BB8xqkpZ7m84w4WoK2jX7gEbZzbh64Gfqb75H/hoF8SsSzfAVF7nmmOOlyx2XLw5mU3xKShhjiLe2o3ytnLikM/Ak+DJTTz0k7F4Mp0Mhf40c9Ii5zZQ9T8hTOx+exVMQduYSvQOucjpHDgLaZYWD55j5bSwlWhaiY8aHrNh4ltm/2L48pNW1YsWSk4x5aM9Mt3x0doxg61c3WHckjsY9X73csWGvQtR48gsjF/xCaOkPWVQnHdHXfsF7+SV25MjD3obWrJ9/ksHx2TjeNxcZQm/iveAcM1LmINgjOw5/3PYEoh/fZ8ncn+gVm4FveuanpOVDNi/5iSYhtmwb6kx1y1AmJHUm7Wn/8VzY9SN596Tk4AQnil4Jpt6cuxRp7sz4UrYYbl6k5/SrPKlRhIVV41g68jQ97hro1KIw08paELT+FOW/gWkeReiaO4JFo37iCy131J8sCUhAAhKQgAQkIIFkJJC0kPbgFuN8zuJj5cjXvR1h948U3WvJ8qGFaJjBAnN+fybt15C2a+IphqR2ZHd7RwqlMoNfQqg4+wYl6hdhct779JwdwvViTsyrlR5Hmz8XTv7+TNrAxJm0a+eptjGCNq0L0LdwKlIST8iek1Q/YKB3y7z0yJ+C5+aI7l2nk/8lwvPnxadULBMCLv1tSFsXa0+HAvF8fjGarEVzMbywBT9+HsIPsRZkSRmN78FHOFbLx/wyLzyT9ugeczecZ9VDe2Z0yE7qI+eZcfB1Q5olSxf/zEprR3Z0z0FOIjn+zd8/kzY6MIoGHfKQ/cxZ2h21Zb1XXgokFmpMFKcO/UyTPTCmbTZC153BL0teDrXORMpXFXJ8HPfOnuPT+WFU7VSSYQUSl1QmEHnnGoPHX+RSnWJsLh/B+KFnkrbc8beQFnrwBJnXxhMw3ImM247RPCYnx9plIePTZbNxBG05jPPxdBweYs93404xOnNuvuuQlZxWRoi9zcSRQewuWoBNn5qxYexpviipZ9KS0d8kXaoEJCABCUhAAhJI9gJJ3DjESJPSORlWLxuFbeHs1sMU/iolgSOdqGZnhtkLIW3nhFOMyZabPW6ZyZ3C+GdIa1CUyVlDqeV7nYI1CzGyTGrsn3n06rmQdiUYl0OWjHPLTQvHXzeueHQ8iLLrInFzy8dA5xTcD7nNsRtRRMc8Zse3d1kUEk2tBs7MLx7DuL8NaWdZHeXA0NopOf3FTS5myMJQVzNWbrzFQ8f01LG5h8e2h+Ss/mtIe3ArjBMXHnIvJppjp+/w2dEnOH6cE/9WjtgmMaQtWRzMOtsc7O2UFYfX2DhkzNZIqjfPicWBE7Q4ngDPbvoYDw7pUzOzzYcUvvgzbmvC+NnWinpFs9DNKQ3Fi6fF/tlSj4vl5vEgygXEMGlQcZpk+PXL2KhwVvmcZFKegpyqFcsEk0JaAgFDHbk+4wwDIxKXOT77SQBDBvZPzMjxcUF8V6kwvlXssH0a4h6zcdpRBjnk4dsW1mwbf5q9CmnJ/g+VACQgAQlIQAISkEByEkjaTNpzMnGc3XrkPw1prdvkovLFK7Te9Qjnjxyon92WYqkeM/bzUOI/zMOsf5xJO8vqiPQMdM9KhkPnCbiXglI54afbcWQr4UitG5dw2/GYD2vnZqjVXXqsuM4v2dPTu3gaClhF8/mJUHY/Tse0N5hJe9OQxtenGfIwK4cH5CTrSys1gagnjzj6/W2OX7nNwMNRpPwgG4f65Cb375OV7zik/b7c8dD4DBwaeYrZRQpwoqkDtn/ZDjSMz7xO8a1CWnL6m6NrlYAEJCABCUhAAhL4B4H/JqSZutxx90lcj1szvpY1J3bfJCxPbgbVyEBua+CXK7RYcoWogvmZ+1ohzZ6+LT+g2r3LdP3uLpcuQ51CGalWNwupvz9Lqz0ROJe3p8TtO2y7l4Y+LXJTxg4Iu82UdedZF52Bz14jpIVfusbI5Zc5lDM3G+pYkNSQ9udyxyBafGfNvH6FqJ76H+5ubAwXjwRRbUMUw3qXpJ3jbyntXS53fGbjkNMd7Tmz9AgVLjlwbEheilgZXtgN9NeNQ0ZleX654/gRP/NTBWcW1oTVY05puaP+jElAAhKQgAQkIAEJJCuB/yak1S3MuPKWnFp1ghqJG4d0daJNpkcsmB/EaLKwrPAjuu5NoN9vG4fU3nKblDlyMrN5doo9vka/BVe4V/hDppeLw39FCAdTZGZUsxyUtbnPmrXn6fPdY0rVdmbB6yx3jLDHw+0DqqcOY/GqYLr9YKRTi3z4lEvN1W9/pu0XiSEtPaXuhuJ31pouLfPRwjGa/TvP0+fzu8QVzskid0fsjpxn7FfRODctyMD8cRz96jxjtz/BqdGHjPzIwIHtZ+mzPYJ0lT9gVa1/DmmjltzBrHERZhU3EnzkwtP3pCVuHFLzyS8M8r3Cj4U+YGerLKQOv8fqtecZH2rHgk7p+HL2z6z+IDdftMtGhshH7N18hs6n7dgw+kOK/bEx4jvaOOQlW/BHn0/cOOQW9lUKMKeOPfYP7+C37GdGWubieEcbtow+RY8wayb3cMbjQwMn152k3DfmLBxSmBaZH7No9ElWfpif5fUdyGL9Xr/wIVn94dDFSkACEpCABCQgAQm8O4H/KKQ5M6KMHWmjwtm767ct+B/H45QnG7Nb5qb8nfM4r/xtC/5r56m17QnFM8GhW5GE3LPAvUZOhlfLRN5UBsLPXWLMul9YcC2aB6ns6F0+FXY/32V/6mx4VzJjzedXuZz1Vbs7Ji53tMejaW6qZ4jjxM4gpp0zp1q9vLTOYeTyt8G03/OYvLXyMitvBP6rQxh/IoKbKVNQu2hqqsQ8YudNG+o3z0+PVPeYvDqYISHWuNXPx8oKRvYEnsNzVxjH0qaiSZ5UZI+M5BvbzKyva/nKmbTGPZ1pYB7GqvVnaHnCSJny2Vno9Jjxa55Qp1dR3BxiuHLyMpMCrzHvVgIGKwtKFsqKf/0cFEkbz/UzV5iy+QozbwJmRuyzObC0WW5q//Y835+l9Kot+HNRLpPZa70n7a8vszajVbns9K7iSMn0v79DL4aQ4xeZtPIGi6MTiI1/9rnGcOYNO8X6nGn56EYYs+/EYpHZAb9GH/BpHhssjHHcOHCGTwLvcNzOkYO9c1I29bMP4727/xjqWQISkIAEJCABCUhAAv+VwCtC2n81nL+e9+aBE5TdGkfvDh/SLX8Kft06RB8JSEACEpCABCQgAQlIQAL/PwUU0v5/3lddlQQkIAEJSEACEpCABCTwPyqgkPY/euM0bAlIQAISkIAEJCABCUjg/6fAex/S/n+y66okIAEJSEACEpCABCQgAQm8XOAvIc3CwoLY2OdfPSw8CUhAAhKQgAQkIAEJSEACEnhzgZQpU/Lo0aPX6kAzaa/FpIMkIAEJSEACEpCABCQgAQn8OwIKaf+Os84iAQlIQAISkIAEJCABCUjgtQT+NqRFhGxhTO8LNNzQhOvdphMzfBwNc6bE/JXvFA7jywHV+GRaHqb+8BkdP0r/zJb599jdy5sH3buSbY8HdfpaMOTAFCqdGEDd3vH0CJzF4FppOTTYm1/qtaZmmbyk++Ply691LX8cdG3LFFZez0rZeg2pkNUmaY11tAQkIAEJSEACEpCABCQggf9Q4NUh7dYWOrf5jqpTB9C4oD1mrwxmL44+iLlFfUi9aBSNimXA5qXtzrGgrA8WEwfRvFIMAZVmET+sF41cPyD1W8G4xzdTh7Aiqiwt27WiQha9APmtsKoTCUhAAhKQgAQkIAEJSOCdC7wipIXxtWdrtrv4Mb5aFiySNKP1PoS0RLdglrmvI6JydRp1+AiHd06pE0hAAhKQgAQkIAEJSEACEjBd4OUh7fZm2hX9HrfjY6jhcI8dXStT168Myy90427DivS9URePVo/wmXmBevPXsaiNM3YWv0+ZncWv1FAul7dhre8qQitNZNsydxJmNqbuhEyM+NqXvhUfsrTsLMz+mEmbjfnE9mTY1x/34RZ0CZyLZ11bghaMwM3Ln+C7H9HB34cZVa7Su343NqYtx6epz7HjYAaa+8xi5CePWdm6BdPvZqFgzb5McK9KoewpObdsCGsiilO9UVNKKaWZXi3qQQISkIAEJCABCUhAAhJ45wIvD2knppPv01iWnOhHmZTmGMK20iH9VqqdnU3z6AUUqnGEzpum0DFqLoXm5yVwTmMK2lrya0w7i2+xwdwZP4OB1aNZ2aQVe2v5Mr9JGCPzrufD9aNoV/kxy54LabOIH9Ef94pXGJVnFVnmDeQT41zc1mVhiFcnPnnoT41WZ6k9cwgNHk2l3Xo72g3szkc/jGMxrpSP+oEQhyrUKJ4X25S22KZNj7013N4+kI7fZ6FJs060KpjqnWPqBBKQgAQkIAEJSEACEpCABEwVSHpIi5pPgQaP+eyHQbjcmEsh7/Ssmf0pBex+D2m/L3ccTZPiDlzxa0zfuL4safqYCR9ufI2QFoDjgk5kPzCU+VZtGNmlKUXT/4xvlaFcbzmA2pbL8Qr5CM8urXA+5MnkuxX4tFRB0kaFcOyHn3ngWIoalT8il525Qpqp1aH2EpCABCQgAQlIQAISkMC/LvDykPbkKzyL7MLl29FUc7DE+OxM2j+GtF9n0u5OmEH/0qHMbj2FiO7eDC1/kcG51uH0mjNpdSx8qTo1Ho+xg+ieYz9d6x6k2ISeVH0whW4nSzK0668hbdLtcjSvV5+PMplB3GGmNv2KtG71aNkkP78sG0KAljv+60WlE0pAAhKQgAQkIAEJSEACby7wDxuHzGdidSO7ulal0YLTRDn2opeZH74XosncqhUfr1vH5qgo0g7dxclhVcloY/Z0JA+OzaFT9UGsvVOQtj6zmdTzQ855NaTxjK+5laY3w10OsWDrYW6k7ImXy2GWfv491yy74VnlOKt2H+JyVBeWfd2LPD/Np/1gX35+5pm0Pk17segHA7VqO3Pm1LdcvmxP3fqVKFn0AYvmHydNtX58Nrkj5TJfZLn7Gp5o45A3rw61lIAEJCABCUhAAhKQgAT+dYFXb8EfGkjn8pspsXYKHYrY/8270f71Mb/GCcM4vmgSi8KL0aTpp1TIavEabXSIBCQgAQlIQAISkIAEJCCB/17gNV5mfZ76azwoldKcJO3E/x9em15m/R/i69QSkIAEJCABCUhAAhKQgEkCfxvSTOpZjSUgAQlIQAISkIAEJCABCUggyQIKaUkmUwMJSEACEpCABCQgAQlIQALvTkAh7d3ZqmcJSEACEpCABCQgAQlIQAJJFvhLSDsaBglJ7kYNJCABCUhAAhKQgAQkIAEJSOB3AYMBHoaHUzlnmqf/lDJlSh49evRaQH8JaRYWFsTGxr5WYx0kAQlIQAISkIAEJCABCUhAAv8sYFJI00zaPwPrCAlIQAISkIAEJCABCUhAAkkRMBqg2K+Tav/40XLHfyTSARKQgAQkIAEJSEACEpCABEwTUEgzzU+tJSABCUhAAhKQgAQk8D8jYGkRRIDnGYp2dSWXox3GuP+ZoSergb6dkHbnB9aN7ca0FUeJLdGXMTO9qOFkj5kBDGYR3Nw7k0nuIzhgVh+P9T40K5EZKzMwhv9E4OQeTFlwgEf5OjJw2kgalMiGdeJ3VrFcW9GLzp5LuXEvAvJ5MG7JcKo52WORoA1LklWV6mIlIAEJSEACEpCABEwSMJjB4wsbWNSxG2uP3uZJfnd6e4+mSdlcpDCHBO0GaJqvEWLuneKLOV5MiezLjmmVsYp4JrMYID7qOkGrRjOx33zOpShL48lz6dK6CKnj/pptTA5pGIIJ9FiBTbe+VMtxm52DmzEsuCl+y/tRPKMVj3b1p8UsK/rNHkq5mJUMbHyMqqsmUrfYA3b3W0KCW2dcC8VwcJQbg39wYbzfICrlSU2K6EP4znxAtTYVcMyYAuJNclNjCUhAAhKQgAQkIAEJJE8BI1jd2czgj5aQZYYb1j/YULHZQzZ4XuNj7w6UdnbA6iVBIXlivcFVJ05MxYRxcesoBnRYRkS/rWwaX/7PkGYAYh5w/cAcxs6zoqd/dzIH+zOl3QrSz9nOoKoOxL0wo2laSLsPCRfWEHDNhablHTAzM2C8uoLexfxx3rSBdhUfs6d5dbZUWo5321KkSXWVz91qsLncYia5XGHnrTLULpWVlCkMWIZuZEBxHzL7zKd9g7w83jCGPRma80nJPKSzNhCvdP8GFaMmEpCABCQgAQlIQALJXcBgAVH7vajd/TEeqxrwcE0YZXpWwfL7r7lfqgK5M6TFRivV3rhMjPEPuXl6C/5zfyRF9FfszDqLrVMq/hHSErfXj75/hv1TerCrxHJmNs1G1KNQflrcnS4HmxC4uhkZYp6fTTMtpL34njQDmIdtY2TeqWTdvIH2Bb9nfH5vMq4NoHWFzFhbxXHJry7NDjVhybQW5E9t9etoDGAVsY8JTuNJMcufDrUT2NezCZPWXCBj04G069wel8KZsbYwaCr2jctHDSUgAQlIQAISkIAEkqXA05m0QDxLjyWyQ13S3cpLo0F1yJ3VVs+kmVgQBmMcj64c5eD8XVi6u3BjXBcW5ZjL9mdDmjGWx1d2s7zBEMKn72d4lTRER0Vw96uptHcPY3DwdMrbQtwzk1JvPaQZLy+jV89Q2i3uQ/E7vjQuv4+Gu/xpXMweK8s4Ls2vh1ugK58t7EpRe2sMiYNJLJwba+nb4yJ1J3fm4zxpsTBAzPVjfLdhMsNGX6fmZ5/RvYEzaSzRrJqJxaTmEpCABCQgAQlIQALJS8BoGced7aPp13USp9K7M9R3PHWKZsLKoL0e3rgSjBAffomze5awz6En3Qr+zEqPLizLNe+FkBZPxK2vWd2hHdtcNrBuSAnMnkRw598KaQaz+/w4qg+nak6mecmM2JybQ6Oyx3E/OJ1a+e2wtHh5SDOzesLxsX05VnogDcvkwc7yz4cXzazi+GVZR1quzofX9G5UzpMGM62ZfeNaUkMJSEACEpCABCQggeQpYLSI5c5BX2a0HsLnYeVot8KHNlXyYWeuSZAkV4QBjLHh3Dy9h8AD2WgxoDRml/azZkA3lr8Q0hJXDcY/uc6x+V3oviIvk7ZOxMUuhD1jPBh5owNbVr3L5Y4GiDo5H//jpXBvXpjUFkYswncwKu/fL3c0GCH29BIWHC5A/YbFyGRr8XycN4B15BdM/OQIJWa3p3RhPdiY5CJSAwlIQAISkIAEJCABCQCJW/CvHn6BouWOMXzYZapPHEaTSjlJadQOj0kpkMQME3P3FHsnNGXYwqDnmxrT4VBuFgt3tyJbxK/7HxqII+rWYbaO78PEgBNkbdKVyje/4Ib7dqY3cSQ29oUu3srLrBMD2oWV+O/KTetOH2Nnbnx6FjPzy2xvVp3AFzYO2VTGnwntypAupZHoi2tZsCMTDVuWJuPTKbQXeIxgHbqRgf1vUntEcz7KlxZzzaQlpYZ0rAQkIAEJSEACEpCABJ4KPH1Pmtc5yrQzY10dH8w8J9OySRHs9UiRSRViMEsg4voB1r5sJu2Fng0JUTw4u5FZY8Josbw7ecz+upG96c+kGSDywkoWrElP4/6uZLQ0YhYZxLYlIRTvUB2b/UNoNdOBEYt6k+/aXIa3DqZawERqOdtjvLIO/1U21OziSo50VlhGn2PH0mDyNXLBMV2KxEfVsEi4ym7P0Vys3IeGLoWwt9J0rEkVpMYSkIAEJCABCUhAAslKIHF3x4e7prLyfkUa1bHhgPc58pUJZumwC5SY6EXdSjlJpZk0k2ri9UJaPHGRFzm+bhVb5oVSfv00PslmSexLXjVmWki7n0BESABTG7Qh8FrsMxt6FKTZqh14uGbH2uIe55aOYODAuVxx6sawGSOoUzQjhpuBzG7cmvVB4UT9MXuWm7p+2+hT9hIr27Yl4MdQIpxa0WXEEJq7OGFrZdTujiaVjxpLQAISkIAEJCABCSRHATPzcC7vWsi87mP58vZ9op1a0mnYEFpULYCdfmObXBLPhzRfdkwtR+SRVcx1m4657z4GFA5hXYfaTDqQi6YTR9OkXlU+SGd85YaIpoW0F7fgN/ny1IEEJCABCUhAAhKQgAQk8K4Eni539DxD0a6u5HK00xb87wraxH4V0kwEVHMJSEACEpCABCQgAQlIQAJvU0Ah7W1qqi8JSEACEpCABCQgAQlIQAImCiikmQio5hKQgAQkIAEJSEACEpCABN6mgEkh7W0ORH1JQAISkIAEJCABCUhAAhKQQNIEDAkJCS++xSxpPehoCUhAAhKQgAQkIAEJSEACEnhrAgppb41SHUlAAhKQgAQkIAEJSEACEjBdQCHNdEP1IAEJSEACEpCABCQggf9QIAjfgWco7+GKUzY7zP7DkejUb0fg1SEt9AfmenWjz8KjxJTuy3I/L9wK2WNuSDxxBFd3z6RHwxFsNa/PlJ0+9Po4M1ZGIPwnlo3uQe85Bwgv0BGfuSPp+HE2rJ+plvDz+wmcP5Je005TbPwalvesTLZUTzvWRwISkIAEJCABCUhAAhJ4TYGHFzYwoXk35hy+zaOC7njPHk33irlIaf6aHeiwvxWIDTvF+qle9Izsy7VplbF+4ej4qOscXjKa7l3nczJlWbrNnsvo9kVIa6LrK0JaMEs6rSBl3740yXWbVR7NaHmmKV9t6kdFByvCPu9PcW8rZvgP5ZPYlTSqcYzGgRNpU+QBa3suIaFNZ5oWjWHHYDcaf+tCwIpB1MuTGnPiCN3uRXWPECr3aE/Xji7ktbVS2jfxJqq5BCQgAQlIQAISkEAyFLi7Gfd8S8jt54bNIRvqtnqIX59ruM7pQHVnB6ySIclbveSYMM5uHEUDt2U88trKuXHlnw9psQ+4tG8OHWdaMWFld3IG+dOr6QoyLd7OLFcHk4by8pB2bg0zr7jQ08UB88S9Iq+soG5ufz7+YgNDKz1mTb3qLKq+nPWdS5Ha8iprG9XAv/Ji1rleYeWNMrQulxVbKwPc3kjzPD7kWjQfz0/zYn7Sh5afnqDqgpG0rehISk2emXTz1FgCEpCABCQgAQlIIPkKRO33wrHNY6ZsbcD95WHUGFAFq4Nfc7dsBQpkSEuK5Etj+pXHP+SXE1sYNeNHbKO/IiD7LC56V3wupEXfP8PWsT1Y9fFyNjTNRnxkKIf8ulP1qyaEbGpGFhNG8XrPpIVto6PDVHJ9sQEMUM4LAAAgAElEQVSvwt/TJaM3jp8HMMAlM9bGOM7Nq0uhA034bl4Liqa24o/sFbGPPlnGY7tgPkM/teXLttXpF/UhhX7cxvZzeWngPY0J3SuSS/OxJtxCNZWABCQgAQlIQAISSJYCdwNp6zSWiB51cbiRly4j6lAwiy2JTyDpY4pAHA+uHOVzn11Yd3ThklcXxueey5XnQlosj67sZmq1Idydtx+fqmkgLoLQvVMp2yCMz25Np4bdm4/h9ULapWXUbh+K59o+lL/tSyHnfXQ66E+3j+yxTAxpvvVwXufKnrVdKWdv/Wdh3FhLk/YXaTenF5+Yr6Ni0RXk8Z7I1E5FiFjTgxJtLtM2YA6e9fKSWk84vvldVEsJSEACEpCABCQggWQoEEfojtHUc5/E9xnd8Vs6ntYlM2Gt1Wom1UL8g0v8uH0JGzP2ZHyRn5neqQveeea9ENLieXLra3zc2rG4+gbOeJbA+O+GtPvsH9qH7+pOpk/pjFj+PIeCzscZdHI6LZzssDC8KqQ94bsxfTlQfiBdXPJgfWAoWbqYM2dzXz7NnxYLfmLWR03YVGMy/gPrkFcpzaRiUmMJSEACEpCABCQggeQoEEvot770+3QIK++WY+gmHwbXzIedJkDerBjiwvnl5B4W7ctG3/6lMb+5H5/u3Zjyl5AG8U+us9+nC9UW5mXdVxNpmDqEtUM9aHOtAxc2vOPljpHH5zPqx1IMalOYdOZGCN9BZwdvsv/DcsfY00sY810BOjUtjqOtOYlrZrO1fsD4TcNpUywDVlxllUtxRjpPY8PI5hS2t3gzSLWSgAQkIAEJSEACEpBAshYIws/zAhUqHaNVv8u4zRpG92o50ebpSS+KmHunWDeiKS0/C3q+sTEdWSvP4psvWpHzj2/iiLp5mMXD+tBtyQlyt+pK/etfcLnjdjY0dUz6yZ9p8bfLHSPOrWT0ttwM7vUxaRMD2tPPZQJetnFIRX8CupYhvbWR2EtrGbM5E53blyabneWvze5somW+VTgvm0z3T3JjZ7zI0ortOdpqAoPdy5DFxqTrUGMJSEACEpCABCQgAQkkU4EgfAefo0ZXM+ZW9MF87GT6tSyCg+ZATKyHBJ7cOMBnPV4+k/Zc5wlR3D+zkQFDwui3uTsFTJzJfGVIexrQlqenu5crjlZGDJFBLPcNoWKP6qTaO4QSkx1YvKY3hS/PpdWnwTTdNpGWRewxXl7HmMU2tPBwJV9aK4wx51gz/zwftS3ClfHNaX+hMUt9OlH81kLaDLpHi0ldqV1EW4SaWEFqLgEJSEACEpCABCSQzATCd01lelhFujSyYdvocxStEMzkfheoNMuLdtVyYqtn00ysiNcJafHERlzkm5WrWDQzlNo7p9Es22+TVCac/SUhLYGI8wH0rtaGxVdiiUv4vfeC9Nyyg6m1s2Nldo/TC0bQqMdcgp274e87gjYlM2K8Hsigmq2ZeyqcyD/a5abN0i3MaF6ItFFBrB7vQa+Ze7iT2x3vOaPpXkEv2zPh/qmpBCQgAQlIQAISkECyFQjnws6FDG87lk237hNZqCUjJgyhb40CpLHUHo+ml8WzIc2Xa97lePLTKobWmY7V8n3MKB7CvGa16b4vFz0TXyLeqCpO9m/H/fV2dzT9CtWDBCQgAQlIQAISkIAEJPBOBILwHXiG8h6uOGWzw8SVdu9khOo0aQIKaUnz0tESkIAEJCABCUhAAhKQgATeqYBC2jvlVecSkIAEJCABCUhAAhKQgASSJvCXkHY0DP54nCxpfeloCUhAAhKQgAQkIAEJSEACEniJgNEAxdK8Ho1C2us56SgJSEACEpCABCQgAQlIQAJvLKCQ9sZ0aigBCUhAAhKQgAQkIAEJSODtCyikvX1T9SgBCUhAAhKQgAQkIIH3UsDSIogAzzMU7epKLkc7jHHv5TCT/aDeTki78wPrxnZj2oqjxJboy5iZXtRwssfMAAazCG7unckk9xEcMKuPx3ofmpXIjJUZGMN/InByD6YsOMCjfB0ZOG0kDUpkwzbVLfZ1qcvoNUcIi/r9qbc0fDRqE6M7VCKzrYG4+GR/7wQgAQlIQAISkIAEJCCB1xIwmMHjCxtY1LEba4/e5kl+d3p7j6ZJ2VykMIcEbTTxWo5/OSgx70TfI2TrWAZ3nEkINthlac2AHXNokMuc6N9CsCE+gnvfzaZPnSGc/qMTK1Kk6YP3yUmUs+WZd06DySENQzCBHiuw6daXajlus3NwM4YFN8VveT+KZ7Ti0a7+tJhlRb/ZQykXs5KBjY9RddVE6hZ7wO5+S0hw64xroRgOjnJj8A8ujF84lHKhq1n1oAz1yuQnfQozzK1vsadtW45VGkmr+qXJmALiVUhvVkhqJQEJSEACEpCABCSQvASMYHVnM4M/WkKWGW5Y/2BDxWYP2eB5jY+9O1Da2QGrOG0I+CZFYTDG8+RGMMdX7CWVR0+KWjwfthL7NBgSiHpwmaPLt2Pdogcl0kJ8XCThRxcxtNMduhweQRGL5/ONaSHtPiRcWEPANRealnfAzMyA8eoKehfzx3nTBtpVfMye5tXZUmk53m1LkSbVVT53q8HmcouZ5HKFnbfKULtUVlKmMGAZupEBxX3I7DOftp/kxdbit0RvBOs7mxlU5yClZvWl2sdZsIlXEb1JEamNBCQgAQlIQAISkEDyEzBYQNR+L2p3f4zHqgY8XBNGmZ5VsPz+a+6XqkDuDGmxSdDv6yRXhgGM0ff45cRWVp0qSb8uBTFGvYajARIib3FqeS+87vRj0/DSmMU8f3bTQtqLW/AbwDxsGyPzTiXr5g20L/g94/N7k3FtAK0rZMbaKo5LfnVpdqgJS6a1IH9qq1+vwgBWEfuY4DSeFLN8cX8mpJlZxxDk3Yh5Zj3o26oaudKaa6ljkitIDSQgAQlIQAISkIAEkq3A05m0QDxLjyWyQ13S3cpLo0F1yJ3VVs+kmVAUBiPE3D3FFxNa47XwHOkajGJ4v+aUKZoFi9hXhzUDMTy5tAO/+hv4cNcyamf+6+zbWw9pxsvL6NUzlHaL+1D8ji+Ny++j4S5/Ghezx8oyjkvz6+EW6MpnC7tS1N4aQ2JISyycG2vp2+MidSd35uM8abFITPOJ4c1wjAXlp2L0Gkm9avlIba6ljibUkppKQAISkIAEJCABCSRDAaNlHHe2j6Zf10mcSu/OUN/x1CmaCavEWZ1k6PE2LzkxdEWGHuXLBfNYNedHHGduZrz7BxheNqtmAKIf8MuecXRZVZzFa93IEP3Xe/BWQ5rB7D4/jurDqZqTaV4yIzbn5tCo7HHcD06nVn47LC1eHtLMrJ5wfGxfjpUeSMMyebCz/HWpo8EcDMen0myCOd3Ht6VcnjSYab3s26wp9SUBCUhAAhKQgAQkkEwEjBax3Dnoy4zWQ/g8rBztVvjQpko+7DQJYnoFJG4gEnOPkMAZTBpwh+ZH5uGaHmJe3OzQALEPgzkwqRPbiq1gdjNHYmL/evq3F9IMEHVyPv7HS+HevDCpLYxYhO9gVN6/X+6YOE0Ye3oJCw4XoH7DYmR6+jDarwM1s47mjHcjfM170b9lVbKnNSdeuzqaXkTqQQISkIAEJCABCUggWQokbsG/evgFipY7xvBhl6k+cRhNKuUkpVE7PJpaEE83Ebn+A/vGzyaqzyrc8vHH7o6/920gmscXdzC/wUacEpc6ZoHYl+SbtxPSEgPahZX478pN604fY2du/DVkmV9me7PqBL6wccimMv5MaFeGdCmNRF9cy4IdmWjYsjQZn06h/XYJT5c6HsW//DTMho+mXpU8WupoauWovQQkIAEJSEACEpBAshZ4+p40r3OUaWfGujo+mHlOpmWTIthb6pEiUwvDYIzl4aVv+HzoGtJOn0etTC/MpD1d6nifq7sm0G1NcZasccPhJUsdE8dhekgzQOSFlSxYk57G/V3JaGnELDKIbUtCKN6hOjb7h9BqpgMjFvUm37W5DG8dTLWAidRytsd4ZR3+q2yo2cWVHOmssIw+x46lweRr5EL2DCkwOzqFZhMs6DGpHWVzp9ZSR1MrR+0lIAEJSEACEpCABJKdQOLujg93TWXl/Yo0qmPDAe9z5CsTzNJhFygx0Yu6lXKSSjNpJtXF09WB94M5utqHDVY9mNT5w78+k5a41PHBzxyY3JXtxZYz6xVLHU0PafcTiAgJYGqDNgRei33m3WUFabZqBx6u2bG2uMe5pSMYOHAuV5y6MWzGCOoUzYjhZiCzG7dmfVA4f7yvmtzUmbuF/o0KkS51NKcmNcTXwoMBrargmEZLHU2qHDWWgAQkIAEJSEACEki2Ambm4VzetZB53cfy5e37RDu1pNOwIbSoWgA7K6NeZv0GlWE0xPDw/G6WDejIwq/vYevgRqe5XtSrkY/UcVGEnV7HPLfpmM/7kqGVUhMdF82j89vx/3QLTruWPN3V8WVLHU0PaS9uwf8GF6cmEpCABCQgAQlIQAISkMC/I/B0uaPnGYp2dSWXo5224P932JN8FtOXOyb5lGogAQlIQAISkIAEJCABCUhAAq8SUEhTbUhAAhKQgAQkIAEJSEACEniPBBTS3qOboaFIQAISkIAEJCABCUhAAhIwKaSJTwISkIAEJCABCUhAAhKQgAT+OwFDQkLC728x++9GoTNLQAISkIAEJCABCUhAAhKQwFMBhTQVggQkIAEJSEACEpCABCQggfdIQCHtPboZGooEJCABCUhAAhKQgASSLhCE78AzlPdwxSmbHWZJ70At3jOBV4e00B+Y69WNPguPElO6L8v9vHArZI+5IfEKIri6eyY9Go5gq3l9puz0odfHmbEyAuE/sWx0D3rPOUB4gY74zB1Jx4+zYW0G4Rd2smjYYMZuPEmYsToeSyYzvGFh7C0TG+ojAQlIQAISkIAEJCABCSRF4OGFDUxo3o05h2/zqKA73rNH071iLlKaJ6UXHfusQPyDC2yf0pZ64775859TZiR773WcnVAB6+cOjuDm4RUM7zaEhT870Wv5cqZ9mgtT+V8R0oJZ0mkFKfv2pUmu26zyaEbLM035alM/KjpYEfZ5f4p7WzHDfyifxK6kUY1jNA6cSJsiD1jbcwkJbTrTtGgMOwa70fhbFwJWDqXRB+eZVrQTPzQczSTPKphv7EGJgUZGrB9Dx48zPX+xqhMJSEACEpCABCQgAQlI4O8F7m7GPd8Scvu5YXPIhrqtHuLX5xquczpQ3dkBK/m9gcAjQoMPsibQltYDypIaiHsQwt5Fw+gX0Z/TniX+7DMhkntHV9G70TYKbZxP/yzHmNhiFLeHbManhsMbnPvPJi8PaefWMPOKCz1dHDBP3Cvyygrq5vbn4y82MLTSY9bUq86i6stZ37kUqS2vsrZRDfwrL2ad6xVW3ihD63JZsbUywO2NNM/jQ66lSxld6EuqfrSIkvN8GdHMiTTXllG52GYq+k2iX4N8pNG8rEk3Uo0lIAEJSEACEpCABJKXQNR+LxzbPGbK1gbcXx5GjQFVsDr4NXfLVqBAhrSkSF4c7+hqY3lw+UsWdZ9BxNhNeBb/M/rGP/mF/b4e1D7kRsi6xmSMCuWgb3eqftWEkE3NyGLCiF7vmbSwbXR0mEquLzbgVfh7umT0xvHzAAa4ZMbaGMe5eXUpdKAJ381rQdHUVjxdEZn4idhHnyzjsV3gj1f9BDa412XI45YsmNuN3HsH0+9kBYYMaEzZLCn+bGPCxaipBCQgAQlIQAISkIAEko3A3UDaOo0lokddHG7kpcuIOhTMYoseJHqLFRB5i6MbptJ8Wxm+CWjEn/NjCUTeO8LSnm3xq7yZo53zQlwEoXunUrZBGJ/dmk4Nuzcfx+uFtEvLqN0+FM+1fSh/25dCzvvodNCfbh/ZY5kY0nzr4bzOlT1ru1LO3vrPwrixlibtL9JuVmeq50uLeehOPGu1YAUfUqnWIAb3rUnBZ49/8+tQSwlIQAISkIAEJCABCSQzgThCd4ymnvskvs/ojt/S8bQumQnrP2ZMkhnHO7jcyNAf2TB5KNvKLSGgUeZnzhDLo6s7mezSh7Pe+1nbKMtvIc2bMvUvMjFkMU2zvPmNeI2Qdp/9Q/vwXd3J9CmdEcuf51DQ+TiDTk6nhZMdFoZXhbQnfDemLwfKD6RT+TyksUxc0HmZLTP92fvFCny/d2bQsmkMrpkPOy11fAclpS4lIAEJSEACEpCABP7/C8QS+q0v/T4dwsq75Ri6yUe/r9/aTY8g9MfNTG75FeUO+NHoucfMYnl0ZTdTqw3h7rz9+FRN8++GtMjj8xn1YykGtSlMOnMjhO+gs4M32f9huWPs6SWM+a4AnZoWw9HWAjjLgoYjuNF+NH1r2PHtGHca+6XDc800erlkJ9WbB823dhvUkQQkIAEJSEACEpCABP73BILw87xAhUrHaNXvMm6zhtG9Wk79vjb1Rkbc5MeN02i5oywHVjZ8ZqljYsf/4XLHiHMrGb0tN4N7fUzaxID29HOZgJdtHFLRn4CuZUhvbST20lrGbM5E5/alyWaXOIUGXFpE2SLf0GzLWDpVzkqKsO10cBpLwrCZTOhYmkzP7WVpqqjaS0ACEpCABCQgAQlIILkIBOE7+Bw1upoxt6IP5mMn069lERwS50n0eWOBiFtH2OjtxY7yS1nZMNNf+vlPNg55GtCWp6e7lyuOVkYMkUEs9w2hYo/qpNo7hBKTHVi8pjeFL8+l1afBNN02kZZF7DFeXseYxTa08HAlX1orjDHnWLPwEmWq3GVoBW8edR7P9KE1yXzJjzZld1J4oTc962t3xzeuHjWUgAQkIAEJSEACEkiWAuG7pjI9rCJdGtmwbfQ5ilYIZnK/C1Sa5UW7ajmx1Uo1E+oigluHN+Hdej/lD/jSMP1LuvptC/4+jXdTftcC2rCTIV1mEDdkM7Pf/hb8CUScD6B3tTYsvhJLXMLvAypIzy07mFo7O1Zm9zi9YASNeswl2Lkb/r4jaFMyI8brgQyq2Zq5p8KJ/KNdbtos3cKsloUwv7yBcc268tmROzy0qY7HYr3M2oTKUVMJSEACEpCABCQggWQtEM6FnQsZ3nYsm27dJ7JQS0ZMGELfGgVIY6k9Hk0qjYgbHF4/ndY7f13q+GtGiyLsp3V41ZmO5dIvmVk5NQmx4QTvnsEgt9HsoAmjN01lQNXs/LaW8I2H8Bobh7xx32ooAQlIQAISkIAEJCABCbxzgSB8B56hvIcrTtns0J587xz8nZ9AIe2dE+sEEpCABCQgAQlIQAISkIAEXl9AIe31rXSkBCQgAQlIQAISkIAEJCCBdy7wl5B2NCxxQ0l9JCABCUhAAhKQgAQkIAEJSOBtCRgNUCzN6/WmkPZ6TjpKAhKQgAQkIAEJSEACEpDAGwsopL0xnRpKQAISkIAEJCABCUhAAhJ4+wIKaW/fVD1KQAISkIAEJCABCUjgvRSwtAgiwPMMRbu6ksvRDmPceznMZD+otxPS7vzAurHdmLbiKLEl+jJmphc1nOwxM4DBLIKbe2cyyX0EB8zq47Heh2YlMmNlBsbwnwic3IMpCw7wKF9HBk4bSYMS2bCxhNib+1nr1RvfDSeIrjSQ0WMGUrmAA4mvcdBzcMm+bgUgAQlIQAISkIAEJJAEAYMZPL6wgUUdu7H26G2e5Hent/dompTNRQpzSNAP7CRo/vVQgxFi7p3iizleTInsy45plbGKeCa3GOKJe3yBHxd54zNiAUGWqcjZZh5TPFvyQVoD8S/4mxzSMAQT6LECm259qZbjNjsHN2NYcFP8lvejeEYrHu3qT4tZVvSbPZRyMSsZ2PgYVVdNpG6xB+zut4QEt864Forh4Cg3Bv/gwvj5nlT74DqbWw7lQn1POtTJyKlJLZl4uSEjxnWkZPZUGJT4TSoiNZaABCQgAQlIQAISSEYCRrC6s5nBHy0hyww3rH+woWKzh2zwvMbH3h0o7eyAVZwmQt64IhInpmLCuLh1FAM6LCOi31Y2jS//Z0hL/D76Ppe3jqTLeAMDt0+kEl/j17YLe6qtY71nKcxinj+7aSHtPiRcWEPANRealnfAzMyA8eoKehfzx3nTBtpVfMye5tXZUmk53m1LkSbVVT53q8HmcouZ5HKFnbfKULtUVlKmMGAZupEBxX3IMm8JbTOtocMUK3p7t6N0bjtS3A5kSKkVOE4bR9Pa+Uhtxl/S5hujqqEEJCABCUhAAhKQgAT+HwsYLCBqvxe1uz/GY1UDHq4Jo0zPKlh+/zX3S1Ugd4a02CQopL1pCRjjH3Lz9Bb85/5Iiuiv2Jl1FlunVHwupMU9usi3U9sw5KvWrP62I47h1zg0syX9z/RgS0BTMsQ8729aSHtxC34DmIdtY2TeqWTdvIH2Bb9nfH5vMq4NoHWFzFhbxXHJry7NDjVhybQW5E9t9etoDGAVsY8JThOwnedL5ZuD6XywGtPGtaZElpRYWl1ik8unfFtrMr3aVSWrrYG4+DdlVDsJSEACEpCABCQgAQkkI4GnM2mBeJYeS2SHuqS7lZdGg+qQO6utnkkzsQwMxjgeXTnKwfm7sHR34ca4LizKMZftL4Q0Yh9yY683Q933UnDRcrqVusLqjnNIGLmALqXSEffCSsG3HtKMl5fRq2co7Rb3ofgdXxqX30fDXf40LmaPlWUcl+bXwy3Qlc8WdqWovTWGxJCWWDg31tK3xyXqT+9KviBPmg5MoMeK0dQp6oCt9SU2KqSZWEJqLgEJSEACEpCABCSQXAWMlnHc2T6afl0ncSq9O0N9x1OnaCasDJpBe+OaMEJ8+CXO7lnCPoeedCv4Mys9urAs17znQ1riCQwQH3GVE779GDDmJAXqN6Xq4H40KpCW+JdMPr3VkGYwu8+Po/pwquZkmpfMiM25OTQqexz3g9Opld8OS4uXhzQzqyccH9uXY6UH0qhcHtI/CGRwqZE8bDuBfv1rkv6KH6Nq7CSPjzfNPtFyxzcuJDWUgAQkIAEJSEACEki2AkaLWO4c9GVG6yF8HlaOdit8aFMlH3bmepQoyUVhAGNsODdP7yHwQDZaDCiN2aX9rBnQjeUvC2mJJ4h7zJ2Ty1k0cwdB2/fwoGMAc8c1IFPixi0vDODthTQDRJ2cj//xUrg3L0xqCyMW4TsYlffvlzsm7oQSe3oJCw4XoH7DYmSytcBoHsOdb+YxvbUnOyNcaNIkmi0hVZgwvSsV86TBTA82JrmO1EACEpCABCQgAQlIQAKJW/CvHn6BouWOMXzYZapPHEaTSjlJmbiDunZ4fO0Cebqb491T7J3QlGELg55vZ0yHQ7lZLNzdimwREG8AYh5wff9cxvnZM2hlG+yOzmFCK09Cmm5n6aRq2MW+i2fSEgPahZX478pN604fY2dufDpQM/PLbG9WncAXNg7ZVMafCe3KkC6lkeiLa1mwIxMNW5Ymo53lX2KkufU9vh08hDPlelG/kjP21kr6r109OlACEpCABCQgAQlIQALPCDx9T5rXOcq0M2NdHR/MPCfTskkR7C31G9uUQjGYJRBx/QBrXzaTZoC4hyEc9OnIsLCh7JpdDZvwUE4u6EKnxR+x6LuhOFs872/6TJoBIi+sZMGa9DTu70pGSyNmkUFsWxJC8Q7Vsdk/hFYzHRixqDf5rs1leOtgqgVMpJazPcYr6/BfZUPNLq7kSGeFZfQ5diwNJl8jF7I7pOBx8FfsnTeRI9n70qlNVXKmsSBBG4aYUj9qKwEJSEACEpCABCSQzAQSd3d8uGsqK+9XpFEdGw54nyNfmWCWDrtAiYle1K2Uk1SaSTOpKv4ppMU/uc6x+V3oviIvk7ZOxMUuhD1jPBh5owNbVjV7y7s73k8gIiSAqQ3aEHgt9plt8QvSbNUOPFyzY21xj3NLRzBw4FyuOHVj2IwR1CmaEcPNQGY3bs36oHCi/phazU1d/x30dFhDu3ZjuVu0B716dKNe+byktDJqCtak0lFjCUhAAhKQgAQkIIHkKmBmHs7lXQuZ130sX96+T7RTSzoNG0KLqgWw0+9sk8vi+ZDmy46p5Yg8soq5btMxn/clXpVT8/j+Wb6bMYih0wN5/K5fZq2lqybfU3UgAQlIQAISkIAEJCCBf0Xg6XJHzzMU7epKLkc7bcH/r6gn/SSmL3dM+jnVQgISkIAEJCABCUhAAhKQgAReIaCQptKQgAQkIAEJSEACEpCABCTwHgkopL1HN0NDkYAEJCABCUhAAhKQgAQkYFJIE58EJCABCUhAAhKQgAQkIAEJ/HcChoQEveLuv+PXmSUgAQlIQAISkIAEJCABCTwvoJCmipCABCQgAQlIQAISkIAEJPAeCSikvUc3Q0ORgAQkIAEJSEACEpBA0gWC8B14hvIerjhls8Ms6R2oxXsm8PKQdnIWBUsOICgmlpe9My3L6J1sr3Cez1ofo9LOqTQtkAZLw795ZZFc3+VDl14T2XYuLbVGzGbGgFrktzX+m4PQuSQgAQlIQAISkIAEJPCfCjy8sIEJzbsx5/BtHhV0x3v2aLpXzEVK8/90WO/9yePunWbdxA40n/r9n2NNnZOCA9dyZEhGvhjVkjrjvvnzu5QZyd57HWcnVMD693+Nj+DON7OpXWkIP/xxpBW2afuw4dIkXO3enOGlIS3h2Fy6Hy3HhHZFSHt/Gx0zTCX3vvUMrJCehIurGbzoGJ9PncbZqKYs+GkerQumxuJfDGmPvhxOmZlGuo1sS/UL82i6PAjLMr1Z2MGFghlUkW9eDmopAQlIQAISkIAEJPA/I3B3M+75lpDbzw2bQzbUbfUQvz7XcJ3TgerODlj9z1zIvz3QcK7+dIhtX6ajVe9S2AKJoW3LYm8m04UdTSMJWGON+4CypE787kEIexcNo19Ef057lvhtsAlEPbjM1wu3k7JND8qlA+IjCft+Ec1b3mFU8AhKmxBLXh7SblwgJFVOctuaYbj3Z0gbUD49lsabnDhpIO9jP5wrXMLr2HRaFfo3ZxTqg1UAAAjZSURBVNISOOffkvYhFfHq0oGaOe+y1aMTa9M0oXePVnyUQbNp/3aZ63wSkIAEJCABCUhAAv++QNR+LxzbPGbK1gbcXx5GjQFVsDr4NXfLVqBAhrSk+PeH9D96xljuBX3OYs/FGMaspV/hZ9NVLA8uf8mi7jOIGLsJz+Kvjr7xkbf4fmEvWt7uR/Co0piQ0fjnZ9L+EtJ+sz/7GYULH6Xr+rL8NLAnvjdrMXm7D73LZMXaGE7w8jE06fUZJ8MdqDV2CX4Dy2AetB5v9zU8KBhBwMZgyoxfzerW6Tk4rz/dp+/gRmQ1Bq2ZjVfD/MT/uJjBzYex8txNHudxY7KfN/2rWLO7XW16LjtMSHziOPJRpWwqzl0K5ur1R1CyD/MXjaSt42nmd+7B+HUnuFG0LTNnT6BbsSi+9hvDopO3uPX1cb63dmGQ3xRGVsr8P1pMGrYEJCABCUhAAhKQQLIWuBtIW6exRPSoi8ONvHQZUYeCWWzRlEUSq+LxFQ6smUPPbyrw5aK6JE6K/fGJvMXRDVNpvq0M3wQ0wuGVXcfwKGQHI102UPLbZTTPmsQxvHC4CSFtHkWLfMYH4/3x65+Vr5u40NthEvtnfELc0i70Cq7HlBGNcb63kqbF55FtSFW+nu7DsVt56LVmGWMaFSCN+XmWuXlxvIYHg9qUgo29KDkggaGrGvF46DQuNRzGyNY2rGjcno3O/Znt5U5xh1iOTWpIt1s1GeXRlZo577O1VSvWZnKjt1c7PordwYDB+0nn2pK+zbPww4h2DLqcHadbP3F6134ufjKa+dP60ujDxIlNfSQgAQlIQAISkIAEJPC/KhBH6I7R1HOfxPcZ3fFbOp7WJTNh/S8+hvS/KvfsuB9fPcCamZP5pvIiFtXN8NwlRYb+yIbJQ9lWbgkBjf5mcifmASHbx+GypDjfbnbDxIxm2kyac6Fj9Ds6jdbOtlz0q0uhr5tyeGFJjtRwoc/B2zx4Otv16yfdwG0cqX+Kxp8E0XLTOLpWyUaKa2uoU7k3n18I5c9D89Fp4WrGtSpGBsvElpEcGVuXrvcbM7VvOypn45Uhre+oduQ9MpoGPaaz78yDP09u3Zj/a+f+o2q+4ziOPzfy42RkbJxkOHac2Rhmfkai/DiTs6mTk+VHRmU/lO5I9Nslp05SWqnZwugMmZtNfg0hvxObHT8WHcuYH1uHyImEHbGzcLgdFTOv++/93M/n833c773nvnq/+8xcNp7XNiSRUdwdT6Mf/az1N4b/w4dK1yABCUhAAhKQgASeb4FSzu9MwuASQGqBLdNM8UwZ1Ib6OuKxgrfFFX7fmkas737sM+cypGH5lxVzPiedSPct2GYl4/zwMhrXL+eSEebJwi5LSHdrXsG1Hz6sEpW0BB4Iadvc2B/ViOR2Bv4wLibZ811erl0uyucvwLZDFq4rp+PdzwaL3eG0GpCL9/IIJg5qQb179lnCmYN7ObAxhQnGBZxyimdzpDe21rceEtI+ZJLRDcuFHgzOaIp38FQM3con4QI2+oxnybXujAz1w0EhrdI3jyaQgAQkIAEJSEACEvgvCBwheWoevfscYIQhH7e4ID5xbEk9VdTMvzlX8tm6NAHfHXZkpjhxb0Y7S87K2biv6UlW6tBHtDqWcPn4GsIcVtJl1ze4WZtf1tyIqg1pdytp2fbdCGo/j02z3WjbwOLfPZQLaV5llbRUHDvH8mrQXGLG9aBp3X+GnmNDiCexZzvi6jWcVukT8L82jChfD/OVtL0BOPjk0cM/hOmj2pedyHLnoZBm7mbQ8xKQgAQkIAEJSEACz6LAEZKmHGPg+Bok2sVT0xiJwb0Dr5T7Gf4sXtWT2POVk1tZGhfNjr4ppDjdWyorPrePlVGBrOm1iNShTR++nZKLHF8dgcPid9hlcqMKMloF2h3zlzCk9Rxam9KJfK85te+WTkv3GmnT8wRBB+Ywun0tfo4YRI8fP2BT+kc0SZ9A13EnGJryBbPdOtDw5i6SVjVkmHU6joOPMsI0o6ySZskJlns4M+ZgJ2bFG/GybUbNnFVsunCMQPc9OEaHE+RSA5PPcIx1vJg/dSx9mhWTNfl9Pj7lwPTwz3FuU8QPI0aSZuPKCOf+dGuUzYzREax/cQDB86bg+pYlh77fzs3Wt9g/N4G1pT3xUrvjk7jntYYEJCABCUhAAhKQQDUKFK6PJuaCHd7OdVkdfoyOvXOJNOTRJy6QMY4teUmVNDP6RZzMTCPO8BN9N8fhdF+r47lsE1GjttErK4mhjR+R0S4dZXX4eBZ3WYypClodb6/0iEraLQoyJmLjnMDVkhtlu7IO28LhwD40OJ5E564GDlwu5paNLxHevzIrchOXi67TOGAthwLacnT+NJzD0ygoqkPHsTOZO7wGwaND2H66gBtWPizdE45LGytq/rmTRH9fQpft46/iDgybFkbYpE6cTvbDIyyH1z0DGNlkA9NTSnGZ/SlvfxdKxLK9HCu9vSN7ApZG4/rCCsYF76fl2MnEGvrSOM+E0WMqSbuPc7HFQLxnfUavHYnEfbmWfdetGewfT3SoM2/oXNJq/NrQ1BKQgAQkIAEJSEAC1StQSN66rwn2MGI6d5Gr7dwJiQjAb+CbWNXS+Qtm7a/8Rua3iRh227H5q/tbHc+QvSKGUevutDreyWjXuPBLGoFOMdRalEms/e2evRIu5WYQPmAVXXYurJJWRzMhzexlaYAEJCABCUhAAhKQgAQk8NQFjpA0+TC9fPvT1qY+OjPkqb8hld6A+f9Jq/QSmkACEpCABCQgAQlIQAISkIAEKiqgkFZRKY2TgAQkIAEJSEACEpCABCTwBAQU0p4AspaQgAQkIAEJSEACEpCABJ4/gcLCQqysrMou3NLSkqKiogohPBDSLCwsKC0tO5VDDwlIQAISkIAEJCABCUhAAhKoAoFKhbQqWF9TSEACEpCABCQgAQlIQAISkMBjCqjd8THh9DIJSEACEpCABCQgAQlIQALVIaCQVh2qmlMCEpCABCQgAQlIQAISkMBjCvwN4Tl/BMPKFdgAAAAASUVORK5CYII="/>
        <xdr:cNvSpPr>
          <a:spLocks noChangeAspect="1" noChangeArrowheads="1"/>
        </xdr:cNvSpPr>
      </xdr:nvSpPr>
      <xdr:spPr bwMode="auto">
        <a:xfrm>
          <a:off x="9753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26</xdr:col>
      <xdr:colOff>389486</xdr:colOff>
      <xdr:row>11</xdr:row>
      <xdr:rowOff>85548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762000"/>
          <a:ext cx="8314286" cy="14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19050</xdr:rowOff>
    </xdr:from>
    <xdr:to>
      <xdr:col>25</xdr:col>
      <xdr:colOff>132419</xdr:colOff>
      <xdr:row>32</xdr:row>
      <xdr:rowOff>190167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2686050"/>
          <a:ext cx="7447619" cy="2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0"/>
  <sheetViews>
    <sheetView showGridLines="0" tabSelected="1" workbookViewId="0">
      <selection activeCell="E2" sqref="E2"/>
    </sheetView>
  </sheetViews>
  <sheetFormatPr defaultRowHeight="15" x14ac:dyDescent="0.25"/>
  <cols>
    <col min="1" max="1" width="2.42578125" customWidth="1"/>
    <col min="2" max="2" width="53.85546875" bestFit="1" customWidth="1"/>
  </cols>
  <sheetData>
    <row r="1" spans="1:11" ht="26.25" x14ac:dyDescent="0.4">
      <c r="B1" s="71" t="s">
        <v>169</v>
      </c>
    </row>
    <row r="2" spans="1:11" x14ac:dyDescent="0.25">
      <c r="B2" s="72" t="s">
        <v>170</v>
      </c>
    </row>
    <row r="4" spans="1:11" x14ac:dyDescent="0.25">
      <c r="B4" s="1" t="s">
        <v>25</v>
      </c>
    </row>
    <row r="5" spans="1:11" x14ac:dyDescent="0.25">
      <c r="B5" s="32" t="s">
        <v>26</v>
      </c>
      <c r="C5" s="15">
        <v>2021</v>
      </c>
      <c r="D5" s="15">
        <f>C5+1</f>
        <v>2022</v>
      </c>
      <c r="E5" s="15">
        <f t="shared" ref="E5:K5" si="0">D5+1</f>
        <v>2023</v>
      </c>
      <c r="F5" s="15">
        <f t="shared" si="0"/>
        <v>2024</v>
      </c>
      <c r="G5" s="33">
        <f t="shared" si="0"/>
        <v>2025</v>
      </c>
      <c r="H5" s="33">
        <f t="shared" si="0"/>
        <v>2026</v>
      </c>
      <c r="I5" s="33">
        <f t="shared" si="0"/>
        <v>2027</v>
      </c>
      <c r="J5" s="33">
        <f t="shared" si="0"/>
        <v>2028</v>
      </c>
      <c r="K5" s="33">
        <f t="shared" si="0"/>
        <v>2029</v>
      </c>
    </row>
    <row r="6" spans="1:11" x14ac:dyDescent="0.25">
      <c r="B6" s="1"/>
      <c r="C6" s="2"/>
      <c r="D6" s="2"/>
      <c r="E6" s="2"/>
      <c r="F6" s="2"/>
      <c r="G6" s="3"/>
      <c r="H6" s="3"/>
      <c r="I6" s="3"/>
      <c r="J6" s="3"/>
      <c r="K6" s="3"/>
    </row>
    <row r="7" spans="1:11" s="1" customFormat="1" x14ac:dyDescent="0.25">
      <c r="A7"/>
      <c r="B7" s="1" t="s">
        <v>5</v>
      </c>
      <c r="C7" s="47">
        <v>116385</v>
      </c>
      <c r="D7" s="47">
        <v>121427</v>
      </c>
      <c r="E7" s="47">
        <v>121572</v>
      </c>
      <c r="F7" s="47">
        <v>123731</v>
      </c>
      <c r="G7" s="48">
        <f>'Revenue nd Cost buildup'!G18</f>
        <v>126609.53692940366</v>
      </c>
      <c r="H7" s="48">
        <f>'Revenue nd Cost buildup'!H18</f>
        <v>129946.34696900457</v>
      </c>
      <c r="I7" s="48">
        <f>'Revenue nd Cost buildup'!I18</f>
        <v>133829.37101079759</v>
      </c>
      <c r="J7" s="48">
        <f>'Revenue nd Cost buildup'!J18</f>
        <v>138364.87432556137</v>
      </c>
      <c r="K7" s="48">
        <f>'Revenue nd Cost buildup'!K18</f>
        <v>143681.34176354131</v>
      </c>
    </row>
    <row r="8" spans="1:11" x14ac:dyDescent="0.25">
      <c r="B8" t="s">
        <v>6</v>
      </c>
      <c r="C8" s="49">
        <v>-38450</v>
      </c>
      <c r="D8" s="49">
        <v>-38213</v>
      </c>
      <c r="E8" s="49">
        <v>-36762</v>
      </c>
      <c r="F8" s="49">
        <v>-37026</v>
      </c>
      <c r="G8" s="50">
        <f>-'Revenue nd Cost buildup'!G25</f>
        <v>-39461.124065620053</v>
      </c>
      <c r="H8" s="50">
        <f>-'Revenue nd Cost buildup'!H25</f>
        <v>-40501.126881754819</v>
      </c>
      <c r="I8" s="50">
        <f>-'Revenue nd Cost buildup'!I25</f>
        <v>-41711.371363956961</v>
      </c>
      <c r="J8" s="50">
        <f>-'Revenue nd Cost buildup'!J25</f>
        <v>-43124.977821610461</v>
      </c>
      <c r="K8" s="50">
        <f>-'Revenue nd Cost buildup'!K25</f>
        <v>-44781.991868490157</v>
      </c>
    </row>
    <row r="9" spans="1:11" s="1" customFormat="1" x14ac:dyDescent="0.25">
      <c r="A9"/>
      <c r="B9" s="42" t="s">
        <v>7</v>
      </c>
      <c r="C9" s="51">
        <f>SUM(C7:C8)</f>
        <v>77935</v>
      </c>
      <c r="D9" s="51">
        <f t="shared" ref="D9:G9" si="1">SUM(D7:D8)</f>
        <v>83214</v>
      </c>
      <c r="E9" s="51">
        <f t="shared" si="1"/>
        <v>84810</v>
      </c>
      <c r="F9" s="51">
        <f t="shared" si="1"/>
        <v>86705</v>
      </c>
      <c r="G9" s="51">
        <f>SUM(G7:G8)</f>
        <v>87148.412863783611</v>
      </c>
      <c r="H9" s="51">
        <f t="shared" ref="H9" si="2">SUM(H7:H8)</f>
        <v>89445.220087249763</v>
      </c>
      <c r="I9" s="51">
        <f t="shared" ref="I9" si="3">SUM(I7:I8)</f>
        <v>92117.999646840632</v>
      </c>
      <c r="J9" s="51">
        <f t="shared" ref="J9" si="4">SUM(J7:J8)</f>
        <v>95239.896503950906</v>
      </c>
      <c r="K9" s="51">
        <f t="shared" ref="K9" si="5">SUM(K7:K8)</f>
        <v>98899.349895051157</v>
      </c>
    </row>
    <row r="10" spans="1:11" x14ac:dyDescent="0.25">
      <c r="B10" t="s">
        <v>8</v>
      </c>
      <c r="C10" s="52"/>
      <c r="D10" s="52"/>
      <c r="E10" s="52"/>
      <c r="F10" s="52"/>
      <c r="G10" s="52"/>
      <c r="H10" s="52"/>
      <c r="I10" s="52"/>
      <c r="J10" s="52"/>
      <c r="K10" s="52"/>
    </row>
    <row r="11" spans="1:11" x14ac:dyDescent="0.25">
      <c r="B11" t="s">
        <v>1</v>
      </c>
      <c r="C11" s="49">
        <v>-35619</v>
      </c>
      <c r="D11" s="49">
        <v>-38263</v>
      </c>
      <c r="E11" s="49">
        <v>-39190</v>
      </c>
      <c r="F11" s="49">
        <v>-40533</v>
      </c>
      <c r="G11" s="50">
        <f>-'Revenue nd Cost buildup'!G27</f>
        <v>-40233.530212902508</v>
      </c>
      <c r="H11" s="50">
        <f>-'Revenue nd Cost buildup'!H27</f>
        <v>-41293.889888792146</v>
      </c>
      <c r="I11" s="50">
        <f>-'Revenue nd Cost buildup'!I27</f>
        <v>-42527.823515688018</v>
      </c>
      <c r="J11" s="50">
        <f>-'Revenue nd Cost buildup'!J27</f>
        <v>-43969.099694962068</v>
      </c>
      <c r="K11" s="50">
        <f>-'Revenue nd Cost buildup'!K27</f>
        <v>-45658.547887250672</v>
      </c>
    </row>
    <row r="12" spans="1:11" x14ac:dyDescent="0.25">
      <c r="B12" t="s">
        <v>9</v>
      </c>
      <c r="C12" s="49">
        <v>-7695</v>
      </c>
      <c r="D12" s="49">
        <v>-8506</v>
      </c>
      <c r="E12" s="49">
        <v>-7971</v>
      </c>
      <c r="F12" s="49">
        <v>-8073</v>
      </c>
      <c r="G12" s="50">
        <f>-'Revenue nd Cost buildup'!G29</f>
        <v>-8450.5393456647416</v>
      </c>
      <c r="H12" s="50">
        <f>-'Revenue nd Cost buildup'!H29</f>
        <v>-8673.2543576024254</v>
      </c>
      <c r="I12" s="50">
        <f>-'Revenue nd Cost buildup'!I29</f>
        <v>-8932.4263618696132</v>
      </c>
      <c r="J12" s="50">
        <f>-'Revenue nd Cost buildup'!J29</f>
        <v>-9235.1480220489339</v>
      </c>
      <c r="K12" s="50">
        <f>-'Revenue nd Cost buildup'!K29</f>
        <v>-9589.9950450630513</v>
      </c>
    </row>
    <row r="13" spans="1:11" s="1" customFormat="1" x14ac:dyDescent="0.25">
      <c r="A13"/>
      <c r="B13" s="42" t="s">
        <v>10</v>
      </c>
      <c r="C13" s="51">
        <f>C9+SUM(C11:C12)</f>
        <v>34621</v>
      </c>
      <c r="D13" s="51">
        <f t="shared" ref="D13:G13" si="6">D9+SUM(D11:D12)</f>
        <v>36445</v>
      </c>
      <c r="E13" s="51">
        <f t="shared" si="6"/>
        <v>37649</v>
      </c>
      <c r="F13" s="51">
        <f t="shared" si="6"/>
        <v>38099</v>
      </c>
      <c r="G13" s="51">
        <f>G9+SUM(G11:G12)</f>
        <v>38464.34330521636</v>
      </c>
      <c r="H13" s="51">
        <f t="shared" ref="H13" si="7">H9+SUM(H11:H12)</f>
        <v>39478.075840855192</v>
      </c>
      <c r="I13" s="51">
        <f t="shared" ref="I13" si="8">I9+SUM(I11:I12)</f>
        <v>40657.749769283</v>
      </c>
      <c r="J13" s="51">
        <f t="shared" ref="J13" si="9">J9+SUM(J11:J12)</f>
        <v>42035.648786939906</v>
      </c>
      <c r="K13" s="51">
        <f t="shared" ref="K13" si="10">K9+SUM(K11:K12)</f>
        <v>43650.806962737435</v>
      </c>
    </row>
    <row r="14" spans="1:11" x14ac:dyDescent="0.25">
      <c r="B14" t="s">
        <v>11</v>
      </c>
      <c r="C14" s="49">
        <v>-8628</v>
      </c>
      <c r="D14" s="49">
        <v>-8724</v>
      </c>
      <c r="E14" s="49">
        <v>-8854</v>
      </c>
      <c r="F14" s="49">
        <v>-8729</v>
      </c>
      <c r="G14" s="50">
        <f>-Depreciation!G44</f>
        <v>-11048.301304595127</v>
      </c>
      <c r="H14" s="50">
        <f>-Depreciation!H44</f>
        <v>-12061.682610540287</v>
      </c>
      <c r="I14" s="50">
        <f>-Depreciation!I44</f>
        <v>-13103.581854873515</v>
      </c>
      <c r="J14" s="50">
        <f>-Depreciation!J44</f>
        <v>-14178.73380858565</v>
      </c>
      <c r="K14" s="50">
        <f>-Depreciation!K44</f>
        <v>-15292.800492437056</v>
      </c>
    </row>
    <row r="15" spans="1:11" x14ac:dyDescent="0.25">
      <c r="B15" t="s">
        <v>12</v>
      </c>
      <c r="C15" s="49">
        <v>-5176</v>
      </c>
      <c r="D15" s="49">
        <v>-5097</v>
      </c>
      <c r="E15" s="49">
        <v>-5482</v>
      </c>
      <c r="F15" s="49">
        <v>-6072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</row>
    <row r="16" spans="1:11" x14ac:dyDescent="0.25">
      <c r="B16" t="s">
        <v>3</v>
      </c>
      <c r="C16" s="49" t="s">
        <v>27</v>
      </c>
      <c r="D16" s="49">
        <v>-8583</v>
      </c>
      <c r="E16" s="49" t="s">
        <v>27</v>
      </c>
      <c r="F16" s="49" t="s">
        <v>27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</row>
    <row r="17" spans="1:11" s="1" customFormat="1" x14ac:dyDescent="0.25">
      <c r="A17"/>
      <c r="B17" s="42" t="s">
        <v>13</v>
      </c>
      <c r="C17" s="51">
        <f>C13+SUM(C14:C16)</f>
        <v>20817</v>
      </c>
      <c r="D17" s="51">
        <f t="shared" ref="D17:K17" si="11">D13+SUM(D14:D16)</f>
        <v>14041</v>
      </c>
      <c r="E17" s="51">
        <f t="shared" si="11"/>
        <v>23313</v>
      </c>
      <c r="F17" s="51">
        <f t="shared" si="11"/>
        <v>23298</v>
      </c>
      <c r="G17" s="51">
        <f>G13+SUM(G14:G16)</f>
        <v>27416.042000621233</v>
      </c>
      <c r="H17" s="51">
        <f t="shared" si="11"/>
        <v>27416.393230314905</v>
      </c>
      <c r="I17" s="51">
        <f t="shared" si="11"/>
        <v>27554.167914409485</v>
      </c>
      <c r="J17" s="51">
        <f t="shared" si="11"/>
        <v>27856.914978354256</v>
      </c>
      <c r="K17" s="51">
        <f t="shared" si="11"/>
        <v>28358.006470300381</v>
      </c>
    </row>
    <row r="18" spans="1:11" x14ac:dyDescent="0.25">
      <c r="B18" t="s">
        <v>14</v>
      </c>
      <c r="C18" s="49">
        <v>-4281</v>
      </c>
      <c r="D18" s="49">
        <v>-3896</v>
      </c>
      <c r="E18" s="49">
        <v>-4087</v>
      </c>
      <c r="F18" s="49">
        <v>-4134</v>
      </c>
      <c r="G18" s="50">
        <f>-'Debt Schedule'!G12</f>
        <v>-3962.2195000000002</v>
      </c>
      <c r="H18" s="50">
        <f>-'Debt Schedule'!H12</f>
        <v>-3761.1759999999999</v>
      </c>
      <c r="I18" s="50">
        <f>-'Debt Schedule'!I12</f>
        <v>-3543.8760000000002</v>
      </c>
      <c r="J18" s="50">
        <f>-'Debt Schedule'!J12</f>
        <v>-3283.5260000000003</v>
      </c>
      <c r="K18" s="50">
        <f>-'Debt Schedule'!K12</f>
        <v>-3041.6260000000002</v>
      </c>
    </row>
    <row r="19" spans="1:11" x14ac:dyDescent="0.25">
      <c r="B19" t="s">
        <v>15</v>
      </c>
      <c r="C19" s="49">
        <v>2557</v>
      </c>
      <c r="D19" s="49">
        <v>-861</v>
      </c>
      <c r="E19" s="49">
        <v>1252</v>
      </c>
      <c r="F19" s="49">
        <v>-490</v>
      </c>
      <c r="G19" s="50">
        <f>'Debt Schedule'!G21</f>
        <v>0</v>
      </c>
      <c r="H19" s="50">
        <f>'Debt Schedule'!H21</f>
        <v>0</v>
      </c>
      <c r="I19" s="50">
        <f>'Debt Schedule'!I21</f>
        <v>0</v>
      </c>
      <c r="J19" s="50">
        <f>'Debt Schedule'!J21</f>
        <v>0</v>
      </c>
      <c r="K19" s="50">
        <f>'Debt Schedule'!K21</f>
        <v>0</v>
      </c>
    </row>
    <row r="20" spans="1:11" s="1" customFormat="1" x14ac:dyDescent="0.25">
      <c r="A20"/>
      <c r="B20" s="42" t="s">
        <v>16</v>
      </c>
      <c r="C20" s="51">
        <f>C17+SUM(C18:C19)</f>
        <v>19093</v>
      </c>
      <c r="D20" s="51">
        <f t="shared" ref="D20:K20" si="12">D17+SUM(D18:D19)</f>
        <v>9284</v>
      </c>
      <c r="E20" s="51">
        <f t="shared" si="12"/>
        <v>20478</v>
      </c>
      <c r="F20" s="51">
        <f t="shared" si="12"/>
        <v>18674</v>
      </c>
      <c r="G20" s="51">
        <f>G17+SUM(G18:G19)</f>
        <v>23453.822500621234</v>
      </c>
      <c r="H20" s="51">
        <f t="shared" si="12"/>
        <v>23655.217230314905</v>
      </c>
      <c r="I20" s="51">
        <f t="shared" si="12"/>
        <v>24010.291914409485</v>
      </c>
      <c r="J20" s="51">
        <f t="shared" si="12"/>
        <v>24573.388978354255</v>
      </c>
      <c r="K20" s="51">
        <f t="shared" si="12"/>
        <v>25316.380470300381</v>
      </c>
    </row>
    <row r="21" spans="1:11" x14ac:dyDescent="0.25">
      <c r="B21" t="s">
        <v>17</v>
      </c>
      <c r="C21" s="49">
        <v>-5259</v>
      </c>
      <c r="D21" s="49">
        <v>-4359</v>
      </c>
      <c r="E21" s="49">
        <v>-5371</v>
      </c>
      <c r="F21" s="49">
        <v>-2796</v>
      </c>
      <c r="G21" s="50">
        <f>-'Revenue nd Cost buildup'!G41</f>
        <v>-6783.8251121014418</v>
      </c>
      <c r="H21" s="50">
        <f>-'Revenue nd Cost buildup'!H41</f>
        <v>-6842.0768800042915</v>
      </c>
      <c r="I21" s="50">
        <f>-'Revenue nd Cost buildup'!I41</f>
        <v>-6944.7793097923777</v>
      </c>
      <c r="J21" s="50">
        <f>-'Revenue nd Cost buildup'!J41</f>
        <v>-7107.6505007395226</v>
      </c>
      <c r="K21" s="50">
        <f>-'Revenue nd Cost buildup'!K41</f>
        <v>-7322.5546742919714</v>
      </c>
    </row>
    <row r="22" spans="1:11" s="1" customFormat="1" x14ac:dyDescent="0.25">
      <c r="A22"/>
      <c r="B22" s="42" t="s">
        <v>18</v>
      </c>
      <c r="C22" s="51">
        <f>C20+C21</f>
        <v>13834</v>
      </c>
      <c r="D22" s="51">
        <f t="shared" ref="D22:K22" si="13">D20+D21</f>
        <v>4925</v>
      </c>
      <c r="E22" s="51">
        <f t="shared" si="13"/>
        <v>15107</v>
      </c>
      <c r="F22" s="51">
        <f t="shared" si="13"/>
        <v>15878</v>
      </c>
      <c r="G22" s="51">
        <f>G20+G21</f>
        <v>16669.997388519791</v>
      </c>
      <c r="H22" s="51">
        <f t="shared" si="13"/>
        <v>16813.140350310612</v>
      </c>
      <c r="I22" s="51">
        <f t="shared" si="13"/>
        <v>17065.512604617106</v>
      </c>
      <c r="J22" s="51">
        <f t="shared" si="13"/>
        <v>17465.73847761473</v>
      </c>
      <c r="K22" s="51">
        <f t="shared" si="13"/>
        <v>17993.825796008408</v>
      </c>
    </row>
    <row r="23" spans="1:11" x14ac:dyDescent="0.25">
      <c r="B23" t="s">
        <v>19</v>
      </c>
      <c r="C23" s="49">
        <v>325</v>
      </c>
      <c r="D23" s="49">
        <v>445</v>
      </c>
      <c r="E23" s="49">
        <v>282</v>
      </c>
      <c r="F23" s="49">
        <v>315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</row>
    <row r="24" spans="1:11" ht="15.75" thickBot="1" x14ac:dyDescent="0.3">
      <c r="B24" s="44" t="s">
        <v>20</v>
      </c>
      <c r="C24" s="53">
        <f>C22+C23</f>
        <v>14159</v>
      </c>
      <c r="D24" s="53">
        <f t="shared" ref="D24:K24" si="14">D22+D23</f>
        <v>5370</v>
      </c>
      <c r="E24" s="53">
        <f t="shared" si="14"/>
        <v>15389</v>
      </c>
      <c r="F24" s="53">
        <f t="shared" si="14"/>
        <v>16193</v>
      </c>
      <c r="G24" s="53">
        <f>G22+G23</f>
        <v>16669.997388519791</v>
      </c>
      <c r="H24" s="53">
        <f t="shared" si="14"/>
        <v>16813.140350310612</v>
      </c>
      <c r="I24" s="53">
        <f t="shared" si="14"/>
        <v>17065.512604617106</v>
      </c>
      <c r="J24" s="53">
        <f t="shared" si="14"/>
        <v>17465.73847761473</v>
      </c>
      <c r="K24" s="53">
        <f t="shared" si="14"/>
        <v>17993.825796008408</v>
      </c>
    </row>
    <row r="25" spans="1:11" x14ac:dyDescent="0.25">
      <c r="C25" s="52"/>
      <c r="D25" s="52"/>
      <c r="E25" s="52"/>
      <c r="F25" s="52"/>
      <c r="G25" s="52"/>
      <c r="H25" s="52"/>
      <c r="I25" s="52"/>
      <c r="J25" s="52"/>
      <c r="K25" s="52"/>
    </row>
    <row r="26" spans="1:11" x14ac:dyDescent="0.25">
      <c r="B26" t="s">
        <v>21</v>
      </c>
      <c r="C26" s="49">
        <v>4584</v>
      </c>
      <c r="D26" s="49">
        <v>4406</v>
      </c>
      <c r="E26" s="49">
        <v>4122</v>
      </c>
      <c r="F26" s="49">
        <v>3885</v>
      </c>
      <c r="G26" s="50">
        <f>F26</f>
        <v>3885</v>
      </c>
      <c r="H26" s="50">
        <f t="shared" ref="H26:K26" si="15">G26</f>
        <v>3885</v>
      </c>
      <c r="I26" s="50">
        <f t="shared" si="15"/>
        <v>3885</v>
      </c>
      <c r="J26" s="50">
        <f t="shared" si="15"/>
        <v>3885</v>
      </c>
      <c r="K26" s="50">
        <f t="shared" si="15"/>
        <v>3885</v>
      </c>
    </row>
    <row r="27" spans="1:11" x14ac:dyDescent="0.25">
      <c r="B27" t="s">
        <v>22</v>
      </c>
      <c r="C27" s="49">
        <v>4654</v>
      </c>
      <c r="D27" s="49">
        <v>4430</v>
      </c>
      <c r="E27" s="49">
        <v>4148</v>
      </c>
      <c r="F27" s="49">
        <v>3908</v>
      </c>
      <c r="G27" s="50">
        <f>F27</f>
        <v>3908</v>
      </c>
      <c r="H27" s="50">
        <f t="shared" ref="H27:K27" si="16">G27</f>
        <v>3908</v>
      </c>
      <c r="I27" s="50">
        <f t="shared" si="16"/>
        <v>3908</v>
      </c>
      <c r="J27" s="50">
        <f t="shared" si="16"/>
        <v>3908</v>
      </c>
      <c r="K27" s="50">
        <f t="shared" si="16"/>
        <v>3908</v>
      </c>
    </row>
    <row r="28" spans="1:11" x14ac:dyDescent="0.25">
      <c r="C28" s="52"/>
      <c r="D28" s="52"/>
      <c r="E28" s="52"/>
      <c r="F28" s="52"/>
      <c r="G28" s="52"/>
      <c r="H28" s="52"/>
      <c r="I28" s="52"/>
      <c r="J28" s="52"/>
      <c r="K28" s="52"/>
    </row>
    <row r="29" spans="1:11" x14ac:dyDescent="0.25">
      <c r="B29" t="s">
        <v>23</v>
      </c>
      <c r="C29" s="49">
        <f>C24/C26</f>
        <v>3.0887870855148343</v>
      </c>
      <c r="D29" s="49">
        <f t="shared" ref="D29:F29" si="17">D24/D26</f>
        <v>1.2187925556059918</v>
      </c>
      <c r="E29" s="49">
        <f t="shared" si="17"/>
        <v>3.7333818534691896</v>
      </c>
      <c r="F29" s="49">
        <f t="shared" si="17"/>
        <v>4.1680823680823682</v>
      </c>
      <c r="G29" s="49">
        <f t="shared" ref="G29:K29" si="18">G24/G26</f>
        <v>4.2908616186666126</v>
      </c>
      <c r="H29" s="49">
        <f t="shared" si="18"/>
        <v>4.3277066538766054</v>
      </c>
      <c r="I29" s="49">
        <f t="shared" si="18"/>
        <v>4.3926673370957801</v>
      </c>
      <c r="J29" s="49">
        <f t="shared" si="18"/>
        <v>4.4956855798236113</v>
      </c>
      <c r="K29" s="49">
        <f t="shared" si="18"/>
        <v>4.6316153915079559</v>
      </c>
    </row>
    <row r="30" spans="1:11" x14ac:dyDescent="0.25">
      <c r="B30" t="s">
        <v>24</v>
      </c>
      <c r="C30" s="49">
        <f>C24/C27</f>
        <v>3.0423291792006877</v>
      </c>
      <c r="D30" s="49">
        <f t="shared" ref="D30:F30" si="19">D24/D27</f>
        <v>1.2121896162528216</v>
      </c>
      <c r="E30" s="49">
        <f t="shared" si="19"/>
        <v>3.7099807135969143</v>
      </c>
      <c r="F30" s="49">
        <f t="shared" si="19"/>
        <v>4.1435516888433979</v>
      </c>
      <c r="G30" s="49">
        <f t="shared" ref="G30:K30" si="20">G24/G27</f>
        <v>4.2656083389252277</v>
      </c>
      <c r="H30" s="49">
        <f t="shared" si="20"/>
        <v>4.3022365277151007</v>
      </c>
      <c r="I30" s="49">
        <f t="shared" si="20"/>
        <v>4.3668148937095976</v>
      </c>
      <c r="J30" s="49">
        <f t="shared" si="20"/>
        <v>4.4692268366465528</v>
      </c>
      <c r="K30" s="49">
        <f t="shared" si="20"/>
        <v>4.6043566519980574</v>
      </c>
    </row>
    <row r="31" spans="1:11" x14ac:dyDescent="0.25">
      <c r="C31" s="52"/>
      <c r="D31" s="52"/>
      <c r="E31" s="52"/>
      <c r="F31" s="52"/>
      <c r="G31" s="52"/>
      <c r="H31" s="52"/>
      <c r="I31" s="52"/>
      <c r="J31" s="52"/>
      <c r="K31" s="52"/>
    </row>
    <row r="32" spans="1:11" x14ac:dyDescent="0.25">
      <c r="C32" s="52"/>
      <c r="D32" s="52"/>
      <c r="E32" s="52"/>
      <c r="F32" s="52"/>
      <c r="G32" s="52"/>
      <c r="H32" s="52"/>
      <c r="I32" s="52"/>
      <c r="J32" s="52"/>
      <c r="K32" s="52"/>
    </row>
    <row r="33" spans="2:11" x14ac:dyDescent="0.25">
      <c r="C33" s="52"/>
      <c r="D33" s="52"/>
      <c r="E33" s="52"/>
      <c r="F33" s="52"/>
      <c r="G33" s="52"/>
      <c r="H33" s="52"/>
      <c r="I33" s="52"/>
      <c r="J33" s="52"/>
      <c r="K33" s="52"/>
    </row>
    <row r="34" spans="2:11" x14ac:dyDescent="0.25">
      <c r="C34" s="52"/>
      <c r="D34" s="52"/>
      <c r="E34" s="52"/>
      <c r="F34" s="52"/>
      <c r="G34" s="52"/>
      <c r="H34" s="52"/>
      <c r="I34" s="52"/>
      <c r="J34" s="52"/>
      <c r="K34" s="52"/>
    </row>
    <row r="35" spans="2:11" x14ac:dyDescent="0.25">
      <c r="B35" s="1" t="s">
        <v>61</v>
      </c>
      <c r="C35" s="52"/>
      <c r="D35" s="52"/>
      <c r="E35" s="52"/>
      <c r="F35" s="52"/>
      <c r="G35" s="52"/>
      <c r="H35" s="52"/>
      <c r="I35" s="52"/>
      <c r="J35" s="52"/>
      <c r="K35" s="52"/>
    </row>
    <row r="36" spans="2:11" x14ac:dyDescent="0.25">
      <c r="B36" s="32" t="s">
        <v>26</v>
      </c>
      <c r="C36" s="54">
        <v>2021</v>
      </c>
      <c r="D36" s="54">
        <f>C36+1</f>
        <v>2022</v>
      </c>
      <c r="E36" s="54">
        <f t="shared" ref="E36" si="21">D36+1</f>
        <v>2023</v>
      </c>
      <c r="F36" s="54">
        <f t="shared" ref="F36" si="22">E36+1</f>
        <v>2024</v>
      </c>
      <c r="G36" s="55">
        <f t="shared" ref="G36" si="23">F36+1</f>
        <v>2025</v>
      </c>
      <c r="H36" s="55">
        <f t="shared" ref="H36" si="24">G36+1</f>
        <v>2026</v>
      </c>
      <c r="I36" s="55">
        <f t="shared" ref="I36" si="25">H36+1</f>
        <v>2027</v>
      </c>
      <c r="J36" s="55">
        <f t="shared" ref="J36" si="26">I36+1</f>
        <v>2028</v>
      </c>
      <c r="K36" s="55">
        <f t="shared" ref="K36" si="27">J36+1</f>
        <v>2029</v>
      </c>
    </row>
    <row r="37" spans="2:11" x14ac:dyDescent="0.25">
      <c r="B37" s="1" t="s">
        <v>62</v>
      </c>
      <c r="C37" s="52"/>
      <c r="D37" s="52"/>
      <c r="E37" s="52"/>
      <c r="F37" s="52"/>
      <c r="G37" s="52"/>
      <c r="H37" s="52"/>
      <c r="I37" s="52"/>
      <c r="J37" s="52"/>
      <c r="K37" s="52"/>
    </row>
    <row r="38" spans="2:11" x14ac:dyDescent="0.25">
      <c r="B38" s="1" t="s">
        <v>63</v>
      </c>
      <c r="C38" s="52"/>
      <c r="D38" s="52"/>
      <c r="E38" s="52"/>
      <c r="F38" s="52"/>
      <c r="G38" s="52"/>
      <c r="H38" s="52"/>
      <c r="I38" s="52"/>
      <c r="J38" s="52"/>
      <c r="K38" s="52"/>
    </row>
    <row r="39" spans="2:11" ht="12" customHeight="1" x14ac:dyDescent="0.25">
      <c r="B39" s="46" t="s">
        <v>168</v>
      </c>
      <c r="C39" s="49">
        <v>8711</v>
      </c>
      <c r="D39" s="49">
        <v>4749</v>
      </c>
      <c r="E39" s="49">
        <v>6215</v>
      </c>
      <c r="F39" s="49">
        <v>7322</v>
      </c>
      <c r="G39" s="52">
        <f>F39+G128</f>
        <v>14562.30858758081</v>
      </c>
      <c r="H39" s="52">
        <f t="shared" ref="H39:K39" si="28">G39+H128</f>
        <v>18903.352326183904</v>
      </c>
      <c r="I39" s="52">
        <f t="shared" si="28"/>
        <v>23306.500351145391</v>
      </c>
      <c r="J39" s="52">
        <f t="shared" si="28"/>
        <v>27331.060155027852</v>
      </c>
      <c r="K39" s="52">
        <f t="shared" si="28"/>
        <v>34521.562006821339</v>
      </c>
    </row>
    <row r="40" spans="2:11" ht="3" hidden="1" customHeight="1" x14ac:dyDescent="0.25">
      <c r="C40" s="49"/>
      <c r="D40" s="49"/>
      <c r="E40" s="49"/>
      <c r="F40" s="49"/>
      <c r="G40" s="52"/>
      <c r="H40" s="52"/>
      <c r="I40" s="52"/>
      <c r="J40" s="52"/>
      <c r="K40" s="52"/>
    </row>
    <row r="41" spans="2:11" x14ac:dyDescent="0.25">
      <c r="B41" t="s">
        <v>64</v>
      </c>
      <c r="C41" s="49">
        <v>12008</v>
      </c>
      <c r="D41" s="49">
        <v>12672</v>
      </c>
      <c r="E41" s="49">
        <v>13813</v>
      </c>
      <c r="F41" s="49">
        <v>13661</v>
      </c>
      <c r="G41" s="50">
        <f>'working capital'!G10</f>
        <v>13528.142302045871</v>
      </c>
      <c r="H41" s="50">
        <f>'working capital'!H10</f>
        <v>13884.678169290901</v>
      </c>
      <c r="I41" s="50">
        <f>'working capital'!I10</f>
        <v>14299.576628550976</v>
      </c>
      <c r="J41" s="50">
        <f>'working capital'!J10</f>
        <v>14784.192051224365</v>
      </c>
      <c r="K41" s="50">
        <f>'working capital'!K10</f>
        <v>15352.252955556469</v>
      </c>
    </row>
    <row r="42" spans="2:11" x14ac:dyDescent="0.25">
      <c r="B42" t="s">
        <v>65</v>
      </c>
      <c r="C42" s="49">
        <v>4088</v>
      </c>
      <c r="D42" s="49">
        <v>4406</v>
      </c>
      <c r="E42" s="49">
        <v>3959</v>
      </c>
      <c r="F42" s="49">
        <v>5817</v>
      </c>
      <c r="G42" s="50">
        <f>'working capital'!G11</f>
        <v>4779.1403158087896</v>
      </c>
      <c r="H42" s="50">
        <f>'working capital'!H11</f>
        <v>4905.0951512280526</v>
      </c>
      <c r="I42" s="50">
        <f>'working capital'!I11</f>
        <v>5051.6679702703923</v>
      </c>
      <c r="J42" s="50">
        <f>'working capital'!J11</f>
        <v>5222.8699766102318</v>
      </c>
      <c r="K42" s="50">
        <f>'working capital'!K11</f>
        <v>5423.551098165095</v>
      </c>
    </row>
    <row r="43" spans="2:11" x14ac:dyDescent="0.25">
      <c r="B43" s="42" t="s">
        <v>66</v>
      </c>
      <c r="C43" s="51">
        <f>SUM(C39:C42)</f>
        <v>24807</v>
      </c>
      <c r="D43" s="51">
        <f t="shared" ref="D43:K43" si="29">SUM(D39:D42)</f>
        <v>21827</v>
      </c>
      <c r="E43" s="51">
        <f t="shared" si="29"/>
        <v>23987</v>
      </c>
      <c r="F43" s="51">
        <f t="shared" si="29"/>
        <v>26800</v>
      </c>
      <c r="G43" s="51">
        <f t="shared" si="29"/>
        <v>32869.59120543547</v>
      </c>
      <c r="H43" s="51">
        <f t="shared" si="29"/>
        <v>37693.125646702858</v>
      </c>
      <c r="I43" s="51">
        <f t="shared" si="29"/>
        <v>42657.744949966756</v>
      </c>
      <c r="J43" s="51">
        <f t="shared" si="29"/>
        <v>47338.122182862448</v>
      </c>
      <c r="K43" s="51">
        <f t="shared" si="29"/>
        <v>55297.366060542903</v>
      </c>
    </row>
    <row r="44" spans="2:11" x14ac:dyDescent="0.25">
      <c r="C44" s="52"/>
      <c r="D44" s="52"/>
      <c r="E44" s="52"/>
      <c r="F44" s="52"/>
      <c r="G44" s="52"/>
      <c r="H44" s="52"/>
      <c r="I44" s="52"/>
      <c r="J44" s="52"/>
      <c r="K44" s="52"/>
    </row>
    <row r="45" spans="2:11" x14ac:dyDescent="0.25">
      <c r="B45" s="1" t="s">
        <v>67</v>
      </c>
      <c r="C45" s="52"/>
      <c r="D45" s="52"/>
      <c r="E45" s="52"/>
      <c r="F45" s="52"/>
      <c r="G45" s="52"/>
      <c r="H45" s="52"/>
      <c r="I45" s="52"/>
      <c r="J45" s="52"/>
      <c r="K45" s="52"/>
    </row>
    <row r="46" spans="2:11" x14ac:dyDescent="0.25">
      <c r="B46" t="s">
        <v>68</v>
      </c>
      <c r="C46" s="49">
        <v>12806</v>
      </c>
      <c r="D46" s="49">
        <v>12560</v>
      </c>
      <c r="E46" s="49">
        <v>12920</v>
      </c>
      <c r="F46" s="49">
        <v>12541</v>
      </c>
      <c r="G46" s="52">
        <f>F46</f>
        <v>12541</v>
      </c>
      <c r="H46" s="52">
        <f t="shared" ref="H46:K46" si="30">G46</f>
        <v>12541</v>
      </c>
      <c r="I46" s="52">
        <f t="shared" si="30"/>
        <v>12541</v>
      </c>
      <c r="J46" s="52">
        <f t="shared" si="30"/>
        <v>12541</v>
      </c>
      <c r="K46" s="52">
        <f t="shared" si="30"/>
        <v>12541</v>
      </c>
    </row>
    <row r="47" spans="2:11" x14ac:dyDescent="0.25">
      <c r="B47" t="s">
        <v>69</v>
      </c>
      <c r="C47" s="49">
        <v>8687</v>
      </c>
      <c r="D47" s="49">
        <v>7740</v>
      </c>
      <c r="E47" s="49">
        <v>9385</v>
      </c>
      <c r="F47" s="49">
        <v>8695</v>
      </c>
      <c r="G47" s="52">
        <f t="shared" ref="G47:K52" si="31">F47</f>
        <v>8695</v>
      </c>
      <c r="H47" s="52">
        <f t="shared" si="31"/>
        <v>8695</v>
      </c>
      <c r="I47" s="52">
        <f t="shared" si="31"/>
        <v>8695</v>
      </c>
      <c r="J47" s="52">
        <f t="shared" si="31"/>
        <v>8695</v>
      </c>
      <c r="K47" s="52">
        <f t="shared" si="31"/>
        <v>8695</v>
      </c>
    </row>
    <row r="48" spans="2:11" x14ac:dyDescent="0.25">
      <c r="B48" t="s">
        <v>70</v>
      </c>
      <c r="C48" s="49">
        <v>54047</v>
      </c>
      <c r="D48" s="49">
        <v>55485</v>
      </c>
      <c r="E48" s="49">
        <v>59686</v>
      </c>
      <c r="F48" s="49">
        <v>62500</v>
      </c>
      <c r="G48" s="50">
        <f>Depreciation!G46</f>
        <v>63019.97808988714</v>
      </c>
      <c r="H48" s="50">
        <f>Depreciation!H46</f>
        <v>62831.458311211405</v>
      </c>
      <c r="I48" s="50">
        <f>Depreciation!I46</f>
        <v>61955.830152306153</v>
      </c>
      <c r="J48" s="50">
        <f>Depreciation!J46</f>
        <v>60419.457759772602</v>
      </c>
      <c r="K48" s="50">
        <f>Depreciation!K46</f>
        <v>58254.782885720313</v>
      </c>
    </row>
    <row r="49" spans="2:11" x14ac:dyDescent="0.25">
      <c r="B49" t="s">
        <v>71</v>
      </c>
      <c r="C49" s="49">
        <v>70189</v>
      </c>
      <c r="D49" s="49">
        <v>58494</v>
      </c>
      <c r="E49" s="49">
        <v>59268</v>
      </c>
      <c r="F49" s="49">
        <v>58209</v>
      </c>
      <c r="G49" s="52">
        <f t="shared" si="31"/>
        <v>58209</v>
      </c>
      <c r="H49" s="52">
        <f t="shared" si="31"/>
        <v>58209</v>
      </c>
      <c r="I49" s="52">
        <f t="shared" si="31"/>
        <v>58209</v>
      </c>
      <c r="J49" s="52">
        <f t="shared" si="31"/>
        <v>58209</v>
      </c>
      <c r="K49" s="52">
        <f t="shared" si="31"/>
        <v>58209</v>
      </c>
    </row>
    <row r="50" spans="2:11" x14ac:dyDescent="0.25">
      <c r="B50" t="s">
        <v>72</v>
      </c>
      <c r="C50" s="49">
        <v>59365</v>
      </c>
      <c r="D50" s="49">
        <v>59365</v>
      </c>
      <c r="E50" s="49">
        <v>59365</v>
      </c>
      <c r="F50" s="49">
        <v>59365</v>
      </c>
      <c r="G50" s="52">
        <f t="shared" si="31"/>
        <v>59365</v>
      </c>
      <c r="H50" s="52">
        <f t="shared" si="31"/>
        <v>59365</v>
      </c>
      <c r="I50" s="52">
        <f t="shared" si="31"/>
        <v>59365</v>
      </c>
      <c r="J50" s="52">
        <f t="shared" si="31"/>
        <v>59365</v>
      </c>
      <c r="K50" s="52">
        <f t="shared" si="31"/>
        <v>59365</v>
      </c>
    </row>
    <row r="51" spans="2:11" x14ac:dyDescent="0.25">
      <c r="B51" t="s">
        <v>73</v>
      </c>
      <c r="C51" s="49">
        <v>33580</v>
      </c>
      <c r="D51" s="49">
        <v>29308</v>
      </c>
      <c r="E51" s="49">
        <v>27867</v>
      </c>
      <c r="F51" s="49">
        <v>25599</v>
      </c>
      <c r="G51" s="52">
        <f t="shared" si="31"/>
        <v>25599</v>
      </c>
      <c r="H51" s="52">
        <f t="shared" si="31"/>
        <v>25599</v>
      </c>
      <c r="I51" s="52">
        <f t="shared" si="31"/>
        <v>25599</v>
      </c>
      <c r="J51" s="52">
        <f t="shared" si="31"/>
        <v>25599</v>
      </c>
      <c r="K51" s="52">
        <f t="shared" si="31"/>
        <v>25599</v>
      </c>
    </row>
    <row r="52" spans="2:11" x14ac:dyDescent="0.25">
      <c r="B52" t="s">
        <v>74</v>
      </c>
      <c r="C52" s="49">
        <v>12424</v>
      </c>
      <c r="D52" s="49">
        <v>12496</v>
      </c>
      <c r="E52" s="49">
        <v>12333</v>
      </c>
      <c r="F52" s="49">
        <v>12501</v>
      </c>
      <c r="G52" s="52">
        <f t="shared" si="31"/>
        <v>12501</v>
      </c>
      <c r="H52" s="52">
        <f t="shared" si="31"/>
        <v>12501</v>
      </c>
      <c r="I52" s="52">
        <f t="shared" si="31"/>
        <v>12501</v>
      </c>
      <c r="J52" s="52">
        <f t="shared" si="31"/>
        <v>12501</v>
      </c>
      <c r="K52" s="52">
        <f t="shared" si="31"/>
        <v>12501</v>
      </c>
    </row>
    <row r="53" spans="2:11" x14ac:dyDescent="0.25">
      <c r="B53" s="42" t="s">
        <v>75</v>
      </c>
      <c r="C53" s="51">
        <f>SUM(C46:C52)</f>
        <v>251098</v>
      </c>
      <c r="D53" s="51">
        <f t="shared" ref="D53:K53" si="32">SUM(D46:D52)</f>
        <v>235448</v>
      </c>
      <c r="E53" s="51">
        <f t="shared" si="32"/>
        <v>240824</v>
      </c>
      <c r="F53" s="51">
        <f t="shared" si="32"/>
        <v>239410</v>
      </c>
      <c r="G53" s="51">
        <f t="shared" si="32"/>
        <v>239929.97808988712</v>
      </c>
      <c r="H53" s="51">
        <f t="shared" si="32"/>
        <v>239741.45831121141</v>
      </c>
      <c r="I53" s="51">
        <f t="shared" si="32"/>
        <v>238865.83015230615</v>
      </c>
      <c r="J53" s="51">
        <f t="shared" si="32"/>
        <v>237329.4577597726</v>
      </c>
      <c r="K53" s="51">
        <f t="shared" si="32"/>
        <v>235164.78288572031</v>
      </c>
    </row>
    <row r="54" spans="2:11" x14ac:dyDescent="0.25">
      <c r="C54" s="52"/>
      <c r="D54" s="52"/>
      <c r="E54" s="52"/>
      <c r="F54" s="52"/>
      <c r="G54" s="52"/>
      <c r="H54" s="52"/>
      <c r="I54" s="52"/>
      <c r="J54" s="52"/>
      <c r="K54" s="52"/>
    </row>
    <row r="55" spans="2:11" x14ac:dyDescent="0.25">
      <c r="B55" s="16" t="s">
        <v>76</v>
      </c>
      <c r="C55" s="56">
        <f>C53+C43</f>
        <v>275905</v>
      </c>
      <c r="D55" s="56">
        <f t="shared" ref="D55:K55" si="33">D53+D43</f>
        <v>257275</v>
      </c>
      <c r="E55" s="56">
        <f t="shared" si="33"/>
        <v>264811</v>
      </c>
      <c r="F55" s="56">
        <f t="shared" si="33"/>
        <v>266210</v>
      </c>
      <c r="G55" s="56">
        <f t="shared" si="33"/>
        <v>272799.56929532258</v>
      </c>
      <c r="H55" s="56">
        <f t="shared" si="33"/>
        <v>277434.58395791426</v>
      </c>
      <c r="I55" s="56">
        <f t="shared" si="33"/>
        <v>281523.57510227291</v>
      </c>
      <c r="J55" s="56">
        <f t="shared" si="33"/>
        <v>284667.57994263503</v>
      </c>
      <c r="K55" s="56">
        <f t="shared" si="33"/>
        <v>290462.14894626325</v>
      </c>
    </row>
    <row r="56" spans="2:11" x14ac:dyDescent="0.25">
      <c r="C56" s="52"/>
      <c r="D56" s="52"/>
      <c r="E56" s="52"/>
      <c r="F56" s="52"/>
      <c r="G56" s="52"/>
      <c r="H56" s="52"/>
      <c r="I56" s="52"/>
      <c r="J56" s="52"/>
      <c r="K56" s="52"/>
    </row>
    <row r="57" spans="2:11" x14ac:dyDescent="0.25">
      <c r="B57" s="1" t="s">
        <v>77</v>
      </c>
      <c r="C57" s="52"/>
      <c r="D57" s="52"/>
      <c r="E57" s="52"/>
      <c r="F57" s="52"/>
      <c r="G57" s="52"/>
      <c r="H57" s="52"/>
      <c r="I57" s="52"/>
      <c r="J57" s="52"/>
      <c r="K57" s="52"/>
    </row>
    <row r="58" spans="2:11" x14ac:dyDescent="0.25">
      <c r="B58" s="1" t="s">
        <v>78</v>
      </c>
      <c r="C58" s="52"/>
      <c r="D58" s="52"/>
      <c r="E58" s="52"/>
      <c r="F58" s="52"/>
      <c r="G58" s="52"/>
      <c r="H58" s="52"/>
      <c r="I58" s="52"/>
      <c r="J58" s="52"/>
      <c r="K58" s="52"/>
    </row>
    <row r="59" spans="2:11" x14ac:dyDescent="0.25">
      <c r="B59" t="s">
        <v>79</v>
      </c>
      <c r="C59" s="49">
        <v>12455</v>
      </c>
      <c r="D59" s="49">
        <v>12544</v>
      </c>
      <c r="E59" s="49">
        <v>12437</v>
      </c>
      <c r="F59" s="49">
        <v>11321</v>
      </c>
      <c r="G59" s="50">
        <f>'working capital'!G14</f>
        <v>12787.987360220777</v>
      </c>
      <c r="H59" s="50">
        <f>'working capital'!H14</f>
        <v>13125.016352228446</v>
      </c>
      <c r="I59" s="50">
        <f>'working capital'!I14</f>
        <v>13517.214788224384</v>
      </c>
      <c r="J59" s="50">
        <f>'working capital'!J14</f>
        <v>13975.315816536167</v>
      </c>
      <c r="K59" s="50">
        <f>'working capital'!K14</f>
        <v>14512.296837451058</v>
      </c>
    </row>
    <row r="60" spans="2:11" x14ac:dyDescent="0.25">
      <c r="B60" t="s">
        <v>80</v>
      </c>
      <c r="C60" s="49">
        <v>3040</v>
      </c>
      <c r="D60" s="49">
        <v>1770</v>
      </c>
      <c r="E60" s="49">
        <v>3242</v>
      </c>
      <c r="F60" s="49">
        <v>3507</v>
      </c>
      <c r="G60" s="50">
        <f>'working capital'!G15</f>
        <v>3029.3843054964686</v>
      </c>
      <c r="H60" s="50">
        <f>'working capital'!H15</f>
        <v>3109.2241043737558</v>
      </c>
      <c r="I60" s="50">
        <f>'working capital'!I15</f>
        <v>3202.1331566881345</v>
      </c>
      <c r="J60" s="50">
        <f>'working capital'!J15</f>
        <v>3310.6540698238787</v>
      </c>
      <c r="K60" s="50">
        <f>'working capital'!K15</f>
        <v>3437.8610986773197</v>
      </c>
    </row>
    <row r="61" spans="2:11" x14ac:dyDescent="0.25">
      <c r="B61" t="s">
        <v>81</v>
      </c>
      <c r="C61" s="49">
        <v>11721</v>
      </c>
      <c r="D61" s="49">
        <v>11830</v>
      </c>
      <c r="E61" s="49">
        <v>13284</v>
      </c>
      <c r="F61" s="49">
        <v>10679</v>
      </c>
      <c r="G61" s="50">
        <f>'working capital'!G16</f>
        <v>12471.57288446138</v>
      </c>
      <c r="H61" s="50">
        <f>'working capital'!H16</f>
        <v>12800.262733739399</v>
      </c>
      <c r="I61" s="50">
        <f>'working capital'!I16</f>
        <v>13182.756963825241</v>
      </c>
      <c r="J61" s="50">
        <f>'working capital'!J16</f>
        <v>13629.523151662517</v>
      </c>
      <c r="K61" s="50">
        <f>'working capital'!K16</f>
        <v>14153.217596399358</v>
      </c>
    </row>
    <row r="62" spans="2:11" x14ac:dyDescent="0.25">
      <c r="B62" t="s">
        <v>82</v>
      </c>
      <c r="C62" s="49">
        <v>2132</v>
      </c>
      <c r="D62" s="49">
        <v>1743</v>
      </c>
      <c r="E62" s="49">
        <v>2069</v>
      </c>
      <c r="F62" s="49">
        <v>4907</v>
      </c>
      <c r="G62" s="50">
        <f>'Debt Schedule'!G14</f>
        <v>4900</v>
      </c>
      <c r="H62" s="50">
        <f>'Debt Schedule'!H14</f>
        <v>5700</v>
      </c>
      <c r="I62" s="50">
        <f>'Debt Schedule'!I14</f>
        <v>7000</v>
      </c>
      <c r="J62" s="50">
        <f>'Debt Schedule'!J14</f>
        <v>4800</v>
      </c>
      <c r="K62" s="50">
        <f>'Debt Schedule'!K14</f>
        <v>0</v>
      </c>
    </row>
    <row r="63" spans="2:11" x14ac:dyDescent="0.25">
      <c r="B63" t="s">
        <v>83</v>
      </c>
      <c r="C63" s="49" t="s">
        <v>27</v>
      </c>
      <c r="D63" s="49" t="s">
        <v>27</v>
      </c>
      <c r="E63" s="49">
        <v>9167</v>
      </c>
      <c r="F63" s="49">
        <v>9167</v>
      </c>
      <c r="G63" s="52">
        <f>F63</f>
        <v>9167</v>
      </c>
      <c r="H63" s="52">
        <f t="shared" ref="H63:K63" si="34">G63</f>
        <v>9167</v>
      </c>
      <c r="I63" s="52">
        <f t="shared" si="34"/>
        <v>9167</v>
      </c>
      <c r="J63" s="52">
        <f t="shared" si="34"/>
        <v>9167</v>
      </c>
      <c r="K63" s="52">
        <f t="shared" si="34"/>
        <v>9167</v>
      </c>
    </row>
    <row r="64" spans="2:11" x14ac:dyDescent="0.25">
      <c r="B64" s="42" t="s">
        <v>84</v>
      </c>
      <c r="C64" s="51">
        <f>SUM(C59:C63)</f>
        <v>29348</v>
      </c>
      <c r="D64" s="51">
        <f t="shared" ref="D64:K64" si="35">SUM(D59:D63)</f>
        <v>27887</v>
      </c>
      <c r="E64" s="51">
        <f t="shared" si="35"/>
        <v>40199</v>
      </c>
      <c r="F64" s="51">
        <f t="shared" si="35"/>
        <v>39581</v>
      </c>
      <c r="G64" s="51">
        <f t="shared" si="35"/>
        <v>42355.944550178625</v>
      </c>
      <c r="H64" s="51">
        <f t="shared" si="35"/>
        <v>43901.503190341602</v>
      </c>
      <c r="I64" s="51">
        <f t="shared" si="35"/>
        <v>46069.104908737761</v>
      </c>
      <c r="J64" s="51">
        <f t="shared" si="35"/>
        <v>44882.493038022563</v>
      </c>
      <c r="K64" s="51">
        <f t="shared" si="35"/>
        <v>41270.375532527731</v>
      </c>
    </row>
    <row r="65" spans="2:11" x14ac:dyDescent="0.25">
      <c r="C65" s="52"/>
      <c r="D65" s="52"/>
      <c r="E65" s="52"/>
      <c r="F65" s="52"/>
      <c r="G65" s="52"/>
      <c r="H65" s="52"/>
      <c r="I65" s="52"/>
      <c r="J65" s="52"/>
      <c r="K65" s="52"/>
    </row>
    <row r="66" spans="2:11" x14ac:dyDescent="0.25">
      <c r="B66" s="1" t="s">
        <v>85</v>
      </c>
      <c r="C66" s="52"/>
      <c r="D66" s="52"/>
      <c r="E66" s="52"/>
      <c r="F66" s="52"/>
      <c r="G66" s="52"/>
      <c r="H66" s="52"/>
      <c r="I66" s="52"/>
      <c r="J66" s="52"/>
      <c r="K66" s="52"/>
    </row>
    <row r="67" spans="2:11" x14ac:dyDescent="0.25">
      <c r="B67" t="s">
        <v>86</v>
      </c>
      <c r="C67" s="49">
        <v>92718</v>
      </c>
      <c r="D67" s="49">
        <v>93068</v>
      </c>
      <c r="E67" s="49">
        <v>95021</v>
      </c>
      <c r="F67" s="49">
        <v>94186</v>
      </c>
      <c r="G67" s="50">
        <f>'Debt Schedule'!G15</f>
        <v>89286</v>
      </c>
      <c r="H67" s="50">
        <f>'Debt Schedule'!H15</f>
        <v>83586</v>
      </c>
      <c r="I67" s="50">
        <f>'Debt Schedule'!I15</f>
        <v>76586</v>
      </c>
      <c r="J67" s="50">
        <f>'Debt Schedule'!J15</f>
        <v>71786</v>
      </c>
      <c r="K67" s="50">
        <f>'Debt Schedule'!K15</f>
        <v>71786</v>
      </c>
    </row>
    <row r="68" spans="2:11" x14ac:dyDescent="0.25">
      <c r="B68" t="s">
        <v>87</v>
      </c>
      <c r="C68" s="49">
        <v>5170</v>
      </c>
      <c r="D68" s="49">
        <v>5172</v>
      </c>
      <c r="E68" s="49" t="s">
        <v>27</v>
      </c>
      <c r="F68" s="49" t="s">
        <v>27</v>
      </c>
      <c r="G68" s="52" t="str">
        <f>F68</f>
        <v xml:space="preserve"> -   </v>
      </c>
      <c r="H68" s="52" t="str">
        <f t="shared" ref="H68:K68" si="36">G68</f>
        <v xml:space="preserve"> -   </v>
      </c>
      <c r="I68" s="52" t="str">
        <f t="shared" si="36"/>
        <v xml:space="preserve"> -   </v>
      </c>
      <c r="J68" s="52" t="str">
        <f t="shared" si="36"/>
        <v xml:space="preserve"> -   </v>
      </c>
      <c r="K68" s="52" t="str">
        <f t="shared" si="36"/>
        <v xml:space="preserve"> -   </v>
      </c>
    </row>
    <row r="69" spans="2:11" x14ac:dyDescent="0.25">
      <c r="B69" t="s">
        <v>88</v>
      </c>
      <c r="C69" s="49">
        <v>30041</v>
      </c>
      <c r="D69" s="49">
        <v>28714</v>
      </c>
      <c r="E69" s="49">
        <v>26003</v>
      </c>
      <c r="F69" s="49">
        <v>25227</v>
      </c>
      <c r="G69" s="52">
        <f t="shared" ref="G69:K71" si="37">F69</f>
        <v>25227</v>
      </c>
      <c r="H69" s="52">
        <f t="shared" si="37"/>
        <v>25227</v>
      </c>
      <c r="I69" s="52">
        <f t="shared" si="37"/>
        <v>25227</v>
      </c>
      <c r="J69" s="52">
        <f t="shared" si="37"/>
        <v>25227</v>
      </c>
      <c r="K69" s="52">
        <f t="shared" si="37"/>
        <v>25227</v>
      </c>
    </row>
    <row r="70" spans="2:11" x14ac:dyDescent="0.25">
      <c r="B70" t="s">
        <v>89</v>
      </c>
      <c r="C70" s="49">
        <v>20620</v>
      </c>
      <c r="D70" s="49">
        <v>20395</v>
      </c>
      <c r="E70" s="49">
        <v>20122</v>
      </c>
      <c r="F70" s="49">
        <v>20942</v>
      </c>
      <c r="G70" s="52">
        <f t="shared" si="37"/>
        <v>20942</v>
      </c>
      <c r="H70" s="52">
        <f t="shared" si="37"/>
        <v>20942</v>
      </c>
      <c r="I70" s="52">
        <f t="shared" si="37"/>
        <v>20942</v>
      </c>
      <c r="J70" s="52">
        <f t="shared" si="37"/>
        <v>20942</v>
      </c>
      <c r="K70" s="52">
        <f t="shared" si="37"/>
        <v>20942</v>
      </c>
    </row>
    <row r="71" spans="2:11" x14ac:dyDescent="0.25">
      <c r="B71" t="s">
        <v>90</v>
      </c>
      <c r="C71" s="49">
        <v>519</v>
      </c>
      <c r="D71" s="49">
        <v>411</v>
      </c>
      <c r="E71" s="49">
        <v>241</v>
      </c>
      <c r="F71" s="49">
        <v>237</v>
      </c>
      <c r="G71" s="52">
        <f t="shared" si="37"/>
        <v>237</v>
      </c>
      <c r="H71" s="52">
        <f t="shared" si="37"/>
        <v>237</v>
      </c>
      <c r="I71" s="52">
        <f t="shared" si="37"/>
        <v>237</v>
      </c>
      <c r="J71" s="52">
        <f t="shared" si="37"/>
        <v>237</v>
      </c>
      <c r="K71" s="52">
        <f t="shared" si="37"/>
        <v>237</v>
      </c>
    </row>
    <row r="72" spans="2:11" x14ac:dyDescent="0.25">
      <c r="B72" s="42" t="s">
        <v>91</v>
      </c>
      <c r="C72" s="51">
        <f>SUM(C67:C71)</f>
        <v>149068</v>
      </c>
      <c r="D72" s="51">
        <f t="shared" ref="D72:K72" si="38">SUM(D67:D71)</f>
        <v>147760</v>
      </c>
      <c r="E72" s="51">
        <f t="shared" si="38"/>
        <v>141387</v>
      </c>
      <c r="F72" s="51">
        <f t="shared" si="38"/>
        <v>140592</v>
      </c>
      <c r="G72" s="51">
        <f t="shared" si="38"/>
        <v>135692</v>
      </c>
      <c r="H72" s="51">
        <f t="shared" si="38"/>
        <v>129992</v>
      </c>
      <c r="I72" s="51">
        <f t="shared" si="38"/>
        <v>122992</v>
      </c>
      <c r="J72" s="51">
        <f t="shared" si="38"/>
        <v>118192</v>
      </c>
      <c r="K72" s="51">
        <f t="shared" si="38"/>
        <v>118192</v>
      </c>
    </row>
    <row r="73" spans="2:11" x14ac:dyDescent="0.25">
      <c r="C73" s="52"/>
      <c r="D73" s="52"/>
      <c r="E73" s="52"/>
      <c r="F73" s="52"/>
      <c r="G73" s="52"/>
      <c r="H73" s="52"/>
      <c r="I73" s="52"/>
      <c r="J73" s="52"/>
      <c r="K73" s="52"/>
    </row>
    <row r="74" spans="2:11" x14ac:dyDescent="0.25">
      <c r="B74" s="1" t="s">
        <v>92</v>
      </c>
      <c r="C74" s="52"/>
      <c r="D74" s="52"/>
      <c r="E74" s="52"/>
      <c r="F74" s="52"/>
      <c r="G74" s="52"/>
      <c r="H74" s="52"/>
      <c r="I74" s="52"/>
      <c r="J74" s="52"/>
      <c r="K74" s="52"/>
    </row>
    <row r="75" spans="2:11" x14ac:dyDescent="0.25">
      <c r="B75" t="s">
        <v>93</v>
      </c>
      <c r="C75" s="49">
        <v>53</v>
      </c>
      <c r="D75" s="49">
        <v>51</v>
      </c>
      <c r="E75" s="49">
        <v>47</v>
      </c>
      <c r="F75" s="49">
        <v>48</v>
      </c>
      <c r="G75" s="52">
        <f>F75</f>
        <v>48</v>
      </c>
      <c r="H75" s="52">
        <f t="shared" ref="H75:K76" si="39">G75</f>
        <v>48</v>
      </c>
      <c r="I75" s="52">
        <f t="shared" si="39"/>
        <v>48</v>
      </c>
      <c r="J75" s="52">
        <f t="shared" si="39"/>
        <v>48</v>
      </c>
      <c r="K75" s="52">
        <f t="shared" si="39"/>
        <v>48</v>
      </c>
    </row>
    <row r="76" spans="2:11" x14ac:dyDescent="0.25">
      <c r="B76" t="s">
        <v>94</v>
      </c>
      <c r="C76" s="49" t="s">
        <v>27</v>
      </c>
      <c r="D76" s="49" t="s">
        <v>27</v>
      </c>
      <c r="E76" s="49" t="s">
        <v>27</v>
      </c>
      <c r="F76" s="49" t="s">
        <v>27</v>
      </c>
      <c r="G76" s="52" t="str">
        <f t="shared" ref="G76:G77" si="40">F76</f>
        <v xml:space="preserve"> -   </v>
      </c>
      <c r="H76" s="52" t="str">
        <f t="shared" si="39"/>
        <v xml:space="preserve"> -   </v>
      </c>
      <c r="I76" s="52" t="str">
        <f t="shared" si="39"/>
        <v xml:space="preserve"> -   </v>
      </c>
      <c r="J76" s="52" t="str">
        <f t="shared" si="39"/>
        <v xml:space="preserve"> -   </v>
      </c>
      <c r="K76" s="52" t="str">
        <f t="shared" si="39"/>
        <v xml:space="preserve"> -   </v>
      </c>
    </row>
    <row r="77" spans="2:11" x14ac:dyDescent="0.25">
      <c r="B77" t="s">
        <v>95</v>
      </c>
      <c r="C77" s="49">
        <v>40173</v>
      </c>
      <c r="D77" s="49">
        <v>39412</v>
      </c>
      <c r="E77" s="49">
        <v>38533</v>
      </c>
      <c r="F77" s="49">
        <v>38102</v>
      </c>
      <c r="G77" s="52">
        <f t="shared" si="40"/>
        <v>38102</v>
      </c>
      <c r="H77" s="52">
        <f t="shared" ref="H77" si="41">G77</f>
        <v>38102</v>
      </c>
      <c r="I77" s="52">
        <f t="shared" ref="I77" si="42">H77</f>
        <v>38102</v>
      </c>
      <c r="J77" s="52">
        <f t="shared" ref="J77" si="43">I77</f>
        <v>38102</v>
      </c>
      <c r="K77" s="52">
        <f t="shared" ref="K77" si="44">J77</f>
        <v>38102</v>
      </c>
    </row>
    <row r="78" spans="2:11" x14ac:dyDescent="0.25">
      <c r="B78" t="s">
        <v>96</v>
      </c>
      <c r="C78" s="49">
        <v>61902</v>
      </c>
      <c r="D78" s="49">
        <v>51609</v>
      </c>
      <c r="E78" s="49">
        <v>52892</v>
      </c>
      <c r="F78" s="49">
        <v>56972</v>
      </c>
      <c r="G78" s="50">
        <f>F78+G24+G123</f>
        <v>65686.624745143956</v>
      </c>
      <c r="H78" s="50">
        <f t="shared" ref="H78:K78" si="45">G78+H24+H123</f>
        <v>74476.080767572625</v>
      </c>
      <c r="I78" s="50">
        <f t="shared" si="45"/>
        <v>83397.470193535104</v>
      </c>
      <c r="J78" s="50">
        <f t="shared" si="45"/>
        <v>92528.086904612443</v>
      </c>
      <c r="K78" s="50">
        <f t="shared" si="45"/>
        <v>101934.77341373544</v>
      </c>
    </row>
    <row r="79" spans="2:11" x14ac:dyDescent="0.25">
      <c r="B79" t="s">
        <v>97</v>
      </c>
      <c r="C79" s="49">
        <v>-7517</v>
      </c>
      <c r="D79" s="49">
        <v>-7517</v>
      </c>
      <c r="E79" s="49">
        <v>-7517</v>
      </c>
      <c r="F79" s="49">
        <v>-7517</v>
      </c>
      <c r="G79" s="52">
        <f t="shared" ref="G79:G81" si="46">F79</f>
        <v>-7517</v>
      </c>
      <c r="H79" s="52">
        <f t="shared" ref="H79:H81" si="47">G79</f>
        <v>-7517</v>
      </c>
      <c r="I79" s="52">
        <f t="shared" ref="I79:I81" si="48">H79</f>
        <v>-7517</v>
      </c>
      <c r="J79" s="52">
        <f t="shared" ref="J79:J81" si="49">I79</f>
        <v>-7517</v>
      </c>
      <c r="K79" s="52">
        <f t="shared" ref="K79:K81" si="50">J79</f>
        <v>-7517</v>
      </c>
    </row>
    <row r="80" spans="2:11" x14ac:dyDescent="0.25">
      <c r="B80" t="s">
        <v>98</v>
      </c>
      <c r="C80" s="49">
        <v>1480</v>
      </c>
      <c r="D80" s="49">
        <v>-2611</v>
      </c>
      <c r="E80" s="49">
        <v>-1253</v>
      </c>
      <c r="F80" s="49">
        <v>-2043</v>
      </c>
      <c r="G80" s="52">
        <f t="shared" si="46"/>
        <v>-2043</v>
      </c>
      <c r="H80" s="52">
        <f t="shared" si="47"/>
        <v>-2043</v>
      </c>
      <c r="I80" s="52">
        <f t="shared" si="48"/>
        <v>-2043</v>
      </c>
      <c r="J80" s="52">
        <f t="shared" si="49"/>
        <v>-2043</v>
      </c>
      <c r="K80" s="52">
        <f t="shared" si="50"/>
        <v>-2043</v>
      </c>
    </row>
    <row r="81" spans="2:13" x14ac:dyDescent="0.25">
      <c r="B81" t="s">
        <v>99</v>
      </c>
      <c r="C81" s="49">
        <v>1398</v>
      </c>
      <c r="D81" s="49">
        <v>684</v>
      </c>
      <c r="E81" s="49">
        <v>523</v>
      </c>
      <c r="F81" s="49">
        <v>475</v>
      </c>
      <c r="G81" s="52">
        <f t="shared" si="46"/>
        <v>475</v>
      </c>
      <c r="H81" s="52">
        <f t="shared" si="47"/>
        <v>475</v>
      </c>
      <c r="I81" s="52">
        <f t="shared" si="48"/>
        <v>475</v>
      </c>
      <c r="J81" s="52">
        <f t="shared" si="49"/>
        <v>475</v>
      </c>
      <c r="K81" s="52">
        <f t="shared" si="50"/>
        <v>475</v>
      </c>
    </row>
    <row r="82" spans="2:13" x14ac:dyDescent="0.25">
      <c r="B82" s="16" t="s">
        <v>100</v>
      </c>
      <c r="C82" s="56">
        <f>SUM(C75:C81)</f>
        <v>97489</v>
      </c>
      <c r="D82" s="56">
        <f t="shared" ref="D82:F82" si="51">SUM(D75:D81)</f>
        <v>81628</v>
      </c>
      <c r="E82" s="56">
        <f t="shared" si="51"/>
        <v>83225</v>
      </c>
      <c r="F82" s="56">
        <f t="shared" si="51"/>
        <v>86037</v>
      </c>
      <c r="G82" s="56">
        <f t="shared" ref="G82:K82" si="52">SUM(G75:G81)</f>
        <v>94751.624745143956</v>
      </c>
      <c r="H82" s="56">
        <f t="shared" si="52"/>
        <v>103541.08076757262</v>
      </c>
      <c r="I82" s="56">
        <f t="shared" si="52"/>
        <v>112462.4701935351</v>
      </c>
      <c r="J82" s="56">
        <f t="shared" si="52"/>
        <v>121593.08690461244</v>
      </c>
      <c r="K82" s="56">
        <f t="shared" si="52"/>
        <v>130999.77341373544</v>
      </c>
    </row>
    <row r="83" spans="2:13" x14ac:dyDescent="0.25">
      <c r="C83" s="52"/>
      <c r="D83" s="52"/>
      <c r="E83" s="52"/>
      <c r="F83" s="52"/>
      <c r="G83" s="52"/>
      <c r="H83" s="52"/>
      <c r="I83" s="52"/>
      <c r="J83" s="52"/>
      <c r="K83" s="52"/>
    </row>
    <row r="84" spans="2:13" x14ac:dyDescent="0.25">
      <c r="B84" s="16" t="s">
        <v>101</v>
      </c>
      <c r="C84" s="56">
        <f>C82+C72+C64</f>
        <v>275905</v>
      </c>
      <c r="D84" s="56">
        <f t="shared" ref="D84:F84" si="53">D82+D72+D64</f>
        <v>257275</v>
      </c>
      <c r="E84" s="56">
        <f t="shared" si="53"/>
        <v>264811</v>
      </c>
      <c r="F84" s="56">
        <f t="shared" si="53"/>
        <v>266210</v>
      </c>
      <c r="G84" s="56">
        <f t="shared" ref="G84:K84" si="54">G82+G72+G64</f>
        <v>272799.56929532258</v>
      </c>
      <c r="H84" s="56">
        <f t="shared" si="54"/>
        <v>277434.5839579142</v>
      </c>
      <c r="I84" s="56">
        <f t="shared" si="54"/>
        <v>281523.57510227285</v>
      </c>
      <c r="J84" s="56">
        <f t="shared" si="54"/>
        <v>284667.57994263497</v>
      </c>
      <c r="K84" s="56">
        <f t="shared" si="54"/>
        <v>290462.14894626319</v>
      </c>
    </row>
    <row r="85" spans="2:13" x14ac:dyDescent="0.25">
      <c r="C85" s="52"/>
      <c r="D85" s="52"/>
      <c r="E85" s="52"/>
      <c r="F85" s="52"/>
      <c r="G85" s="52"/>
      <c r="H85" s="52"/>
      <c r="I85" s="52"/>
      <c r="J85" s="52"/>
      <c r="K85" s="52"/>
    </row>
    <row r="86" spans="2:13" x14ac:dyDescent="0.25">
      <c r="B86" s="16" t="s">
        <v>102</v>
      </c>
      <c r="C86" s="56">
        <f>C84-C55</f>
        <v>0</v>
      </c>
      <c r="D86" s="56">
        <f t="shared" ref="D86:K86" si="55">D84-D55</f>
        <v>0</v>
      </c>
      <c r="E86" s="56">
        <f t="shared" si="55"/>
        <v>0</v>
      </c>
      <c r="F86" s="56">
        <f t="shared" si="55"/>
        <v>0</v>
      </c>
      <c r="G86" s="56">
        <f t="shared" si="55"/>
        <v>0</v>
      </c>
      <c r="H86" s="56">
        <f t="shared" si="55"/>
        <v>0</v>
      </c>
      <c r="I86" s="56">
        <f t="shared" si="55"/>
        <v>0</v>
      </c>
      <c r="J86" s="56">
        <f t="shared" si="55"/>
        <v>0</v>
      </c>
      <c r="K86" s="56">
        <f t="shared" si="55"/>
        <v>0</v>
      </c>
    </row>
    <row r="87" spans="2:13" x14ac:dyDescent="0.25">
      <c r="C87" s="52"/>
      <c r="D87" s="52"/>
      <c r="E87" s="52"/>
      <c r="F87" s="52"/>
      <c r="G87" s="52"/>
      <c r="H87" s="52"/>
      <c r="I87" s="52"/>
      <c r="J87" s="52"/>
      <c r="K87" s="52"/>
    </row>
    <row r="88" spans="2:13" x14ac:dyDescent="0.25">
      <c r="C88" s="52"/>
      <c r="D88" s="52"/>
      <c r="E88" s="52"/>
      <c r="F88" s="52"/>
      <c r="G88" s="52"/>
      <c r="H88" s="52"/>
      <c r="I88" s="52"/>
      <c r="J88" s="52"/>
      <c r="K88" s="52"/>
    </row>
    <row r="89" spans="2:13" x14ac:dyDescent="0.25">
      <c r="B89" s="1" t="s">
        <v>103</v>
      </c>
      <c r="C89" s="52"/>
      <c r="D89" s="52"/>
      <c r="E89" s="52"/>
      <c r="F89" s="52"/>
      <c r="G89" s="52"/>
      <c r="H89" s="52"/>
      <c r="I89" s="52"/>
      <c r="J89" s="52"/>
      <c r="K89" s="52"/>
    </row>
    <row r="90" spans="2:13" x14ac:dyDescent="0.25">
      <c r="B90" s="32" t="s">
        <v>26</v>
      </c>
      <c r="C90" s="54">
        <v>2021</v>
      </c>
      <c r="D90" s="54">
        <f>C90+1</f>
        <v>2022</v>
      </c>
      <c r="E90" s="54">
        <f t="shared" ref="E90" si="56">D90+1</f>
        <v>2023</v>
      </c>
      <c r="F90" s="54">
        <f t="shared" ref="F90" si="57">E90+1</f>
        <v>2024</v>
      </c>
      <c r="G90" s="55">
        <f t="shared" ref="G90" si="58">F90+1</f>
        <v>2025</v>
      </c>
      <c r="H90" s="55">
        <f t="shared" ref="H90" si="59">G90+1</f>
        <v>2026</v>
      </c>
      <c r="I90" s="55">
        <f t="shared" ref="I90" si="60">H90+1</f>
        <v>2027</v>
      </c>
      <c r="J90" s="55">
        <f t="shared" ref="J90" si="61">I90+1</f>
        <v>2028</v>
      </c>
      <c r="K90" s="55">
        <f t="shared" ref="K90" si="62">J90+1</f>
        <v>2029</v>
      </c>
      <c r="L90" s="1"/>
      <c r="M90" s="1"/>
    </row>
    <row r="91" spans="2:13" x14ac:dyDescent="0.25">
      <c r="B91" s="1"/>
      <c r="C91" s="57"/>
      <c r="D91" s="57"/>
      <c r="E91" s="57"/>
      <c r="F91" s="57"/>
      <c r="G91" s="57"/>
      <c r="H91" s="57"/>
      <c r="I91" s="57"/>
      <c r="J91" s="57"/>
      <c r="K91" s="57"/>
      <c r="L91" s="1"/>
      <c r="M91" s="1"/>
    </row>
    <row r="92" spans="2:13" x14ac:dyDescent="0.25">
      <c r="B92" s="1" t="s">
        <v>104</v>
      </c>
      <c r="C92" s="52"/>
      <c r="D92" s="52"/>
      <c r="E92" s="52"/>
      <c r="F92" s="52"/>
      <c r="G92" s="52"/>
      <c r="H92" s="52"/>
      <c r="I92" s="52"/>
      <c r="J92" s="52"/>
      <c r="K92" s="52"/>
    </row>
    <row r="93" spans="2:13" x14ac:dyDescent="0.25">
      <c r="B93" t="s">
        <v>105</v>
      </c>
      <c r="C93" s="49">
        <v>13833</v>
      </c>
      <c r="D93" s="49">
        <v>4925</v>
      </c>
      <c r="E93" s="49">
        <v>15107</v>
      </c>
      <c r="F93" s="49">
        <v>15877</v>
      </c>
      <c r="G93" s="50">
        <f>G24</f>
        <v>16669.997388519791</v>
      </c>
      <c r="H93" s="50">
        <f t="shared" ref="H93:K93" si="63">H24</f>
        <v>16813.140350310612</v>
      </c>
      <c r="I93" s="50">
        <f t="shared" si="63"/>
        <v>17065.512604617106</v>
      </c>
      <c r="J93" s="50">
        <f t="shared" si="63"/>
        <v>17465.73847761473</v>
      </c>
      <c r="K93" s="50">
        <f t="shared" si="63"/>
        <v>17993.825796008408</v>
      </c>
    </row>
    <row r="94" spans="2:13" x14ac:dyDescent="0.25">
      <c r="B94" t="s">
        <v>106</v>
      </c>
      <c r="C94" s="49">
        <v>13804</v>
      </c>
      <c r="D94" s="49">
        <v>13821</v>
      </c>
      <c r="E94" s="49">
        <v>14336</v>
      </c>
      <c r="F94" s="49">
        <v>14802</v>
      </c>
      <c r="G94" s="50">
        <f>-G14</f>
        <v>11048.301304595127</v>
      </c>
      <c r="H94" s="50">
        <f t="shared" ref="H94:K94" si="64">-H14</f>
        <v>12061.682610540287</v>
      </c>
      <c r="I94" s="50">
        <f t="shared" si="64"/>
        <v>13103.581854873515</v>
      </c>
      <c r="J94" s="50">
        <f t="shared" si="64"/>
        <v>14178.73380858565</v>
      </c>
      <c r="K94" s="50">
        <f t="shared" si="64"/>
        <v>15292.800492437056</v>
      </c>
    </row>
    <row r="95" spans="2:13" x14ac:dyDescent="0.25">
      <c r="B95" t="s">
        <v>4</v>
      </c>
      <c r="C95" s="49" t="s">
        <v>27</v>
      </c>
      <c r="D95" s="49">
        <v>8583</v>
      </c>
      <c r="E95" s="49" t="s">
        <v>27</v>
      </c>
      <c r="F95" s="49" t="s">
        <v>27</v>
      </c>
      <c r="G95" s="52"/>
      <c r="H95" s="52"/>
      <c r="I95" s="52"/>
      <c r="J95" s="52"/>
      <c r="K95" s="52"/>
    </row>
    <row r="96" spans="2:13" x14ac:dyDescent="0.25">
      <c r="B96" t="s">
        <v>107</v>
      </c>
      <c r="C96" s="49">
        <v>1315</v>
      </c>
      <c r="D96" s="49">
        <v>1336</v>
      </c>
      <c r="E96" s="49">
        <v>1241</v>
      </c>
      <c r="F96" s="49">
        <v>1288</v>
      </c>
      <c r="G96" s="52"/>
      <c r="H96" s="52"/>
      <c r="I96" s="52"/>
      <c r="J96" s="52"/>
      <c r="K96" s="52"/>
    </row>
    <row r="97" spans="2:11" x14ac:dyDescent="0.25">
      <c r="B97" t="s">
        <v>108</v>
      </c>
      <c r="C97" s="49">
        <v>482</v>
      </c>
      <c r="D97" s="49">
        <v>309</v>
      </c>
      <c r="E97" s="49">
        <v>316</v>
      </c>
      <c r="F97" s="49">
        <v>464</v>
      </c>
      <c r="G97" s="52"/>
      <c r="H97" s="52"/>
      <c r="I97" s="52"/>
      <c r="J97" s="52"/>
      <c r="K97" s="52"/>
    </row>
    <row r="98" spans="2:11" x14ac:dyDescent="0.25">
      <c r="B98" t="s">
        <v>109</v>
      </c>
      <c r="C98" s="49">
        <v>-1311</v>
      </c>
      <c r="D98" s="49">
        <v>1177</v>
      </c>
      <c r="E98" s="49">
        <v>-768</v>
      </c>
      <c r="F98" s="49">
        <v>1088</v>
      </c>
      <c r="G98" s="52"/>
      <c r="H98" s="52"/>
      <c r="I98" s="52"/>
      <c r="J98" s="52"/>
      <c r="K98" s="52"/>
    </row>
    <row r="99" spans="2:11" x14ac:dyDescent="0.25">
      <c r="B99" t="s">
        <v>88</v>
      </c>
      <c r="C99" s="49">
        <v>1892</v>
      </c>
      <c r="D99" s="49">
        <v>-834</v>
      </c>
      <c r="E99" s="49">
        <v>-2739</v>
      </c>
      <c r="F99" s="49">
        <v>-902</v>
      </c>
      <c r="G99" s="52"/>
      <c r="H99" s="52"/>
      <c r="I99" s="52"/>
      <c r="J99" s="52"/>
      <c r="K99" s="52"/>
    </row>
    <row r="100" spans="2:11" x14ac:dyDescent="0.25">
      <c r="B100" t="s">
        <v>110</v>
      </c>
      <c r="C100" s="49">
        <v>-1335</v>
      </c>
      <c r="D100" s="49">
        <v>-1327</v>
      </c>
      <c r="E100" s="49">
        <v>-996</v>
      </c>
      <c r="F100" s="49">
        <v>136</v>
      </c>
      <c r="G100" s="52"/>
      <c r="H100" s="52"/>
      <c r="I100" s="52"/>
      <c r="J100" s="52"/>
      <c r="K100" s="52"/>
    </row>
    <row r="101" spans="2:11" x14ac:dyDescent="0.25">
      <c r="B101" t="s">
        <v>111</v>
      </c>
      <c r="C101" s="49">
        <v>-680</v>
      </c>
      <c r="D101" s="49">
        <v>-451</v>
      </c>
      <c r="E101" s="49">
        <v>-260</v>
      </c>
      <c r="F101" s="49">
        <v>290</v>
      </c>
      <c r="G101" s="52"/>
      <c r="H101" s="52"/>
      <c r="I101" s="52"/>
      <c r="J101" s="52"/>
      <c r="K101" s="52"/>
    </row>
    <row r="102" spans="2:11" x14ac:dyDescent="0.25">
      <c r="B102" t="s">
        <v>112</v>
      </c>
      <c r="C102" s="49">
        <v>765</v>
      </c>
      <c r="D102" s="49">
        <v>497</v>
      </c>
      <c r="E102" s="49">
        <v>-520</v>
      </c>
      <c r="F102" s="49">
        <v>-758</v>
      </c>
      <c r="G102" s="52"/>
      <c r="H102" s="52"/>
      <c r="I102" s="52"/>
      <c r="J102" s="52"/>
      <c r="K102" s="52"/>
    </row>
    <row r="103" spans="2:11" x14ac:dyDescent="0.25">
      <c r="B103" t="s">
        <v>113</v>
      </c>
      <c r="C103" s="49">
        <v>382</v>
      </c>
      <c r="D103" s="49">
        <v>-1623</v>
      </c>
      <c r="E103" s="49">
        <v>2784</v>
      </c>
      <c r="F103" s="49">
        <v>-4611</v>
      </c>
      <c r="G103" s="52"/>
      <c r="H103" s="52"/>
      <c r="I103" s="52"/>
      <c r="J103" s="52"/>
      <c r="K103" s="52"/>
    </row>
    <row r="104" spans="2:11" x14ac:dyDescent="0.25">
      <c r="B104" t="s">
        <v>114</v>
      </c>
      <c r="C104" s="49"/>
      <c r="D104" s="49"/>
      <c r="E104" s="49"/>
      <c r="F104" s="49"/>
      <c r="G104" s="50">
        <f>'working capital'!G21</f>
        <v>3952.6619323239647</v>
      </c>
      <c r="H104" s="50">
        <f>'working capital'!H21</f>
        <v>263.06793749868302</v>
      </c>
      <c r="I104" s="50">
        <f>'working capital'!I21</f>
        <v>306.13044009374426</v>
      </c>
      <c r="J104" s="50">
        <f>'working capital'!J21</f>
        <v>357.57070027157533</v>
      </c>
      <c r="K104" s="50">
        <f>'working capital'!K21</f>
        <v>419.14046861820316</v>
      </c>
    </row>
    <row r="105" spans="2:11" x14ac:dyDescent="0.25">
      <c r="B105" s="42" t="s">
        <v>115</v>
      </c>
      <c r="C105" s="51">
        <f>SUM(C93:C104)</f>
        <v>29147</v>
      </c>
      <c r="D105" s="51">
        <f t="shared" ref="D105:G105" si="65">SUM(D93:D104)</f>
        <v>26413</v>
      </c>
      <c r="E105" s="51">
        <f t="shared" si="65"/>
        <v>28501</v>
      </c>
      <c r="F105" s="51">
        <f t="shared" si="65"/>
        <v>27674</v>
      </c>
      <c r="G105" s="51">
        <f t="shared" si="65"/>
        <v>31670.960625438882</v>
      </c>
      <c r="H105" s="51">
        <f t="shared" ref="H105:K105" si="66">SUM(H93:H104)</f>
        <v>29137.890898349582</v>
      </c>
      <c r="I105" s="51">
        <f t="shared" si="66"/>
        <v>30475.224899584366</v>
      </c>
      <c r="J105" s="51">
        <f t="shared" si="66"/>
        <v>32002.042986471955</v>
      </c>
      <c r="K105" s="51">
        <f t="shared" si="66"/>
        <v>33705.76675706367</v>
      </c>
    </row>
    <row r="106" spans="2:11" x14ac:dyDescent="0.25"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2:11" x14ac:dyDescent="0.25">
      <c r="B107" s="1" t="s">
        <v>116</v>
      </c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2:11" x14ac:dyDescent="0.25">
      <c r="B108" t="s">
        <v>117</v>
      </c>
      <c r="C108" s="49">
        <v>-9174</v>
      </c>
      <c r="D108" s="49">
        <v>-10626</v>
      </c>
      <c r="E108" s="49">
        <v>-12242</v>
      </c>
      <c r="F108" s="49">
        <v>-12181</v>
      </c>
      <c r="G108" s="50">
        <f>-Depreciation!G51</f>
        <v>-11568.27939448225</v>
      </c>
      <c r="H108" s="50">
        <f>-Depreciation!H51</f>
        <v>-11873.162831864542</v>
      </c>
      <c r="I108" s="50">
        <f>-Depreciation!I51</f>
        <v>-12227.953695968248</v>
      </c>
      <c r="J108" s="50">
        <f>-Depreciation!J51</f>
        <v>-12642.36141605211</v>
      </c>
      <c r="K108" s="50">
        <f>-Depreciation!K51</f>
        <v>-13128.125618384771</v>
      </c>
    </row>
    <row r="109" spans="2:11" x14ac:dyDescent="0.25">
      <c r="B109" t="s">
        <v>118</v>
      </c>
      <c r="C109" s="49">
        <v>-2883</v>
      </c>
      <c r="D109" s="49">
        <v>-3141</v>
      </c>
      <c r="E109" s="49">
        <v>-3298</v>
      </c>
      <c r="F109" s="49">
        <v>-2949</v>
      </c>
      <c r="G109" s="52"/>
      <c r="H109" s="52"/>
      <c r="I109" s="52"/>
      <c r="J109" s="52"/>
      <c r="K109" s="52"/>
    </row>
    <row r="110" spans="2:11" x14ac:dyDescent="0.25">
      <c r="B110" t="s">
        <v>119</v>
      </c>
      <c r="C110" s="49">
        <v>-976</v>
      </c>
      <c r="D110" s="49">
        <v>-330</v>
      </c>
      <c r="E110" s="49">
        <v>-137</v>
      </c>
      <c r="F110" s="49">
        <v>-116</v>
      </c>
      <c r="G110" s="52"/>
      <c r="H110" s="52"/>
      <c r="I110" s="52"/>
      <c r="J110" s="52"/>
      <c r="K110" s="52"/>
    </row>
    <row r="111" spans="2:11" x14ac:dyDescent="0.25">
      <c r="B111" t="s">
        <v>120</v>
      </c>
      <c r="C111" s="49">
        <v>-1374</v>
      </c>
      <c r="D111" s="49">
        <v>1985</v>
      </c>
      <c r="E111" s="49">
        <v>661</v>
      </c>
      <c r="F111" s="49">
        <v>771</v>
      </c>
      <c r="G111" s="52"/>
      <c r="H111" s="52"/>
      <c r="I111" s="52"/>
      <c r="J111" s="52"/>
      <c r="K111" s="52"/>
    </row>
    <row r="112" spans="2:11" x14ac:dyDescent="0.25">
      <c r="B112" t="s">
        <v>83</v>
      </c>
      <c r="C112" s="49">
        <v>684</v>
      </c>
      <c r="D112" s="49" t="s">
        <v>27</v>
      </c>
      <c r="E112" s="49">
        <v>8610</v>
      </c>
      <c r="F112" s="49" t="s">
        <v>27</v>
      </c>
      <c r="G112" s="52"/>
      <c r="H112" s="52"/>
      <c r="I112" s="52"/>
      <c r="J112" s="52"/>
      <c r="K112" s="52"/>
    </row>
    <row r="113" spans="2:16384" x14ac:dyDescent="0.25">
      <c r="B113" t="s">
        <v>121</v>
      </c>
      <c r="C113" s="49">
        <v>-174</v>
      </c>
      <c r="D113" s="49">
        <v>-2274</v>
      </c>
      <c r="E113" s="49">
        <v>-1313</v>
      </c>
      <c r="F113" s="49">
        <v>-1082</v>
      </c>
      <c r="G113" s="52"/>
      <c r="H113" s="52"/>
      <c r="I113" s="52"/>
      <c r="J113" s="52"/>
      <c r="K113" s="52"/>
    </row>
    <row r="114" spans="2:16384" s="1" customFormat="1" x14ac:dyDescent="0.25">
      <c r="B114" t="s">
        <v>122</v>
      </c>
      <c r="C114" s="49">
        <v>451</v>
      </c>
      <c r="D114" s="49">
        <v>246</v>
      </c>
      <c r="E114" s="49">
        <v>558</v>
      </c>
      <c r="F114" s="49">
        <v>-113</v>
      </c>
      <c r="G114" s="52"/>
      <c r="H114" s="52"/>
      <c r="I114" s="52"/>
      <c r="J114" s="52"/>
      <c r="K114" s="52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  <c r="AMZ114"/>
      <c r="ANA114"/>
      <c r="ANB114"/>
      <c r="ANC114"/>
      <c r="AND114"/>
      <c r="ANE114"/>
      <c r="ANF114"/>
      <c r="ANG114"/>
      <c r="ANH114"/>
      <c r="ANI114"/>
      <c r="ANJ114"/>
      <c r="ANK114"/>
      <c r="ANL114"/>
      <c r="ANM114"/>
      <c r="ANN114"/>
      <c r="ANO114"/>
      <c r="ANP114"/>
      <c r="ANQ114"/>
      <c r="ANR114"/>
      <c r="ANS114"/>
      <c r="ANT114"/>
      <c r="ANU114"/>
      <c r="ANV114"/>
      <c r="ANW114"/>
      <c r="ANX114"/>
      <c r="ANY114"/>
      <c r="ANZ114"/>
      <c r="AOA114"/>
      <c r="AOB114"/>
      <c r="AOC114"/>
      <c r="AOD114"/>
      <c r="AOE114"/>
      <c r="AOF114"/>
      <c r="AOG114"/>
      <c r="AOH114"/>
      <c r="AOI114"/>
      <c r="AOJ114"/>
      <c r="AOK114"/>
      <c r="AOL114"/>
      <c r="AOM114"/>
      <c r="AON114"/>
      <c r="AOO114"/>
      <c r="AOP114"/>
      <c r="AOQ114"/>
      <c r="AOR114"/>
      <c r="AOS114"/>
      <c r="AOT114"/>
      <c r="AOU114"/>
      <c r="AOV114"/>
      <c r="AOW114"/>
      <c r="AOX114"/>
      <c r="AOY114"/>
      <c r="AOZ114"/>
      <c r="APA114"/>
      <c r="APB114"/>
      <c r="APC114"/>
      <c r="APD114"/>
      <c r="APE114"/>
      <c r="APF114"/>
      <c r="APG114"/>
      <c r="APH114"/>
      <c r="API114"/>
      <c r="APJ114"/>
      <c r="APK114"/>
      <c r="APL114"/>
      <c r="APM114"/>
      <c r="APN114"/>
      <c r="APO114"/>
      <c r="APP114"/>
      <c r="APQ114"/>
      <c r="APR114"/>
      <c r="APS114"/>
      <c r="APT114"/>
      <c r="APU114"/>
      <c r="APV114"/>
      <c r="APW114"/>
      <c r="APX114"/>
      <c r="APY114"/>
      <c r="APZ114"/>
      <c r="AQA114"/>
      <c r="AQB114"/>
      <c r="AQC114"/>
      <c r="AQD114"/>
      <c r="AQE114"/>
      <c r="AQF114"/>
      <c r="AQG114"/>
      <c r="AQH114"/>
      <c r="AQI114"/>
      <c r="AQJ114"/>
      <c r="AQK114"/>
      <c r="AQL114"/>
      <c r="AQM114"/>
      <c r="AQN114"/>
      <c r="AQO114"/>
      <c r="AQP114"/>
      <c r="AQQ114"/>
      <c r="AQR114"/>
      <c r="AQS114"/>
      <c r="AQT114"/>
      <c r="AQU114"/>
      <c r="AQV114"/>
      <c r="AQW114"/>
      <c r="AQX114"/>
      <c r="AQY114"/>
      <c r="AQZ114"/>
      <c r="ARA114"/>
      <c r="ARB114"/>
      <c r="ARC114"/>
      <c r="ARD114"/>
      <c r="ARE114"/>
      <c r="ARF114"/>
      <c r="ARG114"/>
      <c r="ARH114"/>
      <c r="ARI114"/>
      <c r="ARJ114"/>
      <c r="ARK114"/>
      <c r="ARL114"/>
      <c r="ARM114"/>
      <c r="ARN114"/>
      <c r="ARO114"/>
      <c r="ARP114"/>
      <c r="ARQ114"/>
      <c r="ARR114"/>
      <c r="ARS114"/>
      <c r="ART114"/>
      <c r="ARU114"/>
      <c r="ARV114"/>
      <c r="ARW114"/>
      <c r="ARX114"/>
      <c r="ARY114"/>
      <c r="ARZ114"/>
      <c r="ASA114"/>
      <c r="ASB114"/>
      <c r="ASC114"/>
      <c r="ASD114"/>
      <c r="ASE114"/>
      <c r="ASF114"/>
      <c r="ASG114"/>
      <c r="ASH114"/>
      <c r="ASI114"/>
      <c r="ASJ114"/>
      <c r="ASK114"/>
      <c r="ASL114"/>
      <c r="ASM114"/>
      <c r="ASN114"/>
      <c r="ASO114"/>
      <c r="ASP114"/>
      <c r="ASQ114"/>
      <c r="ASR114"/>
      <c r="ASS114"/>
      <c r="AST114"/>
      <c r="ASU114"/>
      <c r="ASV114"/>
      <c r="ASW114"/>
      <c r="ASX114"/>
      <c r="ASY114"/>
      <c r="ASZ114"/>
      <c r="ATA114"/>
      <c r="ATB114"/>
      <c r="ATC114"/>
      <c r="ATD114"/>
      <c r="ATE114"/>
      <c r="ATF114"/>
      <c r="ATG114"/>
      <c r="ATH114"/>
      <c r="ATI114"/>
      <c r="ATJ114"/>
      <c r="ATK114"/>
      <c r="ATL114"/>
      <c r="ATM114"/>
      <c r="ATN114"/>
      <c r="ATO114"/>
      <c r="ATP114"/>
      <c r="ATQ114"/>
      <c r="ATR114"/>
      <c r="ATS114"/>
      <c r="ATT114"/>
      <c r="ATU114"/>
      <c r="ATV114"/>
      <c r="ATW114"/>
      <c r="ATX114"/>
      <c r="ATY114"/>
      <c r="ATZ114"/>
      <c r="AUA114"/>
      <c r="AUB114"/>
      <c r="AUC114"/>
      <c r="AUD114"/>
      <c r="AUE114"/>
      <c r="AUF114"/>
      <c r="AUG114"/>
      <c r="AUH114"/>
      <c r="AUI114"/>
      <c r="AUJ114"/>
      <c r="AUK114"/>
      <c r="AUL114"/>
      <c r="AUM114"/>
      <c r="AUN114"/>
      <c r="AUO114"/>
      <c r="AUP114"/>
      <c r="AUQ114"/>
      <c r="AUR114"/>
      <c r="AUS114"/>
      <c r="AUT114"/>
      <c r="AUU114"/>
      <c r="AUV114"/>
      <c r="AUW114"/>
      <c r="AUX114"/>
      <c r="AUY114"/>
      <c r="AUZ114"/>
      <c r="AVA114"/>
      <c r="AVB114"/>
      <c r="AVC114"/>
      <c r="AVD114"/>
      <c r="AVE114"/>
      <c r="AVF114"/>
      <c r="AVG114"/>
      <c r="AVH114"/>
      <c r="AVI114"/>
      <c r="AVJ114"/>
      <c r="AVK114"/>
      <c r="AVL114"/>
      <c r="AVM114"/>
      <c r="AVN114"/>
      <c r="AVO114"/>
      <c r="AVP114"/>
      <c r="AVQ114"/>
      <c r="AVR114"/>
      <c r="AVS114"/>
      <c r="AVT114"/>
      <c r="AVU114"/>
      <c r="AVV114"/>
      <c r="AVW114"/>
      <c r="AVX114"/>
      <c r="AVY114"/>
      <c r="AVZ114"/>
      <c r="AWA114"/>
      <c r="AWB114"/>
      <c r="AWC114"/>
      <c r="AWD114"/>
      <c r="AWE114"/>
      <c r="AWF114"/>
      <c r="AWG114"/>
      <c r="AWH114"/>
      <c r="AWI114"/>
      <c r="AWJ114"/>
      <c r="AWK114"/>
      <c r="AWL114"/>
      <c r="AWM114"/>
      <c r="AWN114"/>
      <c r="AWO114"/>
      <c r="AWP114"/>
      <c r="AWQ114"/>
      <c r="AWR114"/>
      <c r="AWS114"/>
      <c r="AWT114"/>
      <c r="AWU114"/>
      <c r="AWV114"/>
      <c r="AWW114"/>
      <c r="AWX114"/>
      <c r="AWY114"/>
      <c r="AWZ114"/>
      <c r="AXA114"/>
      <c r="AXB114"/>
      <c r="AXC114"/>
      <c r="AXD114"/>
      <c r="AXE114"/>
      <c r="AXF114"/>
      <c r="AXG114"/>
      <c r="AXH114"/>
      <c r="AXI114"/>
      <c r="AXJ114"/>
      <c r="AXK114"/>
      <c r="AXL114"/>
      <c r="AXM114"/>
      <c r="AXN114"/>
      <c r="AXO114"/>
      <c r="AXP114"/>
      <c r="AXQ114"/>
      <c r="AXR114"/>
      <c r="AXS114"/>
      <c r="AXT114"/>
      <c r="AXU114"/>
      <c r="AXV114"/>
      <c r="AXW114"/>
      <c r="AXX114"/>
      <c r="AXY114"/>
      <c r="AXZ114"/>
      <c r="AYA114"/>
      <c r="AYB114"/>
      <c r="AYC114"/>
      <c r="AYD114"/>
      <c r="AYE114"/>
      <c r="AYF114"/>
      <c r="AYG114"/>
      <c r="AYH114"/>
      <c r="AYI114"/>
      <c r="AYJ114"/>
      <c r="AYK114"/>
      <c r="AYL114"/>
      <c r="AYM114"/>
      <c r="AYN114"/>
      <c r="AYO114"/>
      <c r="AYP114"/>
      <c r="AYQ114"/>
      <c r="AYR114"/>
      <c r="AYS114"/>
      <c r="AYT114"/>
      <c r="AYU114"/>
      <c r="AYV114"/>
      <c r="AYW114"/>
      <c r="AYX114"/>
      <c r="AYY114"/>
      <c r="AYZ114"/>
      <c r="AZA114"/>
      <c r="AZB114"/>
      <c r="AZC114"/>
      <c r="AZD114"/>
      <c r="AZE114"/>
      <c r="AZF114"/>
      <c r="AZG114"/>
      <c r="AZH114"/>
      <c r="AZI114"/>
      <c r="AZJ114"/>
      <c r="AZK114"/>
      <c r="AZL114"/>
      <c r="AZM114"/>
      <c r="AZN114"/>
      <c r="AZO114"/>
      <c r="AZP114"/>
      <c r="AZQ114"/>
      <c r="AZR114"/>
      <c r="AZS114"/>
      <c r="AZT114"/>
      <c r="AZU114"/>
      <c r="AZV114"/>
      <c r="AZW114"/>
      <c r="AZX114"/>
      <c r="AZY114"/>
      <c r="AZZ114"/>
      <c r="BAA114"/>
      <c r="BAB114"/>
      <c r="BAC114"/>
      <c r="BAD114"/>
      <c r="BAE114"/>
      <c r="BAF114"/>
      <c r="BAG114"/>
      <c r="BAH114"/>
      <c r="BAI114"/>
      <c r="BAJ114"/>
      <c r="BAK114"/>
      <c r="BAL114"/>
      <c r="BAM114"/>
      <c r="BAN114"/>
      <c r="BAO114"/>
      <c r="BAP114"/>
      <c r="BAQ114"/>
      <c r="BAR114"/>
      <c r="BAS114"/>
      <c r="BAT114"/>
      <c r="BAU114"/>
      <c r="BAV114"/>
      <c r="BAW114"/>
      <c r="BAX114"/>
      <c r="BAY114"/>
      <c r="BAZ114"/>
      <c r="BBA114"/>
      <c r="BBB114"/>
      <c r="BBC114"/>
      <c r="BBD114"/>
      <c r="BBE114"/>
      <c r="BBF114"/>
      <c r="BBG114"/>
      <c r="BBH114"/>
      <c r="BBI114"/>
      <c r="BBJ114"/>
      <c r="BBK114"/>
      <c r="BBL114"/>
      <c r="BBM114"/>
      <c r="BBN114"/>
      <c r="BBO114"/>
      <c r="BBP114"/>
      <c r="BBQ114"/>
      <c r="BBR114"/>
      <c r="BBS114"/>
      <c r="BBT114"/>
      <c r="BBU114"/>
      <c r="BBV114"/>
      <c r="BBW114"/>
      <c r="BBX114"/>
      <c r="BBY114"/>
      <c r="BBZ114"/>
      <c r="BCA114"/>
      <c r="BCB114"/>
      <c r="BCC114"/>
      <c r="BCD114"/>
      <c r="BCE114"/>
      <c r="BCF114"/>
      <c r="BCG114"/>
      <c r="BCH114"/>
      <c r="BCI114"/>
      <c r="BCJ114"/>
      <c r="BCK114"/>
      <c r="BCL114"/>
      <c r="BCM114"/>
      <c r="BCN114"/>
      <c r="BCO114"/>
      <c r="BCP114"/>
      <c r="BCQ114"/>
      <c r="BCR114"/>
      <c r="BCS114"/>
      <c r="BCT114"/>
      <c r="BCU114"/>
      <c r="BCV114"/>
      <c r="BCW114"/>
      <c r="BCX114"/>
      <c r="BCY114"/>
      <c r="BCZ114"/>
      <c r="BDA114"/>
      <c r="BDB114"/>
      <c r="BDC114"/>
      <c r="BDD114"/>
      <c r="BDE114"/>
      <c r="BDF114"/>
      <c r="BDG114"/>
      <c r="BDH114"/>
      <c r="BDI114"/>
      <c r="BDJ114"/>
      <c r="BDK114"/>
      <c r="BDL114"/>
      <c r="BDM114"/>
      <c r="BDN114"/>
      <c r="BDO114"/>
      <c r="BDP114"/>
      <c r="BDQ114"/>
      <c r="BDR114"/>
      <c r="BDS114"/>
      <c r="BDT114"/>
      <c r="BDU114"/>
      <c r="BDV114"/>
      <c r="BDW114"/>
      <c r="BDX114"/>
      <c r="BDY114"/>
      <c r="BDZ114"/>
      <c r="BEA114"/>
      <c r="BEB114"/>
      <c r="BEC114"/>
      <c r="BED114"/>
      <c r="BEE114"/>
      <c r="BEF114"/>
      <c r="BEG114"/>
      <c r="BEH114"/>
      <c r="BEI114"/>
      <c r="BEJ114"/>
      <c r="BEK114"/>
      <c r="BEL114"/>
      <c r="BEM114"/>
      <c r="BEN114"/>
      <c r="BEO114"/>
      <c r="BEP114"/>
      <c r="BEQ114"/>
      <c r="BER114"/>
      <c r="BES114"/>
      <c r="BET114"/>
      <c r="BEU114"/>
      <c r="BEV114"/>
      <c r="BEW114"/>
      <c r="BEX114"/>
      <c r="BEY114"/>
      <c r="BEZ114"/>
      <c r="BFA114"/>
      <c r="BFB114"/>
      <c r="BFC114"/>
      <c r="BFD114"/>
      <c r="BFE114"/>
      <c r="BFF114"/>
      <c r="BFG114"/>
      <c r="BFH114"/>
      <c r="BFI114"/>
      <c r="BFJ114"/>
      <c r="BFK114"/>
      <c r="BFL114"/>
      <c r="BFM114"/>
      <c r="BFN114"/>
      <c r="BFO114"/>
      <c r="BFP114"/>
      <c r="BFQ114"/>
      <c r="BFR114"/>
      <c r="BFS114"/>
      <c r="BFT114"/>
      <c r="BFU114"/>
      <c r="BFV114"/>
      <c r="BFW114"/>
      <c r="BFX114"/>
      <c r="BFY114"/>
      <c r="BFZ114"/>
      <c r="BGA114"/>
      <c r="BGB114"/>
      <c r="BGC114"/>
      <c r="BGD114"/>
      <c r="BGE114"/>
      <c r="BGF114"/>
      <c r="BGG114"/>
      <c r="BGH114"/>
      <c r="BGI114"/>
      <c r="BGJ114"/>
      <c r="BGK114"/>
      <c r="BGL114"/>
      <c r="BGM114"/>
      <c r="BGN114"/>
      <c r="BGO114"/>
      <c r="BGP114"/>
      <c r="BGQ114"/>
      <c r="BGR114"/>
      <c r="BGS114"/>
      <c r="BGT114"/>
      <c r="BGU114"/>
      <c r="BGV114"/>
      <c r="BGW114"/>
      <c r="BGX114"/>
      <c r="BGY114"/>
      <c r="BGZ114"/>
      <c r="BHA114"/>
      <c r="BHB114"/>
      <c r="BHC114"/>
      <c r="BHD114"/>
      <c r="BHE114"/>
      <c r="BHF114"/>
      <c r="BHG114"/>
      <c r="BHH114"/>
      <c r="BHI114"/>
      <c r="BHJ114"/>
      <c r="BHK114"/>
      <c r="BHL114"/>
      <c r="BHM114"/>
      <c r="BHN114"/>
      <c r="BHO114"/>
      <c r="BHP114"/>
      <c r="BHQ114"/>
      <c r="BHR114"/>
      <c r="BHS114"/>
      <c r="BHT114"/>
      <c r="BHU114"/>
      <c r="BHV114"/>
      <c r="BHW114"/>
      <c r="BHX114"/>
      <c r="BHY114"/>
      <c r="BHZ114"/>
      <c r="BIA114"/>
      <c r="BIB114"/>
      <c r="BIC114"/>
      <c r="BID114"/>
      <c r="BIE114"/>
      <c r="BIF114"/>
      <c r="BIG114"/>
      <c r="BIH114"/>
      <c r="BII114"/>
      <c r="BIJ114"/>
      <c r="BIK114"/>
      <c r="BIL114"/>
      <c r="BIM114"/>
      <c r="BIN114"/>
      <c r="BIO114"/>
      <c r="BIP114"/>
      <c r="BIQ114"/>
      <c r="BIR114"/>
      <c r="BIS114"/>
      <c r="BIT114"/>
      <c r="BIU114"/>
      <c r="BIV114"/>
      <c r="BIW114"/>
      <c r="BIX114"/>
      <c r="BIY114"/>
      <c r="BIZ114"/>
      <c r="BJA114"/>
      <c r="BJB114"/>
      <c r="BJC114"/>
      <c r="BJD114"/>
      <c r="BJE114"/>
      <c r="BJF114"/>
      <c r="BJG114"/>
      <c r="BJH114"/>
      <c r="BJI114"/>
      <c r="BJJ114"/>
      <c r="BJK114"/>
      <c r="BJL114"/>
      <c r="BJM114"/>
      <c r="BJN114"/>
      <c r="BJO114"/>
      <c r="BJP114"/>
      <c r="BJQ114"/>
      <c r="BJR114"/>
      <c r="BJS114"/>
      <c r="BJT114"/>
      <c r="BJU114"/>
      <c r="BJV114"/>
      <c r="BJW114"/>
      <c r="BJX114"/>
      <c r="BJY114"/>
      <c r="BJZ114"/>
      <c r="BKA114"/>
      <c r="BKB114"/>
      <c r="BKC114"/>
      <c r="BKD114"/>
      <c r="BKE114"/>
      <c r="BKF114"/>
      <c r="BKG114"/>
      <c r="BKH114"/>
      <c r="BKI114"/>
      <c r="BKJ114"/>
      <c r="BKK114"/>
      <c r="BKL114"/>
      <c r="BKM114"/>
      <c r="BKN114"/>
      <c r="BKO114"/>
      <c r="BKP114"/>
      <c r="BKQ114"/>
      <c r="BKR114"/>
      <c r="BKS114"/>
      <c r="BKT114"/>
      <c r="BKU114"/>
      <c r="BKV114"/>
      <c r="BKW114"/>
      <c r="BKX114"/>
      <c r="BKY114"/>
      <c r="BKZ114"/>
      <c r="BLA114"/>
      <c r="BLB114"/>
      <c r="BLC114"/>
      <c r="BLD114"/>
      <c r="BLE114"/>
      <c r="BLF114"/>
      <c r="BLG114"/>
      <c r="BLH114"/>
      <c r="BLI114"/>
      <c r="BLJ114"/>
      <c r="BLK114"/>
      <c r="BLL114"/>
      <c r="BLM114"/>
      <c r="BLN114"/>
      <c r="BLO114"/>
      <c r="BLP114"/>
      <c r="BLQ114"/>
      <c r="BLR114"/>
      <c r="BLS114"/>
      <c r="BLT114"/>
      <c r="BLU114"/>
      <c r="BLV114"/>
      <c r="BLW114"/>
      <c r="BLX114"/>
      <c r="BLY114"/>
      <c r="BLZ114"/>
      <c r="BMA114"/>
      <c r="BMB114"/>
      <c r="BMC114"/>
      <c r="BMD114"/>
      <c r="BME114"/>
      <c r="BMF114"/>
      <c r="BMG114"/>
      <c r="BMH114"/>
      <c r="BMI114"/>
      <c r="BMJ114"/>
      <c r="BMK114"/>
      <c r="BML114"/>
      <c r="BMM114"/>
      <c r="BMN114"/>
      <c r="BMO114"/>
      <c r="BMP114"/>
      <c r="BMQ114"/>
      <c r="BMR114"/>
      <c r="BMS114"/>
      <c r="BMT114"/>
      <c r="BMU114"/>
      <c r="BMV114"/>
      <c r="BMW114"/>
      <c r="BMX114"/>
      <c r="BMY114"/>
      <c r="BMZ114"/>
      <c r="BNA114"/>
      <c r="BNB114"/>
      <c r="BNC114"/>
      <c r="BND114"/>
      <c r="BNE114"/>
      <c r="BNF114"/>
      <c r="BNG114"/>
      <c r="BNH114"/>
      <c r="BNI114"/>
      <c r="BNJ114"/>
      <c r="BNK114"/>
      <c r="BNL114"/>
      <c r="BNM114"/>
      <c r="BNN114"/>
      <c r="BNO114"/>
      <c r="BNP114"/>
      <c r="BNQ114"/>
      <c r="BNR114"/>
      <c r="BNS114"/>
      <c r="BNT114"/>
      <c r="BNU114"/>
      <c r="BNV114"/>
      <c r="BNW114"/>
      <c r="BNX114"/>
      <c r="BNY114"/>
      <c r="BNZ114"/>
      <c r="BOA114"/>
      <c r="BOB114"/>
      <c r="BOC114"/>
      <c r="BOD114"/>
      <c r="BOE114"/>
      <c r="BOF114"/>
      <c r="BOG114"/>
      <c r="BOH114"/>
      <c r="BOI114"/>
      <c r="BOJ114"/>
      <c r="BOK114"/>
      <c r="BOL114"/>
      <c r="BOM114"/>
      <c r="BON114"/>
      <c r="BOO114"/>
      <c r="BOP114"/>
      <c r="BOQ114"/>
      <c r="BOR114"/>
      <c r="BOS114"/>
      <c r="BOT114"/>
      <c r="BOU114"/>
      <c r="BOV114"/>
      <c r="BOW114"/>
      <c r="BOX114"/>
      <c r="BOY114"/>
      <c r="BOZ114"/>
      <c r="BPA114"/>
      <c r="BPB114"/>
      <c r="BPC114"/>
      <c r="BPD114"/>
      <c r="BPE114"/>
      <c r="BPF114"/>
      <c r="BPG114"/>
      <c r="BPH114"/>
      <c r="BPI114"/>
      <c r="BPJ114"/>
      <c r="BPK114"/>
      <c r="BPL114"/>
      <c r="BPM114"/>
      <c r="BPN114"/>
      <c r="BPO114"/>
      <c r="BPP114"/>
      <c r="BPQ114"/>
      <c r="BPR114"/>
      <c r="BPS114"/>
      <c r="BPT114"/>
      <c r="BPU114"/>
      <c r="BPV114"/>
      <c r="BPW114"/>
      <c r="BPX114"/>
      <c r="BPY114"/>
      <c r="BPZ114"/>
      <c r="BQA114"/>
      <c r="BQB114"/>
      <c r="BQC114"/>
      <c r="BQD114"/>
      <c r="BQE114"/>
      <c r="BQF114"/>
      <c r="BQG114"/>
      <c r="BQH114"/>
      <c r="BQI114"/>
      <c r="BQJ114"/>
      <c r="BQK114"/>
      <c r="BQL114"/>
      <c r="BQM114"/>
      <c r="BQN114"/>
      <c r="BQO114"/>
      <c r="BQP114"/>
      <c r="BQQ114"/>
      <c r="BQR114"/>
      <c r="BQS114"/>
      <c r="BQT114"/>
      <c r="BQU114"/>
      <c r="BQV114"/>
      <c r="BQW114"/>
      <c r="BQX114"/>
      <c r="BQY114"/>
      <c r="BQZ114"/>
      <c r="BRA114"/>
      <c r="BRB114"/>
      <c r="BRC114"/>
      <c r="BRD114"/>
      <c r="BRE114"/>
      <c r="BRF114"/>
      <c r="BRG114"/>
      <c r="BRH114"/>
      <c r="BRI114"/>
      <c r="BRJ114"/>
      <c r="BRK114"/>
      <c r="BRL114"/>
      <c r="BRM114"/>
      <c r="BRN114"/>
      <c r="BRO114"/>
      <c r="BRP114"/>
      <c r="BRQ114"/>
      <c r="BRR114"/>
      <c r="BRS114"/>
      <c r="BRT114"/>
      <c r="BRU114"/>
      <c r="BRV114"/>
      <c r="BRW114"/>
      <c r="BRX114"/>
      <c r="BRY114"/>
      <c r="BRZ114"/>
      <c r="BSA114"/>
      <c r="BSB114"/>
      <c r="BSC114"/>
      <c r="BSD114"/>
      <c r="BSE114"/>
      <c r="BSF114"/>
      <c r="BSG114"/>
      <c r="BSH114"/>
      <c r="BSI114"/>
      <c r="BSJ114"/>
      <c r="BSK114"/>
      <c r="BSL114"/>
      <c r="BSM114"/>
      <c r="BSN114"/>
      <c r="BSO114"/>
      <c r="BSP114"/>
      <c r="BSQ114"/>
      <c r="BSR114"/>
      <c r="BSS114"/>
      <c r="BST114"/>
      <c r="BSU114"/>
      <c r="BSV114"/>
      <c r="BSW114"/>
      <c r="BSX114"/>
      <c r="BSY114"/>
      <c r="BSZ114"/>
      <c r="BTA114"/>
      <c r="BTB114"/>
      <c r="BTC114"/>
      <c r="BTD114"/>
      <c r="BTE114"/>
      <c r="BTF114"/>
      <c r="BTG114"/>
      <c r="BTH114"/>
      <c r="BTI114"/>
      <c r="BTJ114"/>
      <c r="BTK114"/>
      <c r="BTL114"/>
      <c r="BTM114"/>
      <c r="BTN114"/>
      <c r="BTO114"/>
      <c r="BTP114"/>
      <c r="BTQ114"/>
      <c r="BTR114"/>
      <c r="BTS114"/>
      <c r="BTT114"/>
      <c r="BTU114"/>
      <c r="BTV114"/>
      <c r="BTW114"/>
      <c r="BTX114"/>
      <c r="BTY114"/>
      <c r="BTZ114"/>
      <c r="BUA114"/>
      <c r="BUB114"/>
      <c r="BUC114"/>
      <c r="BUD114"/>
      <c r="BUE114"/>
      <c r="BUF114"/>
      <c r="BUG114"/>
      <c r="BUH114"/>
      <c r="BUI114"/>
      <c r="BUJ114"/>
      <c r="BUK114"/>
      <c r="BUL114"/>
      <c r="BUM114"/>
      <c r="BUN114"/>
      <c r="BUO114"/>
      <c r="BUP114"/>
      <c r="BUQ114"/>
      <c r="BUR114"/>
      <c r="BUS114"/>
      <c r="BUT114"/>
      <c r="BUU114"/>
      <c r="BUV114"/>
      <c r="BUW114"/>
      <c r="BUX114"/>
      <c r="BUY114"/>
      <c r="BUZ114"/>
      <c r="BVA114"/>
      <c r="BVB114"/>
      <c r="BVC114"/>
      <c r="BVD114"/>
      <c r="BVE114"/>
      <c r="BVF114"/>
      <c r="BVG114"/>
      <c r="BVH114"/>
      <c r="BVI114"/>
      <c r="BVJ114"/>
      <c r="BVK114"/>
      <c r="BVL114"/>
      <c r="BVM114"/>
      <c r="BVN114"/>
      <c r="BVO114"/>
      <c r="BVP114"/>
      <c r="BVQ114"/>
      <c r="BVR114"/>
      <c r="BVS114"/>
      <c r="BVT114"/>
      <c r="BVU114"/>
      <c r="BVV114"/>
      <c r="BVW114"/>
      <c r="BVX114"/>
      <c r="BVY114"/>
      <c r="BVZ114"/>
      <c r="BWA114"/>
      <c r="BWB114"/>
      <c r="BWC114"/>
      <c r="BWD114"/>
      <c r="BWE114"/>
      <c r="BWF114"/>
      <c r="BWG114"/>
      <c r="BWH114"/>
      <c r="BWI114"/>
      <c r="BWJ114"/>
      <c r="BWK114"/>
      <c r="BWL114"/>
      <c r="BWM114"/>
      <c r="BWN114"/>
      <c r="BWO114"/>
      <c r="BWP114"/>
      <c r="BWQ114"/>
      <c r="BWR114"/>
      <c r="BWS114"/>
      <c r="BWT114"/>
      <c r="BWU114"/>
      <c r="BWV114"/>
      <c r="BWW114"/>
      <c r="BWX114"/>
      <c r="BWY114"/>
      <c r="BWZ114"/>
      <c r="BXA114"/>
      <c r="BXB114"/>
      <c r="BXC114"/>
      <c r="BXD114"/>
      <c r="BXE114"/>
      <c r="BXF114"/>
      <c r="BXG114"/>
      <c r="BXH114"/>
      <c r="BXI114"/>
      <c r="BXJ114"/>
      <c r="BXK114"/>
      <c r="BXL114"/>
      <c r="BXM114"/>
      <c r="BXN114"/>
      <c r="BXO114"/>
      <c r="BXP114"/>
      <c r="BXQ114"/>
      <c r="BXR114"/>
      <c r="BXS114"/>
      <c r="BXT114"/>
      <c r="BXU114"/>
      <c r="BXV114"/>
      <c r="BXW114"/>
      <c r="BXX114"/>
      <c r="BXY114"/>
      <c r="BXZ114"/>
      <c r="BYA114"/>
      <c r="BYB114"/>
      <c r="BYC114"/>
      <c r="BYD114"/>
      <c r="BYE114"/>
      <c r="BYF114"/>
      <c r="BYG114"/>
      <c r="BYH114"/>
      <c r="BYI114"/>
      <c r="BYJ114"/>
      <c r="BYK114"/>
      <c r="BYL114"/>
      <c r="BYM114"/>
      <c r="BYN114"/>
      <c r="BYO114"/>
      <c r="BYP114"/>
      <c r="BYQ114"/>
      <c r="BYR114"/>
      <c r="BYS114"/>
      <c r="BYT114"/>
      <c r="BYU114"/>
      <c r="BYV114"/>
      <c r="BYW114"/>
      <c r="BYX114"/>
      <c r="BYY114"/>
      <c r="BYZ114"/>
      <c r="BZA114"/>
      <c r="BZB114"/>
      <c r="BZC114"/>
      <c r="BZD114"/>
      <c r="BZE114"/>
      <c r="BZF114"/>
      <c r="BZG114"/>
      <c r="BZH114"/>
      <c r="BZI114"/>
      <c r="BZJ114"/>
      <c r="BZK114"/>
      <c r="BZL114"/>
      <c r="BZM114"/>
      <c r="BZN114"/>
      <c r="BZO114"/>
      <c r="BZP114"/>
      <c r="BZQ114"/>
      <c r="BZR114"/>
      <c r="BZS114"/>
      <c r="BZT114"/>
      <c r="BZU114"/>
      <c r="BZV114"/>
      <c r="BZW114"/>
      <c r="BZX114"/>
      <c r="BZY114"/>
      <c r="BZZ114"/>
      <c r="CAA114"/>
      <c r="CAB114"/>
      <c r="CAC114"/>
      <c r="CAD114"/>
      <c r="CAE114"/>
      <c r="CAF114"/>
      <c r="CAG114"/>
      <c r="CAH114"/>
      <c r="CAI114"/>
      <c r="CAJ114"/>
      <c r="CAK114"/>
      <c r="CAL114"/>
      <c r="CAM114"/>
      <c r="CAN114"/>
      <c r="CAO114"/>
      <c r="CAP114"/>
      <c r="CAQ114"/>
      <c r="CAR114"/>
      <c r="CAS114"/>
      <c r="CAT114"/>
      <c r="CAU114"/>
      <c r="CAV114"/>
      <c r="CAW114"/>
      <c r="CAX114"/>
      <c r="CAY114"/>
      <c r="CAZ114"/>
      <c r="CBA114"/>
      <c r="CBB114"/>
      <c r="CBC114"/>
      <c r="CBD114"/>
      <c r="CBE114"/>
      <c r="CBF114"/>
      <c r="CBG114"/>
      <c r="CBH114"/>
      <c r="CBI114"/>
      <c r="CBJ114"/>
      <c r="CBK114"/>
      <c r="CBL114"/>
      <c r="CBM114"/>
      <c r="CBN114"/>
      <c r="CBO114"/>
      <c r="CBP114"/>
      <c r="CBQ114"/>
      <c r="CBR114"/>
      <c r="CBS114"/>
      <c r="CBT114"/>
      <c r="CBU114"/>
      <c r="CBV114"/>
      <c r="CBW114"/>
      <c r="CBX114"/>
      <c r="CBY114"/>
      <c r="CBZ114"/>
      <c r="CCA114"/>
      <c r="CCB114"/>
      <c r="CCC114"/>
      <c r="CCD114"/>
      <c r="CCE114"/>
      <c r="CCF114"/>
      <c r="CCG114"/>
      <c r="CCH114"/>
      <c r="CCI114"/>
      <c r="CCJ114"/>
      <c r="CCK114"/>
      <c r="CCL114"/>
      <c r="CCM114"/>
      <c r="CCN114"/>
      <c r="CCO114"/>
      <c r="CCP114"/>
      <c r="CCQ114"/>
      <c r="CCR114"/>
      <c r="CCS114"/>
      <c r="CCT114"/>
      <c r="CCU114"/>
      <c r="CCV114"/>
      <c r="CCW114"/>
      <c r="CCX114"/>
      <c r="CCY114"/>
      <c r="CCZ114"/>
      <c r="CDA114"/>
      <c r="CDB114"/>
      <c r="CDC114"/>
      <c r="CDD114"/>
      <c r="CDE114"/>
      <c r="CDF114"/>
      <c r="CDG114"/>
      <c r="CDH114"/>
      <c r="CDI114"/>
      <c r="CDJ114"/>
      <c r="CDK114"/>
      <c r="CDL114"/>
      <c r="CDM114"/>
      <c r="CDN114"/>
      <c r="CDO114"/>
      <c r="CDP114"/>
      <c r="CDQ114"/>
      <c r="CDR114"/>
      <c r="CDS114"/>
      <c r="CDT114"/>
      <c r="CDU114"/>
      <c r="CDV114"/>
      <c r="CDW114"/>
      <c r="CDX114"/>
      <c r="CDY114"/>
      <c r="CDZ114"/>
      <c r="CEA114"/>
      <c r="CEB114"/>
      <c r="CEC114"/>
      <c r="CED114"/>
      <c r="CEE114"/>
      <c r="CEF114"/>
      <c r="CEG114"/>
      <c r="CEH114"/>
      <c r="CEI114"/>
      <c r="CEJ114"/>
      <c r="CEK114"/>
      <c r="CEL114"/>
      <c r="CEM114"/>
      <c r="CEN114"/>
      <c r="CEO114"/>
      <c r="CEP114"/>
      <c r="CEQ114"/>
      <c r="CER114"/>
      <c r="CES114"/>
      <c r="CET114"/>
      <c r="CEU114"/>
      <c r="CEV114"/>
      <c r="CEW114"/>
      <c r="CEX114"/>
      <c r="CEY114"/>
      <c r="CEZ114"/>
      <c r="CFA114"/>
      <c r="CFB114"/>
      <c r="CFC114"/>
      <c r="CFD114"/>
      <c r="CFE114"/>
      <c r="CFF114"/>
      <c r="CFG114"/>
      <c r="CFH114"/>
      <c r="CFI114"/>
      <c r="CFJ114"/>
      <c r="CFK114"/>
      <c r="CFL114"/>
      <c r="CFM114"/>
      <c r="CFN114"/>
      <c r="CFO114"/>
      <c r="CFP114"/>
      <c r="CFQ114"/>
      <c r="CFR114"/>
      <c r="CFS114"/>
      <c r="CFT114"/>
      <c r="CFU114"/>
      <c r="CFV114"/>
      <c r="CFW114"/>
      <c r="CFX114"/>
      <c r="CFY114"/>
      <c r="CFZ114"/>
      <c r="CGA114"/>
      <c r="CGB114"/>
      <c r="CGC114"/>
      <c r="CGD114"/>
      <c r="CGE114"/>
      <c r="CGF114"/>
      <c r="CGG114"/>
      <c r="CGH114"/>
      <c r="CGI114"/>
      <c r="CGJ114"/>
      <c r="CGK114"/>
      <c r="CGL114"/>
      <c r="CGM114"/>
      <c r="CGN114"/>
      <c r="CGO114"/>
      <c r="CGP114"/>
      <c r="CGQ114"/>
      <c r="CGR114"/>
      <c r="CGS114"/>
      <c r="CGT114"/>
      <c r="CGU114"/>
      <c r="CGV114"/>
      <c r="CGW114"/>
      <c r="CGX114"/>
      <c r="CGY114"/>
      <c r="CGZ114"/>
      <c r="CHA114"/>
      <c r="CHB114"/>
      <c r="CHC114"/>
      <c r="CHD114"/>
      <c r="CHE114"/>
      <c r="CHF114"/>
      <c r="CHG114"/>
      <c r="CHH114"/>
      <c r="CHI114"/>
      <c r="CHJ114"/>
      <c r="CHK114"/>
      <c r="CHL114"/>
      <c r="CHM114"/>
      <c r="CHN114"/>
      <c r="CHO114"/>
      <c r="CHP114"/>
      <c r="CHQ114"/>
      <c r="CHR114"/>
      <c r="CHS114"/>
      <c r="CHT114"/>
      <c r="CHU114"/>
      <c r="CHV114"/>
      <c r="CHW114"/>
      <c r="CHX114"/>
      <c r="CHY114"/>
      <c r="CHZ114"/>
      <c r="CIA114"/>
      <c r="CIB114"/>
      <c r="CIC114"/>
      <c r="CID114"/>
      <c r="CIE114"/>
      <c r="CIF114"/>
      <c r="CIG114"/>
      <c r="CIH114"/>
      <c r="CII114"/>
      <c r="CIJ114"/>
      <c r="CIK114"/>
      <c r="CIL114"/>
      <c r="CIM114"/>
      <c r="CIN114"/>
      <c r="CIO114"/>
      <c r="CIP114"/>
      <c r="CIQ114"/>
      <c r="CIR114"/>
      <c r="CIS114"/>
      <c r="CIT114"/>
      <c r="CIU114"/>
      <c r="CIV114"/>
      <c r="CIW114"/>
      <c r="CIX114"/>
      <c r="CIY114"/>
      <c r="CIZ114"/>
      <c r="CJA114"/>
      <c r="CJB114"/>
      <c r="CJC114"/>
      <c r="CJD114"/>
      <c r="CJE114"/>
      <c r="CJF114"/>
      <c r="CJG114"/>
      <c r="CJH114"/>
      <c r="CJI114"/>
      <c r="CJJ114"/>
      <c r="CJK114"/>
      <c r="CJL114"/>
      <c r="CJM114"/>
      <c r="CJN114"/>
      <c r="CJO114"/>
      <c r="CJP114"/>
      <c r="CJQ114"/>
      <c r="CJR114"/>
      <c r="CJS114"/>
      <c r="CJT114"/>
      <c r="CJU114"/>
      <c r="CJV114"/>
      <c r="CJW114"/>
      <c r="CJX114"/>
      <c r="CJY114"/>
      <c r="CJZ114"/>
      <c r="CKA114"/>
      <c r="CKB114"/>
      <c r="CKC114"/>
      <c r="CKD114"/>
      <c r="CKE114"/>
      <c r="CKF114"/>
      <c r="CKG114"/>
      <c r="CKH114"/>
      <c r="CKI114"/>
      <c r="CKJ114"/>
      <c r="CKK114"/>
      <c r="CKL114"/>
      <c r="CKM114"/>
      <c r="CKN114"/>
      <c r="CKO114"/>
      <c r="CKP114"/>
      <c r="CKQ114"/>
      <c r="CKR114"/>
      <c r="CKS114"/>
      <c r="CKT114"/>
      <c r="CKU114"/>
      <c r="CKV114"/>
      <c r="CKW114"/>
      <c r="CKX114"/>
      <c r="CKY114"/>
      <c r="CKZ114"/>
      <c r="CLA114"/>
      <c r="CLB114"/>
      <c r="CLC114"/>
      <c r="CLD114"/>
      <c r="CLE114"/>
      <c r="CLF114"/>
      <c r="CLG114"/>
      <c r="CLH114"/>
      <c r="CLI114"/>
      <c r="CLJ114"/>
      <c r="CLK114"/>
      <c r="CLL114"/>
      <c r="CLM114"/>
      <c r="CLN114"/>
      <c r="CLO114"/>
      <c r="CLP114"/>
      <c r="CLQ114"/>
      <c r="CLR114"/>
      <c r="CLS114"/>
      <c r="CLT114"/>
      <c r="CLU114"/>
      <c r="CLV114"/>
      <c r="CLW114"/>
      <c r="CLX114"/>
      <c r="CLY114"/>
      <c r="CLZ114"/>
      <c r="CMA114"/>
      <c r="CMB114"/>
      <c r="CMC114"/>
      <c r="CMD114"/>
      <c r="CME114"/>
      <c r="CMF114"/>
      <c r="CMG114"/>
      <c r="CMH114"/>
      <c r="CMI114"/>
      <c r="CMJ114"/>
      <c r="CMK114"/>
      <c r="CML114"/>
      <c r="CMM114"/>
      <c r="CMN114"/>
      <c r="CMO114"/>
      <c r="CMP114"/>
      <c r="CMQ114"/>
      <c r="CMR114"/>
      <c r="CMS114"/>
      <c r="CMT114"/>
      <c r="CMU114"/>
      <c r="CMV114"/>
      <c r="CMW114"/>
      <c r="CMX114"/>
      <c r="CMY114"/>
      <c r="CMZ114"/>
      <c r="CNA114"/>
      <c r="CNB114"/>
      <c r="CNC114"/>
      <c r="CND114"/>
      <c r="CNE114"/>
      <c r="CNF114"/>
      <c r="CNG114"/>
      <c r="CNH114"/>
      <c r="CNI114"/>
      <c r="CNJ114"/>
      <c r="CNK114"/>
      <c r="CNL114"/>
      <c r="CNM114"/>
      <c r="CNN114"/>
      <c r="CNO114"/>
      <c r="CNP114"/>
      <c r="CNQ114"/>
      <c r="CNR114"/>
      <c r="CNS114"/>
      <c r="CNT114"/>
      <c r="CNU114"/>
      <c r="CNV114"/>
      <c r="CNW114"/>
      <c r="CNX114"/>
      <c r="CNY114"/>
      <c r="CNZ114"/>
      <c r="COA114"/>
      <c r="COB114"/>
      <c r="COC114"/>
      <c r="COD114"/>
      <c r="COE114"/>
      <c r="COF114"/>
      <c r="COG114"/>
      <c r="COH114"/>
      <c r="COI114"/>
      <c r="COJ114"/>
      <c r="COK114"/>
      <c r="COL114"/>
      <c r="COM114"/>
      <c r="CON114"/>
      <c r="COO114"/>
      <c r="COP114"/>
      <c r="COQ114"/>
      <c r="COR114"/>
      <c r="COS114"/>
      <c r="COT114"/>
      <c r="COU114"/>
      <c r="COV114"/>
      <c r="COW114"/>
      <c r="COX114"/>
      <c r="COY114"/>
      <c r="COZ114"/>
      <c r="CPA114"/>
      <c r="CPB114"/>
      <c r="CPC114"/>
      <c r="CPD114"/>
      <c r="CPE114"/>
      <c r="CPF114"/>
      <c r="CPG114"/>
      <c r="CPH114"/>
      <c r="CPI114"/>
      <c r="CPJ114"/>
      <c r="CPK114"/>
      <c r="CPL114"/>
      <c r="CPM114"/>
      <c r="CPN114"/>
      <c r="CPO114"/>
      <c r="CPP114"/>
      <c r="CPQ114"/>
      <c r="CPR114"/>
      <c r="CPS114"/>
      <c r="CPT114"/>
      <c r="CPU114"/>
      <c r="CPV114"/>
      <c r="CPW114"/>
      <c r="CPX114"/>
      <c r="CPY114"/>
      <c r="CPZ114"/>
      <c r="CQA114"/>
      <c r="CQB114"/>
      <c r="CQC114"/>
      <c r="CQD114"/>
      <c r="CQE114"/>
      <c r="CQF114"/>
      <c r="CQG114"/>
      <c r="CQH114"/>
      <c r="CQI114"/>
      <c r="CQJ114"/>
      <c r="CQK114"/>
      <c r="CQL114"/>
      <c r="CQM114"/>
      <c r="CQN114"/>
      <c r="CQO114"/>
      <c r="CQP114"/>
      <c r="CQQ114"/>
      <c r="CQR114"/>
      <c r="CQS114"/>
      <c r="CQT114"/>
      <c r="CQU114"/>
      <c r="CQV114"/>
      <c r="CQW114"/>
      <c r="CQX114"/>
      <c r="CQY114"/>
      <c r="CQZ114"/>
      <c r="CRA114"/>
      <c r="CRB114"/>
      <c r="CRC114"/>
      <c r="CRD114"/>
      <c r="CRE114"/>
      <c r="CRF114"/>
      <c r="CRG114"/>
      <c r="CRH114"/>
      <c r="CRI114"/>
      <c r="CRJ114"/>
      <c r="CRK114"/>
      <c r="CRL114"/>
      <c r="CRM114"/>
      <c r="CRN114"/>
      <c r="CRO114"/>
      <c r="CRP114"/>
      <c r="CRQ114"/>
      <c r="CRR114"/>
      <c r="CRS114"/>
      <c r="CRT114"/>
      <c r="CRU114"/>
      <c r="CRV114"/>
      <c r="CRW114"/>
      <c r="CRX114"/>
      <c r="CRY114"/>
      <c r="CRZ114"/>
      <c r="CSA114"/>
      <c r="CSB114"/>
      <c r="CSC114"/>
      <c r="CSD114"/>
      <c r="CSE114"/>
      <c r="CSF114"/>
      <c r="CSG114"/>
      <c r="CSH114"/>
      <c r="CSI114"/>
      <c r="CSJ114"/>
      <c r="CSK114"/>
      <c r="CSL114"/>
      <c r="CSM114"/>
      <c r="CSN114"/>
      <c r="CSO114"/>
      <c r="CSP114"/>
      <c r="CSQ114"/>
      <c r="CSR114"/>
      <c r="CSS114"/>
      <c r="CST114"/>
      <c r="CSU114"/>
      <c r="CSV114"/>
      <c r="CSW114"/>
      <c r="CSX114"/>
      <c r="CSY114"/>
      <c r="CSZ114"/>
      <c r="CTA114"/>
      <c r="CTB114"/>
      <c r="CTC114"/>
      <c r="CTD114"/>
      <c r="CTE114"/>
      <c r="CTF114"/>
      <c r="CTG114"/>
      <c r="CTH114"/>
      <c r="CTI114"/>
      <c r="CTJ114"/>
      <c r="CTK114"/>
      <c r="CTL114"/>
      <c r="CTM114"/>
      <c r="CTN114"/>
      <c r="CTO114"/>
      <c r="CTP114"/>
      <c r="CTQ114"/>
      <c r="CTR114"/>
      <c r="CTS114"/>
      <c r="CTT114"/>
      <c r="CTU114"/>
      <c r="CTV114"/>
      <c r="CTW114"/>
      <c r="CTX114"/>
      <c r="CTY114"/>
      <c r="CTZ114"/>
      <c r="CUA114"/>
      <c r="CUB114"/>
      <c r="CUC114"/>
      <c r="CUD114"/>
      <c r="CUE114"/>
      <c r="CUF114"/>
      <c r="CUG114"/>
      <c r="CUH114"/>
      <c r="CUI114"/>
      <c r="CUJ114"/>
      <c r="CUK114"/>
      <c r="CUL114"/>
      <c r="CUM114"/>
      <c r="CUN114"/>
      <c r="CUO114"/>
      <c r="CUP114"/>
      <c r="CUQ114"/>
      <c r="CUR114"/>
      <c r="CUS114"/>
      <c r="CUT114"/>
      <c r="CUU114"/>
      <c r="CUV114"/>
      <c r="CUW114"/>
      <c r="CUX114"/>
      <c r="CUY114"/>
      <c r="CUZ114"/>
      <c r="CVA114"/>
      <c r="CVB114"/>
      <c r="CVC114"/>
      <c r="CVD114"/>
      <c r="CVE114"/>
      <c r="CVF114"/>
      <c r="CVG114"/>
      <c r="CVH114"/>
      <c r="CVI114"/>
      <c r="CVJ114"/>
      <c r="CVK114"/>
      <c r="CVL114"/>
      <c r="CVM114"/>
      <c r="CVN114"/>
      <c r="CVO114"/>
      <c r="CVP114"/>
      <c r="CVQ114"/>
      <c r="CVR114"/>
      <c r="CVS114"/>
      <c r="CVT114"/>
      <c r="CVU114"/>
      <c r="CVV114"/>
      <c r="CVW114"/>
      <c r="CVX114"/>
      <c r="CVY114"/>
      <c r="CVZ114"/>
      <c r="CWA114"/>
      <c r="CWB114"/>
      <c r="CWC114"/>
      <c r="CWD114"/>
      <c r="CWE114"/>
      <c r="CWF114"/>
      <c r="CWG114"/>
      <c r="CWH114"/>
      <c r="CWI114"/>
      <c r="CWJ114"/>
      <c r="CWK114"/>
      <c r="CWL114"/>
      <c r="CWM114"/>
      <c r="CWN114"/>
      <c r="CWO114"/>
      <c r="CWP114"/>
      <c r="CWQ114"/>
      <c r="CWR114"/>
      <c r="CWS114"/>
      <c r="CWT114"/>
      <c r="CWU114"/>
      <c r="CWV114"/>
      <c r="CWW114"/>
      <c r="CWX114"/>
      <c r="CWY114"/>
      <c r="CWZ114"/>
      <c r="CXA114"/>
      <c r="CXB114"/>
      <c r="CXC114"/>
      <c r="CXD114"/>
      <c r="CXE114"/>
      <c r="CXF114"/>
      <c r="CXG114"/>
      <c r="CXH114"/>
      <c r="CXI114"/>
      <c r="CXJ114"/>
      <c r="CXK114"/>
      <c r="CXL114"/>
      <c r="CXM114"/>
      <c r="CXN114"/>
      <c r="CXO114"/>
      <c r="CXP114"/>
      <c r="CXQ114"/>
      <c r="CXR114"/>
      <c r="CXS114"/>
      <c r="CXT114"/>
      <c r="CXU114"/>
      <c r="CXV114"/>
      <c r="CXW114"/>
      <c r="CXX114"/>
      <c r="CXY114"/>
      <c r="CXZ114"/>
      <c r="CYA114"/>
      <c r="CYB114"/>
      <c r="CYC114"/>
      <c r="CYD114"/>
      <c r="CYE114"/>
      <c r="CYF114"/>
      <c r="CYG114"/>
      <c r="CYH114"/>
      <c r="CYI114"/>
      <c r="CYJ114"/>
      <c r="CYK114"/>
      <c r="CYL114"/>
      <c r="CYM114"/>
      <c r="CYN114"/>
      <c r="CYO114"/>
      <c r="CYP114"/>
      <c r="CYQ114"/>
      <c r="CYR114"/>
      <c r="CYS114"/>
      <c r="CYT114"/>
      <c r="CYU114"/>
      <c r="CYV114"/>
      <c r="CYW114"/>
      <c r="CYX114"/>
      <c r="CYY114"/>
      <c r="CYZ114"/>
      <c r="CZA114"/>
      <c r="CZB114"/>
      <c r="CZC114"/>
      <c r="CZD114"/>
      <c r="CZE114"/>
      <c r="CZF114"/>
      <c r="CZG114"/>
      <c r="CZH114"/>
      <c r="CZI114"/>
      <c r="CZJ114"/>
      <c r="CZK114"/>
      <c r="CZL114"/>
      <c r="CZM114"/>
      <c r="CZN114"/>
      <c r="CZO114"/>
      <c r="CZP114"/>
      <c r="CZQ114"/>
      <c r="CZR114"/>
      <c r="CZS114"/>
      <c r="CZT114"/>
      <c r="CZU114"/>
      <c r="CZV114"/>
      <c r="CZW114"/>
      <c r="CZX114"/>
      <c r="CZY114"/>
      <c r="CZZ114"/>
      <c r="DAA114"/>
      <c r="DAB114"/>
      <c r="DAC114"/>
      <c r="DAD114"/>
      <c r="DAE114"/>
      <c r="DAF114"/>
      <c r="DAG114"/>
      <c r="DAH114"/>
      <c r="DAI114"/>
      <c r="DAJ114"/>
      <c r="DAK114"/>
      <c r="DAL114"/>
      <c r="DAM114"/>
      <c r="DAN114"/>
      <c r="DAO114"/>
      <c r="DAP114"/>
      <c r="DAQ114"/>
      <c r="DAR114"/>
      <c r="DAS114"/>
      <c r="DAT114"/>
      <c r="DAU114"/>
      <c r="DAV114"/>
      <c r="DAW114"/>
      <c r="DAX114"/>
      <c r="DAY114"/>
      <c r="DAZ114"/>
      <c r="DBA114"/>
      <c r="DBB114"/>
      <c r="DBC114"/>
      <c r="DBD114"/>
      <c r="DBE114"/>
      <c r="DBF114"/>
      <c r="DBG114"/>
      <c r="DBH114"/>
      <c r="DBI114"/>
      <c r="DBJ114"/>
      <c r="DBK114"/>
      <c r="DBL114"/>
      <c r="DBM114"/>
      <c r="DBN114"/>
      <c r="DBO114"/>
      <c r="DBP114"/>
      <c r="DBQ114"/>
      <c r="DBR114"/>
      <c r="DBS114"/>
      <c r="DBT114"/>
      <c r="DBU114"/>
      <c r="DBV114"/>
      <c r="DBW114"/>
      <c r="DBX114"/>
      <c r="DBY114"/>
      <c r="DBZ114"/>
      <c r="DCA114"/>
      <c r="DCB114"/>
      <c r="DCC114"/>
      <c r="DCD114"/>
      <c r="DCE114"/>
      <c r="DCF114"/>
      <c r="DCG114"/>
      <c r="DCH114"/>
      <c r="DCI114"/>
      <c r="DCJ114"/>
      <c r="DCK114"/>
      <c r="DCL114"/>
      <c r="DCM114"/>
      <c r="DCN114"/>
      <c r="DCO114"/>
      <c r="DCP114"/>
      <c r="DCQ114"/>
      <c r="DCR114"/>
      <c r="DCS114"/>
      <c r="DCT114"/>
      <c r="DCU114"/>
      <c r="DCV114"/>
      <c r="DCW114"/>
      <c r="DCX114"/>
      <c r="DCY114"/>
      <c r="DCZ114"/>
      <c r="DDA114"/>
      <c r="DDB114"/>
      <c r="DDC114"/>
      <c r="DDD114"/>
      <c r="DDE114"/>
      <c r="DDF114"/>
      <c r="DDG114"/>
      <c r="DDH114"/>
      <c r="DDI114"/>
      <c r="DDJ114"/>
      <c r="DDK114"/>
      <c r="DDL114"/>
      <c r="DDM114"/>
      <c r="DDN114"/>
      <c r="DDO114"/>
      <c r="DDP114"/>
      <c r="DDQ114"/>
      <c r="DDR114"/>
      <c r="DDS114"/>
      <c r="DDT114"/>
      <c r="DDU114"/>
      <c r="DDV114"/>
      <c r="DDW114"/>
      <c r="DDX114"/>
      <c r="DDY114"/>
      <c r="DDZ114"/>
      <c r="DEA114"/>
      <c r="DEB114"/>
      <c r="DEC114"/>
      <c r="DED114"/>
      <c r="DEE114"/>
      <c r="DEF114"/>
      <c r="DEG114"/>
      <c r="DEH114"/>
      <c r="DEI114"/>
      <c r="DEJ114"/>
      <c r="DEK114"/>
      <c r="DEL114"/>
      <c r="DEM114"/>
      <c r="DEN114"/>
      <c r="DEO114"/>
      <c r="DEP114"/>
      <c r="DEQ114"/>
      <c r="DER114"/>
      <c r="DES114"/>
      <c r="DET114"/>
      <c r="DEU114"/>
      <c r="DEV114"/>
      <c r="DEW114"/>
      <c r="DEX114"/>
      <c r="DEY114"/>
      <c r="DEZ114"/>
      <c r="DFA114"/>
      <c r="DFB114"/>
      <c r="DFC114"/>
      <c r="DFD114"/>
      <c r="DFE114"/>
      <c r="DFF114"/>
      <c r="DFG114"/>
      <c r="DFH114"/>
      <c r="DFI114"/>
      <c r="DFJ114"/>
      <c r="DFK114"/>
      <c r="DFL114"/>
      <c r="DFM114"/>
      <c r="DFN114"/>
      <c r="DFO114"/>
      <c r="DFP114"/>
      <c r="DFQ114"/>
      <c r="DFR114"/>
      <c r="DFS114"/>
      <c r="DFT114"/>
      <c r="DFU114"/>
      <c r="DFV114"/>
      <c r="DFW114"/>
      <c r="DFX114"/>
      <c r="DFY114"/>
      <c r="DFZ114"/>
      <c r="DGA114"/>
      <c r="DGB114"/>
      <c r="DGC114"/>
      <c r="DGD114"/>
      <c r="DGE114"/>
      <c r="DGF114"/>
      <c r="DGG114"/>
      <c r="DGH114"/>
      <c r="DGI114"/>
      <c r="DGJ114"/>
      <c r="DGK114"/>
      <c r="DGL114"/>
      <c r="DGM114"/>
      <c r="DGN114"/>
      <c r="DGO114"/>
      <c r="DGP114"/>
      <c r="DGQ114"/>
      <c r="DGR114"/>
      <c r="DGS114"/>
      <c r="DGT114"/>
      <c r="DGU114"/>
      <c r="DGV114"/>
      <c r="DGW114"/>
      <c r="DGX114"/>
      <c r="DGY114"/>
      <c r="DGZ114"/>
      <c r="DHA114"/>
      <c r="DHB114"/>
      <c r="DHC114"/>
      <c r="DHD114"/>
      <c r="DHE114"/>
      <c r="DHF114"/>
      <c r="DHG114"/>
      <c r="DHH114"/>
      <c r="DHI114"/>
      <c r="DHJ114"/>
      <c r="DHK114"/>
      <c r="DHL114"/>
      <c r="DHM114"/>
      <c r="DHN114"/>
      <c r="DHO114"/>
      <c r="DHP114"/>
      <c r="DHQ114"/>
      <c r="DHR114"/>
      <c r="DHS114"/>
      <c r="DHT114"/>
      <c r="DHU114"/>
      <c r="DHV114"/>
      <c r="DHW114"/>
      <c r="DHX114"/>
      <c r="DHY114"/>
      <c r="DHZ114"/>
      <c r="DIA114"/>
      <c r="DIB114"/>
      <c r="DIC114"/>
      <c r="DID114"/>
      <c r="DIE114"/>
      <c r="DIF114"/>
      <c r="DIG114"/>
      <c r="DIH114"/>
      <c r="DII114"/>
      <c r="DIJ114"/>
      <c r="DIK114"/>
      <c r="DIL114"/>
      <c r="DIM114"/>
      <c r="DIN114"/>
      <c r="DIO114"/>
      <c r="DIP114"/>
      <c r="DIQ114"/>
      <c r="DIR114"/>
      <c r="DIS114"/>
      <c r="DIT114"/>
      <c r="DIU114"/>
      <c r="DIV114"/>
      <c r="DIW114"/>
      <c r="DIX114"/>
      <c r="DIY114"/>
      <c r="DIZ114"/>
      <c r="DJA114"/>
      <c r="DJB114"/>
      <c r="DJC114"/>
      <c r="DJD114"/>
      <c r="DJE114"/>
      <c r="DJF114"/>
      <c r="DJG114"/>
      <c r="DJH114"/>
      <c r="DJI114"/>
      <c r="DJJ114"/>
      <c r="DJK114"/>
      <c r="DJL114"/>
      <c r="DJM114"/>
      <c r="DJN114"/>
      <c r="DJO114"/>
      <c r="DJP114"/>
      <c r="DJQ114"/>
      <c r="DJR114"/>
      <c r="DJS114"/>
      <c r="DJT114"/>
      <c r="DJU114"/>
      <c r="DJV114"/>
      <c r="DJW114"/>
      <c r="DJX114"/>
      <c r="DJY114"/>
      <c r="DJZ114"/>
      <c r="DKA114"/>
      <c r="DKB114"/>
      <c r="DKC114"/>
      <c r="DKD114"/>
      <c r="DKE114"/>
      <c r="DKF114"/>
      <c r="DKG114"/>
      <c r="DKH114"/>
      <c r="DKI114"/>
      <c r="DKJ114"/>
      <c r="DKK114"/>
      <c r="DKL114"/>
      <c r="DKM114"/>
      <c r="DKN114"/>
      <c r="DKO114"/>
      <c r="DKP114"/>
      <c r="DKQ114"/>
      <c r="DKR114"/>
      <c r="DKS114"/>
      <c r="DKT114"/>
      <c r="DKU114"/>
      <c r="DKV114"/>
      <c r="DKW114"/>
      <c r="DKX114"/>
      <c r="DKY114"/>
      <c r="DKZ114"/>
      <c r="DLA114"/>
      <c r="DLB114"/>
      <c r="DLC114"/>
      <c r="DLD114"/>
      <c r="DLE114"/>
      <c r="DLF114"/>
      <c r="DLG114"/>
      <c r="DLH114"/>
      <c r="DLI114"/>
      <c r="DLJ114"/>
      <c r="DLK114"/>
      <c r="DLL114"/>
      <c r="DLM114"/>
      <c r="DLN114"/>
      <c r="DLO114"/>
      <c r="DLP114"/>
      <c r="DLQ114"/>
      <c r="DLR114"/>
      <c r="DLS114"/>
      <c r="DLT114"/>
      <c r="DLU114"/>
      <c r="DLV114"/>
      <c r="DLW114"/>
      <c r="DLX114"/>
      <c r="DLY114"/>
      <c r="DLZ114"/>
      <c r="DMA114"/>
      <c r="DMB114"/>
      <c r="DMC114"/>
      <c r="DMD114"/>
      <c r="DME114"/>
      <c r="DMF114"/>
      <c r="DMG114"/>
      <c r="DMH114"/>
      <c r="DMI114"/>
      <c r="DMJ114"/>
      <c r="DMK114"/>
      <c r="DML114"/>
      <c r="DMM114"/>
      <c r="DMN114"/>
      <c r="DMO114"/>
      <c r="DMP114"/>
      <c r="DMQ114"/>
      <c r="DMR114"/>
      <c r="DMS114"/>
      <c r="DMT114"/>
      <c r="DMU114"/>
      <c r="DMV114"/>
      <c r="DMW114"/>
      <c r="DMX114"/>
      <c r="DMY114"/>
      <c r="DMZ114"/>
      <c r="DNA114"/>
      <c r="DNB114"/>
      <c r="DNC114"/>
      <c r="DND114"/>
      <c r="DNE114"/>
      <c r="DNF114"/>
      <c r="DNG114"/>
      <c r="DNH114"/>
      <c r="DNI114"/>
      <c r="DNJ114"/>
      <c r="DNK114"/>
      <c r="DNL114"/>
      <c r="DNM114"/>
      <c r="DNN114"/>
      <c r="DNO114"/>
      <c r="DNP114"/>
      <c r="DNQ114"/>
      <c r="DNR114"/>
      <c r="DNS114"/>
      <c r="DNT114"/>
      <c r="DNU114"/>
      <c r="DNV114"/>
      <c r="DNW114"/>
      <c r="DNX114"/>
      <c r="DNY114"/>
      <c r="DNZ114"/>
      <c r="DOA114"/>
      <c r="DOB114"/>
      <c r="DOC114"/>
      <c r="DOD114"/>
      <c r="DOE114"/>
      <c r="DOF114"/>
      <c r="DOG114"/>
      <c r="DOH114"/>
      <c r="DOI114"/>
      <c r="DOJ114"/>
      <c r="DOK114"/>
      <c r="DOL114"/>
      <c r="DOM114"/>
      <c r="DON114"/>
      <c r="DOO114"/>
      <c r="DOP114"/>
      <c r="DOQ114"/>
      <c r="DOR114"/>
      <c r="DOS114"/>
      <c r="DOT114"/>
      <c r="DOU114"/>
      <c r="DOV114"/>
      <c r="DOW114"/>
      <c r="DOX114"/>
      <c r="DOY114"/>
      <c r="DOZ114"/>
      <c r="DPA114"/>
      <c r="DPB114"/>
      <c r="DPC114"/>
      <c r="DPD114"/>
      <c r="DPE114"/>
      <c r="DPF114"/>
      <c r="DPG114"/>
      <c r="DPH114"/>
      <c r="DPI114"/>
      <c r="DPJ114"/>
      <c r="DPK114"/>
      <c r="DPL114"/>
      <c r="DPM114"/>
      <c r="DPN114"/>
      <c r="DPO114"/>
      <c r="DPP114"/>
      <c r="DPQ114"/>
      <c r="DPR114"/>
      <c r="DPS114"/>
      <c r="DPT114"/>
      <c r="DPU114"/>
      <c r="DPV114"/>
      <c r="DPW114"/>
      <c r="DPX114"/>
      <c r="DPY114"/>
      <c r="DPZ114"/>
      <c r="DQA114"/>
      <c r="DQB114"/>
      <c r="DQC114"/>
      <c r="DQD114"/>
      <c r="DQE114"/>
      <c r="DQF114"/>
      <c r="DQG114"/>
      <c r="DQH114"/>
      <c r="DQI114"/>
      <c r="DQJ114"/>
      <c r="DQK114"/>
      <c r="DQL114"/>
      <c r="DQM114"/>
      <c r="DQN114"/>
      <c r="DQO114"/>
      <c r="DQP114"/>
      <c r="DQQ114"/>
      <c r="DQR114"/>
      <c r="DQS114"/>
      <c r="DQT114"/>
      <c r="DQU114"/>
      <c r="DQV114"/>
      <c r="DQW114"/>
      <c r="DQX114"/>
      <c r="DQY114"/>
      <c r="DQZ114"/>
      <c r="DRA114"/>
      <c r="DRB114"/>
      <c r="DRC114"/>
      <c r="DRD114"/>
      <c r="DRE114"/>
      <c r="DRF114"/>
      <c r="DRG114"/>
      <c r="DRH114"/>
      <c r="DRI114"/>
      <c r="DRJ114"/>
      <c r="DRK114"/>
      <c r="DRL114"/>
      <c r="DRM114"/>
      <c r="DRN114"/>
      <c r="DRO114"/>
      <c r="DRP114"/>
      <c r="DRQ114"/>
      <c r="DRR114"/>
      <c r="DRS114"/>
      <c r="DRT114"/>
      <c r="DRU114"/>
      <c r="DRV114"/>
      <c r="DRW114"/>
      <c r="DRX114"/>
      <c r="DRY114"/>
      <c r="DRZ114"/>
      <c r="DSA114"/>
      <c r="DSB114"/>
      <c r="DSC114"/>
      <c r="DSD114"/>
      <c r="DSE114"/>
      <c r="DSF114"/>
      <c r="DSG114"/>
      <c r="DSH114"/>
      <c r="DSI114"/>
      <c r="DSJ114"/>
      <c r="DSK114"/>
      <c r="DSL114"/>
      <c r="DSM114"/>
      <c r="DSN114"/>
      <c r="DSO114"/>
      <c r="DSP114"/>
      <c r="DSQ114"/>
      <c r="DSR114"/>
      <c r="DSS114"/>
      <c r="DST114"/>
      <c r="DSU114"/>
      <c r="DSV114"/>
      <c r="DSW114"/>
      <c r="DSX114"/>
      <c r="DSY114"/>
      <c r="DSZ114"/>
      <c r="DTA114"/>
      <c r="DTB114"/>
      <c r="DTC114"/>
      <c r="DTD114"/>
      <c r="DTE114"/>
      <c r="DTF114"/>
      <c r="DTG114"/>
      <c r="DTH114"/>
      <c r="DTI114"/>
      <c r="DTJ114"/>
      <c r="DTK114"/>
      <c r="DTL114"/>
      <c r="DTM114"/>
      <c r="DTN114"/>
      <c r="DTO114"/>
      <c r="DTP114"/>
      <c r="DTQ114"/>
      <c r="DTR114"/>
      <c r="DTS114"/>
      <c r="DTT114"/>
      <c r="DTU114"/>
      <c r="DTV114"/>
      <c r="DTW114"/>
      <c r="DTX114"/>
      <c r="DTY114"/>
      <c r="DTZ114"/>
      <c r="DUA114"/>
      <c r="DUB114"/>
      <c r="DUC114"/>
      <c r="DUD114"/>
      <c r="DUE114"/>
      <c r="DUF114"/>
      <c r="DUG114"/>
      <c r="DUH114"/>
      <c r="DUI114"/>
      <c r="DUJ114"/>
      <c r="DUK114"/>
      <c r="DUL114"/>
      <c r="DUM114"/>
      <c r="DUN114"/>
      <c r="DUO114"/>
      <c r="DUP114"/>
      <c r="DUQ114"/>
      <c r="DUR114"/>
      <c r="DUS114"/>
      <c r="DUT114"/>
      <c r="DUU114"/>
      <c r="DUV114"/>
      <c r="DUW114"/>
      <c r="DUX114"/>
      <c r="DUY114"/>
      <c r="DUZ114"/>
      <c r="DVA114"/>
      <c r="DVB114"/>
      <c r="DVC114"/>
      <c r="DVD114"/>
      <c r="DVE114"/>
      <c r="DVF114"/>
      <c r="DVG114"/>
      <c r="DVH114"/>
      <c r="DVI114"/>
      <c r="DVJ114"/>
      <c r="DVK114"/>
      <c r="DVL114"/>
      <c r="DVM114"/>
      <c r="DVN114"/>
      <c r="DVO114"/>
      <c r="DVP114"/>
      <c r="DVQ114"/>
      <c r="DVR114"/>
      <c r="DVS114"/>
      <c r="DVT114"/>
      <c r="DVU114"/>
      <c r="DVV114"/>
      <c r="DVW114"/>
      <c r="DVX114"/>
      <c r="DVY114"/>
      <c r="DVZ114"/>
      <c r="DWA114"/>
      <c r="DWB114"/>
      <c r="DWC114"/>
      <c r="DWD114"/>
      <c r="DWE114"/>
      <c r="DWF114"/>
      <c r="DWG114"/>
      <c r="DWH114"/>
      <c r="DWI114"/>
      <c r="DWJ114"/>
      <c r="DWK114"/>
      <c r="DWL114"/>
      <c r="DWM114"/>
      <c r="DWN114"/>
      <c r="DWO114"/>
      <c r="DWP114"/>
      <c r="DWQ114"/>
      <c r="DWR114"/>
      <c r="DWS114"/>
      <c r="DWT114"/>
      <c r="DWU114"/>
      <c r="DWV114"/>
      <c r="DWW114"/>
      <c r="DWX114"/>
      <c r="DWY114"/>
      <c r="DWZ114"/>
      <c r="DXA114"/>
      <c r="DXB114"/>
      <c r="DXC114"/>
      <c r="DXD114"/>
      <c r="DXE114"/>
      <c r="DXF114"/>
      <c r="DXG114"/>
      <c r="DXH114"/>
      <c r="DXI114"/>
      <c r="DXJ114"/>
      <c r="DXK114"/>
      <c r="DXL114"/>
      <c r="DXM114"/>
      <c r="DXN114"/>
      <c r="DXO114"/>
      <c r="DXP114"/>
      <c r="DXQ114"/>
      <c r="DXR114"/>
      <c r="DXS114"/>
      <c r="DXT114"/>
      <c r="DXU114"/>
      <c r="DXV114"/>
      <c r="DXW114"/>
      <c r="DXX114"/>
      <c r="DXY114"/>
      <c r="DXZ114"/>
      <c r="DYA114"/>
      <c r="DYB114"/>
      <c r="DYC114"/>
      <c r="DYD114"/>
      <c r="DYE114"/>
      <c r="DYF114"/>
      <c r="DYG114"/>
      <c r="DYH114"/>
      <c r="DYI114"/>
      <c r="DYJ114"/>
      <c r="DYK114"/>
      <c r="DYL114"/>
      <c r="DYM114"/>
      <c r="DYN114"/>
      <c r="DYO114"/>
      <c r="DYP114"/>
      <c r="DYQ114"/>
      <c r="DYR114"/>
      <c r="DYS114"/>
      <c r="DYT114"/>
      <c r="DYU114"/>
      <c r="DYV114"/>
      <c r="DYW114"/>
      <c r="DYX114"/>
      <c r="DYY114"/>
      <c r="DYZ114"/>
      <c r="DZA114"/>
      <c r="DZB114"/>
      <c r="DZC114"/>
      <c r="DZD114"/>
      <c r="DZE114"/>
      <c r="DZF114"/>
      <c r="DZG114"/>
      <c r="DZH114"/>
      <c r="DZI114"/>
      <c r="DZJ114"/>
      <c r="DZK114"/>
      <c r="DZL114"/>
      <c r="DZM114"/>
      <c r="DZN114"/>
      <c r="DZO114"/>
      <c r="DZP114"/>
      <c r="DZQ114"/>
      <c r="DZR114"/>
      <c r="DZS114"/>
      <c r="DZT114"/>
      <c r="DZU114"/>
      <c r="DZV114"/>
      <c r="DZW114"/>
      <c r="DZX114"/>
      <c r="DZY114"/>
      <c r="DZZ114"/>
      <c r="EAA114"/>
      <c r="EAB114"/>
      <c r="EAC114"/>
      <c r="EAD114"/>
      <c r="EAE114"/>
      <c r="EAF114"/>
      <c r="EAG114"/>
      <c r="EAH114"/>
      <c r="EAI114"/>
      <c r="EAJ114"/>
      <c r="EAK114"/>
      <c r="EAL114"/>
      <c r="EAM114"/>
      <c r="EAN114"/>
      <c r="EAO114"/>
      <c r="EAP114"/>
      <c r="EAQ114"/>
      <c r="EAR114"/>
      <c r="EAS114"/>
      <c r="EAT114"/>
      <c r="EAU114"/>
      <c r="EAV114"/>
      <c r="EAW114"/>
      <c r="EAX114"/>
      <c r="EAY114"/>
      <c r="EAZ114"/>
      <c r="EBA114"/>
      <c r="EBB114"/>
      <c r="EBC114"/>
      <c r="EBD114"/>
      <c r="EBE114"/>
      <c r="EBF114"/>
      <c r="EBG114"/>
      <c r="EBH114"/>
      <c r="EBI114"/>
      <c r="EBJ114"/>
      <c r="EBK114"/>
      <c r="EBL114"/>
      <c r="EBM114"/>
      <c r="EBN114"/>
      <c r="EBO114"/>
      <c r="EBP114"/>
      <c r="EBQ114"/>
      <c r="EBR114"/>
      <c r="EBS114"/>
      <c r="EBT114"/>
      <c r="EBU114"/>
      <c r="EBV114"/>
      <c r="EBW114"/>
      <c r="EBX114"/>
      <c r="EBY114"/>
      <c r="EBZ114"/>
      <c r="ECA114"/>
      <c r="ECB114"/>
      <c r="ECC114"/>
      <c r="ECD114"/>
      <c r="ECE114"/>
      <c r="ECF114"/>
      <c r="ECG114"/>
      <c r="ECH114"/>
      <c r="ECI114"/>
      <c r="ECJ114"/>
      <c r="ECK114"/>
      <c r="ECL114"/>
      <c r="ECM114"/>
      <c r="ECN114"/>
      <c r="ECO114"/>
      <c r="ECP114"/>
      <c r="ECQ114"/>
      <c r="ECR114"/>
      <c r="ECS114"/>
      <c r="ECT114"/>
      <c r="ECU114"/>
      <c r="ECV114"/>
      <c r="ECW114"/>
      <c r="ECX114"/>
      <c r="ECY114"/>
      <c r="ECZ114"/>
      <c r="EDA114"/>
      <c r="EDB114"/>
      <c r="EDC114"/>
      <c r="EDD114"/>
      <c r="EDE114"/>
      <c r="EDF114"/>
      <c r="EDG114"/>
      <c r="EDH114"/>
      <c r="EDI114"/>
      <c r="EDJ114"/>
      <c r="EDK114"/>
      <c r="EDL114"/>
      <c r="EDM114"/>
      <c r="EDN114"/>
      <c r="EDO114"/>
      <c r="EDP114"/>
      <c r="EDQ114"/>
      <c r="EDR114"/>
      <c r="EDS114"/>
      <c r="EDT114"/>
      <c r="EDU114"/>
      <c r="EDV114"/>
      <c r="EDW114"/>
      <c r="EDX114"/>
      <c r="EDY114"/>
      <c r="EDZ114"/>
      <c r="EEA114"/>
      <c r="EEB114"/>
      <c r="EEC114"/>
      <c r="EED114"/>
      <c r="EEE114"/>
      <c r="EEF114"/>
      <c r="EEG114"/>
      <c r="EEH114"/>
      <c r="EEI114"/>
      <c r="EEJ114"/>
      <c r="EEK114"/>
      <c r="EEL114"/>
      <c r="EEM114"/>
      <c r="EEN114"/>
      <c r="EEO114"/>
      <c r="EEP114"/>
      <c r="EEQ114"/>
      <c r="EER114"/>
      <c r="EES114"/>
      <c r="EET114"/>
      <c r="EEU114"/>
      <c r="EEV114"/>
      <c r="EEW114"/>
      <c r="EEX114"/>
      <c r="EEY114"/>
      <c r="EEZ114"/>
      <c r="EFA114"/>
      <c r="EFB114"/>
      <c r="EFC114"/>
      <c r="EFD114"/>
      <c r="EFE114"/>
      <c r="EFF114"/>
      <c r="EFG114"/>
      <c r="EFH114"/>
      <c r="EFI114"/>
      <c r="EFJ114"/>
      <c r="EFK114"/>
      <c r="EFL114"/>
      <c r="EFM114"/>
      <c r="EFN114"/>
      <c r="EFO114"/>
      <c r="EFP114"/>
      <c r="EFQ114"/>
      <c r="EFR114"/>
      <c r="EFS114"/>
      <c r="EFT114"/>
      <c r="EFU114"/>
      <c r="EFV114"/>
      <c r="EFW114"/>
      <c r="EFX114"/>
      <c r="EFY114"/>
      <c r="EFZ114"/>
      <c r="EGA114"/>
      <c r="EGB114"/>
      <c r="EGC114"/>
      <c r="EGD114"/>
      <c r="EGE114"/>
      <c r="EGF114"/>
      <c r="EGG114"/>
      <c r="EGH114"/>
      <c r="EGI114"/>
      <c r="EGJ114"/>
      <c r="EGK114"/>
      <c r="EGL114"/>
      <c r="EGM114"/>
      <c r="EGN114"/>
      <c r="EGO114"/>
      <c r="EGP114"/>
      <c r="EGQ114"/>
      <c r="EGR114"/>
      <c r="EGS114"/>
      <c r="EGT114"/>
      <c r="EGU114"/>
      <c r="EGV114"/>
      <c r="EGW114"/>
      <c r="EGX114"/>
      <c r="EGY114"/>
      <c r="EGZ114"/>
      <c r="EHA114"/>
      <c r="EHB114"/>
      <c r="EHC114"/>
      <c r="EHD114"/>
      <c r="EHE114"/>
      <c r="EHF114"/>
      <c r="EHG114"/>
      <c r="EHH114"/>
      <c r="EHI114"/>
      <c r="EHJ114"/>
      <c r="EHK114"/>
      <c r="EHL114"/>
      <c r="EHM114"/>
      <c r="EHN114"/>
      <c r="EHO114"/>
      <c r="EHP114"/>
      <c r="EHQ114"/>
      <c r="EHR114"/>
      <c r="EHS114"/>
      <c r="EHT114"/>
      <c r="EHU114"/>
      <c r="EHV114"/>
      <c r="EHW114"/>
      <c r="EHX114"/>
      <c r="EHY114"/>
      <c r="EHZ114"/>
      <c r="EIA114"/>
      <c r="EIB114"/>
      <c r="EIC114"/>
      <c r="EID114"/>
      <c r="EIE114"/>
      <c r="EIF114"/>
      <c r="EIG114"/>
      <c r="EIH114"/>
      <c r="EII114"/>
      <c r="EIJ114"/>
      <c r="EIK114"/>
      <c r="EIL114"/>
      <c r="EIM114"/>
      <c r="EIN114"/>
      <c r="EIO114"/>
      <c r="EIP114"/>
      <c r="EIQ114"/>
      <c r="EIR114"/>
      <c r="EIS114"/>
      <c r="EIT114"/>
      <c r="EIU114"/>
      <c r="EIV114"/>
      <c r="EIW114"/>
      <c r="EIX114"/>
      <c r="EIY114"/>
      <c r="EIZ114"/>
      <c r="EJA114"/>
      <c r="EJB114"/>
      <c r="EJC114"/>
      <c r="EJD114"/>
      <c r="EJE114"/>
      <c r="EJF114"/>
      <c r="EJG114"/>
      <c r="EJH114"/>
      <c r="EJI114"/>
      <c r="EJJ114"/>
      <c r="EJK114"/>
      <c r="EJL114"/>
      <c r="EJM114"/>
      <c r="EJN114"/>
      <c r="EJO114"/>
      <c r="EJP114"/>
      <c r="EJQ114"/>
      <c r="EJR114"/>
      <c r="EJS114"/>
      <c r="EJT114"/>
      <c r="EJU114"/>
      <c r="EJV114"/>
      <c r="EJW114"/>
      <c r="EJX114"/>
      <c r="EJY114"/>
      <c r="EJZ114"/>
      <c r="EKA114"/>
      <c r="EKB114"/>
      <c r="EKC114"/>
      <c r="EKD114"/>
      <c r="EKE114"/>
      <c r="EKF114"/>
      <c r="EKG114"/>
      <c r="EKH114"/>
      <c r="EKI114"/>
      <c r="EKJ114"/>
      <c r="EKK114"/>
      <c r="EKL114"/>
      <c r="EKM114"/>
      <c r="EKN114"/>
      <c r="EKO114"/>
      <c r="EKP114"/>
      <c r="EKQ114"/>
      <c r="EKR114"/>
      <c r="EKS114"/>
      <c r="EKT114"/>
      <c r="EKU114"/>
      <c r="EKV114"/>
      <c r="EKW114"/>
      <c r="EKX114"/>
      <c r="EKY114"/>
      <c r="EKZ114"/>
      <c r="ELA114"/>
      <c r="ELB114"/>
      <c r="ELC114"/>
      <c r="ELD114"/>
      <c r="ELE114"/>
      <c r="ELF114"/>
      <c r="ELG114"/>
      <c r="ELH114"/>
      <c r="ELI114"/>
      <c r="ELJ114"/>
      <c r="ELK114"/>
      <c r="ELL114"/>
      <c r="ELM114"/>
      <c r="ELN114"/>
      <c r="ELO114"/>
      <c r="ELP114"/>
      <c r="ELQ114"/>
      <c r="ELR114"/>
      <c r="ELS114"/>
      <c r="ELT114"/>
      <c r="ELU114"/>
      <c r="ELV114"/>
      <c r="ELW114"/>
      <c r="ELX114"/>
      <c r="ELY114"/>
      <c r="ELZ114"/>
      <c r="EMA114"/>
      <c r="EMB114"/>
      <c r="EMC114"/>
      <c r="EMD114"/>
      <c r="EME114"/>
      <c r="EMF114"/>
      <c r="EMG114"/>
      <c r="EMH114"/>
      <c r="EMI114"/>
      <c r="EMJ114"/>
      <c r="EMK114"/>
      <c r="EML114"/>
      <c r="EMM114"/>
      <c r="EMN114"/>
      <c r="EMO114"/>
      <c r="EMP114"/>
      <c r="EMQ114"/>
      <c r="EMR114"/>
      <c r="EMS114"/>
      <c r="EMT114"/>
      <c r="EMU114"/>
      <c r="EMV114"/>
      <c r="EMW114"/>
      <c r="EMX114"/>
      <c r="EMY114"/>
      <c r="EMZ114"/>
      <c r="ENA114"/>
      <c r="ENB114"/>
      <c r="ENC114"/>
      <c r="END114"/>
      <c r="ENE114"/>
      <c r="ENF114"/>
      <c r="ENG114"/>
      <c r="ENH114"/>
      <c r="ENI114"/>
      <c r="ENJ114"/>
      <c r="ENK114"/>
      <c r="ENL114"/>
      <c r="ENM114"/>
      <c r="ENN114"/>
      <c r="ENO114"/>
      <c r="ENP114"/>
      <c r="ENQ114"/>
      <c r="ENR114"/>
      <c r="ENS114"/>
      <c r="ENT114"/>
      <c r="ENU114"/>
      <c r="ENV114"/>
      <c r="ENW114"/>
      <c r="ENX114"/>
      <c r="ENY114"/>
      <c r="ENZ114"/>
      <c r="EOA114"/>
      <c r="EOB114"/>
      <c r="EOC114"/>
      <c r="EOD114"/>
      <c r="EOE114"/>
      <c r="EOF114"/>
      <c r="EOG114"/>
      <c r="EOH114"/>
      <c r="EOI114"/>
      <c r="EOJ114"/>
      <c r="EOK114"/>
      <c r="EOL114"/>
      <c r="EOM114"/>
      <c r="EON114"/>
      <c r="EOO114"/>
      <c r="EOP114"/>
      <c r="EOQ114"/>
      <c r="EOR114"/>
      <c r="EOS114"/>
      <c r="EOT114"/>
      <c r="EOU114"/>
      <c r="EOV114"/>
      <c r="EOW114"/>
      <c r="EOX114"/>
      <c r="EOY114"/>
      <c r="EOZ114"/>
      <c r="EPA114"/>
      <c r="EPB114"/>
      <c r="EPC114"/>
      <c r="EPD114"/>
      <c r="EPE114"/>
      <c r="EPF114"/>
      <c r="EPG114"/>
      <c r="EPH114"/>
      <c r="EPI114"/>
      <c r="EPJ114"/>
      <c r="EPK114"/>
      <c r="EPL114"/>
      <c r="EPM114"/>
      <c r="EPN114"/>
      <c r="EPO114"/>
      <c r="EPP114"/>
      <c r="EPQ114"/>
      <c r="EPR114"/>
      <c r="EPS114"/>
      <c r="EPT114"/>
      <c r="EPU114"/>
      <c r="EPV114"/>
      <c r="EPW114"/>
      <c r="EPX114"/>
      <c r="EPY114"/>
      <c r="EPZ114"/>
      <c r="EQA114"/>
      <c r="EQB114"/>
      <c r="EQC114"/>
      <c r="EQD114"/>
      <c r="EQE114"/>
      <c r="EQF114"/>
      <c r="EQG114"/>
      <c r="EQH114"/>
      <c r="EQI114"/>
      <c r="EQJ114"/>
      <c r="EQK114"/>
      <c r="EQL114"/>
      <c r="EQM114"/>
      <c r="EQN114"/>
      <c r="EQO114"/>
      <c r="EQP114"/>
      <c r="EQQ114"/>
      <c r="EQR114"/>
      <c r="EQS114"/>
      <c r="EQT114"/>
      <c r="EQU114"/>
      <c r="EQV114"/>
      <c r="EQW114"/>
      <c r="EQX114"/>
      <c r="EQY114"/>
      <c r="EQZ114"/>
      <c r="ERA114"/>
      <c r="ERB114"/>
      <c r="ERC114"/>
      <c r="ERD114"/>
      <c r="ERE114"/>
      <c r="ERF114"/>
      <c r="ERG114"/>
      <c r="ERH114"/>
      <c r="ERI114"/>
      <c r="ERJ114"/>
      <c r="ERK114"/>
      <c r="ERL114"/>
      <c r="ERM114"/>
      <c r="ERN114"/>
      <c r="ERO114"/>
      <c r="ERP114"/>
      <c r="ERQ114"/>
      <c r="ERR114"/>
      <c r="ERS114"/>
      <c r="ERT114"/>
      <c r="ERU114"/>
      <c r="ERV114"/>
      <c r="ERW114"/>
      <c r="ERX114"/>
      <c r="ERY114"/>
      <c r="ERZ114"/>
      <c r="ESA114"/>
      <c r="ESB114"/>
      <c r="ESC114"/>
      <c r="ESD114"/>
      <c r="ESE114"/>
      <c r="ESF114"/>
      <c r="ESG114"/>
      <c r="ESH114"/>
      <c r="ESI114"/>
      <c r="ESJ114"/>
      <c r="ESK114"/>
      <c r="ESL114"/>
      <c r="ESM114"/>
      <c r="ESN114"/>
      <c r="ESO114"/>
      <c r="ESP114"/>
      <c r="ESQ114"/>
      <c r="ESR114"/>
      <c r="ESS114"/>
      <c r="EST114"/>
      <c r="ESU114"/>
      <c r="ESV114"/>
      <c r="ESW114"/>
      <c r="ESX114"/>
      <c r="ESY114"/>
      <c r="ESZ114"/>
      <c r="ETA114"/>
      <c r="ETB114"/>
      <c r="ETC114"/>
      <c r="ETD114"/>
      <c r="ETE114"/>
      <c r="ETF114"/>
      <c r="ETG114"/>
      <c r="ETH114"/>
      <c r="ETI114"/>
      <c r="ETJ114"/>
      <c r="ETK114"/>
      <c r="ETL114"/>
      <c r="ETM114"/>
      <c r="ETN114"/>
      <c r="ETO114"/>
      <c r="ETP114"/>
      <c r="ETQ114"/>
      <c r="ETR114"/>
      <c r="ETS114"/>
      <c r="ETT114"/>
      <c r="ETU114"/>
      <c r="ETV114"/>
      <c r="ETW114"/>
      <c r="ETX114"/>
      <c r="ETY114"/>
      <c r="ETZ114"/>
      <c r="EUA114"/>
      <c r="EUB114"/>
      <c r="EUC114"/>
      <c r="EUD114"/>
      <c r="EUE114"/>
      <c r="EUF114"/>
      <c r="EUG114"/>
      <c r="EUH114"/>
      <c r="EUI114"/>
      <c r="EUJ114"/>
      <c r="EUK114"/>
      <c r="EUL114"/>
      <c r="EUM114"/>
      <c r="EUN114"/>
      <c r="EUO114"/>
      <c r="EUP114"/>
      <c r="EUQ114"/>
      <c r="EUR114"/>
      <c r="EUS114"/>
      <c r="EUT114"/>
      <c r="EUU114"/>
      <c r="EUV114"/>
      <c r="EUW114"/>
      <c r="EUX114"/>
      <c r="EUY114"/>
      <c r="EUZ114"/>
      <c r="EVA114"/>
      <c r="EVB114"/>
      <c r="EVC114"/>
      <c r="EVD114"/>
      <c r="EVE114"/>
      <c r="EVF114"/>
      <c r="EVG114"/>
      <c r="EVH114"/>
      <c r="EVI114"/>
      <c r="EVJ114"/>
      <c r="EVK114"/>
      <c r="EVL114"/>
      <c r="EVM114"/>
      <c r="EVN114"/>
      <c r="EVO114"/>
      <c r="EVP114"/>
      <c r="EVQ114"/>
      <c r="EVR114"/>
      <c r="EVS114"/>
      <c r="EVT114"/>
      <c r="EVU114"/>
      <c r="EVV114"/>
      <c r="EVW114"/>
      <c r="EVX114"/>
      <c r="EVY114"/>
      <c r="EVZ114"/>
      <c r="EWA114"/>
      <c r="EWB114"/>
      <c r="EWC114"/>
      <c r="EWD114"/>
      <c r="EWE114"/>
      <c r="EWF114"/>
      <c r="EWG114"/>
      <c r="EWH114"/>
      <c r="EWI114"/>
      <c r="EWJ114"/>
      <c r="EWK114"/>
      <c r="EWL114"/>
      <c r="EWM114"/>
      <c r="EWN114"/>
      <c r="EWO114"/>
      <c r="EWP114"/>
      <c r="EWQ114"/>
      <c r="EWR114"/>
      <c r="EWS114"/>
      <c r="EWT114"/>
      <c r="EWU114"/>
      <c r="EWV114"/>
      <c r="EWW114"/>
      <c r="EWX114"/>
      <c r="EWY114"/>
      <c r="EWZ114"/>
      <c r="EXA114"/>
      <c r="EXB114"/>
      <c r="EXC114"/>
      <c r="EXD114"/>
      <c r="EXE114"/>
      <c r="EXF114"/>
      <c r="EXG114"/>
      <c r="EXH114"/>
      <c r="EXI114"/>
      <c r="EXJ114"/>
      <c r="EXK114"/>
      <c r="EXL114"/>
      <c r="EXM114"/>
      <c r="EXN114"/>
      <c r="EXO114"/>
      <c r="EXP114"/>
      <c r="EXQ114"/>
      <c r="EXR114"/>
      <c r="EXS114"/>
      <c r="EXT114"/>
      <c r="EXU114"/>
      <c r="EXV114"/>
      <c r="EXW114"/>
      <c r="EXX114"/>
      <c r="EXY114"/>
      <c r="EXZ114"/>
      <c r="EYA114"/>
      <c r="EYB114"/>
      <c r="EYC114"/>
      <c r="EYD114"/>
      <c r="EYE114"/>
      <c r="EYF114"/>
      <c r="EYG114"/>
      <c r="EYH114"/>
      <c r="EYI114"/>
      <c r="EYJ114"/>
      <c r="EYK114"/>
      <c r="EYL114"/>
      <c r="EYM114"/>
      <c r="EYN114"/>
      <c r="EYO114"/>
      <c r="EYP114"/>
      <c r="EYQ114"/>
      <c r="EYR114"/>
      <c r="EYS114"/>
      <c r="EYT114"/>
      <c r="EYU114"/>
      <c r="EYV114"/>
      <c r="EYW114"/>
      <c r="EYX114"/>
      <c r="EYY114"/>
      <c r="EYZ114"/>
      <c r="EZA114"/>
      <c r="EZB114"/>
      <c r="EZC114"/>
      <c r="EZD114"/>
      <c r="EZE114"/>
      <c r="EZF114"/>
      <c r="EZG114"/>
      <c r="EZH114"/>
      <c r="EZI114"/>
      <c r="EZJ114"/>
      <c r="EZK114"/>
      <c r="EZL114"/>
      <c r="EZM114"/>
      <c r="EZN114"/>
      <c r="EZO114"/>
      <c r="EZP114"/>
      <c r="EZQ114"/>
      <c r="EZR114"/>
      <c r="EZS114"/>
      <c r="EZT114"/>
      <c r="EZU114"/>
      <c r="EZV114"/>
      <c r="EZW114"/>
      <c r="EZX114"/>
      <c r="EZY114"/>
      <c r="EZZ114"/>
      <c r="FAA114"/>
      <c r="FAB114"/>
      <c r="FAC114"/>
      <c r="FAD114"/>
      <c r="FAE114"/>
      <c r="FAF114"/>
      <c r="FAG114"/>
      <c r="FAH114"/>
      <c r="FAI114"/>
      <c r="FAJ114"/>
      <c r="FAK114"/>
      <c r="FAL114"/>
      <c r="FAM114"/>
      <c r="FAN114"/>
      <c r="FAO114"/>
      <c r="FAP114"/>
      <c r="FAQ114"/>
      <c r="FAR114"/>
      <c r="FAS114"/>
      <c r="FAT114"/>
      <c r="FAU114"/>
      <c r="FAV114"/>
      <c r="FAW114"/>
      <c r="FAX114"/>
      <c r="FAY114"/>
      <c r="FAZ114"/>
      <c r="FBA114"/>
      <c r="FBB114"/>
      <c r="FBC114"/>
      <c r="FBD114"/>
      <c r="FBE114"/>
      <c r="FBF114"/>
      <c r="FBG114"/>
      <c r="FBH114"/>
      <c r="FBI114"/>
      <c r="FBJ114"/>
      <c r="FBK114"/>
      <c r="FBL114"/>
      <c r="FBM114"/>
      <c r="FBN114"/>
      <c r="FBO114"/>
      <c r="FBP114"/>
      <c r="FBQ114"/>
      <c r="FBR114"/>
      <c r="FBS114"/>
      <c r="FBT114"/>
      <c r="FBU114"/>
      <c r="FBV114"/>
      <c r="FBW114"/>
      <c r="FBX114"/>
      <c r="FBY114"/>
      <c r="FBZ114"/>
      <c r="FCA114"/>
      <c r="FCB114"/>
      <c r="FCC114"/>
      <c r="FCD114"/>
      <c r="FCE114"/>
      <c r="FCF114"/>
      <c r="FCG114"/>
      <c r="FCH114"/>
      <c r="FCI114"/>
      <c r="FCJ114"/>
      <c r="FCK114"/>
      <c r="FCL114"/>
      <c r="FCM114"/>
      <c r="FCN114"/>
      <c r="FCO114"/>
      <c r="FCP114"/>
      <c r="FCQ114"/>
      <c r="FCR114"/>
      <c r="FCS114"/>
      <c r="FCT114"/>
      <c r="FCU114"/>
      <c r="FCV114"/>
      <c r="FCW114"/>
      <c r="FCX114"/>
      <c r="FCY114"/>
      <c r="FCZ114"/>
      <c r="FDA114"/>
      <c r="FDB114"/>
      <c r="FDC114"/>
      <c r="FDD114"/>
      <c r="FDE114"/>
      <c r="FDF114"/>
      <c r="FDG114"/>
      <c r="FDH114"/>
      <c r="FDI114"/>
      <c r="FDJ114"/>
      <c r="FDK114"/>
      <c r="FDL114"/>
      <c r="FDM114"/>
      <c r="FDN114"/>
      <c r="FDO114"/>
      <c r="FDP114"/>
      <c r="FDQ114"/>
      <c r="FDR114"/>
      <c r="FDS114"/>
      <c r="FDT114"/>
      <c r="FDU114"/>
      <c r="FDV114"/>
      <c r="FDW114"/>
      <c r="FDX114"/>
      <c r="FDY114"/>
      <c r="FDZ114"/>
      <c r="FEA114"/>
      <c r="FEB114"/>
      <c r="FEC114"/>
      <c r="FED114"/>
      <c r="FEE114"/>
      <c r="FEF114"/>
      <c r="FEG114"/>
      <c r="FEH114"/>
      <c r="FEI114"/>
      <c r="FEJ114"/>
      <c r="FEK114"/>
      <c r="FEL114"/>
      <c r="FEM114"/>
      <c r="FEN114"/>
      <c r="FEO114"/>
      <c r="FEP114"/>
      <c r="FEQ114"/>
      <c r="FER114"/>
      <c r="FES114"/>
      <c r="FET114"/>
      <c r="FEU114"/>
      <c r="FEV114"/>
      <c r="FEW114"/>
      <c r="FEX114"/>
      <c r="FEY114"/>
      <c r="FEZ114"/>
      <c r="FFA114"/>
      <c r="FFB114"/>
      <c r="FFC114"/>
      <c r="FFD114"/>
      <c r="FFE114"/>
      <c r="FFF114"/>
      <c r="FFG114"/>
      <c r="FFH114"/>
      <c r="FFI114"/>
      <c r="FFJ114"/>
      <c r="FFK114"/>
      <c r="FFL114"/>
      <c r="FFM114"/>
      <c r="FFN114"/>
      <c r="FFO114"/>
      <c r="FFP114"/>
      <c r="FFQ114"/>
      <c r="FFR114"/>
      <c r="FFS114"/>
      <c r="FFT114"/>
      <c r="FFU114"/>
      <c r="FFV114"/>
      <c r="FFW114"/>
      <c r="FFX114"/>
      <c r="FFY114"/>
      <c r="FFZ114"/>
      <c r="FGA114"/>
      <c r="FGB114"/>
      <c r="FGC114"/>
      <c r="FGD114"/>
      <c r="FGE114"/>
      <c r="FGF114"/>
      <c r="FGG114"/>
      <c r="FGH114"/>
      <c r="FGI114"/>
      <c r="FGJ114"/>
      <c r="FGK114"/>
      <c r="FGL114"/>
      <c r="FGM114"/>
      <c r="FGN114"/>
      <c r="FGO114"/>
      <c r="FGP114"/>
      <c r="FGQ114"/>
      <c r="FGR114"/>
      <c r="FGS114"/>
      <c r="FGT114"/>
      <c r="FGU114"/>
      <c r="FGV114"/>
      <c r="FGW114"/>
      <c r="FGX114"/>
      <c r="FGY114"/>
      <c r="FGZ114"/>
      <c r="FHA114"/>
      <c r="FHB114"/>
      <c r="FHC114"/>
      <c r="FHD114"/>
      <c r="FHE114"/>
      <c r="FHF114"/>
      <c r="FHG114"/>
      <c r="FHH114"/>
      <c r="FHI114"/>
      <c r="FHJ114"/>
      <c r="FHK114"/>
      <c r="FHL114"/>
      <c r="FHM114"/>
      <c r="FHN114"/>
      <c r="FHO114"/>
      <c r="FHP114"/>
      <c r="FHQ114"/>
      <c r="FHR114"/>
      <c r="FHS114"/>
      <c r="FHT114"/>
      <c r="FHU114"/>
      <c r="FHV114"/>
      <c r="FHW114"/>
      <c r="FHX114"/>
      <c r="FHY114"/>
      <c r="FHZ114"/>
      <c r="FIA114"/>
      <c r="FIB114"/>
      <c r="FIC114"/>
      <c r="FID114"/>
      <c r="FIE114"/>
      <c r="FIF114"/>
      <c r="FIG114"/>
      <c r="FIH114"/>
      <c r="FII114"/>
      <c r="FIJ114"/>
      <c r="FIK114"/>
      <c r="FIL114"/>
      <c r="FIM114"/>
      <c r="FIN114"/>
      <c r="FIO114"/>
      <c r="FIP114"/>
      <c r="FIQ114"/>
      <c r="FIR114"/>
      <c r="FIS114"/>
      <c r="FIT114"/>
      <c r="FIU114"/>
      <c r="FIV114"/>
      <c r="FIW114"/>
      <c r="FIX114"/>
      <c r="FIY114"/>
      <c r="FIZ114"/>
      <c r="FJA114"/>
      <c r="FJB114"/>
      <c r="FJC114"/>
      <c r="FJD114"/>
      <c r="FJE114"/>
      <c r="FJF114"/>
      <c r="FJG114"/>
      <c r="FJH114"/>
      <c r="FJI114"/>
      <c r="FJJ114"/>
      <c r="FJK114"/>
      <c r="FJL114"/>
      <c r="FJM114"/>
      <c r="FJN114"/>
      <c r="FJO114"/>
      <c r="FJP114"/>
      <c r="FJQ114"/>
      <c r="FJR114"/>
      <c r="FJS114"/>
      <c r="FJT114"/>
      <c r="FJU114"/>
      <c r="FJV114"/>
      <c r="FJW114"/>
      <c r="FJX114"/>
      <c r="FJY114"/>
      <c r="FJZ114"/>
      <c r="FKA114"/>
      <c r="FKB114"/>
      <c r="FKC114"/>
      <c r="FKD114"/>
      <c r="FKE114"/>
      <c r="FKF114"/>
      <c r="FKG114"/>
      <c r="FKH114"/>
      <c r="FKI114"/>
      <c r="FKJ114"/>
      <c r="FKK114"/>
      <c r="FKL114"/>
      <c r="FKM114"/>
      <c r="FKN114"/>
      <c r="FKO114"/>
      <c r="FKP114"/>
      <c r="FKQ114"/>
      <c r="FKR114"/>
      <c r="FKS114"/>
      <c r="FKT114"/>
      <c r="FKU114"/>
      <c r="FKV114"/>
      <c r="FKW114"/>
      <c r="FKX114"/>
      <c r="FKY114"/>
      <c r="FKZ114"/>
      <c r="FLA114"/>
      <c r="FLB114"/>
      <c r="FLC114"/>
      <c r="FLD114"/>
      <c r="FLE114"/>
      <c r="FLF114"/>
      <c r="FLG114"/>
      <c r="FLH114"/>
      <c r="FLI114"/>
      <c r="FLJ114"/>
      <c r="FLK114"/>
      <c r="FLL114"/>
      <c r="FLM114"/>
      <c r="FLN114"/>
      <c r="FLO114"/>
      <c r="FLP114"/>
      <c r="FLQ114"/>
      <c r="FLR114"/>
      <c r="FLS114"/>
      <c r="FLT114"/>
      <c r="FLU114"/>
      <c r="FLV114"/>
      <c r="FLW114"/>
      <c r="FLX114"/>
      <c r="FLY114"/>
      <c r="FLZ114"/>
      <c r="FMA114"/>
      <c r="FMB114"/>
      <c r="FMC114"/>
      <c r="FMD114"/>
      <c r="FME114"/>
      <c r="FMF114"/>
      <c r="FMG114"/>
      <c r="FMH114"/>
      <c r="FMI114"/>
      <c r="FMJ114"/>
      <c r="FMK114"/>
      <c r="FML114"/>
      <c r="FMM114"/>
      <c r="FMN114"/>
      <c r="FMO114"/>
      <c r="FMP114"/>
      <c r="FMQ114"/>
      <c r="FMR114"/>
      <c r="FMS114"/>
      <c r="FMT114"/>
      <c r="FMU114"/>
      <c r="FMV114"/>
      <c r="FMW114"/>
      <c r="FMX114"/>
      <c r="FMY114"/>
      <c r="FMZ114"/>
      <c r="FNA114"/>
      <c r="FNB114"/>
      <c r="FNC114"/>
      <c r="FND114"/>
      <c r="FNE114"/>
      <c r="FNF114"/>
      <c r="FNG114"/>
      <c r="FNH114"/>
      <c r="FNI114"/>
      <c r="FNJ114"/>
      <c r="FNK114"/>
      <c r="FNL114"/>
      <c r="FNM114"/>
      <c r="FNN114"/>
      <c r="FNO114"/>
      <c r="FNP114"/>
      <c r="FNQ114"/>
      <c r="FNR114"/>
      <c r="FNS114"/>
      <c r="FNT114"/>
      <c r="FNU114"/>
      <c r="FNV114"/>
      <c r="FNW114"/>
      <c r="FNX114"/>
      <c r="FNY114"/>
      <c r="FNZ114"/>
      <c r="FOA114"/>
      <c r="FOB114"/>
      <c r="FOC114"/>
      <c r="FOD114"/>
      <c r="FOE114"/>
      <c r="FOF114"/>
      <c r="FOG114"/>
      <c r="FOH114"/>
      <c r="FOI114"/>
      <c r="FOJ114"/>
      <c r="FOK114"/>
      <c r="FOL114"/>
      <c r="FOM114"/>
      <c r="FON114"/>
      <c r="FOO114"/>
      <c r="FOP114"/>
      <c r="FOQ114"/>
      <c r="FOR114"/>
      <c r="FOS114"/>
      <c r="FOT114"/>
      <c r="FOU114"/>
      <c r="FOV114"/>
      <c r="FOW114"/>
      <c r="FOX114"/>
      <c r="FOY114"/>
      <c r="FOZ114"/>
      <c r="FPA114"/>
      <c r="FPB114"/>
      <c r="FPC114"/>
      <c r="FPD114"/>
      <c r="FPE114"/>
      <c r="FPF114"/>
      <c r="FPG114"/>
      <c r="FPH114"/>
      <c r="FPI114"/>
      <c r="FPJ114"/>
      <c r="FPK114"/>
      <c r="FPL114"/>
      <c r="FPM114"/>
      <c r="FPN114"/>
      <c r="FPO114"/>
      <c r="FPP114"/>
      <c r="FPQ114"/>
      <c r="FPR114"/>
      <c r="FPS114"/>
      <c r="FPT114"/>
      <c r="FPU114"/>
      <c r="FPV114"/>
      <c r="FPW114"/>
      <c r="FPX114"/>
      <c r="FPY114"/>
      <c r="FPZ114"/>
      <c r="FQA114"/>
      <c r="FQB114"/>
      <c r="FQC114"/>
      <c r="FQD114"/>
      <c r="FQE114"/>
      <c r="FQF114"/>
      <c r="FQG114"/>
      <c r="FQH114"/>
      <c r="FQI114"/>
      <c r="FQJ114"/>
      <c r="FQK114"/>
      <c r="FQL114"/>
      <c r="FQM114"/>
      <c r="FQN114"/>
      <c r="FQO114"/>
      <c r="FQP114"/>
      <c r="FQQ114"/>
      <c r="FQR114"/>
      <c r="FQS114"/>
      <c r="FQT114"/>
      <c r="FQU114"/>
      <c r="FQV114"/>
      <c r="FQW114"/>
      <c r="FQX114"/>
      <c r="FQY114"/>
      <c r="FQZ114"/>
      <c r="FRA114"/>
      <c r="FRB114"/>
      <c r="FRC114"/>
      <c r="FRD114"/>
      <c r="FRE114"/>
      <c r="FRF114"/>
      <c r="FRG114"/>
      <c r="FRH114"/>
      <c r="FRI114"/>
      <c r="FRJ114"/>
      <c r="FRK114"/>
      <c r="FRL114"/>
      <c r="FRM114"/>
      <c r="FRN114"/>
      <c r="FRO114"/>
      <c r="FRP114"/>
      <c r="FRQ114"/>
      <c r="FRR114"/>
      <c r="FRS114"/>
      <c r="FRT114"/>
      <c r="FRU114"/>
      <c r="FRV114"/>
      <c r="FRW114"/>
      <c r="FRX114"/>
      <c r="FRY114"/>
      <c r="FRZ114"/>
      <c r="FSA114"/>
      <c r="FSB114"/>
      <c r="FSC114"/>
      <c r="FSD114"/>
      <c r="FSE114"/>
      <c r="FSF114"/>
      <c r="FSG114"/>
      <c r="FSH114"/>
      <c r="FSI114"/>
      <c r="FSJ114"/>
      <c r="FSK114"/>
      <c r="FSL114"/>
      <c r="FSM114"/>
      <c r="FSN114"/>
      <c r="FSO114"/>
      <c r="FSP114"/>
      <c r="FSQ114"/>
      <c r="FSR114"/>
      <c r="FSS114"/>
      <c r="FST114"/>
      <c r="FSU114"/>
      <c r="FSV114"/>
      <c r="FSW114"/>
      <c r="FSX114"/>
      <c r="FSY114"/>
      <c r="FSZ114"/>
      <c r="FTA114"/>
      <c r="FTB114"/>
      <c r="FTC114"/>
      <c r="FTD114"/>
      <c r="FTE114"/>
      <c r="FTF114"/>
      <c r="FTG114"/>
      <c r="FTH114"/>
      <c r="FTI114"/>
      <c r="FTJ114"/>
      <c r="FTK114"/>
      <c r="FTL114"/>
      <c r="FTM114"/>
      <c r="FTN114"/>
      <c r="FTO114"/>
      <c r="FTP114"/>
      <c r="FTQ114"/>
      <c r="FTR114"/>
      <c r="FTS114"/>
      <c r="FTT114"/>
      <c r="FTU114"/>
      <c r="FTV114"/>
      <c r="FTW114"/>
      <c r="FTX114"/>
      <c r="FTY114"/>
      <c r="FTZ114"/>
      <c r="FUA114"/>
      <c r="FUB114"/>
      <c r="FUC114"/>
      <c r="FUD114"/>
      <c r="FUE114"/>
      <c r="FUF114"/>
      <c r="FUG114"/>
      <c r="FUH114"/>
      <c r="FUI114"/>
      <c r="FUJ114"/>
      <c r="FUK114"/>
      <c r="FUL114"/>
      <c r="FUM114"/>
      <c r="FUN114"/>
      <c r="FUO114"/>
      <c r="FUP114"/>
      <c r="FUQ114"/>
      <c r="FUR114"/>
      <c r="FUS114"/>
      <c r="FUT114"/>
      <c r="FUU114"/>
      <c r="FUV114"/>
      <c r="FUW114"/>
      <c r="FUX114"/>
      <c r="FUY114"/>
      <c r="FUZ114"/>
      <c r="FVA114"/>
      <c r="FVB114"/>
      <c r="FVC114"/>
      <c r="FVD114"/>
      <c r="FVE114"/>
      <c r="FVF114"/>
      <c r="FVG114"/>
      <c r="FVH114"/>
      <c r="FVI114"/>
      <c r="FVJ114"/>
      <c r="FVK114"/>
      <c r="FVL114"/>
      <c r="FVM114"/>
      <c r="FVN114"/>
      <c r="FVO114"/>
      <c r="FVP114"/>
      <c r="FVQ114"/>
      <c r="FVR114"/>
      <c r="FVS114"/>
      <c r="FVT114"/>
      <c r="FVU114"/>
      <c r="FVV114"/>
      <c r="FVW114"/>
      <c r="FVX114"/>
      <c r="FVY114"/>
      <c r="FVZ114"/>
      <c r="FWA114"/>
      <c r="FWB114"/>
      <c r="FWC114"/>
      <c r="FWD114"/>
      <c r="FWE114"/>
      <c r="FWF114"/>
      <c r="FWG114"/>
      <c r="FWH114"/>
      <c r="FWI114"/>
      <c r="FWJ114"/>
      <c r="FWK114"/>
      <c r="FWL114"/>
      <c r="FWM114"/>
      <c r="FWN114"/>
      <c r="FWO114"/>
      <c r="FWP114"/>
      <c r="FWQ114"/>
      <c r="FWR114"/>
      <c r="FWS114"/>
      <c r="FWT114"/>
      <c r="FWU114"/>
      <c r="FWV114"/>
      <c r="FWW114"/>
      <c r="FWX114"/>
      <c r="FWY114"/>
      <c r="FWZ114"/>
      <c r="FXA114"/>
      <c r="FXB114"/>
      <c r="FXC114"/>
      <c r="FXD114"/>
      <c r="FXE114"/>
      <c r="FXF114"/>
      <c r="FXG114"/>
      <c r="FXH114"/>
      <c r="FXI114"/>
      <c r="FXJ114"/>
      <c r="FXK114"/>
      <c r="FXL114"/>
      <c r="FXM114"/>
      <c r="FXN114"/>
      <c r="FXO114"/>
      <c r="FXP114"/>
      <c r="FXQ114"/>
      <c r="FXR114"/>
      <c r="FXS114"/>
      <c r="FXT114"/>
      <c r="FXU114"/>
      <c r="FXV114"/>
      <c r="FXW114"/>
      <c r="FXX114"/>
      <c r="FXY114"/>
      <c r="FXZ114"/>
      <c r="FYA114"/>
      <c r="FYB114"/>
      <c r="FYC114"/>
      <c r="FYD114"/>
      <c r="FYE114"/>
      <c r="FYF114"/>
      <c r="FYG114"/>
      <c r="FYH114"/>
      <c r="FYI114"/>
      <c r="FYJ114"/>
      <c r="FYK114"/>
      <c r="FYL114"/>
      <c r="FYM114"/>
      <c r="FYN114"/>
      <c r="FYO114"/>
      <c r="FYP114"/>
      <c r="FYQ114"/>
      <c r="FYR114"/>
      <c r="FYS114"/>
      <c r="FYT114"/>
      <c r="FYU114"/>
      <c r="FYV114"/>
      <c r="FYW114"/>
      <c r="FYX114"/>
      <c r="FYY114"/>
      <c r="FYZ114"/>
      <c r="FZA114"/>
      <c r="FZB114"/>
      <c r="FZC114"/>
      <c r="FZD114"/>
      <c r="FZE114"/>
      <c r="FZF114"/>
      <c r="FZG114"/>
      <c r="FZH114"/>
      <c r="FZI114"/>
      <c r="FZJ114"/>
      <c r="FZK114"/>
      <c r="FZL114"/>
      <c r="FZM114"/>
      <c r="FZN114"/>
      <c r="FZO114"/>
      <c r="FZP114"/>
      <c r="FZQ114"/>
      <c r="FZR114"/>
      <c r="FZS114"/>
      <c r="FZT114"/>
      <c r="FZU114"/>
      <c r="FZV114"/>
      <c r="FZW114"/>
      <c r="FZX114"/>
      <c r="FZY114"/>
      <c r="FZZ114"/>
      <c r="GAA114"/>
      <c r="GAB114"/>
      <c r="GAC114"/>
      <c r="GAD114"/>
      <c r="GAE114"/>
      <c r="GAF114"/>
      <c r="GAG114"/>
      <c r="GAH114"/>
      <c r="GAI114"/>
      <c r="GAJ114"/>
      <c r="GAK114"/>
      <c r="GAL114"/>
      <c r="GAM114"/>
      <c r="GAN114"/>
      <c r="GAO114"/>
      <c r="GAP114"/>
      <c r="GAQ114"/>
      <c r="GAR114"/>
      <c r="GAS114"/>
      <c r="GAT114"/>
      <c r="GAU114"/>
      <c r="GAV114"/>
      <c r="GAW114"/>
      <c r="GAX114"/>
      <c r="GAY114"/>
      <c r="GAZ114"/>
      <c r="GBA114"/>
      <c r="GBB114"/>
      <c r="GBC114"/>
      <c r="GBD114"/>
      <c r="GBE114"/>
      <c r="GBF114"/>
      <c r="GBG114"/>
      <c r="GBH114"/>
      <c r="GBI114"/>
      <c r="GBJ114"/>
      <c r="GBK114"/>
      <c r="GBL114"/>
      <c r="GBM114"/>
      <c r="GBN114"/>
      <c r="GBO114"/>
      <c r="GBP114"/>
      <c r="GBQ114"/>
      <c r="GBR114"/>
      <c r="GBS114"/>
      <c r="GBT114"/>
      <c r="GBU114"/>
      <c r="GBV114"/>
      <c r="GBW114"/>
      <c r="GBX114"/>
      <c r="GBY114"/>
      <c r="GBZ114"/>
      <c r="GCA114"/>
      <c r="GCB114"/>
      <c r="GCC114"/>
      <c r="GCD114"/>
      <c r="GCE114"/>
      <c r="GCF114"/>
      <c r="GCG114"/>
      <c r="GCH114"/>
      <c r="GCI114"/>
      <c r="GCJ114"/>
      <c r="GCK114"/>
      <c r="GCL114"/>
      <c r="GCM114"/>
      <c r="GCN114"/>
      <c r="GCO114"/>
      <c r="GCP114"/>
      <c r="GCQ114"/>
      <c r="GCR114"/>
      <c r="GCS114"/>
      <c r="GCT114"/>
      <c r="GCU114"/>
      <c r="GCV114"/>
      <c r="GCW114"/>
      <c r="GCX114"/>
      <c r="GCY114"/>
      <c r="GCZ114"/>
      <c r="GDA114"/>
      <c r="GDB114"/>
      <c r="GDC114"/>
      <c r="GDD114"/>
      <c r="GDE114"/>
      <c r="GDF114"/>
      <c r="GDG114"/>
      <c r="GDH114"/>
      <c r="GDI114"/>
      <c r="GDJ114"/>
      <c r="GDK114"/>
      <c r="GDL114"/>
      <c r="GDM114"/>
      <c r="GDN114"/>
      <c r="GDO114"/>
      <c r="GDP114"/>
      <c r="GDQ114"/>
      <c r="GDR114"/>
      <c r="GDS114"/>
      <c r="GDT114"/>
      <c r="GDU114"/>
      <c r="GDV114"/>
      <c r="GDW114"/>
      <c r="GDX114"/>
      <c r="GDY114"/>
      <c r="GDZ114"/>
      <c r="GEA114"/>
      <c r="GEB114"/>
      <c r="GEC114"/>
      <c r="GED114"/>
      <c r="GEE114"/>
      <c r="GEF114"/>
      <c r="GEG114"/>
      <c r="GEH114"/>
      <c r="GEI114"/>
      <c r="GEJ114"/>
      <c r="GEK114"/>
      <c r="GEL114"/>
      <c r="GEM114"/>
      <c r="GEN114"/>
      <c r="GEO114"/>
      <c r="GEP114"/>
      <c r="GEQ114"/>
      <c r="GER114"/>
      <c r="GES114"/>
      <c r="GET114"/>
      <c r="GEU114"/>
      <c r="GEV114"/>
      <c r="GEW114"/>
      <c r="GEX114"/>
      <c r="GEY114"/>
      <c r="GEZ114"/>
      <c r="GFA114"/>
      <c r="GFB114"/>
      <c r="GFC114"/>
      <c r="GFD114"/>
      <c r="GFE114"/>
      <c r="GFF114"/>
      <c r="GFG114"/>
      <c r="GFH114"/>
      <c r="GFI114"/>
      <c r="GFJ114"/>
      <c r="GFK114"/>
      <c r="GFL114"/>
      <c r="GFM114"/>
      <c r="GFN114"/>
      <c r="GFO114"/>
      <c r="GFP114"/>
      <c r="GFQ114"/>
      <c r="GFR114"/>
      <c r="GFS114"/>
      <c r="GFT114"/>
      <c r="GFU114"/>
      <c r="GFV114"/>
      <c r="GFW114"/>
      <c r="GFX114"/>
      <c r="GFY114"/>
      <c r="GFZ114"/>
      <c r="GGA114"/>
      <c r="GGB114"/>
      <c r="GGC114"/>
      <c r="GGD114"/>
      <c r="GGE114"/>
      <c r="GGF114"/>
      <c r="GGG114"/>
      <c r="GGH114"/>
      <c r="GGI114"/>
      <c r="GGJ114"/>
      <c r="GGK114"/>
      <c r="GGL114"/>
      <c r="GGM114"/>
      <c r="GGN114"/>
      <c r="GGO114"/>
      <c r="GGP114"/>
      <c r="GGQ114"/>
      <c r="GGR114"/>
      <c r="GGS114"/>
      <c r="GGT114"/>
      <c r="GGU114"/>
      <c r="GGV114"/>
      <c r="GGW114"/>
      <c r="GGX114"/>
      <c r="GGY114"/>
      <c r="GGZ114"/>
      <c r="GHA114"/>
      <c r="GHB114"/>
      <c r="GHC114"/>
      <c r="GHD114"/>
      <c r="GHE114"/>
      <c r="GHF114"/>
      <c r="GHG114"/>
      <c r="GHH114"/>
      <c r="GHI114"/>
      <c r="GHJ114"/>
      <c r="GHK114"/>
      <c r="GHL114"/>
      <c r="GHM114"/>
      <c r="GHN114"/>
      <c r="GHO114"/>
      <c r="GHP114"/>
      <c r="GHQ114"/>
      <c r="GHR114"/>
      <c r="GHS114"/>
      <c r="GHT114"/>
      <c r="GHU114"/>
      <c r="GHV114"/>
      <c r="GHW114"/>
      <c r="GHX114"/>
      <c r="GHY114"/>
      <c r="GHZ114"/>
      <c r="GIA114"/>
      <c r="GIB114"/>
      <c r="GIC114"/>
      <c r="GID114"/>
      <c r="GIE114"/>
      <c r="GIF114"/>
      <c r="GIG114"/>
      <c r="GIH114"/>
      <c r="GII114"/>
      <c r="GIJ114"/>
      <c r="GIK114"/>
      <c r="GIL114"/>
      <c r="GIM114"/>
      <c r="GIN114"/>
      <c r="GIO114"/>
      <c r="GIP114"/>
      <c r="GIQ114"/>
      <c r="GIR114"/>
      <c r="GIS114"/>
      <c r="GIT114"/>
      <c r="GIU114"/>
      <c r="GIV114"/>
      <c r="GIW114"/>
      <c r="GIX114"/>
      <c r="GIY114"/>
      <c r="GIZ114"/>
      <c r="GJA114"/>
      <c r="GJB114"/>
      <c r="GJC114"/>
      <c r="GJD114"/>
      <c r="GJE114"/>
      <c r="GJF114"/>
      <c r="GJG114"/>
      <c r="GJH114"/>
      <c r="GJI114"/>
      <c r="GJJ114"/>
      <c r="GJK114"/>
      <c r="GJL114"/>
      <c r="GJM114"/>
      <c r="GJN114"/>
      <c r="GJO114"/>
      <c r="GJP114"/>
      <c r="GJQ114"/>
      <c r="GJR114"/>
      <c r="GJS114"/>
      <c r="GJT114"/>
      <c r="GJU114"/>
      <c r="GJV114"/>
      <c r="GJW114"/>
      <c r="GJX114"/>
      <c r="GJY114"/>
      <c r="GJZ114"/>
      <c r="GKA114"/>
      <c r="GKB114"/>
      <c r="GKC114"/>
      <c r="GKD114"/>
      <c r="GKE114"/>
      <c r="GKF114"/>
      <c r="GKG114"/>
      <c r="GKH114"/>
      <c r="GKI114"/>
      <c r="GKJ114"/>
      <c r="GKK114"/>
      <c r="GKL114"/>
      <c r="GKM114"/>
      <c r="GKN114"/>
      <c r="GKO114"/>
      <c r="GKP114"/>
      <c r="GKQ114"/>
      <c r="GKR114"/>
      <c r="GKS114"/>
      <c r="GKT114"/>
      <c r="GKU114"/>
      <c r="GKV114"/>
      <c r="GKW114"/>
      <c r="GKX114"/>
      <c r="GKY114"/>
      <c r="GKZ114"/>
      <c r="GLA114"/>
      <c r="GLB114"/>
      <c r="GLC114"/>
      <c r="GLD114"/>
      <c r="GLE114"/>
      <c r="GLF114"/>
      <c r="GLG114"/>
      <c r="GLH114"/>
      <c r="GLI114"/>
      <c r="GLJ114"/>
      <c r="GLK114"/>
      <c r="GLL114"/>
      <c r="GLM114"/>
      <c r="GLN114"/>
      <c r="GLO114"/>
      <c r="GLP114"/>
      <c r="GLQ114"/>
      <c r="GLR114"/>
      <c r="GLS114"/>
      <c r="GLT114"/>
      <c r="GLU114"/>
      <c r="GLV114"/>
      <c r="GLW114"/>
      <c r="GLX114"/>
      <c r="GLY114"/>
      <c r="GLZ114"/>
      <c r="GMA114"/>
      <c r="GMB114"/>
      <c r="GMC114"/>
      <c r="GMD114"/>
      <c r="GME114"/>
      <c r="GMF114"/>
      <c r="GMG114"/>
      <c r="GMH114"/>
      <c r="GMI114"/>
      <c r="GMJ114"/>
      <c r="GMK114"/>
      <c r="GML114"/>
      <c r="GMM114"/>
      <c r="GMN114"/>
      <c r="GMO114"/>
      <c r="GMP114"/>
      <c r="GMQ114"/>
      <c r="GMR114"/>
      <c r="GMS114"/>
      <c r="GMT114"/>
      <c r="GMU114"/>
      <c r="GMV114"/>
      <c r="GMW114"/>
      <c r="GMX114"/>
      <c r="GMY114"/>
      <c r="GMZ114"/>
      <c r="GNA114"/>
      <c r="GNB114"/>
      <c r="GNC114"/>
      <c r="GND114"/>
      <c r="GNE114"/>
      <c r="GNF114"/>
      <c r="GNG114"/>
      <c r="GNH114"/>
      <c r="GNI114"/>
      <c r="GNJ114"/>
      <c r="GNK114"/>
      <c r="GNL114"/>
      <c r="GNM114"/>
      <c r="GNN114"/>
      <c r="GNO114"/>
      <c r="GNP114"/>
      <c r="GNQ114"/>
      <c r="GNR114"/>
      <c r="GNS114"/>
      <c r="GNT114"/>
      <c r="GNU114"/>
      <c r="GNV114"/>
      <c r="GNW114"/>
      <c r="GNX114"/>
      <c r="GNY114"/>
      <c r="GNZ114"/>
      <c r="GOA114"/>
      <c r="GOB114"/>
      <c r="GOC114"/>
      <c r="GOD114"/>
      <c r="GOE114"/>
      <c r="GOF114"/>
      <c r="GOG114"/>
      <c r="GOH114"/>
      <c r="GOI114"/>
      <c r="GOJ114"/>
      <c r="GOK114"/>
      <c r="GOL114"/>
      <c r="GOM114"/>
      <c r="GON114"/>
      <c r="GOO114"/>
      <c r="GOP114"/>
      <c r="GOQ114"/>
      <c r="GOR114"/>
      <c r="GOS114"/>
      <c r="GOT114"/>
      <c r="GOU114"/>
      <c r="GOV114"/>
      <c r="GOW114"/>
      <c r="GOX114"/>
      <c r="GOY114"/>
      <c r="GOZ114"/>
      <c r="GPA114"/>
      <c r="GPB114"/>
      <c r="GPC114"/>
      <c r="GPD114"/>
      <c r="GPE114"/>
      <c r="GPF114"/>
      <c r="GPG114"/>
      <c r="GPH114"/>
      <c r="GPI114"/>
      <c r="GPJ114"/>
      <c r="GPK114"/>
      <c r="GPL114"/>
      <c r="GPM114"/>
      <c r="GPN114"/>
      <c r="GPO114"/>
      <c r="GPP114"/>
      <c r="GPQ114"/>
      <c r="GPR114"/>
      <c r="GPS114"/>
      <c r="GPT114"/>
      <c r="GPU114"/>
      <c r="GPV114"/>
      <c r="GPW114"/>
      <c r="GPX114"/>
      <c r="GPY114"/>
      <c r="GPZ114"/>
      <c r="GQA114"/>
      <c r="GQB114"/>
      <c r="GQC114"/>
      <c r="GQD114"/>
      <c r="GQE114"/>
      <c r="GQF114"/>
      <c r="GQG114"/>
      <c r="GQH114"/>
      <c r="GQI114"/>
      <c r="GQJ114"/>
      <c r="GQK114"/>
      <c r="GQL114"/>
      <c r="GQM114"/>
      <c r="GQN114"/>
      <c r="GQO114"/>
      <c r="GQP114"/>
      <c r="GQQ114"/>
      <c r="GQR114"/>
      <c r="GQS114"/>
      <c r="GQT114"/>
      <c r="GQU114"/>
      <c r="GQV114"/>
      <c r="GQW114"/>
      <c r="GQX114"/>
      <c r="GQY114"/>
      <c r="GQZ114"/>
      <c r="GRA114"/>
      <c r="GRB114"/>
      <c r="GRC114"/>
      <c r="GRD114"/>
      <c r="GRE114"/>
      <c r="GRF114"/>
      <c r="GRG114"/>
      <c r="GRH114"/>
      <c r="GRI114"/>
      <c r="GRJ114"/>
      <c r="GRK114"/>
      <c r="GRL114"/>
      <c r="GRM114"/>
      <c r="GRN114"/>
      <c r="GRO114"/>
      <c r="GRP114"/>
      <c r="GRQ114"/>
      <c r="GRR114"/>
      <c r="GRS114"/>
      <c r="GRT114"/>
      <c r="GRU114"/>
      <c r="GRV114"/>
      <c r="GRW114"/>
      <c r="GRX114"/>
      <c r="GRY114"/>
      <c r="GRZ114"/>
      <c r="GSA114"/>
      <c r="GSB114"/>
      <c r="GSC114"/>
      <c r="GSD114"/>
      <c r="GSE114"/>
      <c r="GSF114"/>
      <c r="GSG114"/>
      <c r="GSH114"/>
      <c r="GSI114"/>
      <c r="GSJ114"/>
      <c r="GSK114"/>
      <c r="GSL114"/>
      <c r="GSM114"/>
      <c r="GSN114"/>
      <c r="GSO114"/>
      <c r="GSP114"/>
      <c r="GSQ114"/>
      <c r="GSR114"/>
      <c r="GSS114"/>
      <c r="GST114"/>
      <c r="GSU114"/>
      <c r="GSV114"/>
      <c r="GSW114"/>
      <c r="GSX114"/>
      <c r="GSY114"/>
      <c r="GSZ114"/>
      <c r="GTA114"/>
      <c r="GTB114"/>
      <c r="GTC114"/>
      <c r="GTD114"/>
      <c r="GTE114"/>
      <c r="GTF114"/>
      <c r="GTG114"/>
      <c r="GTH114"/>
      <c r="GTI114"/>
      <c r="GTJ114"/>
      <c r="GTK114"/>
      <c r="GTL114"/>
      <c r="GTM114"/>
      <c r="GTN114"/>
      <c r="GTO114"/>
      <c r="GTP114"/>
      <c r="GTQ114"/>
      <c r="GTR114"/>
      <c r="GTS114"/>
      <c r="GTT114"/>
      <c r="GTU114"/>
      <c r="GTV114"/>
      <c r="GTW114"/>
      <c r="GTX114"/>
      <c r="GTY114"/>
      <c r="GTZ114"/>
      <c r="GUA114"/>
      <c r="GUB114"/>
      <c r="GUC114"/>
      <c r="GUD114"/>
      <c r="GUE114"/>
      <c r="GUF114"/>
      <c r="GUG114"/>
      <c r="GUH114"/>
      <c r="GUI114"/>
      <c r="GUJ114"/>
      <c r="GUK114"/>
      <c r="GUL114"/>
      <c r="GUM114"/>
      <c r="GUN114"/>
      <c r="GUO114"/>
      <c r="GUP114"/>
      <c r="GUQ114"/>
      <c r="GUR114"/>
      <c r="GUS114"/>
      <c r="GUT114"/>
      <c r="GUU114"/>
      <c r="GUV114"/>
      <c r="GUW114"/>
      <c r="GUX114"/>
      <c r="GUY114"/>
      <c r="GUZ114"/>
      <c r="GVA114"/>
      <c r="GVB114"/>
      <c r="GVC114"/>
      <c r="GVD114"/>
      <c r="GVE114"/>
      <c r="GVF114"/>
      <c r="GVG114"/>
      <c r="GVH114"/>
      <c r="GVI114"/>
      <c r="GVJ114"/>
      <c r="GVK114"/>
      <c r="GVL114"/>
      <c r="GVM114"/>
      <c r="GVN114"/>
      <c r="GVO114"/>
      <c r="GVP114"/>
      <c r="GVQ114"/>
      <c r="GVR114"/>
      <c r="GVS114"/>
      <c r="GVT114"/>
      <c r="GVU114"/>
      <c r="GVV114"/>
      <c r="GVW114"/>
      <c r="GVX114"/>
      <c r="GVY114"/>
      <c r="GVZ114"/>
      <c r="GWA114"/>
      <c r="GWB114"/>
      <c r="GWC114"/>
      <c r="GWD114"/>
      <c r="GWE114"/>
      <c r="GWF114"/>
      <c r="GWG114"/>
      <c r="GWH114"/>
      <c r="GWI114"/>
      <c r="GWJ114"/>
      <c r="GWK114"/>
      <c r="GWL114"/>
      <c r="GWM114"/>
      <c r="GWN114"/>
      <c r="GWO114"/>
      <c r="GWP114"/>
      <c r="GWQ114"/>
      <c r="GWR114"/>
      <c r="GWS114"/>
      <c r="GWT114"/>
      <c r="GWU114"/>
      <c r="GWV114"/>
      <c r="GWW114"/>
      <c r="GWX114"/>
      <c r="GWY114"/>
      <c r="GWZ114"/>
      <c r="GXA114"/>
      <c r="GXB114"/>
      <c r="GXC114"/>
      <c r="GXD114"/>
      <c r="GXE114"/>
      <c r="GXF114"/>
      <c r="GXG114"/>
      <c r="GXH114"/>
      <c r="GXI114"/>
      <c r="GXJ114"/>
      <c r="GXK114"/>
      <c r="GXL114"/>
      <c r="GXM114"/>
      <c r="GXN114"/>
      <c r="GXO114"/>
      <c r="GXP114"/>
      <c r="GXQ114"/>
      <c r="GXR114"/>
      <c r="GXS114"/>
      <c r="GXT114"/>
      <c r="GXU114"/>
      <c r="GXV114"/>
      <c r="GXW114"/>
      <c r="GXX114"/>
      <c r="GXY114"/>
      <c r="GXZ114"/>
      <c r="GYA114"/>
      <c r="GYB114"/>
      <c r="GYC114"/>
      <c r="GYD114"/>
      <c r="GYE114"/>
      <c r="GYF114"/>
      <c r="GYG114"/>
      <c r="GYH114"/>
      <c r="GYI114"/>
      <c r="GYJ114"/>
      <c r="GYK114"/>
      <c r="GYL114"/>
      <c r="GYM114"/>
      <c r="GYN114"/>
      <c r="GYO114"/>
      <c r="GYP114"/>
      <c r="GYQ114"/>
      <c r="GYR114"/>
      <c r="GYS114"/>
      <c r="GYT114"/>
      <c r="GYU114"/>
      <c r="GYV114"/>
      <c r="GYW114"/>
      <c r="GYX114"/>
      <c r="GYY114"/>
      <c r="GYZ114"/>
      <c r="GZA114"/>
      <c r="GZB114"/>
      <c r="GZC114"/>
      <c r="GZD114"/>
      <c r="GZE114"/>
      <c r="GZF114"/>
      <c r="GZG114"/>
      <c r="GZH114"/>
      <c r="GZI114"/>
      <c r="GZJ114"/>
      <c r="GZK114"/>
      <c r="GZL114"/>
      <c r="GZM114"/>
      <c r="GZN114"/>
      <c r="GZO114"/>
      <c r="GZP114"/>
      <c r="GZQ114"/>
      <c r="GZR114"/>
      <c r="GZS114"/>
      <c r="GZT114"/>
      <c r="GZU114"/>
      <c r="GZV114"/>
      <c r="GZW114"/>
      <c r="GZX114"/>
      <c r="GZY114"/>
      <c r="GZZ114"/>
      <c r="HAA114"/>
      <c r="HAB114"/>
      <c r="HAC114"/>
      <c r="HAD114"/>
      <c r="HAE114"/>
      <c r="HAF114"/>
      <c r="HAG114"/>
      <c r="HAH114"/>
      <c r="HAI114"/>
      <c r="HAJ114"/>
      <c r="HAK114"/>
      <c r="HAL114"/>
      <c r="HAM114"/>
      <c r="HAN114"/>
      <c r="HAO114"/>
      <c r="HAP114"/>
      <c r="HAQ114"/>
      <c r="HAR114"/>
      <c r="HAS114"/>
      <c r="HAT114"/>
      <c r="HAU114"/>
      <c r="HAV114"/>
      <c r="HAW114"/>
      <c r="HAX114"/>
      <c r="HAY114"/>
      <c r="HAZ114"/>
      <c r="HBA114"/>
      <c r="HBB114"/>
      <c r="HBC114"/>
      <c r="HBD114"/>
      <c r="HBE114"/>
      <c r="HBF114"/>
      <c r="HBG114"/>
      <c r="HBH114"/>
      <c r="HBI114"/>
      <c r="HBJ114"/>
      <c r="HBK114"/>
      <c r="HBL114"/>
      <c r="HBM114"/>
      <c r="HBN114"/>
      <c r="HBO114"/>
      <c r="HBP114"/>
      <c r="HBQ114"/>
      <c r="HBR114"/>
      <c r="HBS114"/>
      <c r="HBT114"/>
      <c r="HBU114"/>
      <c r="HBV114"/>
      <c r="HBW114"/>
      <c r="HBX114"/>
      <c r="HBY114"/>
      <c r="HBZ114"/>
      <c r="HCA114"/>
      <c r="HCB114"/>
      <c r="HCC114"/>
      <c r="HCD114"/>
      <c r="HCE114"/>
      <c r="HCF114"/>
      <c r="HCG114"/>
      <c r="HCH114"/>
      <c r="HCI114"/>
      <c r="HCJ114"/>
      <c r="HCK114"/>
      <c r="HCL114"/>
      <c r="HCM114"/>
      <c r="HCN114"/>
      <c r="HCO114"/>
      <c r="HCP114"/>
      <c r="HCQ114"/>
      <c r="HCR114"/>
      <c r="HCS114"/>
      <c r="HCT114"/>
      <c r="HCU114"/>
      <c r="HCV114"/>
      <c r="HCW114"/>
      <c r="HCX114"/>
      <c r="HCY114"/>
      <c r="HCZ114"/>
      <c r="HDA114"/>
      <c r="HDB114"/>
      <c r="HDC114"/>
      <c r="HDD114"/>
      <c r="HDE114"/>
      <c r="HDF114"/>
      <c r="HDG114"/>
      <c r="HDH114"/>
      <c r="HDI114"/>
      <c r="HDJ114"/>
      <c r="HDK114"/>
      <c r="HDL114"/>
      <c r="HDM114"/>
      <c r="HDN114"/>
      <c r="HDO114"/>
      <c r="HDP114"/>
      <c r="HDQ114"/>
      <c r="HDR114"/>
      <c r="HDS114"/>
      <c r="HDT114"/>
      <c r="HDU114"/>
      <c r="HDV114"/>
      <c r="HDW114"/>
      <c r="HDX114"/>
      <c r="HDY114"/>
      <c r="HDZ114"/>
      <c r="HEA114"/>
      <c r="HEB114"/>
      <c r="HEC114"/>
      <c r="HED114"/>
      <c r="HEE114"/>
      <c r="HEF114"/>
      <c r="HEG114"/>
      <c r="HEH114"/>
      <c r="HEI114"/>
      <c r="HEJ114"/>
      <c r="HEK114"/>
      <c r="HEL114"/>
      <c r="HEM114"/>
      <c r="HEN114"/>
      <c r="HEO114"/>
      <c r="HEP114"/>
      <c r="HEQ114"/>
      <c r="HER114"/>
      <c r="HES114"/>
      <c r="HET114"/>
      <c r="HEU114"/>
      <c r="HEV114"/>
      <c r="HEW114"/>
      <c r="HEX114"/>
      <c r="HEY114"/>
      <c r="HEZ114"/>
      <c r="HFA114"/>
      <c r="HFB114"/>
      <c r="HFC114"/>
      <c r="HFD114"/>
      <c r="HFE114"/>
      <c r="HFF114"/>
      <c r="HFG114"/>
      <c r="HFH114"/>
      <c r="HFI114"/>
      <c r="HFJ114"/>
      <c r="HFK114"/>
      <c r="HFL114"/>
      <c r="HFM114"/>
      <c r="HFN114"/>
      <c r="HFO114"/>
      <c r="HFP114"/>
      <c r="HFQ114"/>
      <c r="HFR114"/>
      <c r="HFS114"/>
      <c r="HFT114"/>
      <c r="HFU114"/>
      <c r="HFV114"/>
      <c r="HFW114"/>
      <c r="HFX114"/>
      <c r="HFY114"/>
      <c r="HFZ114"/>
      <c r="HGA114"/>
      <c r="HGB114"/>
      <c r="HGC114"/>
      <c r="HGD114"/>
      <c r="HGE114"/>
      <c r="HGF114"/>
      <c r="HGG114"/>
      <c r="HGH114"/>
      <c r="HGI114"/>
      <c r="HGJ114"/>
      <c r="HGK114"/>
      <c r="HGL114"/>
      <c r="HGM114"/>
      <c r="HGN114"/>
      <c r="HGO114"/>
      <c r="HGP114"/>
      <c r="HGQ114"/>
      <c r="HGR114"/>
      <c r="HGS114"/>
      <c r="HGT114"/>
      <c r="HGU114"/>
      <c r="HGV114"/>
      <c r="HGW114"/>
      <c r="HGX114"/>
      <c r="HGY114"/>
      <c r="HGZ114"/>
      <c r="HHA114"/>
      <c r="HHB114"/>
      <c r="HHC114"/>
      <c r="HHD114"/>
      <c r="HHE114"/>
      <c r="HHF114"/>
      <c r="HHG114"/>
      <c r="HHH114"/>
      <c r="HHI114"/>
      <c r="HHJ114"/>
      <c r="HHK114"/>
      <c r="HHL114"/>
      <c r="HHM114"/>
      <c r="HHN114"/>
      <c r="HHO114"/>
      <c r="HHP114"/>
      <c r="HHQ114"/>
      <c r="HHR114"/>
      <c r="HHS114"/>
      <c r="HHT114"/>
      <c r="HHU114"/>
      <c r="HHV114"/>
      <c r="HHW114"/>
      <c r="HHX114"/>
      <c r="HHY114"/>
      <c r="HHZ114"/>
      <c r="HIA114"/>
      <c r="HIB114"/>
      <c r="HIC114"/>
      <c r="HID114"/>
      <c r="HIE114"/>
      <c r="HIF114"/>
      <c r="HIG114"/>
      <c r="HIH114"/>
      <c r="HII114"/>
      <c r="HIJ114"/>
      <c r="HIK114"/>
      <c r="HIL114"/>
      <c r="HIM114"/>
      <c r="HIN114"/>
      <c r="HIO114"/>
      <c r="HIP114"/>
      <c r="HIQ114"/>
      <c r="HIR114"/>
      <c r="HIS114"/>
      <c r="HIT114"/>
      <c r="HIU114"/>
      <c r="HIV114"/>
      <c r="HIW114"/>
      <c r="HIX114"/>
      <c r="HIY114"/>
      <c r="HIZ114"/>
      <c r="HJA114"/>
      <c r="HJB114"/>
      <c r="HJC114"/>
      <c r="HJD114"/>
      <c r="HJE114"/>
      <c r="HJF114"/>
      <c r="HJG114"/>
      <c r="HJH114"/>
      <c r="HJI114"/>
      <c r="HJJ114"/>
      <c r="HJK114"/>
      <c r="HJL114"/>
      <c r="HJM114"/>
      <c r="HJN114"/>
      <c r="HJO114"/>
      <c r="HJP114"/>
      <c r="HJQ114"/>
      <c r="HJR114"/>
      <c r="HJS114"/>
      <c r="HJT114"/>
      <c r="HJU114"/>
      <c r="HJV114"/>
      <c r="HJW114"/>
      <c r="HJX114"/>
      <c r="HJY114"/>
      <c r="HJZ114"/>
      <c r="HKA114"/>
      <c r="HKB114"/>
      <c r="HKC114"/>
      <c r="HKD114"/>
      <c r="HKE114"/>
      <c r="HKF114"/>
      <c r="HKG114"/>
      <c r="HKH114"/>
      <c r="HKI114"/>
      <c r="HKJ114"/>
      <c r="HKK114"/>
      <c r="HKL114"/>
      <c r="HKM114"/>
      <c r="HKN114"/>
      <c r="HKO114"/>
      <c r="HKP114"/>
      <c r="HKQ114"/>
      <c r="HKR114"/>
      <c r="HKS114"/>
      <c r="HKT114"/>
      <c r="HKU114"/>
      <c r="HKV114"/>
      <c r="HKW114"/>
      <c r="HKX114"/>
      <c r="HKY114"/>
      <c r="HKZ114"/>
      <c r="HLA114"/>
      <c r="HLB114"/>
      <c r="HLC114"/>
      <c r="HLD114"/>
      <c r="HLE114"/>
      <c r="HLF114"/>
      <c r="HLG114"/>
      <c r="HLH114"/>
      <c r="HLI114"/>
      <c r="HLJ114"/>
      <c r="HLK114"/>
      <c r="HLL114"/>
      <c r="HLM114"/>
      <c r="HLN114"/>
      <c r="HLO114"/>
      <c r="HLP114"/>
      <c r="HLQ114"/>
      <c r="HLR114"/>
      <c r="HLS114"/>
      <c r="HLT114"/>
      <c r="HLU114"/>
      <c r="HLV114"/>
      <c r="HLW114"/>
      <c r="HLX114"/>
      <c r="HLY114"/>
      <c r="HLZ114"/>
      <c r="HMA114"/>
      <c r="HMB114"/>
      <c r="HMC114"/>
      <c r="HMD114"/>
      <c r="HME114"/>
      <c r="HMF114"/>
      <c r="HMG114"/>
      <c r="HMH114"/>
      <c r="HMI114"/>
      <c r="HMJ114"/>
      <c r="HMK114"/>
      <c r="HML114"/>
      <c r="HMM114"/>
      <c r="HMN114"/>
      <c r="HMO114"/>
      <c r="HMP114"/>
      <c r="HMQ114"/>
      <c r="HMR114"/>
      <c r="HMS114"/>
      <c r="HMT114"/>
      <c r="HMU114"/>
      <c r="HMV114"/>
      <c r="HMW114"/>
      <c r="HMX114"/>
      <c r="HMY114"/>
      <c r="HMZ114"/>
      <c r="HNA114"/>
      <c r="HNB114"/>
      <c r="HNC114"/>
      <c r="HND114"/>
      <c r="HNE114"/>
      <c r="HNF114"/>
      <c r="HNG114"/>
      <c r="HNH114"/>
      <c r="HNI114"/>
      <c r="HNJ114"/>
      <c r="HNK114"/>
      <c r="HNL114"/>
      <c r="HNM114"/>
      <c r="HNN114"/>
      <c r="HNO114"/>
      <c r="HNP114"/>
      <c r="HNQ114"/>
      <c r="HNR114"/>
      <c r="HNS114"/>
      <c r="HNT114"/>
      <c r="HNU114"/>
      <c r="HNV114"/>
      <c r="HNW114"/>
      <c r="HNX114"/>
      <c r="HNY114"/>
      <c r="HNZ114"/>
      <c r="HOA114"/>
      <c r="HOB114"/>
      <c r="HOC114"/>
      <c r="HOD114"/>
      <c r="HOE114"/>
      <c r="HOF114"/>
      <c r="HOG114"/>
      <c r="HOH114"/>
      <c r="HOI114"/>
      <c r="HOJ114"/>
      <c r="HOK114"/>
      <c r="HOL114"/>
      <c r="HOM114"/>
      <c r="HON114"/>
      <c r="HOO114"/>
      <c r="HOP114"/>
      <c r="HOQ114"/>
      <c r="HOR114"/>
      <c r="HOS114"/>
      <c r="HOT114"/>
      <c r="HOU114"/>
      <c r="HOV114"/>
      <c r="HOW114"/>
      <c r="HOX114"/>
      <c r="HOY114"/>
      <c r="HOZ114"/>
      <c r="HPA114"/>
      <c r="HPB114"/>
      <c r="HPC114"/>
      <c r="HPD114"/>
      <c r="HPE114"/>
      <c r="HPF114"/>
      <c r="HPG114"/>
      <c r="HPH114"/>
      <c r="HPI114"/>
      <c r="HPJ114"/>
      <c r="HPK114"/>
      <c r="HPL114"/>
      <c r="HPM114"/>
      <c r="HPN114"/>
      <c r="HPO114"/>
      <c r="HPP114"/>
      <c r="HPQ114"/>
      <c r="HPR114"/>
      <c r="HPS114"/>
      <c r="HPT114"/>
      <c r="HPU114"/>
      <c r="HPV114"/>
      <c r="HPW114"/>
      <c r="HPX114"/>
      <c r="HPY114"/>
      <c r="HPZ114"/>
      <c r="HQA114"/>
      <c r="HQB114"/>
      <c r="HQC114"/>
      <c r="HQD114"/>
      <c r="HQE114"/>
      <c r="HQF114"/>
      <c r="HQG114"/>
      <c r="HQH114"/>
      <c r="HQI114"/>
      <c r="HQJ114"/>
      <c r="HQK114"/>
      <c r="HQL114"/>
      <c r="HQM114"/>
      <c r="HQN114"/>
      <c r="HQO114"/>
      <c r="HQP114"/>
      <c r="HQQ114"/>
      <c r="HQR114"/>
      <c r="HQS114"/>
      <c r="HQT114"/>
      <c r="HQU114"/>
      <c r="HQV114"/>
      <c r="HQW114"/>
      <c r="HQX114"/>
      <c r="HQY114"/>
      <c r="HQZ114"/>
      <c r="HRA114"/>
      <c r="HRB114"/>
      <c r="HRC114"/>
      <c r="HRD114"/>
      <c r="HRE114"/>
      <c r="HRF114"/>
      <c r="HRG114"/>
      <c r="HRH114"/>
      <c r="HRI114"/>
      <c r="HRJ114"/>
      <c r="HRK114"/>
      <c r="HRL114"/>
      <c r="HRM114"/>
      <c r="HRN114"/>
      <c r="HRO114"/>
      <c r="HRP114"/>
      <c r="HRQ114"/>
      <c r="HRR114"/>
      <c r="HRS114"/>
      <c r="HRT114"/>
      <c r="HRU114"/>
      <c r="HRV114"/>
      <c r="HRW114"/>
      <c r="HRX114"/>
      <c r="HRY114"/>
      <c r="HRZ114"/>
      <c r="HSA114"/>
      <c r="HSB114"/>
      <c r="HSC114"/>
      <c r="HSD114"/>
      <c r="HSE114"/>
      <c r="HSF114"/>
      <c r="HSG114"/>
      <c r="HSH114"/>
      <c r="HSI114"/>
      <c r="HSJ114"/>
      <c r="HSK114"/>
      <c r="HSL114"/>
      <c r="HSM114"/>
      <c r="HSN114"/>
      <c r="HSO114"/>
      <c r="HSP114"/>
      <c r="HSQ114"/>
      <c r="HSR114"/>
      <c r="HSS114"/>
      <c r="HST114"/>
      <c r="HSU114"/>
      <c r="HSV114"/>
      <c r="HSW114"/>
      <c r="HSX114"/>
      <c r="HSY114"/>
      <c r="HSZ114"/>
      <c r="HTA114"/>
      <c r="HTB114"/>
      <c r="HTC114"/>
      <c r="HTD114"/>
      <c r="HTE114"/>
      <c r="HTF114"/>
      <c r="HTG114"/>
      <c r="HTH114"/>
      <c r="HTI114"/>
      <c r="HTJ114"/>
      <c r="HTK114"/>
      <c r="HTL114"/>
      <c r="HTM114"/>
      <c r="HTN114"/>
      <c r="HTO114"/>
      <c r="HTP114"/>
      <c r="HTQ114"/>
      <c r="HTR114"/>
      <c r="HTS114"/>
      <c r="HTT114"/>
      <c r="HTU114"/>
      <c r="HTV114"/>
      <c r="HTW114"/>
      <c r="HTX114"/>
      <c r="HTY114"/>
      <c r="HTZ114"/>
      <c r="HUA114"/>
      <c r="HUB114"/>
      <c r="HUC114"/>
      <c r="HUD114"/>
      <c r="HUE114"/>
      <c r="HUF114"/>
      <c r="HUG114"/>
      <c r="HUH114"/>
      <c r="HUI114"/>
      <c r="HUJ114"/>
      <c r="HUK114"/>
      <c r="HUL114"/>
      <c r="HUM114"/>
      <c r="HUN114"/>
      <c r="HUO114"/>
      <c r="HUP114"/>
      <c r="HUQ114"/>
      <c r="HUR114"/>
      <c r="HUS114"/>
      <c r="HUT114"/>
      <c r="HUU114"/>
      <c r="HUV114"/>
      <c r="HUW114"/>
      <c r="HUX114"/>
      <c r="HUY114"/>
      <c r="HUZ114"/>
      <c r="HVA114"/>
      <c r="HVB114"/>
      <c r="HVC114"/>
      <c r="HVD114"/>
      <c r="HVE114"/>
      <c r="HVF114"/>
      <c r="HVG114"/>
      <c r="HVH114"/>
      <c r="HVI114"/>
      <c r="HVJ114"/>
      <c r="HVK114"/>
      <c r="HVL114"/>
      <c r="HVM114"/>
      <c r="HVN114"/>
      <c r="HVO114"/>
      <c r="HVP114"/>
      <c r="HVQ114"/>
      <c r="HVR114"/>
      <c r="HVS114"/>
      <c r="HVT114"/>
      <c r="HVU114"/>
      <c r="HVV114"/>
      <c r="HVW114"/>
      <c r="HVX114"/>
      <c r="HVY114"/>
      <c r="HVZ114"/>
      <c r="HWA114"/>
      <c r="HWB114"/>
      <c r="HWC114"/>
      <c r="HWD114"/>
      <c r="HWE114"/>
      <c r="HWF114"/>
      <c r="HWG114"/>
      <c r="HWH114"/>
      <c r="HWI114"/>
      <c r="HWJ114"/>
      <c r="HWK114"/>
      <c r="HWL114"/>
      <c r="HWM114"/>
      <c r="HWN114"/>
      <c r="HWO114"/>
      <c r="HWP114"/>
      <c r="HWQ114"/>
      <c r="HWR114"/>
      <c r="HWS114"/>
      <c r="HWT114"/>
      <c r="HWU114"/>
      <c r="HWV114"/>
      <c r="HWW114"/>
      <c r="HWX114"/>
      <c r="HWY114"/>
      <c r="HWZ114"/>
      <c r="HXA114"/>
      <c r="HXB114"/>
      <c r="HXC114"/>
      <c r="HXD114"/>
      <c r="HXE114"/>
      <c r="HXF114"/>
      <c r="HXG114"/>
      <c r="HXH114"/>
      <c r="HXI114"/>
      <c r="HXJ114"/>
      <c r="HXK114"/>
      <c r="HXL114"/>
      <c r="HXM114"/>
      <c r="HXN114"/>
      <c r="HXO114"/>
      <c r="HXP114"/>
      <c r="HXQ114"/>
      <c r="HXR114"/>
      <c r="HXS114"/>
      <c r="HXT114"/>
      <c r="HXU114"/>
      <c r="HXV114"/>
      <c r="HXW114"/>
      <c r="HXX114"/>
      <c r="HXY114"/>
      <c r="HXZ114"/>
      <c r="HYA114"/>
      <c r="HYB114"/>
      <c r="HYC114"/>
      <c r="HYD114"/>
      <c r="HYE114"/>
      <c r="HYF114"/>
      <c r="HYG114"/>
      <c r="HYH114"/>
      <c r="HYI114"/>
      <c r="HYJ114"/>
      <c r="HYK114"/>
      <c r="HYL114"/>
      <c r="HYM114"/>
      <c r="HYN114"/>
      <c r="HYO114"/>
      <c r="HYP114"/>
      <c r="HYQ114"/>
      <c r="HYR114"/>
      <c r="HYS114"/>
      <c r="HYT114"/>
      <c r="HYU114"/>
      <c r="HYV114"/>
      <c r="HYW114"/>
      <c r="HYX114"/>
      <c r="HYY114"/>
      <c r="HYZ114"/>
      <c r="HZA114"/>
      <c r="HZB114"/>
      <c r="HZC114"/>
      <c r="HZD114"/>
      <c r="HZE114"/>
      <c r="HZF114"/>
      <c r="HZG114"/>
      <c r="HZH114"/>
      <c r="HZI114"/>
      <c r="HZJ114"/>
      <c r="HZK114"/>
      <c r="HZL114"/>
      <c r="HZM114"/>
      <c r="HZN114"/>
      <c r="HZO114"/>
      <c r="HZP114"/>
      <c r="HZQ114"/>
      <c r="HZR114"/>
      <c r="HZS114"/>
      <c r="HZT114"/>
      <c r="HZU114"/>
      <c r="HZV114"/>
      <c r="HZW114"/>
      <c r="HZX114"/>
      <c r="HZY114"/>
      <c r="HZZ114"/>
      <c r="IAA114"/>
      <c r="IAB114"/>
      <c r="IAC114"/>
      <c r="IAD114"/>
      <c r="IAE114"/>
      <c r="IAF114"/>
      <c r="IAG114"/>
      <c r="IAH114"/>
      <c r="IAI114"/>
      <c r="IAJ114"/>
      <c r="IAK114"/>
      <c r="IAL114"/>
      <c r="IAM114"/>
      <c r="IAN114"/>
      <c r="IAO114"/>
      <c r="IAP114"/>
      <c r="IAQ114"/>
      <c r="IAR114"/>
      <c r="IAS114"/>
      <c r="IAT114"/>
      <c r="IAU114"/>
      <c r="IAV114"/>
      <c r="IAW114"/>
      <c r="IAX114"/>
      <c r="IAY114"/>
      <c r="IAZ114"/>
      <c r="IBA114"/>
      <c r="IBB114"/>
      <c r="IBC114"/>
      <c r="IBD114"/>
      <c r="IBE114"/>
      <c r="IBF114"/>
      <c r="IBG114"/>
      <c r="IBH114"/>
      <c r="IBI114"/>
      <c r="IBJ114"/>
      <c r="IBK114"/>
      <c r="IBL114"/>
      <c r="IBM114"/>
      <c r="IBN114"/>
      <c r="IBO114"/>
      <c r="IBP114"/>
      <c r="IBQ114"/>
      <c r="IBR114"/>
      <c r="IBS114"/>
      <c r="IBT114"/>
      <c r="IBU114"/>
      <c r="IBV114"/>
      <c r="IBW114"/>
      <c r="IBX114"/>
      <c r="IBY114"/>
      <c r="IBZ114"/>
      <c r="ICA114"/>
      <c r="ICB114"/>
      <c r="ICC114"/>
      <c r="ICD114"/>
      <c r="ICE114"/>
      <c r="ICF114"/>
      <c r="ICG114"/>
      <c r="ICH114"/>
      <c r="ICI114"/>
      <c r="ICJ114"/>
      <c r="ICK114"/>
      <c r="ICL114"/>
      <c r="ICM114"/>
      <c r="ICN114"/>
      <c r="ICO114"/>
      <c r="ICP114"/>
      <c r="ICQ114"/>
      <c r="ICR114"/>
      <c r="ICS114"/>
      <c r="ICT114"/>
      <c r="ICU114"/>
      <c r="ICV114"/>
      <c r="ICW114"/>
      <c r="ICX114"/>
      <c r="ICY114"/>
      <c r="ICZ114"/>
      <c r="IDA114"/>
      <c r="IDB114"/>
      <c r="IDC114"/>
      <c r="IDD114"/>
      <c r="IDE114"/>
      <c r="IDF114"/>
      <c r="IDG114"/>
      <c r="IDH114"/>
      <c r="IDI114"/>
      <c r="IDJ114"/>
      <c r="IDK114"/>
      <c r="IDL114"/>
      <c r="IDM114"/>
      <c r="IDN114"/>
      <c r="IDO114"/>
      <c r="IDP114"/>
      <c r="IDQ114"/>
      <c r="IDR114"/>
      <c r="IDS114"/>
      <c r="IDT114"/>
      <c r="IDU114"/>
      <c r="IDV114"/>
      <c r="IDW114"/>
      <c r="IDX114"/>
      <c r="IDY114"/>
      <c r="IDZ114"/>
      <c r="IEA114"/>
      <c r="IEB114"/>
      <c r="IEC114"/>
      <c r="IED114"/>
      <c r="IEE114"/>
      <c r="IEF114"/>
      <c r="IEG114"/>
      <c r="IEH114"/>
      <c r="IEI114"/>
      <c r="IEJ114"/>
      <c r="IEK114"/>
      <c r="IEL114"/>
      <c r="IEM114"/>
      <c r="IEN114"/>
      <c r="IEO114"/>
      <c r="IEP114"/>
      <c r="IEQ114"/>
      <c r="IER114"/>
      <c r="IES114"/>
      <c r="IET114"/>
      <c r="IEU114"/>
      <c r="IEV114"/>
      <c r="IEW114"/>
      <c r="IEX114"/>
      <c r="IEY114"/>
      <c r="IEZ114"/>
      <c r="IFA114"/>
      <c r="IFB114"/>
      <c r="IFC114"/>
      <c r="IFD114"/>
      <c r="IFE114"/>
      <c r="IFF114"/>
      <c r="IFG114"/>
      <c r="IFH114"/>
      <c r="IFI114"/>
      <c r="IFJ114"/>
      <c r="IFK114"/>
      <c r="IFL114"/>
      <c r="IFM114"/>
      <c r="IFN114"/>
      <c r="IFO114"/>
      <c r="IFP114"/>
      <c r="IFQ114"/>
      <c r="IFR114"/>
      <c r="IFS114"/>
      <c r="IFT114"/>
      <c r="IFU114"/>
      <c r="IFV114"/>
      <c r="IFW114"/>
      <c r="IFX114"/>
      <c r="IFY114"/>
      <c r="IFZ114"/>
      <c r="IGA114"/>
      <c r="IGB114"/>
      <c r="IGC114"/>
      <c r="IGD114"/>
      <c r="IGE114"/>
      <c r="IGF114"/>
      <c r="IGG114"/>
      <c r="IGH114"/>
      <c r="IGI114"/>
      <c r="IGJ114"/>
      <c r="IGK114"/>
      <c r="IGL114"/>
      <c r="IGM114"/>
      <c r="IGN114"/>
      <c r="IGO114"/>
      <c r="IGP114"/>
      <c r="IGQ114"/>
      <c r="IGR114"/>
      <c r="IGS114"/>
      <c r="IGT114"/>
      <c r="IGU114"/>
      <c r="IGV114"/>
      <c r="IGW114"/>
      <c r="IGX114"/>
      <c r="IGY114"/>
      <c r="IGZ114"/>
      <c r="IHA114"/>
      <c r="IHB114"/>
      <c r="IHC114"/>
      <c r="IHD114"/>
      <c r="IHE114"/>
      <c r="IHF114"/>
      <c r="IHG114"/>
      <c r="IHH114"/>
      <c r="IHI114"/>
      <c r="IHJ114"/>
      <c r="IHK114"/>
      <c r="IHL114"/>
      <c r="IHM114"/>
      <c r="IHN114"/>
      <c r="IHO114"/>
      <c r="IHP114"/>
      <c r="IHQ114"/>
      <c r="IHR114"/>
      <c r="IHS114"/>
      <c r="IHT114"/>
      <c r="IHU114"/>
      <c r="IHV114"/>
      <c r="IHW114"/>
      <c r="IHX114"/>
      <c r="IHY114"/>
      <c r="IHZ114"/>
      <c r="IIA114"/>
      <c r="IIB114"/>
      <c r="IIC114"/>
      <c r="IID114"/>
      <c r="IIE114"/>
      <c r="IIF114"/>
      <c r="IIG114"/>
      <c r="IIH114"/>
      <c r="III114"/>
      <c r="IIJ114"/>
      <c r="IIK114"/>
      <c r="IIL114"/>
      <c r="IIM114"/>
      <c r="IIN114"/>
      <c r="IIO114"/>
      <c r="IIP114"/>
      <c r="IIQ114"/>
      <c r="IIR114"/>
      <c r="IIS114"/>
      <c r="IIT114"/>
      <c r="IIU114"/>
      <c r="IIV114"/>
      <c r="IIW114"/>
      <c r="IIX114"/>
      <c r="IIY114"/>
      <c r="IIZ114"/>
      <c r="IJA114"/>
      <c r="IJB114"/>
      <c r="IJC114"/>
      <c r="IJD114"/>
      <c r="IJE114"/>
      <c r="IJF114"/>
      <c r="IJG114"/>
      <c r="IJH114"/>
      <c r="IJI114"/>
      <c r="IJJ114"/>
      <c r="IJK114"/>
      <c r="IJL114"/>
      <c r="IJM114"/>
      <c r="IJN114"/>
      <c r="IJO114"/>
      <c r="IJP114"/>
      <c r="IJQ114"/>
      <c r="IJR114"/>
      <c r="IJS114"/>
      <c r="IJT114"/>
      <c r="IJU114"/>
      <c r="IJV114"/>
      <c r="IJW114"/>
      <c r="IJX114"/>
      <c r="IJY114"/>
      <c r="IJZ114"/>
      <c r="IKA114"/>
      <c r="IKB114"/>
      <c r="IKC114"/>
      <c r="IKD114"/>
      <c r="IKE114"/>
      <c r="IKF114"/>
      <c r="IKG114"/>
      <c r="IKH114"/>
      <c r="IKI114"/>
      <c r="IKJ114"/>
      <c r="IKK114"/>
      <c r="IKL114"/>
      <c r="IKM114"/>
      <c r="IKN114"/>
      <c r="IKO114"/>
      <c r="IKP114"/>
      <c r="IKQ114"/>
      <c r="IKR114"/>
      <c r="IKS114"/>
      <c r="IKT114"/>
      <c r="IKU114"/>
      <c r="IKV114"/>
      <c r="IKW114"/>
      <c r="IKX114"/>
      <c r="IKY114"/>
      <c r="IKZ114"/>
      <c r="ILA114"/>
      <c r="ILB114"/>
      <c r="ILC114"/>
      <c r="ILD114"/>
      <c r="ILE114"/>
      <c r="ILF114"/>
      <c r="ILG114"/>
      <c r="ILH114"/>
      <c r="ILI114"/>
      <c r="ILJ114"/>
      <c r="ILK114"/>
      <c r="ILL114"/>
      <c r="ILM114"/>
      <c r="ILN114"/>
      <c r="ILO114"/>
      <c r="ILP114"/>
      <c r="ILQ114"/>
      <c r="ILR114"/>
      <c r="ILS114"/>
      <c r="ILT114"/>
      <c r="ILU114"/>
      <c r="ILV114"/>
      <c r="ILW114"/>
      <c r="ILX114"/>
      <c r="ILY114"/>
      <c r="ILZ114"/>
      <c r="IMA114"/>
      <c r="IMB114"/>
      <c r="IMC114"/>
      <c r="IMD114"/>
      <c r="IME114"/>
      <c r="IMF114"/>
      <c r="IMG114"/>
      <c r="IMH114"/>
      <c r="IMI114"/>
      <c r="IMJ114"/>
      <c r="IMK114"/>
      <c r="IML114"/>
      <c r="IMM114"/>
      <c r="IMN114"/>
      <c r="IMO114"/>
      <c r="IMP114"/>
      <c r="IMQ114"/>
      <c r="IMR114"/>
      <c r="IMS114"/>
      <c r="IMT114"/>
      <c r="IMU114"/>
      <c r="IMV114"/>
      <c r="IMW114"/>
      <c r="IMX114"/>
      <c r="IMY114"/>
      <c r="IMZ114"/>
      <c r="INA114"/>
      <c r="INB114"/>
      <c r="INC114"/>
      <c r="IND114"/>
      <c r="INE114"/>
      <c r="INF114"/>
      <c r="ING114"/>
      <c r="INH114"/>
      <c r="INI114"/>
      <c r="INJ114"/>
      <c r="INK114"/>
      <c r="INL114"/>
      <c r="INM114"/>
      <c r="INN114"/>
      <c r="INO114"/>
      <c r="INP114"/>
      <c r="INQ114"/>
      <c r="INR114"/>
      <c r="INS114"/>
      <c r="INT114"/>
      <c r="INU114"/>
      <c r="INV114"/>
      <c r="INW114"/>
      <c r="INX114"/>
      <c r="INY114"/>
      <c r="INZ114"/>
      <c r="IOA114"/>
      <c r="IOB114"/>
      <c r="IOC114"/>
      <c r="IOD114"/>
      <c r="IOE114"/>
      <c r="IOF114"/>
      <c r="IOG114"/>
      <c r="IOH114"/>
      <c r="IOI114"/>
      <c r="IOJ114"/>
      <c r="IOK114"/>
      <c r="IOL114"/>
      <c r="IOM114"/>
      <c r="ION114"/>
      <c r="IOO114"/>
      <c r="IOP114"/>
      <c r="IOQ114"/>
      <c r="IOR114"/>
      <c r="IOS114"/>
      <c r="IOT114"/>
      <c r="IOU114"/>
      <c r="IOV114"/>
      <c r="IOW114"/>
      <c r="IOX114"/>
      <c r="IOY114"/>
      <c r="IOZ114"/>
      <c r="IPA114"/>
      <c r="IPB114"/>
      <c r="IPC114"/>
      <c r="IPD114"/>
      <c r="IPE114"/>
      <c r="IPF114"/>
      <c r="IPG114"/>
      <c r="IPH114"/>
      <c r="IPI114"/>
      <c r="IPJ114"/>
      <c r="IPK114"/>
      <c r="IPL114"/>
      <c r="IPM114"/>
      <c r="IPN114"/>
      <c r="IPO114"/>
      <c r="IPP114"/>
      <c r="IPQ114"/>
      <c r="IPR114"/>
      <c r="IPS114"/>
      <c r="IPT114"/>
      <c r="IPU114"/>
      <c r="IPV114"/>
      <c r="IPW114"/>
      <c r="IPX114"/>
      <c r="IPY114"/>
      <c r="IPZ114"/>
      <c r="IQA114"/>
      <c r="IQB114"/>
      <c r="IQC114"/>
      <c r="IQD114"/>
      <c r="IQE114"/>
      <c r="IQF114"/>
      <c r="IQG114"/>
      <c r="IQH114"/>
      <c r="IQI114"/>
      <c r="IQJ114"/>
      <c r="IQK114"/>
      <c r="IQL114"/>
      <c r="IQM114"/>
      <c r="IQN114"/>
      <c r="IQO114"/>
      <c r="IQP114"/>
      <c r="IQQ114"/>
      <c r="IQR114"/>
      <c r="IQS114"/>
      <c r="IQT114"/>
      <c r="IQU114"/>
      <c r="IQV114"/>
      <c r="IQW114"/>
      <c r="IQX114"/>
      <c r="IQY114"/>
      <c r="IQZ114"/>
      <c r="IRA114"/>
      <c r="IRB114"/>
      <c r="IRC114"/>
      <c r="IRD114"/>
      <c r="IRE114"/>
      <c r="IRF114"/>
      <c r="IRG114"/>
      <c r="IRH114"/>
      <c r="IRI114"/>
      <c r="IRJ114"/>
      <c r="IRK114"/>
      <c r="IRL114"/>
      <c r="IRM114"/>
      <c r="IRN114"/>
      <c r="IRO114"/>
      <c r="IRP114"/>
      <c r="IRQ114"/>
      <c r="IRR114"/>
      <c r="IRS114"/>
      <c r="IRT114"/>
      <c r="IRU114"/>
      <c r="IRV114"/>
      <c r="IRW114"/>
      <c r="IRX114"/>
      <c r="IRY114"/>
      <c r="IRZ114"/>
      <c r="ISA114"/>
      <c r="ISB114"/>
      <c r="ISC114"/>
      <c r="ISD114"/>
      <c r="ISE114"/>
      <c r="ISF114"/>
      <c r="ISG114"/>
      <c r="ISH114"/>
      <c r="ISI114"/>
      <c r="ISJ114"/>
      <c r="ISK114"/>
      <c r="ISL114"/>
      <c r="ISM114"/>
      <c r="ISN114"/>
      <c r="ISO114"/>
      <c r="ISP114"/>
      <c r="ISQ114"/>
      <c r="ISR114"/>
      <c r="ISS114"/>
      <c r="IST114"/>
      <c r="ISU114"/>
      <c r="ISV114"/>
      <c r="ISW114"/>
      <c r="ISX114"/>
      <c r="ISY114"/>
      <c r="ISZ114"/>
      <c r="ITA114"/>
      <c r="ITB114"/>
      <c r="ITC114"/>
      <c r="ITD114"/>
      <c r="ITE114"/>
      <c r="ITF114"/>
      <c r="ITG114"/>
      <c r="ITH114"/>
      <c r="ITI114"/>
      <c r="ITJ114"/>
      <c r="ITK114"/>
      <c r="ITL114"/>
      <c r="ITM114"/>
      <c r="ITN114"/>
      <c r="ITO114"/>
      <c r="ITP114"/>
      <c r="ITQ114"/>
      <c r="ITR114"/>
      <c r="ITS114"/>
      <c r="ITT114"/>
      <c r="ITU114"/>
      <c r="ITV114"/>
      <c r="ITW114"/>
      <c r="ITX114"/>
      <c r="ITY114"/>
      <c r="ITZ114"/>
      <c r="IUA114"/>
      <c r="IUB114"/>
      <c r="IUC114"/>
      <c r="IUD114"/>
      <c r="IUE114"/>
      <c r="IUF114"/>
      <c r="IUG114"/>
      <c r="IUH114"/>
      <c r="IUI114"/>
      <c r="IUJ114"/>
      <c r="IUK114"/>
      <c r="IUL114"/>
      <c r="IUM114"/>
      <c r="IUN114"/>
      <c r="IUO114"/>
      <c r="IUP114"/>
      <c r="IUQ114"/>
      <c r="IUR114"/>
      <c r="IUS114"/>
      <c r="IUT114"/>
      <c r="IUU114"/>
      <c r="IUV114"/>
      <c r="IUW114"/>
      <c r="IUX114"/>
      <c r="IUY114"/>
      <c r="IUZ114"/>
      <c r="IVA114"/>
      <c r="IVB114"/>
      <c r="IVC114"/>
      <c r="IVD114"/>
      <c r="IVE114"/>
      <c r="IVF114"/>
      <c r="IVG114"/>
      <c r="IVH114"/>
      <c r="IVI114"/>
      <c r="IVJ114"/>
      <c r="IVK114"/>
      <c r="IVL114"/>
      <c r="IVM114"/>
      <c r="IVN114"/>
      <c r="IVO114"/>
      <c r="IVP114"/>
      <c r="IVQ114"/>
      <c r="IVR114"/>
      <c r="IVS114"/>
      <c r="IVT114"/>
      <c r="IVU114"/>
      <c r="IVV114"/>
      <c r="IVW114"/>
      <c r="IVX114"/>
      <c r="IVY114"/>
      <c r="IVZ114"/>
      <c r="IWA114"/>
      <c r="IWB114"/>
      <c r="IWC114"/>
      <c r="IWD114"/>
      <c r="IWE114"/>
      <c r="IWF114"/>
      <c r="IWG114"/>
      <c r="IWH114"/>
      <c r="IWI114"/>
      <c r="IWJ114"/>
      <c r="IWK114"/>
      <c r="IWL114"/>
      <c r="IWM114"/>
      <c r="IWN114"/>
      <c r="IWO114"/>
      <c r="IWP114"/>
      <c r="IWQ114"/>
      <c r="IWR114"/>
      <c r="IWS114"/>
      <c r="IWT114"/>
      <c r="IWU114"/>
      <c r="IWV114"/>
      <c r="IWW114"/>
      <c r="IWX114"/>
      <c r="IWY114"/>
      <c r="IWZ114"/>
      <c r="IXA114"/>
      <c r="IXB114"/>
      <c r="IXC114"/>
      <c r="IXD114"/>
      <c r="IXE114"/>
      <c r="IXF114"/>
      <c r="IXG114"/>
      <c r="IXH114"/>
      <c r="IXI114"/>
      <c r="IXJ114"/>
      <c r="IXK114"/>
      <c r="IXL114"/>
      <c r="IXM114"/>
      <c r="IXN114"/>
      <c r="IXO114"/>
      <c r="IXP114"/>
      <c r="IXQ114"/>
      <c r="IXR114"/>
      <c r="IXS114"/>
      <c r="IXT114"/>
      <c r="IXU114"/>
      <c r="IXV114"/>
      <c r="IXW114"/>
      <c r="IXX114"/>
      <c r="IXY114"/>
      <c r="IXZ114"/>
      <c r="IYA114"/>
      <c r="IYB114"/>
      <c r="IYC114"/>
      <c r="IYD114"/>
      <c r="IYE114"/>
      <c r="IYF114"/>
      <c r="IYG114"/>
      <c r="IYH114"/>
      <c r="IYI114"/>
      <c r="IYJ114"/>
      <c r="IYK114"/>
      <c r="IYL114"/>
      <c r="IYM114"/>
      <c r="IYN114"/>
      <c r="IYO114"/>
      <c r="IYP114"/>
      <c r="IYQ114"/>
      <c r="IYR114"/>
      <c r="IYS114"/>
      <c r="IYT114"/>
      <c r="IYU114"/>
      <c r="IYV114"/>
      <c r="IYW114"/>
      <c r="IYX114"/>
      <c r="IYY114"/>
      <c r="IYZ114"/>
      <c r="IZA114"/>
      <c r="IZB114"/>
      <c r="IZC114"/>
      <c r="IZD114"/>
      <c r="IZE114"/>
      <c r="IZF114"/>
      <c r="IZG114"/>
      <c r="IZH114"/>
      <c r="IZI114"/>
      <c r="IZJ114"/>
      <c r="IZK114"/>
      <c r="IZL114"/>
      <c r="IZM114"/>
      <c r="IZN114"/>
      <c r="IZO114"/>
      <c r="IZP114"/>
      <c r="IZQ114"/>
      <c r="IZR114"/>
      <c r="IZS114"/>
      <c r="IZT114"/>
      <c r="IZU114"/>
      <c r="IZV114"/>
      <c r="IZW114"/>
      <c r="IZX114"/>
      <c r="IZY114"/>
      <c r="IZZ114"/>
      <c r="JAA114"/>
      <c r="JAB114"/>
      <c r="JAC114"/>
      <c r="JAD114"/>
      <c r="JAE114"/>
      <c r="JAF114"/>
      <c r="JAG114"/>
      <c r="JAH114"/>
      <c r="JAI114"/>
      <c r="JAJ114"/>
      <c r="JAK114"/>
      <c r="JAL114"/>
      <c r="JAM114"/>
      <c r="JAN114"/>
      <c r="JAO114"/>
      <c r="JAP114"/>
      <c r="JAQ114"/>
      <c r="JAR114"/>
      <c r="JAS114"/>
      <c r="JAT114"/>
      <c r="JAU114"/>
      <c r="JAV114"/>
      <c r="JAW114"/>
      <c r="JAX114"/>
      <c r="JAY114"/>
      <c r="JAZ114"/>
      <c r="JBA114"/>
      <c r="JBB114"/>
      <c r="JBC114"/>
      <c r="JBD114"/>
      <c r="JBE114"/>
      <c r="JBF114"/>
      <c r="JBG114"/>
      <c r="JBH114"/>
      <c r="JBI114"/>
      <c r="JBJ114"/>
      <c r="JBK114"/>
      <c r="JBL114"/>
      <c r="JBM114"/>
      <c r="JBN114"/>
      <c r="JBO114"/>
      <c r="JBP114"/>
      <c r="JBQ114"/>
      <c r="JBR114"/>
      <c r="JBS114"/>
      <c r="JBT114"/>
      <c r="JBU114"/>
      <c r="JBV114"/>
      <c r="JBW114"/>
      <c r="JBX114"/>
      <c r="JBY114"/>
      <c r="JBZ114"/>
      <c r="JCA114"/>
      <c r="JCB114"/>
      <c r="JCC114"/>
      <c r="JCD114"/>
      <c r="JCE114"/>
      <c r="JCF114"/>
      <c r="JCG114"/>
      <c r="JCH114"/>
      <c r="JCI114"/>
      <c r="JCJ114"/>
      <c r="JCK114"/>
      <c r="JCL114"/>
      <c r="JCM114"/>
      <c r="JCN114"/>
      <c r="JCO114"/>
      <c r="JCP114"/>
      <c r="JCQ114"/>
      <c r="JCR114"/>
      <c r="JCS114"/>
      <c r="JCT114"/>
      <c r="JCU114"/>
      <c r="JCV114"/>
      <c r="JCW114"/>
      <c r="JCX114"/>
      <c r="JCY114"/>
      <c r="JCZ114"/>
      <c r="JDA114"/>
      <c r="JDB114"/>
      <c r="JDC114"/>
      <c r="JDD114"/>
      <c r="JDE114"/>
      <c r="JDF114"/>
      <c r="JDG114"/>
      <c r="JDH114"/>
      <c r="JDI114"/>
      <c r="JDJ114"/>
      <c r="JDK114"/>
      <c r="JDL114"/>
      <c r="JDM114"/>
      <c r="JDN114"/>
      <c r="JDO114"/>
      <c r="JDP114"/>
      <c r="JDQ114"/>
      <c r="JDR114"/>
      <c r="JDS114"/>
      <c r="JDT114"/>
      <c r="JDU114"/>
      <c r="JDV114"/>
      <c r="JDW114"/>
      <c r="JDX114"/>
      <c r="JDY114"/>
      <c r="JDZ114"/>
      <c r="JEA114"/>
      <c r="JEB114"/>
      <c r="JEC114"/>
      <c r="JED114"/>
      <c r="JEE114"/>
      <c r="JEF114"/>
      <c r="JEG114"/>
      <c r="JEH114"/>
      <c r="JEI114"/>
      <c r="JEJ114"/>
      <c r="JEK114"/>
      <c r="JEL114"/>
      <c r="JEM114"/>
      <c r="JEN114"/>
      <c r="JEO114"/>
      <c r="JEP114"/>
      <c r="JEQ114"/>
      <c r="JER114"/>
      <c r="JES114"/>
      <c r="JET114"/>
      <c r="JEU114"/>
      <c r="JEV114"/>
      <c r="JEW114"/>
      <c r="JEX114"/>
      <c r="JEY114"/>
      <c r="JEZ114"/>
      <c r="JFA114"/>
      <c r="JFB114"/>
      <c r="JFC114"/>
      <c r="JFD114"/>
      <c r="JFE114"/>
      <c r="JFF114"/>
      <c r="JFG114"/>
      <c r="JFH114"/>
      <c r="JFI114"/>
      <c r="JFJ114"/>
      <c r="JFK114"/>
      <c r="JFL114"/>
      <c r="JFM114"/>
      <c r="JFN114"/>
      <c r="JFO114"/>
      <c r="JFP114"/>
      <c r="JFQ114"/>
      <c r="JFR114"/>
      <c r="JFS114"/>
      <c r="JFT114"/>
      <c r="JFU114"/>
      <c r="JFV114"/>
      <c r="JFW114"/>
      <c r="JFX114"/>
      <c r="JFY114"/>
      <c r="JFZ114"/>
      <c r="JGA114"/>
      <c r="JGB114"/>
      <c r="JGC114"/>
      <c r="JGD114"/>
      <c r="JGE114"/>
      <c r="JGF114"/>
      <c r="JGG114"/>
      <c r="JGH114"/>
      <c r="JGI114"/>
      <c r="JGJ114"/>
      <c r="JGK114"/>
      <c r="JGL114"/>
      <c r="JGM114"/>
      <c r="JGN114"/>
      <c r="JGO114"/>
      <c r="JGP114"/>
      <c r="JGQ114"/>
      <c r="JGR114"/>
      <c r="JGS114"/>
      <c r="JGT114"/>
      <c r="JGU114"/>
      <c r="JGV114"/>
      <c r="JGW114"/>
      <c r="JGX114"/>
      <c r="JGY114"/>
      <c r="JGZ114"/>
      <c r="JHA114"/>
      <c r="JHB114"/>
      <c r="JHC114"/>
      <c r="JHD114"/>
      <c r="JHE114"/>
      <c r="JHF114"/>
      <c r="JHG114"/>
      <c r="JHH114"/>
      <c r="JHI114"/>
      <c r="JHJ114"/>
      <c r="JHK114"/>
      <c r="JHL114"/>
      <c r="JHM114"/>
      <c r="JHN114"/>
      <c r="JHO114"/>
      <c r="JHP114"/>
      <c r="JHQ114"/>
      <c r="JHR114"/>
      <c r="JHS114"/>
      <c r="JHT114"/>
      <c r="JHU114"/>
      <c r="JHV114"/>
      <c r="JHW114"/>
      <c r="JHX114"/>
      <c r="JHY114"/>
      <c r="JHZ114"/>
      <c r="JIA114"/>
      <c r="JIB114"/>
      <c r="JIC114"/>
      <c r="JID114"/>
      <c r="JIE114"/>
      <c r="JIF114"/>
      <c r="JIG114"/>
      <c r="JIH114"/>
      <c r="JII114"/>
      <c r="JIJ114"/>
      <c r="JIK114"/>
      <c r="JIL114"/>
      <c r="JIM114"/>
      <c r="JIN114"/>
      <c r="JIO114"/>
      <c r="JIP114"/>
      <c r="JIQ114"/>
      <c r="JIR114"/>
      <c r="JIS114"/>
      <c r="JIT114"/>
      <c r="JIU114"/>
      <c r="JIV114"/>
      <c r="JIW114"/>
      <c r="JIX114"/>
      <c r="JIY114"/>
      <c r="JIZ114"/>
      <c r="JJA114"/>
      <c r="JJB114"/>
      <c r="JJC114"/>
      <c r="JJD114"/>
      <c r="JJE114"/>
      <c r="JJF114"/>
      <c r="JJG114"/>
      <c r="JJH114"/>
      <c r="JJI114"/>
      <c r="JJJ114"/>
      <c r="JJK114"/>
      <c r="JJL114"/>
      <c r="JJM114"/>
      <c r="JJN114"/>
      <c r="JJO114"/>
      <c r="JJP114"/>
      <c r="JJQ114"/>
      <c r="JJR114"/>
      <c r="JJS114"/>
      <c r="JJT114"/>
      <c r="JJU114"/>
      <c r="JJV114"/>
      <c r="JJW114"/>
      <c r="JJX114"/>
      <c r="JJY114"/>
      <c r="JJZ114"/>
      <c r="JKA114"/>
      <c r="JKB114"/>
      <c r="JKC114"/>
      <c r="JKD114"/>
      <c r="JKE114"/>
      <c r="JKF114"/>
      <c r="JKG114"/>
      <c r="JKH114"/>
      <c r="JKI114"/>
      <c r="JKJ114"/>
      <c r="JKK114"/>
      <c r="JKL114"/>
      <c r="JKM114"/>
      <c r="JKN114"/>
      <c r="JKO114"/>
      <c r="JKP114"/>
      <c r="JKQ114"/>
      <c r="JKR114"/>
      <c r="JKS114"/>
      <c r="JKT114"/>
      <c r="JKU114"/>
      <c r="JKV114"/>
      <c r="JKW114"/>
      <c r="JKX114"/>
      <c r="JKY114"/>
      <c r="JKZ114"/>
      <c r="JLA114"/>
      <c r="JLB114"/>
      <c r="JLC114"/>
      <c r="JLD114"/>
      <c r="JLE114"/>
      <c r="JLF114"/>
      <c r="JLG114"/>
      <c r="JLH114"/>
      <c r="JLI114"/>
      <c r="JLJ114"/>
      <c r="JLK114"/>
      <c r="JLL114"/>
      <c r="JLM114"/>
      <c r="JLN114"/>
      <c r="JLO114"/>
      <c r="JLP114"/>
      <c r="JLQ114"/>
      <c r="JLR114"/>
      <c r="JLS114"/>
      <c r="JLT114"/>
      <c r="JLU114"/>
      <c r="JLV114"/>
      <c r="JLW114"/>
      <c r="JLX114"/>
      <c r="JLY114"/>
      <c r="JLZ114"/>
      <c r="JMA114"/>
      <c r="JMB114"/>
      <c r="JMC114"/>
      <c r="JMD114"/>
      <c r="JME114"/>
      <c r="JMF114"/>
      <c r="JMG114"/>
      <c r="JMH114"/>
      <c r="JMI114"/>
      <c r="JMJ114"/>
      <c r="JMK114"/>
      <c r="JML114"/>
      <c r="JMM114"/>
      <c r="JMN114"/>
      <c r="JMO114"/>
      <c r="JMP114"/>
      <c r="JMQ114"/>
      <c r="JMR114"/>
      <c r="JMS114"/>
      <c r="JMT114"/>
      <c r="JMU114"/>
      <c r="JMV114"/>
      <c r="JMW114"/>
      <c r="JMX114"/>
      <c r="JMY114"/>
      <c r="JMZ114"/>
      <c r="JNA114"/>
      <c r="JNB114"/>
      <c r="JNC114"/>
      <c r="JND114"/>
      <c r="JNE114"/>
      <c r="JNF114"/>
      <c r="JNG114"/>
      <c r="JNH114"/>
      <c r="JNI114"/>
      <c r="JNJ114"/>
      <c r="JNK114"/>
      <c r="JNL114"/>
      <c r="JNM114"/>
      <c r="JNN114"/>
      <c r="JNO114"/>
      <c r="JNP114"/>
      <c r="JNQ114"/>
      <c r="JNR114"/>
      <c r="JNS114"/>
      <c r="JNT114"/>
      <c r="JNU114"/>
      <c r="JNV114"/>
      <c r="JNW114"/>
      <c r="JNX114"/>
      <c r="JNY114"/>
      <c r="JNZ114"/>
      <c r="JOA114"/>
      <c r="JOB114"/>
      <c r="JOC114"/>
      <c r="JOD114"/>
      <c r="JOE114"/>
      <c r="JOF114"/>
      <c r="JOG114"/>
      <c r="JOH114"/>
      <c r="JOI114"/>
      <c r="JOJ114"/>
      <c r="JOK114"/>
      <c r="JOL114"/>
      <c r="JOM114"/>
      <c r="JON114"/>
      <c r="JOO114"/>
      <c r="JOP114"/>
      <c r="JOQ114"/>
      <c r="JOR114"/>
      <c r="JOS114"/>
      <c r="JOT114"/>
      <c r="JOU114"/>
      <c r="JOV114"/>
      <c r="JOW114"/>
      <c r="JOX114"/>
      <c r="JOY114"/>
      <c r="JOZ114"/>
      <c r="JPA114"/>
      <c r="JPB114"/>
      <c r="JPC114"/>
      <c r="JPD114"/>
      <c r="JPE114"/>
      <c r="JPF114"/>
      <c r="JPG114"/>
      <c r="JPH114"/>
      <c r="JPI114"/>
      <c r="JPJ114"/>
      <c r="JPK114"/>
      <c r="JPL114"/>
      <c r="JPM114"/>
      <c r="JPN114"/>
      <c r="JPO114"/>
      <c r="JPP114"/>
      <c r="JPQ114"/>
      <c r="JPR114"/>
      <c r="JPS114"/>
      <c r="JPT114"/>
      <c r="JPU114"/>
      <c r="JPV114"/>
      <c r="JPW114"/>
      <c r="JPX114"/>
      <c r="JPY114"/>
      <c r="JPZ114"/>
      <c r="JQA114"/>
      <c r="JQB114"/>
      <c r="JQC114"/>
      <c r="JQD114"/>
      <c r="JQE114"/>
      <c r="JQF114"/>
      <c r="JQG114"/>
      <c r="JQH114"/>
      <c r="JQI114"/>
      <c r="JQJ114"/>
      <c r="JQK114"/>
      <c r="JQL114"/>
      <c r="JQM114"/>
      <c r="JQN114"/>
      <c r="JQO114"/>
      <c r="JQP114"/>
      <c r="JQQ114"/>
      <c r="JQR114"/>
      <c r="JQS114"/>
      <c r="JQT114"/>
      <c r="JQU114"/>
      <c r="JQV114"/>
      <c r="JQW114"/>
      <c r="JQX114"/>
      <c r="JQY114"/>
      <c r="JQZ114"/>
      <c r="JRA114"/>
      <c r="JRB114"/>
      <c r="JRC114"/>
      <c r="JRD114"/>
      <c r="JRE114"/>
      <c r="JRF114"/>
      <c r="JRG114"/>
      <c r="JRH114"/>
      <c r="JRI114"/>
      <c r="JRJ114"/>
      <c r="JRK114"/>
      <c r="JRL114"/>
      <c r="JRM114"/>
      <c r="JRN114"/>
      <c r="JRO114"/>
      <c r="JRP114"/>
      <c r="JRQ114"/>
      <c r="JRR114"/>
      <c r="JRS114"/>
      <c r="JRT114"/>
      <c r="JRU114"/>
      <c r="JRV114"/>
      <c r="JRW114"/>
      <c r="JRX114"/>
      <c r="JRY114"/>
      <c r="JRZ114"/>
      <c r="JSA114"/>
      <c r="JSB114"/>
      <c r="JSC114"/>
      <c r="JSD114"/>
      <c r="JSE114"/>
      <c r="JSF114"/>
      <c r="JSG114"/>
      <c r="JSH114"/>
      <c r="JSI114"/>
      <c r="JSJ114"/>
      <c r="JSK114"/>
      <c r="JSL114"/>
      <c r="JSM114"/>
      <c r="JSN114"/>
      <c r="JSO114"/>
      <c r="JSP114"/>
      <c r="JSQ114"/>
      <c r="JSR114"/>
      <c r="JSS114"/>
      <c r="JST114"/>
      <c r="JSU114"/>
      <c r="JSV114"/>
      <c r="JSW114"/>
      <c r="JSX114"/>
      <c r="JSY114"/>
      <c r="JSZ114"/>
      <c r="JTA114"/>
      <c r="JTB114"/>
      <c r="JTC114"/>
      <c r="JTD114"/>
      <c r="JTE114"/>
      <c r="JTF114"/>
      <c r="JTG114"/>
      <c r="JTH114"/>
      <c r="JTI114"/>
      <c r="JTJ114"/>
      <c r="JTK114"/>
      <c r="JTL114"/>
      <c r="JTM114"/>
      <c r="JTN114"/>
      <c r="JTO114"/>
      <c r="JTP114"/>
      <c r="JTQ114"/>
      <c r="JTR114"/>
      <c r="JTS114"/>
      <c r="JTT114"/>
      <c r="JTU114"/>
      <c r="JTV114"/>
      <c r="JTW114"/>
      <c r="JTX114"/>
      <c r="JTY114"/>
      <c r="JTZ114"/>
      <c r="JUA114"/>
      <c r="JUB114"/>
      <c r="JUC114"/>
      <c r="JUD114"/>
      <c r="JUE114"/>
      <c r="JUF114"/>
      <c r="JUG114"/>
      <c r="JUH114"/>
      <c r="JUI114"/>
      <c r="JUJ114"/>
      <c r="JUK114"/>
      <c r="JUL114"/>
      <c r="JUM114"/>
      <c r="JUN114"/>
      <c r="JUO114"/>
      <c r="JUP114"/>
      <c r="JUQ114"/>
      <c r="JUR114"/>
      <c r="JUS114"/>
      <c r="JUT114"/>
      <c r="JUU114"/>
      <c r="JUV114"/>
      <c r="JUW114"/>
      <c r="JUX114"/>
      <c r="JUY114"/>
      <c r="JUZ114"/>
      <c r="JVA114"/>
      <c r="JVB114"/>
      <c r="JVC114"/>
      <c r="JVD114"/>
      <c r="JVE114"/>
      <c r="JVF114"/>
      <c r="JVG114"/>
      <c r="JVH114"/>
      <c r="JVI114"/>
      <c r="JVJ114"/>
      <c r="JVK114"/>
      <c r="JVL114"/>
      <c r="JVM114"/>
      <c r="JVN114"/>
      <c r="JVO114"/>
      <c r="JVP114"/>
      <c r="JVQ114"/>
      <c r="JVR114"/>
      <c r="JVS114"/>
      <c r="JVT114"/>
      <c r="JVU114"/>
      <c r="JVV114"/>
      <c r="JVW114"/>
      <c r="JVX114"/>
      <c r="JVY114"/>
      <c r="JVZ114"/>
      <c r="JWA114"/>
      <c r="JWB114"/>
      <c r="JWC114"/>
      <c r="JWD114"/>
      <c r="JWE114"/>
      <c r="JWF114"/>
      <c r="JWG114"/>
      <c r="JWH114"/>
      <c r="JWI114"/>
      <c r="JWJ114"/>
      <c r="JWK114"/>
      <c r="JWL114"/>
      <c r="JWM114"/>
      <c r="JWN114"/>
      <c r="JWO114"/>
      <c r="JWP114"/>
      <c r="JWQ114"/>
      <c r="JWR114"/>
      <c r="JWS114"/>
      <c r="JWT114"/>
      <c r="JWU114"/>
      <c r="JWV114"/>
      <c r="JWW114"/>
      <c r="JWX114"/>
      <c r="JWY114"/>
      <c r="JWZ114"/>
      <c r="JXA114"/>
      <c r="JXB114"/>
      <c r="JXC114"/>
      <c r="JXD114"/>
      <c r="JXE114"/>
      <c r="JXF114"/>
      <c r="JXG114"/>
      <c r="JXH114"/>
      <c r="JXI114"/>
      <c r="JXJ114"/>
      <c r="JXK114"/>
      <c r="JXL114"/>
      <c r="JXM114"/>
      <c r="JXN114"/>
      <c r="JXO114"/>
      <c r="JXP114"/>
      <c r="JXQ114"/>
      <c r="JXR114"/>
      <c r="JXS114"/>
      <c r="JXT114"/>
      <c r="JXU114"/>
      <c r="JXV114"/>
      <c r="JXW114"/>
      <c r="JXX114"/>
      <c r="JXY114"/>
      <c r="JXZ114"/>
      <c r="JYA114"/>
      <c r="JYB114"/>
      <c r="JYC114"/>
      <c r="JYD114"/>
      <c r="JYE114"/>
      <c r="JYF114"/>
      <c r="JYG114"/>
      <c r="JYH114"/>
      <c r="JYI114"/>
      <c r="JYJ114"/>
      <c r="JYK114"/>
      <c r="JYL114"/>
      <c r="JYM114"/>
      <c r="JYN114"/>
      <c r="JYO114"/>
      <c r="JYP114"/>
      <c r="JYQ114"/>
      <c r="JYR114"/>
      <c r="JYS114"/>
      <c r="JYT114"/>
      <c r="JYU114"/>
      <c r="JYV114"/>
      <c r="JYW114"/>
      <c r="JYX114"/>
      <c r="JYY114"/>
      <c r="JYZ114"/>
      <c r="JZA114"/>
      <c r="JZB114"/>
      <c r="JZC114"/>
      <c r="JZD114"/>
      <c r="JZE114"/>
      <c r="JZF114"/>
      <c r="JZG114"/>
      <c r="JZH114"/>
      <c r="JZI114"/>
      <c r="JZJ114"/>
      <c r="JZK114"/>
      <c r="JZL114"/>
      <c r="JZM114"/>
      <c r="JZN114"/>
      <c r="JZO114"/>
      <c r="JZP114"/>
      <c r="JZQ114"/>
      <c r="JZR114"/>
      <c r="JZS114"/>
      <c r="JZT114"/>
      <c r="JZU114"/>
      <c r="JZV114"/>
      <c r="JZW114"/>
      <c r="JZX114"/>
      <c r="JZY114"/>
      <c r="JZZ114"/>
      <c r="KAA114"/>
      <c r="KAB114"/>
      <c r="KAC114"/>
      <c r="KAD114"/>
      <c r="KAE114"/>
      <c r="KAF114"/>
      <c r="KAG114"/>
      <c r="KAH114"/>
      <c r="KAI114"/>
      <c r="KAJ114"/>
      <c r="KAK114"/>
      <c r="KAL114"/>
      <c r="KAM114"/>
      <c r="KAN114"/>
      <c r="KAO114"/>
      <c r="KAP114"/>
      <c r="KAQ114"/>
      <c r="KAR114"/>
      <c r="KAS114"/>
      <c r="KAT114"/>
      <c r="KAU114"/>
      <c r="KAV114"/>
      <c r="KAW114"/>
      <c r="KAX114"/>
      <c r="KAY114"/>
      <c r="KAZ114"/>
      <c r="KBA114"/>
      <c r="KBB114"/>
      <c r="KBC114"/>
      <c r="KBD114"/>
      <c r="KBE114"/>
      <c r="KBF114"/>
      <c r="KBG114"/>
      <c r="KBH114"/>
      <c r="KBI114"/>
      <c r="KBJ114"/>
      <c r="KBK114"/>
      <c r="KBL114"/>
      <c r="KBM114"/>
      <c r="KBN114"/>
      <c r="KBO114"/>
      <c r="KBP114"/>
      <c r="KBQ114"/>
      <c r="KBR114"/>
      <c r="KBS114"/>
      <c r="KBT114"/>
      <c r="KBU114"/>
      <c r="KBV114"/>
      <c r="KBW114"/>
      <c r="KBX114"/>
      <c r="KBY114"/>
      <c r="KBZ114"/>
      <c r="KCA114"/>
      <c r="KCB114"/>
      <c r="KCC114"/>
      <c r="KCD114"/>
      <c r="KCE114"/>
      <c r="KCF114"/>
      <c r="KCG114"/>
      <c r="KCH114"/>
      <c r="KCI114"/>
      <c r="KCJ114"/>
      <c r="KCK114"/>
      <c r="KCL114"/>
      <c r="KCM114"/>
      <c r="KCN114"/>
      <c r="KCO114"/>
      <c r="KCP114"/>
      <c r="KCQ114"/>
      <c r="KCR114"/>
      <c r="KCS114"/>
      <c r="KCT114"/>
      <c r="KCU114"/>
      <c r="KCV114"/>
      <c r="KCW114"/>
      <c r="KCX114"/>
      <c r="KCY114"/>
      <c r="KCZ114"/>
      <c r="KDA114"/>
      <c r="KDB114"/>
      <c r="KDC114"/>
      <c r="KDD114"/>
      <c r="KDE114"/>
      <c r="KDF114"/>
      <c r="KDG114"/>
      <c r="KDH114"/>
      <c r="KDI114"/>
      <c r="KDJ114"/>
      <c r="KDK114"/>
      <c r="KDL114"/>
      <c r="KDM114"/>
      <c r="KDN114"/>
      <c r="KDO114"/>
      <c r="KDP114"/>
      <c r="KDQ114"/>
      <c r="KDR114"/>
      <c r="KDS114"/>
      <c r="KDT114"/>
      <c r="KDU114"/>
      <c r="KDV114"/>
      <c r="KDW114"/>
      <c r="KDX114"/>
      <c r="KDY114"/>
      <c r="KDZ114"/>
      <c r="KEA114"/>
      <c r="KEB114"/>
      <c r="KEC114"/>
      <c r="KED114"/>
      <c r="KEE114"/>
      <c r="KEF114"/>
      <c r="KEG114"/>
      <c r="KEH114"/>
      <c r="KEI114"/>
      <c r="KEJ114"/>
      <c r="KEK114"/>
      <c r="KEL114"/>
      <c r="KEM114"/>
      <c r="KEN114"/>
      <c r="KEO114"/>
      <c r="KEP114"/>
      <c r="KEQ114"/>
      <c r="KER114"/>
      <c r="KES114"/>
      <c r="KET114"/>
      <c r="KEU114"/>
      <c r="KEV114"/>
      <c r="KEW114"/>
      <c r="KEX114"/>
      <c r="KEY114"/>
      <c r="KEZ114"/>
      <c r="KFA114"/>
      <c r="KFB114"/>
      <c r="KFC114"/>
      <c r="KFD114"/>
      <c r="KFE114"/>
      <c r="KFF114"/>
      <c r="KFG114"/>
      <c r="KFH114"/>
      <c r="KFI114"/>
      <c r="KFJ114"/>
      <c r="KFK114"/>
      <c r="KFL114"/>
      <c r="KFM114"/>
      <c r="KFN114"/>
      <c r="KFO114"/>
      <c r="KFP114"/>
      <c r="KFQ114"/>
      <c r="KFR114"/>
      <c r="KFS114"/>
      <c r="KFT114"/>
      <c r="KFU114"/>
      <c r="KFV114"/>
      <c r="KFW114"/>
      <c r="KFX114"/>
      <c r="KFY114"/>
      <c r="KFZ114"/>
      <c r="KGA114"/>
      <c r="KGB114"/>
      <c r="KGC114"/>
      <c r="KGD114"/>
      <c r="KGE114"/>
      <c r="KGF114"/>
      <c r="KGG114"/>
      <c r="KGH114"/>
      <c r="KGI114"/>
      <c r="KGJ114"/>
      <c r="KGK114"/>
      <c r="KGL114"/>
      <c r="KGM114"/>
      <c r="KGN114"/>
      <c r="KGO114"/>
      <c r="KGP114"/>
      <c r="KGQ114"/>
      <c r="KGR114"/>
      <c r="KGS114"/>
      <c r="KGT114"/>
      <c r="KGU114"/>
      <c r="KGV114"/>
      <c r="KGW114"/>
      <c r="KGX114"/>
      <c r="KGY114"/>
      <c r="KGZ114"/>
      <c r="KHA114"/>
      <c r="KHB114"/>
      <c r="KHC114"/>
      <c r="KHD114"/>
      <c r="KHE114"/>
      <c r="KHF114"/>
      <c r="KHG114"/>
      <c r="KHH114"/>
      <c r="KHI114"/>
      <c r="KHJ114"/>
      <c r="KHK114"/>
      <c r="KHL114"/>
      <c r="KHM114"/>
      <c r="KHN114"/>
      <c r="KHO114"/>
      <c r="KHP114"/>
      <c r="KHQ114"/>
      <c r="KHR114"/>
      <c r="KHS114"/>
      <c r="KHT114"/>
      <c r="KHU114"/>
      <c r="KHV114"/>
      <c r="KHW114"/>
      <c r="KHX114"/>
      <c r="KHY114"/>
      <c r="KHZ114"/>
      <c r="KIA114"/>
      <c r="KIB114"/>
      <c r="KIC114"/>
      <c r="KID114"/>
      <c r="KIE114"/>
      <c r="KIF114"/>
      <c r="KIG114"/>
      <c r="KIH114"/>
      <c r="KII114"/>
      <c r="KIJ114"/>
      <c r="KIK114"/>
      <c r="KIL114"/>
      <c r="KIM114"/>
      <c r="KIN114"/>
      <c r="KIO114"/>
      <c r="KIP114"/>
      <c r="KIQ114"/>
      <c r="KIR114"/>
      <c r="KIS114"/>
      <c r="KIT114"/>
      <c r="KIU114"/>
      <c r="KIV114"/>
      <c r="KIW114"/>
      <c r="KIX114"/>
      <c r="KIY114"/>
      <c r="KIZ114"/>
      <c r="KJA114"/>
      <c r="KJB114"/>
      <c r="KJC114"/>
      <c r="KJD114"/>
      <c r="KJE114"/>
      <c r="KJF114"/>
      <c r="KJG114"/>
      <c r="KJH114"/>
      <c r="KJI114"/>
      <c r="KJJ114"/>
      <c r="KJK114"/>
      <c r="KJL114"/>
      <c r="KJM114"/>
      <c r="KJN114"/>
      <c r="KJO114"/>
      <c r="KJP114"/>
      <c r="KJQ114"/>
      <c r="KJR114"/>
      <c r="KJS114"/>
      <c r="KJT114"/>
      <c r="KJU114"/>
      <c r="KJV114"/>
      <c r="KJW114"/>
      <c r="KJX114"/>
      <c r="KJY114"/>
      <c r="KJZ114"/>
      <c r="KKA114"/>
      <c r="KKB114"/>
      <c r="KKC114"/>
      <c r="KKD114"/>
      <c r="KKE114"/>
      <c r="KKF114"/>
      <c r="KKG114"/>
      <c r="KKH114"/>
      <c r="KKI114"/>
      <c r="KKJ114"/>
      <c r="KKK114"/>
      <c r="KKL114"/>
      <c r="KKM114"/>
      <c r="KKN114"/>
      <c r="KKO114"/>
      <c r="KKP114"/>
      <c r="KKQ114"/>
      <c r="KKR114"/>
      <c r="KKS114"/>
      <c r="KKT114"/>
      <c r="KKU114"/>
      <c r="KKV114"/>
      <c r="KKW114"/>
      <c r="KKX114"/>
      <c r="KKY114"/>
      <c r="KKZ114"/>
      <c r="KLA114"/>
      <c r="KLB114"/>
      <c r="KLC114"/>
      <c r="KLD114"/>
      <c r="KLE114"/>
      <c r="KLF114"/>
      <c r="KLG114"/>
      <c r="KLH114"/>
      <c r="KLI114"/>
      <c r="KLJ114"/>
      <c r="KLK114"/>
      <c r="KLL114"/>
      <c r="KLM114"/>
      <c r="KLN114"/>
      <c r="KLO114"/>
      <c r="KLP114"/>
      <c r="KLQ114"/>
      <c r="KLR114"/>
      <c r="KLS114"/>
      <c r="KLT114"/>
      <c r="KLU114"/>
      <c r="KLV114"/>
      <c r="KLW114"/>
      <c r="KLX114"/>
      <c r="KLY114"/>
      <c r="KLZ114"/>
      <c r="KMA114"/>
      <c r="KMB114"/>
      <c r="KMC114"/>
      <c r="KMD114"/>
      <c r="KME114"/>
      <c r="KMF114"/>
      <c r="KMG114"/>
      <c r="KMH114"/>
      <c r="KMI114"/>
      <c r="KMJ114"/>
      <c r="KMK114"/>
      <c r="KML114"/>
      <c r="KMM114"/>
      <c r="KMN114"/>
      <c r="KMO114"/>
      <c r="KMP114"/>
      <c r="KMQ114"/>
      <c r="KMR114"/>
      <c r="KMS114"/>
      <c r="KMT114"/>
      <c r="KMU114"/>
      <c r="KMV114"/>
      <c r="KMW114"/>
      <c r="KMX114"/>
      <c r="KMY114"/>
      <c r="KMZ114"/>
      <c r="KNA114"/>
      <c r="KNB114"/>
      <c r="KNC114"/>
      <c r="KND114"/>
      <c r="KNE114"/>
      <c r="KNF114"/>
      <c r="KNG114"/>
      <c r="KNH114"/>
      <c r="KNI114"/>
      <c r="KNJ114"/>
      <c r="KNK114"/>
      <c r="KNL114"/>
      <c r="KNM114"/>
      <c r="KNN114"/>
      <c r="KNO114"/>
      <c r="KNP114"/>
      <c r="KNQ114"/>
      <c r="KNR114"/>
      <c r="KNS114"/>
      <c r="KNT114"/>
      <c r="KNU114"/>
      <c r="KNV114"/>
      <c r="KNW114"/>
      <c r="KNX114"/>
      <c r="KNY114"/>
      <c r="KNZ114"/>
      <c r="KOA114"/>
      <c r="KOB114"/>
      <c r="KOC114"/>
      <c r="KOD114"/>
      <c r="KOE114"/>
      <c r="KOF114"/>
      <c r="KOG114"/>
      <c r="KOH114"/>
      <c r="KOI114"/>
      <c r="KOJ114"/>
      <c r="KOK114"/>
      <c r="KOL114"/>
      <c r="KOM114"/>
      <c r="KON114"/>
      <c r="KOO114"/>
      <c r="KOP114"/>
      <c r="KOQ114"/>
      <c r="KOR114"/>
      <c r="KOS114"/>
      <c r="KOT114"/>
      <c r="KOU114"/>
      <c r="KOV114"/>
      <c r="KOW114"/>
      <c r="KOX114"/>
      <c r="KOY114"/>
      <c r="KOZ114"/>
      <c r="KPA114"/>
      <c r="KPB114"/>
      <c r="KPC114"/>
      <c r="KPD114"/>
      <c r="KPE114"/>
      <c r="KPF114"/>
      <c r="KPG114"/>
      <c r="KPH114"/>
      <c r="KPI114"/>
      <c r="KPJ114"/>
      <c r="KPK114"/>
      <c r="KPL114"/>
      <c r="KPM114"/>
      <c r="KPN114"/>
      <c r="KPO114"/>
      <c r="KPP114"/>
      <c r="KPQ114"/>
      <c r="KPR114"/>
      <c r="KPS114"/>
      <c r="KPT114"/>
      <c r="KPU114"/>
      <c r="KPV114"/>
      <c r="KPW114"/>
      <c r="KPX114"/>
      <c r="KPY114"/>
      <c r="KPZ114"/>
      <c r="KQA114"/>
      <c r="KQB114"/>
      <c r="KQC114"/>
      <c r="KQD114"/>
      <c r="KQE114"/>
      <c r="KQF114"/>
      <c r="KQG114"/>
      <c r="KQH114"/>
      <c r="KQI114"/>
      <c r="KQJ114"/>
      <c r="KQK114"/>
      <c r="KQL114"/>
      <c r="KQM114"/>
      <c r="KQN114"/>
      <c r="KQO114"/>
      <c r="KQP114"/>
      <c r="KQQ114"/>
      <c r="KQR114"/>
      <c r="KQS114"/>
      <c r="KQT114"/>
      <c r="KQU114"/>
      <c r="KQV114"/>
      <c r="KQW114"/>
      <c r="KQX114"/>
      <c r="KQY114"/>
      <c r="KQZ114"/>
      <c r="KRA114"/>
      <c r="KRB114"/>
      <c r="KRC114"/>
      <c r="KRD114"/>
      <c r="KRE114"/>
      <c r="KRF114"/>
      <c r="KRG114"/>
      <c r="KRH114"/>
      <c r="KRI114"/>
      <c r="KRJ114"/>
      <c r="KRK114"/>
      <c r="KRL114"/>
      <c r="KRM114"/>
      <c r="KRN114"/>
      <c r="KRO114"/>
      <c r="KRP114"/>
      <c r="KRQ114"/>
      <c r="KRR114"/>
      <c r="KRS114"/>
      <c r="KRT114"/>
      <c r="KRU114"/>
      <c r="KRV114"/>
      <c r="KRW114"/>
      <c r="KRX114"/>
      <c r="KRY114"/>
      <c r="KRZ114"/>
      <c r="KSA114"/>
      <c r="KSB114"/>
      <c r="KSC114"/>
      <c r="KSD114"/>
      <c r="KSE114"/>
      <c r="KSF114"/>
      <c r="KSG114"/>
      <c r="KSH114"/>
      <c r="KSI114"/>
      <c r="KSJ114"/>
      <c r="KSK114"/>
      <c r="KSL114"/>
      <c r="KSM114"/>
      <c r="KSN114"/>
      <c r="KSO114"/>
      <c r="KSP114"/>
      <c r="KSQ114"/>
      <c r="KSR114"/>
      <c r="KSS114"/>
      <c r="KST114"/>
      <c r="KSU114"/>
      <c r="KSV114"/>
      <c r="KSW114"/>
      <c r="KSX114"/>
      <c r="KSY114"/>
      <c r="KSZ114"/>
      <c r="KTA114"/>
      <c r="KTB114"/>
      <c r="KTC114"/>
      <c r="KTD114"/>
      <c r="KTE114"/>
      <c r="KTF114"/>
      <c r="KTG114"/>
      <c r="KTH114"/>
      <c r="KTI114"/>
      <c r="KTJ114"/>
      <c r="KTK114"/>
      <c r="KTL114"/>
      <c r="KTM114"/>
      <c r="KTN114"/>
      <c r="KTO114"/>
      <c r="KTP114"/>
      <c r="KTQ114"/>
      <c r="KTR114"/>
      <c r="KTS114"/>
      <c r="KTT114"/>
      <c r="KTU114"/>
      <c r="KTV114"/>
      <c r="KTW114"/>
      <c r="KTX114"/>
      <c r="KTY114"/>
      <c r="KTZ114"/>
      <c r="KUA114"/>
      <c r="KUB114"/>
      <c r="KUC114"/>
      <c r="KUD114"/>
      <c r="KUE114"/>
      <c r="KUF114"/>
      <c r="KUG114"/>
      <c r="KUH114"/>
      <c r="KUI114"/>
      <c r="KUJ114"/>
      <c r="KUK114"/>
      <c r="KUL114"/>
      <c r="KUM114"/>
      <c r="KUN114"/>
      <c r="KUO114"/>
      <c r="KUP114"/>
      <c r="KUQ114"/>
      <c r="KUR114"/>
      <c r="KUS114"/>
      <c r="KUT114"/>
      <c r="KUU114"/>
      <c r="KUV114"/>
      <c r="KUW114"/>
      <c r="KUX114"/>
      <c r="KUY114"/>
      <c r="KUZ114"/>
      <c r="KVA114"/>
      <c r="KVB114"/>
      <c r="KVC114"/>
      <c r="KVD114"/>
      <c r="KVE114"/>
      <c r="KVF114"/>
      <c r="KVG114"/>
      <c r="KVH114"/>
      <c r="KVI114"/>
      <c r="KVJ114"/>
      <c r="KVK114"/>
      <c r="KVL114"/>
      <c r="KVM114"/>
      <c r="KVN114"/>
      <c r="KVO114"/>
      <c r="KVP114"/>
      <c r="KVQ114"/>
      <c r="KVR114"/>
      <c r="KVS114"/>
      <c r="KVT114"/>
      <c r="KVU114"/>
      <c r="KVV114"/>
      <c r="KVW114"/>
      <c r="KVX114"/>
      <c r="KVY114"/>
      <c r="KVZ114"/>
      <c r="KWA114"/>
      <c r="KWB114"/>
      <c r="KWC114"/>
      <c r="KWD114"/>
      <c r="KWE114"/>
      <c r="KWF114"/>
      <c r="KWG114"/>
      <c r="KWH114"/>
      <c r="KWI114"/>
      <c r="KWJ114"/>
      <c r="KWK114"/>
      <c r="KWL114"/>
      <c r="KWM114"/>
      <c r="KWN114"/>
      <c r="KWO114"/>
      <c r="KWP114"/>
      <c r="KWQ114"/>
      <c r="KWR114"/>
      <c r="KWS114"/>
      <c r="KWT114"/>
      <c r="KWU114"/>
      <c r="KWV114"/>
      <c r="KWW114"/>
      <c r="KWX114"/>
      <c r="KWY114"/>
      <c r="KWZ114"/>
      <c r="KXA114"/>
      <c r="KXB114"/>
      <c r="KXC114"/>
      <c r="KXD114"/>
      <c r="KXE114"/>
      <c r="KXF114"/>
      <c r="KXG114"/>
      <c r="KXH114"/>
      <c r="KXI114"/>
      <c r="KXJ114"/>
      <c r="KXK114"/>
      <c r="KXL114"/>
      <c r="KXM114"/>
      <c r="KXN114"/>
      <c r="KXO114"/>
      <c r="KXP114"/>
      <c r="KXQ114"/>
      <c r="KXR114"/>
      <c r="KXS114"/>
      <c r="KXT114"/>
      <c r="KXU114"/>
      <c r="KXV114"/>
      <c r="KXW114"/>
      <c r="KXX114"/>
      <c r="KXY114"/>
      <c r="KXZ114"/>
      <c r="KYA114"/>
      <c r="KYB114"/>
      <c r="KYC114"/>
      <c r="KYD114"/>
      <c r="KYE114"/>
      <c r="KYF114"/>
      <c r="KYG114"/>
      <c r="KYH114"/>
      <c r="KYI114"/>
      <c r="KYJ114"/>
      <c r="KYK114"/>
      <c r="KYL114"/>
      <c r="KYM114"/>
      <c r="KYN114"/>
      <c r="KYO114"/>
      <c r="KYP114"/>
      <c r="KYQ114"/>
      <c r="KYR114"/>
      <c r="KYS114"/>
      <c r="KYT114"/>
      <c r="KYU114"/>
      <c r="KYV114"/>
      <c r="KYW114"/>
      <c r="KYX114"/>
      <c r="KYY114"/>
      <c r="KYZ114"/>
      <c r="KZA114"/>
      <c r="KZB114"/>
      <c r="KZC114"/>
      <c r="KZD114"/>
      <c r="KZE114"/>
      <c r="KZF114"/>
      <c r="KZG114"/>
      <c r="KZH114"/>
      <c r="KZI114"/>
      <c r="KZJ114"/>
      <c r="KZK114"/>
      <c r="KZL114"/>
      <c r="KZM114"/>
      <c r="KZN114"/>
      <c r="KZO114"/>
      <c r="KZP114"/>
      <c r="KZQ114"/>
      <c r="KZR114"/>
      <c r="KZS114"/>
      <c r="KZT114"/>
      <c r="KZU114"/>
      <c r="KZV114"/>
      <c r="KZW114"/>
      <c r="KZX114"/>
      <c r="KZY114"/>
      <c r="KZZ114"/>
      <c r="LAA114"/>
      <c r="LAB114"/>
      <c r="LAC114"/>
      <c r="LAD114"/>
      <c r="LAE114"/>
      <c r="LAF114"/>
      <c r="LAG114"/>
      <c r="LAH114"/>
      <c r="LAI114"/>
      <c r="LAJ114"/>
      <c r="LAK114"/>
      <c r="LAL114"/>
      <c r="LAM114"/>
      <c r="LAN114"/>
      <c r="LAO114"/>
      <c r="LAP114"/>
      <c r="LAQ114"/>
      <c r="LAR114"/>
      <c r="LAS114"/>
      <c r="LAT114"/>
      <c r="LAU114"/>
      <c r="LAV114"/>
      <c r="LAW114"/>
      <c r="LAX114"/>
      <c r="LAY114"/>
      <c r="LAZ114"/>
      <c r="LBA114"/>
      <c r="LBB114"/>
      <c r="LBC114"/>
      <c r="LBD114"/>
      <c r="LBE114"/>
      <c r="LBF114"/>
      <c r="LBG114"/>
      <c r="LBH114"/>
      <c r="LBI114"/>
      <c r="LBJ114"/>
      <c r="LBK114"/>
      <c r="LBL114"/>
      <c r="LBM114"/>
      <c r="LBN114"/>
      <c r="LBO114"/>
      <c r="LBP114"/>
      <c r="LBQ114"/>
      <c r="LBR114"/>
      <c r="LBS114"/>
      <c r="LBT114"/>
      <c r="LBU114"/>
      <c r="LBV114"/>
      <c r="LBW114"/>
      <c r="LBX114"/>
      <c r="LBY114"/>
      <c r="LBZ114"/>
      <c r="LCA114"/>
      <c r="LCB114"/>
      <c r="LCC114"/>
      <c r="LCD114"/>
      <c r="LCE114"/>
      <c r="LCF114"/>
      <c r="LCG114"/>
      <c r="LCH114"/>
      <c r="LCI114"/>
      <c r="LCJ114"/>
      <c r="LCK114"/>
      <c r="LCL114"/>
      <c r="LCM114"/>
      <c r="LCN114"/>
      <c r="LCO114"/>
      <c r="LCP114"/>
      <c r="LCQ114"/>
      <c r="LCR114"/>
      <c r="LCS114"/>
      <c r="LCT114"/>
      <c r="LCU114"/>
      <c r="LCV114"/>
      <c r="LCW114"/>
      <c r="LCX114"/>
      <c r="LCY114"/>
      <c r="LCZ114"/>
      <c r="LDA114"/>
      <c r="LDB114"/>
      <c r="LDC114"/>
      <c r="LDD114"/>
      <c r="LDE114"/>
      <c r="LDF114"/>
      <c r="LDG114"/>
      <c r="LDH114"/>
      <c r="LDI114"/>
      <c r="LDJ114"/>
      <c r="LDK114"/>
      <c r="LDL114"/>
      <c r="LDM114"/>
      <c r="LDN114"/>
      <c r="LDO114"/>
      <c r="LDP114"/>
      <c r="LDQ114"/>
      <c r="LDR114"/>
      <c r="LDS114"/>
      <c r="LDT114"/>
      <c r="LDU114"/>
      <c r="LDV114"/>
      <c r="LDW114"/>
      <c r="LDX114"/>
      <c r="LDY114"/>
      <c r="LDZ114"/>
      <c r="LEA114"/>
      <c r="LEB114"/>
      <c r="LEC114"/>
      <c r="LED114"/>
      <c r="LEE114"/>
      <c r="LEF114"/>
      <c r="LEG114"/>
      <c r="LEH114"/>
      <c r="LEI114"/>
      <c r="LEJ114"/>
      <c r="LEK114"/>
      <c r="LEL114"/>
      <c r="LEM114"/>
      <c r="LEN114"/>
      <c r="LEO114"/>
      <c r="LEP114"/>
      <c r="LEQ114"/>
      <c r="LER114"/>
      <c r="LES114"/>
      <c r="LET114"/>
      <c r="LEU114"/>
      <c r="LEV114"/>
      <c r="LEW114"/>
      <c r="LEX114"/>
      <c r="LEY114"/>
      <c r="LEZ114"/>
      <c r="LFA114"/>
      <c r="LFB114"/>
      <c r="LFC114"/>
      <c r="LFD114"/>
      <c r="LFE114"/>
      <c r="LFF114"/>
      <c r="LFG114"/>
      <c r="LFH114"/>
      <c r="LFI114"/>
      <c r="LFJ114"/>
      <c r="LFK114"/>
      <c r="LFL114"/>
      <c r="LFM114"/>
      <c r="LFN114"/>
      <c r="LFO114"/>
      <c r="LFP114"/>
      <c r="LFQ114"/>
      <c r="LFR114"/>
      <c r="LFS114"/>
      <c r="LFT114"/>
      <c r="LFU114"/>
      <c r="LFV114"/>
      <c r="LFW114"/>
      <c r="LFX114"/>
      <c r="LFY114"/>
      <c r="LFZ114"/>
      <c r="LGA114"/>
      <c r="LGB114"/>
      <c r="LGC114"/>
      <c r="LGD114"/>
      <c r="LGE114"/>
      <c r="LGF114"/>
      <c r="LGG114"/>
      <c r="LGH114"/>
      <c r="LGI114"/>
      <c r="LGJ114"/>
      <c r="LGK114"/>
      <c r="LGL114"/>
      <c r="LGM114"/>
      <c r="LGN114"/>
      <c r="LGO114"/>
      <c r="LGP114"/>
      <c r="LGQ114"/>
      <c r="LGR114"/>
      <c r="LGS114"/>
      <c r="LGT114"/>
      <c r="LGU114"/>
      <c r="LGV114"/>
      <c r="LGW114"/>
      <c r="LGX114"/>
      <c r="LGY114"/>
      <c r="LGZ114"/>
      <c r="LHA114"/>
      <c r="LHB114"/>
      <c r="LHC114"/>
      <c r="LHD114"/>
      <c r="LHE114"/>
      <c r="LHF114"/>
      <c r="LHG114"/>
      <c r="LHH114"/>
      <c r="LHI114"/>
      <c r="LHJ114"/>
      <c r="LHK114"/>
      <c r="LHL114"/>
      <c r="LHM114"/>
      <c r="LHN114"/>
      <c r="LHO114"/>
      <c r="LHP114"/>
      <c r="LHQ114"/>
      <c r="LHR114"/>
      <c r="LHS114"/>
      <c r="LHT114"/>
      <c r="LHU114"/>
      <c r="LHV114"/>
      <c r="LHW114"/>
      <c r="LHX114"/>
      <c r="LHY114"/>
      <c r="LHZ114"/>
      <c r="LIA114"/>
      <c r="LIB114"/>
      <c r="LIC114"/>
      <c r="LID114"/>
      <c r="LIE114"/>
      <c r="LIF114"/>
      <c r="LIG114"/>
      <c r="LIH114"/>
      <c r="LII114"/>
      <c r="LIJ114"/>
      <c r="LIK114"/>
      <c r="LIL114"/>
      <c r="LIM114"/>
      <c r="LIN114"/>
      <c r="LIO114"/>
      <c r="LIP114"/>
      <c r="LIQ114"/>
      <c r="LIR114"/>
      <c r="LIS114"/>
      <c r="LIT114"/>
      <c r="LIU114"/>
      <c r="LIV114"/>
      <c r="LIW114"/>
      <c r="LIX114"/>
      <c r="LIY114"/>
      <c r="LIZ114"/>
      <c r="LJA114"/>
      <c r="LJB114"/>
      <c r="LJC114"/>
      <c r="LJD114"/>
      <c r="LJE114"/>
      <c r="LJF114"/>
      <c r="LJG114"/>
      <c r="LJH114"/>
      <c r="LJI114"/>
      <c r="LJJ114"/>
      <c r="LJK114"/>
      <c r="LJL114"/>
      <c r="LJM114"/>
      <c r="LJN114"/>
      <c r="LJO114"/>
      <c r="LJP114"/>
      <c r="LJQ114"/>
      <c r="LJR114"/>
      <c r="LJS114"/>
      <c r="LJT114"/>
      <c r="LJU114"/>
      <c r="LJV114"/>
      <c r="LJW114"/>
      <c r="LJX114"/>
      <c r="LJY114"/>
      <c r="LJZ114"/>
      <c r="LKA114"/>
      <c r="LKB114"/>
      <c r="LKC114"/>
      <c r="LKD114"/>
      <c r="LKE114"/>
      <c r="LKF114"/>
      <c r="LKG114"/>
      <c r="LKH114"/>
      <c r="LKI114"/>
      <c r="LKJ114"/>
      <c r="LKK114"/>
      <c r="LKL114"/>
      <c r="LKM114"/>
      <c r="LKN114"/>
      <c r="LKO114"/>
      <c r="LKP114"/>
      <c r="LKQ114"/>
      <c r="LKR114"/>
      <c r="LKS114"/>
      <c r="LKT114"/>
      <c r="LKU114"/>
      <c r="LKV114"/>
      <c r="LKW114"/>
      <c r="LKX114"/>
      <c r="LKY114"/>
      <c r="LKZ114"/>
      <c r="LLA114"/>
      <c r="LLB114"/>
      <c r="LLC114"/>
      <c r="LLD114"/>
      <c r="LLE114"/>
      <c r="LLF114"/>
      <c r="LLG114"/>
      <c r="LLH114"/>
      <c r="LLI114"/>
      <c r="LLJ114"/>
      <c r="LLK114"/>
      <c r="LLL114"/>
      <c r="LLM114"/>
      <c r="LLN114"/>
      <c r="LLO114"/>
      <c r="LLP114"/>
      <c r="LLQ114"/>
      <c r="LLR114"/>
      <c r="LLS114"/>
      <c r="LLT114"/>
      <c r="LLU114"/>
      <c r="LLV114"/>
      <c r="LLW114"/>
      <c r="LLX114"/>
      <c r="LLY114"/>
      <c r="LLZ114"/>
      <c r="LMA114"/>
      <c r="LMB114"/>
      <c r="LMC114"/>
      <c r="LMD114"/>
      <c r="LME114"/>
      <c r="LMF114"/>
      <c r="LMG114"/>
      <c r="LMH114"/>
      <c r="LMI114"/>
      <c r="LMJ114"/>
      <c r="LMK114"/>
      <c r="LML114"/>
      <c r="LMM114"/>
      <c r="LMN114"/>
      <c r="LMO114"/>
      <c r="LMP114"/>
      <c r="LMQ114"/>
      <c r="LMR114"/>
      <c r="LMS114"/>
      <c r="LMT114"/>
      <c r="LMU114"/>
      <c r="LMV114"/>
      <c r="LMW114"/>
      <c r="LMX114"/>
      <c r="LMY114"/>
      <c r="LMZ114"/>
      <c r="LNA114"/>
      <c r="LNB114"/>
      <c r="LNC114"/>
      <c r="LND114"/>
      <c r="LNE114"/>
      <c r="LNF114"/>
      <c r="LNG114"/>
      <c r="LNH114"/>
      <c r="LNI114"/>
      <c r="LNJ114"/>
      <c r="LNK114"/>
      <c r="LNL114"/>
      <c r="LNM114"/>
      <c r="LNN114"/>
      <c r="LNO114"/>
      <c r="LNP114"/>
      <c r="LNQ114"/>
      <c r="LNR114"/>
      <c r="LNS114"/>
      <c r="LNT114"/>
      <c r="LNU114"/>
      <c r="LNV114"/>
      <c r="LNW114"/>
      <c r="LNX114"/>
      <c r="LNY114"/>
      <c r="LNZ114"/>
      <c r="LOA114"/>
      <c r="LOB114"/>
      <c r="LOC114"/>
      <c r="LOD114"/>
      <c r="LOE114"/>
      <c r="LOF114"/>
      <c r="LOG114"/>
      <c r="LOH114"/>
      <c r="LOI114"/>
      <c r="LOJ114"/>
      <c r="LOK114"/>
      <c r="LOL114"/>
      <c r="LOM114"/>
      <c r="LON114"/>
      <c r="LOO114"/>
      <c r="LOP114"/>
      <c r="LOQ114"/>
      <c r="LOR114"/>
      <c r="LOS114"/>
      <c r="LOT114"/>
      <c r="LOU114"/>
      <c r="LOV114"/>
      <c r="LOW114"/>
      <c r="LOX114"/>
      <c r="LOY114"/>
      <c r="LOZ114"/>
      <c r="LPA114"/>
      <c r="LPB114"/>
      <c r="LPC114"/>
      <c r="LPD114"/>
      <c r="LPE114"/>
      <c r="LPF114"/>
      <c r="LPG114"/>
      <c r="LPH114"/>
      <c r="LPI114"/>
      <c r="LPJ114"/>
      <c r="LPK114"/>
      <c r="LPL114"/>
      <c r="LPM114"/>
      <c r="LPN114"/>
      <c r="LPO114"/>
      <c r="LPP114"/>
      <c r="LPQ114"/>
      <c r="LPR114"/>
      <c r="LPS114"/>
      <c r="LPT114"/>
      <c r="LPU114"/>
      <c r="LPV114"/>
      <c r="LPW114"/>
      <c r="LPX114"/>
      <c r="LPY114"/>
      <c r="LPZ114"/>
      <c r="LQA114"/>
      <c r="LQB114"/>
      <c r="LQC114"/>
      <c r="LQD114"/>
      <c r="LQE114"/>
      <c r="LQF114"/>
      <c r="LQG114"/>
      <c r="LQH114"/>
      <c r="LQI114"/>
      <c r="LQJ114"/>
      <c r="LQK114"/>
      <c r="LQL114"/>
      <c r="LQM114"/>
      <c r="LQN114"/>
      <c r="LQO114"/>
      <c r="LQP114"/>
      <c r="LQQ114"/>
      <c r="LQR114"/>
      <c r="LQS114"/>
      <c r="LQT114"/>
      <c r="LQU114"/>
      <c r="LQV114"/>
      <c r="LQW114"/>
      <c r="LQX114"/>
      <c r="LQY114"/>
      <c r="LQZ114"/>
      <c r="LRA114"/>
      <c r="LRB114"/>
      <c r="LRC114"/>
      <c r="LRD114"/>
      <c r="LRE114"/>
      <c r="LRF114"/>
      <c r="LRG114"/>
      <c r="LRH114"/>
      <c r="LRI114"/>
      <c r="LRJ114"/>
      <c r="LRK114"/>
      <c r="LRL114"/>
      <c r="LRM114"/>
      <c r="LRN114"/>
      <c r="LRO114"/>
      <c r="LRP114"/>
      <c r="LRQ114"/>
      <c r="LRR114"/>
      <c r="LRS114"/>
      <c r="LRT114"/>
      <c r="LRU114"/>
      <c r="LRV114"/>
      <c r="LRW114"/>
      <c r="LRX114"/>
      <c r="LRY114"/>
      <c r="LRZ114"/>
      <c r="LSA114"/>
      <c r="LSB114"/>
      <c r="LSC114"/>
      <c r="LSD114"/>
      <c r="LSE114"/>
      <c r="LSF114"/>
      <c r="LSG114"/>
      <c r="LSH114"/>
      <c r="LSI114"/>
      <c r="LSJ114"/>
      <c r="LSK114"/>
      <c r="LSL114"/>
      <c r="LSM114"/>
      <c r="LSN114"/>
      <c r="LSO114"/>
      <c r="LSP114"/>
      <c r="LSQ114"/>
      <c r="LSR114"/>
      <c r="LSS114"/>
      <c r="LST114"/>
      <c r="LSU114"/>
      <c r="LSV114"/>
      <c r="LSW114"/>
      <c r="LSX114"/>
      <c r="LSY114"/>
      <c r="LSZ114"/>
      <c r="LTA114"/>
      <c r="LTB114"/>
      <c r="LTC114"/>
      <c r="LTD114"/>
      <c r="LTE114"/>
      <c r="LTF114"/>
      <c r="LTG114"/>
      <c r="LTH114"/>
      <c r="LTI114"/>
      <c r="LTJ114"/>
      <c r="LTK114"/>
      <c r="LTL114"/>
      <c r="LTM114"/>
      <c r="LTN114"/>
      <c r="LTO114"/>
      <c r="LTP114"/>
      <c r="LTQ114"/>
      <c r="LTR114"/>
      <c r="LTS114"/>
      <c r="LTT114"/>
      <c r="LTU114"/>
      <c r="LTV114"/>
      <c r="LTW114"/>
      <c r="LTX114"/>
      <c r="LTY114"/>
      <c r="LTZ114"/>
      <c r="LUA114"/>
      <c r="LUB114"/>
      <c r="LUC114"/>
      <c r="LUD114"/>
      <c r="LUE114"/>
      <c r="LUF114"/>
      <c r="LUG114"/>
      <c r="LUH114"/>
      <c r="LUI114"/>
      <c r="LUJ114"/>
      <c r="LUK114"/>
      <c r="LUL114"/>
      <c r="LUM114"/>
      <c r="LUN114"/>
      <c r="LUO114"/>
      <c r="LUP114"/>
      <c r="LUQ114"/>
      <c r="LUR114"/>
      <c r="LUS114"/>
      <c r="LUT114"/>
      <c r="LUU114"/>
      <c r="LUV114"/>
      <c r="LUW114"/>
      <c r="LUX114"/>
      <c r="LUY114"/>
      <c r="LUZ114"/>
      <c r="LVA114"/>
      <c r="LVB114"/>
      <c r="LVC114"/>
      <c r="LVD114"/>
      <c r="LVE114"/>
      <c r="LVF114"/>
      <c r="LVG114"/>
      <c r="LVH114"/>
      <c r="LVI114"/>
      <c r="LVJ114"/>
      <c r="LVK114"/>
      <c r="LVL114"/>
      <c r="LVM114"/>
      <c r="LVN114"/>
      <c r="LVO114"/>
      <c r="LVP114"/>
      <c r="LVQ114"/>
      <c r="LVR114"/>
      <c r="LVS114"/>
      <c r="LVT114"/>
      <c r="LVU114"/>
      <c r="LVV114"/>
      <c r="LVW114"/>
      <c r="LVX114"/>
      <c r="LVY114"/>
      <c r="LVZ114"/>
      <c r="LWA114"/>
      <c r="LWB114"/>
      <c r="LWC114"/>
      <c r="LWD114"/>
      <c r="LWE114"/>
      <c r="LWF114"/>
      <c r="LWG114"/>
      <c r="LWH114"/>
      <c r="LWI114"/>
      <c r="LWJ114"/>
      <c r="LWK114"/>
      <c r="LWL114"/>
      <c r="LWM114"/>
      <c r="LWN114"/>
      <c r="LWO114"/>
      <c r="LWP114"/>
      <c r="LWQ114"/>
      <c r="LWR114"/>
      <c r="LWS114"/>
      <c r="LWT114"/>
      <c r="LWU114"/>
      <c r="LWV114"/>
      <c r="LWW114"/>
      <c r="LWX114"/>
      <c r="LWY114"/>
      <c r="LWZ114"/>
      <c r="LXA114"/>
      <c r="LXB114"/>
      <c r="LXC114"/>
      <c r="LXD114"/>
      <c r="LXE114"/>
      <c r="LXF114"/>
      <c r="LXG114"/>
      <c r="LXH114"/>
      <c r="LXI114"/>
      <c r="LXJ114"/>
      <c r="LXK114"/>
      <c r="LXL114"/>
      <c r="LXM114"/>
      <c r="LXN114"/>
      <c r="LXO114"/>
      <c r="LXP114"/>
      <c r="LXQ114"/>
      <c r="LXR114"/>
      <c r="LXS114"/>
      <c r="LXT114"/>
      <c r="LXU114"/>
      <c r="LXV114"/>
      <c r="LXW114"/>
      <c r="LXX114"/>
      <c r="LXY114"/>
      <c r="LXZ114"/>
      <c r="LYA114"/>
      <c r="LYB114"/>
      <c r="LYC114"/>
      <c r="LYD114"/>
      <c r="LYE114"/>
      <c r="LYF114"/>
      <c r="LYG114"/>
      <c r="LYH114"/>
      <c r="LYI114"/>
      <c r="LYJ114"/>
      <c r="LYK114"/>
      <c r="LYL114"/>
      <c r="LYM114"/>
      <c r="LYN114"/>
      <c r="LYO114"/>
      <c r="LYP114"/>
      <c r="LYQ114"/>
      <c r="LYR114"/>
      <c r="LYS114"/>
      <c r="LYT114"/>
      <c r="LYU114"/>
      <c r="LYV114"/>
      <c r="LYW114"/>
      <c r="LYX114"/>
      <c r="LYY114"/>
      <c r="LYZ114"/>
      <c r="LZA114"/>
      <c r="LZB114"/>
      <c r="LZC114"/>
      <c r="LZD114"/>
      <c r="LZE114"/>
      <c r="LZF114"/>
      <c r="LZG114"/>
      <c r="LZH114"/>
      <c r="LZI114"/>
      <c r="LZJ114"/>
      <c r="LZK114"/>
      <c r="LZL114"/>
      <c r="LZM114"/>
      <c r="LZN114"/>
      <c r="LZO114"/>
      <c r="LZP114"/>
      <c r="LZQ114"/>
      <c r="LZR114"/>
      <c r="LZS114"/>
      <c r="LZT114"/>
      <c r="LZU114"/>
      <c r="LZV114"/>
      <c r="LZW114"/>
      <c r="LZX114"/>
      <c r="LZY114"/>
      <c r="LZZ114"/>
      <c r="MAA114"/>
      <c r="MAB114"/>
      <c r="MAC114"/>
      <c r="MAD114"/>
      <c r="MAE114"/>
      <c r="MAF114"/>
      <c r="MAG114"/>
      <c r="MAH114"/>
      <c r="MAI114"/>
      <c r="MAJ114"/>
      <c r="MAK114"/>
      <c r="MAL114"/>
      <c r="MAM114"/>
      <c r="MAN114"/>
      <c r="MAO114"/>
      <c r="MAP114"/>
      <c r="MAQ114"/>
      <c r="MAR114"/>
      <c r="MAS114"/>
      <c r="MAT114"/>
      <c r="MAU114"/>
      <c r="MAV114"/>
      <c r="MAW114"/>
      <c r="MAX114"/>
      <c r="MAY114"/>
      <c r="MAZ114"/>
      <c r="MBA114"/>
      <c r="MBB114"/>
      <c r="MBC114"/>
      <c r="MBD114"/>
      <c r="MBE114"/>
      <c r="MBF114"/>
      <c r="MBG114"/>
      <c r="MBH114"/>
      <c r="MBI114"/>
      <c r="MBJ114"/>
      <c r="MBK114"/>
      <c r="MBL114"/>
      <c r="MBM114"/>
      <c r="MBN114"/>
      <c r="MBO114"/>
      <c r="MBP114"/>
      <c r="MBQ114"/>
      <c r="MBR114"/>
      <c r="MBS114"/>
      <c r="MBT114"/>
      <c r="MBU114"/>
      <c r="MBV114"/>
      <c r="MBW114"/>
      <c r="MBX114"/>
      <c r="MBY114"/>
      <c r="MBZ114"/>
      <c r="MCA114"/>
      <c r="MCB114"/>
      <c r="MCC114"/>
      <c r="MCD114"/>
      <c r="MCE114"/>
      <c r="MCF114"/>
      <c r="MCG114"/>
      <c r="MCH114"/>
      <c r="MCI114"/>
      <c r="MCJ114"/>
      <c r="MCK114"/>
      <c r="MCL114"/>
      <c r="MCM114"/>
      <c r="MCN114"/>
      <c r="MCO114"/>
      <c r="MCP114"/>
      <c r="MCQ114"/>
      <c r="MCR114"/>
      <c r="MCS114"/>
      <c r="MCT114"/>
      <c r="MCU114"/>
      <c r="MCV114"/>
      <c r="MCW114"/>
      <c r="MCX114"/>
      <c r="MCY114"/>
      <c r="MCZ114"/>
      <c r="MDA114"/>
      <c r="MDB114"/>
      <c r="MDC114"/>
      <c r="MDD114"/>
      <c r="MDE114"/>
      <c r="MDF114"/>
      <c r="MDG114"/>
      <c r="MDH114"/>
      <c r="MDI114"/>
      <c r="MDJ114"/>
      <c r="MDK114"/>
      <c r="MDL114"/>
      <c r="MDM114"/>
      <c r="MDN114"/>
      <c r="MDO114"/>
      <c r="MDP114"/>
      <c r="MDQ114"/>
      <c r="MDR114"/>
      <c r="MDS114"/>
      <c r="MDT114"/>
      <c r="MDU114"/>
      <c r="MDV114"/>
      <c r="MDW114"/>
      <c r="MDX114"/>
      <c r="MDY114"/>
      <c r="MDZ114"/>
      <c r="MEA114"/>
      <c r="MEB114"/>
      <c r="MEC114"/>
      <c r="MED114"/>
      <c r="MEE114"/>
      <c r="MEF114"/>
      <c r="MEG114"/>
      <c r="MEH114"/>
      <c r="MEI114"/>
      <c r="MEJ114"/>
      <c r="MEK114"/>
      <c r="MEL114"/>
      <c r="MEM114"/>
      <c r="MEN114"/>
      <c r="MEO114"/>
      <c r="MEP114"/>
      <c r="MEQ114"/>
      <c r="MER114"/>
      <c r="MES114"/>
      <c r="MET114"/>
      <c r="MEU114"/>
      <c r="MEV114"/>
      <c r="MEW114"/>
      <c r="MEX114"/>
      <c r="MEY114"/>
      <c r="MEZ114"/>
      <c r="MFA114"/>
      <c r="MFB114"/>
      <c r="MFC114"/>
      <c r="MFD114"/>
      <c r="MFE114"/>
      <c r="MFF114"/>
      <c r="MFG114"/>
      <c r="MFH114"/>
      <c r="MFI114"/>
      <c r="MFJ114"/>
      <c r="MFK114"/>
      <c r="MFL114"/>
      <c r="MFM114"/>
      <c r="MFN114"/>
      <c r="MFO114"/>
      <c r="MFP114"/>
      <c r="MFQ114"/>
      <c r="MFR114"/>
      <c r="MFS114"/>
      <c r="MFT114"/>
      <c r="MFU114"/>
      <c r="MFV114"/>
      <c r="MFW114"/>
      <c r="MFX114"/>
      <c r="MFY114"/>
      <c r="MFZ114"/>
      <c r="MGA114"/>
      <c r="MGB114"/>
      <c r="MGC114"/>
      <c r="MGD114"/>
      <c r="MGE114"/>
      <c r="MGF114"/>
      <c r="MGG114"/>
      <c r="MGH114"/>
      <c r="MGI114"/>
      <c r="MGJ114"/>
      <c r="MGK114"/>
      <c r="MGL114"/>
      <c r="MGM114"/>
      <c r="MGN114"/>
      <c r="MGO114"/>
      <c r="MGP114"/>
      <c r="MGQ114"/>
      <c r="MGR114"/>
      <c r="MGS114"/>
      <c r="MGT114"/>
      <c r="MGU114"/>
      <c r="MGV114"/>
      <c r="MGW114"/>
      <c r="MGX114"/>
      <c r="MGY114"/>
      <c r="MGZ114"/>
      <c r="MHA114"/>
      <c r="MHB114"/>
      <c r="MHC114"/>
      <c r="MHD114"/>
      <c r="MHE114"/>
      <c r="MHF114"/>
      <c r="MHG114"/>
      <c r="MHH114"/>
      <c r="MHI114"/>
      <c r="MHJ114"/>
      <c r="MHK114"/>
      <c r="MHL114"/>
      <c r="MHM114"/>
      <c r="MHN114"/>
      <c r="MHO114"/>
      <c r="MHP114"/>
      <c r="MHQ114"/>
      <c r="MHR114"/>
      <c r="MHS114"/>
      <c r="MHT114"/>
      <c r="MHU114"/>
      <c r="MHV114"/>
      <c r="MHW114"/>
      <c r="MHX114"/>
      <c r="MHY114"/>
      <c r="MHZ114"/>
      <c r="MIA114"/>
      <c r="MIB114"/>
      <c r="MIC114"/>
      <c r="MID114"/>
      <c r="MIE114"/>
      <c r="MIF114"/>
      <c r="MIG114"/>
      <c r="MIH114"/>
      <c r="MII114"/>
      <c r="MIJ114"/>
      <c r="MIK114"/>
      <c r="MIL114"/>
      <c r="MIM114"/>
      <c r="MIN114"/>
      <c r="MIO114"/>
      <c r="MIP114"/>
      <c r="MIQ114"/>
      <c r="MIR114"/>
      <c r="MIS114"/>
      <c r="MIT114"/>
      <c r="MIU114"/>
      <c r="MIV114"/>
      <c r="MIW114"/>
      <c r="MIX114"/>
      <c r="MIY114"/>
      <c r="MIZ114"/>
      <c r="MJA114"/>
      <c r="MJB114"/>
      <c r="MJC114"/>
      <c r="MJD114"/>
      <c r="MJE114"/>
      <c r="MJF114"/>
      <c r="MJG114"/>
      <c r="MJH114"/>
      <c r="MJI114"/>
      <c r="MJJ114"/>
      <c r="MJK114"/>
      <c r="MJL114"/>
      <c r="MJM114"/>
      <c r="MJN114"/>
      <c r="MJO114"/>
      <c r="MJP114"/>
      <c r="MJQ114"/>
      <c r="MJR114"/>
      <c r="MJS114"/>
      <c r="MJT114"/>
      <c r="MJU114"/>
      <c r="MJV114"/>
      <c r="MJW114"/>
      <c r="MJX114"/>
      <c r="MJY114"/>
      <c r="MJZ114"/>
      <c r="MKA114"/>
      <c r="MKB114"/>
      <c r="MKC114"/>
      <c r="MKD114"/>
      <c r="MKE114"/>
      <c r="MKF114"/>
      <c r="MKG114"/>
      <c r="MKH114"/>
      <c r="MKI114"/>
      <c r="MKJ114"/>
      <c r="MKK114"/>
      <c r="MKL114"/>
      <c r="MKM114"/>
      <c r="MKN114"/>
      <c r="MKO114"/>
      <c r="MKP114"/>
      <c r="MKQ114"/>
      <c r="MKR114"/>
      <c r="MKS114"/>
      <c r="MKT114"/>
      <c r="MKU114"/>
      <c r="MKV114"/>
      <c r="MKW114"/>
      <c r="MKX114"/>
      <c r="MKY114"/>
      <c r="MKZ114"/>
      <c r="MLA114"/>
      <c r="MLB114"/>
      <c r="MLC114"/>
      <c r="MLD114"/>
      <c r="MLE114"/>
      <c r="MLF114"/>
      <c r="MLG114"/>
      <c r="MLH114"/>
      <c r="MLI114"/>
      <c r="MLJ114"/>
      <c r="MLK114"/>
      <c r="MLL114"/>
      <c r="MLM114"/>
      <c r="MLN114"/>
      <c r="MLO114"/>
      <c r="MLP114"/>
      <c r="MLQ114"/>
      <c r="MLR114"/>
      <c r="MLS114"/>
      <c r="MLT114"/>
      <c r="MLU114"/>
      <c r="MLV114"/>
      <c r="MLW114"/>
      <c r="MLX114"/>
      <c r="MLY114"/>
      <c r="MLZ114"/>
      <c r="MMA114"/>
      <c r="MMB114"/>
      <c r="MMC114"/>
      <c r="MMD114"/>
      <c r="MME114"/>
      <c r="MMF114"/>
      <c r="MMG114"/>
      <c r="MMH114"/>
      <c r="MMI114"/>
      <c r="MMJ114"/>
      <c r="MMK114"/>
      <c r="MML114"/>
      <c r="MMM114"/>
      <c r="MMN114"/>
      <c r="MMO114"/>
      <c r="MMP114"/>
      <c r="MMQ114"/>
      <c r="MMR114"/>
      <c r="MMS114"/>
      <c r="MMT114"/>
      <c r="MMU114"/>
      <c r="MMV114"/>
      <c r="MMW114"/>
      <c r="MMX114"/>
      <c r="MMY114"/>
      <c r="MMZ114"/>
      <c r="MNA114"/>
      <c r="MNB114"/>
      <c r="MNC114"/>
      <c r="MND114"/>
      <c r="MNE114"/>
      <c r="MNF114"/>
      <c r="MNG114"/>
      <c r="MNH114"/>
      <c r="MNI114"/>
      <c r="MNJ114"/>
      <c r="MNK114"/>
      <c r="MNL114"/>
      <c r="MNM114"/>
      <c r="MNN114"/>
      <c r="MNO114"/>
      <c r="MNP114"/>
      <c r="MNQ114"/>
      <c r="MNR114"/>
      <c r="MNS114"/>
      <c r="MNT114"/>
      <c r="MNU114"/>
      <c r="MNV114"/>
      <c r="MNW114"/>
      <c r="MNX114"/>
      <c r="MNY114"/>
      <c r="MNZ114"/>
      <c r="MOA114"/>
      <c r="MOB114"/>
      <c r="MOC114"/>
      <c r="MOD114"/>
      <c r="MOE114"/>
      <c r="MOF114"/>
      <c r="MOG114"/>
      <c r="MOH114"/>
      <c r="MOI114"/>
      <c r="MOJ114"/>
      <c r="MOK114"/>
      <c r="MOL114"/>
      <c r="MOM114"/>
      <c r="MON114"/>
      <c r="MOO114"/>
      <c r="MOP114"/>
      <c r="MOQ114"/>
      <c r="MOR114"/>
      <c r="MOS114"/>
      <c r="MOT114"/>
      <c r="MOU114"/>
      <c r="MOV114"/>
      <c r="MOW114"/>
      <c r="MOX114"/>
      <c r="MOY114"/>
      <c r="MOZ114"/>
      <c r="MPA114"/>
      <c r="MPB114"/>
      <c r="MPC114"/>
      <c r="MPD114"/>
      <c r="MPE114"/>
      <c r="MPF114"/>
      <c r="MPG114"/>
      <c r="MPH114"/>
      <c r="MPI114"/>
      <c r="MPJ114"/>
      <c r="MPK114"/>
      <c r="MPL114"/>
      <c r="MPM114"/>
      <c r="MPN114"/>
      <c r="MPO114"/>
      <c r="MPP114"/>
      <c r="MPQ114"/>
      <c r="MPR114"/>
      <c r="MPS114"/>
      <c r="MPT114"/>
      <c r="MPU114"/>
      <c r="MPV114"/>
      <c r="MPW114"/>
      <c r="MPX114"/>
      <c r="MPY114"/>
      <c r="MPZ114"/>
      <c r="MQA114"/>
      <c r="MQB114"/>
      <c r="MQC114"/>
      <c r="MQD114"/>
      <c r="MQE114"/>
      <c r="MQF114"/>
      <c r="MQG114"/>
      <c r="MQH114"/>
      <c r="MQI114"/>
      <c r="MQJ114"/>
      <c r="MQK114"/>
      <c r="MQL114"/>
      <c r="MQM114"/>
      <c r="MQN114"/>
      <c r="MQO114"/>
      <c r="MQP114"/>
      <c r="MQQ114"/>
      <c r="MQR114"/>
      <c r="MQS114"/>
      <c r="MQT114"/>
      <c r="MQU114"/>
      <c r="MQV114"/>
      <c r="MQW114"/>
      <c r="MQX114"/>
      <c r="MQY114"/>
      <c r="MQZ114"/>
      <c r="MRA114"/>
      <c r="MRB114"/>
      <c r="MRC114"/>
      <c r="MRD114"/>
      <c r="MRE114"/>
      <c r="MRF114"/>
      <c r="MRG114"/>
      <c r="MRH114"/>
      <c r="MRI114"/>
      <c r="MRJ114"/>
      <c r="MRK114"/>
      <c r="MRL114"/>
      <c r="MRM114"/>
      <c r="MRN114"/>
      <c r="MRO114"/>
      <c r="MRP114"/>
      <c r="MRQ114"/>
      <c r="MRR114"/>
      <c r="MRS114"/>
      <c r="MRT114"/>
      <c r="MRU114"/>
      <c r="MRV114"/>
      <c r="MRW114"/>
      <c r="MRX114"/>
      <c r="MRY114"/>
      <c r="MRZ114"/>
      <c r="MSA114"/>
      <c r="MSB114"/>
      <c r="MSC114"/>
      <c r="MSD114"/>
      <c r="MSE114"/>
      <c r="MSF114"/>
      <c r="MSG114"/>
      <c r="MSH114"/>
      <c r="MSI114"/>
      <c r="MSJ114"/>
      <c r="MSK114"/>
      <c r="MSL114"/>
      <c r="MSM114"/>
      <c r="MSN114"/>
      <c r="MSO114"/>
      <c r="MSP114"/>
      <c r="MSQ114"/>
      <c r="MSR114"/>
      <c r="MSS114"/>
      <c r="MST114"/>
      <c r="MSU114"/>
      <c r="MSV114"/>
      <c r="MSW114"/>
      <c r="MSX114"/>
      <c r="MSY114"/>
      <c r="MSZ114"/>
      <c r="MTA114"/>
      <c r="MTB114"/>
      <c r="MTC114"/>
      <c r="MTD114"/>
      <c r="MTE114"/>
      <c r="MTF114"/>
      <c r="MTG114"/>
      <c r="MTH114"/>
      <c r="MTI114"/>
      <c r="MTJ114"/>
      <c r="MTK114"/>
      <c r="MTL114"/>
      <c r="MTM114"/>
      <c r="MTN114"/>
      <c r="MTO114"/>
      <c r="MTP114"/>
      <c r="MTQ114"/>
      <c r="MTR114"/>
      <c r="MTS114"/>
      <c r="MTT114"/>
      <c r="MTU114"/>
      <c r="MTV114"/>
      <c r="MTW114"/>
      <c r="MTX114"/>
      <c r="MTY114"/>
      <c r="MTZ114"/>
      <c r="MUA114"/>
      <c r="MUB114"/>
      <c r="MUC114"/>
      <c r="MUD114"/>
      <c r="MUE114"/>
      <c r="MUF114"/>
      <c r="MUG114"/>
      <c r="MUH114"/>
      <c r="MUI114"/>
      <c r="MUJ114"/>
      <c r="MUK114"/>
      <c r="MUL114"/>
      <c r="MUM114"/>
      <c r="MUN114"/>
      <c r="MUO114"/>
      <c r="MUP114"/>
      <c r="MUQ114"/>
      <c r="MUR114"/>
      <c r="MUS114"/>
      <c r="MUT114"/>
      <c r="MUU114"/>
      <c r="MUV114"/>
      <c r="MUW114"/>
      <c r="MUX114"/>
      <c r="MUY114"/>
      <c r="MUZ114"/>
      <c r="MVA114"/>
      <c r="MVB114"/>
      <c r="MVC114"/>
      <c r="MVD114"/>
      <c r="MVE114"/>
      <c r="MVF114"/>
      <c r="MVG114"/>
      <c r="MVH114"/>
      <c r="MVI114"/>
      <c r="MVJ114"/>
      <c r="MVK114"/>
      <c r="MVL114"/>
      <c r="MVM114"/>
      <c r="MVN114"/>
      <c r="MVO114"/>
      <c r="MVP114"/>
      <c r="MVQ114"/>
      <c r="MVR114"/>
      <c r="MVS114"/>
      <c r="MVT114"/>
      <c r="MVU114"/>
      <c r="MVV114"/>
      <c r="MVW114"/>
      <c r="MVX114"/>
      <c r="MVY114"/>
      <c r="MVZ114"/>
      <c r="MWA114"/>
      <c r="MWB114"/>
      <c r="MWC114"/>
      <c r="MWD114"/>
      <c r="MWE114"/>
      <c r="MWF114"/>
      <c r="MWG114"/>
      <c r="MWH114"/>
      <c r="MWI114"/>
      <c r="MWJ114"/>
      <c r="MWK114"/>
      <c r="MWL114"/>
      <c r="MWM114"/>
      <c r="MWN114"/>
      <c r="MWO114"/>
      <c r="MWP114"/>
      <c r="MWQ114"/>
      <c r="MWR114"/>
      <c r="MWS114"/>
      <c r="MWT114"/>
      <c r="MWU114"/>
      <c r="MWV114"/>
      <c r="MWW114"/>
      <c r="MWX114"/>
      <c r="MWY114"/>
      <c r="MWZ114"/>
      <c r="MXA114"/>
      <c r="MXB114"/>
      <c r="MXC114"/>
      <c r="MXD114"/>
      <c r="MXE114"/>
      <c r="MXF114"/>
      <c r="MXG114"/>
      <c r="MXH114"/>
      <c r="MXI114"/>
      <c r="MXJ114"/>
      <c r="MXK114"/>
      <c r="MXL114"/>
      <c r="MXM114"/>
      <c r="MXN114"/>
      <c r="MXO114"/>
      <c r="MXP114"/>
      <c r="MXQ114"/>
      <c r="MXR114"/>
      <c r="MXS114"/>
      <c r="MXT114"/>
      <c r="MXU114"/>
      <c r="MXV114"/>
      <c r="MXW114"/>
      <c r="MXX114"/>
      <c r="MXY114"/>
      <c r="MXZ114"/>
      <c r="MYA114"/>
      <c r="MYB114"/>
      <c r="MYC114"/>
      <c r="MYD114"/>
      <c r="MYE114"/>
      <c r="MYF114"/>
      <c r="MYG114"/>
      <c r="MYH114"/>
      <c r="MYI114"/>
      <c r="MYJ114"/>
      <c r="MYK114"/>
      <c r="MYL114"/>
      <c r="MYM114"/>
      <c r="MYN114"/>
      <c r="MYO114"/>
      <c r="MYP114"/>
      <c r="MYQ114"/>
      <c r="MYR114"/>
      <c r="MYS114"/>
      <c r="MYT114"/>
      <c r="MYU114"/>
      <c r="MYV114"/>
      <c r="MYW114"/>
      <c r="MYX114"/>
      <c r="MYY114"/>
      <c r="MYZ114"/>
      <c r="MZA114"/>
      <c r="MZB114"/>
      <c r="MZC114"/>
      <c r="MZD114"/>
      <c r="MZE114"/>
      <c r="MZF114"/>
      <c r="MZG114"/>
      <c r="MZH114"/>
      <c r="MZI114"/>
      <c r="MZJ114"/>
      <c r="MZK114"/>
      <c r="MZL114"/>
      <c r="MZM114"/>
      <c r="MZN114"/>
      <c r="MZO114"/>
      <c r="MZP114"/>
      <c r="MZQ114"/>
      <c r="MZR114"/>
      <c r="MZS114"/>
      <c r="MZT114"/>
      <c r="MZU114"/>
      <c r="MZV114"/>
      <c r="MZW114"/>
      <c r="MZX114"/>
      <c r="MZY114"/>
      <c r="MZZ114"/>
      <c r="NAA114"/>
      <c r="NAB114"/>
      <c r="NAC114"/>
      <c r="NAD114"/>
      <c r="NAE114"/>
      <c r="NAF114"/>
      <c r="NAG114"/>
      <c r="NAH114"/>
      <c r="NAI114"/>
      <c r="NAJ114"/>
      <c r="NAK114"/>
      <c r="NAL114"/>
      <c r="NAM114"/>
      <c r="NAN114"/>
      <c r="NAO114"/>
      <c r="NAP114"/>
      <c r="NAQ114"/>
      <c r="NAR114"/>
      <c r="NAS114"/>
      <c r="NAT114"/>
      <c r="NAU114"/>
      <c r="NAV114"/>
      <c r="NAW114"/>
      <c r="NAX114"/>
      <c r="NAY114"/>
      <c r="NAZ114"/>
      <c r="NBA114"/>
      <c r="NBB114"/>
      <c r="NBC114"/>
      <c r="NBD114"/>
      <c r="NBE114"/>
      <c r="NBF114"/>
      <c r="NBG114"/>
      <c r="NBH114"/>
      <c r="NBI114"/>
      <c r="NBJ114"/>
      <c r="NBK114"/>
      <c r="NBL114"/>
      <c r="NBM114"/>
      <c r="NBN114"/>
      <c r="NBO114"/>
      <c r="NBP114"/>
      <c r="NBQ114"/>
      <c r="NBR114"/>
      <c r="NBS114"/>
      <c r="NBT114"/>
      <c r="NBU114"/>
      <c r="NBV114"/>
      <c r="NBW114"/>
      <c r="NBX114"/>
      <c r="NBY114"/>
      <c r="NBZ114"/>
      <c r="NCA114"/>
      <c r="NCB114"/>
      <c r="NCC114"/>
      <c r="NCD114"/>
      <c r="NCE114"/>
      <c r="NCF114"/>
      <c r="NCG114"/>
      <c r="NCH114"/>
      <c r="NCI114"/>
      <c r="NCJ114"/>
      <c r="NCK114"/>
      <c r="NCL114"/>
      <c r="NCM114"/>
      <c r="NCN114"/>
      <c r="NCO114"/>
      <c r="NCP114"/>
      <c r="NCQ114"/>
      <c r="NCR114"/>
      <c r="NCS114"/>
      <c r="NCT114"/>
      <c r="NCU114"/>
      <c r="NCV114"/>
      <c r="NCW114"/>
      <c r="NCX114"/>
      <c r="NCY114"/>
      <c r="NCZ114"/>
      <c r="NDA114"/>
      <c r="NDB114"/>
      <c r="NDC114"/>
      <c r="NDD114"/>
      <c r="NDE114"/>
      <c r="NDF114"/>
      <c r="NDG114"/>
      <c r="NDH114"/>
      <c r="NDI114"/>
      <c r="NDJ114"/>
      <c r="NDK114"/>
      <c r="NDL114"/>
      <c r="NDM114"/>
      <c r="NDN114"/>
      <c r="NDO114"/>
      <c r="NDP114"/>
      <c r="NDQ114"/>
      <c r="NDR114"/>
      <c r="NDS114"/>
      <c r="NDT114"/>
      <c r="NDU114"/>
      <c r="NDV114"/>
      <c r="NDW114"/>
      <c r="NDX114"/>
      <c r="NDY114"/>
      <c r="NDZ114"/>
      <c r="NEA114"/>
      <c r="NEB114"/>
      <c r="NEC114"/>
      <c r="NED114"/>
      <c r="NEE114"/>
      <c r="NEF114"/>
      <c r="NEG114"/>
      <c r="NEH114"/>
      <c r="NEI114"/>
      <c r="NEJ114"/>
      <c r="NEK114"/>
      <c r="NEL114"/>
      <c r="NEM114"/>
      <c r="NEN114"/>
      <c r="NEO114"/>
      <c r="NEP114"/>
      <c r="NEQ114"/>
      <c r="NER114"/>
      <c r="NES114"/>
      <c r="NET114"/>
      <c r="NEU114"/>
      <c r="NEV114"/>
      <c r="NEW114"/>
      <c r="NEX114"/>
      <c r="NEY114"/>
      <c r="NEZ114"/>
      <c r="NFA114"/>
      <c r="NFB114"/>
      <c r="NFC114"/>
      <c r="NFD114"/>
      <c r="NFE114"/>
      <c r="NFF114"/>
      <c r="NFG114"/>
      <c r="NFH114"/>
      <c r="NFI114"/>
      <c r="NFJ114"/>
      <c r="NFK114"/>
      <c r="NFL114"/>
      <c r="NFM114"/>
      <c r="NFN114"/>
      <c r="NFO114"/>
      <c r="NFP114"/>
      <c r="NFQ114"/>
      <c r="NFR114"/>
      <c r="NFS114"/>
      <c r="NFT114"/>
      <c r="NFU114"/>
      <c r="NFV114"/>
      <c r="NFW114"/>
      <c r="NFX114"/>
      <c r="NFY114"/>
      <c r="NFZ114"/>
      <c r="NGA114"/>
      <c r="NGB114"/>
      <c r="NGC114"/>
      <c r="NGD114"/>
      <c r="NGE114"/>
      <c r="NGF114"/>
      <c r="NGG114"/>
      <c r="NGH114"/>
      <c r="NGI114"/>
      <c r="NGJ114"/>
      <c r="NGK114"/>
      <c r="NGL114"/>
      <c r="NGM114"/>
      <c r="NGN114"/>
      <c r="NGO114"/>
      <c r="NGP114"/>
      <c r="NGQ114"/>
      <c r="NGR114"/>
      <c r="NGS114"/>
      <c r="NGT114"/>
      <c r="NGU114"/>
      <c r="NGV114"/>
      <c r="NGW114"/>
      <c r="NGX114"/>
      <c r="NGY114"/>
      <c r="NGZ114"/>
      <c r="NHA114"/>
      <c r="NHB114"/>
      <c r="NHC114"/>
      <c r="NHD114"/>
      <c r="NHE114"/>
      <c r="NHF114"/>
      <c r="NHG114"/>
      <c r="NHH114"/>
      <c r="NHI114"/>
      <c r="NHJ114"/>
      <c r="NHK114"/>
      <c r="NHL114"/>
      <c r="NHM114"/>
      <c r="NHN114"/>
      <c r="NHO114"/>
      <c r="NHP114"/>
      <c r="NHQ114"/>
      <c r="NHR114"/>
      <c r="NHS114"/>
      <c r="NHT114"/>
      <c r="NHU114"/>
      <c r="NHV114"/>
      <c r="NHW114"/>
      <c r="NHX114"/>
      <c r="NHY114"/>
      <c r="NHZ114"/>
      <c r="NIA114"/>
      <c r="NIB114"/>
      <c r="NIC114"/>
      <c r="NID114"/>
      <c r="NIE114"/>
      <c r="NIF114"/>
      <c r="NIG114"/>
      <c r="NIH114"/>
      <c r="NII114"/>
      <c r="NIJ114"/>
      <c r="NIK114"/>
      <c r="NIL114"/>
      <c r="NIM114"/>
      <c r="NIN114"/>
      <c r="NIO114"/>
      <c r="NIP114"/>
      <c r="NIQ114"/>
      <c r="NIR114"/>
      <c r="NIS114"/>
      <c r="NIT114"/>
      <c r="NIU114"/>
      <c r="NIV114"/>
      <c r="NIW114"/>
      <c r="NIX114"/>
      <c r="NIY114"/>
      <c r="NIZ114"/>
      <c r="NJA114"/>
      <c r="NJB114"/>
      <c r="NJC114"/>
      <c r="NJD114"/>
      <c r="NJE114"/>
      <c r="NJF114"/>
      <c r="NJG114"/>
      <c r="NJH114"/>
      <c r="NJI114"/>
      <c r="NJJ114"/>
      <c r="NJK114"/>
      <c r="NJL114"/>
      <c r="NJM114"/>
      <c r="NJN114"/>
      <c r="NJO114"/>
      <c r="NJP114"/>
      <c r="NJQ114"/>
      <c r="NJR114"/>
      <c r="NJS114"/>
      <c r="NJT114"/>
      <c r="NJU114"/>
      <c r="NJV114"/>
      <c r="NJW114"/>
      <c r="NJX114"/>
      <c r="NJY114"/>
      <c r="NJZ114"/>
      <c r="NKA114"/>
      <c r="NKB114"/>
      <c r="NKC114"/>
      <c r="NKD114"/>
      <c r="NKE114"/>
      <c r="NKF114"/>
      <c r="NKG114"/>
      <c r="NKH114"/>
      <c r="NKI114"/>
      <c r="NKJ114"/>
      <c r="NKK114"/>
      <c r="NKL114"/>
      <c r="NKM114"/>
      <c r="NKN114"/>
      <c r="NKO114"/>
      <c r="NKP114"/>
      <c r="NKQ114"/>
      <c r="NKR114"/>
      <c r="NKS114"/>
      <c r="NKT114"/>
      <c r="NKU114"/>
      <c r="NKV114"/>
      <c r="NKW114"/>
      <c r="NKX114"/>
      <c r="NKY114"/>
      <c r="NKZ114"/>
      <c r="NLA114"/>
      <c r="NLB114"/>
      <c r="NLC114"/>
      <c r="NLD114"/>
      <c r="NLE114"/>
      <c r="NLF114"/>
      <c r="NLG114"/>
      <c r="NLH114"/>
      <c r="NLI114"/>
      <c r="NLJ114"/>
      <c r="NLK114"/>
      <c r="NLL114"/>
      <c r="NLM114"/>
      <c r="NLN114"/>
      <c r="NLO114"/>
      <c r="NLP114"/>
      <c r="NLQ114"/>
      <c r="NLR114"/>
      <c r="NLS114"/>
      <c r="NLT114"/>
      <c r="NLU114"/>
      <c r="NLV114"/>
      <c r="NLW114"/>
      <c r="NLX114"/>
      <c r="NLY114"/>
      <c r="NLZ114"/>
      <c r="NMA114"/>
      <c r="NMB114"/>
      <c r="NMC114"/>
      <c r="NMD114"/>
      <c r="NME114"/>
      <c r="NMF114"/>
      <c r="NMG114"/>
      <c r="NMH114"/>
      <c r="NMI114"/>
      <c r="NMJ114"/>
      <c r="NMK114"/>
      <c r="NML114"/>
      <c r="NMM114"/>
      <c r="NMN114"/>
      <c r="NMO114"/>
      <c r="NMP114"/>
      <c r="NMQ114"/>
      <c r="NMR114"/>
      <c r="NMS114"/>
      <c r="NMT114"/>
      <c r="NMU114"/>
      <c r="NMV114"/>
      <c r="NMW114"/>
      <c r="NMX114"/>
      <c r="NMY114"/>
      <c r="NMZ114"/>
      <c r="NNA114"/>
      <c r="NNB114"/>
      <c r="NNC114"/>
      <c r="NND114"/>
      <c r="NNE114"/>
      <c r="NNF114"/>
      <c r="NNG114"/>
      <c r="NNH114"/>
      <c r="NNI114"/>
      <c r="NNJ114"/>
      <c r="NNK114"/>
      <c r="NNL114"/>
      <c r="NNM114"/>
      <c r="NNN114"/>
      <c r="NNO114"/>
      <c r="NNP114"/>
      <c r="NNQ114"/>
      <c r="NNR114"/>
      <c r="NNS114"/>
      <c r="NNT114"/>
      <c r="NNU114"/>
      <c r="NNV114"/>
      <c r="NNW114"/>
      <c r="NNX114"/>
      <c r="NNY114"/>
      <c r="NNZ114"/>
      <c r="NOA114"/>
      <c r="NOB114"/>
      <c r="NOC114"/>
      <c r="NOD114"/>
      <c r="NOE114"/>
      <c r="NOF114"/>
      <c r="NOG114"/>
      <c r="NOH114"/>
      <c r="NOI114"/>
      <c r="NOJ114"/>
      <c r="NOK114"/>
      <c r="NOL114"/>
      <c r="NOM114"/>
      <c r="NON114"/>
      <c r="NOO114"/>
      <c r="NOP114"/>
      <c r="NOQ114"/>
      <c r="NOR114"/>
      <c r="NOS114"/>
      <c r="NOT114"/>
      <c r="NOU114"/>
      <c r="NOV114"/>
      <c r="NOW114"/>
      <c r="NOX114"/>
      <c r="NOY114"/>
      <c r="NOZ114"/>
      <c r="NPA114"/>
      <c r="NPB114"/>
      <c r="NPC114"/>
      <c r="NPD114"/>
      <c r="NPE114"/>
      <c r="NPF114"/>
      <c r="NPG114"/>
      <c r="NPH114"/>
      <c r="NPI114"/>
      <c r="NPJ114"/>
      <c r="NPK114"/>
      <c r="NPL114"/>
      <c r="NPM114"/>
      <c r="NPN114"/>
      <c r="NPO114"/>
      <c r="NPP114"/>
      <c r="NPQ114"/>
      <c r="NPR114"/>
      <c r="NPS114"/>
      <c r="NPT114"/>
      <c r="NPU114"/>
      <c r="NPV114"/>
      <c r="NPW114"/>
      <c r="NPX114"/>
      <c r="NPY114"/>
      <c r="NPZ114"/>
      <c r="NQA114"/>
      <c r="NQB114"/>
      <c r="NQC114"/>
      <c r="NQD114"/>
      <c r="NQE114"/>
      <c r="NQF114"/>
      <c r="NQG114"/>
      <c r="NQH114"/>
      <c r="NQI114"/>
      <c r="NQJ114"/>
      <c r="NQK114"/>
      <c r="NQL114"/>
      <c r="NQM114"/>
      <c r="NQN114"/>
      <c r="NQO114"/>
      <c r="NQP114"/>
      <c r="NQQ114"/>
      <c r="NQR114"/>
      <c r="NQS114"/>
      <c r="NQT114"/>
      <c r="NQU114"/>
      <c r="NQV114"/>
      <c r="NQW114"/>
      <c r="NQX114"/>
      <c r="NQY114"/>
      <c r="NQZ114"/>
      <c r="NRA114"/>
      <c r="NRB114"/>
      <c r="NRC114"/>
      <c r="NRD114"/>
      <c r="NRE114"/>
      <c r="NRF114"/>
      <c r="NRG114"/>
      <c r="NRH114"/>
      <c r="NRI114"/>
      <c r="NRJ114"/>
      <c r="NRK114"/>
      <c r="NRL114"/>
      <c r="NRM114"/>
      <c r="NRN114"/>
      <c r="NRO114"/>
      <c r="NRP114"/>
      <c r="NRQ114"/>
      <c r="NRR114"/>
      <c r="NRS114"/>
      <c r="NRT114"/>
      <c r="NRU114"/>
      <c r="NRV114"/>
      <c r="NRW114"/>
      <c r="NRX114"/>
      <c r="NRY114"/>
      <c r="NRZ114"/>
      <c r="NSA114"/>
      <c r="NSB114"/>
      <c r="NSC114"/>
      <c r="NSD114"/>
      <c r="NSE114"/>
      <c r="NSF114"/>
      <c r="NSG114"/>
      <c r="NSH114"/>
      <c r="NSI114"/>
      <c r="NSJ114"/>
      <c r="NSK114"/>
      <c r="NSL114"/>
      <c r="NSM114"/>
      <c r="NSN114"/>
      <c r="NSO114"/>
      <c r="NSP114"/>
      <c r="NSQ114"/>
      <c r="NSR114"/>
      <c r="NSS114"/>
      <c r="NST114"/>
      <c r="NSU114"/>
      <c r="NSV114"/>
      <c r="NSW114"/>
      <c r="NSX114"/>
      <c r="NSY114"/>
      <c r="NSZ114"/>
      <c r="NTA114"/>
      <c r="NTB114"/>
      <c r="NTC114"/>
      <c r="NTD114"/>
      <c r="NTE114"/>
      <c r="NTF114"/>
      <c r="NTG114"/>
      <c r="NTH114"/>
      <c r="NTI114"/>
      <c r="NTJ114"/>
      <c r="NTK114"/>
      <c r="NTL114"/>
      <c r="NTM114"/>
      <c r="NTN114"/>
      <c r="NTO114"/>
      <c r="NTP114"/>
      <c r="NTQ114"/>
      <c r="NTR114"/>
      <c r="NTS114"/>
      <c r="NTT114"/>
      <c r="NTU114"/>
      <c r="NTV114"/>
      <c r="NTW114"/>
      <c r="NTX114"/>
      <c r="NTY114"/>
      <c r="NTZ114"/>
      <c r="NUA114"/>
      <c r="NUB114"/>
      <c r="NUC114"/>
      <c r="NUD114"/>
      <c r="NUE114"/>
      <c r="NUF114"/>
      <c r="NUG114"/>
      <c r="NUH114"/>
      <c r="NUI114"/>
      <c r="NUJ114"/>
      <c r="NUK114"/>
      <c r="NUL114"/>
      <c r="NUM114"/>
      <c r="NUN114"/>
      <c r="NUO114"/>
      <c r="NUP114"/>
      <c r="NUQ114"/>
      <c r="NUR114"/>
      <c r="NUS114"/>
      <c r="NUT114"/>
      <c r="NUU114"/>
      <c r="NUV114"/>
      <c r="NUW114"/>
      <c r="NUX114"/>
      <c r="NUY114"/>
      <c r="NUZ114"/>
      <c r="NVA114"/>
      <c r="NVB114"/>
      <c r="NVC114"/>
      <c r="NVD114"/>
      <c r="NVE114"/>
      <c r="NVF114"/>
      <c r="NVG114"/>
      <c r="NVH114"/>
      <c r="NVI114"/>
      <c r="NVJ114"/>
      <c r="NVK114"/>
      <c r="NVL114"/>
      <c r="NVM114"/>
      <c r="NVN114"/>
      <c r="NVO114"/>
      <c r="NVP114"/>
      <c r="NVQ114"/>
      <c r="NVR114"/>
      <c r="NVS114"/>
      <c r="NVT114"/>
      <c r="NVU114"/>
      <c r="NVV114"/>
      <c r="NVW114"/>
      <c r="NVX114"/>
      <c r="NVY114"/>
      <c r="NVZ114"/>
      <c r="NWA114"/>
      <c r="NWB114"/>
      <c r="NWC114"/>
      <c r="NWD114"/>
      <c r="NWE114"/>
      <c r="NWF114"/>
      <c r="NWG114"/>
      <c r="NWH114"/>
      <c r="NWI114"/>
      <c r="NWJ114"/>
      <c r="NWK114"/>
      <c r="NWL114"/>
      <c r="NWM114"/>
      <c r="NWN114"/>
      <c r="NWO114"/>
      <c r="NWP114"/>
      <c r="NWQ114"/>
      <c r="NWR114"/>
      <c r="NWS114"/>
      <c r="NWT114"/>
      <c r="NWU114"/>
      <c r="NWV114"/>
      <c r="NWW114"/>
      <c r="NWX114"/>
      <c r="NWY114"/>
      <c r="NWZ114"/>
      <c r="NXA114"/>
      <c r="NXB114"/>
      <c r="NXC114"/>
      <c r="NXD114"/>
      <c r="NXE114"/>
      <c r="NXF114"/>
      <c r="NXG114"/>
      <c r="NXH114"/>
      <c r="NXI114"/>
      <c r="NXJ114"/>
      <c r="NXK114"/>
      <c r="NXL114"/>
      <c r="NXM114"/>
      <c r="NXN114"/>
      <c r="NXO114"/>
      <c r="NXP114"/>
      <c r="NXQ114"/>
      <c r="NXR114"/>
      <c r="NXS114"/>
      <c r="NXT114"/>
      <c r="NXU114"/>
      <c r="NXV114"/>
      <c r="NXW114"/>
      <c r="NXX114"/>
      <c r="NXY114"/>
      <c r="NXZ114"/>
      <c r="NYA114"/>
      <c r="NYB114"/>
      <c r="NYC114"/>
      <c r="NYD114"/>
      <c r="NYE114"/>
      <c r="NYF114"/>
      <c r="NYG114"/>
      <c r="NYH114"/>
      <c r="NYI114"/>
      <c r="NYJ114"/>
      <c r="NYK114"/>
      <c r="NYL114"/>
      <c r="NYM114"/>
      <c r="NYN114"/>
      <c r="NYO114"/>
      <c r="NYP114"/>
      <c r="NYQ114"/>
      <c r="NYR114"/>
      <c r="NYS114"/>
      <c r="NYT114"/>
      <c r="NYU114"/>
      <c r="NYV114"/>
      <c r="NYW114"/>
      <c r="NYX114"/>
      <c r="NYY114"/>
      <c r="NYZ114"/>
      <c r="NZA114"/>
      <c r="NZB114"/>
      <c r="NZC114"/>
      <c r="NZD114"/>
      <c r="NZE114"/>
      <c r="NZF114"/>
      <c r="NZG114"/>
      <c r="NZH114"/>
      <c r="NZI114"/>
      <c r="NZJ114"/>
      <c r="NZK114"/>
      <c r="NZL114"/>
      <c r="NZM114"/>
      <c r="NZN114"/>
      <c r="NZO114"/>
      <c r="NZP114"/>
      <c r="NZQ114"/>
      <c r="NZR114"/>
      <c r="NZS114"/>
      <c r="NZT114"/>
      <c r="NZU114"/>
      <c r="NZV114"/>
      <c r="NZW114"/>
      <c r="NZX114"/>
      <c r="NZY114"/>
      <c r="NZZ114"/>
      <c r="OAA114"/>
      <c r="OAB114"/>
      <c r="OAC114"/>
      <c r="OAD114"/>
      <c r="OAE114"/>
      <c r="OAF114"/>
      <c r="OAG114"/>
      <c r="OAH114"/>
      <c r="OAI114"/>
      <c r="OAJ114"/>
      <c r="OAK114"/>
      <c r="OAL114"/>
      <c r="OAM114"/>
      <c r="OAN114"/>
      <c r="OAO114"/>
      <c r="OAP114"/>
      <c r="OAQ114"/>
      <c r="OAR114"/>
      <c r="OAS114"/>
      <c r="OAT114"/>
      <c r="OAU114"/>
      <c r="OAV114"/>
      <c r="OAW114"/>
      <c r="OAX114"/>
      <c r="OAY114"/>
      <c r="OAZ114"/>
      <c r="OBA114"/>
      <c r="OBB114"/>
      <c r="OBC114"/>
      <c r="OBD114"/>
      <c r="OBE114"/>
      <c r="OBF114"/>
      <c r="OBG114"/>
      <c r="OBH114"/>
      <c r="OBI114"/>
      <c r="OBJ114"/>
      <c r="OBK114"/>
      <c r="OBL114"/>
      <c r="OBM114"/>
      <c r="OBN114"/>
      <c r="OBO114"/>
      <c r="OBP114"/>
      <c r="OBQ114"/>
      <c r="OBR114"/>
      <c r="OBS114"/>
      <c r="OBT114"/>
      <c r="OBU114"/>
      <c r="OBV114"/>
      <c r="OBW114"/>
      <c r="OBX114"/>
      <c r="OBY114"/>
      <c r="OBZ114"/>
      <c r="OCA114"/>
      <c r="OCB114"/>
      <c r="OCC114"/>
      <c r="OCD114"/>
      <c r="OCE114"/>
      <c r="OCF114"/>
      <c r="OCG114"/>
      <c r="OCH114"/>
      <c r="OCI114"/>
      <c r="OCJ114"/>
      <c r="OCK114"/>
      <c r="OCL114"/>
      <c r="OCM114"/>
      <c r="OCN114"/>
      <c r="OCO114"/>
      <c r="OCP114"/>
      <c r="OCQ114"/>
      <c r="OCR114"/>
      <c r="OCS114"/>
      <c r="OCT114"/>
      <c r="OCU114"/>
      <c r="OCV114"/>
      <c r="OCW114"/>
      <c r="OCX114"/>
      <c r="OCY114"/>
      <c r="OCZ114"/>
      <c r="ODA114"/>
      <c r="ODB114"/>
      <c r="ODC114"/>
      <c r="ODD114"/>
      <c r="ODE114"/>
      <c r="ODF114"/>
      <c r="ODG114"/>
      <c r="ODH114"/>
      <c r="ODI114"/>
      <c r="ODJ114"/>
      <c r="ODK114"/>
      <c r="ODL114"/>
      <c r="ODM114"/>
      <c r="ODN114"/>
      <c r="ODO114"/>
      <c r="ODP114"/>
      <c r="ODQ114"/>
      <c r="ODR114"/>
      <c r="ODS114"/>
      <c r="ODT114"/>
      <c r="ODU114"/>
      <c r="ODV114"/>
      <c r="ODW114"/>
      <c r="ODX114"/>
      <c r="ODY114"/>
      <c r="ODZ114"/>
      <c r="OEA114"/>
      <c r="OEB114"/>
      <c r="OEC114"/>
      <c r="OED114"/>
      <c r="OEE114"/>
      <c r="OEF114"/>
      <c r="OEG114"/>
      <c r="OEH114"/>
      <c r="OEI114"/>
      <c r="OEJ114"/>
      <c r="OEK114"/>
      <c r="OEL114"/>
      <c r="OEM114"/>
      <c r="OEN114"/>
      <c r="OEO114"/>
      <c r="OEP114"/>
      <c r="OEQ114"/>
      <c r="OER114"/>
      <c r="OES114"/>
      <c r="OET114"/>
      <c r="OEU114"/>
      <c r="OEV114"/>
      <c r="OEW114"/>
      <c r="OEX114"/>
      <c r="OEY114"/>
      <c r="OEZ114"/>
      <c r="OFA114"/>
      <c r="OFB114"/>
      <c r="OFC114"/>
      <c r="OFD114"/>
      <c r="OFE114"/>
      <c r="OFF114"/>
      <c r="OFG114"/>
      <c r="OFH114"/>
      <c r="OFI114"/>
      <c r="OFJ114"/>
      <c r="OFK114"/>
      <c r="OFL114"/>
      <c r="OFM114"/>
      <c r="OFN114"/>
      <c r="OFO114"/>
      <c r="OFP114"/>
      <c r="OFQ114"/>
      <c r="OFR114"/>
      <c r="OFS114"/>
      <c r="OFT114"/>
      <c r="OFU114"/>
      <c r="OFV114"/>
      <c r="OFW114"/>
      <c r="OFX114"/>
      <c r="OFY114"/>
      <c r="OFZ114"/>
      <c r="OGA114"/>
      <c r="OGB114"/>
      <c r="OGC114"/>
      <c r="OGD114"/>
      <c r="OGE114"/>
      <c r="OGF114"/>
      <c r="OGG114"/>
      <c r="OGH114"/>
      <c r="OGI114"/>
      <c r="OGJ114"/>
      <c r="OGK114"/>
      <c r="OGL114"/>
      <c r="OGM114"/>
      <c r="OGN114"/>
      <c r="OGO114"/>
      <c r="OGP114"/>
      <c r="OGQ114"/>
      <c r="OGR114"/>
      <c r="OGS114"/>
      <c r="OGT114"/>
      <c r="OGU114"/>
      <c r="OGV114"/>
      <c r="OGW114"/>
      <c r="OGX114"/>
      <c r="OGY114"/>
      <c r="OGZ114"/>
      <c r="OHA114"/>
      <c r="OHB114"/>
      <c r="OHC114"/>
      <c r="OHD114"/>
      <c r="OHE114"/>
      <c r="OHF114"/>
      <c r="OHG114"/>
      <c r="OHH114"/>
      <c r="OHI114"/>
      <c r="OHJ114"/>
      <c r="OHK114"/>
      <c r="OHL114"/>
      <c r="OHM114"/>
      <c r="OHN114"/>
      <c r="OHO114"/>
      <c r="OHP114"/>
      <c r="OHQ114"/>
      <c r="OHR114"/>
      <c r="OHS114"/>
      <c r="OHT114"/>
      <c r="OHU114"/>
      <c r="OHV114"/>
      <c r="OHW114"/>
      <c r="OHX114"/>
      <c r="OHY114"/>
      <c r="OHZ114"/>
      <c r="OIA114"/>
      <c r="OIB114"/>
      <c r="OIC114"/>
      <c r="OID114"/>
      <c r="OIE114"/>
      <c r="OIF114"/>
      <c r="OIG114"/>
      <c r="OIH114"/>
      <c r="OII114"/>
      <c r="OIJ114"/>
      <c r="OIK114"/>
      <c r="OIL114"/>
      <c r="OIM114"/>
      <c r="OIN114"/>
      <c r="OIO114"/>
      <c r="OIP114"/>
      <c r="OIQ114"/>
      <c r="OIR114"/>
      <c r="OIS114"/>
      <c r="OIT114"/>
      <c r="OIU114"/>
      <c r="OIV114"/>
      <c r="OIW114"/>
      <c r="OIX114"/>
      <c r="OIY114"/>
      <c r="OIZ114"/>
      <c r="OJA114"/>
      <c r="OJB114"/>
      <c r="OJC114"/>
      <c r="OJD114"/>
      <c r="OJE114"/>
      <c r="OJF114"/>
      <c r="OJG114"/>
      <c r="OJH114"/>
      <c r="OJI114"/>
      <c r="OJJ114"/>
      <c r="OJK114"/>
      <c r="OJL114"/>
      <c r="OJM114"/>
      <c r="OJN114"/>
      <c r="OJO114"/>
      <c r="OJP114"/>
      <c r="OJQ114"/>
      <c r="OJR114"/>
      <c r="OJS114"/>
      <c r="OJT114"/>
      <c r="OJU114"/>
      <c r="OJV114"/>
      <c r="OJW114"/>
      <c r="OJX114"/>
      <c r="OJY114"/>
      <c r="OJZ114"/>
      <c r="OKA114"/>
      <c r="OKB114"/>
      <c r="OKC114"/>
      <c r="OKD114"/>
      <c r="OKE114"/>
      <c r="OKF114"/>
      <c r="OKG114"/>
      <c r="OKH114"/>
      <c r="OKI114"/>
      <c r="OKJ114"/>
      <c r="OKK114"/>
      <c r="OKL114"/>
      <c r="OKM114"/>
      <c r="OKN114"/>
      <c r="OKO114"/>
      <c r="OKP114"/>
      <c r="OKQ114"/>
      <c r="OKR114"/>
      <c r="OKS114"/>
      <c r="OKT114"/>
      <c r="OKU114"/>
      <c r="OKV114"/>
      <c r="OKW114"/>
      <c r="OKX114"/>
      <c r="OKY114"/>
      <c r="OKZ114"/>
      <c r="OLA114"/>
      <c r="OLB114"/>
      <c r="OLC114"/>
      <c r="OLD114"/>
      <c r="OLE114"/>
      <c r="OLF114"/>
      <c r="OLG114"/>
      <c r="OLH114"/>
      <c r="OLI114"/>
      <c r="OLJ114"/>
      <c r="OLK114"/>
      <c r="OLL114"/>
      <c r="OLM114"/>
      <c r="OLN114"/>
      <c r="OLO114"/>
      <c r="OLP114"/>
      <c r="OLQ114"/>
      <c r="OLR114"/>
      <c r="OLS114"/>
      <c r="OLT114"/>
      <c r="OLU114"/>
      <c r="OLV114"/>
      <c r="OLW114"/>
      <c r="OLX114"/>
      <c r="OLY114"/>
      <c r="OLZ114"/>
      <c r="OMA114"/>
      <c r="OMB114"/>
      <c r="OMC114"/>
      <c r="OMD114"/>
      <c r="OME114"/>
      <c r="OMF114"/>
      <c r="OMG114"/>
      <c r="OMH114"/>
      <c r="OMI114"/>
      <c r="OMJ114"/>
      <c r="OMK114"/>
      <c r="OML114"/>
      <c r="OMM114"/>
      <c r="OMN114"/>
      <c r="OMO114"/>
      <c r="OMP114"/>
      <c r="OMQ114"/>
      <c r="OMR114"/>
      <c r="OMS114"/>
      <c r="OMT114"/>
      <c r="OMU114"/>
      <c r="OMV114"/>
      <c r="OMW114"/>
      <c r="OMX114"/>
      <c r="OMY114"/>
      <c r="OMZ114"/>
      <c r="ONA114"/>
      <c r="ONB114"/>
      <c r="ONC114"/>
      <c r="OND114"/>
      <c r="ONE114"/>
      <c r="ONF114"/>
      <c r="ONG114"/>
      <c r="ONH114"/>
      <c r="ONI114"/>
      <c r="ONJ114"/>
      <c r="ONK114"/>
      <c r="ONL114"/>
      <c r="ONM114"/>
      <c r="ONN114"/>
      <c r="ONO114"/>
      <c r="ONP114"/>
      <c r="ONQ114"/>
      <c r="ONR114"/>
      <c r="ONS114"/>
      <c r="ONT114"/>
      <c r="ONU114"/>
      <c r="ONV114"/>
      <c r="ONW114"/>
      <c r="ONX114"/>
      <c r="ONY114"/>
      <c r="ONZ114"/>
      <c r="OOA114"/>
      <c r="OOB114"/>
      <c r="OOC114"/>
      <c r="OOD114"/>
      <c r="OOE114"/>
      <c r="OOF114"/>
      <c r="OOG114"/>
      <c r="OOH114"/>
      <c r="OOI114"/>
      <c r="OOJ114"/>
      <c r="OOK114"/>
      <c r="OOL114"/>
      <c r="OOM114"/>
      <c r="OON114"/>
      <c r="OOO114"/>
      <c r="OOP114"/>
      <c r="OOQ114"/>
      <c r="OOR114"/>
      <c r="OOS114"/>
      <c r="OOT114"/>
      <c r="OOU114"/>
      <c r="OOV114"/>
      <c r="OOW114"/>
      <c r="OOX114"/>
      <c r="OOY114"/>
      <c r="OOZ114"/>
      <c r="OPA114"/>
      <c r="OPB114"/>
      <c r="OPC114"/>
      <c r="OPD114"/>
      <c r="OPE114"/>
      <c r="OPF114"/>
      <c r="OPG114"/>
      <c r="OPH114"/>
      <c r="OPI114"/>
      <c r="OPJ114"/>
      <c r="OPK114"/>
      <c r="OPL114"/>
      <c r="OPM114"/>
      <c r="OPN114"/>
      <c r="OPO114"/>
      <c r="OPP114"/>
      <c r="OPQ114"/>
      <c r="OPR114"/>
      <c r="OPS114"/>
      <c r="OPT114"/>
      <c r="OPU114"/>
      <c r="OPV114"/>
      <c r="OPW114"/>
      <c r="OPX114"/>
      <c r="OPY114"/>
      <c r="OPZ114"/>
      <c r="OQA114"/>
      <c r="OQB114"/>
      <c r="OQC114"/>
      <c r="OQD114"/>
      <c r="OQE114"/>
      <c r="OQF114"/>
      <c r="OQG114"/>
      <c r="OQH114"/>
      <c r="OQI114"/>
      <c r="OQJ114"/>
      <c r="OQK114"/>
      <c r="OQL114"/>
      <c r="OQM114"/>
      <c r="OQN114"/>
      <c r="OQO114"/>
      <c r="OQP114"/>
      <c r="OQQ114"/>
      <c r="OQR114"/>
      <c r="OQS114"/>
      <c r="OQT114"/>
      <c r="OQU114"/>
      <c r="OQV114"/>
      <c r="OQW114"/>
      <c r="OQX114"/>
      <c r="OQY114"/>
      <c r="OQZ114"/>
      <c r="ORA114"/>
      <c r="ORB114"/>
      <c r="ORC114"/>
      <c r="ORD114"/>
      <c r="ORE114"/>
      <c r="ORF114"/>
      <c r="ORG114"/>
      <c r="ORH114"/>
      <c r="ORI114"/>
      <c r="ORJ114"/>
      <c r="ORK114"/>
      <c r="ORL114"/>
      <c r="ORM114"/>
      <c r="ORN114"/>
      <c r="ORO114"/>
      <c r="ORP114"/>
      <c r="ORQ114"/>
      <c r="ORR114"/>
      <c r="ORS114"/>
      <c r="ORT114"/>
      <c r="ORU114"/>
      <c r="ORV114"/>
      <c r="ORW114"/>
      <c r="ORX114"/>
      <c r="ORY114"/>
      <c r="ORZ114"/>
      <c r="OSA114"/>
      <c r="OSB114"/>
      <c r="OSC114"/>
      <c r="OSD114"/>
      <c r="OSE114"/>
      <c r="OSF114"/>
      <c r="OSG114"/>
      <c r="OSH114"/>
      <c r="OSI114"/>
      <c r="OSJ114"/>
      <c r="OSK114"/>
      <c r="OSL114"/>
      <c r="OSM114"/>
      <c r="OSN114"/>
      <c r="OSO114"/>
      <c r="OSP114"/>
      <c r="OSQ114"/>
      <c r="OSR114"/>
      <c r="OSS114"/>
      <c r="OST114"/>
      <c r="OSU114"/>
      <c r="OSV114"/>
      <c r="OSW114"/>
      <c r="OSX114"/>
      <c r="OSY114"/>
      <c r="OSZ114"/>
      <c r="OTA114"/>
      <c r="OTB114"/>
      <c r="OTC114"/>
      <c r="OTD114"/>
      <c r="OTE114"/>
      <c r="OTF114"/>
      <c r="OTG114"/>
      <c r="OTH114"/>
      <c r="OTI114"/>
      <c r="OTJ114"/>
      <c r="OTK114"/>
      <c r="OTL114"/>
      <c r="OTM114"/>
      <c r="OTN114"/>
      <c r="OTO114"/>
      <c r="OTP114"/>
      <c r="OTQ114"/>
      <c r="OTR114"/>
      <c r="OTS114"/>
      <c r="OTT114"/>
      <c r="OTU114"/>
      <c r="OTV114"/>
      <c r="OTW114"/>
      <c r="OTX114"/>
      <c r="OTY114"/>
      <c r="OTZ114"/>
      <c r="OUA114"/>
      <c r="OUB114"/>
      <c r="OUC114"/>
      <c r="OUD114"/>
      <c r="OUE114"/>
      <c r="OUF114"/>
      <c r="OUG114"/>
      <c r="OUH114"/>
      <c r="OUI114"/>
      <c r="OUJ114"/>
      <c r="OUK114"/>
      <c r="OUL114"/>
      <c r="OUM114"/>
      <c r="OUN114"/>
      <c r="OUO114"/>
      <c r="OUP114"/>
      <c r="OUQ114"/>
      <c r="OUR114"/>
      <c r="OUS114"/>
      <c r="OUT114"/>
      <c r="OUU114"/>
      <c r="OUV114"/>
      <c r="OUW114"/>
      <c r="OUX114"/>
      <c r="OUY114"/>
      <c r="OUZ114"/>
      <c r="OVA114"/>
      <c r="OVB114"/>
      <c r="OVC114"/>
      <c r="OVD114"/>
      <c r="OVE114"/>
      <c r="OVF114"/>
      <c r="OVG114"/>
      <c r="OVH114"/>
      <c r="OVI114"/>
      <c r="OVJ114"/>
      <c r="OVK114"/>
      <c r="OVL114"/>
      <c r="OVM114"/>
      <c r="OVN114"/>
      <c r="OVO114"/>
      <c r="OVP114"/>
      <c r="OVQ114"/>
      <c r="OVR114"/>
      <c r="OVS114"/>
      <c r="OVT114"/>
      <c r="OVU114"/>
      <c r="OVV114"/>
      <c r="OVW114"/>
      <c r="OVX114"/>
      <c r="OVY114"/>
      <c r="OVZ114"/>
      <c r="OWA114"/>
      <c r="OWB114"/>
      <c r="OWC114"/>
      <c r="OWD114"/>
      <c r="OWE114"/>
      <c r="OWF114"/>
      <c r="OWG114"/>
      <c r="OWH114"/>
      <c r="OWI114"/>
      <c r="OWJ114"/>
      <c r="OWK114"/>
      <c r="OWL114"/>
      <c r="OWM114"/>
      <c r="OWN114"/>
      <c r="OWO114"/>
      <c r="OWP114"/>
      <c r="OWQ114"/>
      <c r="OWR114"/>
      <c r="OWS114"/>
      <c r="OWT114"/>
      <c r="OWU114"/>
      <c r="OWV114"/>
      <c r="OWW114"/>
      <c r="OWX114"/>
      <c r="OWY114"/>
      <c r="OWZ114"/>
      <c r="OXA114"/>
      <c r="OXB114"/>
      <c r="OXC114"/>
      <c r="OXD114"/>
      <c r="OXE114"/>
      <c r="OXF114"/>
      <c r="OXG114"/>
      <c r="OXH114"/>
      <c r="OXI114"/>
      <c r="OXJ114"/>
      <c r="OXK114"/>
      <c r="OXL114"/>
      <c r="OXM114"/>
      <c r="OXN114"/>
      <c r="OXO114"/>
      <c r="OXP114"/>
      <c r="OXQ114"/>
      <c r="OXR114"/>
      <c r="OXS114"/>
      <c r="OXT114"/>
      <c r="OXU114"/>
      <c r="OXV114"/>
      <c r="OXW114"/>
      <c r="OXX114"/>
      <c r="OXY114"/>
      <c r="OXZ114"/>
      <c r="OYA114"/>
      <c r="OYB114"/>
      <c r="OYC114"/>
      <c r="OYD114"/>
      <c r="OYE114"/>
      <c r="OYF114"/>
      <c r="OYG114"/>
      <c r="OYH114"/>
      <c r="OYI114"/>
      <c r="OYJ114"/>
      <c r="OYK114"/>
      <c r="OYL114"/>
      <c r="OYM114"/>
      <c r="OYN114"/>
      <c r="OYO114"/>
      <c r="OYP114"/>
      <c r="OYQ114"/>
      <c r="OYR114"/>
      <c r="OYS114"/>
      <c r="OYT114"/>
      <c r="OYU114"/>
      <c r="OYV114"/>
      <c r="OYW114"/>
      <c r="OYX114"/>
      <c r="OYY114"/>
      <c r="OYZ114"/>
      <c r="OZA114"/>
      <c r="OZB114"/>
      <c r="OZC114"/>
      <c r="OZD114"/>
      <c r="OZE114"/>
      <c r="OZF114"/>
      <c r="OZG114"/>
      <c r="OZH114"/>
      <c r="OZI114"/>
      <c r="OZJ114"/>
      <c r="OZK114"/>
      <c r="OZL114"/>
      <c r="OZM114"/>
      <c r="OZN114"/>
      <c r="OZO114"/>
      <c r="OZP114"/>
      <c r="OZQ114"/>
      <c r="OZR114"/>
      <c r="OZS114"/>
      <c r="OZT114"/>
      <c r="OZU114"/>
      <c r="OZV114"/>
      <c r="OZW114"/>
      <c r="OZX114"/>
      <c r="OZY114"/>
      <c r="OZZ114"/>
      <c r="PAA114"/>
      <c r="PAB114"/>
      <c r="PAC114"/>
      <c r="PAD114"/>
      <c r="PAE114"/>
      <c r="PAF114"/>
      <c r="PAG114"/>
      <c r="PAH114"/>
      <c r="PAI114"/>
      <c r="PAJ114"/>
      <c r="PAK114"/>
      <c r="PAL114"/>
      <c r="PAM114"/>
      <c r="PAN114"/>
      <c r="PAO114"/>
      <c r="PAP114"/>
      <c r="PAQ114"/>
      <c r="PAR114"/>
      <c r="PAS114"/>
      <c r="PAT114"/>
      <c r="PAU114"/>
      <c r="PAV114"/>
      <c r="PAW114"/>
      <c r="PAX114"/>
      <c r="PAY114"/>
      <c r="PAZ114"/>
      <c r="PBA114"/>
      <c r="PBB114"/>
      <c r="PBC114"/>
      <c r="PBD114"/>
      <c r="PBE114"/>
      <c r="PBF114"/>
      <c r="PBG114"/>
      <c r="PBH114"/>
      <c r="PBI114"/>
      <c r="PBJ114"/>
      <c r="PBK114"/>
      <c r="PBL114"/>
      <c r="PBM114"/>
      <c r="PBN114"/>
      <c r="PBO114"/>
      <c r="PBP114"/>
      <c r="PBQ114"/>
      <c r="PBR114"/>
      <c r="PBS114"/>
      <c r="PBT114"/>
      <c r="PBU114"/>
      <c r="PBV114"/>
      <c r="PBW114"/>
      <c r="PBX114"/>
      <c r="PBY114"/>
      <c r="PBZ114"/>
      <c r="PCA114"/>
      <c r="PCB114"/>
      <c r="PCC114"/>
      <c r="PCD114"/>
      <c r="PCE114"/>
      <c r="PCF114"/>
      <c r="PCG114"/>
      <c r="PCH114"/>
      <c r="PCI114"/>
      <c r="PCJ114"/>
      <c r="PCK114"/>
      <c r="PCL114"/>
      <c r="PCM114"/>
      <c r="PCN114"/>
      <c r="PCO114"/>
      <c r="PCP114"/>
      <c r="PCQ114"/>
      <c r="PCR114"/>
      <c r="PCS114"/>
      <c r="PCT114"/>
      <c r="PCU114"/>
      <c r="PCV114"/>
      <c r="PCW114"/>
      <c r="PCX114"/>
      <c r="PCY114"/>
      <c r="PCZ114"/>
      <c r="PDA114"/>
      <c r="PDB114"/>
      <c r="PDC114"/>
      <c r="PDD114"/>
      <c r="PDE114"/>
      <c r="PDF114"/>
      <c r="PDG114"/>
      <c r="PDH114"/>
      <c r="PDI114"/>
      <c r="PDJ114"/>
      <c r="PDK114"/>
      <c r="PDL114"/>
      <c r="PDM114"/>
      <c r="PDN114"/>
      <c r="PDO114"/>
      <c r="PDP114"/>
      <c r="PDQ114"/>
      <c r="PDR114"/>
      <c r="PDS114"/>
      <c r="PDT114"/>
      <c r="PDU114"/>
      <c r="PDV114"/>
      <c r="PDW114"/>
      <c r="PDX114"/>
      <c r="PDY114"/>
      <c r="PDZ114"/>
      <c r="PEA114"/>
      <c r="PEB114"/>
      <c r="PEC114"/>
      <c r="PED114"/>
      <c r="PEE114"/>
      <c r="PEF114"/>
      <c r="PEG114"/>
      <c r="PEH114"/>
      <c r="PEI114"/>
      <c r="PEJ114"/>
      <c r="PEK114"/>
      <c r="PEL114"/>
      <c r="PEM114"/>
      <c r="PEN114"/>
      <c r="PEO114"/>
      <c r="PEP114"/>
      <c r="PEQ114"/>
      <c r="PER114"/>
      <c r="PES114"/>
      <c r="PET114"/>
      <c r="PEU114"/>
      <c r="PEV114"/>
      <c r="PEW114"/>
      <c r="PEX114"/>
      <c r="PEY114"/>
      <c r="PEZ114"/>
      <c r="PFA114"/>
      <c r="PFB114"/>
      <c r="PFC114"/>
      <c r="PFD114"/>
      <c r="PFE114"/>
      <c r="PFF114"/>
      <c r="PFG114"/>
      <c r="PFH114"/>
      <c r="PFI114"/>
      <c r="PFJ114"/>
      <c r="PFK114"/>
      <c r="PFL114"/>
      <c r="PFM114"/>
      <c r="PFN114"/>
      <c r="PFO114"/>
      <c r="PFP114"/>
      <c r="PFQ114"/>
      <c r="PFR114"/>
      <c r="PFS114"/>
      <c r="PFT114"/>
      <c r="PFU114"/>
      <c r="PFV114"/>
      <c r="PFW114"/>
      <c r="PFX114"/>
      <c r="PFY114"/>
      <c r="PFZ114"/>
      <c r="PGA114"/>
      <c r="PGB114"/>
      <c r="PGC114"/>
      <c r="PGD114"/>
      <c r="PGE114"/>
      <c r="PGF114"/>
      <c r="PGG114"/>
      <c r="PGH114"/>
      <c r="PGI114"/>
      <c r="PGJ114"/>
      <c r="PGK114"/>
      <c r="PGL114"/>
      <c r="PGM114"/>
      <c r="PGN114"/>
      <c r="PGO114"/>
      <c r="PGP114"/>
      <c r="PGQ114"/>
      <c r="PGR114"/>
      <c r="PGS114"/>
      <c r="PGT114"/>
      <c r="PGU114"/>
      <c r="PGV114"/>
      <c r="PGW114"/>
      <c r="PGX114"/>
      <c r="PGY114"/>
      <c r="PGZ114"/>
      <c r="PHA114"/>
      <c r="PHB114"/>
      <c r="PHC114"/>
      <c r="PHD114"/>
      <c r="PHE114"/>
      <c r="PHF114"/>
      <c r="PHG114"/>
      <c r="PHH114"/>
      <c r="PHI114"/>
      <c r="PHJ114"/>
      <c r="PHK114"/>
      <c r="PHL114"/>
      <c r="PHM114"/>
      <c r="PHN114"/>
      <c r="PHO114"/>
      <c r="PHP114"/>
      <c r="PHQ114"/>
      <c r="PHR114"/>
      <c r="PHS114"/>
      <c r="PHT114"/>
      <c r="PHU114"/>
      <c r="PHV114"/>
      <c r="PHW114"/>
      <c r="PHX114"/>
      <c r="PHY114"/>
      <c r="PHZ114"/>
      <c r="PIA114"/>
      <c r="PIB114"/>
      <c r="PIC114"/>
      <c r="PID114"/>
      <c r="PIE114"/>
      <c r="PIF114"/>
      <c r="PIG114"/>
      <c r="PIH114"/>
      <c r="PII114"/>
      <c r="PIJ114"/>
      <c r="PIK114"/>
      <c r="PIL114"/>
      <c r="PIM114"/>
      <c r="PIN114"/>
      <c r="PIO114"/>
      <c r="PIP114"/>
      <c r="PIQ114"/>
      <c r="PIR114"/>
      <c r="PIS114"/>
      <c r="PIT114"/>
      <c r="PIU114"/>
      <c r="PIV114"/>
      <c r="PIW114"/>
      <c r="PIX114"/>
      <c r="PIY114"/>
      <c r="PIZ114"/>
      <c r="PJA114"/>
      <c r="PJB114"/>
      <c r="PJC114"/>
      <c r="PJD114"/>
      <c r="PJE114"/>
      <c r="PJF114"/>
      <c r="PJG114"/>
      <c r="PJH114"/>
      <c r="PJI114"/>
      <c r="PJJ114"/>
      <c r="PJK114"/>
      <c r="PJL114"/>
      <c r="PJM114"/>
      <c r="PJN114"/>
      <c r="PJO114"/>
      <c r="PJP114"/>
      <c r="PJQ114"/>
      <c r="PJR114"/>
      <c r="PJS114"/>
      <c r="PJT114"/>
      <c r="PJU114"/>
      <c r="PJV114"/>
      <c r="PJW114"/>
      <c r="PJX114"/>
      <c r="PJY114"/>
      <c r="PJZ114"/>
      <c r="PKA114"/>
      <c r="PKB114"/>
      <c r="PKC114"/>
      <c r="PKD114"/>
      <c r="PKE114"/>
      <c r="PKF114"/>
      <c r="PKG114"/>
      <c r="PKH114"/>
      <c r="PKI114"/>
      <c r="PKJ114"/>
      <c r="PKK114"/>
      <c r="PKL114"/>
      <c r="PKM114"/>
      <c r="PKN114"/>
      <c r="PKO114"/>
      <c r="PKP114"/>
      <c r="PKQ114"/>
      <c r="PKR114"/>
      <c r="PKS114"/>
      <c r="PKT114"/>
      <c r="PKU114"/>
      <c r="PKV114"/>
      <c r="PKW114"/>
      <c r="PKX114"/>
      <c r="PKY114"/>
      <c r="PKZ114"/>
      <c r="PLA114"/>
      <c r="PLB114"/>
      <c r="PLC114"/>
      <c r="PLD114"/>
      <c r="PLE114"/>
      <c r="PLF114"/>
      <c r="PLG114"/>
      <c r="PLH114"/>
      <c r="PLI114"/>
      <c r="PLJ114"/>
      <c r="PLK114"/>
      <c r="PLL114"/>
      <c r="PLM114"/>
      <c r="PLN114"/>
      <c r="PLO114"/>
      <c r="PLP114"/>
      <c r="PLQ114"/>
      <c r="PLR114"/>
      <c r="PLS114"/>
      <c r="PLT114"/>
      <c r="PLU114"/>
      <c r="PLV114"/>
      <c r="PLW114"/>
      <c r="PLX114"/>
      <c r="PLY114"/>
      <c r="PLZ114"/>
      <c r="PMA114"/>
      <c r="PMB114"/>
      <c r="PMC114"/>
      <c r="PMD114"/>
      <c r="PME114"/>
      <c r="PMF114"/>
      <c r="PMG114"/>
      <c r="PMH114"/>
      <c r="PMI114"/>
      <c r="PMJ114"/>
      <c r="PMK114"/>
      <c r="PML114"/>
      <c r="PMM114"/>
      <c r="PMN114"/>
      <c r="PMO114"/>
      <c r="PMP114"/>
      <c r="PMQ114"/>
      <c r="PMR114"/>
      <c r="PMS114"/>
      <c r="PMT114"/>
      <c r="PMU114"/>
      <c r="PMV114"/>
      <c r="PMW114"/>
      <c r="PMX114"/>
      <c r="PMY114"/>
      <c r="PMZ114"/>
      <c r="PNA114"/>
      <c r="PNB114"/>
      <c r="PNC114"/>
      <c r="PND114"/>
      <c r="PNE114"/>
      <c r="PNF114"/>
      <c r="PNG114"/>
      <c r="PNH114"/>
      <c r="PNI114"/>
      <c r="PNJ114"/>
      <c r="PNK114"/>
      <c r="PNL114"/>
      <c r="PNM114"/>
      <c r="PNN114"/>
      <c r="PNO114"/>
      <c r="PNP114"/>
      <c r="PNQ114"/>
      <c r="PNR114"/>
      <c r="PNS114"/>
      <c r="PNT114"/>
      <c r="PNU114"/>
      <c r="PNV114"/>
      <c r="PNW114"/>
      <c r="PNX114"/>
      <c r="PNY114"/>
      <c r="PNZ114"/>
      <c r="POA114"/>
      <c r="POB114"/>
      <c r="POC114"/>
      <c r="POD114"/>
      <c r="POE114"/>
      <c r="POF114"/>
      <c r="POG114"/>
      <c r="POH114"/>
      <c r="POI114"/>
      <c r="POJ114"/>
      <c r="POK114"/>
      <c r="POL114"/>
      <c r="POM114"/>
      <c r="PON114"/>
      <c r="POO114"/>
      <c r="POP114"/>
      <c r="POQ114"/>
      <c r="POR114"/>
      <c r="POS114"/>
      <c r="POT114"/>
      <c r="POU114"/>
      <c r="POV114"/>
      <c r="POW114"/>
      <c r="POX114"/>
      <c r="POY114"/>
      <c r="POZ114"/>
      <c r="PPA114"/>
      <c r="PPB114"/>
      <c r="PPC114"/>
      <c r="PPD114"/>
      <c r="PPE114"/>
      <c r="PPF114"/>
      <c r="PPG114"/>
      <c r="PPH114"/>
      <c r="PPI114"/>
      <c r="PPJ114"/>
      <c r="PPK114"/>
      <c r="PPL114"/>
      <c r="PPM114"/>
      <c r="PPN114"/>
      <c r="PPO114"/>
      <c r="PPP114"/>
      <c r="PPQ114"/>
      <c r="PPR114"/>
      <c r="PPS114"/>
      <c r="PPT114"/>
      <c r="PPU114"/>
      <c r="PPV114"/>
      <c r="PPW114"/>
      <c r="PPX114"/>
      <c r="PPY114"/>
      <c r="PPZ114"/>
      <c r="PQA114"/>
      <c r="PQB114"/>
      <c r="PQC114"/>
      <c r="PQD114"/>
      <c r="PQE114"/>
      <c r="PQF114"/>
      <c r="PQG114"/>
      <c r="PQH114"/>
      <c r="PQI114"/>
      <c r="PQJ114"/>
      <c r="PQK114"/>
      <c r="PQL114"/>
      <c r="PQM114"/>
      <c r="PQN114"/>
      <c r="PQO114"/>
      <c r="PQP114"/>
      <c r="PQQ114"/>
      <c r="PQR114"/>
      <c r="PQS114"/>
      <c r="PQT114"/>
      <c r="PQU114"/>
      <c r="PQV114"/>
      <c r="PQW114"/>
      <c r="PQX114"/>
      <c r="PQY114"/>
      <c r="PQZ114"/>
      <c r="PRA114"/>
      <c r="PRB114"/>
      <c r="PRC114"/>
      <c r="PRD114"/>
      <c r="PRE114"/>
      <c r="PRF114"/>
      <c r="PRG114"/>
      <c r="PRH114"/>
      <c r="PRI114"/>
      <c r="PRJ114"/>
      <c r="PRK114"/>
      <c r="PRL114"/>
      <c r="PRM114"/>
      <c r="PRN114"/>
      <c r="PRO114"/>
      <c r="PRP114"/>
      <c r="PRQ114"/>
      <c r="PRR114"/>
      <c r="PRS114"/>
      <c r="PRT114"/>
      <c r="PRU114"/>
      <c r="PRV114"/>
      <c r="PRW114"/>
      <c r="PRX114"/>
      <c r="PRY114"/>
      <c r="PRZ114"/>
      <c r="PSA114"/>
      <c r="PSB114"/>
      <c r="PSC114"/>
      <c r="PSD114"/>
      <c r="PSE114"/>
      <c r="PSF114"/>
      <c r="PSG114"/>
      <c r="PSH114"/>
      <c r="PSI114"/>
      <c r="PSJ114"/>
      <c r="PSK114"/>
      <c r="PSL114"/>
      <c r="PSM114"/>
      <c r="PSN114"/>
      <c r="PSO114"/>
      <c r="PSP114"/>
      <c r="PSQ114"/>
      <c r="PSR114"/>
      <c r="PSS114"/>
      <c r="PST114"/>
      <c r="PSU114"/>
      <c r="PSV114"/>
      <c r="PSW114"/>
      <c r="PSX114"/>
      <c r="PSY114"/>
      <c r="PSZ114"/>
      <c r="PTA114"/>
      <c r="PTB114"/>
      <c r="PTC114"/>
      <c r="PTD114"/>
      <c r="PTE114"/>
      <c r="PTF114"/>
      <c r="PTG114"/>
      <c r="PTH114"/>
      <c r="PTI114"/>
      <c r="PTJ114"/>
      <c r="PTK114"/>
      <c r="PTL114"/>
      <c r="PTM114"/>
      <c r="PTN114"/>
      <c r="PTO114"/>
      <c r="PTP114"/>
      <c r="PTQ114"/>
      <c r="PTR114"/>
      <c r="PTS114"/>
      <c r="PTT114"/>
      <c r="PTU114"/>
      <c r="PTV114"/>
      <c r="PTW114"/>
      <c r="PTX114"/>
      <c r="PTY114"/>
      <c r="PTZ114"/>
      <c r="PUA114"/>
      <c r="PUB114"/>
      <c r="PUC114"/>
      <c r="PUD114"/>
      <c r="PUE114"/>
      <c r="PUF114"/>
      <c r="PUG114"/>
      <c r="PUH114"/>
      <c r="PUI114"/>
      <c r="PUJ114"/>
      <c r="PUK114"/>
      <c r="PUL114"/>
      <c r="PUM114"/>
      <c r="PUN114"/>
      <c r="PUO114"/>
      <c r="PUP114"/>
      <c r="PUQ114"/>
      <c r="PUR114"/>
      <c r="PUS114"/>
      <c r="PUT114"/>
      <c r="PUU114"/>
      <c r="PUV114"/>
      <c r="PUW114"/>
      <c r="PUX114"/>
      <c r="PUY114"/>
      <c r="PUZ114"/>
      <c r="PVA114"/>
      <c r="PVB114"/>
      <c r="PVC114"/>
      <c r="PVD114"/>
      <c r="PVE114"/>
      <c r="PVF114"/>
      <c r="PVG114"/>
      <c r="PVH114"/>
      <c r="PVI114"/>
      <c r="PVJ114"/>
      <c r="PVK114"/>
      <c r="PVL114"/>
      <c r="PVM114"/>
      <c r="PVN114"/>
      <c r="PVO114"/>
      <c r="PVP114"/>
      <c r="PVQ114"/>
      <c r="PVR114"/>
      <c r="PVS114"/>
      <c r="PVT114"/>
      <c r="PVU114"/>
      <c r="PVV114"/>
      <c r="PVW114"/>
      <c r="PVX114"/>
      <c r="PVY114"/>
      <c r="PVZ114"/>
      <c r="PWA114"/>
      <c r="PWB114"/>
      <c r="PWC114"/>
      <c r="PWD114"/>
      <c r="PWE114"/>
      <c r="PWF114"/>
      <c r="PWG114"/>
      <c r="PWH114"/>
      <c r="PWI114"/>
      <c r="PWJ114"/>
      <c r="PWK114"/>
      <c r="PWL114"/>
      <c r="PWM114"/>
      <c r="PWN114"/>
      <c r="PWO114"/>
      <c r="PWP114"/>
      <c r="PWQ114"/>
      <c r="PWR114"/>
      <c r="PWS114"/>
      <c r="PWT114"/>
      <c r="PWU114"/>
      <c r="PWV114"/>
      <c r="PWW114"/>
      <c r="PWX114"/>
      <c r="PWY114"/>
      <c r="PWZ114"/>
      <c r="PXA114"/>
      <c r="PXB114"/>
      <c r="PXC114"/>
      <c r="PXD114"/>
      <c r="PXE114"/>
      <c r="PXF114"/>
      <c r="PXG114"/>
      <c r="PXH114"/>
      <c r="PXI114"/>
      <c r="PXJ114"/>
      <c r="PXK114"/>
      <c r="PXL114"/>
      <c r="PXM114"/>
      <c r="PXN114"/>
      <c r="PXO114"/>
      <c r="PXP114"/>
      <c r="PXQ114"/>
      <c r="PXR114"/>
      <c r="PXS114"/>
      <c r="PXT114"/>
      <c r="PXU114"/>
      <c r="PXV114"/>
      <c r="PXW114"/>
      <c r="PXX114"/>
      <c r="PXY114"/>
      <c r="PXZ114"/>
      <c r="PYA114"/>
      <c r="PYB114"/>
      <c r="PYC114"/>
      <c r="PYD114"/>
      <c r="PYE114"/>
      <c r="PYF114"/>
      <c r="PYG114"/>
      <c r="PYH114"/>
      <c r="PYI114"/>
      <c r="PYJ114"/>
      <c r="PYK114"/>
      <c r="PYL114"/>
      <c r="PYM114"/>
      <c r="PYN114"/>
      <c r="PYO114"/>
      <c r="PYP114"/>
      <c r="PYQ114"/>
      <c r="PYR114"/>
      <c r="PYS114"/>
      <c r="PYT114"/>
      <c r="PYU114"/>
      <c r="PYV114"/>
      <c r="PYW114"/>
      <c r="PYX114"/>
      <c r="PYY114"/>
      <c r="PYZ114"/>
      <c r="PZA114"/>
      <c r="PZB114"/>
      <c r="PZC114"/>
      <c r="PZD114"/>
      <c r="PZE114"/>
      <c r="PZF114"/>
      <c r="PZG114"/>
      <c r="PZH114"/>
      <c r="PZI114"/>
      <c r="PZJ114"/>
      <c r="PZK114"/>
      <c r="PZL114"/>
      <c r="PZM114"/>
      <c r="PZN114"/>
      <c r="PZO114"/>
      <c r="PZP114"/>
      <c r="PZQ114"/>
      <c r="PZR114"/>
      <c r="PZS114"/>
      <c r="PZT114"/>
      <c r="PZU114"/>
      <c r="PZV114"/>
      <c r="PZW114"/>
      <c r="PZX114"/>
      <c r="PZY114"/>
      <c r="PZZ114"/>
      <c r="QAA114"/>
      <c r="QAB114"/>
      <c r="QAC114"/>
      <c r="QAD114"/>
      <c r="QAE114"/>
      <c r="QAF114"/>
      <c r="QAG114"/>
      <c r="QAH114"/>
      <c r="QAI114"/>
      <c r="QAJ114"/>
      <c r="QAK114"/>
      <c r="QAL114"/>
      <c r="QAM114"/>
      <c r="QAN114"/>
      <c r="QAO114"/>
      <c r="QAP114"/>
      <c r="QAQ114"/>
      <c r="QAR114"/>
      <c r="QAS114"/>
      <c r="QAT114"/>
      <c r="QAU114"/>
      <c r="QAV114"/>
      <c r="QAW114"/>
      <c r="QAX114"/>
      <c r="QAY114"/>
      <c r="QAZ114"/>
      <c r="QBA114"/>
      <c r="QBB114"/>
      <c r="QBC114"/>
      <c r="QBD114"/>
      <c r="QBE114"/>
      <c r="QBF114"/>
      <c r="QBG114"/>
      <c r="QBH114"/>
      <c r="QBI114"/>
      <c r="QBJ114"/>
      <c r="QBK114"/>
      <c r="QBL114"/>
      <c r="QBM114"/>
      <c r="QBN114"/>
      <c r="QBO114"/>
      <c r="QBP114"/>
      <c r="QBQ114"/>
      <c r="QBR114"/>
      <c r="QBS114"/>
      <c r="QBT114"/>
      <c r="QBU114"/>
      <c r="QBV114"/>
      <c r="QBW114"/>
      <c r="QBX114"/>
      <c r="QBY114"/>
      <c r="QBZ114"/>
      <c r="QCA114"/>
      <c r="QCB114"/>
      <c r="QCC114"/>
      <c r="QCD114"/>
      <c r="QCE114"/>
      <c r="QCF114"/>
      <c r="QCG114"/>
      <c r="QCH114"/>
      <c r="QCI114"/>
      <c r="QCJ114"/>
      <c r="QCK114"/>
      <c r="QCL114"/>
      <c r="QCM114"/>
      <c r="QCN114"/>
      <c r="QCO114"/>
      <c r="QCP114"/>
      <c r="QCQ114"/>
      <c r="QCR114"/>
      <c r="QCS114"/>
      <c r="QCT114"/>
      <c r="QCU114"/>
      <c r="QCV114"/>
      <c r="QCW114"/>
      <c r="QCX114"/>
      <c r="QCY114"/>
      <c r="QCZ114"/>
      <c r="QDA114"/>
      <c r="QDB114"/>
      <c r="QDC114"/>
      <c r="QDD114"/>
      <c r="QDE114"/>
      <c r="QDF114"/>
      <c r="QDG114"/>
      <c r="QDH114"/>
      <c r="QDI114"/>
      <c r="QDJ114"/>
      <c r="QDK114"/>
      <c r="QDL114"/>
      <c r="QDM114"/>
      <c r="QDN114"/>
      <c r="QDO114"/>
      <c r="QDP114"/>
      <c r="QDQ114"/>
      <c r="QDR114"/>
      <c r="QDS114"/>
      <c r="QDT114"/>
      <c r="QDU114"/>
      <c r="QDV114"/>
      <c r="QDW114"/>
      <c r="QDX114"/>
      <c r="QDY114"/>
      <c r="QDZ114"/>
      <c r="QEA114"/>
      <c r="QEB114"/>
      <c r="QEC114"/>
      <c r="QED114"/>
      <c r="QEE114"/>
      <c r="QEF114"/>
      <c r="QEG114"/>
      <c r="QEH114"/>
      <c r="QEI114"/>
      <c r="QEJ114"/>
      <c r="QEK114"/>
      <c r="QEL114"/>
      <c r="QEM114"/>
      <c r="QEN114"/>
      <c r="QEO114"/>
      <c r="QEP114"/>
      <c r="QEQ114"/>
      <c r="QER114"/>
      <c r="QES114"/>
      <c r="QET114"/>
      <c r="QEU114"/>
      <c r="QEV114"/>
      <c r="QEW114"/>
      <c r="QEX114"/>
      <c r="QEY114"/>
      <c r="QEZ114"/>
      <c r="QFA114"/>
      <c r="QFB114"/>
      <c r="QFC114"/>
      <c r="QFD114"/>
      <c r="QFE114"/>
      <c r="QFF114"/>
      <c r="QFG114"/>
      <c r="QFH114"/>
      <c r="QFI114"/>
      <c r="QFJ114"/>
      <c r="QFK114"/>
      <c r="QFL114"/>
      <c r="QFM114"/>
      <c r="QFN114"/>
      <c r="QFO114"/>
      <c r="QFP114"/>
      <c r="QFQ114"/>
      <c r="QFR114"/>
      <c r="QFS114"/>
      <c r="QFT114"/>
      <c r="QFU114"/>
      <c r="QFV114"/>
      <c r="QFW114"/>
      <c r="QFX114"/>
      <c r="QFY114"/>
      <c r="QFZ114"/>
      <c r="QGA114"/>
      <c r="QGB114"/>
      <c r="QGC114"/>
      <c r="QGD114"/>
      <c r="QGE114"/>
      <c r="QGF114"/>
      <c r="QGG114"/>
      <c r="QGH114"/>
      <c r="QGI114"/>
      <c r="QGJ114"/>
      <c r="QGK114"/>
      <c r="QGL114"/>
      <c r="QGM114"/>
      <c r="QGN114"/>
      <c r="QGO114"/>
      <c r="QGP114"/>
      <c r="QGQ114"/>
      <c r="QGR114"/>
      <c r="QGS114"/>
      <c r="QGT114"/>
      <c r="QGU114"/>
      <c r="QGV114"/>
      <c r="QGW114"/>
      <c r="QGX114"/>
      <c r="QGY114"/>
      <c r="QGZ114"/>
      <c r="QHA114"/>
      <c r="QHB114"/>
      <c r="QHC114"/>
      <c r="QHD114"/>
      <c r="QHE114"/>
      <c r="QHF114"/>
      <c r="QHG114"/>
      <c r="QHH114"/>
      <c r="QHI114"/>
      <c r="QHJ114"/>
      <c r="QHK114"/>
      <c r="QHL114"/>
      <c r="QHM114"/>
      <c r="QHN114"/>
      <c r="QHO114"/>
      <c r="QHP114"/>
      <c r="QHQ114"/>
      <c r="QHR114"/>
      <c r="QHS114"/>
      <c r="QHT114"/>
      <c r="QHU114"/>
      <c r="QHV114"/>
      <c r="QHW114"/>
      <c r="QHX114"/>
      <c r="QHY114"/>
      <c r="QHZ114"/>
      <c r="QIA114"/>
      <c r="QIB114"/>
      <c r="QIC114"/>
      <c r="QID114"/>
      <c r="QIE114"/>
      <c r="QIF114"/>
      <c r="QIG114"/>
      <c r="QIH114"/>
      <c r="QII114"/>
      <c r="QIJ114"/>
      <c r="QIK114"/>
      <c r="QIL114"/>
      <c r="QIM114"/>
      <c r="QIN114"/>
      <c r="QIO114"/>
      <c r="QIP114"/>
      <c r="QIQ114"/>
      <c r="QIR114"/>
      <c r="QIS114"/>
      <c r="QIT114"/>
      <c r="QIU114"/>
      <c r="QIV114"/>
      <c r="QIW114"/>
      <c r="QIX114"/>
      <c r="QIY114"/>
      <c r="QIZ114"/>
      <c r="QJA114"/>
      <c r="QJB114"/>
      <c r="QJC114"/>
      <c r="QJD114"/>
      <c r="QJE114"/>
      <c r="QJF114"/>
      <c r="QJG114"/>
      <c r="QJH114"/>
      <c r="QJI114"/>
      <c r="QJJ114"/>
      <c r="QJK114"/>
      <c r="QJL114"/>
      <c r="QJM114"/>
      <c r="QJN114"/>
      <c r="QJO114"/>
      <c r="QJP114"/>
      <c r="QJQ114"/>
      <c r="QJR114"/>
      <c r="QJS114"/>
      <c r="QJT114"/>
      <c r="QJU114"/>
      <c r="QJV114"/>
      <c r="QJW114"/>
      <c r="QJX114"/>
      <c r="QJY114"/>
      <c r="QJZ114"/>
      <c r="QKA114"/>
      <c r="QKB114"/>
      <c r="QKC114"/>
      <c r="QKD114"/>
      <c r="QKE114"/>
      <c r="QKF114"/>
      <c r="QKG114"/>
      <c r="QKH114"/>
      <c r="QKI114"/>
      <c r="QKJ114"/>
      <c r="QKK114"/>
      <c r="QKL114"/>
      <c r="QKM114"/>
      <c r="QKN114"/>
      <c r="QKO114"/>
      <c r="QKP114"/>
      <c r="QKQ114"/>
      <c r="QKR114"/>
      <c r="QKS114"/>
      <c r="QKT114"/>
      <c r="QKU114"/>
      <c r="QKV114"/>
      <c r="QKW114"/>
      <c r="QKX114"/>
      <c r="QKY114"/>
      <c r="QKZ114"/>
      <c r="QLA114"/>
      <c r="QLB114"/>
      <c r="QLC114"/>
      <c r="QLD114"/>
      <c r="QLE114"/>
      <c r="QLF114"/>
      <c r="QLG114"/>
      <c r="QLH114"/>
      <c r="QLI114"/>
      <c r="QLJ114"/>
      <c r="QLK114"/>
      <c r="QLL114"/>
      <c r="QLM114"/>
      <c r="QLN114"/>
      <c r="QLO114"/>
      <c r="QLP114"/>
      <c r="QLQ114"/>
      <c r="QLR114"/>
      <c r="QLS114"/>
      <c r="QLT114"/>
      <c r="QLU114"/>
      <c r="QLV114"/>
      <c r="QLW114"/>
      <c r="QLX114"/>
      <c r="QLY114"/>
      <c r="QLZ114"/>
      <c r="QMA114"/>
      <c r="QMB114"/>
      <c r="QMC114"/>
      <c r="QMD114"/>
      <c r="QME114"/>
      <c r="QMF114"/>
      <c r="QMG114"/>
      <c r="QMH114"/>
      <c r="QMI114"/>
      <c r="QMJ114"/>
      <c r="QMK114"/>
      <c r="QML114"/>
      <c r="QMM114"/>
      <c r="QMN114"/>
      <c r="QMO114"/>
      <c r="QMP114"/>
      <c r="QMQ114"/>
      <c r="QMR114"/>
      <c r="QMS114"/>
      <c r="QMT114"/>
      <c r="QMU114"/>
      <c r="QMV114"/>
      <c r="QMW114"/>
      <c r="QMX114"/>
      <c r="QMY114"/>
      <c r="QMZ114"/>
      <c r="QNA114"/>
      <c r="QNB114"/>
      <c r="QNC114"/>
      <c r="QND114"/>
      <c r="QNE114"/>
      <c r="QNF114"/>
      <c r="QNG114"/>
      <c r="QNH114"/>
      <c r="QNI114"/>
      <c r="QNJ114"/>
      <c r="QNK114"/>
      <c r="QNL114"/>
      <c r="QNM114"/>
      <c r="QNN114"/>
      <c r="QNO114"/>
      <c r="QNP114"/>
      <c r="QNQ114"/>
      <c r="QNR114"/>
      <c r="QNS114"/>
      <c r="QNT114"/>
      <c r="QNU114"/>
      <c r="QNV114"/>
      <c r="QNW114"/>
      <c r="QNX114"/>
      <c r="QNY114"/>
      <c r="QNZ114"/>
      <c r="QOA114"/>
      <c r="QOB114"/>
      <c r="QOC114"/>
      <c r="QOD114"/>
      <c r="QOE114"/>
      <c r="QOF114"/>
      <c r="QOG114"/>
      <c r="QOH114"/>
      <c r="QOI114"/>
      <c r="QOJ114"/>
      <c r="QOK114"/>
      <c r="QOL114"/>
      <c r="QOM114"/>
      <c r="QON114"/>
      <c r="QOO114"/>
      <c r="QOP114"/>
      <c r="QOQ114"/>
      <c r="QOR114"/>
      <c r="QOS114"/>
      <c r="QOT114"/>
      <c r="QOU114"/>
      <c r="QOV114"/>
      <c r="QOW114"/>
      <c r="QOX114"/>
      <c r="QOY114"/>
      <c r="QOZ114"/>
      <c r="QPA114"/>
      <c r="QPB114"/>
      <c r="QPC114"/>
      <c r="QPD114"/>
      <c r="QPE114"/>
      <c r="QPF114"/>
      <c r="QPG114"/>
      <c r="QPH114"/>
      <c r="QPI114"/>
      <c r="QPJ114"/>
      <c r="QPK114"/>
      <c r="QPL114"/>
      <c r="QPM114"/>
      <c r="QPN114"/>
      <c r="QPO114"/>
      <c r="QPP114"/>
      <c r="QPQ114"/>
      <c r="QPR114"/>
      <c r="QPS114"/>
      <c r="QPT114"/>
      <c r="QPU114"/>
      <c r="QPV114"/>
      <c r="QPW114"/>
      <c r="QPX114"/>
      <c r="QPY114"/>
      <c r="QPZ114"/>
      <c r="QQA114"/>
      <c r="QQB114"/>
      <c r="QQC114"/>
      <c r="QQD114"/>
      <c r="QQE114"/>
      <c r="QQF114"/>
      <c r="QQG114"/>
      <c r="QQH114"/>
      <c r="QQI114"/>
      <c r="QQJ114"/>
      <c r="QQK114"/>
      <c r="QQL114"/>
      <c r="QQM114"/>
      <c r="QQN114"/>
      <c r="QQO114"/>
      <c r="QQP114"/>
      <c r="QQQ114"/>
      <c r="QQR114"/>
      <c r="QQS114"/>
      <c r="QQT114"/>
      <c r="QQU114"/>
      <c r="QQV114"/>
      <c r="QQW114"/>
      <c r="QQX114"/>
      <c r="QQY114"/>
      <c r="QQZ114"/>
      <c r="QRA114"/>
      <c r="QRB114"/>
      <c r="QRC114"/>
      <c r="QRD114"/>
      <c r="QRE114"/>
      <c r="QRF114"/>
      <c r="QRG114"/>
      <c r="QRH114"/>
      <c r="QRI114"/>
      <c r="QRJ114"/>
      <c r="QRK114"/>
      <c r="QRL114"/>
      <c r="QRM114"/>
      <c r="QRN114"/>
      <c r="QRO114"/>
      <c r="QRP114"/>
      <c r="QRQ114"/>
      <c r="QRR114"/>
      <c r="QRS114"/>
      <c r="QRT114"/>
      <c r="QRU114"/>
      <c r="QRV114"/>
      <c r="QRW114"/>
      <c r="QRX114"/>
      <c r="QRY114"/>
      <c r="QRZ114"/>
      <c r="QSA114"/>
      <c r="QSB114"/>
      <c r="QSC114"/>
      <c r="QSD114"/>
      <c r="QSE114"/>
      <c r="QSF114"/>
      <c r="QSG114"/>
      <c r="QSH114"/>
      <c r="QSI114"/>
      <c r="QSJ114"/>
      <c r="QSK114"/>
      <c r="QSL114"/>
      <c r="QSM114"/>
      <c r="QSN114"/>
      <c r="QSO114"/>
      <c r="QSP114"/>
      <c r="QSQ114"/>
      <c r="QSR114"/>
      <c r="QSS114"/>
      <c r="QST114"/>
      <c r="QSU114"/>
      <c r="QSV114"/>
      <c r="QSW114"/>
      <c r="QSX114"/>
      <c r="QSY114"/>
      <c r="QSZ114"/>
      <c r="QTA114"/>
      <c r="QTB114"/>
      <c r="QTC114"/>
      <c r="QTD114"/>
      <c r="QTE114"/>
      <c r="QTF114"/>
      <c r="QTG114"/>
      <c r="QTH114"/>
      <c r="QTI114"/>
      <c r="QTJ114"/>
      <c r="QTK114"/>
      <c r="QTL114"/>
      <c r="QTM114"/>
      <c r="QTN114"/>
      <c r="QTO114"/>
      <c r="QTP114"/>
      <c r="QTQ114"/>
      <c r="QTR114"/>
      <c r="QTS114"/>
      <c r="QTT114"/>
      <c r="QTU114"/>
      <c r="QTV114"/>
      <c r="QTW114"/>
      <c r="QTX114"/>
      <c r="QTY114"/>
      <c r="QTZ114"/>
      <c r="QUA114"/>
      <c r="QUB114"/>
      <c r="QUC114"/>
      <c r="QUD114"/>
      <c r="QUE114"/>
      <c r="QUF114"/>
      <c r="QUG114"/>
      <c r="QUH114"/>
      <c r="QUI114"/>
      <c r="QUJ114"/>
      <c r="QUK114"/>
      <c r="QUL114"/>
      <c r="QUM114"/>
      <c r="QUN114"/>
      <c r="QUO114"/>
      <c r="QUP114"/>
      <c r="QUQ114"/>
      <c r="QUR114"/>
      <c r="QUS114"/>
      <c r="QUT114"/>
      <c r="QUU114"/>
      <c r="QUV114"/>
      <c r="QUW114"/>
      <c r="QUX114"/>
      <c r="QUY114"/>
      <c r="QUZ114"/>
      <c r="QVA114"/>
      <c r="QVB114"/>
      <c r="QVC114"/>
      <c r="QVD114"/>
      <c r="QVE114"/>
      <c r="QVF114"/>
      <c r="QVG114"/>
      <c r="QVH114"/>
      <c r="QVI114"/>
      <c r="QVJ114"/>
      <c r="QVK114"/>
      <c r="QVL114"/>
      <c r="QVM114"/>
      <c r="QVN114"/>
      <c r="QVO114"/>
      <c r="QVP114"/>
      <c r="QVQ114"/>
      <c r="QVR114"/>
      <c r="QVS114"/>
      <c r="QVT114"/>
      <c r="QVU114"/>
      <c r="QVV114"/>
      <c r="QVW114"/>
      <c r="QVX114"/>
      <c r="QVY114"/>
      <c r="QVZ114"/>
      <c r="QWA114"/>
      <c r="QWB114"/>
      <c r="QWC114"/>
      <c r="QWD114"/>
      <c r="QWE114"/>
      <c r="QWF114"/>
      <c r="QWG114"/>
      <c r="QWH114"/>
      <c r="QWI114"/>
      <c r="QWJ114"/>
      <c r="QWK114"/>
      <c r="QWL114"/>
      <c r="QWM114"/>
      <c r="QWN114"/>
      <c r="QWO114"/>
      <c r="QWP114"/>
      <c r="QWQ114"/>
      <c r="QWR114"/>
      <c r="QWS114"/>
      <c r="QWT114"/>
      <c r="QWU114"/>
      <c r="QWV114"/>
      <c r="QWW114"/>
      <c r="QWX114"/>
      <c r="QWY114"/>
      <c r="QWZ114"/>
      <c r="QXA114"/>
      <c r="QXB114"/>
      <c r="QXC114"/>
      <c r="QXD114"/>
      <c r="QXE114"/>
      <c r="QXF114"/>
      <c r="QXG114"/>
      <c r="QXH114"/>
      <c r="QXI114"/>
      <c r="QXJ114"/>
      <c r="QXK114"/>
      <c r="QXL114"/>
      <c r="QXM114"/>
      <c r="QXN114"/>
      <c r="QXO114"/>
      <c r="QXP114"/>
      <c r="QXQ114"/>
      <c r="QXR114"/>
      <c r="QXS114"/>
      <c r="QXT114"/>
      <c r="QXU114"/>
      <c r="QXV114"/>
      <c r="QXW114"/>
      <c r="QXX114"/>
      <c r="QXY114"/>
      <c r="QXZ114"/>
      <c r="QYA114"/>
      <c r="QYB114"/>
      <c r="QYC114"/>
      <c r="QYD114"/>
      <c r="QYE114"/>
      <c r="QYF114"/>
      <c r="QYG114"/>
      <c r="QYH114"/>
      <c r="QYI114"/>
      <c r="QYJ114"/>
      <c r="QYK114"/>
      <c r="QYL114"/>
      <c r="QYM114"/>
      <c r="QYN114"/>
      <c r="QYO114"/>
      <c r="QYP114"/>
      <c r="QYQ114"/>
      <c r="QYR114"/>
      <c r="QYS114"/>
      <c r="QYT114"/>
      <c r="QYU114"/>
      <c r="QYV114"/>
      <c r="QYW114"/>
      <c r="QYX114"/>
      <c r="QYY114"/>
      <c r="QYZ114"/>
      <c r="QZA114"/>
      <c r="QZB114"/>
      <c r="QZC114"/>
      <c r="QZD114"/>
      <c r="QZE114"/>
      <c r="QZF114"/>
      <c r="QZG114"/>
      <c r="QZH114"/>
      <c r="QZI114"/>
      <c r="QZJ114"/>
      <c r="QZK114"/>
      <c r="QZL114"/>
      <c r="QZM114"/>
      <c r="QZN114"/>
      <c r="QZO114"/>
      <c r="QZP114"/>
      <c r="QZQ114"/>
      <c r="QZR114"/>
      <c r="QZS114"/>
      <c r="QZT114"/>
      <c r="QZU114"/>
      <c r="QZV114"/>
      <c r="QZW114"/>
      <c r="QZX114"/>
      <c r="QZY114"/>
      <c r="QZZ114"/>
      <c r="RAA114"/>
      <c r="RAB114"/>
      <c r="RAC114"/>
      <c r="RAD114"/>
      <c r="RAE114"/>
      <c r="RAF114"/>
      <c r="RAG114"/>
      <c r="RAH114"/>
      <c r="RAI114"/>
      <c r="RAJ114"/>
      <c r="RAK114"/>
      <c r="RAL114"/>
      <c r="RAM114"/>
      <c r="RAN114"/>
      <c r="RAO114"/>
      <c r="RAP114"/>
      <c r="RAQ114"/>
      <c r="RAR114"/>
      <c r="RAS114"/>
      <c r="RAT114"/>
      <c r="RAU114"/>
      <c r="RAV114"/>
      <c r="RAW114"/>
      <c r="RAX114"/>
      <c r="RAY114"/>
      <c r="RAZ114"/>
      <c r="RBA114"/>
      <c r="RBB114"/>
      <c r="RBC114"/>
      <c r="RBD114"/>
      <c r="RBE114"/>
      <c r="RBF114"/>
      <c r="RBG114"/>
      <c r="RBH114"/>
      <c r="RBI114"/>
      <c r="RBJ114"/>
      <c r="RBK114"/>
      <c r="RBL114"/>
      <c r="RBM114"/>
      <c r="RBN114"/>
      <c r="RBO114"/>
      <c r="RBP114"/>
      <c r="RBQ114"/>
      <c r="RBR114"/>
      <c r="RBS114"/>
      <c r="RBT114"/>
      <c r="RBU114"/>
      <c r="RBV114"/>
      <c r="RBW114"/>
      <c r="RBX114"/>
      <c r="RBY114"/>
      <c r="RBZ114"/>
      <c r="RCA114"/>
      <c r="RCB114"/>
      <c r="RCC114"/>
      <c r="RCD114"/>
      <c r="RCE114"/>
      <c r="RCF114"/>
      <c r="RCG114"/>
      <c r="RCH114"/>
      <c r="RCI114"/>
      <c r="RCJ114"/>
      <c r="RCK114"/>
      <c r="RCL114"/>
      <c r="RCM114"/>
      <c r="RCN114"/>
      <c r="RCO114"/>
      <c r="RCP114"/>
      <c r="RCQ114"/>
      <c r="RCR114"/>
      <c r="RCS114"/>
      <c r="RCT114"/>
      <c r="RCU114"/>
      <c r="RCV114"/>
      <c r="RCW114"/>
      <c r="RCX114"/>
      <c r="RCY114"/>
      <c r="RCZ114"/>
      <c r="RDA114"/>
      <c r="RDB114"/>
      <c r="RDC114"/>
      <c r="RDD114"/>
      <c r="RDE114"/>
      <c r="RDF114"/>
      <c r="RDG114"/>
      <c r="RDH114"/>
      <c r="RDI114"/>
      <c r="RDJ114"/>
      <c r="RDK114"/>
      <c r="RDL114"/>
      <c r="RDM114"/>
      <c r="RDN114"/>
      <c r="RDO114"/>
      <c r="RDP114"/>
      <c r="RDQ114"/>
      <c r="RDR114"/>
      <c r="RDS114"/>
      <c r="RDT114"/>
      <c r="RDU114"/>
      <c r="RDV114"/>
      <c r="RDW114"/>
      <c r="RDX114"/>
      <c r="RDY114"/>
      <c r="RDZ114"/>
      <c r="REA114"/>
      <c r="REB114"/>
      <c r="REC114"/>
      <c r="RED114"/>
      <c r="REE114"/>
      <c r="REF114"/>
      <c r="REG114"/>
      <c r="REH114"/>
      <c r="REI114"/>
      <c r="REJ114"/>
      <c r="REK114"/>
      <c r="REL114"/>
      <c r="REM114"/>
      <c r="REN114"/>
      <c r="REO114"/>
      <c r="REP114"/>
      <c r="REQ114"/>
      <c r="RER114"/>
      <c r="RES114"/>
      <c r="RET114"/>
      <c r="REU114"/>
      <c r="REV114"/>
      <c r="REW114"/>
      <c r="REX114"/>
      <c r="REY114"/>
      <c r="REZ114"/>
      <c r="RFA114"/>
      <c r="RFB114"/>
      <c r="RFC114"/>
      <c r="RFD114"/>
      <c r="RFE114"/>
      <c r="RFF114"/>
      <c r="RFG114"/>
      <c r="RFH114"/>
      <c r="RFI114"/>
      <c r="RFJ114"/>
      <c r="RFK114"/>
      <c r="RFL114"/>
      <c r="RFM114"/>
      <c r="RFN114"/>
      <c r="RFO114"/>
      <c r="RFP114"/>
      <c r="RFQ114"/>
      <c r="RFR114"/>
      <c r="RFS114"/>
      <c r="RFT114"/>
      <c r="RFU114"/>
      <c r="RFV114"/>
      <c r="RFW114"/>
      <c r="RFX114"/>
      <c r="RFY114"/>
      <c r="RFZ114"/>
      <c r="RGA114"/>
      <c r="RGB114"/>
      <c r="RGC114"/>
      <c r="RGD114"/>
      <c r="RGE114"/>
      <c r="RGF114"/>
      <c r="RGG114"/>
      <c r="RGH114"/>
      <c r="RGI114"/>
      <c r="RGJ114"/>
      <c r="RGK114"/>
      <c r="RGL114"/>
      <c r="RGM114"/>
      <c r="RGN114"/>
      <c r="RGO114"/>
      <c r="RGP114"/>
      <c r="RGQ114"/>
      <c r="RGR114"/>
      <c r="RGS114"/>
      <c r="RGT114"/>
      <c r="RGU114"/>
      <c r="RGV114"/>
      <c r="RGW114"/>
      <c r="RGX114"/>
      <c r="RGY114"/>
      <c r="RGZ114"/>
      <c r="RHA114"/>
      <c r="RHB114"/>
      <c r="RHC114"/>
      <c r="RHD114"/>
      <c r="RHE114"/>
      <c r="RHF114"/>
      <c r="RHG114"/>
      <c r="RHH114"/>
      <c r="RHI114"/>
      <c r="RHJ114"/>
      <c r="RHK114"/>
      <c r="RHL114"/>
      <c r="RHM114"/>
      <c r="RHN114"/>
      <c r="RHO114"/>
      <c r="RHP114"/>
      <c r="RHQ114"/>
      <c r="RHR114"/>
      <c r="RHS114"/>
      <c r="RHT114"/>
      <c r="RHU114"/>
      <c r="RHV114"/>
      <c r="RHW114"/>
      <c r="RHX114"/>
      <c r="RHY114"/>
      <c r="RHZ114"/>
      <c r="RIA114"/>
      <c r="RIB114"/>
      <c r="RIC114"/>
      <c r="RID114"/>
      <c r="RIE114"/>
      <c r="RIF114"/>
      <c r="RIG114"/>
      <c r="RIH114"/>
      <c r="RII114"/>
      <c r="RIJ114"/>
      <c r="RIK114"/>
      <c r="RIL114"/>
      <c r="RIM114"/>
      <c r="RIN114"/>
      <c r="RIO114"/>
      <c r="RIP114"/>
      <c r="RIQ114"/>
      <c r="RIR114"/>
      <c r="RIS114"/>
      <c r="RIT114"/>
      <c r="RIU114"/>
      <c r="RIV114"/>
      <c r="RIW114"/>
      <c r="RIX114"/>
      <c r="RIY114"/>
      <c r="RIZ114"/>
      <c r="RJA114"/>
      <c r="RJB114"/>
      <c r="RJC114"/>
      <c r="RJD114"/>
      <c r="RJE114"/>
      <c r="RJF114"/>
      <c r="RJG114"/>
      <c r="RJH114"/>
      <c r="RJI114"/>
      <c r="RJJ114"/>
      <c r="RJK114"/>
      <c r="RJL114"/>
      <c r="RJM114"/>
      <c r="RJN114"/>
      <c r="RJO114"/>
      <c r="RJP114"/>
      <c r="RJQ114"/>
      <c r="RJR114"/>
      <c r="RJS114"/>
      <c r="RJT114"/>
      <c r="RJU114"/>
      <c r="RJV114"/>
      <c r="RJW114"/>
      <c r="RJX114"/>
      <c r="RJY114"/>
      <c r="RJZ114"/>
      <c r="RKA114"/>
      <c r="RKB114"/>
      <c r="RKC114"/>
      <c r="RKD114"/>
      <c r="RKE114"/>
      <c r="RKF114"/>
      <c r="RKG114"/>
      <c r="RKH114"/>
      <c r="RKI114"/>
      <c r="RKJ114"/>
      <c r="RKK114"/>
      <c r="RKL114"/>
      <c r="RKM114"/>
      <c r="RKN114"/>
      <c r="RKO114"/>
      <c r="RKP114"/>
      <c r="RKQ114"/>
      <c r="RKR114"/>
      <c r="RKS114"/>
      <c r="RKT114"/>
      <c r="RKU114"/>
      <c r="RKV114"/>
      <c r="RKW114"/>
      <c r="RKX114"/>
      <c r="RKY114"/>
      <c r="RKZ114"/>
      <c r="RLA114"/>
      <c r="RLB114"/>
      <c r="RLC114"/>
      <c r="RLD114"/>
      <c r="RLE114"/>
      <c r="RLF114"/>
      <c r="RLG114"/>
      <c r="RLH114"/>
      <c r="RLI114"/>
      <c r="RLJ114"/>
      <c r="RLK114"/>
      <c r="RLL114"/>
      <c r="RLM114"/>
      <c r="RLN114"/>
      <c r="RLO114"/>
      <c r="RLP114"/>
      <c r="RLQ114"/>
      <c r="RLR114"/>
      <c r="RLS114"/>
      <c r="RLT114"/>
      <c r="RLU114"/>
      <c r="RLV114"/>
      <c r="RLW114"/>
      <c r="RLX114"/>
      <c r="RLY114"/>
      <c r="RLZ114"/>
      <c r="RMA114"/>
      <c r="RMB114"/>
      <c r="RMC114"/>
      <c r="RMD114"/>
      <c r="RME114"/>
      <c r="RMF114"/>
      <c r="RMG114"/>
      <c r="RMH114"/>
      <c r="RMI114"/>
      <c r="RMJ114"/>
      <c r="RMK114"/>
      <c r="RML114"/>
      <c r="RMM114"/>
      <c r="RMN114"/>
      <c r="RMO114"/>
      <c r="RMP114"/>
      <c r="RMQ114"/>
      <c r="RMR114"/>
      <c r="RMS114"/>
      <c r="RMT114"/>
      <c r="RMU114"/>
      <c r="RMV114"/>
      <c r="RMW114"/>
      <c r="RMX114"/>
      <c r="RMY114"/>
      <c r="RMZ114"/>
      <c r="RNA114"/>
      <c r="RNB114"/>
      <c r="RNC114"/>
      <c r="RND114"/>
      <c r="RNE114"/>
      <c r="RNF114"/>
      <c r="RNG114"/>
      <c r="RNH114"/>
      <c r="RNI114"/>
      <c r="RNJ114"/>
      <c r="RNK114"/>
      <c r="RNL114"/>
      <c r="RNM114"/>
      <c r="RNN114"/>
      <c r="RNO114"/>
      <c r="RNP114"/>
      <c r="RNQ114"/>
      <c r="RNR114"/>
      <c r="RNS114"/>
      <c r="RNT114"/>
      <c r="RNU114"/>
      <c r="RNV114"/>
      <c r="RNW114"/>
      <c r="RNX114"/>
      <c r="RNY114"/>
      <c r="RNZ114"/>
      <c r="ROA114"/>
      <c r="ROB114"/>
      <c r="ROC114"/>
      <c r="ROD114"/>
      <c r="ROE114"/>
      <c r="ROF114"/>
      <c r="ROG114"/>
      <c r="ROH114"/>
      <c r="ROI114"/>
      <c r="ROJ114"/>
      <c r="ROK114"/>
      <c r="ROL114"/>
      <c r="ROM114"/>
      <c r="RON114"/>
      <c r="ROO114"/>
      <c r="ROP114"/>
      <c r="ROQ114"/>
      <c r="ROR114"/>
      <c r="ROS114"/>
      <c r="ROT114"/>
      <c r="ROU114"/>
      <c r="ROV114"/>
      <c r="ROW114"/>
      <c r="ROX114"/>
      <c r="ROY114"/>
      <c r="ROZ114"/>
      <c r="RPA114"/>
      <c r="RPB114"/>
      <c r="RPC114"/>
      <c r="RPD114"/>
      <c r="RPE114"/>
      <c r="RPF114"/>
      <c r="RPG114"/>
      <c r="RPH114"/>
      <c r="RPI114"/>
      <c r="RPJ114"/>
      <c r="RPK114"/>
      <c r="RPL114"/>
      <c r="RPM114"/>
      <c r="RPN114"/>
      <c r="RPO114"/>
      <c r="RPP114"/>
      <c r="RPQ114"/>
      <c r="RPR114"/>
      <c r="RPS114"/>
      <c r="RPT114"/>
      <c r="RPU114"/>
      <c r="RPV114"/>
      <c r="RPW114"/>
      <c r="RPX114"/>
      <c r="RPY114"/>
      <c r="RPZ114"/>
      <c r="RQA114"/>
      <c r="RQB114"/>
      <c r="RQC114"/>
      <c r="RQD114"/>
      <c r="RQE114"/>
      <c r="RQF114"/>
      <c r="RQG114"/>
      <c r="RQH114"/>
      <c r="RQI114"/>
      <c r="RQJ114"/>
      <c r="RQK114"/>
      <c r="RQL114"/>
      <c r="RQM114"/>
      <c r="RQN114"/>
      <c r="RQO114"/>
      <c r="RQP114"/>
      <c r="RQQ114"/>
      <c r="RQR114"/>
      <c r="RQS114"/>
      <c r="RQT114"/>
      <c r="RQU114"/>
      <c r="RQV114"/>
      <c r="RQW114"/>
      <c r="RQX114"/>
      <c r="RQY114"/>
      <c r="RQZ114"/>
      <c r="RRA114"/>
      <c r="RRB114"/>
      <c r="RRC114"/>
      <c r="RRD114"/>
      <c r="RRE114"/>
      <c r="RRF114"/>
      <c r="RRG114"/>
      <c r="RRH114"/>
      <c r="RRI114"/>
      <c r="RRJ114"/>
      <c r="RRK114"/>
      <c r="RRL114"/>
      <c r="RRM114"/>
      <c r="RRN114"/>
      <c r="RRO114"/>
      <c r="RRP114"/>
      <c r="RRQ114"/>
      <c r="RRR114"/>
      <c r="RRS114"/>
      <c r="RRT114"/>
      <c r="RRU114"/>
      <c r="RRV114"/>
      <c r="RRW114"/>
      <c r="RRX114"/>
      <c r="RRY114"/>
      <c r="RRZ114"/>
      <c r="RSA114"/>
      <c r="RSB114"/>
      <c r="RSC114"/>
      <c r="RSD114"/>
      <c r="RSE114"/>
      <c r="RSF114"/>
      <c r="RSG114"/>
      <c r="RSH114"/>
      <c r="RSI114"/>
      <c r="RSJ114"/>
      <c r="RSK114"/>
      <c r="RSL114"/>
      <c r="RSM114"/>
      <c r="RSN114"/>
      <c r="RSO114"/>
      <c r="RSP114"/>
      <c r="RSQ114"/>
      <c r="RSR114"/>
      <c r="RSS114"/>
      <c r="RST114"/>
      <c r="RSU114"/>
      <c r="RSV114"/>
      <c r="RSW114"/>
      <c r="RSX114"/>
      <c r="RSY114"/>
      <c r="RSZ114"/>
      <c r="RTA114"/>
      <c r="RTB114"/>
      <c r="RTC114"/>
      <c r="RTD114"/>
      <c r="RTE114"/>
      <c r="RTF114"/>
      <c r="RTG114"/>
      <c r="RTH114"/>
      <c r="RTI114"/>
      <c r="RTJ114"/>
      <c r="RTK114"/>
      <c r="RTL114"/>
      <c r="RTM114"/>
      <c r="RTN114"/>
      <c r="RTO114"/>
      <c r="RTP114"/>
      <c r="RTQ114"/>
      <c r="RTR114"/>
      <c r="RTS114"/>
      <c r="RTT114"/>
      <c r="RTU114"/>
      <c r="RTV114"/>
      <c r="RTW114"/>
      <c r="RTX114"/>
      <c r="RTY114"/>
      <c r="RTZ114"/>
      <c r="RUA114"/>
      <c r="RUB114"/>
      <c r="RUC114"/>
      <c r="RUD114"/>
      <c r="RUE114"/>
      <c r="RUF114"/>
      <c r="RUG114"/>
      <c r="RUH114"/>
      <c r="RUI114"/>
      <c r="RUJ114"/>
      <c r="RUK114"/>
      <c r="RUL114"/>
      <c r="RUM114"/>
      <c r="RUN114"/>
      <c r="RUO114"/>
      <c r="RUP114"/>
      <c r="RUQ114"/>
      <c r="RUR114"/>
      <c r="RUS114"/>
      <c r="RUT114"/>
      <c r="RUU114"/>
      <c r="RUV114"/>
      <c r="RUW114"/>
      <c r="RUX114"/>
      <c r="RUY114"/>
      <c r="RUZ114"/>
      <c r="RVA114"/>
      <c r="RVB114"/>
      <c r="RVC114"/>
      <c r="RVD114"/>
      <c r="RVE114"/>
      <c r="RVF114"/>
      <c r="RVG114"/>
      <c r="RVH114"/>
      <c r="RVI114"/>
      <c r="RVJ114"/>
      <c r="RVK114"/>
      <c r="RVL114"/>
      <c r="RVM114"/>
      <c r="RVN114"/>
      <c r="RVO114"/>
      <c r="RVP114"/>
      <c r="RVQ114"/>
      <c r="RVR114"/>
      <c r="RVS114"/>
      <c r="RVT114"/>
      <c r="RVU114"/>
      <c r="RVV114"/>
      <c r="RVW114"/>
      <c r="RVX114"/>
      <c r="RVY114"/>
      <c r="RVZ114"/>
      <c r="RWA114"/>
      <c r="RWB114"/>
      <c r="RWC114"/>
      <c r="RWD114"/>
      <c r="RWE114"/>
      <c r="RWF114"/>
      <c r="RWG114"/>
      <c r="RWH114"/>
      <c r="RWI114"/>
      <c r="RWJ114"/>
      <c r="RWK114"/>
      <c r="RWL114"/>
      <c r="RWM114"/>
      <c r="RWN114"/>
      <c r="RWO114"/>
      <c r="RWP114"/>
      <c r="RWQ114"/>
      <c r="RWR114"/>
      <c r="RWS114"/>
      <c r="RWT114"/>
      <c r="RWU114"/>
      <c r="RWV114"/>
      <c r="RWW114"/>
      <c r="RWX114"/>
      <c r="RWY114"/>
      <c r="RWZ114"/>
      <c r="RXA114"/>
      <c r="RXB114"/>
      <c r="RXC114"/>
      <c r="RXD114"/>
      <c r="RXE114"/>
      <c r="RXF114"/>
      <c r="RXG114"/>
      <c r="RXH114"/>
      <c r="RXI114"/>
      <c r="RXJ114"/>
      <c r="RXK114"/>
      <c r="RXL114"/>
      <c r="RXM114"/>
      <c r="RXN114"/>
      <c r="RXO114"/>
      <c r="RXP114"/>
      <c r="RXQ114"/>
      <c r="RXR114"/>
      <c r="RXS114"/>
      <c r="RXT114"/>
      <c r="RXU114"/>
      <c r="RXV114"/>
      <c r="RXW114"/>
      <c r="RXX114"/>
      <c r="RXY114"/>
      <c r="RXZ114"/>
      <c r="RYA114"/>
      <c r="RYB114"/>
      <c r="RYC114"/>
      <c r="RYD114"/>
      <c r="RYE114"/>
      <c r="RYF114"/>
      <c r="RYG114"/>
      <c r="RYH114"/>
      <c r="RYI114"/>
      <c r="RYJ114"/>
      <c r="RYK114"/>
      <c r="RYL114"/>
      <c r="RYM114"/>
      <c r="RYN114"/>
      <c r="RYO114"/>
      <c r="RYP114"/>
      <c r="RYQ114"/>
      <c r="RYR114"/>
      <c r="RYS114"/>
      <c r="RYT114"/>
      <c r="RYU114"/>
      <c r="RYV114"/>
      <c r="RYW114"/>
      <c r="RYX114"/>
      <c r="RYY114"/>
      <c r="RYZ114"/>
      <c r="RZA114"/>
      <c r="RZB114"/>
      <c r="RZC114"/>
      <c r="RZD114"/>
      <c r="RZE114"/>
      <c r="RZF114"/>
      <c r="RZG114"/>
      <c r="RZH114"/>
      <c r="RZI114"/>
      <c r="RZJ114"/>
      <c r="RZK114"/>
      <c r="RZL114"/>
      <c r="RZM114"/>
      <c r="RZN114"/>
      <c r="RZO114"/>
      <c r="RZP114"/>
      <c r="RZQ114"/>
      <c r="RZR114"/>
      <c r="RZS114"/>
      <c r="RZT114"/>
      <c r="RZU114"/>
      <c r="RZV114"/>
      <c r="RZW114"/>
      <c r="RZX114"/>
      <c r="RZY114"/>
      <c r="RZZ114"/>
      <c r="SAA114"/>
      <c r="SAB114"/>
      <c r="SAC114"/>
      <c r="SAD114"/>
      <c r="SAE114"/>
      <c r="SAF114"/>
      <c r="SAG114"/>
      <c r="SAH114"/>
      <c r="SAI114"/>
      <c r="SAJ114"/>
      <c r="SAK114"/>
      <c r="SAL114"/>
      <c r="SAM114"/>
      <c r="SAN114"/>
      <c r="SAO114"/>
      <c r="SAP114"/>
      <c r="SAQ114"/>
      <c r="SAR114"/>
      <c r="SAS114"/>
      <c r="SAT114"/>
      <c r="SAU114"/>
      <c r="SAV114"/>
      <c r="SAW114"/>
      <c r="SAX114"/>
      <c r="SAY114"/>
      <c r="SAZ114"/>
      <c r="SBA114"/>
      <c r="SBB114"/>
      <c r="SBC114"/>
      <c r="SBD114"/>
      <c r="SBE114"/>
      <c r="SBF114"/>
      <c r="SBG114"/>
      <c r="SBH114"/>
      <c r="SBI114"/>
      <c r="SBJ114"/>
      <c r="SBK114"/>
      <c r="SBL114"/>
      <c r="SBM114"/>
      <c r="SBN114"/>
      <c r="SBO114"/>
      <c r="SBP114"/>
      <c r="SBQ114"/>
      <c r="SBR114"/>
      <c r="SBS114"/>
      <c r="SBT114"/>
      <c r="SBU114"/>
      <c r="SBV114"/>
      <c r="SBW114"/>
      <c r="SBX114"/>
      <c r="SBY114"/>
      <c r="SBZ114"/>
      <c r="SCA114"/>
      <c r="SCB114"/>
      <c r="SCC114"/>
      <c r="SCD114"/>
      <c r="SCE114"/>
      <c r="SCF114"/>
      <c r="SCG114"/>
      <c r="SCH114"/>
      <c r="SCI114"/>
      <c r="SCJ114"/>
      <c r="SCK114"/>
      <c r="SCL114"/>
      <c r="SCM114"/>
      <c r="SCN114"/>
      <c r="SCO114"/>
      <c r="SCP114"/>
      <c r="SCQ114"/>
      <c r="SCR114"/>
      <c r="SCS114"/>
      <c r="SCT114"/>
      <c r="SCU114"/>
      <c r="SCV114"/>
      <c r="SCW114"/>
      <c r="SCX114"/>
      <c r="SCY114"/>
      <c r="SCZ114"/>
      <c r="SDA114"/>
      <c r="SDB114"/>
      <c r="SDC114"/>
      <c r="SDD114"/>
      <c r="SDE114"/>
      <c r="SDF114"/>
      <c r="SDG114"/>
      <c r="SDH114"/>
      <c r="SDI114"/>
      <c r="SDJ114"/>
      <c r="SDK114"/>
      <c r="SDL114"/>
      <c r="SDM114"/>
      <c r="SDN114"/>
      <c r="SDO114"/>
      <c r="SDP114"/>
      <c r="SDQ114"/>
      <c r="SDR114"/>
      <c r="SDS114"/>
      <c r="SDT114"/>
      <c r="SDU114"/>
      <c r="SDV114"/>
      <c r="SDW114"/>
      <c r="SDX114"/>
      <c r="SDY114"/>
      <c r="SDZ114"/>
      <c r="SEA114"/>
      <c r="SEB114"/>
      <c r="SEC114"/>
      <c r="SED114"/>
      <c r="SEE114"/>
      <c r="SEF114"/>
      <c r="SEG114"/>
      <c r="SEH114"/>
      <c r="SEI114"/>
      <c r="SEJ114"/>
      <c r="SEK114"/>
      <c r="SEL114"/>
      <c r="SEM114"/>
      <c r="SEN114"/>
      <c r="SEO114"/>
      <c r="SEP114"/>
      <c r="SEQ114"/>
      <c r="SER114"/>
      <c r="SES114"/>
      <c r="SET114"/>
      <c r="SEU114"/>
      <c r="SEV114"/>
      <c r="SEW114"/>
      <c r="SEX114"/>
      <c r="SEY114"/>
      <c r="SEZ114"/>
      <c r="SFA114"/>
      <c r="SFB114"/>
      <c r="SFC114"/>
      <c r="SFD114"/>
      <c r="SFE114"/>
      <c r="SFF114"/>
      <c r="SFG114"/>
      <c r="SFH114"/>
      <c r="SFI114"/>
      <c r="SFJ114"/>
      <c r="SFK114"/>
      <c r="SFL114"/>
      <c r="SFM114"/>
      <c r="SFN114"/>
      <c r="SFO114"/>
      <c r="SFP114"/>
      <c r="SFQ114"/>
      <c r="SFR114"/>
      <c r="SFS114"/>
      <c r="SFT114"/>
      <c r="SFU114"/>
      <c r="SFV114"/>
      <c r="SFW114"/>
      <c r="SFX114"/>
      <c r="SFY114"/>
      <c r="SFZ114"/>
      <c r="SGA114"/>
      <c r="SGB114"/>
      <c r="SGC114"/>
      <c r="SGD114"/>
      <c r="SGE114"/>
      <c r="SGF114"/>
      <c r="SGG114"/>
      <c r="SGH114"/>
      <c r="SGI114"/>
      <c r="SGJ114"/>
      <c r="SGK114"/>
      <c r="SGL114"/>
      <c r="SGM114"/>
      <c r="SGN114"/>
      <c r="SGO114"/>
      <c r="SGP114"/>
      <c r="SGQ114"/>
      <c r="SGR114"/>
      <c r="SGS114"/>
      <c r="SGT114"/>
      <c r="SGU114"/>
      <c r="SGV114"/>
      <c r="SGW114"/>
      <c r="SGX114"/>
      <c r="SGY114"/>
      <c r="SGZ114"/>
      <c r="SHA114"/>
      <c r="SHB114"/>
      <c r="SHC114"/>
      <c r="SHD114"/>
      <c r="SHE114"/>
      <c r="SHF114"/>
      <c r="SHG114"/>
      <c r="SHH114"/>
      <c r="SHI114"/>
      <c r="SHJ114"/>
      <c r="SHK114"/>
      <c r="SHL114"/>
      <c r="SHM114"/>
      <c r="SHN114"/>
      <c r="SHO114"/>
      <c r="SHP114"/>
      <c r="SHQ114"/>
      <c r="SHR114"/>
      <c r="SHS114"/>
      <c r="SHT114"/>
      <c r="SHU114"/>
      <c r="SHV114"/>
      <c r="SHW114"/>
      <c r="SHX114"/>
      <c r="SHY114"/>
      <c r="SHZ114"/>
      <c r="SIA114"/>
      <c r="SIB114"/>
      <c r="SIC114"/>
      <c r="SID114"/>
      <c r="SIE114"/>
      <c r="SIF114"/>
      <c r="SIG114"/>
      <c r="SIH114"/>
      <c r="SII114"/>
      <c r="SIJ114"/>
      <c r="SIK114"/>
      <c r="SIL114"/>
      <c r="SIM114"/>
      <c r="SIN114"/>
      <c r="SIO114"/>
      <c r="SIP114"/>
      <c r="SIQ114"/>
      <c r="SIR114"/>
      <c r="SIS114"/>
      <c r="SIT114"/>
      <c r="SIU114"/>
      <c r="SIV114"/>
      <c r="SIW114"/>
      <c r="SIX114"/>
      <c r="SIY114"/>
      <c r="SIZ114"/>
      <c r="SJA114"/>
      <c r="SJB114"/>
      <c r="SJC114"/>
      <c r="SJD114"/>
      <c r="SJE114"/>
      <c r="SJF114"/>
      <c r="SJG114"/>
      <c r="SJH114"/>
      <c r="SJI114"/>
      <c r="SJJ114"/>
      <c r="SJK114"/>
      <c r="SJL114"/>
      <c r="SJM114"/>
      <c r="SJN114"/>
      <c r="SJO114"/>
      <c r="SJP114"/>
      <c r="SJQ114"/>
      <c r="SJR114"/>
      <c r="SJS114"/>
      <c r="SJT114"/>
      <c r="SJU114"/>
      <c r="SJV114"/>
      <c r="SJW114"/>
      <c r="SJX114"/>
      <c r="SJY114"/>
      <c r="SJZ114"/>
      <c r="SKA114"/>
      <c r="SKB114"/>
      <c r="SKC114"/>
      <c r="SKD114"/>
      <c r="SKE114"/>
      <c r="SKF114"/>
      <c r="SKG114"/>
      <c r="SKH114"/>
      <c r="SKI114"/>
      <c r="SKJ114"/>
      <c r="SKK114"/>
      <c r="SKL114"/>
      <c r="SKM114"/>
      <c r="SKN114"/>
      <c r="SKO114"/>
      <c r="SKP114"/>
      <c r="SKQ114"/>
      <c r="SKR114"/>
      <c r="SKS114"/>
      <c r="SKT114"/>
      <c r="SKU114"/>
      <c r="SKV114"/>
      <c r="SKW114"/>
      <c r="SKX114"/>
      <c r="SKY114"/>
      <c r="SKZ114"/>
      <c r="SLA114"/>
      <c r="SLB114"/>
      <c r="SLC114"/>
      <c r="SLD114"/>
      <c r="SLE114"/>
      <c r="SLF114"/>
      <c r="SLG114"/>
      <c r="SLH114"/>
      <c r="SLI114"/>
      <c r="SLJ114"/>
      <c r="SLK114"/>
      <c r="SLL114"/>
      <c r="SLM114"/>
      <c r="SLN114"/>
      <c r="SLO114"/>
      <c r="SLP114"/>
      <c r="SLQ114"/>
      <c r="SLR114"/>
      <c r="SLS114"/>
      <c r="SLT114"/>
      <c r="SLU114"/>
      <c r="SLV114"/>
      <c r="SLW114"/>
      <c r="SLX114"/>
      <c r="SLY114"/>
      <c r="SLZ114"/>
      <c r="SMA114"/>
      <c r="SMB114"/>
      <c r="SMC114"/>
      <c r="SMD114"/>
      <c r="SME114"/>
      <c r="SMF114"/>
      <c r="SMG114"/>
      <c r="SMH114"/>
      <c r="SMI114"/>
      <c r="SMJ114"/>
      <c r="SMK114"/>
      <c r="SML114"/>
      <c r="SMM114"/>
      <c r="SMN114"/>
      <c r="SMO114"/>
      <c r="SMP114"/>
      <c r="SMQ114"/>
      <c r="SMR114"/>
      <c r="SMS114"/>
      <c r="SMT114"/>
      <c r="SMU114"/>
      <c r="SMV114"/>
      <c r="SMW114"/>
      <c r="SMX114"/>
      <c r="SMY114"/>
      <c r="SMZ114"/>
      <c r="SNA114"/>
      <c r="SNB114"/>
      <c r="SNC114"/>
      <c r="SND114"/>
      <c r="SNE114"/>
      <c r="SNF114"/>
      <c r="SNG114"/>
      <c r="SNH114"/>
      <c r="SNI114"/>
      <c r="SNJ114"/>
      <c r="SNK114"/>
      <c r="SNL114"/>
      <c r="SNM114"/>
      <c r="SNN114"/>
      <c r="SNO114"/>
      <c r="SNP114"/>
      <c r="SNQ114"/>
      <c r="SNR114"/>
      <c r="SNS114"/>
      <c r="SNT114"/>
      <c r="SNU114"/>
      <c r="SNV114"/>
      <c r="SNW114"/>
      <c r="SNX114"/>
      <c r="SNY114"/>
      <c r="SNZ114"/>
      <c r="SOA114"/>
      <c r="SOB114"/>
      <c r="SOC114"/>
      <c r="SOD114"/>
      <c r="SOE114"/>
      <c r="SOF114"/>
      <c r="SOG114"/>
      <c r="SOH114"/>
      <c r="SOI114"/>
      <c r="SOJ114"/>
      <c r="SOK114"/>
      <c r="SOL114"/>
      <c r="SOM114"/>
      <c r="SON114"/>
      <c r="SOO114"/>
      <c r="SOP114"/>
      <c r="SOQ114"/>
      <c r="SOR114"/>
      <c r="SOS114"/>
      <c r="SOT114"/>
      <c r="SOU114"/>
      <c r="SOV114"/>
      <c r="SOW114"/>
      <c r="SOX114"/>
      <c r="SOY114"/>
      <c r="SOZ114"/>
      <c r="SPA114"/>
      <c r="SPB114"/>
      <c r="SPC114"/>
      <c r="SPD114"/>
      <c r="SPE114"/>
      <c r="SPF114"/>
      <c r="SPG114"/>
      <c r="SPH114"/>
      <c r="SPI114"/>
      <c r="SPJ114"/>
      <c r="SPK114"/>
      <c r="SPL114"/>
      <c r="SPM114"/>
      <c r="SPN114"/>
      <c r="SPO114"/>
      <c r="SPP114"/>
      <c r="SPQ114"/>
      <c r="SPR114"/>
      <c r="SPS114"/>
      <c r="SPT114"/>
      <c r="SPU114"/>
      <c r="SPV114"/>
      <c r="SPW114"/>
      <c r="SPX114"/>
      <c r="SPY114"/>
      <c r="SPZ114"/>
      <c r="SQA114"/>
      <c r="SQB114"/>
      <c r="SQC114"/>
      <c r="SQD114"/>
      <c r="SQE114"/>
      <c r="SQF114"/>
      <c r="SQG114"/>
      <c r="SQH114"/>
      <c r="SQI114"/>
      <c r="SQJ114"/>
      <c r="SQK114"/>
      <c r="SQL114"/>
      <c r="SQM114"/>
      <c r="SQN114"/>
      <c r="SQO114"/>
      <c r="SQP114"/>
      <c r="SQQ114"/>
      <c r="SQR114"/>
      <c r="SQS114"/>
      <c r="SQT114"/>
      <c r="SQU114"/>
      <c r="SQV114"/>
      <c r="SQW114"/>
      <c r="SQX114"/>
      <c r="SQY114"/>
      <c r="SQZ114"/>
      <c r="SRA114"/>
      <c r="SRB114"/>
      <c r="SRC114"/>
      <c r="SRD114"/>
      <c r="SRE114"/>
      <c r="SRF114"/>
      <c r="SRG114"/>
      <c r="SRH114"/>
      <c r="SRI114"/>
      <c r="SRJ114"/>
      <c r="SRK114"/>
      <c r="SRL114"/>
      <c r="SRM114"/>
      <c r="SRN114"/>
      <c r="SRO114"/>
      <c r="SRP114"/>
      <c r="SRQ114"/>
      <c r="SRR114"/>
      <c r="SRS114"/>
      <c r="SRT114"/>
      <c r="SRU114"/>
      <c r="SRV114"/>
      <c r="SRW114"/>
      <c r="SRX114"/>
      <c r="SRY114"/>
      <c r="SRZ114"/>
      <c r="SSA114"/>
      <c r="SSB114"/>
      <c r="SSC114"/>
      <c r="SSD114"/>
      <c r="SSE114"/>
      <c r="SSF114"/>
      <c r="SSG114"/>
      <c r="SSH114"/>
      <c r="SSI114"/>
      <c r="SSJ114"/>
      <c r="SSK114"/>
      <c r="SSL114"/>
      <c r="SSM114"/>
      <c r="SSN114"/>
      <c r="SSO114"/>
      <c r="SSP114"/>
      <c r="SSQ114"/>
      <c r="SSR114"/>
      <c r="SSS114"/>
      <c r="SST114"/>
      <c r="SSU114"/>
      <c r="SSV114"/>
      <c r="SSW114"/>
      <c r="SSX114"/>
      <c r="SSY114"/>
      <c r="SSZ114"/>
      <c r="STA114"/>
      <c r="STB114"/>
      <c r="STC114"/>
      <c r="STD114"/>
      <c r="STE114"/>
      <c r="STF114"/>
      <c r="STG114"/>
      <c r="STH114"/>
      <c r="STI114"/>
      <c r="STJ114"/>
      <c r="STK114"/>
      <c r="STL114"/>
      <c r="STM114"/>
      <c r="STN114"/>
      <c r="STO114"/>
      <c r="STP114"/>
      <c r="STQ114"/>
      <c r="STR114"/>
      <c r="STS114"/>
      <c r="STT114"/>
      <c r="STU114"/>
      <c r="STV114"/>
      <c r="STW114"/>
      <c r="STX114"/>
      <c r="STY114"/>
      <c r="STZ114"/>
      <c r="SUA114"/>
      <c r="SUB114"/>
      <c r="SUC114"/>
      <c r="SUD114"/>
      <c r="SUE114"/>
      <c r="SUF114"/>
      <c r="SUG114"/>
      <c r="SUH114"/>
      <c r="SUI114"/>
      <c r="SUJ114"/>
      <c r="SUK114"/>
      <c r="SUL114"/>
      <c r="SUM114"/>
      <c r="SUN114"/>
      <c r="SUO114"/>
      <c r="SUP114"/>
      <c r="SUQ114"/>
      <c r="SUR114"/>
      <c r="SUS114"/>
      <c r="SUT114"/>
      <c r="SUU114"/>
      <c r="SUV114"/>
      <c r="SUW114"/>
      <c r="SUX114"/>
      <c r="SUY114"/>
      <c r="SUZ114"/>
      <c r="SVA114"/>
      <c r="SVB114"/>
      <c r="SVC114"/>
      <c r="SVD114"/>
      <c r="SVE114"/>
      <c r="SVF114"/>
      <c r="SVG114"/>
      <c r="SVH114"/>
      <c r="SVI114"/>
      <c r="SVJ114"/>
      <c r="SVK114"/>
      <c r="SVL114"/>
      <c r="SVM114"/>
      <c r="SVN114"/>
      <c r="SVO114"/>
      <c r="SVP114"/>
      <c r="SVQ114"/>
      <c r="SVR114"/>
      <c r="SVS114"/>
      <c r="SVT114"/>
      <c r="SVU114"/>
      <c r="SVV114"/>
      <c r="SVW114"/>
      <c r="SVX114"/>
      <c r="SVY114"/>
      <c r="SVZ114"/>
      <c r="SWA114"/>
      <c r="SWB114"/>
      <c r="SWC114"/>
      <c r="SWD114"/>
      <c r="SWE114"/>
      <c r="SWF114"/>
      <c r="SWG114"/>
      <c r="SWH114"/>
      <c r="SWI114"/>
      <c r="SWJ114"/>
      <c r="SWK114"/>
      <c r="SWL114"/>
      <c r="SWM114"/>
      <c r="SWN114"/>
      <c r="SWO114"/>
      <c r="SWP114"/>
      <c r="SWQ114"/>
      <c r="SWR114"/>
      <c r="SWS114"/>
      <c r="SWT114"/>
      <c r="SWU114"/>
      <c r="SWV114"/>
      <c r="SWW114"/>
      <c r="SWX114"/>
      <c r="SWY114"/>
      <c r="SWZ114"/>
      <c r="SXA114"/>
      <c r="SXB114"/>
      <c r="SXC114"/>
      <c r="SXD114"/>
      <c r="SXE114"/>
      <c r="SXF114"/>
      <c r="SXG114"/>
      <c r="SXH114"/>
      <c r="SXI114"/>
      <c r="SXJ114"/>
      <c r="SXK114"/>
      <c r="SXL114"/>
      <c r="SXM114"/>
      <c r="SXN114"/>
      <c r="SXO114"/>
      <c r="SXP114"/>
      <c r="SXQ114"/>
      <c r="SXR114"/>
      <c r="SXS114"/>
      <c r="SXT114"/>
      <c r="SXU114"/>
      <c r="SXV114"/>
      <c r="SXW114"/>
      <c r="SXX114"/>
      <c r="SXY114"/>
      <c r="SXZ114"/>
      <c r="SYA114"/>
      <c r="SYB114"/>
      <c r="SYC114"/>
      <c r="SYD114"/>
      <c r="SYE114"/>
      <c r="SYF114"/>
      <c r="SYG114"/>
      <c r="SYH114"/>
      <c r="SYI114"/>
      <c r="SYJ114"/>
      <c r="SYK114"/>
      <c r="SYL114"/>
      <c r="SYM114"/>
      <c r="SYN114"/>
      <c r="SYO114"/>
      <c r="SYP114"/>
      <c r="SYQ114"/>
      <c r="SYR114"/>
      <c r="SYS114"/>
      <c r="SYT114"/>
      <c r="SYU114"/>
      <c r="SYV114"/>
      <c r="SYW114"/>
      <c r="SYX114"/>
      <c r="SYY114"/>
      <c r="SYZ114"/>
      <c r="SZA114"/>
      <c r="SZB114"/>
      <c r="SZC114"/>
      <c r="SZD114"/>
      <c r="SZE114"/>
      <c r="SZF114"/>
      <c r="SZG114"/>
      <c r="SZH114"/>
      <c r="SZI114"/>
      <c r="SZJ114"/>
      <c r="SZK114"/>
      <c r="SZL114"/>
      <c r="SZM114"/>
      <c r="SZN114"/>
      <c r="SZO114"/>
      <c r="SZP114"/>
      <c r="SZQ114"/>
      <c r="SZR114"/>
      <c r="SZS114"/>
      <c r="SZT114"/>
      <c r="SZU114"/>
      <c r="SZV114"/>
      <c r="SZW114"/>
      <c r="SZX114"/>
      <c r="SZY114"/>
      <c r="SZZ114"/>
      <c r="TAA114"/>
      <c r="TAB114"/>
      <c r="TAC114"/>
      <c r="TAD114"/>
      <c r="TAE114"/>
      <c r="TAF114"/>
      <c r="TAG114"/>
      <c r="TAH114"/>
      <c r="TAI114"/>
      <c r="TAJ114"/>
      <c r="TAK114"/>
      <c r="TAL114"/>
      <c r="TAM114"/>
      <c r="TAN114"/>
      <c r="TAO114"/>
      <c r="TAP114"/>
      <c r="TAQ114"/>
      <c r="TAR114"/>
      <c r="TAS114"/>
      <c r="TAT114"/>
      <c r="TAU114"/>
      <c r="TAV114"/>
      <c r="TAW114"/>
      <c r="TAX114"/>
      <c r="TAY114"/>
      <c r="TAZ114"/>
      <c r="TBA114"/>
      <c r="TBB114"/>
      <c r="TBC114"/>
      <c r="TBD114"/>
      <c r="TBE114"/>
      <c r="TBF114"/>
      <c r="TBG114"/>
      <c r="TBH114"/>
      <c r="TBI114"/>
      <c r="TBJ114"/>
      <c r="TBK114"/>
      <c r="TBL114"/>
      <c r="TBM114"/>
      <c r="TBN114"/>
      <c r="TBO114"/>
      <c r="TBP114"/>
      <c r="TBQ114"/>
      <c r="TBR114"/>
      <c r="TBS114"/>
      <c r="TBT114"/>
      <c r="TBU114"/>
      <c r="TBV114"/>
      <c r="TBW114"/>
      <c r="TBX114"/>
      <c r="TBY114"/>
      <c r="TBZ114"/>
      <c r="TCA114"/>
      <c r="TCB114"/>
      <c r="TCC114"/>
      <c r="TCD114"/>
      <c r="TCE114"/>
      <c r="TCF114"/>
      <c r="TCG114"/>
      <c r="TCH114"/>
      <c r="TCI114"/>
      <c r="TCJ114"/>
      <c r="TCK114"/>
      <c r="TCL114"/>
      <c r="TCM114"/>
      <c r="TCN114"/>
      <c r="TCO114"/>
      <c r="TCP114"/>
      <c r="TCQ114"/>
      <c r="TCR114"/>
      <c r="TCS114"/>
      <c r="TCT114"/>
      <c r="TCU114"/>
      <c r="TCV114"/>
      <c r="TCW114"/>
      <c r="TCX114"/>
      <c r="TCY114"/>
      <c r="TCZ114"/>
      <c r="TDA114"/>
      <c r="TDB114"/>
      <c r="TDC114"/>
      <c r="TDD114"/>
      <c r="TDE114"/>
      <c r="TDF114"/>
      <c r="TDG114"/>
      <c r="TDH114"/>
      <c r="TDI114"/>
      <c r="TDJ114"/>
      <c r="TDK114"/>
      <c r="TDL114"/>
      <c r="TDM114"/>
      <c r="TDN114"/>
      <c r="TDO114"/>
      <c r="TDP114"/>
      <c r="TDQ114"/>
      <c r="TDR114"/>
      <c r="TDS114"/>
      <c r="TDT114"/>
      <c r="TDU114"/>
      <c r="TDV114"/>
      <c r="TDW114"/>
      <c r="TDX114"/>
      <c r="TDY114"/>
      <c r="TDZ114"/>
      <c r="TEA114"/>
      <c r="TEB114"/>
      <c r="TEC114"/>
      <c r="TED114"/>
      <c r="TEE114"/>
      <c r="TEF114"/>
      <c r="TEG114"/>
      <c r="TEH114"/>
      <c r="TEI114"/>
      <c r="TEJ114"/>
      <c r="TEK114"/>
      <c r="TEL114"/>
      <c r="TEM114"/>
      <c r="TEN114"/>
      <c r="TEO114"/>
      <c r="TEP114"/>
      <c r="TEQ114"/>
      <c r="TER114"/>
      <c r="TES114"/>
      <c r="TET114"/>
      <c r="TEU114"/>
      <c r="TEV114"/>
      <c r="TEW114"/>
      <c r="TEX114"/>
      <c r="TEY114"/>
      <c r="TEZ114"/>
      <c r="TFA114"/>
      <c r="TFB114"/>
      <c r="TFC114"/>
      <c r="TFD114"/>
      <c r="TFE114"/>
      <c r="TFF114"/>
      <c r="TFG114"/>
      <c r="TFH114"/>
      <c r="TFI114"/>
      <c r="TFJ114"/>
      <c r="TFK114"/>
      <c r="TFL114"/>
      <c r="TFM114"/>
      <c r="TFN114"/>
      <c r="TFO114"/>
      <c r="TFP114"/>
      <c r="TFQ114"/>
      <c r="TFR114"/>
      <c r="TFS114"/>
      <c r="TFT114"/>
      <c r="TFU114"/>
      <c r="TFV114"/>
      <c r="TFW114"/>
      <c r="TFX114"/>
      <c r="TFY114"/>
      <c r="TFZ114"/>
      <c r="TGA114"/>
      <c r="TGB114"/>
      <c r="TGC114"/>
      <c r="TGD114"/>
      <c r="TGE114"/>
      <c r="TGF114"/>
      <c r="TGG114"/>
      <c r="TGH114"/>
      <c r="TGI114"/>
      <c r="TGJ114"/>
      <c r="TGK114"/>
      <c r="TGL114"/>
      <c r="TGM114"/>
      <c r="TGN114"/>
      <c r="TGO114"/>
      <c r="TGP114"/>
      <c r="TGQ114"/>
      <c r="TGR114"/>
      <c r="TGS114"/>
      <c r="TGT114"/>
      <c r="TGU114"/>
      <c r="TGV114"/>
      <c r="TGW114"/>
      <c r="TGX114"/>
      <c r="TGY114"/>
      <c r="TGZ114"/>
      <c r="THA114"/>
      <c r="THB114"/>
      <c r="THC114"/>
      <c r="THD114"/>
      <c r="THE114"/>
      <c r="THF114"/>
      <c r="THG114"/>
      <c r="THH114"/>
      <c r="THI114"/>
      <c r="THJ114"/>
      <c r="THK114"/>
      <c r="THL114"/>
      <c r="THM114"/>
      <c r="THN114"/>
      <c r="THO114"/>
      <c r="THP114"/>
      <c r="THQ114"/>
      <c r="THR114"/>
      <c r="THS114"/>
      <c r="THT114"/>
      <c r="THU114"/>
      <c r="THV114"/>
      <c r="THW114"/>
      <c r="THX114"/>
      <c r="THY114"/>
      <c r="THZ114"/>
      <c r="TIA114"/>
      <c r="TIB114"/>
      <c r="TIC114"/>
      <c r="TID114"/>
      <c r="TIE114"/>
      <c r="TIF114"/>
      <c r="TIG114"/>
      <c r="TIH114"/>
      <c r="TII114"/>
      <c r="TIJ114"/>
      <c r="TIK114"/>
      <c r="TIL114"/>
      <c r="TIM114"/>
      <c r="TIN114"/>
      <c r="TIO114"/>
      <c r="TIP114"/>
      <c r="TIQ114"/>
      <c r="TIR114"/>
      <c r="TIS114"/>
      <c r="TIT114"/>
      <c r="TIU114"/>
      <c r="TIV114"/>
      <c r="TIW114"/>
      <c r="TIX114"/>
      <c r="TIY114"/>
      <c r="TIZ114"/>
      <c r="TJA114"/>
      <c r="TJB114"/>
      <c r="TJC114"/>
      <c r="TJD114"/>
      <c r="TJE114"/>
      <c r="TJF114"/>
      <c r="TJG114"/>
      <c r="TJH114"/>
      <c r="TJI114"/>
      <c r="TJJ114"/>
      <c r="TJK114"/>
      <c r="TJL114"/>
      <c r="TJM114"/>
      <c r="TJN114"/>
      <c r="TJO114"/>
      <c r="TJP114"/>
      <c r="TJQ114"/>
      <c r="TJR114"/>
      <c r="TJS114"/>
      <c r="TJT114"/>
      <c r="TJU114"/>
      <c r="TJV114"/>
      <c r="TJW114"/>
      <c r="TJX114"/>
      <c r="TJY114"/>
      <c r="TJZ114"/>
      <c r="TKA114"/>
      <c r="TKB114"/>
      <c r="TKC114"/>
      <c r="TKD114"/>
      <c r="TKE114"/>
      <c r="TKF114"/>
      <c r="TKG114"/>
      <c r="TKH114"/>
      <c r="TKI114"/>
      <c r="TKJ114"/>
      <c r="TKK114"/>
      <c r="TKL114"/>
      <c r="TKM114"/>
      <c r="TKN114"/>
      <c r="TKO114"/>
      <c r="TKP114"/>
      <c r="TKQ114"/>
      <c r="TKR114"/>
      <c r="TKS114"/>
      <c r="TKT114"/>
      <c r="TKU114"/>
      <c r="TKV114"/>
      <c r="TKW114"/>
      <c r="TKX114"/>
      <c r="TKY114"/>
      <c r="TKZ114"/>
      <c r="TLA114"/>
      <c r="TLB114"/>
      <c r="TLC114"/>
      <c r="TLD114"/>
      <c r="TLE114"/>
      <c r="TLF114"/>
      <c r="TLG114"/>
      <c r="TLH114"/>
      <c r="TLI114"/>
      <c r="TLJ114"/>
      <c r="TLK114"/>
      <c r="TLL114"/>
      <c r="TLM114"/>
      <c r="TLN114"/>
      <c r="TLO114"/>
      <c r="TLP114"/>
      <c r="TLQ114"/>
      <c r="TLR114"/>
      <c r="TLS114"/>
      <c r="TLT114"/>
      <c r="TLU114"/>
      <c r="TLV114"/>
      <c r="TLW114"/>
      <c r="TLX114"/>
      <c r="TLY114"/>
      <c r="TLZ114"/>
      <c r="TMA114"/>
      <c r="TMB114"/>
      <c r="TMC114"/>
      <c r="TMD114"/>
      <c r="TME114"/>
      <c r="TMF114"/>
      <c r="TMG114"/>
      <c r="TMH114"/>
      <c r="TMI114"/>
      <c r="TMJ114"/>
      <c r="TMK114"/>
      <c r="TML114"/>
      <c r="TMM114"/>
      <c r="TMN114"/>
      <c r="TMO114"/>
      <c r="TMP114"/>
      <c r="TMQ114"/>
      <c r="TMR114"/>
      <c r="TMS114"/>
      <c r="TMT114"/>
      <c r="TMU114"/>
      <c r="TMV114"/>
      <c r="TMW114"/>
      <c r="TMX114"/>
      <c r="TMY114"/>
      <c r="TMZ114"/>
      <c r="TNA114"/>
      <c r="TNB114"/>
      <c r="TNC114"/>
      <c r="TND114"/>
      <c r="TNE114"/>
      <c r="TNF114"/>
      <c r="TNG114"/>
      <c r="TNH114"/>
      <c r="TNI114"/>
      <c r="TNJ114"/>
      <c r="TNK114"/>
      <c r="TNL114"/>
      <c r="TNM114"/>
      <c r="TNN114"/>
      <c r="TNO114"/>
      <c r="TNP114"/>
      <c r="TNQ114"/>
      <c r="TNR114"/>
      <c r="TNS114"/>
      <c r="TNT114"/>
      <c r="TNU114"/>
      <c r="TNV114"/>
      <c r="TNW114"/>
      <c r="TNX114"/>
      <c r="TNY114"/>
      <c r="TNZ114"/>
      <c r="TOA114"/>
      <c r="TOB114"/>
      <c r="TOC114"/>
      <c r="TOD114"/>
      <c r="TOE114"/>
      <c r="TOF114"/>
      <c r="TOG114"/>
      <c r="TOH114"/>
      <c r="TOI114"/>
      <c r="TOJ114"/>
      <c r="TOK114"/>
      <c r="TOL114"/>
      <c r="TOM114"/>
      <c r="TON114"/>
      <c r="TOO114"/>
      <c r="TOP114"/>
      <c r="TOQ114"/>
      <c r="TOR114"/>
      <c r="TOS114"/>
      <c r="TOT114"/>
      <c r="TOU114"/>
      <c r="TOV114"/>
      <c r="TOW114"/>
      <c r="TOX114"/>
      <c r="TOY114"/>
      <c r="TOZ114"/>
      <c r="TPA114"/>
      <c r="TPB114"/>
      <c r="TPC114"/>
      <c r="TPD114"/>
      <c r="TPE114"/>
      <c r="TPF114"/>
      <c r="TPG114"/>
      <c r="TPH114"/>
      <c r="TPI114"/>
      <c r="TPJ114"/>
      <c r="TPK114"/>
      <c r="TPL114"/>
      <c r="TPM114"/>
      <c r="TPN114"/>
      <c r="TPO114"/>
      <c r="TPP114"/>
      <c r="TPQ114"/>
      <c r="TPR114"/>
      <c r="TPS114"/>
      <c r="TPT114"/>
      <c r="TPU114"/>
      <c r="TPV114"/>
      <c r="TPW114"/>
      <c r="TPX114"/>
      <c r="TPY114"/>
      <c r="TPZ114"/>
      <c r="TQA114"/>
      <c r="TQB114"/>
      <c r="TQC114"/>
      <c r="TQD114"/>
      <c r="TQE114"/>
      <c r="TQF114"/>
      <c r="TQG114"/>
      <c r="TQH114"/>
      <c r="TQI114"/>
      <c r="TQJ114"/>
      <c r="TQK114"/>
      <c r="TQL114"/>
      <c r="TQM114"/>
      <c r="TQN114"/>
      <c r="TQO114"/>
      <c r="TQP114"/>
      <c r="TQQ114"/>
      <c r="TQR114"/>
      <c r="TQS114"/>
      <c r="TQT114"/>
      <c r="TQU114"/>
      <c r="TQV114"/>
      <c r="TQW114"/>
      <c r="TQX114"/>
      <c r="TQY114"/>
      <c r="TQZ114"/>
      <c r="TRA114"/>
      <c r="TRB114"/>
      <c r="TRC114"/>
      <c r="TRD114"/>
      <c r="TRE114"/>
      <c r="TRF114"/>
      <c r="TRG114"/>
      <c r="TRH114"/>
      <c r="TRI114"/>
      <c r="TRJ114"/>
      <c r="TRK114"/>
      <c r="TRL114"/>
      <c r="TRM114"/>
      <c r="TRN114"/>
      <c r="TRO114"/>
      <c r="TRP114"/>
      <c r="TRQ114"/>
      <c r="TRR114"/>
      <c r="TRS114"/>
      <c r="TRT114"/>
      <c r="TRU114"/>
      <c r="TRV114"/>
      <c r="TRW114"/>
      <c r="TRX114"/>
      <c r="TRY114"/>
      <c r="TRZ114"/>
      <c r="TSA114"/>
      <c r="TSB114"/>
      <c r="TSC114"/>
      <c r="TSD114"/>
      <c r="TSE114"/>
      <c r="TSF114"/>
      <c r="TSG114"/>
      <c r="TSH114"/>
      <c r="TSI114"/>
      <c r="TSJ114"/>
      <c r="TSK114"/>
      <c r="TSL114"/>
      <c r="TSM114"/>
      <c r="TSN114"/>
      <c r="TSO114"/>
      <c r="TSP114"/>
      <c r="TSQ114"/>
      <c r="TSR114"/>
      <c r="TSS114"/>
      <c r="TST114"/>
      <c r="TSU114"/>
      <c r="TSV114"/>
      <c r="TSW114"/>
      <c r="TSX114"/>
      <c r="TSY114"/>
      <c r="TSZ114"/>
      <c r="TTA114"/>
      <c r="TTB114"/>
      <c r="TTC114"/>
      <c r="TTD114"/>
      <c r="TTE114"/>
      <c r="TTF114"/>
      <c r="TTG114"/>
      <c r="TTH114"/>
      <c r="TTI114"/>
      <c r="TTJ114"/>
      <c r="TTK114"/>
      <c r="TTL114"/>
      <c r="TTM114"/>
      <c r="TTN114"/>
      <c r="TTO114"/>
      <c r="TTP114"/>
      <c r="TTQ114"/>
      <c r="TTR114"/>
      <c r="TTS114"/>
      <c r="TTT114"/>
      <c r="TTU114"/>
      <c r="TTV114"/>
      <c r="TTW114"/>
      <c r="TTX114"/>
      <c r="TTY114"/>
      <c r="TTZ114"/>
      <c r="TUA114"/>
      <c r="TUB114"/>
      <c r="TUC114"/>
      <c r="TUD114"/>
      <c r="TUE114"/>
      <c r="TUF114"/>
      <c r="TUG114"/>
      <c r="TUH114"/>
      <c r="TUI114"/>
      <c r="TUJ114"/>
      <c r="TUK114"/>
      <c r="TUL114"/>
      <c r="TUM114"/>
      <c r="TUN114"/>
      <c r="TUO114"/>
      <c r="TUP114"/>
      <c r="TUQ114"/>
      <c r="TUR114"/>
      <c r="TUS114"/>
      <c r="TUT114"/>
      <c r="TUU114"/>
      <c r="TUV114"/>
      <c r="TUW114"/>
      <c r="TUX114"/>
      <c r="TUY114"/>
      <c r="TUZ114"/>
      <c r="TVA114"/>
      <c r="TVB114"/>
      <c r="TVC114"/>
      <c r="TVD114"/>
      <c r="TVE114"/>
      <c r="TVF114"/>
      <c r="TVG114"/>
      <c r="TVH114"/>
      <c r="TVI114"/>
      <c r="TVJ114"/>
      <c r="TVK114"/>
      <c r="TVL114"/>
      <c r="TVM114"/>
      <c r="TVN114"/>
      <c r="TVO114"/>
      <c r="TVP114"/>
      <c r="TVQ114"/>
      <c r="TVR114"/>
      <c r="TVS114"/>
      <c r="TVT114"/>
      <c r="TVU114"/>
      <c r="TVV114"/>
      <c r="TVW114"/>
      <c r="TVX114"/>
      <c r="TVY114"/>
      <c r="TVZ114"/>
      <c r="TWA114"/>
      <c r="TWB114"/>
      <c r="TWC114"/>
      <c r="TWD114"/>
      <c r="TWE114"/>
      <c r="TWF114"/>
      <c r="TWG114"/>
      <c r="TWH114"/>
      <c r="TWI114"/>
      <c r="TWJ114"/>
      <c r="TWK114"/>
      <c r="TWL114"/>
      <c r="TWM114"/>
      <c r="TWN114"/>
      <c r="TWO114"/>
      <c r="TWP114"/>
      <c r="TWQ114"/>
      <c r="TWR114"/>
      <c r="TWS114"/>
      <c r="TWT114"/>
      <c r="TWU114"/>
      <c r="TWV114"/>
      <c r="TWW114"/>
      <c r="TWX114"/>
      <c r="TWY114"/>
      <c r="TWZ114"/>
      <c r="TXA114"/>
      <c r="TXB114"/>
      <c r="TXC114"/>
      <c r="TXD114"/>
      <c r="TXE114"/>
      <c r="TXF114"/>
      <c r="TXG114"/>
      <c r="TXH114"/>
      <c r="TXI114"/>
      <c r="TXJ114"/>
      <c r="TXK114"/>
      <c r="TXL114"/>
      <c r="TXM114"/>
      <c r="TXN114"/>
      <c r="TXO114"/>
      <c r="TXP114"/>
      <c r="TXQ114"/>
      <c r="TXR114"/>
      <c r="TXS114"/>
      <c r="TXT114"/>
      <c r="TXU114"/>
      <c r="TXV114"/>
      <c r="TXW114"/>
      <c r="TXX114"/>
      <c r="TXY114"/>
      <c r="TXZ114"/>
      <c r="TYA114"/>
      <c r="TYB114"/>
      <c r="TYC114"/>
      <c r="TYD114"/>
      <c r="TYE114"/>
      <c r="TYF114"/>
      <c r="TYG114"/>
      <c r="TYH114"/>
      <c r="TYI114"/>
      <c r="TYJ114"/>
      <c r="TYK114"/>
      <c r="TYL114"/>
      <c r="TYM114"/>
      <c r="TYN114"/>
      <c r="TYO114"/>
      <c r="TYP114"/>
      <c r="TYQ114"/>
      <c r="TYR114"/>
      <c r="TYS114"/>
      <c r="TYT114"/>
      <c r="TYU114"/>
      <c r="TYV114"/>
      <c r="TYW114"/>
      <c r="TYX114"/>
      <c r="TYY114"/>
      <c r="TYZ114"/>
      <c r="TZA114"/>
      <c r="TZB114"/>
      <c r="TZC114"/>
      <c r="TZD114"/>
      <c r="TZE114"/>
      <c r="TZF114"/>
      <c r="TZG114"/>
      <c r="TZH114"/>
      <c r="TZI114"/>
      <c r="TZJ114"/>
      <c r="TZK114"/>
      <c r="TZL114"/>
      <c r="TZM114"/>
      <c r="TZN114"/>
      <c r="TZO114"/>
      <c r="TZP114"/>
      <c r="TZQ114"/>
      <c r="TZR114"/>
      <c r="TZS114"/>
      <c r="TZT114"/>
      <c r="TZU114"/>
      <c r="TZV114"/>
      <c r="TZW114"/>
      <c r="TZX114"/>
      <c r="TZY114"/>
      <c r="TZZ114"/>
      <c r="UAA114"/>
      <c r="UAB114"/>
      <c r="UAC114"/>
      <c r="UAD114"/>
      <c r="UAE114"/>
      <c r="UAF114"/>
      <c r="UAG114"/>
      <c r="UAH114"/>
      <c r="UAI114"/>
      <c r="UAJ114"/>
      <c r="UAK114"/>
      <c r="UAL114"/>
      <c r="UAM114"/>
      <c r="UAN114"/>
      <c r="UAO114"/>
      <c r="UAP114"/>
      <c r="UAQ114"/>
      <c r="UAR114"/>
      <c r="UAS114"/>
      <c r="UAT114"/>
      <c r="UAU114"/>
      <c r="UAV114"/>
      <c r="UAW114"/>
      <c r="UAX114"/>
      <c r="UAY114"/>
      <c r="UAZ114"/>
      <c r="UBA114"/>
      <c r="UBB114"/>
      <c r="UBC114"/>
      <c r="UBD114"/>
      <c r="UBE114"/>
      <c r="UBF114"/>
      <c r="UBG114"/>
      <c r="UBH114"/>
      <c r="UBI114"/>
      <c r="UBJ114"/>
      <c r="UBK114"/>
      <c r="UBL114"/>
      <c r="UBM114"/>
      <c r="UBN114"/>
      <c r="UBO114"/>
      <c r="UBP114"/>
      <c r="UBQ114"/>
      <c r="UBR114"/>
      <c r="UBS114"/>
      <c r="UBT114"/>
      <c r="UBU114"/>
      <c r="UBV114"/>
      <c r="UBW114"/>
      <c r="UBX114"/>
      <c r="UBY114"/>
      <c r="UBZ114"/>
      <c r="UCA114"/>
      <c r="UCB114"/>
      <c r="UCC114"/>
      <c r="UCD114"/>
      <c r="UCE114"/>
      <c r="UCF114"/>
      <c r="UCG114"/>
      <c r="UCH114"/>
      <c r="UCI114"/>
      <c r="UCJ114"/>
      <c r="UCK114"/>
      <c r="UCL114"/>
      <c r="UCM114"/>
      <c r="UCN114"/>
      <c r="UCO114"/>
      <c r="UCP114"/>
      <c r="UCQ114"/>
      <c r="UCR114"/>
      <c r="UCS114"/>
      <c r="UCT114"/>
      <c r="UCU114"/>
      <c r="UCV114"/>
      <c r="UCW114"/>
      <c r="UCX114"/>
      <c r="UCY114"/>
      <c r="UCZ114"/>
      <c r="UDA114"/>
      <c r="UDB114"/>
      <c r="UDC114"/>
      <c r="UDD114"/>
      <c r="UDE114"/>
      <c r="UDF114"/>
      <c r="UDG114"/>
      <c r="UDH114"/>
      <c r="UDI114"/>
      <c r="UDJ114"/>
      <c r="UDK114"/>
      <c r="UDL114"/>
      <c r="UDM114"/>
      <c r="UDN114"/>
      <c r="UDO114"/>
      <c r="UDP114"/>
      <c r="UDQ114"/>
      <c r="UDR114"/>
      <c r="UDS114"/>
      <c r="UDT114"/>
      <c r="UDU114"/>
      <c r="UDV114"/>
      <c r="UDW114"/>
      <c r="UDX114"/>
      <c r="UDY114"/>
      <c r="UDZ114"/>
      <c r="UEA114"/>
      <c r="UEB114"/>
      <c r="UEC114"/>
      <c r="UED114"/>
      <c r="UEE114"/>
      <c r="UEF114"/>
      <c r="UEG114"/>
      <c r="UEH114"/>
      <c r="UEI114"/>
      <c r="UEJ114"/>
      <c r="UEK114"/>
      <c r="UEL114"/>
      <c r="UEM114"/>
      <c r="UEN114"/>
      <c r="UEO114"/>
      <c r="UEP114"/>
      <c r="UEQ114"/>
      <c r="UER114"/>
      <c r="UES114"/>
      <c r="UET114"/>
      <c r="UEU114"/>
      <c r="UEV114"/>
      <c r="UEW114"/>
      <c r="UEX114"/>
      <c r="UEY114"/>
      <c r="UEZ114"/>
      <c r="UFA114"/>
      <c r="UFB114"/>
      <c r="UFC114"/>
      <c r="UFD114"/>
      <c r="UFE114"/>
      <c r="UFF114"/>
      <c r="UFG114"/>
      <c r="UFH114"/>
      <c r="UFI114"/>
      <c r="UFJ114"/>
      <c r="UFK114"/>
      <c r="UFL114"/>
      <c r="UFM114"/>
      <c r="UFN114"/>
      <c r="UFO114"/>
      <c r="UFP114"/>
      <c r="UFQ114"/>
      <c r="UFR114"/>
      <c r="UFS114"/>
      <c r="UFT114"/>
      <c r="UFU114"/>
      <c r="UFV114"/>
      <c r="UFW114"/>
      <c r="UFX114"/>
      <c r="UFY114"/>
      <c r="UFZ114"/>
      <c r="UGA114"/>
      <c r="UGB114"/>
      <c r="UGC114"/>
      <c r="UGD114"/>
      <c r="UGE114"/>
      <c r="UGF114"/>
      <c r="UGG114"/>
      <c r="UGH114"/>
      <c r="UGI114"/>
      <c r="UGJ114"/>
      <c r="UGK114"/>
      <c r="UGL114"/>
      <c r="UGM114"/>
      <c r="UGN114"/>
      <c r="UGO114"/>
      <c r="UGP114"/>
      <c r="UGQ114"/>
      <c r="UGR114"/>
      <c r="UGS114"/>
      <c r="UGT114"/>
      <c r="UGU114"/>
      <c r="UGV114"/>
      <c r="UGW114"/>
      <c r="UGX114"/>
      <c r="UGY114"/>
      <c r="UGZ114"/>
      <c r="UHA114"/>
      <c r="UHB114"/>
      <c r="UHC114"/>
      <c r="UHD114"/>
      <c r="UHE114"/>
      <c r="UHF114"/>
      <c r="UHG114"/>
      <c r="UHH114"/>
      <c r="UHI114"/>
      <c r="UHJ114"/>
      <c r="UHK114"/>
      <c r="UHL114"/>
      <c r="UHM114"/>
      <c r="UHN114"/>
      <c r="UHO114"/>
      <c r="UHP114"/>
      <c r="UHQ114"/>
      <c r="UHR114"/>
      <c r="UHS114"/>
      <c r="UHT114"/>
      <c r="UHU114"/>
      <c r="UHV114"/>
      <c r="UHW114"/>
      <c r="UHX114"/>
      <c r="UHY114"/>
      <c r="UHZ114"/>
      <c r="UIA114"/>
      <c r="UIB114"/>
      <c r="UIC114"/>
      <c r="UID114"/>
      <c r="UIE114"/>
      <c r="UIF114"/>
      <c r="UIG114"/>
      <c r="UIH114"/>
      <c r="UII114"/>
      <c r="UIJ114"/>
      <c r="UIK114"/>
      <c r="UIL114"/>
      <c r="UIM114"/>
      <c r="UIN114"/>
      <c r="UIO114"/>
      <c r="UIP114"/>
      <c r="UIQ114"/>
      <c r="UIR114"/>
      <c r="UIS114"/>
      <c r="UIT114"/>
      <c r="UIU114"/>
      <c r="UIV114"/>
      <c r="UIW114"/>
      <c r="UIX114"/>
      <c r="UIY114"/>
      <c r="UIZ114"/>
      <c r="UJA114"/>
      <c r="UJB114"/>
      <c r="UJC114"/>
      <c r="UJD114"/>
      <c r="UJE114"/>
      <c r="UJF114"/>
      <c r="UJG114"/>
      <c r="UJH114"/>
      <c r="UJI114"/>
      <c r="UJJ114"/>
      <c r="UJK114"/>
      <c r="UJL114"/>
      <c r="UJM114"/>
      <c r="UJN114"/>
      <c r="UJO114"/>
      <c r="UJP114"/>
      <c r="UJQ114"/>
      <c r="UJR114"/>
      <c r="UJS114"/>
      <c r="UJT114"/>
      <c r="UJU114"/>
      <c r="UJV114"/>
      <c r="UJW114"/>
      <c r="UJX114"/>
      <c r="UJY114"/>
      <c r="UJZ114"/>
      <c r="UKA114"/>
      <c r="UKB114"/>
      <c r="UKC114"/>
      <c r="UKD114"/>
      <c r="UKE114"/>
      <c r="UKF114"/>
      <c r="UKG114"/>
      <c r="UKH114"/>
      <c r="UKI114"/>
      <c r="UKJ114"/>
      <c r="UKK114"/>
      <c r="UKL114"/>
      <c r="UKM114"/>
      <c r="UKN114"/>
      <c r="UKO114"/>
      <c r="UKP114"/>
      <c r="UKQ114"/>
      <c r="UKR114"/>
      <c r="UKS114"/>
      <c r="UKT114"/>
      <c r="UKU114"/>
      <c r="UKV114"/>
      <c r="UKW114"/>
      <c r="UKX114"/>
      <c r="UKY114"/>
      <c r="UKZ114"/>
      <c r="ULA114"/>
      <c r="ULB114"/>
      <c r="ULC114"/>
      <c r="ULD114"/>
      <c r="ULE114"/>
      <c r="ULF114"/>
      <c r="ULG114"/>
      <c r="ULH114"/>
      <c r="ULI114"/>
      <c r="ULJ114"/>
      <c r="ULK114"/>
      <c r="ULL114"/>
      <c r="ULM114"/>
      <c r="ULN114"/>
      <c r="ULO114"/>
      <c r="ULP114"/>
      <c r="ULQ114"/>
      <c r="ULR114"/>
      <c r="ULS114"/>
      <c r="ULT114"/>
      <c r="ULU114"/>
      <c r="ULV114"/>
      <c r="ULW114"/>
      <c r="ULX114"/>
      <c r="ULY114"/>
      <c r="ULZ114"/>
      <c r="UMA114"/>
      <c r="UMB114"/>
      <c r="UMC114"/>
      <c r="UMD114"/>
      <c r="UME114"/>
      <c r="UMF114"/>
      <c r="UMG114"/>
      <c r="UMH114"/>
      <c r="UMI114"/>
      <c r="UMJ114"/>
      <c r="UMK114"/>
      <c r="UML114"/>
      <c r="UMM114"/>
      <c r="UMN114"/>
      <c r="UMO114"/>
      <c r="UMP114"/>
      <c r="UMQ114"/>
      <c r="UMR114"/>
      <c r="UMS114"/>
      <c r="UMT114"/>
      <c r="UMU114"/>
      <c r="UMV114"/>
      <c r="UMW114"/>
      <c r="UMX114"/>
      <c r="UMY114"/>
      <c r="UMZ114"/>
      <c r="UNA114"/>
      <c r="UNB114"/>
      <c r="UNC114"/>
      <c r="UND114"/>
      <c r="UNE114"/>
      <c r="UNF114"/>
      <c r="UNG114"/>
      <c r="UNH114"/>
      <c r="UNI114"/>
      <c r="UNJ114"/>
      <c r="UNK114"/>
      <c r="UNL114"/>
      <c r="UNM114"/>
      <c r="UNN114"/>
      <c r="UNO114"/>
      <c r="UNP114"/>
      <c r="UNQ114"/>
      <c r="UNR114"/>
      <c r="UNS114"/>
      <c r="UNT114"/>
      <c r="UNU114"/>
      <c r="UNV114"/>
      <c r="UNW114"/>
      <c r="UNX114"/>
      <c r="UNY114"/>
      <c r="UNZ114"/>
      <c r="UOA114"/>
      <c r="UOB114"/>
      <c r="UOC114"/>
      <c r="UOD114"/>
      <c r="UOE114"/>
      <c r="UOF114"/>
      <c r="UOG114"/>
      <c r="UOH114"/>
      <c r="UOI114"/>
      <c r="UOJ114"/>
      <c r="UOK114"/>
      <c r="UOL114"/>
      <c r="UOM114"/>
      <c r="UON114"/>
      <c r="UOO114"/>
      <c r="UOP114"/>
      <c r="UOQ114"/>
      <c r="UOR114"/>
      <c r="UOS114"/>
      <c r="UOT114"/>
      <c r="UOU114"/>
      <c r="UOV114"/>
      <c r="UOW114"/>
      <c r="UOX114"/>
      <c r="UOY114"/>
      <c r="UOZ114"/>
      <c r="UPA114"/>
      <c r="UPB114"/>
      <c r="UPC114"/>
      <c r="UPD114"/>
      <c r="UPE114"/>
      <c r="UPF114"/>
      <c r="UPG114"/>
      <c r="UPH114"/>
      <c r="UPI114"/>
      <c r="UPJ114"/>
      <c r="UPK114"/>
      <c r="UPL114"/>
      <c r="UPM114"/>
      <c r="UPN114"/>
      <c r="UPO114"/>
      <c r="UPP114"/>
      <c r="UPQ114"/>
      <c r="UPR114"/>
      <c r="UPS114"/>
      <c r="UPT114"/>
      <c r="UPU114"/>
      <c r="UPV114"/>
      <c r="UPW114"/>
      <c r="UPX114"/>
      <c r="UPY114"/>
      <c r="UPZ114"/>
      <c r="UQA114"/>
      <c r="UQB114"/>
      <c r="UQC114"/>
      <c r="UQD114"/>
      <c r="UQE114"/>
      <c r="UQF114"/>
      <c r="UQG114"/>
      <c r="UQH114"/>
      <c r="UQI114"/>
      <c r="UQJ114"/>
      <c r="UQK114"/>
      <c r="UQL114"/>
      <c r="UQM114"/>
      <c r="UQN114"/>
      <c r="UQO114"/>
      <c r="UQP114"/>
      <c r="UQQ114"/>
      <c r="UQR114"/>
      <c r="UQS114"/>
      <c r="UQT114"/>
      <c r="UQU114"/>
      <c r="UQV114"/>
      <c r="UQW114"/>
      <c r="UQX114"/>
      <c r="UQY114"/>
      <c r="UQZ114"/>
      <c r="URA114"/>
      <c r="URB114"/>
      <c r="URC114"/>
      <c r="URD114"/>
      <c r="URE114"/>
      <c r="URF114"/>
      <c r="URG114"/>
      <c r="URH114"/>
      <c r="URI114"/>
      <c r="URJ114"/>
      <c r="URK114"/>
      <c r="URL114"/>
      <c r="URM114"/>
      <c r="URN114"/>
      <c r="URO114"/>
      <c r="URP114"/>
      <c r="URQ114"/>
      <c r="URR114"/>
      <c r="URS114"/>
      <c r="URT114"/>
      <c r="URU114"/>
      <c r="URV114"/>
      <c r="URW114"/>
      <c r="URX114"/>
      <c r="URY114"/>
      <c r="URZ114"/>
      <c r="USA114"/>
      <c r="USB114"/>
      <c r="USC114"/>
      <c r="USD114"/>
      <c r="USE114"/>
      <c r="USF114"/>
      <c r="USG114"/>
      <c r="USH114"/>
      <c r="USI114"/>
      <c r="USJ114"/>
      <c r="USK114"/>
      <c r="USL114"/>
      <c r="USM114"/>
      <c r="USN114"/>
      <c r="USO114"/>
      <c r="USP114"/>
      <c r="USQ114"/>
      <c r="USR114"/>
      <c r="USS114"/>
      <c r="UST114"/>
      <c r="USU114"/>
      <c r="USV114"/>
      <c r="USW114"/>
      <c r="USX114"/>
      <c r="USY114"/>
      <c r="USZ114"/>
      <c r="UTA114"/>
      <c r="UTB114"/>
      <c r="UTC114"/>
      <c r="UTD114"/>
      <c r="UTE114"/>
      <c r="UTF114"/>
      <c r="UTG114"/>
      <c r="UTH114"/>
      <c r="UTI114"/>
      <c r="UTJ114"/>
      <c r="UTK114"/>
      <c r="UTL114"/>
      <c r="UTM114"/>
      <c r="UTN114"/>
      <c r="UTO114"/>
      <c r="UTP114"/>
      <c r="UTQ114"/>
      <c r="UTR114"/>
      <c r="UTS114"/>
      <c r="UTT114"/>
      <c r="UTU114"/>
      <c r="UTV114"/>
      <c r="UTW114"/>
      <c r="UTX114"/>
      <c r="UTY114"/>
      <c r="UTZ114"/>
      <c r="UUA114"/>
      <c r="UUB114"/>
      <c r="UUC114"/>
      <c r="UUD114"/>
      <c r="UUE114"/>
      <c r="UUF114"/>
      <c r="UUG114"/>
      <c r="UUH114"/>
      <c r="UUI114"/>
      <c r="UUJ114"/>
      <c r="UUK114"/>
      <c r="UUL114"/>
      <c r="UUM114"/>
      <c r="UUN114"/>
      <c r="UUO114"/>
      <c r="UUP114"/>
      <c r="UUQ114"/>
      <c r="UUR114"/>
      <c r="UUS114"/>
      <c r="UUT114"/>
      <c r="UUU114"/>
      <c r="UUV114"/>
      <c r="UUW114"/>
      <c r="UUX114"/>
      <c r="UUY114"/>
      <c r="UUZ114"/>
      <c r="UVA114"/>
      <c r="UVB114"/>
      <c r="UVC114"/>
      <c r="UVD114"/>
      <c r="UVE114"/>
      <c r="UVF114"/>
      <c r="UVG114"/>
      <c r="UVH114"/>
      <c r="UVI114"/>
      <c r="UVJ114"/>
      <c r="UVK114"/>
      <c r="UVL114"/>
      <c r="UVM114"/>
      <c r="UVN114"/>
      <c r="UVO114"/>
      <c r="UVP114"/>
      <c r="UVQ114"/>
      <c r="UVR114"/>
      <c r="UVS114"/>
      <c r="UVT114"/>
      <c r="UVU114"/>
      <c r="UVV114"/>
      <c r="UVW114"/>
      <c r="UVX114"/>
      <c r="UVY114"/>
      <c r="UVZ114"/>
      <c r="UWA114"/>
      <c r="UWB114"/>
      <c r="UWC114"/>
      <c r="UWD114"/>
      <c r="UWE114"/>
      <c r="UWF114"/>
      <c r="UWG114"/>
      <c r="UWH114"/>
      <c r="UWI114"/>
      <c r="UWJ114"/>
      <c r="UWK114"/>
      <c r="UWL114"/>
      <c r="UWM114"/>
      <c r="UWN114"/>
      <c r="UWO114"/>
      <c r="UWP114"/>
      <c r="UWQ114"/>
      <c r="UWR114"/>
      <c r="UWS114"/>
      <c r="UWT114"/>
      <c r="UWU114"/>
      <c r="UWV114"/>
      <c r="UWW114"/>
      <c r="UWX114"/>
      <c r="UWY114"/>
      <c r="UWZ114"/>
      <c r="UXA114"/>
      <c r="UXB114"/>
      <c r="UXC114"/>
      <c r="UXD114"/>
      <c r="UXE114"/>
      <c r="UXF114"/>
      <c r="UXG114"/>
      <c r="UXH114"/>
      <c r="UXI114"/>
      <c r="UXJ114"/>
      <c r="UXK114"/>
      <c r="UXL114"/>
      <c r="UXM114"/>
      <c r="UXN114"/>
      <c r="UXO114"/>
      <c r="UXP114"/>
      <c r="UXQ114"/>
      <c r="UXR114"/>
      <c r="UXS114"/>
      <c r="UXT114"/>
      <c r="UXU114"/>
      <c r="UXV114"/>
      <c r="UXW114"/>
      <c r="UXX114"/>
      <c r="UXY114"/>
      <c r="UXZ114"/>
      <c r="UYA114"/>
      <c r="UYB114"/>
      <c r="UYC114"/>
      <c r="UYD114"/>
      <c r="UYE114"/>
      <c r="UYF114"/>
      <c r="UYG114"/>
      <c r="UYH114"/>
      <c r="UYI114"/>
      <c r="UYJ114"/>
      <c r="UYK114"/>
      <c r="UYL114"/>
      <c r="UYM114"/>
      <c r="UYN114"/>
      <c r="UYO114"/>
      <c r="UYP114"/>
      <c r="UYQ114"/>
      <c r="UYR114"/>
      <c r="UYS114"/>
      <c r="UYT114"/>
      <c r="UYU114"/>
      <c r="UYV114"/>
      <c r="UYW114"/>
      <c r="UYX114"/>
      <c r="UYY114"/>
      <c r="UYZ114"/>
      <c r="UZA114"/>
      <c r="UZB114"/>
      <c r="UZC114"/>
      <c r="UZD114"/>
      <c r="UZE114"/>
      <c r="UZF114"/>
      <c r="UZG114"/>
      <c r="UZH114"/>
      <c r="UZI114"/>
      <c r="UZJ114"/>
      <c r="UZK114"/>
      <c r="UZL114"/>
      <c r="UZM114"/>
      <c r="UZN114"/>
      <c r="UZO114"/>
      <c r="UZP114"/>
      <c r="UZQ114"/>
      <c r="UZR114"/>
      <c r="UZS114"/>
      <c r="UZT114"/>
      <c r="UZU114"/>
      <c r="UZV114"/>
      <c r="UZW114"/>
      <c r="UZX114"/>
      <c r="UZY114"/>
      <c r="UZZ114"/>
      <c r="VAA114"/>
      <c r="VAB114"/>
      <c r="VAC114"/>
      <c r="VAD114"/>
      <c r="VAE114"/>
      <c r="VAF114"/>
      <c r="VAG114"/>
      <c r="VAH114"/>
      <c r="VAI114"/>
      <c r="VAJ114"/>
      <c r="VAK114"/>
      <c r="VAL114"/>
      <c r="VAM114"/>
      <c r="VAN114"/>
      <c r="VAO114"/>
      <c r="VAP114"/>
      <c r="VAQ114"/>
      <c r="VAR114"/>
      <c r="VAS114"/>
      <c r="VAT114"/>
      <c r="VAU114"/>
      <c r="VAV114"/>
      <c r="VAW114"/>
      <c r="VAX114"/>
      <c r="VAY114"/>
      <c r="VAZ114"/>
      <c r="VBA114"/>
      <c r="VBB114"/>
      <c r="VBC114"/>
      <c r="VBD114"/>
      <c r="VBE114"/>
      <c r="VBF114"/>
      <c r="VBG114"/>
      <c r="VBH114"/>
      <c r="VBI114"/>
      <c r="VBJ114"/>
      <c r="VBK114"/>
      <c r="VBL114"/>
      <c r="VBM114"/>
      <c r="VBN114"/>
      <c r="VBO114"/>
      <c r="VBP114"/>
      <c r="VBQ114"/>
      <c r="VBR114"/>
      <c r="VBS114"/>
      <c r="VBT114"/>
      <c r="VBU114"/>
      <c r="VBV114"/>
      <c r="VBW114"/>
      <c r="VBX114"/>
      <c r="VBY114"/>
      <c r="VBZ114"/>
      <c r="VCA114"/>
      <c r="VCB114"/>
      <c r="VCC114"/>
      <c r="VCD114"/>
      <c r="VCE114"/>
      <c r="VCF114"/>
      <c r="VCG114"/>
      <c r="VCH114"/>
      <c r="VCI114"/>
      <c r="VCJ114"/>
      <c r="VCK114"/>
      <c r="VCL114"/>
      <c r="VCM114"/>
      <c r="VCN114"/>
      <c r="VCO114"/>
      <c r="VCP114"/>
      <c r="VCQ114"/>
      <c r="VCR114"/>
      <c r="VCS114"/>
      <c r="VCT114"/>
      <c r="VCU114"/>
      <c r="VCV114"/>
      <c r="VCW114"/>
      <c r="VCX114"/>
      <c r="VCY114"/>
      <c r="VCZ114"/>
      <c r="VDA114"/>
      <c r="VDB114"/>
      <c r="VDC114"/>
      <c r="VDD114"/>
      <c r="VDE114"/>
      <c r="VDF114"/>
      <c r="VDG114"/>
      <c r="VDH114"/>
      <c r="VDI114"/>
      <c r="VDJ114"/>
      <c r="VDK114"/>
      <c r="VDL114"/>
      <c r="VDM114"/>
      <c r="VDN114"/>
      <c r="VDO114"/>
      <c r="VDP114"/>
      <c r="VDQ114"/>
      <c r="VDR114"/>
      <c r="VDS114"/>
      <c r="VDT114"/>
      <c r="VDU114"/>
      <c r="VDV114"/>
      <c r="VDW114"/>
      <c r="VDX114"/>
      <c r="VDY114"/>
      <c r="VDZ114"/>
      <c r="VEA114"/>
      <c r="VEB114"/>
      <c r="VEC114"/>
      <c r="VED114"/>
      <c r="VEE114"/>
      <c r="VEF114"/>
      <c r="VEG114"/>
      <c r="VEH114"/>
      <c r="VEI114"/>
      <c r="VEJ114"/>
      <c r="VEK114"/>
      <c r="VEL114"/>
      <c r="VEM114"/>
      <c r="VEN114"/>
      <c r="VEO114"/>
      <c r="VEP114"/>
      <c r="VEQ114"/>
      <c r="VER114"/>
      <c r="VES114"/>
      <c r="VET114"/>
      <c r="VEU114"/>
      <c r="VEV114"/>
      <c r="VEW114"/>
      <c r="VEX114"/>
      <c r="VEY114"/>
      <c r="VEZ114"/>
      <c r="VFA114"/>
      <c r="VFB114"/>
      <c r="VFC114"/>
      <c r="VFD114"/>
      <c r="VFE114"/>
      <c r="VFF114"/>
      <c r="VFG114"/>
      <c r="VFH114"/>
      <c r="VFI114"/>
      <c r="VFJ114"/>
      <c r="VFK114"/>
      <c r="VFL114"/>
      <c r="VFM114"/>
      <c r="VFN114"/>
      <c r="VFO114"/>
      <c r="VFP114"/>
      <c r="VFQ114"/>
      <c r="VFR114"/>
      <c r="VFS114"/>
      <c r="VFT114"/>
      <c r="VFU114"/>
      <c r="VFV114"/>
      <c r="VFW114"/>
      <c r="VFX114"/>
      <c r="VFY114"/>
      <c r="VFZ114"/>
      <c r="VGA114"/>
      <c r="VGB114"/>
      <c r="VGC114"/>
      <c r="VGD114"/>
      <c r="VGE114"/>
      <c r="VGF114"/>
      <c r="VGG114"/>
      <c r="VGH114"/>
      <c r="VGI114"/>
      <c r="VGJ114"/>
      <c r="VGK114"/>
      <c r="VGL114"/>
      <c r="VGM114"/>
      <c r="VGN114"/>
      <c r="VGO114"/>
      <c r="VGP114"/>
      <c r="VGQ114"/>
      <c r="VGR114"/>
      <c r="VGS114"/>
      <c r="VGT114"/>
      <c r="VGU114"/>
      <c r="VGV114"/>
      <c r="VGW114"/>
      <c r="VGX114"/>
      <c r="VGY114"/>
      <c r="VGZ114"/>
      <c r="VHA114"/>
      <c r="VHB114"/>
      <c r="VHC114"/>
      <c r="VHD114"/>
      <c r="VHE114"/>
      <c r="VHF114"/>
      <c r="VHG114"/>
      <c r="VHH114"/>
      <c r="VHI114"/>
      <c r="VHJ114"/>
      <c r="VHK114"/>
      <c r="VHL114"/>
      <c r="VHM114"/>
      <c r="VHN114"/>
      <c r="VHO114"/>
      <c r="VHP114"/>
      <c r="VHQ114"/>
      <c r="VHR114"/>
      <c r="VHS114"/>
      <c r="VHT114"/>
      <c r="VHU114"/>
      <c r="VHV114"/>
      <c r="VHW114"/>
      <c r="VHX114"/>
      <c r="VHY114"/>
      <c r="VHZ114"/>
      <c r="VIA114"/>
      <c r="VIB114"/>
      <c r="VIC114"/>
      <c r="VID114"/>
      <c r="VIE114"/>
      <c r="VIF114"/>
      <c r="VIG114"/>
      <c r="VIH114"/>
      <c r="VII114"/>
      <c r="VIJ114"/>
      <c r="VIK114"/>
      <c r="VIL114"/>
      <c r="VIM114"/>
      <c r="VIN114"/>
      <c r="VIO114"/>
      <c r="VIP114"/>
      <c r="VIQ114"/>
      <c r="VIR114"/>
      <c r="VIS114"/>
      <c r="VIT114"/>
      <c r="VIU114"/>
      <c r="VIV114"/>
      <c r="VIW114"/>
      <c r="VIX114"/>
      <c r="VIY114"/>
      <c r="VIZ114"/>
      <c r="VJA114"/>
      <c r="VJB114"/>
      <c r="VJC114"/>
      <c r="VJD114"/>
      <c r="VJE114"/>
      <c r="VJF114"/>
      <c r="VJG114"/>
      <c r="VJH114"/>
      <c r="VJI114"/>
      <c r="VJJ114"/>
      <c r="VJK114"/>
      <c r="VJL114"/>
      <c r="VJM114"/>
      <c r="VJN114"/>
      <c r="VJO114"/>
      <c r="VJP114"/>
      <c r="VJQ114"/>
      <c r="VJR114"/>
      <c r="VJS114"/>
      <c r="VJT114"/>
      <c r="VJU114"/>
      <c r="VJV114"/>
      <c r="VJW114"/>
      <c r="VJX114"/>
      <c r="VJY114"/>
      <c r="VJZ114"/>
      <c r="VKA114"/>
      <c r="VKB114"/>
      <c r="VKC114"/>
      <c r="VKD114"/>
      <c r="VKE114"/>
      <c r="VKF114"/>
      <c r="VKG114"/>
      <c r="VKH114"/>
      <c r="VKI114"/>
      <c r="VKJ114"/>
      <c r="VKK114"/>
      <c r="VKL114"/>
      <c r="VKM114"/>
      <c r="VKN114"/>
      <c r="VKO114"/>
      <c r="VKP114"/>
      <c r="VKQ114"/>
      <c r="VKR114"/>
      <c r="VKS114"/>
      <c r="VKT114"/>
      <c r="VKU114"/>
      <c r="VKV114"/>
      <c r="VKW114"/>
      <c r="VKX114"/>
      <c r="VKY114"/>
      <c r="VKZ114"/>
      <c r="VLA114"/>
      <c r="VLB114"/>
      <c r="VLC114"/>
      <c r="VLD114"/>
      <c r="VLE114"/>
      <c r="VLF114"/>
      <c r="VLG114"/>
      <c r="VLH114"/>
      <c r="VLI114"/>
      <c r="VLJ114"/>
      <c r="VLK114"/>
      <c r="VLL114"/>
      <c r="VLM114"/>
      <c r="VLN114"/>
      <c r="VLO114"/>
      <c r="VLP114"/>
      <c r="VLQ114"/>
      <c r="VLR114"/>
      <c r="VLS114"/>
      <c r="VLT114"/>
      <c r="VLU114"/>
      <c r="VLV114"/>
      <c r="VLW114"/>
      <c r="VLX114"/>
      <c r="VLY114"/>
      <c r="VLZ114"/>
      <c r="VMA114"/>
      <c r="VMB114"/>
      <c r="VMC114"/>
      <c r="VMD114"/>
      <c r="VME114"/>
      <c r="VMF114"/>
      <c r="VMG114"/>
      <c r="VMH114"/>
      <c r="VMI114"/>
      <c r="VMJ114"/>
      <c r="VMK114"/>
      <c r="VML114"/>
      <c r="VMM114"/>
      <c r="VMN114"/>
      <c r="VMO114"/>
      <c r="VMP114"/>
      <c r="VMQ114"/>
      <c r="VMR114"/>
      <c r="VMS114"/>
      <c r="VMT114"/>
      <c r="VMU114"/>
      <c r="VMV114"/>
      <c r="VMW114"/>
      <c r="VMX114"/>
      <c r="VMY114"/>
      <c r="VMZ114"/>
      <c r="VNA114"/>
      <c r="VNB114"/>
      <c r="VNC114"/>
      <c r="VND114"/>
      <c r="VNE114"/>
      <c r="VNF114"/>
      <c r="VNG114"/>
      <c r="VNH114"/>
      <c r="VNI114"/>
      <c r="VNJ114"/>
      <c r="VNK114"/>
      <c r="VNL114"/>
      <c r="VNM114"/>
      <c r="VNN114"/>
      <c r="VNO114"/>
      <c r="VNP114"/>
      <c r="VNQ114"/>
      <c r="VNR114"/>
      <c r="VNS114"/>
      <c r="VNT114"/>
      <c r="VNU114"/>
      <c r="VNV114"/>
      <c r="VNW114"/>
      <c r="VNX114"/>
      <c r="VNY114"/>
      <c r="VNZ114"/>
      <c r="VOA114"/>
      <c r="VOB114"/>
      <c r="VOC114"/>
      <c r="VOD114"/>
      <c r="VOE114"/>
      <c r="VOF114"/>
      <c r="VOG114"/>
      <c r="VOH114"/>
      <c r="VOI114"/>
      <c r="VOJ114"/>
      <c r="VOK114"/>
      <c r="VOL114"/>
      <c r="VOM114"/>
      <c r="VON114"/>
      <c r="VOO114"/>
      <c r="VOP114"/>
      <c r="VOQ114"/>
      <c r="VOR114"/>
      <c r="VOS114"/>
      <c r="VOT114"/>
      <c r="VOU114"/>
      <c r="VOV114"/>
      <c r="VOW114"/>
      <c r="VOX114"/>
      <c r="VOY114"/>
      <c r="VOZ114"/>
      <c r="VPA114"/>
      <c r="VPB114"/>
      <c r="VPC114"/>
      <c r="VPD114"/>
      <c r="VPE114"/>
      <c r="VPF114"/>
      <c r="VPG114"/>
      <c r="VPH114"/>
      <c r="VPI114"/>
      <c r="VPJ114"/>
      <c r="VPK114"/>
      <c r="VPL114"/>
      <c r="VPM114"/>
      <c r="VPN114"/>
      <c r="VPO114"/>
      <c r="VPP114"/>
      <c r="VPQ114"/>
      <c r="VPR114"/>
      <c r="VPS114"/>
      <c r="VPT114"/>
      <c r="VPU114"/>
      <c r="VPV114"/>
      <c r="VPW114"/>
      <c r="VPX114"/>
      <c r="VPY114"/>
      <c r="VPZ114"/>
      <c r="VQA114"/>
      <c r="VQB114"/>
      <c r="VQC114"/>
      <c r="VQD114"/>
      <c r="VQE114"/>
      <c r="VQF114"/>
      <c r="VQG114"/>
      <c r="VQH114"/>
      <c r="VQI114"/>
      <c r="VQJ114"/>
      <c r="VQK114"/>
      <c r="VQL114"/>
      <c r="VQM114"/>
      <c r="VQN114"/>
      <c r="VQO114"/>
      <c r="VQP114"/>
      <c r="VQQ114"/>
      <c r="VQR114"/>
      <c r="VQS114"/>
      <c r="VQT114"/>
      <c r="VQU114"/>
      <c r="VQV114"/>
      <c r="VQW114"/>
      <c r="VQX114"/>
      <c r="VQY114"/>
      <c r="VQZ114"/>
      <c r="VRA114"/>
      <c r="VRB114"/>
      <c r="VRC114"/>
      <c r="VRD114"/>
      <c r="VRE114"/>
      <c r="VRF114"/>
      <c r="VRG114"/>
      <c r="VRH114"/>
      <c r="VRI114"/>
      <c r="VRJ114"/>
      <c r="VRK114"/>
      <c r="VRL114"/>
      <c r="VRM114"/>
      <c r="VRN114"/>
      <c r="VRO114"/>
      <c r="VRP114"/>
      <c r="VRQ114"/>
      <c r="VRR114"/>
      <c r="VRS114"/>
      <c r="VRT114"/>
      <c r="VRU114"/>
      <c r="VRV114"/>
      <c r="VRW114"/>
      <c r="VRX114"/>
      <c r="VRY114"/>
      <c r="VRZ114"/>
      <c r="VSA114"/>
      <c r="VSB114"/>
      <c r="VSC114"/>
      <c r="VSD114"/>
      <c r="VSE114"/>
      <c r="VSF114"/>
      <c r="VSG114"/>
      <c r="VSH114"/>
      <c r="VSI114"/>
      <c r="VSJ114"/>
      <c r="VSK114"/>
      <c r="VSL114"/>
      <c r="VSM114"/>
      <c r="VSN114"/>
      <c r="VSO114"/>
      <c r="VSP114"/>
      <c r="VSQ114"/>
      <c r="VSR114"/>
      <c r="VSS114"/>
      <c r="VST114"/>
      <c r="VSU114"/>
      <c r="VSV114"/>
      <c r="VSW114"/>
      <c r="VSX114"/>
      <c r="VSY114"/>
      <c r="VSZ114"/>
      <c r="VTA114"/>
      <c r="VTB114"/>
      <c r="VTC114"/>
      <c r="VTD114"/>
      <c r="VTE114"/>
      <c r="VTF114"/>
      <c r="VTG114"/>
      <c r="VTH114"/>
      <c r="VTI114"/>
      <c r="VTJ114"/>
      <c r="VTK114"/>
      <c r="VTL114"/>
      <c r="VTM114"/>
      <c r="VTN114"/>
      <c r="VTO114"/>
      <c r="VTP114"/>
      <c r="VTQ114"/>
      <c r="VTR114"/>
      <c r="VTS114"/>
      <c r="VTT114"/>
      <c r="VTU114"/>
      <c r="VTV114"/>
      <c r="VTW114"/>
      <c r="VTX114"/>
      <c r="VTY114"/>
      <c r="VTZ114"/>
      <c r="VUA114"/>
      <c r="VUB114"/>
      <c r="VUC114"/>
      <c r="VUD114"/>
      <c r="VUE114"/>
      <c r="VUF114"/>
      <c r="VUG114"/>
      <c r="VUH114"/>
      <c r="VUI114"/>
      <c r="VUJ114"/>
      <c r="VUK114"/>
      <c r="VUL114"/>
      <c r="VUM114"/>
      <c r="VUN114"/>
      <c r="VUO114"/>
      <c r="VUP114"/>
      <c r="VUQ114"/>
      <c r="VUR114"/>
      <c r="VUS114"/>
      <c r="VUT114"/>
      <c r="VUU114"/>
      <c r="VUV114"/>
      <c r="VUW114"/>
      <c r="VUX114"/>
      <c r="VUY114"/>
      <c r="VUZ114"/>
      <c r="VVA114"/>
      <c r="VVB114"/>
      <c r="VVC114"/>
      <c r="VVD114"/>
      <c r="VVE114"/>
      <c r="VVF114"/>
      <c r="VVG114"/>
      <c r="VVH114"/>
      <c r="VVI114"/>
      <c r="VVJ114"/>
      <c r="VVK114"/>
      <c r="VVL114"/>
      <c r="VVM114"/>
      <c r="VVN114"/>
      <c r="VVO114"/>
      <c r="VVP114"/>
      <c r="VVQ114"/>
      <c r="VVR114"/>
      <c r="VVS114"/>
      <c r="VVT114"/>
      <c r="VVU114"/>
      <c r="VVV114"/>
      <c r="VVW114"/>
      <c r="VVX114"/>
      <c r="VVY114"/>
      <c r="VVZ114"/>
      <c r="VWA114"/>
      <c r="VWB114"/>
      <c r="VWC114"/>
      <c r="VWD114"/>
      <c r="VWE114"/>
      <c r="VWF114"/>
      <c r="VWG114"/>
      <c r="VWH114"/>
      <c r="VWI114"/>
      <c r="VWJ114"/>
      <c r="VWK114"/>
      <c r="VWL114"/>
      <c r="VWM114"/>
      <c r="VWN114"/>
      <c r="VWO114"/>
      <c r="VWP114"/>
      <c r="VWQ114"/>
      <c r="VWR114"/>
      <c r="VWS114"/>
      <c r="VWT114"/>
      <c r="VWU114"/>
      <c r="VWV114"/>
      <c r="VWW114"/>
      <c r="VWX114"/>
      <c r="VWY114"/>
      <c r="VWZ114"/>
      <c r="VXA114"/>
      <c r="VXB114"/>
      <c r="VXC114"/>
      <c r="VXD114"/>
      <c r="VXE114"/>
      <c r="VXF114"/>
      <c r="VXG114"/>
      <c r="VXH114"/>
      <c r="VXI114"/>
      <c r="VXJ114"/>
      <c r="VXK114"/>
      <c r="VXL114"/>
      <c r="VXM114"/>
      <c r="VXN114"/>
      <c r="VXO114"/>
      <c r="VXP114"/>
      <c r="VXQ114"/>
      <c r="VXR114"/>
      <c r="VXS114"/>
      <c r="VXT114"/>
      <c r="VXU114"/>
      <c r="VXV114"/>
      <c r="VXW114"/>
      <c r="VXX114"/>
      <c r="VXY114"/>
      <c r="VXZ114"/>
      <c r="VYA114"/>
      <c r="VYB114"/>
      <c r="VYC114"/>
      <c r="VYD114"/>
      <c r="VYE114"/>
      <c r="VYF114"/>
      <c r="VYG114"/>
      <c r="VYH114"/>
      <c r="VYI114"/>
      <c r="VYJ114"/>
      <c r="VYK114"/>
      <c r="VYL114"/>
      <c r="VYM114"/>
      <c r="VYN114"/>
      <c r="VYO114"/>
      <c r="VYP114"/>
      <c r="VYQ114"/>
      <c r="VYR114"/>
      <c r="VYS114"/>
      <c r="VYT114"/>
      <c r="VYU114"/>
      <c r="VYV114"/>
      <c r="VYW114"/>
      <c r="VYX114"/>
      <c r="VYY114"/>
      <c r="VYZ114"/>
      <c r="VZA114"/>
      <c r="VZB114"/>
      <c r="VZC114"/>
      <c r="VZD114"/>
      <c r="VZE114"/>
      <c r="VZF114"/>
      <c r="VZG114"/>
      <c r="VZH114"/>
      <c r="VZI114"/>
      <c r="VZJ114"/>
      <c r="VZK114"/>
      <c r="VZL114"/>
      <c r="VZM114"/>
      <c r="VZN114"/>
      <c r="VZO114"/>
      <c r="VZP114"/>
      <c r="VZQ114"/>
      <c r="VZR114"/>
      <c r="VZS114"/>
      <c r="VZT114"/>
      <c r="VZU114"/>
      <c r="VZV114"/>
      <c r="VZW114"/>
      <c r="VZX114"/>
      <c r="VZY114"/>
      <c r="VZZ114"/>
      <c r="WAA114"/>
      <c r="WAB114"/>
      <c r="WAC114"/>
      <c r="WAD114"/>
      <c r="WAE114"/>
      <c r="WAF114"/>
      <c r="WAG114"/>
      <c r="WAH114"/>
      <c r="WAI114"/>
      <c r="WAJ114"/>
      <c r="WAK114"/>
      <c r="WAL114"/>
      <c r="WAM114"/>
      <c r="WAN114"/>
      <c r="WAO114"/>
      <c r="WAP114"/>
      <c r="WAQ114"/>
      <c r="WAR114"/>
      <c r="WAS114"/>
      <c r="WAT114"/>
      <c r="WAU114"/>
      <c r="WAV114"/>
      <c r="WAW114"/>
      <c r="WAX114"/>
      <c r="WAY114"/>
      <c r="WAZ114"/>
      <c r="WBA114"/>
      <c r="WBB114"/>
      <c r="WBC114"/>
      <c r="WBD114"/>
      <c r="WBE114"/>
      <c r="WBF114"/>
      <c r="WBG114"/>
      <c r="WBH114"/>
      <c r="WBI114"/>
      <c r="WBJ114"/>
      <c r="WBK114"/>
      <c r="WBL114"/>
      <c r="WBM114"/>
      <c r="WBN114"/>
      <c r="WBO114"/>
      <c r="WBP114"/>
      <c r="WBQ114"/>
      <c r="WBR114"/>
      <c r="WBS114"/>
      <c r="WBT114"/>
      <c r="WBU114"/>
      <c r="WBV114"/>
      <c r="WBW114"/>
      <c r="WBX114"/>
      <c r="WBY114"/>
      <c r="WBZ114"/>
      <c r="WCA114"/>
      <c r="WCB114"/>
      <c r="WCC114"/>
      <c r="WCD114"/>
      <c r="WCE114"/>
      <c r="WCF114"/>
      <c r="WCG114"/>
      <c r="WCH114"/>
      <c r="WCI114"/>
      <c r="WCJ114"/>
      <c r="WCK114"/>
      <c r="WCL114"/>
      <c r="WCM114"/>
      <c r="WCN114"/>
      <c r="WCO114"/>
      <c r="WCP114"/>
      <c r="WCQ114"/>
      <c r="WCR114"/>
      <c r="WCS114"/>
      <c r="WCT114"/>
      <c r="WCU114"/>
      <c r="WCV114"/>
      <c r="WCW114"/>
      <c r="WCX114"/>
      <c r="WCY114"/>
      <c r="WCZ114"/>
      <c r="WDA114"/>
      <c r="WDB114"/>
      <c r="WDC114"/>
      <c r="WDD114"/>
      <c r="WDE114"/>
      <c r="WDF114"/>
      <c r="WDG114"/>
      <c r="WDH114"/>
      <c r="WDI114"/>
      <c r="WDJ114"/>
      <c r="WDK114"/>
      <c r="WDL114"/>
      <c r="WDM114"/>
      <c r="WDN114"/>
      <c r="WDO114"/>
      <c r="WDP114"/>
      <c r="WDQ114"/>
      <c r="WDR114"/>
      <c r="WDS114"/>
      <c r="WDT114"/>
      <c r="WDU114"/>
      <c r="WDV114"/>
      <c r="WDW114"/>
      <c r="WDX114"/>
      <c r="WDY114"/>
      <c r="WDZ114"/>
      <c r="WEA114"/>
      <c r="WEB114"/>
      <c r="WEC114"/>
      <c r="WED114"/>
      <c r="WEE114"/>
      <c r="WEF114"/>
      <c r="WEG114"/>
      <c r="WEH114"/>
      <c r="WEI114"/>
      <c r="WEJ114"/>
      <c r="WEK114"/>
      <c r="WEL114"/>
      <c r="WEM114"/>
      <c r="WEN114"/>
      <c r="WEO114"/>
      <c r="WEP114"/>
      <c r="WEQ114"/>
      <c r="WER114"/>
      <c r="WES114"/>
      <c r="WET114"/>
      <c r="WEU114"/>
      <c r="WEV114"/>
      <c r="WEW114"/>
      <c r="WEX114"/>
      <c r="WEY114"/>
      <c r="WEZ114"/>
      <c r="WFA114"/>
      <c r="WFB114"/>
      <c r="WFC114"/>
      <c r="WFD114"/>
      <c r="WFE114"/>
      <c r="WFF114"/>
      <c r="WFG114"/>
      <c r="WFH114"/>
      <c r="WFI114"/>
      <c r="WFJ114"/>
      <c r="WFK114"/>
      <c r="WFL114"/>
      <c r="WFM114"/>
      <c r="WFN114"/>
      <c r="WFO114"/>
      <c r="WFP114"/>
      <c r="WFQ114"/>
      <c r="WFR114"/>
      <c r="WFS114"/>
      <c r="WFT114"/>
      <c r="WFU114"/>
      <c r="WFV114"/>
      <c r="WFW114"/>
      <c r="WFX114"/>
      <c r="WFY114"/>
      <c r="WFZ114"/>
      <c r="WGA114"/>
      <c r="WGB114"/>
      <c r="WGC114"/>
      <c r="WGD114"/>
      <c r="WGE114"/>
      <c r="WGF114"/>
      <c r="WGG114"/>
      <c r="WGH114"/>
      <c r="WGI114"/>
      <c r="WGJ114"/>
      <c r="WGK114"/>
      <c r="WGL114"/>
      <c r="WGM114"/>
      <c r="WGN114"/>
      <c r="WGO114"/>
      <c r="WGP114"/>
      <c r="WGQ114"/>
      <c r="WGR114"/>
      <c r="WGS114"/>
      <c r="WGT114"/>
      <c r="WGU114"/>
      <c r="WGV114"/>
      <c r="WGW114"/>
      <c r="WGX114"/>
      <c r="WGY114"/>
      <c r="WGZ114"/>
      <c r="WHA114"/>
      <c r="WHB114"/>
      <c r="WHC114"/>
      <c r="WHD114"/>
      <c r="WHE114"/>
      <c r="WHF114"/>
      <c r="WHG114"/>
      <c r="WHH114"/>
      <c r="WHI114"/>
      <c r="WHJ114"/>
      <c r="WHK114"/>
      <c r="WHL114"/>
      <c r="WHM114"/>
      <c r="WHN114"/>
      <c r="WHO114"/>
      <c r="WHP114"/>
      <c r="WHQ114"/>
      <c r="WHR114"/>
      <c r="WHS114"/>
      <c r="WHT114"/>
      <c r="WHU114"/>
      <c r="WHV114"/>
      <c r="WHW114"/>
      <c r="WHX114"/>
      <c r="WHY114"/>
      <c r="WHZ114"/>
      <c r="WIA114"/>
      <c r="WIB114"/>
      <c r="WIC114"/>
      <c r="WID114"/>
      <c r="WIE114"/>
      <c r="WIF114"/>
      <c r="WIG114"/>
      <c r="WIH114"/>
      <c r="WII114"/>
      <c r="WIJ114"/>
      <c r="WIK114"/>
      <c r="WIL114"/>
      <c r="WIM114"/>
      <c r="WIN114"/>
      <c r="WIO114"/>
      <c r="WIP114"/>
      <c r="WIQ114"/>
      <c r="WIR114"/>
      <c r="WIS114"/>
      <c r="WIT114"/>
      <c r="WIU114"/>
      <c r="WIV114"/>
      <c r="WIW114"/>
      <c r="WIX114"/>
      <c r="WIY114"/>
      <c r="WIZ114"/>
      <c r="WJA114"/>
      <c r="WJB114"/>
      <c r="WJC114"/>
      <c r="WJD114"/>
      <c r="WJE114"/>
      <c r="WJF114"/>
      <c r="WJG114"/>
      <c r="WJH114"/>
      <c r="WJI114"/>
      <c r="WJJ114"/>
      <c r="WJK114"/>
      <c r="WJL114"/>
      <c r="WJM114"/>
      <c r="WJN114"/>
      <c r="WJO114"/>
      <c r="WJP114"/>
      <c r="WJQ114"/>
      <c r="WJR114"/>
      <c r="WJS114"/>
      <c r="WJT114"/>
      <c r="WJU114"/>
      <c r="WJV114"/>
      <c r="WJW114"/>
      <c r="WJX114"/>
      <c r="WJY114"/>
      <c r="WJZ114"/>
      <c r="WKA114"/>
      <c r="WKB114"/>
      <c r="WKC114"/>
      <c r="WKD114"/>
      <c r="WKE114"/>
      <c r="WKF114"/>
      <c r="WKG114"/>
      <c r="WKH114"/>
      <c r="WKI114"/>
      <c r="WKJ114"/>
      <c r="WKK114"/>
      <c r="WKL114"/>
      <c r="WKM114"/>
      <c r="WKN114"/>
      <c r="WKO114"/>
      <c r="WKP114"/>
      <c r="WKQ114"/>
      <c r="WKR114"/>
      <c r="WKS114"/>
      <c r="WKT114"/>
      <c r="WKU114"/>
      <c r="WKV114"/>
      <c r="WKW114"/>
      <c r="WKX114"/>
      <c r="WKY114"/>
      <c r="WKZ114"/>
      <c r="WLA114"/>
      <c r="WLB114"/>
      <c r="WLC114"/>
      <c r="WLD114"/>
      <c r="WLE114"/>
      <c r="WLF114"/>
      <c r="WLG114"/>
      <c r="WLH114"/>
      <c r="WLI114"/>
      <c r="WLJ114"/>
      <c r="WLK114"/>
      <c r="WLL114"/>
      <c r="WLM114"/>
      <c r="WLN114"/>
      <c r="WLO114"/>
      <c r="WLP114"/>
      <c r="WLQ114"/>
      <c r="WLR114"/>
      <c r="WLS114"/>
      <c r="WLT114"/>
      <c r="WLU114"/>
      <c r="WLV114"/>
      <c r="WLW114"/>
      <c r="WLX114"/>
      <c r="WLY114"/>
      <c r="WLZ114"/>
      <c r="WMA114"/>
      <c r="WMB114"/>
      <c r="WMC114"/>
      <c r="WMD114"/>
      <c r="WME114"/>
      <c r="WMF114"/>
      <c r="WMG114"/>
      <c r="WMH114"/>
      <c r="WMI114"/>
      <c r="WMJ114"/>
      <c r="WMK114"/>
      <c r="WML114"/>
      <c r="WMM114"/>
      <c r="WMN114"/>
      <c r="WMO114"/>
      <c r="WMP114"/>
      <c r="WMQ114"/>
      <c r="WMR114"/>
      <c r="WMS114"/>
      <c r="WMT114"/>
      <c r="WMU114"/>
      <c r="WMV114"/>
      <c r="WMW114"/>
      <c r="WMX114"/>
      <c r="WMY114"/>
      <c r="WMZ114"/>
      <c r="WNA114"/>
      <c r="WNB114"/>
      <c r="WNC114"/>
      <c r="WND114"/>
      <c r="WNE114"/>
      <c r="WNF114"/>
      <c r="WNG114"/>
      <c r="WNH114"/>
      <c r="WNI114"/>
      <c r="WNJ114"/>
      <c r="WNK114"/>
      <c r="WNL114"/>
      <c r="WNM114"/>
      <c r="WNN114"/>
      <c r="WNO114"/>
      <c r="WNP114"/>
      <c r="WNQ114"/>
      <c r="WNR114"/>
      <c r="WNS114"/>
      <c r="WNT114"/>
      <c r="WNU114"/>
      <c r="WNV114"/>
      <c r="WNW114"/>
      <c r="WNX114"/>
      <c r="WNY114"/>
      <c r="WNZ114"/>
      <c r="WOA114"/>
      <c r="WOB114"/>
      <c r="WOC114"/>
      <c r="WOD114"/>
      <c r="WOE114"/>
      <c r="WOF114"/>
      <c r="WOG114"/>
      <c r="WOH114"/>
      <c r="WOI114"/>
      <c r="WOJ114"/>
      <c r="WOK114"/>
      <c r="WOL114"/>
      <c r="WOM114"/>
      <c r="WON114"/>
      <c r="WOO114"/>
      <c r="WOP114"/>
      <c r="WOQ114"/>
      <c r="WOR114"/>
      <c r="WOS114"/>
      <c r="WOT114"/>
      <c r="WOU114"/>
      <c r="WOV114"/>
      <c r="WOW114"/>
      <c r="WOX114"/>
      <c r="WOY114"/>
      <c r="WOZ114"/>
      <c r="WPA114"/>
      <c r="WPB114"/>
      <c r="WPC114"/>
      <c r="WPD114"/>
      <c r="WPE114"/>
      <c r="WPF114"/>
      <c r="WPG114"/>
      <c r="WPH114"/>
      <c r="WPI114"/>
      <c r="WPJ114"/>
      <c r="WPK114"/>
      <c r="WPL114"/>
      <c r="WPM114"/>
      <c r="WPN114"/>
      <c r="WPO114"/>
      <c r="WPP114"/>
      <c r="WPQ114"/>
      <c r="WPR114"/>
      <c r="WPS114"/>
      <c r="WPT114"/>
      <c r="WPU114"/>
      <c r="WPV114"/>
      <c r="WPW114"/>
      <c r="WPX114"/>
      <c r="WPY114"/>
      <c r="WPZ114"/>
      <c r="WQA114"/>
      <c r="WQB114"/>
      <c r="WQC114"/>
      <c r="WQD114"/>
      <c r="WQE114"/>
      <c r="WQF114"/>
      <c r="WQG114"/>
      <c r="WQH114"/>
      <c r="WQI114"/>
      <c r="WQJ114"/>
      <c r="WQK114"/>
      <c r="WQL114"/>
      <c r="WQM114"/>
      <c r="WQN114"/>
      <c r="WQO114"/>
      <c r="WQP114"/>
      <c r="WQQ114"/>
      <c r="WQR114"/>
      <c r="WQS114"/>
      <c r="WQT114"/>
      <c r="WQU114"/>
      <c r="WQV114"/>
      <c r="WQW114"/>
      <c r="WQX114"/>
      <c r="WQY114"/>
      <c r="WQZ114"/>
      <c r="WRA114"/>
      <c r="WRB114"/>
      <c r="WRC114"/>
      <c r="WRD114"/>
      <c r="WRE114"/>
      <c r="WRF114"/>
      <c r="WRG114"/>
      <c r="WRH114"/>
      <c r="WRI114"/>
      <c r="WRJ114"/>
      <c r="WRK114"/>
      <c r="WRL114"/>
      <c r="WRM114"/>
      <c r="WRN114"/>
      <c r="WRO114"/>
      <c r="WRP114"/>
      <c r="WRQ114"/>
      <c r="WRR114"/>
      <c r="WRS114"/>
      <c r="WRT114"/>
      <c r="WRU114"/>
      <c r="WRV114"/>
      <c r="WRW114"/>
      <c r="WRX114"/>
      <c r="WRY114"/>
      <c r="WRZ114"/>
      <c r="WSA114"/>
      <c r="WSB114"/>
      <c r="WSC114"/>
      <c r="WSD114"/>
      <c r="WSE114"/>
      <c r="WSF114"/>
      <c r="WSG114"/>
      <c r="WSH114"/>
      <c r="WSI114"/>
      <c r="WSJ114"/>
      <c r="WSK114"/>
      <c r="WSL114"/>
      <c r="WSM114"/>
      <c r="WSN114"/>
      <c r="WSO114"/>
      <c r="WSP114"/>
      <c r="WSQ114"/>
      <c r="WSR114"/>
      <c r="WSS114"/>
      <c r="WST114"/>
      <c r="WSU114"/>
      <c r="WSV114"/>
      <c r="WSW114"/>
      <c r="WSX114"/>
      <c r="WSY114"/>
      <c r="WSZ114"/>
      <c r="WTA114"/>
      <c r="WTB114"/>
      <c r="WTC114"/>
      <c r="WTD114"/>
      <c r="WTE114"/>
      <c r="WTF114"/>
      <c r="WTG114"/>
      <c r="WTH114"/>
      <c r="WTI114"/>
      <c r="WTJ114"/>
      <c r="WTK114"/>
      <c r="WTL114"/>
      <c r="WTM114"/>
      <c r="WTN114"/>
      <c r="WTO114"/>
      <c r="WTP114"/>
      <c r="WTQ114"/>
      <c r="WTR114"/>
      <c r="WTS114"/>
      <c r="WTT114"/>
      <c r="WTU114"/>
      <c r="WTV114"/>
      <c r="WTW114"/>
      <c r="WTX114"/>
      <c r="WTY114"/>
      <c r="WTZ114"/>
      <c r="WUA114"/>
      <c r="WUB114"/>
      <c r="WUC114"/>
      <c r="WUD114"/>
      <c r="WUE114"/>
      <c r="WUF114"/>
      <c r="WUG114"/>
      <c r="WUH114"/>
      <c r="WUI114"/>
      <c r="WUJ114"/>
      <c r="WUK114"/>
      <c r="WUL114"/>
      <c r="WUM114"/>
      <c r="WUN114"/>
      <c r="WUO114"/>
      <c r="WUP114"/>
      <c r="WUQ114"/>
      <c r="WUR114"/>
      <c r="WUS114"/>
      <c r="WUT114"/>
      <c r="WUU114"/>
      <c r="WUV114"/>
      <c r="WUW114"/>
      <c r="WUX114"/>
      <c r="WUY114"/>
      <c r="WUZ114"/>
      <c r="WVA114"/>
      <c r="WVB114"/>
      <c r="WVC114"/>
      <c r="WVD114"/>
      <c r="WVE114"/>
      <c r="WVF114"/>
      <c r="WVG114"/>
      <c r="WVH114"/>
      <c r="WVI114"/>
      <c r="WVJ114"/>
      <c r="WVK114"/>
      <c r="WVL114"/>
      <c r="WVM114"/>
      <c r="WVN114"/>
      <c r="WVO114"/>
      <c r="WVP114"/>
      <c r="WVQ114"/>
      <c r="WVR114"/>
      <c r="WVS114"/>
      <c r="WVT114"/>
      <c r="WVU114"/>
      <c r="WVV114"/>
      <c r="WVW114"/>
      <c r="WVX114"/>
      <c r="WVY114"/>
      <c r="WVZ114"/>
      <c r="WWA114"/>
      <c r="WWB114"/>
      <c r="WWC114"/>
      <c r="WWD114"/>
      <c r="WWE114"/>
      <c r="WWF114"/>
      <c r="WWG114"/>
      <c r="WWH114"/>
      <c r="WWI114"/>
      <c r="WWJ114"/>
      <c r="WWK114"/>
      <c r="WWL114"/>
      <c r="WWM114"/>
      <c r="WWN114"/>
      <c r="WWO114"/>
      <c r="WWP114"/>
      <c r="WWQ114"/>
      <c r="WWR114"/>
      <c r="WWS114"/>
      <c r="WWT114"/>
      <c r="WWU114"/>
      <c r="WWV114"/>
      <c r="WWW114"/>
      <c r="WWX114"/>
      <c r="WWY114"/>
      <c r="WWZ114"/>
      <c r="WXA114"/>
      <c r="WXB114"/>
      <c r="WXC114"/>
      <c r="WXD114"/>
      <c r="WXE114"/>
      <c r="WXF114"/>
      <c r="WXG114"/>
      <c r="WXH114"/>
      <c r="WXI114"/>
      <c r="WXJ114"/>
      <c r="WXK114"/>
      <c r="WXL114"/>
      <c r="WXM114"/>
      <c r="WXN114"/>
      <c r="WXO114"/>
      <c r="WXP114"/>
      <c r="WXQ114"/>
      <c r="WXR114"/>
      <c r="WXS114"/>
      <c r="WXT114"/>
      <c r="WXU114"/>
      <c r="WXV114"/>
      <c r="WXW114"/>
      <c r="WXX114"/>
      <c r="WXY114"/>
      <c r="WXZ114"/>
      <c r="WYA114"/>
      <c r="WYB114"/>
      <c r="WYC114"/>
      <c r="WYD114"/>
      <c r="WYE114"/>
      <c r="WYF114"/>
      <c r="WYG114"/>
      <c r="WYH114"/>
      <c r="WYI114"/>
      <c r="WYJ114"/>
      <c r="WYK114"/>
      <c r="WYL114"/>
      <c r="WYM114"/>
      <c r="WYN114"/>
      <c r="WYO114"/>
      <c r="WYP114"/>
      <c r="WYQ114"/>
      <c r="WYR114"/>
      <c r="WYS114"/>
      <c r="WYT114"/>
      <c r="WYU114"/>
      <c r="WYV114"/>
      <c r="WYW114"/>
      <c r="WYX114"/>
      <c r="WYY114"/>
      <c r="WYZ114"/>
      <c r="WZA114"/>
      <c r="WZB114"/>
      <c r="WZC114"/>
      <c r="WZD114"/>
      <c r="WZE114"/>
      <c r="WZF114"/>
      <c r="WZG114"/>
      <c r="WZH114"/>
      <c r="WZI114"/>
      <c r="WZJ114"/>
      <c r="WZK114"/>
      <c r="WZL114"/>
      <c r="WZM114"/>
      <c r="WZN114"/>
      <c r="WZO114"/>
      <c r="WZP114"/>
      <c r="WZQ114"/>
      <c r="WZR114"/>
      <c r="WZS114"/>
      <c r="WZT114"/>
      <c r="WZU114"/>
      <c r="WZV114"/>
      <c r="WZW114"/>
      <c r="WZX114"/>
      <c r="WZY114"/>
      <c r="WZZ114"/>
      <c r="XAA114"/>
      <c r="XAB114"/>
      <c r="XAC114"/>
      <c r="XAD114"/>
      <c r="XAE114"/>
      <c r="XAF114"/>
      <c r="XAG114"/>
      <c r="XAH114"/>
      <c r="XAI114"/>
      <c r="XAJ114"/>
      <c r="XAK114"/>
      <c r="XAL114"/>
      <c r="XAM114"/>
      <c r="XAN114"/>
      <c r="XAO114"/>
      <c r="XAP114"/>
      <c r="XAQ114"/>
      <c r="XAR114"/>
      <c r="XAS114"/>
      <c r="XAT114"/>
      <c r="XAU114"/>
      <c r="XAV114"/>
      <c r="XAW114"/>
      <c r="XAX114"/>
      <c r="XAY114"/>
      <c r="XAZ114"/>
      <c r="XBA114"/>
      <c r="XBB114"/>
      <c r="XBC114"/>
      <c r="XBD114"/>
      <c r="XBE114"/>
      <c r="XBF114"/>
      <c r="XBG114"/>
      <c r="XBH114"/>
      <c r="XBI114"/>
      <c r="XBJ114"/>
      <c r="XBK114"/>
      <c r="XBL114"/>
      <c r="XBM114"/>
      <c r="XBN114"/>
      <c r="XBO114"/>
      <c r="XBP114"/>
      <c r="XBQ114"/>
      <c r="XBR114"/>
      <c r="XBS114"/>
      <c r="XBT114"/>
      <c r="XBU114"/>
      <c r="XBV114"/>
      <c r="XBW114"/>
      <c r="XBX114"/>
      <c r="XBY114"/>
      <c r="XBZ114"/>
      <c r="XCA114"/>
      <c r="XCB114"/>
      <c r="XCC114"/>
      <c r="XCD114"/>
      <c r="XCE114"/>
      <c r="XCF114"/>
      <c r="XCG114"/>
      <c r="XCH114"/>
      <c r="XCI114"/>
      <c r="XCJ114"/>
      <c r="XCK114"/>
      <c r="XCL114"/>
      <c r="XCM114"/>
      <c r="XCN114"/>
      <c r="XCO114"/>
      <c r="XCP114"/>
      <c r="XCQ114"/>
      <c r="XCR114"/>
      <c r="XCS114"/>
      <c r="XCT114"/>
      <c r="XCU114"/>
      <c r="XCV114"/>
      <c r="XCW114"/>
      <c r="XCX114"/>
      <c r="XCY114"/>
      <c r="XCZ114"/>
      <c r="XDA114"/>
      <c r="XDB114"/>
      <c r="XDC114"/>
      <c r="XDD114"/>
      <c r="XDE114"/>
      <c r="XDF114"/>
      <c r="XDG114"/>
      <c r="XDH114"/>
      <c r="XDI114"/>
      <c r="XDJ114"/>
      <c r="XDK114"/>
      <c r="XDL114"/>
      <c r="XDM114"/>
      <c r="XDN114"/>
      <c r="XDO114"/>
      <c r="XDP114"/>
      <c r="XDQ114"/>
      <c r="XDR114"/>
      <c r="XDS114"/>
      <c r="XDT114"/>
      <c r="XDU114"/>
      <c r="XDV114"/>
      <c r="XDW114"/>
      <c r="XDX114"/>
      <c r="XDY114"/>
      <c r="XDZ114"/>
      <c r="XEA114"/>
      <c r="XEB114"/>
      <c r="XEC114"/>
      <c r="XED114"/>
      <c r="XEE114"/>
      <c r="XEF114"/>
      <c r="XEG114"/>
      <c r="XEH114"/>
      <c r="XEI114"/>
      <c r="XEJ114"/>
      <c r="XEK114"/>
      <c r="XEL114"/>
      <c r="XEM114"/>
      <c r="XEN114"/>
      <c r="XEO114"/>
      <c r="XEP114"/>
      <c r="XEQ114"/>
      <c r="XER114"/>
      <c r="XES114"/>
      <c r="XET114"/>
      <c r="XEU114"/>
      <c r="XEV114"/>
      <c r="XEW114"/>
      <c r="XEX114"/>
      <c r="XEY114"/>
      <c r="XEZ114"/>
      <c r="XFA114"/>
      <c r="XFB114"/>
      <c r="XFC114"/>
      <c r="XFD114"/>
    </row>
    <row r="115" spans="2:16384" x14ac:dyDescent="0.25">
      <c r="B115" s="42" t="s">
        <v>123</v>
      </c>
      <c r="C115" s="51">
        <f>SUM(C108:C114)</f>
        <v>-13446</v>
      </c>
      <c r="D115" s="51">
        <f t="shared" ref="D115:G115" si="67">SUM(D108:D114)</f>
        <v>-14140</v>
      </c>
      <c r="E115" s="51">
        <f t="shared" si="67"/>
        <v>-7161</v>
      </c>
      <c r="F115" s="51">
        <f t="shared" si="67"/>
        <v>-15670</v>
      </c>
      <c r="G115" s="51">
        <f t="shared" si="67"/>
        <v>-11568.27939448225</v>
      </c>
      <c r="H115" s="51">
        <f t="shared" ref="H115:K115" si="68">SUM(H108:H114)</f>
        <v>-11873.162831864542</v>
      </c>
      <c r="I115" s="51">
        <f t="shared" si="68"/>
        <v>-12227.953695968248</v>
      </c>
      <c r="J115" s="51">
        <f t="shared" si="68"/>
        <v>-12642.36141605211</v>
      </c>
      <c r="K115" s="51">
        <f t="shared" si="68"/>
        <v>-13128.125618384771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  <c r="AMK115" s="1"/>
      <c r="AML115" s="1"/>
      <c r="AMM115" s="1"/>
      <c r="AMN115" s="1"/>
      <c r="AMO115" s="1"/>
      <c r="AMP115" s="1"/>
      <c r="AMQ115" s="1"/>
      <c r="AMR115" s="1"/>
      <c r="AMS115" s="1"/>
      <c r="AMT115" s="1"/>
      <c r="AMU115" s="1"/>
      <c r="AMV115" s="1"/>
      <c r="AMW115" s="1"/>
      <c r="AMX115" s="1"/>
      <c r="AMY115" s="1"/>
      <c r="AMZ115" s="1"/>
      <c r="ANA115" s="1"/>
      <c r="ANB115" s="1"/>
      <c r="ANC115" s="1"/>
      <c r="AND115" s="1"/>
      <c r="ANE115" s="1"/>
      <c r="ANF115" s="1"/>
      <c r="ANG115" s="1"/>
      <c r="ANH115" s="1"/>
      <c r="ANI115" s="1"/>
      <c r="ANJ115" s="1"/>
      <c r="ANK115" s="1"/>
      <c r="ANL115" s="1"/>
      <c r="ANM115" s="1"/>
      <c r="ANN115" s="1"/>
      <c r="ANO115" s="1"/>
      <c r="ANP115" s="1"/>
      <c r="ANQ115" s="1"/>
      <c r="ANR115" s="1"/>
      <c r="ANS115" s="1"/>
      <c r="ANT115" s="1"/>
      <c r="ANU115" s="1"/>
      <c r="ANV115" s="1"/>
      <c r="ANW115" s="1"/>
      <c r="ANX115" s="1"/>
      <c r="ANY115" s="1"/>
      <c r="ANZ115" s="1"/>
      <c r="AOA115" s="1"/>
      <c r="AOB115" s="1"/>
      <c r="AOC115" s="1"/>
      <c r="AOD115" s="1"/>
      <c r="AOE115" s="1"/>
      <c r="AOF115" s="1"/>
      <c r="AOG115" s="1"/>
      <c r="AOH115" s="1"/>
      <c r="AOI115" s="1"/>
      <c r="AOJ115" s="1"/>
      <c r="AOK115" s="1"/>
      <c r="AOL115" s="1"/>
      <c r="AOM115" s="1"/>
      <c r="AON115" s="1"/>
      <c r="AOO115" s="1"/>
      <c r="AOP115" s="1"/>
      <c r="AOQ115" s="1"/>
      <c r="AOR115" s="1"/>
      <c r="AOS115" s="1"/>
      <c r="AOT115" s="1"/>
      <c r="AOU115" s="1"/>
      <c r="AOV115" s="1"/>
      <c r="AOW115" s="1"/>
      <c r="AOX115" s="1"/>
      <c r="AOY115" s="1"/>
      <c r="AOZ115" s="1"/>
      <c r="APA115" s="1"/>
      <c r="APB115" s="1"/>
      <c r="APC115" s="1"/>
      <c r="APD115" s="1"/>
      <c r="APE115" s="1"/>
      <c r="APF115" s="1"/>
      <c r="APG115" s="1"/>
      <c r="APH115" s="1"/>
      <c r="API115" s="1"/>
      <c r="APJ115" s="1"/>
      <c r="APK115" s="1"/>
      <c r="APL115" s="1"/>
      <c r="APM115" s="1"/>
      <c r="APN115" s="1"/>
      <c r="APO115" s="1"/>
      <c r="APP115" s="1"/>
      <c r="APQ115" s="1"/>
      <c r="APR115" s="1"/>
      <c r="APS115" s="1"/>
      <c r="APT115" s="1"/>
      <c r="APU115" s="1"/>
      <c r="APV115" s="1"/>
      <c r="APW115" s="1"/>
      <c r="APX115" s="1"/>
      <c r="APY115" s="1"/>
      <c r="APZ115" s="1"/>
      <c r="AQA115" s="1"/>
      <c r="AQB115" s="1"/>
      <c r="AQC115" s="1"/>
      <c r="AQD115" s="1"/>
      <c r="AQE115" s="1"/>
      <c r="AQF115" s="1"/>
      <c r="AQG115" s="1"/>
      <c r="AQH115" s="1"/>
      <c r="AQI115" s="1"/>
      <c r="AQJ115" s="1"/>
      <c r="AQK115" s="1"/>
      <c r="AQL115" s="1"/>
      <c r="AQM115" s="1"/>
      <c r="AQN115" s="1"/>
      <c r="AQO115" s="1"/>
      <c r="AQP115" s="1"/>
      <c r="AQQ115" s="1"/>
      <c r="AQR115" s="1"/>
      <c r="AQS115" s="1"/>
      <c r="AQT115" s="1"/>
      <c r="AQU115" s="1"/>
      <c r="AQV115" s="1"/>
      <c r="AQW115" s="1"/>
      <c r="AQX115" s="1"/>
      <c r="AQY115" s="1"/>
      <c r="AQZ115" s="1"/>
      <c r="ARA115" s="1"/>
      <c r="ARB115" s="1"/>
      <c r="ARC115" s="1"/>
      <c r="ARD115" s="1"/>
      <c r="ARE115" s="1"/>
      <c r="ARF115" s="1"/>
      <c r="ARG115" s="1"/>
      <c r="ARH115" s="1"/>
      <c r="ARI115" s="1"/>
      <c r="ARJ115" s="1"/>
      <c r="ARK115" s="1"/>
      <c r="ARL115" s="1"/>
      <c r="ARM115" s="1"/>
      <c r="ARN115" s="1"/>
      <c r="ARO115" s="1"/>
      <c r="ARP115" s="1"/>
      <c r="ARQ115" s="1"/>
      <c r="ARR115" s="1"/>
      <c r="ARS115" s="1"/>
      <c r="ART115" s="1"/>
      <c r="ARU115" s="1"/>
      <c r="ARV115" s="1"/>
      <c r="ARW115" s="1"/>
      <c r="ARX115" s="1"/>
      <c r="ARY115" s="1"/>
      <c r="ARZ115" s="1"/>
      <c r="ASA115" s="1"/>
      <c r="ASB115" s="1"/>
      <c r="ASC115" s="1"/>
      <c r="ASD115" s="1"/>
      <c r="ASE115" s="1"/>
      <c r="ASF115" s="1"/>
      <c r="ASG115" s="1"/>
      <c r="ASH115" s="1"/>
      <c r="ASI115" s="1"/>
      <c r="ASJ115" s="1"/>
      <c r="ASK115" s="1"/>
      <c r="ASL115" s="1"/>
      <c r="ASM115" s="1"/>
      <c r="ASN115" s="1"/>
      <c r="ASO115" s="1"/>
      <c r="ASP115" s="1"/>
      <c r="ASQ115" s="1"/>
      <c r="ASR115" s="1"/>
      <c r="ASS115" s="1"/>
      <c r="AST115" s="1"/>
      <c r="ASU115" s="1"/>
      <c r="ASV115" s="1"/>
      <c r="ASW115" s="1"/>
      <c r="ASX115" s="1"/>
      <c r="ASY115" s="1"/>
      <c r="ASZ115" s="1"/>
      <c r="ATA115" s="1"/>
      <c r="ATB115" s="1"/>
      <c r="ATC115" s="1"/>
      <c r="ATD115" s="1"/>
      <c r="ATE115" s="1"/>
      <c r="ATF115" s="1"/>
      <c r="ATG115" s="1"/>
      <c r="ATH115" s="1"/>
      <c r="ATI115" s="1"/>
      <c r="ATJ115" s="1"/>
      <c r="ATK115" s="1"/>
      <c r="ATL115" s="1"/>
      <c r="ATM115" s="1"/>
      <c r="ATN115" s="1"/>
      <c r="ATO115" s="1"/>
      <c r="ATP115" s="1"/>
      <c r="ATQ115" s="1"/>
      <c r="ATR115" s="1"/>
      <c r="ATS115" s="1"/>
      <c r="ATT115" s="1"/>
      <c r="ATU115" s="1"/>
      <c r="ATV115" s="1"/>
      <c r="ATW115" s="1"/>
      <c r="ATX115" s="1"/>
      <c r="ATY115" s="1"/>
      <c r="ATZ115" s="1"/>
      <c r="AUA115" s="1"/>
      <c r="AUB115" s="1"/>
      <c r="AUC115" s="1"/>
      <c r="AUD115" s="1"/>
      <c r="AUE115" s="1"/>
      <c r="AUF115" s="1"/>
      <c r="AUG115" s="1"/>
      <c r="AUH115" s="1"/>
      <c r="AUI115" s="1"/>
      <c r="AUJ115" s="1"/>
      <c r="AUK115" s="1"/>
      <c r="AUL115" s="1"/>
      <c r="AUM115" s="1"/>
      <c r="AUN115" s="1"/>
      <c r="AUO115" s="1"/>
      <c r="AUP115" s="1"/>
      <c r="AUQ115" s="1"/>
      <c r="AUR115" s="1"/>
      <c r="AUS115" s="1"/>
      <c r="AUT115" s="1"/>
      <c r="AUU115" s="1"/>
      <c r="AUV115" s="1"/>
      <c r="AUW115" s="1"/>
      <c r="AUX115" s="1"/>
      <c r="AUY115" s="1"/>
      <c r="AUZ115" s="1"/>
      <c r="AVA115" s="1"/>
      <c r="AVB115" s="1"/>
      <c r="AVC115" s="1"/>
      <c r="AVD115" s="1"/>
      <c r="AVE115" s="1"/>
      <c r="AVF115" s="1"/>
      <c r="AVG115" s="1"/>
      <c r="AVH115" s="1"/>
      <c r="AVI115" s="1"/>
      <c r="AVJ115" s="1"/>
      <c r="AVK115" s="1"/>
      <c r="AVL115" s="1"/>
      <c r="AVM115" s="1"/>
      <c r="AVN115" s="1"/>
      <c r="AVO115" s="1"/>
      <c r="AVP115" s="1"/>
      <c r="AVQ115" s="1"/>
      <c r="AVR115" s="1"/>
      <c r="AVS115" s="1"/>
      <c r="AVT115" s="1"/>
      <c r="AVU115" s="1"/>
      <c r="AVV115" s="1"/>
      <c r="AVW115" s="1"/>
      <c r="AVX115" s="1"/>
      <c r="AVY115" s="1"/>
      <c r="AVZ115" s="1"/>
      <c r="AWA115" s="1"/>
      <c r="AWB115" s="1"/>
      <c r="AWC115" s="1"/>
      <c r="AWD115" s="1"/>
      <c r="AWE115" s="1"/>
      <c r="AWF115" s="1"/>
      <c r="AWG115" s="1"/>
      <c r="AWH115" s="1"/>
      <c r="AWI115" s="1"/>
      <c r="AWJ115" s="1"/>
      <c r="AWK115" s="1"/>
      <c r="AWL115" s="1"/>
      <c r="AWM115" s="1"/>
      <c r="AWN115" s="1"/>
      <c r="AWO115" s="1"/>
      <c r="AWP115" s="1"/>
      <c r="AWQ115" s="1"/>
      <c r="AWR115" s="1"/>
      <c r="AWS115" s="1"/>
      <c r="AWT115" s="1"/>
      <c r="AWU115" s="1"/>
      <c r="AWV115" s="1"/>
      <c r="AWW115" s="1"/>
      <c r="AWX115" s="1"/>
      <c r="AWY115" s="1"/>
      <c r="AWZ115" s="1"/>
      <c r="AXA115" s="1"/>
      <c r="AXB115" s="1"/>
      <c r="AXC115" s="1"/>
      <c r="AXD115" s="1"/>
      <c r="AXE115" s="1"/>
      <c r="AXF115" s="1"/>
      <c r="AXG115" s="1"/>
      <c r="AXH115" s="1"/>
      <c r="AXI115" s="1"/>
      <c r="AXJ115" s="1"/>
      <c r="AXK115" s="1"/>
      <c r="AXL115" s="1"/>
      <c r="AXM115" s="1"/>
      <c r="AXN115" s="1"/>
      <c r="AXO115" s="1"/>
      <c r="AXP115" s="1"/>
      <c r="AXQ115" s="1"/>
      <c r="AXR115" s="1"/>
      <c r="AXS115" s="1"/>
      <c r="AXT115" s="1"/>
      <c r="AXU115" s="1"/>
      <c r="AXV115" s="1"/>
      <c r="AXW115" s="1"/>
      <c r="AXX115" s="1"/>
      <c r="AXY115" s="1"/>
      <c r="AXZ115" s="1"/>
      <c r="AYA115" s="1"/>
      <c r="AYB115" s="1"/>
      <c r="AYC115" s="1"/>
      <c r="AYD115" s="1"/>
      <c r="AYE115" s="1"/>
      <c r="AYF115" s="1"/>
      <c r="AYG115" s="1"/>
      <c r="AYH115" s="1"/>
      <c r="AYI115" s="1"/>
      <c r="AYJ115" s="1"/>
      <c r="AYK115" s="1"/>
      <c r="AYL115" s="1"/>
      <c r="AYM115" s="1"/>
      <c r="AYN115" s="1"/>
      <c r="AYO115" s="1"/>
      <c r="AYP115" s="1"/>
      <c r="AYQ115" s="1"/>
      <c r="AYR115" s="1"/>
      <c r="AYS115" s="1"/>
      <c r="AYT115" s="1"/>
      <c r="AYU115" s="1"/>
      <c r="AYV115" s="1"/>
      <c r="AYW115" s="1"/>
      <c r="AYX115" s="1"/>
      <c r="AYY115" s="1"/>
      <c r="AYZ115" s="1"/>
      <c r="AZA115" s="1"/>
      <c r="AZB115" s="1"/>
      <c r="AZC115" s="1"/>
      <c r="AZD115" s="1"/>
      <c r="AZE115" s="1"/>
      <c r="AZF115" s="1"/>
      <c r="AZG115" s="1"/>
      <c r="AZH115" s="1"/>
      <c r="AZI115" s="1"/>
      <c r="AZJ115" s="1"/>
      <c r="AZK115" s="1"/>
      <c r="AZL115" s="1"/>
      <c r="AZM115" s="1"/>
      <c r="AZN115" s="1"/>
      <c r="AZO115" s="1"/>
      <c r="AZP115" s="1"/>
      <c r="AZQ115" s="1"/>
      <c r="AZR115" s="1"/>
      <c r="AZS115" s="1"/>
      <c r="AZT115" s="1"/>
      <c r="AZU115" s="1"/>
      <c r="AZV115" s="1"/>
      <c r="AZW115" s="1"/>
      <c r="AZX115" s="1"/>
      <c r="AZY115" s="1"/>
      <c r="AZZ115" s="1"/>
      <c r="BAA115" s="1"/>
      <c r="BAB115" s="1"/>
      <c r="BAC115" s="1"/>
      <c r="BAD115" s="1"/>
      <c r="BAE115" s="1"/>
      <c r="BAF115" s="1"/>
      <c r="BAG115" s="1"/>
      <c r="BAH115" s="1"/>
      <c r="BAI115" s="1"/>
      <c r="BAJ115" s="1"/>
      <c r="BAK115" s="1"/>
      <c r="BAL115" s="1"/>
      <c r="BAM115" s="1"/>
      <c r="BAN115" s="1"/>
      <c r="BAO115" s="1"/>
      <c r="BAP115" s="1"/>
      <c r="BAQ115" s="1"/>
      <c r="BAR115" s="1"/>
      <c r="BAS115" s="1"/>
      <c r="BAT115" s="1"/>
      <c r="BAU115" s="1"/>
      <c r="BAV115" s="1"/>
      <c r="BAW115" s="1"/>
      <c r="BAX115" s="1"/>
      <c r="BAY115" s="1"/>
      <c r="BAZ115" s="1"/>
      <c r="BBA115" s="1"/>
      <c r="BBB115" s="1"/>
      <c r="BBC115" s="1"/>
      <c r="BBD115" s="1"/>
      <c r="BBE115" s="1"/>
      <c r="BBF115" s="1"/>
      <c r="BBG115" s="1"/>
      <c r="BBH115" s="1"/>
      <c r="BBI115" s="1"/>
      <c r="BBJ115" s="1"/>
      <c r="BBK115" s="1"/>
      <c r="BBL115" s="1"/>
      <c r="BBM115" s="1"/>
      <c r="BBN115" s="1"/>
      <c r="BBO115" s="1"/>
      <c r="BBP115" s="1"/>
      <c r="BBQ115" s="1"/>
      <c r="BBR115" s="1"/>
      <c r="BBS115" s="1"/>
      <c r="BBT115" s="1"/>
      <c r="BBU115" s="1"/>
      <c r="BBV115" s="1"/>
      <c r="BBW115" s="1"/>
      <c r="BBX115" s="1"/>
      <c r="BBY115" s="1"/>
      <c r="BBZ115" s="1"/>
      <c r="BCA115" s="1"/>
      <c r="BCB115" s="1"/>
      <c r="BCC115" s="1"/>
      <c r="BCD115" s="1"/>
      <c r="BCE115" s="1"/>
      <c r="BCF115" s="1"/>
      <c r="BCG115" s="1"/>
      <c r="BCH115" s="1"/>
      <c r="BCI115" s="1"/>
      <c r="BCJ115" s="1"/>
      <c r="BCK115" s="1"/>
      <c r="BCL115" s="1"/>
      <c r="BCM115" s="1"/>
      <c r="BCN115" s="1"/>
      <c r="BCO115" s="1"/>
      <c r="BCP115" s="1"/>
      <c r="BCQ115" s="1"/>
      <c r="BCR115" s="1"/>
      <c r="BCS115" s="1"/>
      <c r="BCT115" s="1"/>
      <c r="BCU115" s="1"/>
      <c r="BCV115" s="1"/>
      <c r="BCW115" s="1"/>
      <c r="BCX115" s="1"/>
      <c r="BCY115" s="1"/>
      <c r="BCZ115" s="1"/>
      <c r="BDA115" s="1"/>
      <c r="BDB115" s="1"/>
      <c r="BDC115" s="1"/>
      <c r="BDD115" s="1"/>
      <c r="BDE115" s="1"/>
      <c r="BDF115" s="1"/>
      <c r="BDG115" s="1"/>
      <c r="BDH115" s="1"/>
      <c r="BDI115" s="1"/>
      <c r="BDJ115" s="1"/>
      <c r="BDK115" s="1"/>
      <c r="BDL115" s="1"/>
      <c r="BDM115" s="1"/>
      <c r="BDN115" s="1"/>
      <c r="BDO115" s="1"/>
      <c r="BDP115" s="1"/>
      <c r="BDQ115" s="1"/>
      <c r="BDR115" s="1"/>
      <c r="BDS115" s="1"/>
      <c r="BDT115" s="1"/>
      <c r="BDU115" s="1"/>
      <c r="BDV115" s="1"/>
      <c r="BDW115" s="1"/>
      <c r="BDX115" s="1"/>
      <c r="BDY115" s="1"/>
      <c r="BDZ115" s="1"/>
      <c r="BEA115" s="1"/>
      <c r="BEB115" s="1"/>
      <c r="BEC115" s="1"/>
      <c r="BED115" s="1"/>
      <c r="BEE115" s="1"/>
      <c r="BEF115" s="1"/>
      <c r="BEG115" s="1"/>
      <c r="BEH115" s="1"/>
      <c r="BEI115" s="1"/>
      <c r="BEJ115" s="1"/>
      <c r="BEK115" s="1"/>
      <c r="BEL115" s="1"/>
      <c r="BEM115" s="1"/>
      <c r="BEN115" s="1"/>
      <c r="BEO115" s="1"/>
      <c r="BEP115" s="1"/>
      <c r="BEQ115" s="1"/>
      <c r="BER115" s="1"/>
      <c r="BES115" s="1"/>
      <c r="BET115" s="1"/>
      <c r="BEU115" s="1"/>
      <c r="BEV115" s="1"/>
      <c r="BEW115" s="1"/>
      <c r="BEX115" s="1"/>
      <c r="BEY115" s="1"/>
      <c r="BEZ115" s="1"/>
      <c r="BFA115" s="1"/>
      <c r="BFB115" s="1"/>
      <c r="BFC115" s="1"/>
      <c r="BFD115" s="1"/>
      <c r="BFE115" s="1"/>
      <c r="BFF115" s="1"/>
      <c r="BFG115" s="1"/>
      <c r="BFH115" s="1"/>
      <c r="BFI115" s="1"/>
      <c r="BFJ115" s="1"/>
      <c r="BFK115" s="1"/>
      <c r="BFL115" s="1"/>
      <c r="BFM115" s="1"/>
      <c r="BFN115" s="1"/>
      <c r="BFO115" s="1"/>
      <c r="BFP115" s="1"/>
      <c r="BFQ115" s="1"/>
      <c r="BFR115" s="1"/>
      <c r="BFS115" s="1"/>
      <c r="BFT115" s="1"/>
      <c r="BFU115" s="1"/>
      <c r="BFV115" s="1"/>
      <c r="BFW115" s="1"/>
      <c r="BFX115" s="1"/>
      <c r="BFY115" s="1"/>
      <c r="BFZ115" s="1"/>
      <c r="BGA115" s="1"/>
      <c r="BGB115" s="1"/>
      <c r="BGC115" s="1"/>
      <c r="BGD115" s="1"/>
      <c r="BGE115" s="1"/>
      <c r="BGF115" s="1"/>
      <c r="BGG115" s="1"/>
      <c r="BGH115" s="1"/>
      <c r="BGI115" s="1"/>
      <c r="BGJ115" s="1"/>
      <c r="BGK115" s="1"/>
      <c r="BGL115" s="1"/>
      <c r="BGM115" s="1"/>
      <c r="BGN115" s="1"/>
      <c r="BGO115" s="1"/>
      <c r="BGP115" s="1"/>
      <c r="BGQ115" s="1"/>
      <c r="BGR115" s="1"/>
      <c r="BGS115" s="1"/>
      <c r="BGT115" s="1"/>
      <c r="BGU115" s="1"/>
      <c r="BGV115" s="1"/>
      <c r="BGW115" s="1"/>
      <c r="BGX115" s="1"/>
      <c r="BGY115" s="1"/>
      <c r="BGZ115" s="1"/>
      <c r="BHA115" s="1"/>
      <c r="BHB115" s="1"/>
      <c r="BHC115" s="1"/>
      <c r="BHD115" s="1"/>
      <c r="BHE115" s="1"/>
      <c r="BHF115" s="1"/>
      <c r="BHG115" s="1"/>
      <c r="BHH115" s="1"/>
      <c r="BHI115" s="1"/>
      <c r="BHJ115" s="1"/>
      <c r="BHK115" s="1"/>
      <c r="BHL115" s="1"/>
      <c r="BHM115" s="1"/>
      <c r="BHN115" s="1"/>
      <c r="BHO115" s="1"/>
      <c r="BHP115" s="1"/>
      <c r="BHQ115" s="1"/>
      <c r="BHR115" s="1"/>
      <c r="BHS115" s="1"/>
      <c r="BHT115" s="1"/>
      <c r="BHU115" s="1"/>
      <c r="BHV115" s="1"/>
      <c r="BHW115" s="1"/>
      <c r="BHX115" s="1"/>
      <c r="BHY115" s="1"/>
      <c r="BHZ115" s="1"/>
      <c r="BIA115" s="1"/>
      <c r="BIB115" s="1"/>
      <c r="BIC115" s="1"/>
      <c r="BID115" s="1"/>
      <c r="BIE115" s="1"/>
      <c r="BIF115" s="1"/>
      <c r="BIG115" s="1"/>
      <c r="BIH115" s="1"/>
      <c r="BII115" s="1"/>
      <c r="BIJ115" s="1"/>
      <c r="BIK115" s="1"/>
      <c r="BIL115" s="1"/>
      <c r="BIM115" s="1"/>
      <c r="BIN115" s="1"/>
      <c r="BIO115" s="1"/>
      <c r="BIP115" s="1"/>
      <c r="BIQ115" s="1"/>
      <c r="BIR115" s="1"/>
      <c r="BIS115" s="1"/>
      <c r="BIT115" s="1"/>
      <c r="BIU115" s="1"/>
      <c r="BIV115" s="1"/>
      <c r="BIW115" s="1"/>
      <c r="BIX115" s="1"/>
      <c r="BIY115" s="1"/>
      <c r="BIZ115" s="1"/>
      <c r="BJA115" s="1"/>
      <c r="BJB115" s="1"/>
      <c r="BJC115" s="1"/>
      <c r="BJD115" s="1"/>
      <c r="BJE115" s="1"/>
      <c r="BJF115" s="1"/>
      <c r="BJG115" s="1"/>
      <c r="BJH115" s="1"/>
      <c r="BJI115" s="1"/>
      <c r="BJJ115" s="1"/>
      <c r="BJK115" s="1"/>
      <c r="BJL115" s="1"/>
      <c r="BJM115" s="1"/>
      <c r="BJN115" s="1"/>
      <c r="BJO115" s="1"/>
      <c r="BJP115" s="1"/>
      <c r="BJQ115" s="1"/>
      <c r="BJR115" s="1"/>
      <c r="BJS115" s="1"/>
      <c r="BJT115" s="1"/>
      <c r="BJU115" s="1"/>
      <c r="BJV115" s="1"/>
      <c r="BJW115" s="1"/>
      <c r="BJX115" s="1"/>
      <c r="BJY115" s="1"/>
      <c r="BJZ115" s="1"/>
      <c r="BKA115" s="1"/>
      <c r="BKB115" s="1"/>
      <c r="BKC115" s="1"/>
      <c r="BKD115" s="1"/>
      <c r="BKE115" s="1"/>
      <c r="BKF115" s="1"/>
      <c r="BKG115" s="1"/>
      <c r="BKH115" s="1"/>
      <c r="BKI115" s="1"/>
      <c r="BKJ115" s="1"/>
      <c r="BKK115" s="1"/>
      <c r="BKL115" s="1"/>
      <c r="BKM115" s="1"/>
      <c r="BKN115" s="1"/>
      <c r="BKO115" s="1"/>
      <c r="BKP115" s="1"/>
      <c r="BKQ115" s="1"/>
      <c r="BKR115" s="1"/>
      <c r="BKS115" s="1"/>
      <c r="BKT115" s="1"/>
      <c r="BKU115" s="1"/>
      <c r="BKV115" s="1"/>
      <c r="BKW115" s="1"/>
      <c r="BKX115" s="1"/>
      <c r="BKY115" s="1"/>
      <c r="BKZ115" s="1"/>
      <c r="BLA115" s="1"/>
      <c r="BLB115" s="1"/>
      <c r="BLC115" s="1"/>
      <c r="BLD115" s="1"/>
      <c r="BLE115" s="1"/>
      <c r="BLF115" s="1"/>
      <c r="BLG115" s="1"/>
      <c r="BLH115" s="1"/>
      <c r="BLI115" s="1"/>
      <c r="BLJ115" s="1"/>
      <c r="BLK115" s="1"/>
      <c r="BLL115" s="1"/>
      <c r="BLM115" s="1"/>
      <c r="BLN115" s="1"/>
      <c r="BLO115" s="1"/>
      <c r="BLP115" s="1"/>
      <c r="BLQ115" s="1"/>
      <c r="BLR115" s="1"/>
      <c r="BLS115" s="1"/>
      <c r="BLT115" s="1"/>
      <c r="BLU115" s="1"/>
      <c r="BLV115" s="1"/>
      <c r="BLW115" s="1"/>
      <c r="BLX115" s="1"/>
      <c r="BLY115" s="1"/>
      <c r="BLZ115" s="1"/>
      <c r="BMA115" s="1"/>
      <c r="BMB115" s="1"/>
      <c r="BMC115" s="1"/>
      <c r="BMD115" s="1"/>
      <c r="BME115" s="1"/>
      <c r="BMF115" s="1"/>
      <c r="BMG115" s="1"/>
      <c r="BMH115" s="1"/>
      <c r="BMI115" s="1"/>
      <c r="BMJ115" s="1"/>
      <c r="BMK115" s="1"/>
      <c r="BML115" s="1"/>
      <c r="BMM115" s="1"/>
      <c r="BMN115" s="1"/>
      <c r="BMO115" s="1"/>
      <c r="BMP115" s="1"/>
      <c r="BMQ115" s="1"/>
      <c r="BMR115" s="1"/>
      <c r="BMS115" s="1"/>
      <c r="BMT115" s="1"/>
      <c r="BMU115" s="1"/>
      <c r="BMV115" s="1"/>
      <c r="BMW115" s="1"/>
      <c r="BMX115" s="1"/>
      <c r="BMY115" s="1"/>
      <c r="BMZ115" s="1"/>
      <c r="BNA115" s="1"/>
      <c r="BNB115" s="1"/>
      <c r="BNC115" s="1"/>
      <c r="BND115" s="1"/>
      <c r="BNE115" s="1"/>
      <c r="BNF115" s="1"/>
      <c r="BNG115" s="1"/>
      <c r="BNH115" s="1"/>
      <c r="BNI115" s="1"/>
      <c r="BNJ115" s="1"/>
      <c r="BNK115" s="1"/>
      <c r="BNL115" s="1"/>
      <c r="BNM115" s="1"/>
      <c r="BNN115" s="1"/>
      <c r="BNO115" s="1"/>
      <c r="BNP115" s="1"/>
      <c r="BNQ115" s="1"/>
      <c r="BNR115" s="1"/>
      <c r="BNS115" s="1"/>
      <c r="BNT115" s="1"/>
      <c r="BNU115" s="1"/>
      <c r="BNV115" s="1"/>
      <c r="BNW115" s="1"/>
      <c r="BNX115" s="1"/>
      <c r="BNY115" s="1"/>
      <c r="BNZ115" s="1"/>
      <c r="BOA115" s="1"/>
      <c r="BOB115" s="1"/>
      <c r="BOC115" s="1"/>
      <c r="BOD115" s="1"/>
      <c r="BOE115" s="1"/>
      <c r="BOF115" s="1"/>
      <c r="BOG115" s="1"/>
      <c r="BOH115" s="1"/>
      <c r="BOI115" s="1"/>
      <c r="BOJ115" s="1"/>
      <c r="BOK115" s="1"/>
      <c r="BOL115" s="1"/>
      <c r="BOM115" s="1"/>
      <c r="BON115" s="1"/>
      <c r="BOO115" s="1"/>
      <c r="BOP115" s="1"/>
      <c r="BOQ115" s="1"/>
      <c r="BOR115" s="1"/>
      <c r="BOS115" s="1"/>
      <c r="BOT115" s="1"/>
      <c r="BOU115" s="1"/>
      <c r="BOV115" s="1"/>
      <c r="BOW115" s="1"/>
      <c r="BOX115" s="1"/>
      <c r="BOY115" s="1"/>
      <c r="BOZ115" s="1"/>
      <c r="BPA115" s="1"/>
      <c r="BPB115" s="1"/>
      <c r="BPC115" s="1"/>
      <c r="BPD115" s="1"/>
      <c r="BPE115" s="1"/>
      <c r="BPF115" s="1"/>
      <c r="BPG115" s="1"/>
      <c r="BPH115" s="1"/>
      <c r="BPI115" s="1"/>
      <c r="BPJ115" s="1"/>
      <c r="BPK115" s="1"/>
      <c r="BPL115" s="1"/>
      <c r="BPM115" s="1"/>
      <c r="BPN115" s="1"/>
      <c r="BPO115" s="1"/>
      <c r="BPP115" s="1"/>
      <c r="BPQ115" s="1"/>
      <c r="BPR115" s="1"/>
      <c r="BPS115" s="1"/>
      <c r="BPT115" s="1"/>
      <c r="BPU115" s="1"/>
      <c r="BPV115" s="1"/>
      <c r="BPW115" s="1"/>
      <c r="BPX115" s="1"/>
      <c r="BPY115" s="1"/>
      <c r="BPZ115" s="1"/>
      <c r="BQA115" s="1"/>
      <c r="BQB115" s="1"/>
      <c r="BQC115" s="1"/>
      <c r="BQD115" s="1"/>
      <c r="BQE115" s="1"/>
      <c r="BQF115" s="1"/>
      <c r="BQG115" s="1"/>
      <c r="BQH115" s="1"/>
      <c r="BQI115" s="1"/>
      <c r="BQJ115" s="1"/>
      <c r="BQK115" s="1"/>
      <c r="BQL115" s="1"/>
      <c r="BQM115" s="1"/>
      <c r="BQN115" s="1"/>
      <c r="BQO115" s="1"/>
      <c r="BQP115" s="1"/>
      <c r="BQQ115" s="1"/>
      <c r="BQR115" s="1"/>
      <c r="BQS115" s="1"/>
      <c r="BQT115" s="1"/>
      <c r="BQU115" s="1"/>
      <c r="BQV115" s="1"/>
      <c r="BQW115" s="1"/>
      <c r="BQX115" s="1"/>
      <c r="BQY115" s="1"/>
      <c r="BQZ115" s="1"/>
      <c r="BRA115" s="1"/>
      <c r="BRB115" s="1"/>
      <c r="BRC115" s="1"/>
      <c r="BRD115" s="1"/>
      <c r="BRE115" s="1"/>
      <c r="BRF115" s="1"/>
      <c r="BRG115" s="1"/>
      <c r="BRH115" s="1"/>
      <c r="BRI115" s="1"/>
      <c r="BRJ115" s="1"/>
      <c r="BRK115" s="1"/>
      <c r="BRL115" s="1"/>
      <c r="BRM115" s="1"/>
      <c r="BRN115" s="1"/>
      <c r="BRO115" s="1"/>
      <c r="BRP115" s="1"/>
      <c r="BRQ115" s="1"/>
      <c r="BRR115" s="1"/>
      <c r="BRS115" s="1"/>
      <c r="BRT115" s="1"/>
      <c r="BRU115" s="1"/>
      <c r="BRV115" s="1"/>
      <c r="BRW115" s="1"/>
      <c r="BRX115" s="1"/>
      <c r="BRY115" s="1"/>
      <c r="BRZ115" s="1"/>
      <c r="BSA115" s="1"/>
      <c r="BSB115" s="1"/>
      <c r="BSC115" s="1"/>
      <c r="BSD115" s="1"/>
      <c r="BSE115" s="1"/>
      <c r="BSF115" s="1"/>
      <c r="BSG115" s="1"/>
      <c r="BSH115" s="1"/>
      <c r="BSI115" s="1"/>
      <c r="BSJ115" s="1"/>
      <c r="BSK115" s="1"/>
      <c r="BSL115" s="1"/>
      <c r="BSM115" s="1"/>
      <c r="BSN115" s="1"/>
      <c r="BSO115" s="1"/>
      <c r="BSP115" s="1"/>
      <c r="BSQ115" s="1"/>
      <c r="BSR115" s="1"/>
      <c r="BSS115" s="1"/>
      <c r="BST115" s="1"/>
      <c r="BSU115" s="1"/>
      <c r="BSV115" s="1"/>
      <c r="BSW115" s="1"/>
      <c r="BSX115" s="1"/>
      <c r="BSY115" s="1"/>
      <c r="BSZ115" s="1"/>
      <c r="BTA115" s="1"/>
      <c r="BTB115" s="1"/>
      <c r="BTC115" s="1"/>
      <c r="BTD115" s="1"/>
      <c r="BTE115" s="1"/>
      <c r="BTF115" s="1"/>
      <c r="BTG115" s="1"/>
      <c r="BTH115" s="1"/>
      <c r="BTI115" s="1"/>
      <c r="BTJ115" s="1"/>
      <c r="BTK115" s="1"/>
      <c r="BTL115" s="1"/>
      <c r="BTM115" s="1"/>
      <c r="BTN115" s="1"/>
      <c r="BTO115" s="1"/>
      <c r="BTP115" s="1"/>
      <c r="BTQ115" s="1"/>
      <c r="BTR115" s="1"/>
      <c r="BTS115" s="1"/>
      <c r="BTT115" s="1"/>
      <c r="BTU115" s="1"/>
      <c r="BTV115" s="1"/>
      <c r="BTW115" s="1"/>
      <c r="BTX115" s="1"/>
      <c r="BTY115" s="1"/>
      <c r="BTZ115" s="1"/>
      <c r="BUA115" s="1"/>
      <c r="BUB115" s="1"/>
      <c r="BUC115" s="1"/>
      <c r="BUD115" s="1"/>
      <c r="BUE115" s="1"/>
      <c r="BUF115" s="1"/>
      <c r="BUG115" s="1"/>
      <c r="BUH115" s="1"/>
      <c r="BUI115" s="1"/>
      <c r="BUJ115" s="1"/>
      <c r="BUK115" s="1"/>
      <c r="BUL115" s="1"/>
      <c r="BUM115" s="1"/>
      <c r="BUN115" s="1"/>
      <c r="BUO115" s="1"/>
      <c r="BUP115" s="1"/>
      <c r="BUQ115" s="1"/>
      <c r="BUR115" s="1"/>
      <c r="BUS115" s="1"/>
      <c r="BUT115" s="1"/>
      <c r="BUU115" s="1"/>
      <c r="BUV115" s="1"/>
      <c r="BUW115" s="1"/>
      <c r="BUX115" s="1"/>
      <c r="BUY115" s="1"/>
      <c r="BUZ115" s="1"/>
      <c r="BVA115" s="1"/>
      <c r="BVB115" s="1"/>
      <c r="BVC115" s="1"/>
      <c r="BVD115" s="1"/>
      <c r="BVE115" s="1"/>
      <c r="BVF115" s="1"/>
      <c r="BVG115" s="1"/>
      <c r="BVH115" s="1"/>
      <c r="BVI115" s="1"/>
      <c r="BVJ115" s="1"/>
      <c r="BVK115" s="1"/>
      <c r="BVL115" s="1"/>
      <c r="BVM115" s="1"/>
      <c r="BVN115" s="1"/>
      <c r="BVO115" s="1"/>
      <c r="BVP115" s="1"/>
      <c r="BVQ115" s="1"/>
      <c r="BVR115" s="1"/>
      <c r="BVS115" s="1"/>
      <c r="BVT115" s="1"/>
      <c r="BVU115" s="1"/>
      <c r="BVV115" s="1"/>
      <c r="BVW115" s="1"/>
      <c r="BVX115" s="1"/>
      <c r="BVY115" s="1"/>
      <c r="BVZ115" s="1"/>
      <c r="BWA115" s="1"/>
      <c r="BWB115" s="1"/>
      <c r="BWC115" s="1"/>
      <c r="BWD115" s="1"/>
      <c r="BWE115" s="1"/>
      <c r="BWF115" s="1"/>
      <c r="BWG115" s="1"/>
      <c r="BWH115" s="1"/>
      <c r="BWI115" s="1"/>
      <c r="BWJ115" s="1"/>
      <c r="BWK115" s="1"/>
      <c r="BWL115" s="1"/>
      <c r="BWM115" s="1"/>
      <c r="BWN115" s="1"/>
      <c r="BWO115" s="1"/>
      <c r="BWP115" s="1"/>
      <c r="BWQ115" s="1"/>
      <c r="BWR115" s="1"/>
      <c r="BWS115" s="1"/>
      <c r="BWT115" s="1"/>
      <c r="BWU115" s="1"/>
      <c r="BWV115" s="1"/>
      <c r="BWW115" s="1"/>
      <c r="BWX115" s="1"/>
      <c r="BWY115" s="1"/>
      <c r="BWZ115" s="1"/>
      <c r="BXA115" s="1"/>
      <c r="BXB115" s="1"/>
      <c r="BXC115" s="1"/>
      <c r="BXD115" s="1"/>
      <c r="BXE115" s="1"/>
      <c r="BXF115" s="1"/>
      <c r="BXG115" s="1"/>
      <c r="BXH115" s="1"/>
      <c r="BXI115" s="1"/>
      <c r="BXJ115" s="1"/>
      <c r="BXK115" s="1"/>
      <c r="BXL115" s="1"/>
      <c r="BXM115" s="1"/>
      <c r="BXN115" s="1"/>
      <c r="BXO115" s="1"/>
      <c r="BXP115" s="1"/>
      <c r="BXQ115" s="1"/>
      <c r="BXR115" s="1"/>
      <c r="BXS115" s="1"/>
      <c r="BXT115" s="1"/>
      <c r="BXU115" s="1"/>
      <c r="BXV115" s="1"/>
      <c r="BXW115" s="1"/>
      <c r="BXX115" s="1"/>
      <c r="BXY115" s="1"/>
      <c r="BXZ115" s="1"/>
      <c r="BYA115" s="1"/>
      <c r="BYB115" s="1"/>
      <c r="BYC115" s="1"/>
      <c r="BYD115" s="1"/>
      <c r="BYE115" s="1"/>
      <c r="BYF115" s="1"/>
      <c r="BYG115" s="1"/>
      <c r="BYH115" s="1"/>
      <c r="BYI115" s="1"/>
      <c r="BYJ115" s="1"/>
      <c r="BYK115" s="1"/>
      <c r="BYL115" s="1"/>
      <c r="BYM115" s="1"/>
      <c r="BYN115" s="1"/>
      <c r="BYO115" s="1"/>
      <c r="BYP115" s="1"/>
      <c r="BYQ115" s="1"/>
      <c r="BYR115" s="1"/>
      <c r="BYS115" s="1"/>
      <c r="BYT115" s="1"/>
      <c r="BYU115" s="1"/>
      <c r="BYV115" s="1"/>
      <c r="BYW115" s="1"/>
      <c r="BYX115" s="1"/>
      <c r="BYY115" s="1"/>
      <c r="BYZ115" s="1"/>
      <c r="BZA115" s="1"/>
      <c r="BZB115" s="1"/>
      <c r="BZC115" s="1"/>
      <c r="BZD115" s="1"/>
      <c r="BZE115" s="1"/>
      <c r="BZF115" s="1"/>
      <c r="BZG115" s="1"/>
      <c r="BZH115" s="1"/>
      <c r="BZI115" s="1"/>
      <c r="BZJ115" s="1"/>
      <c r="BZK115" s="1"/>
      <c r="BZL115" s="1"/>
      <c r="BZM115" s="1"/>
      <c r="BZN115" s="1"/>
      <c r="BZO115" s="1"/>
      <c r="BZP115" s="1"/>
      <c r="BZQ115" s="1"/>
      <c r="BZR115" s="1"/>
      <c r="BZS115" s="1"/>
      <c r="BZT115" s="1"/>
      <c r="BZU115" s="1"/>
      <c r="BZV115" s="1"/>
      <c r="BZW115" s="1"/>
      <c r="BZX115" s="1"/>
      <c r="BZY115" s="1"/>
      <c r="BZZ115" s="1"/>
      <c r="CAA115" s="1"/>
      <c r="CAB115" s="1"/>
      <c r="CAC115" s="1"/>
      <c r="CAD115" s="1"/>
      <c r="CAE115" s="1"/>
      <c r="CAF115" s="1"/>
      <c r="CAG115" s="1"/>
      <c r="CAH115" s="1"/>
      <c r="CAI115" s="1"/>
      <c r="CAJ115" s="1"/>
      <c r="CAK115" s="1"/>
      <c r="CAL115" s="1"/>
      <c r="CAM115" s="1"/>
      <c r="CAN115" s="1"/>
      <c r="CAO115" s="1"/>
      <c r="CAP115" s="1"/>
      <c r="CAQ115" s="1"/>
      <c r="CAR115" s="1"/>
      <c r="CAS115" s="1"/>
      <c r="CAT115" s="1"/>
      <c r="CAU115" s="1"/>
      <c r="CAV115" s="1"/>
      <c r="CAW115" s="1"/>
      <c r="CAX115" s="1"/>
      <c r="CAY115" s="1"/>
      <c r="CAZ115" s="1"/>
      <c r="CBA115" s="1"/>
      <c r="CBB115" s="1"/>
      <c r="CBC115" s="1"/>
      <c r="CBD115" s="1"/>
      <c r="CBE115" s="1"/>
      <c r="CBF115" s="1"/>
      <c r="CBG115" s="1"/>
      <c r="CBH115" s="1"/>
      <c r="CBI115" s="1"/>
      <c r="CBJ115" s="1"/>
      <c r="CBK115" s="1"/>
      <c r="CBL115" s="1"/>
      <c r="CBM115" s="1"/>
      <c r="CBN115" s="1"/>
      <c r="CBO115" s="1"/>
      <c r="CBP115" s="1"/>
      <c r="CBQ115" s="1"/>
      <c r="CBR115" s="1"/>
      <c r="CBS115" s="1"/>
      <c r="CBT115" s="1"/>
      <c r="CBU115" s="1"/>
      <c r="CBV115" s="1"/>
      <c r="CBW115" s="1"/>
      <c r="CBX115" s="1"/>
      <c r="CBY115" s="1"/>
      <c r="CBZ115" s="1"/>
      <c r="CCA115" s="1"/>
      <c r="CCB115" s="1"/>
      <c r="CCC115" s="1"/>
      <c r="CCD115" s="1"/>
      <c r="CCE115" s="1"/>
      <c r="CCF115" s="1"/>
      <c r="CCG115" s="1"/>
      <c r="CCH115" s="1"/>
      <c r="CCI115" s="1"/>
      <c r="CCJ115" s="1"/>
      <c r="CCK115" s="1"/>
      <c r="CCL115" s="1"/>
      <c r="CCM115" s="1"/>
      <c r="CCN115" s="1"/>
      <c r="CCO115" s="1"/>
      <c r="CCP115" s="1"/>
      <c r="CCQ115" s="1"/>
      <c r="CCR115" s="1"/>
      <c r="CCS115" s="1"/>
      <c r="CCT115" s="1"/>
      <c r="CCU115" s="1"/>
      <c r="CCV115" s="1"/>
      <c r="CCW115" s="1"/>
      <c r="CCX115" s="1"/>
      <c r="CCY115" s="1"/>
      <c r="CCZ115" s="1"/>
      <c r="CDA115" s="1"/>
      <c r="CDB115" s="1"/>
      <c r="CDC115" s="1"/>
      <c r="CDD115" s="1"/>
      <c r="CDE115" s="1"/>
      <c r="CDF115" s="1"/>
      <c r="CDG115" s="1"/>
      <c r="CDH115" s="1"/>
      <c r="CDI115" s="1"/>
      <c r="CDJ115" s="1"/>
      <c r="CDK115" s="1"/>
      <c r="CDL115" s="1"/>
      <c r="CDM115" s="1"/>
      <c r="CDN115" s="1"/>
      <c r="CDO115" s="1"/>
      <c r="CDP115" s="1"/>
      <c r="CDQ115" s="1"/>
      <c r="CDR115" s="1"/>
      <c r="CDS115" s="1"/>
      <c r="CDT115" s="1"/>
      <c r="CDU115" s="1"/>
      <c r="CDV115" s="1"/>
      <c r="CDW115" s="1"/>
      <c r="CDX115" s="1"/>
      <c r="CDY115" s="1"/>
      <c r="CDZ115" s="1"/>
      <c r="CEA115" s="1"/>
      <c r="CEB115" s="1"/>
      <c r="CEC115" s="1"/>
      <c r="CED115" s="1"/>
      <c r="CEE115" s="1"/>
      <c r="CEF115" s="1"/>
      <c r="CEG115" s="1"/>
      <c r="CEH115" s="1"/>
      <c r="CEI115" s="1"/>
      <c r="CEJ115" s="1"/>
      <c r="CEK115" s="1"/>
      <c r="CEL115" s="1"/>
      <c r="CEM115" s="1"/>
      <c r="CEN115" s="1"/>
      <c r="CEO115" s="1"/>
      <c r="CEP115" s="1"/>
      <c r="CEQ115" s="1"/>
      <c r="CER115" s="1"/>
      <c r="CES115" s="1"/>
      <c r="CET115" s="1"/>
      <c r="CEU115" s="1"/>
      <c r="CEV115" s="1"/>
      <c r="CEW115" s="1"/>
      <c r="CEX115" s="1"/>
      <c r="CEY115" s="1"/>
      <c r="CEZ115" s="1"/>
      <c r="CFA115" s="1"/>
      <c r="CFB115" s="1"/>
      <c r="CFC115" s="1"/>
      <c r="CFD115" s="1"/>
      <c r="CFE115" s="1"/>
      <c r="CFF115" s="1"/>
      <c r="CFG115" s="1"/>
      <c r="CFH115" s="1"/>
      <c r="CFI115" s="1"/>
      <c r="CFJ115" s="1"/>
      <c r="CFK115" s="1"/>
      <c r="CFL115" s="1"/>
      <c r="CFM115" s="1"/>
      <c r="CFN115" s="1"/>
      <c r="CFO115" s="1"/>
      <c r="CFP115" s="1"/>
      <c r="CFQ115" s="1"/>
      <c r="CFR115" s="1"/>
      <c r="CFS115" s="1"/>
      <c r="CFT115" s="1"/>
      <c r="CFU115" s="1"/>
      <c r="CFV115" s="1"/>
      <c r="CFW115" s="1"/>
      <c r="CFX115" s="1"/>
      <c r="CFY115" s="1"/>
      <c r="CFZ115" s="1"/>
      <c r="CGA115" s="1"/>
      <c r="CGB115" s="1"/>
      <c r="CGC115" s="1"/>
      <c r="CGD115" s="1"/>
      <c r="CGE115" s="1"/>
      <c r="CGF115" s="1"/>
      <c r="CGG115" s="1"/>
      <c r="CGH115" s="1"/>
      <c r="CGI115" s="1"/>
      <c r="CGJ115" s="1"/>
      <c r="CGK115" s="1"/>
      <c r="CGL115" s="1"/>
      <c r="CGM115" s="1"/>
      <c r="CGN115" s="1"/>
      <c r="CGO115" s="1"/>
      <c r="CGP115" s="1"/>
      <c r="CGQ115" s="1"/>
      <c r="CGR115" s="1"/>
      <c r="CGS115" s="1"/>
      <c r="CGT115" s="1"/>
      <c r="CGU115" s="1"/>
      <c r="CGV115" s="1"/>
      <c r="CGW115" s="1"/>
      <c r="CGX115" s="1"/>
      <c r="CGY115" s="1"/>
      <c r="CGZ115" s="1"/>
      <c r="CHA115" s="1"/>
      <c r="CHB115" s="1"/>
      <c r="CHC115" s="1"/>
      <c r="CHD115" s="1"/>
      <c r="CHE115" s="1"/>
      <c r="CHF115" s="1"/>
      <c r="CHG115" s="1"/>
      <c r="CHH115" s="1"/>
      <c r="CHI115" s="1"/>
      <c r="CHJ115" s="1"/>
      <c r="CHK115" s="1"/>
      <c r="CHL115" s="1"/>
      <c r="CHM115" s="1"/>
      <c r="CHN115" s="1"/>
      <c r="CHO115" s="1"/>
      <c r="CHP115" s="1"/>
      <c r="CHQ115" s="1"/>
      <c r="CHR115" s="1"/>
      <c r="CHS115" s="1"/>
      <c r="CHT115" s="1"/>
      <c r="CHU115" s="1"/>
      <c r="CHV115" s="1"/>
      <c r="CHW115" s="1"/>
      <c r="CHX115" s="1"/>
      <c r="CHY115" s="1"/>
      <c r="CHZ115" s="1"/>
      <c r="CIA115" s="1"/>
      <c r="CIB115" s="1"/>
      <c r="CIC115" s="1"/>
      <c r="CID115" s="1"/>
      <c r="CIE115" s="1"/>
      <c r="CIF115" s="1"/>
      <c r="CIG115" s="1"/>
      <c r="CIH115" s="1"/>
      <c r="CII115" s="1"/>
      <c r="CIJ115" s="1"/>
      <c r="CIK115" s="1"/>
      <c r="CIL115" s="1"/>
      <c r="CIM115" s="1"/>
      <c r="CIN115" s="1"/>
      <c r="CIO115" s="1"/>
      <c r="CIP115" s="1"/>
      <c r="CIQ115" s="1"/>
      <c r="CIR115" s="1"/>
      <c r="CIS115" s="1"/>
      <c r="CIT115" s="1"/>
      <c r="CIU115" s="1"/>
      <c r="CIV115" s="1"/>
      <c r="CIW115" s="1"/>
      <c r="CIX115" s="1"/>
      <c r="CIY115" s="1"/>
      <c r="CIZ115" s="1"/>
      <c r="CJA115" s="1"/>
      <c r="CJB115" s="1"/>
      <c r="CJC115" s="1"/>
      <c r="CJD115" s="1"/>
      <c r="CJE115" s="1"/>
      <c r="CJF115" s="1"/>
      <c r="CJG115" s="1"/>
      <c r="CJH115" s="1"/>
      <c r="CJI115" s="1"/>
      <c r="CJJ115" s="1"/>
      <c r="CJK115" s="1"/>
      <c r="CJL115" s="1"/>
      <c r="CJM115" s="1"/>
      <c r="CJN115" s="1"/>
      <c r="CJO115" s="1"/>
      <c r="CJP115" s="1"/>
      <c r="CJQ115" s="1"/>
      <c r="CJR115" s="1"/>
      <c r="CJS115" s="1"/>
      <c r="CJT115" s="1"/>
      <c r="CJU115" s="1"/>
      <c r="CJV115" s="1"/>
      <c r="CJW115" s="1"/>
      <c r="CJX115" s="1"/>
      <c r="CJY115" s="1"/>
      <c r="CJZ115" s="1"/>
      <c r="CKA115" s="1"/>
      <c r="CKB115" s="1"/>
      <c r="CKC115" s="1"/>
      <c r="CKD115" s="1"/>
      <c r="CKE115" s="1"/>
      <c r="CKF115" s="1"/>
      <c r="CKG115" s="1"/>
      <c r="CKH115" s="1"/>
      <c r="CKI115" s="1"/>
      <c r="CKJ115" s="1"/>
      <c r="CKK115" s="1"/>
      <c r="CKL115" s="1"/>
      <c r="CKM115" s="1"/>
      <c r="CKN115" s="1"/>
      <c r="CKO115" s="1"/>
      <c r="CKP115" s="1"/>
      <c r="CKQ115" s="1"/>
      <c r="CKR115" s="1"/>
      <c r="CKS115" s="1"/>
      <c r="CKT115" s="1"/>
      <c r="CKU115" s="1"/>
      <c r="CKV115" s="1"/>
      <c r="CKW115" s="1"/>
      <c r="CKX115" s="1"/>
      <c r="CKY115" s="1"/>
      <c r="CKZ115" s="1"/>
      <c r="CLA115" s="1"/>
      <c r="CLB115" s="1"/>
      <c r="CLC115" s="1"/>
      <c r="CLD115" s="1"/>
      <c r="CLE115" s="1"/>
      <c r="CLF115" s="1"/>
      <c r="CLG115" s="1"/>
      <c r="CLH115" s="1"/>
      <c r="CLI115" s="1"/>
      <c r="CLJ115" s="1"/>
      <c r="CLK115" s="1"/>
      <c r="CLL115" s="1"/>
      <c r="CLM115" s="1"/>
      <c r="CLN115" s="1"/>
      <c r="CLO115" s="1"/>
      <c r="CLP115" s="1"/>
      <c r="CLQ115" s="1"/>
      <c r="CLR115" s="1"/>
      <c r="CLS115" s="1"/>
      <c r="CLT115" s="1"/>
      <c r="CLU115" s="1"/>
      <c r="CLV115" s="1"/>
      <c r="CLW115" s="1"/>
      <c r="CLX115" s="1"/>
      <c r="CLY115" s="1"/>
      <c r="CLZ115" s="1"/>
      <c r="CMA115" s="1"/>
      <c r="CMB115" s="1"/>
      <c r="CMC115" s="1"/>
      <c r="CMD115" s="1"/>
      <c r="CME115" s="1"/>
      <c r="CMF115" s="1"/>
      <c r="CMG115" s="1"/>
      <c r="CMH115" s="1"/>
      <c r="CMI115" s="1"/>
      <c r="CMJ115" s="1"/>
      <c r="CMK115" s="1"/>
      <c r="CML115" s="1"/>
      <c r="CMM115" s="1"/>
      <c r="CMN115" s="1"/>
      <c r="CMO115" s="1"/>
      <c r="CMP115" s="1"/>
      <c r="CMQ115" s="1"/>
      <c r="CMR115" s="1"/>
      <c r="CMS115" s="1"/>
      <c r="CMT115" s="1"/>
      <c r="CMU115" s="1"/>
      <c r="CMV115" s="1"/>
      <c r="CMW115" s="1"/>
      <c r="CMX115" s="1"/>
      <c r="CMY115" s="1"/>
      <c r="CMZ115" s="1"/>
      <c r="CNA115" s="1"/>
      <c r="CNB115" s="1"/>
      <c r="CNC115" s="1"/>
      <c r="CND115" s="1"/>
      <c r="CNE115" s="1"/>
      <c r="CNF115" s="1"/>
      <c r="CNG115" s="1"/>
      <c r="CNH115" s="1"/>
      <c r="CNI115" s="1"/>
      <c r="CNJ115" s="1"/>
      <c r="CNK115" s="1"/>
      <c r="CNL115" s="1"/>
      <c r="CNM115" s="1"/>
      <c r="CNN115" s="1"/>
      <c r="CNO115" s="1"/>
      <c r="CNP115" s="1"/>
      <c r="CNQ115" s="1"/>
      <c r="CNR115" s="1"/>
      <c r="CNS115" s="1"/>
      <c r="CNT115" s="1"/>
      <c r="CNU115" s="1"/>
      <c r="CNV115" s="1"/>
      <c r="CNW115" s="1"/>
      <c r="CNX115" s="1"/>
      <c r="CNY115" s="1"/>
      <c r="CNZ115" s="1"/>
      <c r="COA115" s="1"/>
      <c r="COB115" s="1"/>
      <c r="COC115" s="1"/>
      <c r="COD115" s="1"/>
      <c r="COE115" s="1"/>
      <c r="COF115" s="1"/>
      <c r="COG115" s="1"/>
      <c r="COH115" s="1"/>
      <c r="COI115" s="1"/>
      <c r="COJ115" s="1"/>
      <c r="COK115" s="1"/>
      <c r="COL115" s="1"/>
      <c r="COM115" s="1"/>
      <c r="CON115" s="1"/>
      <c r="COO115" s="1"/>
      <c r="COP115" s="1"/>
      <c r="COQ115" s="1"/>
      <c r="COR115" s="1"/>
      <c r="COS115" s="1"/>
      <c r="COT115" s="1"/>
      <c r="COU115" s="1"/>
      <c r="COV115" s="1"/>
      <c r="COW115" s="1"/>
      <c r="COX115" s="1"/>
      <c r="COY115" s="1"/>
      <c r="COZ115" s="1"/>
      <c r="CPA115" s="1"/>
      <c r="CPB115" s="1"/>
      <c r="CPC115" s="1"/>
      <c r="CPD115" s="1"/>
      <c r="CPE115" s="1"/>
      <c r="CPF115" s="1"/>
      <c r="CPG115" s="1"/>
      <c r="CPH115" s="1"/>
      <c r="CPI115" s="1"/>
      <c r="CPJ115" s="1"/>
      <c r="CPK115" s="1"/>
      <c r="CPL115" s="1"/>
      <c r="CPM115" s="1"/>
      <c r="CPN115" s="1"/>
      <c r="CPO115" s="1"/>
      <c r="CPP115" s="1"/>
      <c r="CPQ115" s="1"/>
      <c r="CPR115" s="1"/>
      <c r="CPS115" s="1"/>
      <c r="CPT115" s="1"/>
      <c r="CPU115" s="1"/>
      <c r="CPV115" s="1"/>
      <c r="CPW115" s="1"/>
      <c r="CPX115" s="1"/>
      <c r="CPY115" s="1"/>
      <c r="CPZ115" s="1"/>
      <c r="CQA115" s="1"/>
      <c r="CQB115" s="1"/>
      <c r="CQC115" s="1"/>
      <c r="CQD115" s="1"/>
      <c r="CQE115" s="1"/>
      <c r="CQF115" s="1"/>
      <c r="CQG115" s="1"/>
      <c r="CQH115" s="1"/>
      <c r="CQI115" s="1"/>
      <c r="CQJ115" s="1"/>
      <c r="CQK115" s="1"/>
      <c r="CQL115" s="1"/>
      <c r="CQM115" s="1"/>
      <c r="CQN115" s="1"/>
      <c r="CQO115" s="1"/>
      <c r="CQP115" s="1"/>
      <c r="CQQ115" s="1"/>
      <c r="CQR115" s="1"/>
      <c r="CQS115" s="1"/>
      <c r="CQT115" s="1"/>
      <c r="CQU115" s="1"/>
      <c r="CQV115" s="1"/>
      <c r="CQW115" s="1"/>
      <c r="CQX115" s="1"/>
      <c r="CQY115" s="1"/>
      <c r="CQZ115" s="1"/>
      <c r="CRA115" s="1"/>
      <c r="CRB115" s="1"/>
      <c r="CRC115" s="1"/>
      <c r="CRD115" s="1"/>
      <c r="CRE115" s="1"/>
      <c r="CRF115" s="1"/>
      <c r="CRG115" s="1"/>
      <c r="CRH115" s="1"/>
      <c r="CRI115" s="1"/>
      <c r="CRJ115" s="1"/>
      <c r="CRK115" s="1"/>
      <c r="CRL115" s="1"/>
      <c r="CRM115" s="1"/>
      <c r="CRN115" s="1"/>
      <c r="CRO115" s="1"/>
      <c r="CRP115" s="1"/>
      <c r="CRQ115" s="1"/>
      <c r="CRR115" s="1"/>
      <c r="CRS115" s="1"/>
      <c r="CRT115" s="1"/>
      <c r="CRU115" s="1"/>
      <c r="CRV115" s="1"/>
      <c r="CRW115" s="1"/>
      <c r="CRX115" s="1"/>
      <c r="CRY115" s="1"/>
      <c r="CRZ115" s="1"/>
      <c r="CSA115" s="1"/>
      <c r="CSB115" s="1"/>
      <c r="CSC115" s="1"/>
      <c r="CSD115" s="1"/>
      <c r="CSE115" s="1"/>
      <c r="CSF115" s="1"/>
      <c r="CSG115" s="1"/>
      <c r="CSH115" s="1"/>
      <c r="CSI115" s="1"/>
      <c r="CSJ115" s="1"/>
      <c r="CSK115" s="1"/>
      <c r="CSL115" s="1"/>
      <c r="CSM115" s="1"/>
      <c r="CSN115" s="1"/>
      <c r="CSO115" s="1"/>
      <c r="CSP115" s="1"/>
      <c r="CSQ115" s="1"/>
      <c r="CSR115" s="1"/>
      <c r="CSS115" s="1"/>
      <c r="CST115" s="1"/>
      <c r="CSU115" s="1"/>
      <c r="CSV115" s="1"/>
      <c r="CSW115" s="1"/>
      <c r="CSX115" s="1"/>
      <c r="CSY115" s="1"/>
      <c r="CSZ115" s="1"/>
      <c r="CTA115" s="1"/>
      <c r="CTB115" s="1"/>
      <c r="CTC115" s="1"/>
      <c r="CTD115" s="1"/>
      <c r="CTE115" s="1"/>
      <c r="CTF115" s="1"/>
      <c r="CTG115" s="1"/>
      <c r="CTH115" s="1"/>
      <c r="CTI115" s="1"/>
      <c r="CTJ115" s="1"/>
      <c r="CTK115" s="1"/>
      <c r="CTL115" s="1"/>
      <c r="CTM115" s="1"/>
      <c r="CTN115" s="1"/>
      <c r="CTO115" s="1"/>
      <c r="CTP115" s="1"/>
      <c r="CTQ115" s="1"/>
      <c r="CTR115" s="1"/>
      <c r="CTS115" s="1"/>
      <c r="CTT115" s="1"/>
      <c r="CTU115" s="1"/>
      <c r="CTV115" s="1"/>
      <c r="CTW115" s="1"/>
      <c r="CTX115" s="1"/>
      <c r="CTY115" s="1"/>
      <c r="CTZ115" s="1"/>
      <c r="CUA115" s="1"/>
      <c r="CUB115" s="1"/>
      <c r="CUC115" s="1"/>
      <c r="CUD115" s="1"/>
      <c r="CUE115" s="1"/>
      <c r="CUF115" s="1"/>
      <c r="CUG115" s="1"/>
      <c r="CUH115" s="1"/>
      <c r="CUI115" s="1"/>
      <c r="CUJ115" s="1"/>
      <c r="CUK115" s="1"/>
      <c r="CUL115" s="1"/>
      <c r="CUM115" s="1"/>
      <c r="CUN115" s="1"/>
      <c r="CUO115" s="1"/>
      <c r="CUP115" s="1"/>
      <c r="CUQ115" s="1"/>
      <c r="CUR115" s="1"/>
      <c r="CUS115" s="1"/>
      <c r="CUT115" s="1"/>
      <c r="CUU115" s="1"/>
      <c r="CUV115" s="1"/>
      <c r="CUW115" s="1"/>
      <c r="CUX115" s="1"/>
      <c r="CUY115" s="1"/>
      <c r="CUZ115" s="1"/>
      <c r="CVA115" s="1"/>
      <c r="CVB115" s="1"/>
      <c r="CVC115" s="1"/>
      <c r="CVD115" s="1"/>
      <c r="CVE115" s="1"/>
      <c r="CVF115" s="1"/>
      <c r="CVG115" s="1"/>
      <c r="CVH115" s="1"/>
      <c r="CVI115" s="1"/>
      <c r="CVJ115" s="1"/>
      <c r="CVK115" s="1"/>
      <c r="CVL115" s="1"/>
      <c r="CVM115" s="1"/>
      <c r="CVN115" s="1"/>
      <c r="CVO115" s="1"/>
      <c r="CVP115" s="1"/>
      <c r="CVQ115" s="1"/>
      <c r="CVR115" s="1"/>
      <c r="CVS115" s="1"/>
      <c r="CVT115" s="1"/>
      <c r="CVU115" s="1"/>
      <c r="CVV115" s="1"/>
      <c r="CVW115" s="1"/>
      <c r="CVX115" s="1"/>
      <c r="CVY115" s="1"/>
      <c r="CVZ115" s="1"/>
      <c r="CWA115" s="1"/>
      <c r="CWB115" s="1"/>
      <c r="CWC115" s="1"/>
      <c r="CWD115" s="1"/>
      <c r="CWE115" s="1"/>
      <c r="CWF115" s="1"/>
      <c r="CWG115" s="1"/>
      <c r="CWH115" s="1"/>
      <c r="CWI115" s="1"/>
      <c r="CWJ115" s="1"/>
      <c r="CWK115" s="1"/>
      <c r="CWL115" s="1"/>
      <c r="CWM115" s="1"/>
      <c r="CWN115" s="1"/>
      <c r="CWO115" s="1"/>
      <c r="CWP115" s="1"/>
      <c r="CWQ115" s="1"/>
      <c r="CWR115" s="1"/>
      <c r="CWS115" s="1"/>
      <c r="CWT115" s="1"/>
      <c r="CWU115" s="1"/>
      <c r="CWV115" s="1"/>
      <c r="CWW115" s="1"/>
      <c r="CWX115" s="1"/>
      <c r="CWY115" s="1"/>
      <c r="CWZ115" s="1"/>
      <c r="CXA115" s="1"/>
      <c r="CXB115" s="1"/>
      <c r="CXC115" s="1"/>
      <c r="CXD115" s="1"/>
      <c r="CXE115" s="1"/>
      <c r="CXF115" s="1"/>
      <c r="CXG115" s="1"/>
      <c r="CXH115" s="1"/>
      <c r="CXI115" s="1"/>
      <c r="CXJ115" s="1"/>
      <c r="CXK115" s="1"/>
      <c r="CXL115" s="1"/>
      <c r="CXM115" s="1"/>
      <c r="CXN115" s="1"/>
      <c r="CXO115" s="1"/>
      <c r="CXP115" s="1"/>
      <c r="CXQ115" s="1"/>
      <c r="CXR115" s="1"/>
      <c r="CXS115" s="1"/>
      <c r="CXT115" s="1"/>
      <c r="CXU115" s="1"/>
      <c r="CXV115" s="1"/>
      <c r="CXW115" s="1"/>
      <c r="CXX115" s="1"/>
      <c r="CXY115" s="1"/>
      <c r="CXZ115" s="1"/>
      <c r="CYA115" s="1"/>
      <c r="CYB115" s="1"/>
      <c r="CYC115" s="1"/>
      <c r="CYD115" s="1"/>
      <c r="CYE115" s="1"/>
      <c r="CYF115" s="1"/>
      <c r="CYG115" s="1"/>
      <c r="CYH115" s="1"/>
      <c r="CYI115" s="1"/>
      <c r="CYJ115" s="1"/>
      <c r="CYK115" s="1"/>
      <c r="CYL115" s="1"/>
      <c r="CYM115" s="1"/>
      <c r="CYN115" s="1"/>
      <c r="CYO115" s="1"/>
      <c r="CYP115" s="1"/>
      <c r="CYQ115" s="1"/>
      <c r="CYR115" s="1"/>
      <c r="CYS115" s="1"/>
      <c r="CYT115" s="1"/>
      <c r="CYU115" s="1"/>
      <c r="CYV115" s="1"/>
      <c r="CYW115" s="1"/>
      <c r="CYX115" s="1"/>
      <c r="CYY115" s="1"/>
      <c r="CYZ115" s="1"/>
      <c r="CZA115" s="1"/>
      <c r="CZB115" s="1"/>
      <c r="CZC115" s="1"/>
      <c r="CZD115" s="1"/>
      <c r="CZE115" s="1"/>
      <c r="CZF115" s="1"/>
      <c r="CZG115" s="1"/>
      <c r="CZH115" s="1"/>
      <c r="CZI115" s="1"/>
      <c r="CZJ115" s="1"/>
      <c r="CZK115" s="1"/>
      <c r="CZL115" s="1"/>
      <c r="CZM115" s="1"/>
      <c r="CZN115" s="1"/>
      <c r="CZO115" s="1"/>
      <c r="CZP115" s="1"/>
      <c r="CZQ115" s="1"/>
      <c r="CZR115" s="1"/>
      <c r="CZS115" s="1"/>
      <c r="CZT115" s="1"/>
      <c r="CZU115" s="1"/>
      <c r="CZV115" s="1"/>
      <c r="CZW115" s="1"/>
      <c r="CZX115" s="1"/>
      <c r="CZY115" s="1"/>
      <c r="CZZ115" s="1"/>
      <c r="DAA115" s="1"/>
      <c r="DAB115" s="1"/>
      <c r="DAC115" s="1"/>
      <c r="DAD115" s="1"/>
      <c r="DAE115" s="1"/>
      <c r="DAF115" s="1"/>
      <c r="DAG115" s="1"/>
      <c r="DAH115" s="1"/>
      <c r="DAI115" s="1"/>
      <c r="DAJ115" s="1"/>
      <c r="DAK115" s="1"/>
      <c r="DAL115" s="1"/>
      <c r="DAM115" s="1"/>
      <c r="DAN115" s="1"/>
      <c r="DAO115" s="1"/>
      <c r="DAP115" s="1"/>
      <c r="DAQ115" s="1"/>
      <c r="DAR115" s="1"/>
      <c r="DAS115" s="1"/>
      <c r="DAT115" s="1"/>
      <c r="DAU115" s="1"/>
      <c r="DAV115" s="1"/>
      <c r="DAW115" s="1"/>
      <c r="DAX115" s="1"/>
      <c r="DAY115" s="1"/>
      <c r="DAZ115" s="1"/>
      <c r="DBA115" s="1"/>
      <c r="DBB115" s="1"/>
      <c r="DBC115" s="1"/>
      <c r="DBD115" s="1"/>
      <c r="DBE115" s="1"/>
      <c r="DBF115" s="1"/>
      <c r="DBG115" s="1"/>
      <c r="DBH115" s="1"/>
      <c r="DBI115" s="1"/>
      <c r="DBJ115" s="1"/>
      <c r="DBK115" s="1"/>
      <c r="DBL115" s="1"/>
      <c r="DBM115" s="1"/>
      <c r="DBN115" s="1"/>
      <c r="DBO115" s="1"/>
      <c r="DBP115" s="1"/>
      <c r="DBQ115" s="1"/>
      <c r="DBR115" s="1"/>
      <c r="DBS115" s="1"/>
      <c r="DBT115" s="1"/>
      <c r="DBU115" s="1"/>
      <c r="DBV115" s="1"/>
      <c r="DBW115" s="1"/>
      <c r="DBX115" s="1"/>
      <c r="DBY115" s="1"/>
      <c r="DBZ115" s="1"/>
      <c r="DCA115" s="1"/>
      <c r="DCB115" s="1"/>
      <c r="DCC115" s="1"/>
      <c r="DCD115" s="1"/>
      <c r="DCE115" s="1"/>
      <c r="DCF115" s="1"/>
      <c r="DCG115" s="1"/>
      <c r="DCH115" s="1"/>
      <c r="DCI115" s="1"/>
      <c r="DCJ115" s="1"/>
      <c r="DCK115" s="1"/>
      <c r="DCL115" s="1"/>
      <c r="DCM115" s="1"/>
      <c r="DCN115" s="1"/>
      <c r="DCO115" s="1"/>
      <c r="DCP115" s="1"/>
      <c r="DCQ115" s="1"/>
      <c r="DCR115" s="1"/>
      <c r="DCS115" s="1"/>
      <c r="DCT115" s="1"/>
      <c r="DCU115" s="1"/>
      <c r="DCV115" s="1"/>
      <c r="DCW115" s="1"/>
      <c r="DCX115" s="1"/>
      <c r="DCY115" s="1"/>
      <c r="DCZ115" s="1"/>
      <c r="DDA115" s="1"/>
      <c r="DDB115" s="1"/>
      <c r="DDC115" s="1"/>
      <c r="DDD115" s="1"/>
      <c r="DDE115" s="1"/>
      <c r="DDF115" s="1"/>
      <c r="DDG115" s="1"/>
      <c r="DDH115" s="1"/>
      <c r="DDI115" s="1"/>
      <c r="DDJ115" s="1"/>
      <c r="DDK115" s="1"/>
      <c r="DDL115" s="1"/>
      <c r="DDM115" s="1"/>
      <c r="DDN115" s="1"/>
      <c r="DDO115" s="1"/>
      <c r="DDP115" s="1"/>
      <c r="DDQ115" s="1"/>
      <c r="DDR115" s="1"/>
      <c r="DDS115" s="1"/>
      <c r="DDT115" s="1"/>
      <c r="DDU115" s="1"/>
      <c r="DDV115" s="1"/>
      <c r="DDW115" s="1"/>
      <c r="DDX115" s="1"/>
      <c r="DDY115" s="1"/>
      <c r="DDZ115" s="1"/>
      <c r="DEA115" s="1"/>
      <c r="DEB115" s="1"/>
      <c r="DEC115" s="1"/>
      <c r="DED115" s="1"/>
      <c r="DEE115" s="1"/>
      <c r="DEF115" s="1"/>
      <c r="DEG115" s="1"/>
      <c r="DEH115" s="1"/>
      <c r="DEI115" s="1"/>
      <c r="DEJ115" s="1"/>
      <c r="DEK115" s="1"/>
      <c r="DEL115" s="1"/>
      <c r="DEM115" s="1"/>
      <c r="DEN115" s="1"/>
      <c r="DEO115" s="1"/>
      <c r="DEP115" s="1"/>
      <c r="DEQ115" s="1"/>
      <c r="DER115" s="1"/>
      <c r="DES115" s="1"/>
      <c r="DET115" s="1"/>
      <c r="DEU115" s="1"/>
      <c r="DEV115" s="1"/>
      <c r="DEW115" s="1"/>
      <c r="DEX115" s="1"/>
      <c r="DEY115" s="1"/>
      <c r="DEZ115" s="1"/>
      <c r="DFA115" s="1"/>
      <c r="DFB115" s="1"/>
      <c r="DFC115" s="1"/>
      <c r="DFD115" s="1"/>
      <c r="DFE115" s="1"/>
      <c r="DFF115" s="1"/>
      <c r="DFG115" s="1"/>
      <c r="DFH115" s="1"/>
      <c r="DFI115" s="1"/>
      <c r="DFJ115" s="1"/>
      <c r="DFK115" s="1"/>
      <c r="DFL115" s="1"/>
      <c r="DFM115" s="1"/>
      <c r="DFN115" s="1"/>
      <c r="DFO115" s="1"/>
      <c r="DFP115" s="1"/>
      <c r="DFQ115" s="1"/>
      <c r="DFR115" s="1"/>
      <c r="DFS115" s="1"/>
      <c r="DFT115" s="1"/>
      <c r="DFU115" s="1"/>
      <c r="DFV115" s="1"/>
      <c r="DFW115" s="1"/>
      <c r="DFX115" s="1"/>
      <c r="DFY115" s="1"/>
      <c r="DFZ115" s="1"/>
      <c r="DGA115" s="1"/>
      <c r="DGB115" s="1"/>
      <c r="DGC115" s="1"/>
      <c r="DGD115" s="1"/>
      <c r="DGE115" s="1"/>
      <c r="DGF115" s="1"/>
      <c r="DGG115" s="1"/>
      <c r="DGH115" s="1"/>
      <c r="DGI115" s="1"/>
      <c r="DGJ115" s="1"/>
      <c r="DGK115" s="1"/>
      <c r="DGL115" s="1"/>
      <c r="DGM115" s="1"/>
      <c r="DGN115" s="1"/>
      <c r="DGO115" s="1"/>
      <c r="DGP115" s="1"/>
      <c r="DGQ115" s="1"/>
      <c r="DGR115" s="1"/>
      <c r="DGS115" s="1"/>
      <c r="DGT115" s="1"/>
      <c r="DGU115" s="1"/>
      <c r="DGV115" s="1"/>
      <c r="DGW115" s="1"/>
      <c r="DGX115" s="1"/>
      <c r="DGY115" s="1"/>
      <c r="DGZ115" s="1"/>
      <c r="DHA115" s="1"/>
      <c r="DHB115" s="1"/>
      <c r="DHC115" s="1"/>
      <c r="DHD115" s="1"/>
      <c r="DHE115" s="1"/>
      <c r="DHF115" s="1"/>
      <c r="DHG115" s="1"/>
      <c r="DHH115" s="1"/>
      <c r="DHI115" s="1"/>
      <c r="DHJ115" s="1"/>
      <c r="DHK115" s="1"/>
      <c r="DHL115" s="1"/>
      <c r="DHM115" s="1"/>
      <c r="DHN115" s="1"/>
      <c r="DHO115" s="1"/>
      <c r="DHP115" s="1"/>
      <c r="DHQ115" s="1"/>
      <c r="DHR115" s="1"/>
      <c r="DHS115" s="1"/>
      <c r="DHT115" s="1"/>
      <c r="DHU115" s="1"/>
      <c r="DHV115" s="1"/>
      <c r="DHW115" s="1"/>
      <c r="DHX115" s="1"/>
      <c r="DHY115" s="1"/>
      <c r="DHZ115" s="1"/>
      <c r="DIA115" s="1"/>
      <c r="DIB115" s="1"/>
      <c r="DIC115" s="1"/>
      <c r="DID115" s="1"/>
      <c r="DIE115" s="1"/>
      <c r="DIF115" s="1"/>
      <c r="DIG115" s="1"/>
      <c r="DIH115" s="1"/>
      <c r="DII115" s="1"/>
      <c r="DIJ115" s="1"/>
      <c r="DIK115" s="1"/>
      <c r="DIL115" s="1"/>
      <c r="DIM115" s="1"/>
      <c r="DIN115" s="1"/>
      <c r="DIO115" s="1"/>
      <c r="DIP115" s="1"/>
      <c r="DIQ115" s="1"/>
      <c r="DIR115" s="1"/>
      <c r="DIS115" s="1"/>
      <c r="DIT115" s="1"/>
      <c r="DIU115" s="1"/>
      <c r="DIV115" s="1"/>
      <c r="DIW115" s="1"/>
      <c r="DIX115" s="1"/>
      <c r="DIY115" s="1"/>
      <c r="DIZ115" s="1"/>
      <c r="DJA115" s="1"/>
      <c r="DJB115" s="1"/>
      <c r="DJC115" s="1"/>
      <c r="DJD115" s="1"/>
      <c r="DJE115" s="1"/>
      <c r="DJF115" s="1"/>
      <c r="DJG115" s="1"/>
      <c r="DJH115" s="1"/>
      <c r="DJI115" s="1"/>
      <c r="DJJ115" s="1"/>
      <c r="DJK115" s="1"/>
      <c r="DJL115" s="1"/>
      <c r="DJM115" s="1"/>
      <c r="DJN115" s="1"/>
      <c r="DJO115" s="1"/>
      <c r="DJP115" s="1"/>
      <c r="DJQ115" s="1"/>
      <c r="DJR115" s="1"/>
      <c r="DJS115" s="1"/>
      <c r="DJT115" s="1"/>
      <c r="DJU115" s="1"/>
      <c r="DJV115" s="1"/>
      <c r="DJW115" s="1"/>
      <c r="DJX115" s="1"/>
      <c r="DJY115" s="1"/>
      <c r="DJZ115" s="1"/>
      <c r="DKA115" s="1"/>
      <c r="DKB115" s="1"/>
      <c r="DKC115" s="1"/>
      <c r="DKD115" s="1"/>
      <c r="DKE115" s="1"/>
      <c r="DKF115" s="1"/>
      <c r="DKG115" s="1"/>
      <c r="DKH115" s="1"/>
      <c r="DKI115" s="1"/>
      <c r="DKJ115" s="1"/>
      <c r="DKK115" s="1"/>
      <c r="DKL115" s="1"/>
      <c r="DKM115" s="1"/>
      <c r="DKN115" s="1"/>
      <c r="DKO115" s="1"/>
      <c r="DKP115" s="1"/>
      <c r="DKQ115" s="1"/>
      <c r="DKR115" s="1"/>
      <c r="DKS115" s="1"/>
      <c r="DKT115" s="1"/>
      <c r="DKU115" s="1"/>
      <c r="DKV115" s="1"/>
      <c r="DKW115" s="1"/>
      <c r="DKX115" s="1"/>
      <c r="DKY115" s="1"/>
      <c r="DKZ115" s="1"/>
      <c r="DLA115" s="1"/>
      <c r="DLB115" s="1"/>
      <c r="DLC115" s="1"/>
      <c r="DLD115" s="1"/>
      <c r="DLE115" s="1"/>
      <c r="DLF115" s="1"/>
      <c r="DLG115" s="1"/>
      <c r="DLH115" s="1"/>
      <c r="DLI115" s="1"/>
      <c r="DLJ115" s="1"/>
      <c r="DLK115" s="1"/>
      <c r="DLL115" s="1"/>
      <c r="DLM115" s="1"/>
      <c r="DLN115" s="1"/>
      <c r="DLO115" s="1"/>
      <c r="DLP115" s="1"/>
      <c r="DLQ115" s="1"/>
      <c r="DLR115" s="1"/>
      <c r="DLS115" s="1"/>
      <c r="DLT115" s="1"/>
      <c r="DLU115" s="1"/>
      <c r="DLV115" s="1"/>
      <c r="DLW115" s="1"/>
      <c r="DLX115" s="1"/>
      <c r="DLY115" s="1"/>
      <c r="DLZ115" s="1"/>
      <c r="DMA115" s="1"/>
      <c r="DMB115" s="1"/>
      <c r="DMC115" s="1"/>
      <c r="DMD115" s="1"/>
      <c r="DME115" s="1"/>
      <c r="DMF115" s="1"/>
      <c r="DMG115" s="1"/>
      <c r="DMH115" s="1"/>
      <c r="DMI115" s="1"/>
      <c r="DMJ115" s="1"/>
      <c r="DMK115" s="1"/>
      <c r="DML115" s="1"/>
      <c r="DMM115" s="1"/>
      <c r="DMN115" s="1"/>
      <c r="DMO115" s="1"/>
      <c r="DMP115" s="1"/>
      <c r="DMQ115" s="1"/>
      <c r="DMR115" s="1"/>
      <c r="DMS115" s="1"/>
      <c r="DMT115" s="1"/>
      <c r="DMU115" s="1"/>
      <c r="DMV115" s="1"/>
      <c r="DMW115" s="1"/>
      <c r="DMX115" s="1"/>
      <c r="DMY115" s="1"/>
      <c r="DMZ115" s="1"/>
      <c r="DNA115" s="1"/>
      <c r="DNB115" s="1"/>
      <c r="DNC115" s="1"/>
      <c r="DND115" s="1"/>
      <c r="DNE115" s="1"/>
      <c r="DNF115" s="1"/>
      <c r="DNG115" s="1"/>
      <c r="DNH115" s="1"/>
      <c r="DNI115" s="1"/>
      <c r="DNJ115" s="1"/>
      <c r="DNK115" s="1"/>
      <c r="DNL115" s="1"/>
      <c r="DNM115" s="1"/>
      <c r="DNN115" s="1"/>
      <c r="DNO115" s="1"/>
      <c r="DNP115" s="1"/>
      <c r="DNQ115" s="1"/>
      <c r="DNR115" s="1"/>
      <c r="DNS115" s="1"/>
      <c r="DNT115" s="1"/>
      <c r="DNU115" s="1"/>
      <c r="DNV115" s="1"/>
      <c r="DNW115" s="1"/>
      <c r="DNX115" s="1"/>
      <c r="DNY115" s="1"/>
      <c r="DNZ115" s="1"/>
      <c r="DOA115" s="1"/>
      <c r="DOB115" s="1"/>
      <c r="DOC115" s="1"/>
      <c r="DOD115" s="1"/>
      <c r="DOE115" s="1"/>
      <c r="DOF115" s="1"/>
      <c r="DOG115" s="1"/>
      <c r="DOH115" s="1"/>
      <c r="DOI115" s="1"/>
      <c r="DOJ115" s="1"/>
      <c r="DOK115" s="1"/>
      <c r="DOL115" s="1"/>
      <c r="DOM115" s="1"/>
      <c r="DON115" s="1"/>
      <c r="DOO115" s="1"/>
      <c r="DOP115" s="1"/>
      <c r="DOQ115" s="1"/>
      <c r="DOR115" s="1"/>
      <c r="DOS115" s="1"/>
      <c r="DOT115" s="1"/>
      <c r="DOU115" s="1"/>
      <c r="DOV115" s="1"/>
      <c r="DOW115" s="1"/>
      <c r="DOX115" s="1"/>
      <c r="DOY115" s="1"/>
      <c r="DOZ115" s="1"/>
      <c r="DPA115" s="1"/>
      <c r="DPB115" s="1"/>
      <c r="DPC115" s="1"/>
      <c r="DPD115" s="1"/>
      <c r="DPE115" s="1"/>
      <c r="DPF115" s="1"/>
      <c r="DPG115" s="1"/>
      <c r="DPH115" s="1"/>
      <c r="DPI115" s="1"/>
      <c r="DPJ115" s="1"/>
      <c r="DPK115" s="1"/>
      <c r="DPL115" s="1"/>
      <c r="DPM115" s="1"/>
      <c r="DPN115" s="1"/>
      <c r="DPO115" s="1"/>
      <c r="DPP115" s="1"/>
      <c r="DPQ115" s="1"/>
      <c r="DPR115" s="1"/>
      <c r="DPS115" s="1"/>
      <c r="DPT115" s="1"/>
      <c r="DPU115" s="1"/>
      <c r="DPV115" s="1"/>
      <c r="DPW115" s="1"/>
      <c r="DPX115" s="1"/>
      <c r="DPY115" s="1"/>
      <c r="DPZ115" s="1"/>
      <c r="DQA115" s="1"/>
      <c r="DQB115" s="1"/>
      <c r="DQC115" s="1"/>
      <c r="DQD115" s="1"/>
      <c r="DQE115" s="1"/>
      <c r="DQF115" s="1"/>
      <c r="DQG115" s="1"/>
      <c r="DQH115" s="1"/>
      <c r="DQI115" s="1"/>
      <c r="DQJ115" s="1"/>
      <c r="DQK115" s="1"/>
      <c r="DQL115" s="1"/>
      <c r="DQM115" s="1"/>
      <c r="DQN115" s="1"/>
      <c r="DQO115" s="1"/>
      <c r="DQP115" s="1"/>
      <c r="DQQ115" s="1"/>
      <c r="DQR115" s="1"/>
      <c r="DQS115" s="1"/>
      <c r="DQT115" s="1"/>
      <c r="DQU115" s="1"/>
      <c r="DQV115" s="1"/>
      <c r="DQW115" s="1"/>
      <c r="DQX115" s="1"/>
      <c r="DQY115" s="1"/>
      <c r="DQZ115" s="1"/>
      <c r="DRA115" s="1"/>
      <c r="DRB115" s="1"/>
      <c r="DRC115" s="1"/>
      <c r="DRD115" s="1"/>
      <c r="DRE115" s="1"/>
      <c r="DRF115" s="1"/>
      <c r="DRG115" s="1"/>
      <c r="DRH115" s="1"/>
      <c r="DRI115" s="1"/>
      <c r="DRJ115" s="1"/>
      <c r="DRK115" s="1"/>
      <c r="DRL115" s="1"/>
      <c r="DRM115" s="1"/>
      <c r="DRN115" s="1"/>
      <c r="DRO115" s="1"/>
      <c r="DRP115" s="1"/>
      <c r="DRQ115" s="1"/>
      <c r="DRR115" s="1"/>
      <c r="DRS115" s="1"/>
      <c r="DRT115" s="1"/>
      <c r="DRU115" s="1"/>
      <c r="DRV115" s="1"/>
      <c r="DRW115" s="1"/>
      <c r="DRX115" s="1"/>
      <c r="DRY115" s="1"/>
      <c r="DRZ115" s="1"/>
      <c r="DSA115" s="1"/>
      <c r="DSB115" s="1"/>
      <c r="DSC115" s="1"/>
      <c r="DSD115" s="1"/>
      <c r="DSE115" s="1"/>
      <c r="DSF115" s="1"/>
      <c r="DSG115" s="1"/>
      <c r="DSH115" s="1"/>
      <c r="DSI115" s="1"/>
      <c r="DSJ115" s="1"/>
      <c r="DSK115" s="1"/>
      <c r="DSL115" s="1"/>
      <c r="DSM115" s="1"/>
      <c r="DSN115" s="1"/>
      <c r="DSO115" s="1"/>
      <c r="DSP115" s="1"/>
      <c r="DSQ115" s="1"/>
      <c r="DSR115" s="1"/>
      <c r="DSS115" s="1"/>
      <c r="DST115" s="1"/>
      <c r="DSU115" s="1"/>
      <c r="DSV115" s="1"/>
      <c r="DSW115" s="1"/>
      <c r="DSX115" s="1"/>
      <c r="DSY115" s="1"/>
      <c r="DSZ115" s="1"/>
      <c r="DTA115" s="1"/>
      <c r="DTB115" s="1"/>
      <c r="DTC115" s="1"/>
      <c r="DTD115" s="1"/>
      <c r="DTE115" s="1"/>
      <c r="DTF115" s="1"/>
      <c r="DTG115" s="1"/>
      <c r="DTH115" s="1"/>
      <c r="DTI115" s="1"/>
      <c r="DTJ115" s="1"/>
      <c r="DTK115" s="1"/>
      <c r="DTL115" s="1"/>
      <c r="DTM115" s="1"/>
      <c r="DTN115" s="1"/>
      <c r="DTO115" s="1"/>
      <c r="DTP115" s="1"/>
      <c r="DTQ115" s="1"/>
      <c r="DTR115" s="1"/>
      <c r="DTS115" s="1"/>
      <c r="DTT115" s="1"/>
      <c r="DTU115" s="1"/>
      <c r="DTV115" s="1"/>
      <c r="DTW115" s="1"/>
      <c r="DTX115" s="1"/>
      <c r="DTY115" s="1"/>
      <c r="DTZ115" s="1"/>
      <c r="DUA115" s="1"/>
      <c r="DUB115" s="1"/>
      <c r="DUC115" s="1"/>
      <c r="DUD115" s="1"/>
      <c r="DUE115" s="1"/>
      <c r="DUF115" s="1"/>
      <c r="DUG115" s="1"/>
      <c r="DUH115" s="1"/>
      <c r="DUI115" s="1"/>
      <c r="DUJ115" s="1"/>
      <c r="DUK115" s="1"/>
      <c r="DUL115" s="1"/>
      <c r="DUM115" s="1"/>
      <c r="DUN115" s="1"/>
      <c r="DUO115" s="1"/>
      <c r="DUP115" s="1"/>
      <c r="DUQ115" s="1"/>
      <c r="DUR115" s="1"/>
      <c r="DUS115" s="1"/>
      <c r="DUT115" s="1"/>
      <c r="DUU115" s="1"/>
      <c r="DUV115" s="1"/>
      <c r="DUW115" s="1"/>
      <c r="DUX115" s="1"/>
      <c r="DUY115" s="1"/>
      <c r="DUZ115" s="1"/>
      <c r="DVA115" s="1"/>
      <c r="DVB115" s="1"/>
      <c r="DVC115" s="1"/>
      <c r="DVD115" s="1"/>
      <c r="DVE115" s="1"/>
      <c r="DVF115" s="1"/>
      <c r="DVG115" s="1"/>
      <c r="DVH115" s="1"/>
      <c r="DVI115" s="1"/>
      <c r="DVJ115" s="1"/>
      <c r="DVK115" s="1"/>
      <c r="DVL115" s="1"/>
      <c r="DVM115" s="1"/>
      <c r="DVN115" s="1"/>
      <c r="DVO115" s="1"/>
      <c r="DVP115" s="1"/>
      <c r="DVQ115" s="1"/>
      <c r="DVR115" s="1"/>
      <c r="DVS115" s="1"/>
      <c r="DVT115" s="1"/>
      <c r="DVU115" s="1"/>
      <c r="DVV115" s="1"/>
      <c r="DVW115" s="1"/>
      <c r="DVX115" s="1"/>
      <c r="DVY115" s="1"/>
      <c r="DVZ115" s="1"/>
      <c r="DWA115" s="1"/>
      <c r="DWB115" s="1"/>
      <c r="DWC115" s="1"/>
      <c r="DWD115" s="1"/>
      <c r="DWE115" s="1"/>
      <c r="DWF115" s="1"/>
      <c r="DWG115" s="1"/>
      <c r="DWH115" s="1"/>
      <c r="DWI115" s="1"/>
      <c r="DWJ115" s="1"/>
      <c r="DWK115" s="1"/>
      <c r="DWL115" s="1"/>
      <c r="DWM115" s="1"/>
      <c r="DWN115" s="1"/>
      <c r="DWO115" s="1"/>
      <c r="DWP115" s="1"/>
      <c r="DWQ115" s="1"/>
      <c r="DWR115" s="1"/>
      <c r="DWS115" s="1"/>
      <c r="DWT115" s="1"/>
      <c r="DWU115" s="1"/>
      <c r="DWV115" s="1"/>
      <c r="DWW115" s="1"/>
      <c r="DWX115" s="1"/>
      <c r="DWY115" s="1"/>
      <c r="DWZ115" s="1"/>
      <c r="DXA115" s="1"/>
      <c r="DXB115" s="1"/>
      <c r="DXC115" s="1"/>
      <c r="DXD115" s="1"/>
      <c r="DXE115" s="1"/>
      <c r="DXF115" s="1"/>
      <c r="DXG115" s="1"/>
      <c r="DXH115" s="1"/>
      <c r="DXI115" s="1"/>
      <c r="DXJ115" s="1"/>
      <c r="DXK115" s="1"/>
      <c r="DXL115" s="1"/>
      <c r="DXM115" s="1"/>
      <c r="DXN115" s="1"/>
      <c r="DXO115" s="1"/>
      <c r="DXP115" s="1"/>
      <c r="DXQ115" s="1"/>
      <c r="DXR115" s="1"/>
      <c r="DXS115" s="1"/>
      <c r="DXT115" s="1"/>
      <c r="DXU115" s="1"/>
      <c r="DXV115" s="1"/>
      <c r="DXW115" s="1"/>
      <c r="DXX115" s="1"/>
      <c r="DXY115" s="1"/>
      <c r="DXZ115" s="1"/>
      <c r="DYA115" s="1"/>
      <c r="DYB115" s="1"/>
      <c r="DYC115" s="1"/>
      <c r="DYD115" s="1"/>
      <c r="DYE115" s="1"/>
      <c r="DYF115" s="1"/>
      <c r="DYG115" s="1"/>
      <c r="DYH115" s="1"/>
      <c r="DYI115" s="1"/>
      <c r="DYJ115" s="1"/>
      <c r="DYK115" s="1"/>
      <c r="DYL115" s="1"/>
      <c r="DYM115" s="1"/>
      <c r="DYN115" s="1"/>
      <c r="DYO115" s="1"/>
      <c r="DYP115" s="1"/>
      <c r="DYQ115" s="1"/>
      <c r="DYR115" s="1"/>
      <c r="DYS115" s="1"/>
      <c r="DYT115" s="1"/>
      <c r="DYU115" s="1"/>
      <c r="DYV115" s="1"/>
      <c r="DYW115" s="1"/>
      <c r="DYX115" s="1"/>
      <c r="DYY115" s="1"/>
      <c r="DYZ115" s="1"/>
      <c r="DZA115" s="1"/>
      <c r="DZB115" s="1"/>
      <c r="DZC115" s="1"/>
      <c r="DZD115" s="1"/>
      <c r="DZE115" s="1"/>
      <c r="DZF115" s="1"/>
      <c r="DZG115" s="1"/>
      <c r="DZH115" s="1"/>
      <c r="DZI115" s="1"/>
      <c r="DZJ115" s="1"/>
      <c r="DZK115" s="1"/>
      <c r="DZL115" s="1"/>
      <c r="DZM115" s="1"/>
      <c r="DZN115" s="1"/>
      <c r="DZO115" s="1"/>
      <c r="DZP115" s="1"/>
      <c r="DZQ115" s="1"/>
      <c r="DZR115" s="1"/>
      <c r="DZS115" s="1"/>
      <c r="DZT115" s="1"/>
      <c r="DZU115" s="1"/>
      <c r="DZV115" s="1"/>
      <c r="DZW115" s="1"/>
      <c r="DZX115" s="1"/>
      <c r="DZY115" s="1"/>
      <c r="DZZ115" s="1"/>
      <c r="EAA115" s="1"/>
      <c r="EAB115" s="1"/>
      <c r="EAC115" s="1"/>
      <c r="EAD115" s="1"/>
      <c r="EAE115" s="1"/>
      <c r="EAF115" s="1"/>
      <c r="EAG115" s="1"/>
      <c r="EAH115" s="1"/>
      <c r="EAI115" s="1"/>
      <c r="EAJ115" s="1"/>
      <c r="EAK115" s="1"/>
      <c r="EAL115" s="1"/>
      <c r="EAM115" s="1"/>
      <c r="EAN115" s="1"/>
      <c r="EAO115" s="1"/>
      <c r="EAP115" s="1"/>
      <c r="EAQ115" s="1"/>
      <c r="EAR115" s="1"/>
      <c r="EAS115" s="1"/>
      <c r="EAT115" s="1"/>
      <c r="EAU115" s="1"/>
      <c r="EAV115" s="1"/>
      <c r="EAW115" s="1"/>
      <c r="EAX115" s="1"/>
      <c r="EAY115" s="1"/>
      <c r="EAZ115" s="1"/>
      <c r="EBA115" s="1"/>
      <c r="EBB115" s="1"/>
      <c r="EBC115" s="1"/>
      <c r="EBD115" s="1"/>
      <c r="EBE115" s="1"/>
      <c r="EBF115" s="1"/>
      <c r="EBG115" s="1"/>
      <c r="EBH115" s="1"/>
      <c r="EBI115" s="1"/>
      <c r="EBJ115" s="1"/>
      <c r="EBK115" s="1"/>
      <c r="EBL115" s="1"/>
      <c r="EBM115" s="1"/>
      <c r="EBN115" s="1"/>
      <c r="EBO115" s="1"/>
      <c r="EBP115" s="1"/>
      <c r="EBQ115" s="1"/>
      <c r="EBR115" s="1"/>
      <c r="EBS115" s="1"/>
      <c r="EBT115" s="1"/>
      <c r="EBU115" s="1"/>
      <c r="EBV115" s="1"/>
      <c r="EBW115" s="1"/>
      <c r="EBX115" s="1"/>
      <c r="EBY115" s="1"/>
      <c r="EBZ115" s="1"/>
      <c r="ECA115" s="1"/>
      <c r="ECB115" s="1"/>
      <c r="ECC115" s="1"/>
      <c r="ECD115" s="1"/>
      <c r="ECE115" s="1"/>
      <c r="ECF115" s="1"/>
      <c r="ECG115" s="1"/>
      <c r="ECH115" s="1"/>
      <c r="ECI115" s="1"/>
      <c r="ECJ115" s="1"/>
      <c r="ECK115" s="1"/>
      <c r="ECL115" s="1"/>
      <c r="ECM115" s="1"/>
      <c r="ECN115" s="1"/>
      <c r="ECO115" s="1"/>
      <c r="ECP115" s="1"/>
      <c r="ECQ115" s="1"/>
      <c r="ECR115" s="1"/>
      <c r="ECS115" s="1"/>
      <c r="ECT115" s="1"/>
      <c r="ECU115" s="1"/>
      <c r="ECV115" s="1"/>
      <c r="ECW115" s="1"/>
      <c r="ECX115" s="1"/>
      <c r="ECY115" s="1"/>
      <c r="ECZ115" s="1"/>
      <c r="EDA115" s="1"/>
      <c r="EDB115" s="1"/>
      <c r="EDC115" s="1"/>
      <c r="EDD115" s="1"/>
      <c r="EDE115" s="1"/>
      <c r="EDF115" s="1"/>
      <c r="EDG115" s="1"/>
      <c r="EDH115" s="1"/>
      <c r="EDI115" s="1"/>
      <c r="EDJ115" s="1"/>
      <c r="EDK115" s="1"/>
      <c r="EDL115" s="1"/>
      <c r="EDM115" s="1"/>
      <c r="EDN115" s="1"/>
      <c r="EDO115" s="1"/>
      <c r="EDP115" s="1"/>
      <c r="EDQ115" s="1"/>
      <c r="EDR115" s="1"/>
      <c r="EDS115" s="1"/>
      <c r="EDT115" s="1"/>
      <c r="EDU115" s="1"/>
      <c r="EDV115" s="1"/>
      <c r="EDW115" s="1"/>
      <c r="EDX115" s="1"/>
      <c r="EDY115" s="1"/>
      <c r="EDZ115" s="1"/>
      <c r="EEA115" s="1"/>
      <c r="EEB115" s="1"/>
      <c r="EEC115" s="1"/>
      <c r="EED115" s="1"/>
      <c r="EEE115" s="1"/>
      <c r="EEF115" s="1"/>
      <c r="EEG115" s="1"/>
      <c r="EEH115" s="1"/>
      <c r="EEI115" s="1"/>
      <c r="EEJ115" s="1"/>
      <c r="EEK115" s="1"/>
      <c r="EEL115" s="1"/>
      <c r="EEM115" s="1"/>
      <c r="EEN115" s="1"/>
      <c r="EEO115" s="1"/>
      <c r="EEP115" s="1"/>
      <c r="EEQ115" s="1"/>
      <c r="EER115" s="1"/>
      <c r="EES115" s="1"/>
      <c r="EET115" s="1"/>
      <c r="EEU115" s="1"/>
      <c r="EEV115" s="1"/>
      <c r="EEW115" s="1"/>
      <c r="EEX115" s="1"/>
      <c r="EEY115" s="1"/>
      <c r="EEZ115" s="1"/>
      <c r="EFA115" s="1"/>
      <c r="EFB115" s="1"/>
      <c r="EFC115" s="1"/>
      <c r="EFD115" s="1"/>
      <c r="EFE115" s="1"/>
      <c r="EFF115" s="1"/>
      <c r="EFG115" s="1"/>
      <c r="EFH115" s="1"/>
      <c r="EFI115" s="1"/>
      <c r="EFJ115" s="1"/>
      <c r="EFK115" s="1"/>
      <c r="EFL115" s="1"/>
      <c r="EFM115" s="1"/>
      <c r="EFN115" s="1"/>
      <c r="EFO115" s="1"/>
      <c r="EFP115" s="1"/>
      <c r="EFQ115" s="1"/>
      <c r="EFR115" s="1"/>
      <c r="EFS115" s="1"/>
      <c r="EFT115" s="1"/>
      <c r="EFU115" s="1"/>
      <c r="EFV115" s="1"/>
      <c r="EFW115" s="1"/>
      <c r="EFX115" s="1"/>
      <c r="EFY115" s="1"/>
      <c r="EFZ115" s="1"/>
      <c r="EGA115" s="1"/>
      <c r="EGB115" s="1"/>
      <c r="EGC115" s="1"/>
      <c r="EGD115" s="1"/>
      <c r="EGE115" s="1"/>
      <c r="EGF115" s="1"/>
      <c r="EGG115" s="1"/>
      <c r="EGH115" s="1"/>
      <c r="EGI115" s="1"/>
      <c r="EGJ115" s="1"/>
      <c r="EGK115" s="1"/>
      <c r="EGL115" s="1"/>
      <c r="EGM115" s="1"/>
      <c r="EGN115" s="1"/>
      <c r="EGO115" s="1"/>
      <c r="EGP115" s="1"/>
      <c r="EGQ115" s="1"/>
      <c r="EGR115" s="1"/>
      <c r="EGS115" s="1"/>
      <c r="EGT115" s="1"/>
      <c r="EGU115" s="1"/>
      <c r="EGV115" s="1"/>
      <c r="EGW115" s="1"/>
      <c r="EGX115" s="1"/>
      <c r="EGY115" s="1"/>
      <c r="EGZ115" s="1"/>
      <c r="EHA115" s="1"/>
      <c r="EHB115" s="1"/>
      <c r="EHC115" s="1"/>
      <c r="EHD115" s="1"/>
      <c r="EHE115" s="1"/>
      <c r="EHF115" s="1"/>
      <c r="EHG115" s="1"/>
      <c r="EHH115" s="1"/>
      <c r="EHI115" s="1"/>
      <c r="EHJ115" s="1"/>
      <c r="EHK115" s="1"/>
      <c r="EHL115" s="1"/>
      <c r="EHM115" s="1"/>
      <c r="EHN115" s="1"/>
      <c r="EHO115" s="1"/>
      <c r="EHP115" s="1"/>
      <c r="EHQ115" s="1"/>
      <c r="EHR115" s="1"/>
      <c r="EHS115" s="1"/>
      <c r="EHT115" s="1"/>
      <c r="EHU115" s="1"/>
      <c r="EHV115" s="1"/>
      <c r="EHW115" s="1"/>
      <c r="EHX115" s="1"/>
      <c r="EHY115" s="1"/>
      <c r="EHZ115" s="1"/>
      <c r="EIA115" s="1"/>
      <c r="EIB115" s="1"/>
      <c r="EIC115" s="1"/>
      <c r="EID115" s="1"/>
      <c r="EIE115" s="1"/>
      <c r="EIF115" s="1"/>
      <c r="EIG115" s="1"/>
      <c r="EIH115" s="1"/>
      <c r="EII115" s="1"/>
      <c r="EIJ115" s="1"/>
      <c r="EIK115" s="1"/>
      <c r="EIL115" s="1"/>
      <c r="EIM115" s="1"/>
      <c r="EIN115" s="1"/>
      <c r="EIO115" s="1"/>
      <c r="EIP115" s="1"/>
      <c r="EIQ115" s="1"/>
      <c r="EIR115" s="1"/>
      <c r="EIS115" s="1"/>
      <c r="EIT115" s="1"/>
      <c r="EIU115" s="1"/>
      <c r="EIV115" s="1"/>
      <c r="EIW115" s="1"/>
      <c r="EIX115" s="1"/>
      <c r="EIY115" s="1"/>
      <c r="EIZ115" s="1"/>
      <c r="EJA115" s="1"/>
      <c r="EJB115" s="1"/>
      <c r="EJC115" s="1"/>
      <c r="EJD115" s="1"/>
      <c r="EJE115" s="1"/>
      <c r="EJF115" s="1"/>
      <c r="EJG115" s="1"/>
      <c r="EJH115" s="1"/>
      <c r="EJI115" s="1"/>
      <c r="EJJ115" s="1"/>
      <c r="EJK115" s="1"/>
      <c r="EJL115" s="1"/>
      <c r="EJM115" s="1"/>
      <c r="EJN115" s="1"/>
      <c r="EJO115" s="1"/>
      <c r="EJP115" s="1"/>
      <c r="EJQ115" s="1"/>
      <c r="EJR115" s="1"/>
      <c r="EJS115" s="1"/>
      <c r="EJT115" s="1"/>
      <c r="EJU115" s="1"/>
      <c r="EJV115" s="1"/>
      <c r="EJW115" s="1"/>
      <c r="EJX115" s="1"/>
      <c r="EJY115" s="1"/>
      <c r="EJZ115" s="1"/>
      <c r="EKA115" s="1"/>
      <c r="EKB115" s="1"/>
      <c r="EKC115" s="1"/>
      <c r="EKD115" s="1"/>
      <c r="EKE115" s="1"/>
      <c r="EKF115" s="1"/>
      <c r="EKG115" s="1"/>
      <c r="EKH115" s="1"/>
      <c r="EKI115" s="1"/>
      <c r="EKJ115" s="1"/>
      <c r="EKK115" s="1"/>
      <c r="EKL115" s="1"/>
      <c r="EKM115" s="1"/>
      <c r="EKN115" s="1"/>
      <c r="EKO115" s="1"/>
      <c r="EKP115" s="1"/>
      <c r="EKQ115" s="1"/>
      <c r="EKR115" s="1"/>
      <c r="EKS115" s="1"/>
      <c r="EKT115" s="1"/>
      <c r="EKU115" s="1"/>
      <c r="EKV115" s="1"/>
      <c r="EKW115" s="1"/>
      <c r="EKX115" s="1"/>
      <c r="EKY115" s="1"/>
      <c r="EKZ115" s="1"/>
      <c r="ELA115" s="1"/>
      <c r="ELB115" s="1"/>
      <c r="ELC115" s="1"/>
      <c r="ELD115" s="1"/>
      <c r="ELE115" s="1"/>
      <c r="ELF115" s="1"/>
      <c r="ELG115" s="1"/>
      <c r="ELH115" s="1"/>
      <c r="ELI115" s="1"/>
      <c r="ELJ115" s="1"/>
      <c r="ELK115" s="1"/>
      <c r="ELL115" s="1"/>
      <c r="ELM115" s="1"/>
      <c r="ELN115" s="1"/>
      <c r="ELO115" s="1"/>
      <c r="ELP115" s="1"/>
      <c r="ELQ115" s="1"/>
      <c r="ELR115" s="1"/>
      <c r="ELS115" s="1"/>
      <c r="ELT115" s="1"/>
      <c r="ELU115" s="1"/>
      <c r="ELV115" s="1"/>
      <c r="ELW115" s="1"/>
      <c r="ELX115" s="1"/>
      <c r="ELY115" s="1"/>
      <c r="ELZ115" s="1"/>
      <c r="EMA115" s="1"/>
      <c r="EMB115" s="1"/>
      <c r="EMC115" s="1"/>
      <c r="EMD115" s="1"/>
      <c r="EME115" s="1"/>
      <c r="EMF115" s="1"/>
      <c r="EMG115" s="1"/>
      <c r="EMH115" s="1"/>
      <c r="EMI115" s="1"/>
      <c r="EMJ115" s="1"/>
      <c r="EMK115" s="1"/>
      <c r="EML115" s="1"/>
      <c r="EMM115" s="1"/>
      <c r="EMN115" s="1"/>
      <c r="EMO115" s="1"/>
      <c r="EMP115" s="1"/>
      <c r="EMQ115" s="1"/>
      <c r="EMR115" s="1"/>
      <c r="EMS115" s="1"/>
      <c r="EMT115" s="1"/>
      <c r="EMU115" s="1"/>
      <c r="EMV115" s="1"/>
      <c r="EMW115" s="1"/>
      <c r="EMX115" s="1"/>
      <c r="EMY115" s="1"/>
      <c r="EMZ115" s="1"/>
      <c r="ENA115" s="1"/>
      <c r="ENB115" s="1"/>
      <c r="ENC115" s="1"/>
      <c r="END115" s="1"/>
      <c r="ENE115" s="1"/>
      <c r="ENF115" s="1"/>
      <c r="ENG115" s="1"/>
      <c r="ENH115" s="1"/>
      <c r="ENI115" s="1"/>
      <c r="ENJ115" s="1"/>
      <c r="ENK115" s="1"/>
      <c r="ENL115" s="1"/>
      <c r="ENM115" s="1"/>
      <c r="ENN115" s="1"/>
      <c r="ENO115" s="1"/>
      <c r="ENP115" s="1"/>
      <c r="ENQ115" s="1"/>
      <c r="ENR115" s="1"/>
      <c r="ENS115" s="1"/>
      <c r="ENT115" s="1"/>
      <c r="ENU115" s="1"/>
      <c r="ENV115" s="1"/>
      <c r="ENW115" s="1"/>
      <c r="ENX115" s="1"/>
      <c r="ENY115" s="1"/>
      <c r="ENZ115" s="1"/>
      <c r="EOA115" s="1"/>
      <c r="EOB115" s="1"/>
      <c r="EOC115" s="1"/>
      <c r="EOD115" s="1"/>
      <c r="EOE115" s="1"/>
      <c r="EOF115" s="1"/>
      <c r="EOG115" s="1"/>
      <c r="EOH115" s="1"/>
      <c r="EOI115" s="1"/>
      <c r="EOJ115" s="1"/>
      <c r="EOK115" s="1"/>
      <c r="EOL115" s="1"/>
      <c r="EOM115" s="1"/>
      <c r="EON115" s="1"/>
      <c r="EOO115" s="1"/>
      <c r="EOP115" s="1"/>
      <c r="EOQ115" s="1"/>
      <c r="EOR115" s="1"/>
      <c r="EOS115" s="1"/>
      <c r="EOT115" s="1"/>
      <c r="EOU115" s="1"/>
      <c r="EOV115" s="1"/>
      <c r="EOW115" s="1"/>
      <c r="EOX115" s="1"/>
      <c r="EOY115" s="1"/>
      <c r="EOZ115" s="1"/>
      <c r="EPA115" s="1"/>
      <c r="EPB115" s="1"/>
      <c r="EPC115" s="1"/>
      <c r="EPD115" s="1"/>
      <c r="EPE115" s="1"/>
      <c r="EPF115" s="1"/>
      <c r="EPG115" s="1"/>
      <c r="EPH115" s="1"/>
      <c r="EPI115" s="1"/>
      <c r="EPJ115" s="1"/>
      <c r="EPK115" s="1"/>
      <c r="EPL115" s="1"/>
      <c r="EPM115" s="1"/>
      <c r="EPN115" s="1"/>
      <c r="EPO115" s="1"/>
      <c r="EPP115" s="1"/>
      <c r="EPQ115" s="1"/>
      <c r="EPR115" s="1"/>
      <c r="EPS115" s="1"/>
      <c r="EPT115" s="1"/>
      <c r="EPU115" s="1"/>
      <c r="EPV115" s="1"/>
      <c r="EPW115" s="1"/>
      <c r="EPX115" s="1"/>
      <c r="EPY115" s="1"/>
      <c r="EPZ115" s="1"/>
      <c r="EQA115" s="1"/>
      <c r="EQB115" s="1"/>
      <c r="EQC115" s="1"/>
      <c r="EQD115" s="1"/>
      <c r="EQE115" s="1"/>
      <c r="EQF115" s="1"/>
      <c r="EQG115" s="1"/>
      <c r="EQH115" s="1"/>
      <c r="EQI115" s="1"/>
      <c r="EQJ115" s="1"/>
      <c r="EQK115" s="1"/>
      <c r="EQL115" s="1"/>
      <c r="EQM115" s="1"/>
      <c r="EQN115" s="1"/>
      <c r="EQO115" s="1"/>
      <c r="EQP115" s="1"/>
      <c r="EQQ115" s="1"/>
      <c r="EQR115" s="1"/>
      <c r="EQS115" s="1"/>
      <c r="EQT115" s="1"/>
      <c r="EQU115" s="1"/>
      <c r="EQV115" s="1"/>
      <c r="EQW115" s="1"/>
      <c r="EQX115" s="1"/>
      <c r="EQY115" s="1"/>
      <c r="EQZ115" s="1"/>
      <c r="ERA115" s="1"/>
      <c r="ERB115" s="1"/>
      <c r="ERC115" s="1"/>
      <c r="ERD115" s="1"/>
      <c r="ERE115" s="1"/>
      <c r="ERF115" s="1"/>
      <c r="ERG115" s="1"/>
      <c r="ERH115" s="1"/>
      <c r="ERI115" s="1"/>
      <c r="ERJ115" s="1"/>
      <c r="ERK115" s="1"/>
      <c r="ERL115" s="1"/>
      <c r="ERM115" s="1"/>
      <c r="ERN115" s="1"/>
      <c r="ERO115" s="1"/>
      <c r="ERP115" s="1"/>
      <c r="ERQ115" s="1"/>
      <c r="ERR115" s="1"/>
      <c r="ERS115" s="1"/>
      <c r="ERT115" s="1"/>
      <c r="ERU115" s="1"/>
      <c r="ERV115" s="1"/>
      <c r="ERW115" s="1"/>
      <c r="ERX115" s="1"/>
      <c r="ERY115" s="1"/>
      <c r="ERZ115" s="1"/>
      <c r="ESA115" s="1"/>
      <c r="ESB115" s="1"/>
      <c r="ESC115" s="1"/>
      <c r="ESD115" s="1"/>
      <c r="ESE115" s="1"/>
      <c r="ESF115" s="1"/>
      <c r="ESG115" s="1"/>
      <c r="ESH115" s="1"/>
      <c r="ESI115" s="1"/>
      <c r="ESJ115" s="1"/>
      <c r="ESK115" s="1"/>
      <c r="ESL115" s="1"/>
      <c r="ESM115" s="1"/>
      <c r="ESN115" s="1"/>
      <c r="ESO115" s="1"/>
      <c r="ESP115" s="1"/>
      <c r="ESQ115" s="1"/>
      <c r="ESR115" s="1"/>
      <c r="ESS115" s="1"/>
      <c r="EST115" s="1"/>
      <c r="ESU115" s="1"/>
      <c r="ESV115" s="1"/>
      <c r="ESW115" s="1"/>
      <c r="ESX115" s="1"/>
      <c r="ESY115" s="1"/>
      <c r="ESZ115" s="1"/>
      <c r="ETA115" s="1"/>
      <c r="ETB115" s="1"/>
      <c r="ETC115" s="1"/>
      <c r="ETD115" s="1"/>
      <c r="ETE115" s="1"/>
      <c r="ETF115" s="1"/>
      <c r="ETG115" s="1"/>
      <c r="ETH115" s="1"/>
      <c r="ETI115" s="1"/>
      <c r="ETJ115" s="1"/>
      <c r="ETK115" s="1"/>
      <c r="ETL115" s="1"/>
      <c r="ETM115" s="1"/>
      <c r="ETN115" s="1"/>
      <c r="ETO115" s="1"/>
      <c r="ETP115" s="1"/>
      <c r="ETQ115" s="1"/>
      <c r="ETR115" s="1"/>
      <c r="ETS115" s="1"/>
      <c r="ETT115" s="1"/>
      <c r="ETU115" s="1"/>
      <c r="ETV115" s="1"/>
      <c r="ETW115" s="1"/>
      <c r="ETX115" s="1"/>
      <c r="ETY115" s="1"/>
      <c r="ETZ115" s="1"/>
      <c r="EUA115" s="1"/>
      <c r="EUB115" s="1"/>
      <c r="EUC115" s="1"/>
      <c r="EUD115" s="1"/>
      <c r="EUE115" s="1"/>
      <c r="EUF115" s="1"/>
      <c r="EUG115" s="1"/>
      <c r="EUH115" s="1"/>
      <c r="EUI115" s="1"/>
      <c r="EUJ115" s="1"/>
      <c r="EUK115" s="1"/>
      <c r="EUL115" s="1"/>
      <c r="EUM115" s="1"/>
      <c r="EUN115" s="1"/>
      <c r="EUO115" s="1"/>
      <c r="EUP115" s="1"/>
      <c r="EUQ115" s="1"/>
      <c r="EUR115" s="1"/>
      <c r="EUS115" s="1"/>
      <c r="EUT115" s="1"/>
      <c r="EUU115" s="1"/>
      <c r="EUV115" s="1"/>
      <c r="EUW115" s="1"/>
      <c r="EUX115" s="1"/>
      <c r="EUY115" s="1"/>
      <c r="EUZ115" s="1"/>
      <c r="EVA115" s="1"/>
      <c r="EVB115" s="1"/>
      <c r="EVC115" s="1"/>
      <c r="EVD115" s="1"/>
      <c r="EVE115" s="1"/>
      <c r="EVF115" s="1"/>
      <c r="EVG115" s="1"/>
      <c r="EVH115" s="1"/>
      <c r="EVI115" s="1"/>
      <c r="EVJ115" s="1"/>
      <c r="EVK115" s="1"/>
      <c r="EVL115" s="1"/>
      <c r="EVM115" s="1"/>
      <c r="EVN115" s="1"/>
      <c r="EVO115" s="1"/>
      <c r="EVP115" s="1"/>
      <c r="EVQ115" s="1"/>
      <c r="EVR115" s="1"/>
      <c r="EVS115" s="1"/>
      <c r="EVT115" s="1"/>
      <c r="EVU115" s="1"/>
      <c r="EVV115" s="1"/>
      <c r="EVW115" s="1"/>
      <c r="EVX115" s="1"/>
      <c r="EVY115" s="1"/>
      <c r="EVZ115" s="1"/>
      <c r="EWA115" s="1"/>
      <c r="EWB115" s="1"/>
      <c r="EWC115" s="1"/>
      <c r="EWD115" s="1"/>
      <c r="EWE115" s="1"/>
      <c r="EWF115" s="1"/>
      <c r="EWG115" s="1"/>
      <c r="EWH115" s="1"/>
      <c r="EWI115" s="1"/>
      <c r="EWJ115" s="1"/>
      <c r="EWK115" s="1"/>
      <c r="EWL115" s="1"/>
      <c r="EWM115" s="1"/>
      <c r="EWN115" s="1"/>
      <c r="EWO115" s="1"/>
      <c r="EWP115" s="1"/>
      <c r="EWQ115" s="1"/>
      <c r="EWR115" s="1"/>
      <c r="EWS115" s="1"/>
      <c r="EWT115" s="1"/>
      <c r="EWU115" s="1"/>
      <c r="EWV115" s="1"/>
      <c r="EWW115" s="1"/>
      <c r="EWX115" s="1"/>
      <c r="EWY115" s="1"/>
      <c r="EWZ115" s="1"/>
      <c r="EXA115" s="1"/>
      <c r="EXB115" s="1"/>
      <c r="EXC115" s="1"/>
      <c r="EXD115" s="1"/>
      <c r="EXE115" s="1"/>
      <c r="EXF115" s="1"/>
      <c r="EXG115" s="1"/>
      <c r="EXH115" s="1"/>
      <c r="EXI115" s="1"/>
      <c r="EXJ115" s="1"/>
      <c r="EXK115" s="1"/>
      <c r="EXL115" s="1"/>
      <c r="EXM115" s="1"/>
      <c r="EXN115" s="1"/>
      <c r="EXO115" s="1"/>
      <c r="EXP115" s="1"/>
      <c r="EXQ115" s="1"/>
      <c r="EXR115" s="1"/>
      <c r="EXS115" s="1"/>
      <c r="EXT115" s="1"/>
      <c r="EXU115" s="1"/>
      <c r="EXV115" s="1"/>
      <c r="EXW115" s="1"/>
      <c r="EXX115" s="1"/>
      <c r="EXY115" s="1"/>
      <c r="EXZ115" s="1"/>
      <c r="EYA115" s="1"/>
      <c r="EYB115" s="1"/>
      <c r="EYC115" s="1"/>
      <c r="EYD115" s="1"/>
      <c r="EYE115" s="1"/>
      <c r="EYF115" s="1"/>
      <c r="EYG115" s="1"/>
      <c r="EYH115" s="1"/>
      <c r="EYI115" s="1"/>
      <c r="EYJ115" s="1"/>
      <c r="EYK115" s="1"/>
      <c r="EYL115" s="1"/>
      <c r="EYM115" s="1"/>
      <c r="EYN115" s="1"/>
      <c r="EYO115" s="1"/>
      <c r="EYP115" s="1"/>
      <c r="EYQ115" s="1"/>
      <c r="EYR115" s="1"/>
      <c r="EYS115" s="1"/>
      <c r="EYT115" s="1"/>
      <c r="EYU115" s="1"/>
      <c r="EYV115" s="1"/>
      <c r="EYW115" s="1"/>
      <c r="EYX115" s="1"/>
      <c r="EYY115" s="1"/>
      <c r="EYZ115" s="1"/>
      <c r="EZA115" s="1"/>
      <c r="EZB115" s="1"/>
      <c r="EZC115" s="1"/>
      <c r="EZD115" s="1"/>
      <c r="EZE115" s="1"/>
      <c r="EZF115" s="1"/>
      <c r="EZG115" s="1"/>
      <c r="EZH115" s="1"/>
      <c r="EZI115" s="1"/>
      <c r="EZJ115" s="1"/>
      <c r="EZK115" s="1"/>
      <c r="EZL115" s="1"/>
      <c r="EZM115" s="1"/>
      <c r="EZN115" s="1"/>
      <c r="EZO115" s="1"/>
      <c r="EZP115" s="1"/>
      <c r="EZQ115" s="1"/>
      <c r="EZR115" s="1"/>
      <c r="EZS115" s="1"/>
      <c r="EZT115" s="1"/>
      <c r="EZU115" s="1"/>
      <c r="EZV115" s="1"/>
      <c r="EZW115" s="1"/>
      <c r="EZX115" s="1"/>
      <c r="EZY115" s="1"/>
      <c r="EZZ115" s="1"/>
      <c r="FAA115" s="1"/>
      <c r="FAB115" s="1"/>
      <c r="FAC115" s="1"/>
      <c r="FAD115" s="1"/>
      <c r="FAE115" s="1"/>
      <c r="FAF115" s="1"/>
      <c r="FAG115" s="1"/>
      <c r="FAH115" s="1"/>
      <c r="FAI115" s="1"/>
      <c r="FAJ115" s="1"/>
      <c r="FAK115" s="1"/>
      <c r="FAL115" s="1"/>
      <c r="FAM115" s="1"/>
      <c r="FAN115" s="1"/>
      <c r="FAO115" s="1"/>
      <c r="FAP115" s="1"/>
      <c r="FAQ115" s="1"/>
      <c r="FAR115" s="1"/>
      <c r="FAS115" s="1"/>
      <c r="FAT115" s="1"/>
      <c r="FAU115" s="1"/>
      <c r="FAV115" s="1"/>
      <c r="FAW115" s="1"/>
      <c r="FAX115" s="1"/>
      <c r="FAY115" s="1"/>
      <c r="FAZ115" s="1"/>
      <c r="FBA115" s="1"/>
      <c r="FBB115" s="1"/>
      <c r="FBC115" s="1"/>
      <c r="FBD115" s="1"/>
      <c r="FBE115" s="1"/>
      <c r="FBF115" s="1"/>
      <c r="FBG115" s="1"/>
      <c r="FBH115" s="1"/>
      <c r="FBI115" s="1"/>
      <c r="FBJ115" s="1"/>
      <c r="FBK115" s="1"/>
      <c r="FBL115" s="1"/>
      <c r="FBM115" s="1"/>
      <c r="FBN115" s="1"/>
      <c r="FBO115" s="1"/>
      <c r="FBP115" s="1"/>
      <c r="FBQ115" s="1"/>
      <c r="FBR115" s="1"/>
      <c r="FBS115" s="1"/>
      <c r="FBT115" s="1"/>
      <c r="FBU115" s="1"/>
      <c r="FBV115" s="1"/>
      <c r="FBW115" s="1"/>
      <c r="FBX115" s="1"/>
      <c r="FBY115" s="1"/>
      <c r="FBZ115" s="1"/>
      <c r="FCA115" s="1"/>
      <c r="FCB115" s="1"/>
      <c r="FCC115" s="1"/>
      <c r="FCD115" s="1"/>
      <c r="FCE115" s="1"/>
      <c r="FCF115" s="1"/>
      <c r="FCG115" s="1"/>
      <c r="FCH115" s="1"/>
      <c r="FCI115" s="1"/>
      <c r="FCJ115" s="1"/>
      <c r="FCK115" s="1"/>
      <c r="FCL115" s="1"/>
      <c r="FCM115" s="1"/>
      <c r="FCN115" s="1"/>
      <c r="FCO115" s="1"/>
      <c r="FCP115" s="1"/>
      <c r="FCQ115" s="1"/>
      <c r="FCR115" s="1"/>
      <c r="FCS115" s="1"/>
      <c r="FCT115" s="1"/>
      <c r="FCU115" s="1"/>
      <c r="FCV115" s="1"/>
      <c r="FCW115" s="1"/>
      <c r="FCX115" s="1"/>
      <c r="FCY115" s="1"/>
      <c r="FCZ115" s="1"/>
      <c r="FDA115" s="1"/>
      <c r="FDB115" s="1"/>
      <c r="FDC115" s="1"/>
      <c r="FDD115" s="1"/>
      <c r="FDE115" s="1"/>
      <c r="FDF115" s="1"/>
      <c r="FDG115" s="1"/>
      <c r="FDH115" s="1"/>
      <c r="FDI115" s="1"/>
      <c r="FDJ115" s="1"/>
      <c r="FDK115" s="1"/>
      <c r="FDL115" s="1"/>
      <c r="FDM115" s="1"/>
      <c r="FDN115" s="1"/>
      <c r="FDO115" s="1"/>
      <c r="FDP115" s="1"/>
      <c r="FDQ115" s="1"/>
      <c r="FDR115" s="1"/>
      <c r="FDS115" s="1"/>
      <c r="FDT115" s="1"/>
      <c r="FDU115" s="1"/>
      <c r="FDV115" s="1"/>
      <c r="FDW115" s="1"/>
      <c r="FDX115" s="1"/>
      <c r="FDY115" s="1"/>
      <c r="FDZ115" s="1"/>
      <c r="FEA115" s="1"/>
      <c r="FEB115" s="1"/>
      <c r="FEC115" s="1"/>
      <c r="FED115" s="1"/>
      <c r="FEE115" s="1"/>
      <c r="FEF115" s="1"/>
      <c r="FEG115" s="1"/>
      <c r="FEH115" s="1"/>
      <c r="FEI115" s="1"/>
      <c r="FEJ115" s="1"/>
      <c r="FEK115" s="1"/>
      <c r="FEL115" s="1"/>
      <c r="FEM115" s="1"/>
      <c r="FEN115" s="1"/>
      <c r="FEO115" s="1"/>
      <c r="FEP115" s="1"/>
      <c r="FEQ115" s="1"/>
      <c r="FER115" s="1"/>
      <c r="FES115" s="1"/>
      <c r="FET115" s="1"/>
      <c r="FEU115" s="1"/>
      <c r="FEV115" s="1"/>
      <c r="FEW115" s="1"/>
      <c r="FEX115" s="1"/>
      <c r="FEY115" s="1"/>
      <c r="FEZ115" s="1"/>
      <c r="FFA115" s="1"/>
      <c r="FFB115" s="1"/>
      <c r="FFC115" s="1"/>
      <c r="FFD115" s="1"/>
      <c r="FFE115" s="1"/>
      <c r="FFF115" s="1"/>
      <c r="FFG115" s="1"/>
      <c r="FFH115" s="1"/>
      <c r="FFI115" s="1"/>
      <c r="FFJ115" s="1"/>
      <c r="FFK115" s="1"/>
      <c r="FFL115" s="1"/>
      <c r="FFM115" s="1"/>
      <c r="FFN115" s="1"/>
      <c r="FFO115" s="1"/>
      <c r="FFP115" s="1"/>
      <c r="FFQ115" s="1"/>
      <c r="FFR115" s="1"/>
      <c r="FFS115" s="1"/>
      <c r="FFT115" s="1"/>
      <c r="FFU115" s="1"/>
      <c r="FFV115" s="1"/>
      <c r="FFW115" s="1"/>
      <c r="FFX115" s="1"/>
      <c r="FFY115" s="1"/>
      <c r="FFZ115" s="1"/>
      <c r="FGA115" s="1"/>
      <c r="FGB115" s="1"/>
      <c r="FGC115" s="1"/>
      <c r="FGD115" s="1"/>
      <c r="FGE115" s="1"/>
      <c r="FGF115" s="1"/>
      <c r="FGG115" s="1"/>
      <c r="FGH115" s="1"/>
      <c r="FGI115" s="1"/>
      <c r="FGJ115" s="1"/>
      <c r="FGK115" s="1"/>
      <c r="FGL115" s="1"/>
      <c r="FGM115" s="1"/>
      <c r="FGN115" s="1"/>
      <c r="FGO115" s="1"/>
      <c r="FGP115" s="1"/>
      <c r="FGQ115" s="1"/>
      <c r="FGR115" s="1"/>
      <c r="FGS115" s="1"/>
      <c r="FGT115" s="1"/>
      <c r="FGU115" s="1"/>
      <c r="FGV115" s="1"/>
      <c r="FGW115" s="1"/>
      <c r="FGX115" s="1"/>
      <c r="FGY115" s="1"/>
      <c r="FGZ115" s="1"/>
      <c r="FHA115" s="1"/>
      <c r="FHB115" s="1"/>
      <c r="FHC115" s="1"/>
      <c r="FHD115" s="1"/>
      <c r="FHE115" s="1"/>
      <c r="FHF115" s="1"/>
      <c r="FHG115" s="1"/>
      <c r="FHH115" s="1"/>
      <c r="FHI115" s="1"/>
      <c r="FHJ115" s="1"/>
      <c r="FHK115" s="1"/>
      <c r="FHL115" s="1"/>
      <c r="FHM115" s="1"/>
      <c r="FHN115" s="1"/>
      <c r="FHO115" s="1"/>
      <c r="FHP115" s="1"/>
      <c r="FHQ115" s="1"/>
      <c r="FHR115" s="1"/>
      <c r="FHS115" s="1"/>
      <c r="FHT115" s="1"/>
      <c r="FHU115" s="1"/>
      <c r="FHV115" s="1"/>
      <c r="FHW115" s="1"/>
      <c r="FHX115" s="1"/>
      <c r="FHY115" s="1"/>
      <c r="FHZ115" s="1"/>
      <c r="FIA115" s="1"/>
      <c r="FIB115" s="1"/>
      <c r="FIC115" s="1"/>
      <c r="FID115" s="1"/>
      <c r="FIE115" s="1"/>
      <c r="FIF115" s="1"/>
      <c r="FIG115" s="1"/>
      <c r="FIH115" s="1"/>
      <c r="FII115" s="1"/>
      <c r="FIJ115" s="1"/>
      <c r="FIK115" s="1"/>
      <c r="FIL115" s="1"/>
      <c r="FIM115" s="1"/>
      <c r="FIN115" s="1"/>
      <c r="FIO115" s="1"/>
      <c r="FIP115" s="1"/>
      <c r="FIQ115" s="1"/>
      <c r="FIR115" s="1"/>
      <c r="FIS115" s="1"/>
      <c r="FIT115" s="1"/>
      <c r="FIU115" s="1"/>
      <c r="FIV115" s="1"/>
      <c r="FIW115" s="1"/>
      <c r="FIX115" s="1"/>
      <c r="FIY115" s="1"/>
      <c r="FIZ115" s="1"/>
      <c r="FJA115" s="1"/>
      <c r="FJB115" s="1"/>
      <c r="FJC115" s="1"/>
      <c r="FJD115" s="1"/>
      <c r="FJE115" s="1"/>
      <c r="FJF115" s="1"/>
      <c r="FJG115" s="1"/>
      <c r="FJH115" s="1"/>
      <c r="FJI115" s="1"/>
      <c r="FJJ115" s="1"/>
      <c r="FJK115" s="1"/>
      <c r="FJL115" s="1"/>
      <c r="FJM115" s="1"/>
      <c r="FJN115" s="1"/>
      <c r="FJO115" s="1"/>
      <c r="FJP115" s="1"/>
      <c r="FJQ115" s="1"/>
      <c r="FJR115" s="1"/>
      <c r="FJS115" s="1"/>
      <c r="FJT115" s="1"/>
      <c r="FJU115" s="1"/>
      <c r="FJV115" s="1"/>
      <c r="FJW115" s="1"/>
      <c r="FJX115" s="1"/>
      <c r="FJY115" s="1"/>
      <c r="FJZ115" s="1"/>
      <c r="FKA115" s="1"/>
      <c r="FKB115" s="1"/>
      <c r="FKC115" s="1"/>
      <c r="FKD115" s="1"/>
      <c r="FKE115" s="1"/>
      <c r="FKF115" s="1"/>
      <c r="FKG115" s="1"/>
      <c r="FKH115" s="1"/>
      <c r="FKI115" s="1"/>
      <c r="FKJ115" s="1"/>
      <c r="FKK115" s="1"/>
      <c r="FKL115" s="1"/>
      <c r="FKM115" s="1"/>
      <c r="FKN115" s="1"/>
      <c r="FKO115" s="1"/>
      <c r="FKP115" s="1"/>
      <c r="FKQ115" s="1"/>
      <c r="FKR115" s="1"/>
      <c r="FKS115" s="1"/>
      <c r="FKT115" s="1"/>
      <c r="FKU115" s="1"/>
      <c r="FKV115" s="1"/>
      <c r="FKW115" s="1"/>
      <c r="FKX115" s="1"/>
      <c r="FKY115" s="1"/>
      <c r="FKZ115" s="1"/>
      <c r="FLA115" s="1"/>
      <c r="FLB115" s="1"/>
      <c r="FLC115" s="1"/>
      <c r="FLD115" s="1"/>
      <c r="FLE115" s="1"/>
      <c r="FLF115" s="1"/>
      <c r="FLG115" s="1"/>
      <c r="FLH115" s="1"/>
      <c r="FLI115" s="1"/>
      <c r="FLJ115" s="1"/>
      <c r="FLK115" s="1"/>
      <c r="FLL115" s="1"/>
      <c r="FLM115" s="1"/>
      <c r="FLN115" s="1"/>
      <c r="FLO115" s="1"/>
      <c r="FLP115" s="1"/>
      <c r="FLQ115" s="1"/>
      <c r="FLR115" s="1"/>
      <c r="FLS115" s="1"/>
      <c r="FLT115" s="1"/>
      <c r="FLU115" s="1"/>
      <c r="FLV115" s="1"/>
      <c r="FLW115" s="1"/>
      <c r="FLX115" s="1"/>
      <c r="FLY115" s="1"/>
      <c r="FLZ115" s="1"/>
      <c r="FMA115" s="1"/>
      <c r="FMB115" s="1"/>
      <c r="FMC115" s="1"/>
      <c r="FMD115" s="1"/>
      <c r="FME115" s="1"/>
      <c r="FMF115" s="1"/>
      <c r="FMG115" s="1"/>
      <c r="FMH115" s="1"/>
      <c r="FMI115" s="1"/>
      <c r="FMJ115" s="1"/>
      <c r="FMK115" s="1"/>
      <c r="FML115" s="1"/>
      <c r="FMM115" s="1"/>
      <c r="FMN115" s="1"/>
      <c r="FMO115" s="1"/>
      <c r="FMP115" s="1"/>
      <c r="FMQ115" s="1"/>
      <c r="FMR115" s="1"/>
      <c r="FMS115" s="1"/>
      <c r="FMT115" s="1"/>
      <c r="FMU115" s="1"/>
      <c r="FMV115" s="1"/>
      <c r="FMW115" s="1"/>
      <c r="FMX115" s="1"/>
      <c r="FMY115" s="1"/>
      <c r="FMZ115" s="1"/>
      <c r="FNA115" s="1"/>
      <c r="FNB115" s="1"/>
      <c r="FNC115" s="1"/>
      <c r="FND115" s="1"/>
      <c r="FNE115" s="1"/>
      <c r="FNF115" s="1"/>
      <c r="FNG115" s="1"/>
      <c r="FNH115" s="1"/>
      <c r="FNI115" s="1"/>
      <c r="FNJ115" s="1"/>
      <c r="FNK115" s="1"/>
      <c r="FNL115" s="1"/>
      <c r="FNM115" s="1"/>
      <c r="FNN115" s="1"/>
      <c r="FNO115" s="1"/>
      <c r="FNP115" s="1"/>
      <c r="FNQ115" s="1"/>
      <c r="FNR115" s="1"/>
      <c r="FNS115" s="1"/>
      <c r="FNT115" s="1"/>
      <c r="FNU115" s="1"/>
      <c r="FNV115" s="1"/>
      <c r="FNW115" s="1"/>
      <c r="FNX115" s="1"/>
      <c r="FNY115" s="1"/>
      <c r="FNZ115" s="1"/>
      <c r="FOA115" s="1"/>
      <c r="FOB115" s="1"/>
      <c r="FOC115" s="1"/>
      <c r="FOD115" s="1"/>
      <c r="FOE115" s="1"/>
      <c r="FOF115" s="1"/>
      <c r="FOG115" s="1"/>
      <c r="FOH115" s="1"/>
      <c r="FOI115" s="1"/>
      <c r="FOJ115" s="1"/>
      <c r="FOK115" s="1"/>
      <c r="FOL115" s="1"/>
      <c r="FOM115" s="1"/>
      <c r="FON115" s="1"/>
      <c r="FOO115" s="1"/>
      <c r="FOP115" s="1"/>
      <c r="FOQ115" s="1"/>
      <c r="FOR115" s="1"/>
      <c r="FOS115" s="1"/>
      <c r="FOT115" s="1"/>
      <c r="FOU115" s="1"/>
      <c r="FOV115" s="1"/>
      <c r="FOW115" s="1"/>
      <c r="FOX115" s="1"/>
      <c r="FOY115" s="1"/>
      <c r="FOZ115" s="1"/>
      <c r="FPA115" s="1"/>
      <c r="FPB115" s="1"/>
      <c r="FPC115" s="1"/>
      <c r="FPD115" s="1"/>
      <c r="FPE115" s="1"/>
      <c r="FPF115" s="1"/>
      <c r="FPG115" s="1"/>
      <c r="FPH115" s="1"/>
      <c r="FPI115" s="1"/>
      <c r="FPJ115" s="1"/>
      <c r="FPK115" s="1"/>
      <c r="FPL115" s="1"/>
      <c r="FPM115" s="1"/>
      <c r="FPN115" s="1"/>
      <c r="FPO115" s="1"/>
      <c r="FPP115" s="1"/>
      <c r="FPQ115" s="1"/>
      <c r="FPR115" s="1"/>
      <c r="FPS115" s="1"/>
      <c r="FPT115" s="1"/>
      <c r="FPU115" s="1"/>
      <c r="FPV115" s="1"/>
      <c r="FPW115" s="1"/>
      <c r="FPX115" s="1"/>
      <c r="FPY115" s="1"/>
      <c r="FPZ115" s="1"/>
      <c r="FQA115" s="1"/>
      <c r="FQB115" s="1"/>
      <c r="FQC115" s="1"/>
      <c r="FQD115" s="1"/>
      <c r="FQE115" s="1"/>
      <c r="FQF115" s="1"/>
      <c r="FQG115" s="1"/>
      <c r="FQH115" s="1"/>
      <c r="FQI115" s="1"/>
      <c r="FQJ115" s="1"/>
      <c r="FQK115" s="1"/>
      <c r="FQL115" s="1"/>
      <c r="FQM115" s="1"/>
      <c r="FQN115" s="1"/>
      <c r="FQO115" s="1"/>
      <c r="FQP115" s="1"/>
      <c r="FQQ115" s="1"/>
      <c r="FQR115" s="1"/>
      <c r="FQS115" s="1"/>
      <c r="FQT115" s="1"/>
      <c r="FQU115" s="1"/>
      <c r="FQV115" s="1"/>
      <c r="FQW115" s="1"/>
      <c r="FQX115" s="1"/>
      <c r="FQY115" s="1"/>
      <c r="FQZ115" s="1"/>
      <c r="FRA115" s="1"/>
      <c r="FRB115" s="1"/>
      <c r="FRC115" s="1"/>
      <c r="FRD115" s="1"/>
      <c r="FRE115" s="1"/>
      <c r="FRF115" s="1"/>
      <c r="FRG115" s="1"/>
      <c r="FRH115" s="1"/>
      <c r="FRI115" s="1"/>
      <c r="FRJ115" s="1"/>
      <c r="FRK115" s="1"/>
      <c r="FRL115" s="1"/>
      <c r="FRM115" s="1"/>
      <c r="FRN115" s="1"/>
      <c r="FRO115" s="1"/>
      <c r="FRP115" s="1"/>
      <c r="FRQ115" s="1"/>
      <c r="FRR115" s="1"/>
      <c r="FRS115" s="1"/>
      <c r="FRT115" s="1"/>
      <c r="FRU115" s="1"/>
      <c r="FRV115" s="1"/>
      <c r="FRW115" s="1"/>
      <c r="FRX115" s="1"/>
      <c r="FRY115" s="1"/>
      <c r="FRZ115" s="1"/>
      <c r="FSA115" s="1"/>
      <c r="FSB115" s="1"/>
      <c r="FSC115" s="1"/>
      <c r="FSD115" s="1"/>
      <c r="FSE115" s="1"/>
      <c r="FSF115" s="1"/>
      <c r="FSG115" s="1"/>
      <c r="FSH115" s="1"/>
      <c r="FSI115" s="1"/>
      <c r="FSJ115" s="1"/>
      <c r="FSK115" s="1"/>
      <c r="FSL115" s="1"/>
      <c r="FSM115" s="1"/>
      <c r="FSN115" s="1"/>
      <c r="FSO115" s="1"/>
      <c r="FSP115" s="1"/>
      <c r="FSQ115" s="1"/>
      <c r="FSR115" s="1"/>
      <c r="FSS115" s="1"/>
      <c r="FST115" s="1"/>
      <c r="FSU115" s="1"/>
      <c r="FSV115" s="1"/>
      <c r="FSW115" s="1"/>
      <c r="FSX115" s="1"/>
      <c r="FSY115" s="1"/>
      <c r="FSZ115" s="1"/>
      <c r="FTA115" s="1"/>
      <c r="FTB115" s="1"/>
      <c r="FTC115" s="1"/>
      <c r="FTD115" s="1"/>
      <c r="FTE115" s="1"/>
      <c r="FTF115" s="1"/>
      <c r="FTG115" s="1"/>
      <c r="FTH115" s="1"/>
      <c r="FTI115" s="1"/>
      <c r="FTJ115" s="1"/>
      <c r="FTK115" s="1"/>
      <c r="FTL115" s="1"/>
      <c r="FTM115" s="1"/>
      <c r="FTN115" s="1"/>
      <c r="FTO115" s="1"/>
      <c r="FTP115" s="1"/>
      <c r="FTQ115" s="1"/>
      <c r="FTR115" s="1"/>
      <c r="FTS115" s="1"/>
      <c r="FTT115" s="1"/>
      <c r="FTU115" s="1"/>
      <c r="FTV115" s="1"/>
      <c r="FTW115" s="1"/>
      <c r="FTX115" s="1"/>
      <c r="FTY115" s="1"/>
      <c r="FTZ115" s="1"/>
      <c r="FUA115" s="1"/>
      <c r="FUB115" s="1"/>
      <c r="FUC115" s="1"/>
      <c r="FUD115" s="1"/>
      <c r="FUE115" s="1"/>
      <c r="FUF115" s="1"/>
      <c r="FUG115" s="1"/>
      <c r="FUH115" s="1"/>
      <c r="FUI115" s="1"/>
      <c r="FUJ115" s="1"/>
      <c r="FUK115" s="1"/>
      <c r="FUL115" s="1"/>
      <c r="FUM115" s="1"/>
      <c r="FUN115" s="1"/>
      <c r="FUO115" s="1"/>
      <c r="FUP115" s="1"/>
      <c r="FUQ115" s="1"/>
      <c r="FUR115" s="1"/>
      <c r="FUS115" s="1"/>
      <c r="FUT115" s="1"/>
      <c r="FUU115" s="1"/>
      <c r="FUV115" s="1"/>
      <c r="FUW115" s="1"/>
      <c r="FUX115" s="1"/>
      <c r="FUY115" s="1"/>
      <c r="FUZ115" s="1"/>
      <c r="FVA115" s="1"/>
      <c r="FVB115" s="1"/>
      <c r="FVC115" s="1"/>
      <c r="FVD115" s="1"/>
      <c r="FVE115" s="1"/>
      <c r="FVF115" s="1"/>
      <c r="FVG115" s="1"/>
      <c r="FVH115" s="1"/>
      <c r="FVI115" s="1"/>
      <c r="FVJ115" s="1"/>
      <c r="FVK115" s="1"/>
      <c r="FVL115" s="1"/>
      <c r="FVM115" s="1"/>
      <c r="FVN115" s="1"/>
      <c r="FVO115" s="1"/>
      <c r="FVP115" s="1"/>
      <c r="FVQ115" s="1"/>
      <c r="FVR115" s="1"/>
      <c r="FVS115" s="1"/>
      <c r="FVT115" s="1"/>
      <c r="FVU115" s="1"/>
      <c r="FVV115" s="1"/>
      <c r="FVW115" s="1"/>
      <c r="FVX115" s="1"/>
      <c r="FVY115" s="1"/>
      <c r="FVZ115" s="1"/>
      <c r="FWA115" s="1"/>
      <c r="FWB115" s="1"/>
      <c r="FWC115" s="1"/>
      <c r="FWD115" s="1"/>
      <c r="FWE115" s="1"/>
      <c r="FWF115" s="1"/>
      <c r="FWG115" s="1"/>
      <c r="FWH115" s="1"/>
      <c r="FWI115" s="1"/>
      <c r="FWJ115" s="1"/>
      <c r="FWK115" s="1"/>
      <c r="FWL115" s="1"/>
      <c r="FWM115" s="1"/>
      <c r="FWN115" s="1"/>
      <c r="FWO115" s="1"/>
      <c r="FWP115" s="1"/>
      <c r="FWQ115" s="1"/>
      <c r="FWR115" s="1"/>
      <c r="FWS115" s="1"/>
      <c r="FWT115" s="1"/>
      <c r="FWU115" s="1"/>
      <c r="FWV115" s="1"/>
      <c r="FWW115" s="1"/>
      <c r="FWX115" s="1"/>
      <c r="FWY115" s="1"/>
      <c r="FWZ115" s="1"/>
      <c r="FXA115" s="1"/>
      <c r="FXB115" s="1"/>
      <c r="FXC115" s="1"/>
      <c r="FXD115" s="1"/>
      <c r="FXE115" s="1"/>
      <c r="FXF115" s="1"/>
      <c r="FXG115" s="1"/>
      <c r="FXH115" s="1"/>
      <c r="FXI115" s="1"/>
      <c r="FXJ115" s="1"/>
      <c r="FXK115" s="1"/>
      <c r="FXL115" s="1"/>
      <c r="FXM115" s="1"/>
      <c r="FXN115" s="1"/>
      <c r="FXO115" s="1"/>
      <c r="FXP115" s="1"/>
      <c r="FXQ115" s="1"/>
      <c r="FXR115" s="1"/>
      <c r="FXS115" s="1"/>
      <c r="FXT115" s="1"/>
      <c r="FXU115" s="1"/>
      <c r="FXV115" s="1"/>
      <c r="FXW115" s="1"/>
      <c r="FXX115" s="1"/>
      <c r="FXY115" s="1"/>
      <c r="FXZ115" s="1"/>
      <c r="FYA115" s="1"/>
      <c r="FYB115" s="1"/>
      <c r="FYC115" s="1"/>
      <c r="FYD115" s="1"/>
      <c r="FYE115" s="1"/>
      <c r="FYF115" s="1"/>
      <c r="FYG115" s="1"/>
      <c r="FYH115" s="1"/>
      <c r="FYI115" s="1"/>
      <c r="FYJ115" s="1"/>
      <c r="FYK115" s="1"/>
      <c r="FYL115" s="1"/>
      <c r="FYM115" s="1"/>
      <c r="FYN115" s="1"/>
      <c r="FYO115" s="1"/>
      <c r="FYP115" s="1"/>
      <c r="FYQ115" s="1"/>
      <c r="FYR115" s="1"/>
      <c r="FYS115" s="1"/>
      <c r="FYT115" s="1"/>
      <c r="FYU115" s="1"/>
      <c r="FYV115" s="1"/>
      <c r="FYW115" s="1"/>
      <c r="FYX115" s="1"/>
      <c r="FYY115" s="1"/>
      <c r="FYZ115" s="1"/>
      <c r="FZA115" s="1"/>
      <c r="FZB115" s="1"/>
      <c r="FZC115" s="1"/>
      <c r="FZD115" s="1"/>
      <c r="FZE115" s="1"/>
      <c r="FZF115" s="1"/>
      <c r="FZG115" s="1"/>
      <c r="FZH115" s="1"/>
      <c r="FZI115" s="1"/>
      <c r="FZJ115" s="1"/>
      <c r="FZK115" s="1"/>
      <c r="FZL115" s="1"/>
      <c r="FZM115" s="1"/>
      <c r="FZN115" s="1"/>
      <c r="FZO115" s="1"/>
      <c r="FZP115" s="1"/>
      <c r="FZQ115" s="1"/>
      <c r="FZR115" s="1"/>
      <c r="FZS115" s="1"/>
      <c r="FZT115" s="1"/>
      <c r="FZU115" s="1"/>
      <c r="FZV115" s="1"/>
      <c r="FZW115" s="1"/>
      <c r="FZX115" s="1"/>
      <c r="FZY115" s="1"/>
      <c r="FZZ115" s="1"/>
      <c r="GAA115" s="1"/>
      <c r="GAB115" s="1"/>
      <c r="GAC115" s="1"/>
      <c r="GAD115" s="1"/>
      <c r="GAE115" s="1"/>
      <c r="GAF115" s="1"/>
      <c r="GAG115" s="1"/>
      <c r="GAH115" s="1"/>
      <c r="GAI115" s="1"/>
      <c r="GAJ115" s="1"/>
      <c r="GAK115" s="1"/>
      <c r="GAL115" s="1"/>
      <c r="GAM115" s="1"/>
      <c r="GAN115" s="1"/>
      <c r="GAO115" s="1"/>
      <c r="GAP115" s="1"/>
      <c r="GAQ115" s="1"/>
      <c r="GAR115" s="1"/>
      <c r="GAS115" s="1"/>
      <c r="GAT115" s="1"/>
      <c r="GAU115" s="1"/>
      <c r="GAV115" s="1"/>
      <c r="GAW115" s="1"/>
      <c r="GAX115" s="1"/>
      <c r="GAY115" s="1"/>
      <c r="GAZ115" s="1"/>
      <c r="GBA115" s="1"/>
      <c r="GBB115" s="1"/>
      <c r="GBC115" s="1"/>
      <c r="GBD115" s="1"/>
      <c r="GBE115" s="1"/>
      <c r="GBF115" s="1"/>
      <c r="GBG115" s="1"/>
      <c r="GBH115" s="1"/>
      <c r="GBI115" s="1"/>
      <c r="GBJ115" s="1"/>
      <c r="GBK115" s="1"/>
      <c r="GBL115" s="1"/>
      <c r="GBM115" s="1"/>
      <c r="GBN115" s="1"/>
      <c r="GBO115" s="1"/>
      <c r="GBP115" s="1"/>
      <c r="GBQ115" s="1"/>
      <c r="GBR115" s="1"/>
      <c r="GBS115" s="1"/>
      <c r="GBT115" s="1"/>
      <c r="GBU115" s="1"/>
      <c r="GBV115" s="1"/>
      <c r="GBW115" s="1"/>
      <c r="GBX115" s="1"/>
      <c r="GBY115" s="1"/>
      <c r="GBZ115" s="1"/>
      <c r="GCA115" s="1"/>
      <c r="GCB115" s="1"/>
      <c r="GCC115" s="1"/>
      <c r="GCD115" s="1"/>
      <c r="GCE115" s="1"/>
      <c r="GCF115" s="1"/>
      <c r="GCG115" s="1"/>
      <c r="GCH115" s="1"/>
      <c r="GCI115" s="1"/>
      <c r="GCJ115" s="1"/>
      <c r="GCK115" s="1"/>
      <c r="GCL115" s="1"/>
      <c r="GCM115" s="1"/>
      <c r="GCN115" s="1"/>
      <c r="GCO115" s="1"/>
      <c r="GCP115" s="1"/>
      <c r="GCQ115" s="1"/>
      <c r="GCR115" s="1"/>
      <c r="GCS115" s="1"/>
      <c r="GCT115" s="1"/>
      <c r="GCU115" s="1"/>
      <c r="GCV115" s="1"/>
      <c r="GCW115" s="1"/>
      <c r="GCX115" s="1"/>
      <c r="GCY115" s="1"/>
      <c r="GCZ115" s="1"/>
      <c r="GDA115" s="1"/>
      <c r="GDB115" s="1"/>
      <c r="GDC115" s="1"/>
      <c r="GDD115" s="1"/>
      <c r="GDE115" s="1"/>
      <c r="GDF115" s="1"/>
      <c r="GDG115" s="1"/>
      <c r="GDH115" s="1"/>
      <c r="GDI115" s="1"/>
      <c r="GDJ115" s="1"/>
      <c r="GDK115" s="1"/>
      <c r="GDL115" s="1"/>
      <c r="GDM115" s="1"/>
      <c r="GDN115" s="1"/>
      <c r="GDO115" s="1"/>
      <c r="GDP115" s="1"/>
      <c r="GDQ115" s="1"/>
      <c r="GDR115" s="1"/>
      <c r="GDS115" s="1"/>
      <c r="GDT115" s="1"/>
      <c r="GDU115" s="1"/>
      <c r="GDV115" s="1"/>
      <c r="GDW115" s="1"/>
      <c r="GDX115" s="1"/>
      <c r="GDY115" s="1"/>
      <c r="GDZ115" s="1"/>
      <c r="GEA115" s="1"/>
      <c r="GEB115" s="1"/>
      <c r="GEC115" s="1"/>
      <c r="GED115" s="1"/>
      <c r="GEE115" s="1"/>
      <c r="GEF115" s="1"/>
      <c r="GEG115" s="1"/>
      <c r="GEH115" s="1"/>
      <c r="GEI115" s="1"/>
      <c r="GEJ115" s="1"/>
      <c r="GEK115" s="1"/>
      <c r="GEL115" s="1"/>
      <c r="GEM115" s="1"/>
      <c r="GEN115" s="1"/>
      <c r="GEO115" s="1"/>
      <c r="GEP115" s="1"/>
      <c r="GEQ115" s="1"/>
      <c r="GER115" s="1"/>
      <c r="GES115" s="1"/>
      <c r="GET115" s="1"/>
      <c r="GEU115" s="1"/>
      <c r="GEV115" s="1"/>
      <c r="GEW115" s="1"/>
      <c r="GEX115" s="1"/>
      <c r="GEY115" s="1"/>
      <c r="GEZ115" s="1"/>
      <c r="GFA115" s="1"/>
      <c r="GFB115" s="1"/>
      <c r="GFC115" s="1"/>
      <c r="GFD115" s="1"/>
      <c r="GFE115" s="1"/>
      <c r="GFF115" s="1"/>
      <c r="GFG115" s="1"/>
      <c r="GFH115" s="1"/>
      <c r="GFI115" s="1"/>
      <c r="GFJ115" s="1"/>
      <c r="GFK115" s="1"/>
      <c r="GFL115" s="1"/>
      <c r="GFM115" s="1"/>
      <c r="GFN115" s="1"/>
      <c r="GFO115" s="1"/>
      <c r="GFP115" s="1"/>
      <c r="GFQ115" s="1"/>
      <c r="GFR115" s="1"/>
      <c r="GFS115" s="1"/>
      <c r="GFT115" s="1"/>
      <c r="GFU115" s="1"/>
      <c r="GFV115" s="1"/>
      <c r="GFW115" s="1"/>
      <c r="GFX115" s="1"/>
      <c r="GFY115" s="1"/>
      <c r="GFZ115" s="1"/>
      <c r="GGA115" s="1"/>
      <c r="GGB115" s="1"/>
      <c r="GGC115" s="1"/>
      <c r="GGD115" s="1"/>
      <c r="GGE115" s="1"/>
      <c r="GGF115" s="1"/>
      <c r="GGG115" s="1"/>
      <c r="GGH115" s="1"/>
      <c r="GGI115" s="1"/>
      <c r="GGJ115" s="1"/>
      <c r="GGK115" s="1"/>
      <c r="GGL115" s="1"/>
      <c r="GGM115" s="1"/>
      <c r="GGN115" s="1"/>
      <c r="GGO115" s="1"/>
      <c r="GGP115" s="1"/>
      <c r="GGQ115" s="1"/>
      <c r="GGR115" s="1"/>
      <c r="GGS115" s="1"/>
      <c r="GGT115" s="1"/>
      <c r="GGU115" s="1"/>
      <c r="GGV115" s="1"/>
      <c r="GGW115" s="1"/>
      <c r="GGX115" s="1"/>
      <c r="GGY115" s="1"/>
      <c r="GGZ115" s="1"/>
      <c r="GHA115" s="1"/>
      <c r="GHB115" s="1"/>
      <c r="GHC115" s="1"/>
      <c r="GHD115" s="1"/>
      <c r="GHE115" s="1"/>
      <c r="GHF115" s="1"/>
      <c r="GHG115" s="1"/>
      <c r="GHH115" s="1"/>
      <c r="GHI115" s="1"/>
      <c r="GHJ115" s="1"/>
      <c r="GHK115" s="1"/>
      <c r="GHL115" s="1"/>
      <c r="GHM115" s="1"/>
      <c r="GHN115" s="1"/>
      <c r="GHO115" s="1"/>
      <c r="GHP115" s="1"/>
      <c r="GHQ115" s="1"/>
      <c r="GHR115" s="1"/>
      <c r="GHS115" s="1"/>
      <c r="GHT115" s="1"/>
      <c r="GHU115" s="1"/>
      <c r="GHV115" s="1"/>
      <c r="GHW115" s="1"/>
      <c r="GHX115" s="1"/>
      <c r="GHY115" s="1"/>
      <c r="GHZ115" s="1"/>
      <c r="GIA115" s="1"/>
      <c r="GIB115" s="1"/>
      <c r="GIC115" s="1"/>
      <c r="GID115" s="1"/>
      <c r="GIE115" s="1"/>
      <c r="GIF115" s="1"/>
      <c r="GIG115" s="1"/>
      <c r="GIH115" s="1"/>
      <c r="GII115" s="1"/>
      <c r="GIJ115" s="1"/>
      <c r="GIK115" s="1"/>
      <c r="GIL115" s="1"/>
      <c r="GIM115" s="1"/>
      <c r="GIN115" s="1"/>
      <c r="GIO115" s="1"/>
      <c r="GIP115" s="1"/>
      <c r="GIQ115" s="1"/>
      <c r="GIR115" s="1"/>
      <c r="GIS115" s="1"/>
      <c r="GIT115" s="1"/>
      <c r="GIU115" s="1"/>
      <c r="GIV115" s="1"/>
      <c r="GIW115" s="1"/>
      <c r="GIX115" s="1"/>
      <c r="GIY115" s="1"/>
      <c r="GIZ115" s="1"/>
      <c r="GJA115" s="1"/>
      <c r="GJB115" s="1"/>
      <c r="GJC115" s="1"/>
      <c r="GJD115" s="1"/>
      <c r="GJE115" s="1"/>
      <c r="GJF115" s="1"/>
      <c r="GJG115" s="1"/>
      <c r="GJH115" s="1"/>
      <c r="GJI115" s="1"/>
      <c r="GJJ115" s="1"/>
      <c r="GJK115" s="1"/>
      <c r="GJL115" s="1"/>
      <c r="GJM115" s="1"/>
      <c r="GJN115" s="1"/>
      <c r="GJO115" s="1"/>
      <c r="GJP115" s="1"/>
      <c r="GJQ115" s="1"/>
      <c r="GJR115" s="1"/>
      <c r="GJS115" s="1"/>
      <c r="GJT115" s="1"/>
      <c r="GJU115" s="1"/>
      <c r="GJV115" s="1"/>
      <c r="GJW115" s="1"/>
      <c r="GJX115" s="1"/>
      <c r="GJY115" s="1"/>
      <c r="GJZ115" s="1"/>
      <c r="GKA115" s="1"/>
      <c r="GKB115" s="1"/>
      <c r="GKC115" s="1"/>
      <c r="GKD115" s="1"/>
      <c r="GKE115" s="1"/>
      <c r="GKF115" s="1"/>
      <c r="GKG115" s="1"/>
      <c r="GKH115" s="1"/>
      <c r="GKI115" s="1"/>
      <c r="GKJ115" s="1"/>
      <c r="GKK115" s="1"/>
      <c r="GKL115" s="1"/>
      <c r="GKM115" s="1"/>
      <c r="GKN115" s="1"/>
      <c r="GKO115" s="1"/>
      <c r="GKP115" s="1"/>
      <c r="GKQ115" s="1"/>
      <c r="GKR115" s="1"/>
      <c r="GKS115" s="1"/>
      <c r="GKT115" s="1"/>
      <c r="GKU115" s="1"/>
      <c r="GKV115" s="1"/>
      <c r="GKW115" s="1"/>
      <c r="GKX115" s="1"/>
      <c r="GKY115" s="1"/>
      <c r="GKZ115" s="1"/>
      <c r="GLA115" s="1"/>
      <c r="GLB115" s="1"/>
      <c r="GLC115" s="1"/>
      <c r="GLD115" s="1"/>
      <c r="GLE115" s="1"/>
      <c r="GLF115" s="1"/>
      <c r="GLG115" s="1"/>
      <c r="GLH115" s="1"/>
      <c r="GLI115" s="1"/>
      <c r="GLJ115" s="1"/>
      <c r="GLK115" s="1"/>
      <c r="GLL115" s="1"/>
      <c r="GLM115" s="1"/>
      <c r="GLN115" s="1"/>
      <c r="GLO115" s="1"/>
      <c r="GLP115" s="1"/>
      <c r="GLQ115" s="1"/>
      <c r="GLR115" s="1"/>
      <c r="GLS115" s="1"/>
      <c r="GLT115" s="1"/>
      <c r="GLU115" s="1"/>
      <c r="GLV115" s="1"/>
      <c r="GLW115" s="1"/>
      <c r="GLX115" s="1"/>
      <c r="GLY115" s="1"/>
      <c r="GLZ115" s="1"/>
      <c r="GMA115" s="1"/>
      <c r="GMB115" s="1"/>
      <c r="GMC115" s="1"/>
      <c r="GMD115" s="1"/>
      <c r="GME115" s="1"/>
      <c r="GMF115" s="1"/>
      <c r="GMG115" s="1"/>
      <c r="GMH115" s="1"/>
      <c r="GMI115" s="1"/>
      <c r="GMJ115" s="1"/>
      <c r="GMK115" s="1"/>
      <c r="GML115" s="1"/>
      <c r="GMM115" s="1"/>
      <c r="GMN115" s="1"/>
      <c r="GMO115" s="1"/>
      <c r="GMP115" s="1"/>
      <c r="GMQ115" s="1"/>
      <c r="GMR115" s="1"/>
      <c r="GMS115" s="1"/>
      <c r="GMT115" s="1"/>
      <c r="GMU115" s="1"/>
      <c r="GMV115" s="1"/>
      <c r="GMW115" s="1"/>
      <c r="GMX115" s="1"/>
      <c r="GMY115" s="1"/>
      <c r="GMZ115" s="1"/>
      <c r="GNA115" s="1"/>
      <c r="GNB115" s="1"/>
      <c r="GNC115" s="1"/>
      <c r="GND115" s="1"/>
      <c r="GNE115" s="1"/>
      <c r="GNF115" s="1"/>
      <c r="GNG115" s="1"/>
      <c r="GNH115" s="1"/>
      <c r="GNI115" s="1"/>
      <c r="GNJ115" s="1"/>
      <c r="GNK115" s="1"/>
      <c r="GNL115" s="1"/>
      <c r="GNM115" s="1"/>
      <c r="GNN115" s="1"/>
      <c r="GNO115" s="1"/>
      <c r="GNP115" s="1"/>
      <c r="GNQ115" s="1"/>
      <c r="GNR115" s="1"/>
      <c r="GNS115" s="1"/>
      <c r="GNT115" s="1"/>
      <c r="GNU115" s="1"/>
      <c r="GNV115" s="1"/>
      <c r="GNW115" s="1"/>
      <c r="GNX115" s="1"/>
      <c r="GNY115" s="1"/>
      <c r="GNZ115" s="1"/>
      <c r="GOA115" s="1"/>
      <c r="GOB115" s="1"/>
      <c r="GOC115" s="1"/>
      <c r="GOD115" s="1"/>
      <c r="GOE115" s="1"/>
      <c r="GOF115" s="1"/>
      <c r="GOG115" s="1"/>
      <c r="GOH115" s="1"/>
      <c r="GOI115" s="1"/>
      <c r="GOJ115" s="1"/>
      <c r="GOK115" s="1"/>
      <c r="GOL115" s="1"/>
      <c r="GOM115" s="1"/>
      <c r="GON115" s="1"/>
      <c r="GOO115" s="1"/>
      <c r="GOP115" s="1"/>
      <c r="GOQ115" s="1"/>
      <c r="GOR115" s="1"/>
      <c r="GOS115" s="1"/>
      <c r="GOT115" s="1"/>
      <c r="GOU115" s="1"/>
      <c r="GOV115" s="1"/>
      <c r="GOW115" s="1"/>
      <c r="GOX115" s="1"/>
      <c r="GOY115" s="1"/>
      <c r="GOZ115" s="1"/>
      <c r="GPA115" s="1"/>
      <c r="GPB115" s="1"/>
      <c r="GPC115" s="1"/>
      <c r="GPD115" s="1"/>
      <c r="GPE115" s="1"/>
      <c r="GPF115" s="1"/>
      <c r="GPG115" s="1"/>
      <c r="GPH115" s="1"/>
      <c r="GPI115" s="1"/>
      <c r="GPJ115" s="1"/>
      <c r="GPK115" s="1"/>
      <c r="GPL115" s="1"/>
      <c r="GPM115" s="1"/>
      <c r="GPN115" s="1"/>
      <c r="GPO115" s="1"/>
      <c r="GPP115" s="1"/>
      <c r="GPQ115" s="1"/>
      <c r="GPR115" s="1"/>
      <c r="GPS115" s="1"/>
      <c r="GPT115" s="1"/>
      <c r="GPU115" s="1"/>
      <c r="GPV115" s="1"/>
      <c r="GPW115" s="1"/>
      <c r="GPX115" s="1"/>
      <c r="GPY115" s="1"/>
      <c r="GPZ115" s="1"/>
      <c r="GQA115" s="1"/>
      <c r="GQB115" s="1"/>
      <c r="GQC115" s="1"/>
      <c r="GQD115" s="1"/>
      <c r="GQE115" s="1"/>
      <c r="GQF115" s="1"/>
      <c r="GQG115" s="1"/>
      <c r="GQH115" s="1"/>
      <c r="GQI115" s="1"/>
      <c r="GQJ115" s="1"/>
      <c r="GQK115" s="1"/>
      <c r="GQL115" s="1"/>
      <c r="GQM115" s="1"/>
      <c r="GQN115" s="1"/>
      <c r="GQO115" s="1"/>
      <c r="GQP115" s="1"/>
      <c r="GQQ115" s="1"/>
      <c r="GQR115" s="1"/>
      <c r="GQS115" s="1"/>
      <c r="GQT115" s="1"/>
      <c r="GQU115" s="1"/>
      <c r="GQV115" s="1"/>
      <c r="GQW115" s="1"/>
      <c r="GQX115" s="1"/>
      <c r="GQY115" s="1"/>
      <c r="GQZ115" s="1"/>
      <c r="GRA115" s="1"/>
      <c r="GRB115" s="1"/>
      <c r="GRC115" s="1"/>
      <c r="GRD115" s="1"/>
      <c r="GRE115" s="1"/>
      <c r="GRF115" s="1"/>
      <c r="GRG115" s="1"/>
      <c r="GRH115" s="1"/>
      <c r="GRI115" s="1"/>
      <c r="GRJ115" s="1"/>
      <c r="GRK115" s="1"/>
      <c r="GRL115" s="1"/>
      <c r="GRM115" s="1"/>
      <c r="GRN115" s="1"/>
      <c r="GRO115" s="1"/>
      <c r="GRP115" s="1"/>
      <c r="GRQ115" s="1"/>
      <c r="GRR115" s="1"/>
      <c r="GRS115" s="1"/>
      <c r="GRT115" s="1"/>
      <c r="GRU115" s="1"/>
      <c r="GRV115" s="1"/>
      <c r="GRW115" s="1"/>
      <c r="GRX115" s="1"/>
      <c r="GRY115" s="1"/>
      <c r="GRZ115" s="1"/>
      <c r="GSA115" s="1"/>
      <c r="GSB115" s="1"/>
      <c r="GSC115" s="1"/>
      <c r="GSD115" s="1"/>
      <c r="GSE115" s="1"/>
      <c r="GSF115" s="1"/>
      <c r="GSG115" s="1"/>
      <c r="GSH115" s="1"/>
      <c r="GSI115" s="1"/>
      <c r="GSJ115" s="1"/>
      <c r="GSK115" s="1"/>
      <c r="GSL115" s="1"/>
      <c r="GSM115" s="1"/>
      <c r="GSN115" s="1"/>
      <c r="GSO115" s="1"/>
      <c r="GSP115" s="1"/>
      <c r="GSQ115" s="1"/>
      <c r="GSR115" s="1"/>
      <c r="GSS115" s="1"/>
      <c r="GST115" s="1"/>
      <c r="GSU115" s="1"/>
      <c r="GSV115" s="1"/>
      <c r="GSW115" s="1"/>
      <c r="GSX115" s="1"/>
      <c r="GSY115" s="1"/>
      <c r="GSZ115" s="1"/>
      <c r="GTA115" s="1"/>
      <c r="GTB115" s="1"/>
      <c r="GTC115" s="1"/>
      <c r="GTD115" s="1"/>
      <c r="GTE115" s="1"/>
      <c r="GTF115" s="1"/>
      <c r="GTG115" s="1"/>
      <c r="GTH115" s="1"/>
      <c r="GTI115" s="1"/>
      <c r="GTJ115" s="1"/>
      <c r="GTK115" s="1"/>
      <c r="GTL115" s="1"/>
      <c r="GTM115" s="1"/>
      <c r="GTN115" s="1"/>
      <c r="GTO115" s="1"/>
      <c r="GTP115" s="1"/>
      <c r="GTQ115" s="1"/>
      <c r="GTR115" s="1"/>
      <c r="GTS115" s="1"/>
      <c r="GTT115" s="1"/>
      <c r="GTU115" s="1"/>
      <c r="GTV115" s="1"/>
      <c r="GTW115" s="1"/>
      <c r="GTX115" s="1"/>
      <c r="GTY115" s="1"/>
      <c r="GTZ115" s="1"/>
      <c r="GUA115" s="1"/>
      <c r="GUB115" s="1"/>
      <c r="GUC115" s="1"/>
      <c r="GUD115" s="1"/>
      <c r="GUE115" s="1"/>
      <c r="GUF115" s="1"/>
      <c r="GUG115" s="1"/>
      <c r="GUH115" s="1"/>
      <c r="GUI115" s="1"/>
      <c r="GUJ115" s="1"/>
      <c r="GUK115" s="1"/>
      <c r="GUL115" s="1"/>
      <c r="GUM115" s="1"/>
      <c r="GUN115" s="1"/>
      <c r="GUO115" s="1"/>
      <c r="GUP115" s="1"/>
      <c r="GUQ115" s="1"/>
      <c r="GUR115" s="1"/>
      <c r="GUS115" s="1"/>
      <c r="GUT115" s="1"/>
      <c r="GUU115" s="1"/>
      <c r="GUV115" s="1"/>
      <c r="GUW115" s="1"/>
      <c r="GUX115" s="1"/>
      <c r="GUY115" s="1"/>
      <c r="GUZ115" s="1"/>
      <c r="GVA115" s="1"/>
      <c r="GVB115" s="1"/>
      <c r="GVC115" s="1"/>
      <c r="GVD115" s="1"/>
      <c r="GVE115" s="1"/>
      <c r="GVF115" s="1"/>
      <c r="GVG115" s="1"/>
      <c r="GVH115" s="1"/>
      <c r="GVI115" s="1"/>
      <c r="GVJ115" s="1"/>
      <c r="GVK115" s="1"/>
      <c r="GVL115" s="1"/>
      <c r="GVM115" s="1"/>
      <c r="GVN115" s="1"/>
      <c r="GVO115" s="1"/>
      <c r="GVP115" s="1"/>
      <c r="GVQ115" s="1"/>
      <c r="GVR115" s="1"/>
      <c r="GVS115" s="1"/>
      <c r="GVT115" s="1"/>
      <c r="GVU115" s="1"/>
      <c r="GVV115" s="1"/>
      <c r="GVW115" s="1"/>
      <c r="GVX115" s="1"/>
      <c r="GVY115" s="1"/>
      <c r="GVZ115" s="1"/>
      <c r="GWA115" s="1"/>
      <c r="GWB115" s="1"/>
      <c r="GWC115" s="1"/>
      <c r="GWD115" s="1"/>
      <c r="GWE115" s="1"/>
      <c r="GWF115" s="1"/>
      <c r="GWG115" s="1"/>
      <c r="GWH115" s="1"/>
      <c r="GWI115" s="1"/>
      <c r="GWJ115" s="1"/>
      <c r="GWK115" s="1"/>
      <c r="GWL115" s="1"/>
      <c r="GWM115" s="1"/>
      <c r="GWN115" s="1"/>
      <c r="GWO115" s="1"/>
      <c r="GWP115" s="1"/>
      <c r="GWQ115" s="1"/>
      <c r="GWR115" s="1"/>
      <c r="GWS115" s="1"/>
      <c r="GWT115" s="1"/>
      <c r="GWU115" s="1"/>
      <c r="GWV115" s="1"/>
      <c r="GWW115" s="1"/>
      <c r="GWX115" s="1"/>
      <c r="GWY115" s="1"/>
      <c r="GWZ115" s="1"/>
      <c r="GXA115" s="1"/>
      <c r="GXB115" s="1"/>
      <c r="GXC115" s="1"/>
      <c r="GXD115" s="1"/>
      <c r="GXE115" s="1"/>
      <c r="GXF115" s="1"/>
      <c r="GXG115" s="1"/>
      <c r="GXH115" s="1"/>
      <c r="GXI115" s="1"/>
      <c r="GXJ115" s="1"/>
      <c r="GXK115" s="1"/>
      <c r="GXL115" s="1"/>
      <c r="GXM115" s="1"/>
      <c r="GXN115" s="1"/>
      <c r="GXO115" s="1"/>
      <c r="GXP115" s="1"/>
      <c r="GXQ115" s="1"/>
      <c r="GXR115" s="1"/>
      <c r="GXS115" s="1"/>
      <c r="GXT115" s="1"/>
      <c r="GXU115" s="1"/>
      <c r="GXV115" s="1"/>
      <c r="GXW115" s="1"/>
      <c r="GXX115" s="1"/>
      <c r="GXY115" s="1"/>
      <c r="GXZ115" s="1"/>
      <c r="GYA115" s="1"/>
      <c r="GYB115" s="1"/>
      <c r="GYC115" s="1"/>
      <c r="GYD115" s="1"/>
      <c r="GYE115" s="1"/>
      <c r="GYF115" s="1"/>
      <c r="GYG115" s="1"/>
      <c r="GYH115" s="1"/>
      <c r="GYI115" s="1"/>
      <c r="GYJ115" s="1"/>
      <c r="GYK115" s="1"/>
      <c r="GYL115" s="1"/>
      <c r="GYM115" s="1"/>
      <c r="GYN115" s="1"/>
      <c r="GYO115" s="1"/>
      <c r="GYP115" s="1"/>
      <c r="GYQ115" s="1"/>
      <c r="GYR115" s="1"/>
      <c r="GYS115" s="1"/>
      <c r="GYT115" s="1"/>
      <c r="GYU115" s="1"/>
      <c r="GYV115" s="1"/>
      <c r="GYW115" s="1"/>
      <c r="GYX115" s="1"/>
      <c r="GYY115" s="1"/>
      <c r="GYZ115" s="1"/>
      <c r="GZA115" s="1"/>
      <c r="GZB115" s="1"/>
      <c r="GZC115" s="1"/>
      <c r="GZD115" s="1"/>
      <c r="GZE115" s="1"/>
      <c r="GZF115" s="1"/>
      <c r="GZG115" s="1"/>
      <c r="GZH115" s="1"/>
      <c r="GZI115" s="1"/>
      <c r="GZJ115" s="1"/>
      <c r="GZK115" s="1"/>
      <c r="GZL115" s="1"/>
      <c r="GZM115" s="1"/>
      <c r="GZN115" s="1"/>
      <c r="GZO115" s="1"/>
      <c r="GZP115" s="1"/>
      <c r="GZQ115" s="1"/>
      <c r="GZR115" s="1"/>
      <c r="GZS115" s="1"/>
      <c r="GZT115" s="1"/>
      <c r="GZU115" s="1"/>
      <c r="GZV115" s="1"/>
      <c r="GZW115" s="1"/>
      <c r="GZX115" s="1"/>
      <c r="GZY115" s="1"/>
      <c r="GZZ115" s="1"/>
      <c r="HAA115" s="1"/>
      <c r="HAB115" s="1"/>
      <c r="HAC115" s="1"/>
      <c r="HAD115" s="1"/>
      <c r="HAE115" s="1"/>
      <c r="HAF115" s="1"/>
      <c r="HAG115" s="1"/>
      <c r="HAH115" s="1"/>
      <c r="HAI115" s="1"/>
      <c r="HAJ115" s="1"/>
      <c r="HAK115" s="1"/>
      <c r="HAL115" s="1"/>
      <c r="HAM115" s="1"/>
      <c r="HAN115" s="1"/>
      <c r="HAO115" s="1"/>
      <c r="HAP115" s="1"/>
      <c r="HAQ115" s="1"/>
      <c r="HAR115" s="1"/>
      <c r="HAS115" s="1"/>
      <c r="HAT115" s="1"/>
      <c r="HAU115" s="1"/>
      <c r="HAV115" s="1"/>
      <c r="HAW115" s="1"/>
      <c r="HAX115" s="1"/>
      <c r="HAY115" s="1"/>
      <c r="HAZ115" s="1"/>
      <c r="HBA115" s="1"/>
      <c r="HBB115" s="1"/>
      <c r="HBC115" s="1"/>
      <c r="HBD115" s="1"/>
      <c r="HBE115" s="1"/>
      <c r="HBF115" s="1"/>
      <c r="HBG115" s="1"/>
      <c r="HBH115" s="1"/>
      <c r="HBI115" s="1"/>
      <c r="HBJ115" s="1"/>
      <c r="HBK115" s="1"/>
      <c r="HBL115" s="1"/>
      <c r="HBM115" s="1"/>
      <c r="HBN115" s="1"/>
      <c r="HBO115" s="1"/>
      <c r="HBP115" s="1"/>
      <c r="HBQ115" s="1"/>
      <c r="HBR115" s="1"/>
      <c r="HBS115" s="1"/>
      <c r="HBT115" s="1"/>
      <c r="HBU115" s="1"/>
      <c r="HBV115" s="1"/>
      <c r="HBW115" s="1"/>
      <c r="HBX115" s="1"/>
      <c r="HBY115" s="1"/>
      <c r="HBZ115" s="1"/>
      <c r="HCA115" s="1"/>
      <c r="HCB115" s="1"/>
      <c r="HCC115" s="1"/>
      <c r="HCD115" s="1"/>
      <c r="HCE115" s="1"/>
      <c r="HCF115" s="1"/>
      <c r="HCG115" s="1"/>
      <c r="HCH115" s="1"/>
      <c r="HCI115" s="1"/>
      <c r="HCJ115" s="1"/>
      <c r="HCK115" s="1"/>
      <c r="HCL115" s="1"/>
      <c r="HCM115" s="1"/>
      <c r="HCN115" s="1"/>
      <c r="HCO115" s="1"/>
      <c r="HCP115" s="1"/>
      <c r="HCQ115" s="1"/>
      <c r="HCR115" s="1"/>
      <c r="HCS115" s="1"/>
      <c r="HCT115" s="1"/>
      <c r="HCU115" s="1"/>
      <c r="HCV115" s="1"/>
      <c r="HCW115" s="1"/>
      <c r="HCX115" s="1"/>
      <c r="HCY115" s="1"/>
      <c r="HCZ115" s="1"/>
      <c r="HDA115" s="1"/>
      <c r="HDB115" s="1"/>
      <c r="HDC115" s="1"/>
      <c r="HDD115" s="1"/>
      <c r="HDE115" s="1"/>
      <c r="HDF115" s="1"/>
      <c r="HDG115" s="1"/>
      <c r="HDH115" s="1"/>
      <c r="HDI115" s="1"/>
      <c r="HDJ115" s="1"/>
      <c r="HDK115" s="1"/>
      <c r="HDL115" s="1"/>
      <c r="HDM115" s="1"/>
      <c r="HDN115" s="1"/>
      <c r="HDO115" s="1"/>
      <c r="HDP115" s="1"/>
      <c r="HDQ115" s="1"/>
      <c r="HDR115" s="1"/>
      <c r="HDS115" s="1"/>
      <c r="HDT115" s="1"/>
      <c r="HDU115" s="1"/>
      <c r="HDV115" s="1"/>
      <c r="HDW115" s="1"/>
      <c r="HDX115" s="1"/>
      <c r="HDY115" s="1"/>
      <c r="HDZ115" s="1"/>
      <c r="HEA115" s="1"/>
      <c r="HEB115" s="1"/>
      <c r="HEC115" s="1"/>
      <c r="HED115" s="1"/>
      <c r="HEE115" s="1"/>
      <c r="HEF115" s="1"/>
      <c r="HEG115" s="1"/>
      <c r="HEH115" s="1"/>
      <c r="HEI115" s="1"/>
      <c r="HEJ115" s="1"/>
      <c r="HEK115" s="1"/>
      <c r="HEL115" s="1"/>
      <c r="HEM115" s="1"/>
      <c r="HEN115" s="1"/>
      <c r="HEO115" s="1"/>
      <c r="HEP115" s="1"/>
      <c r="HEQ115" s="1"/>
      <c r="HER115" s="1"/>
      <c r="HES115" s="1"/>
      <c r="HET115" s="1"/>
      <c r="HEU115" s="1"/>
      <c r="HEV115" s="1"/>
      <c r="HEW115" s="1"/>
      <c r="HEX115" s="1"/>
      <c r="HEY115" s="1"/>
      <c r="HEZ115" s="1"/>
      <c r="HFA115" s="1"/>
      <c r="HFB115" s="1"/>
      <c r="HFC115" s="1"/>
      <c r="HFD115" s="1"/>
      <c r="HFE115" s="1"/>
      <c r="HFF115" s="1"/>
      <c r="HFG115" s="1"/>
      <c r="HFH115" s="1"/>
      <c r="HFI115" s="1"/>
      <c r="HFJ115" s="1"/>
      <c r="HFK115" s="1"/>
      <c r="HFL115" s="1"/>
      <c r="HFM115" s="1"/>
      <c r="HFN115" s="1"/>
      <c r="HFO115" s="1"/>
      <c r="HFP115" s="1"/>
      <c r="HFQ115" s="1"/>
      <c r="HFR115" s="1"/>
      <c r="HFS115" s="1"/>
      <c r="HFT115" s="1"/>
      <c r="HFU115" s="1"/>
      <c r="HFV115" s="1"/>
      <c r="HFW115" s="1"/>
      <c r="HFX115" s="1"/>
      <c r="HFY115" s="1"/>
      <c r="HFZ115" s="1"/>
      <c r="HGA115" s="1"/>
      <c r="HGB115" s="1"/>
      <c r="HGC115" s="1"/>
      <c r="HGD115" s="1"/>
      <c r="HGE115" s="1"/>
      <c r="HGF115" s="1"/>
      <c r="HGG115" s="1"/>
      <c r="HGH115" s="1"/>
      <c r="HGI115" s="1"/>
      <c r="HGJ115" s="1"/>
      <c r="HGK115" s="1"/>
      <c r="HGL115" s="1"/>
      <c r="HGM115" s="1"/>
      <c r="HGN115" s="1"/>
      <c r="HGO115" s="1"/>
      <c r="HGP115" s="1"/>
      <c r="HGQ115" s="1"/>
      <c r="HGR115" s="1"/>
      <c r="HGS115" s="1"/>
      <c r="HGT115" s="1"/>
      <c r="HGU115" s="1"/>
      <c r="HGV115" s="1"/>
      <c r="HGW115" s="1"/>
      <c r="HGX115" s="1"/>
      <c r="HGY115" s="1"/>
      <c r="HGZ115" s="1"/>
      <c r="HHA115" s="1"/>
      <c r="HHB115" s="1"/>
      <c r="HHC115" s="1"/>
      <c r="HHD115" s="1"/>
      <c r="HHE115" s="1"/>
      <c r="HHF115" s="1"/>
      <c r="HHG115" s="1"/>
      <c r="HHH115" s="1"/>
      <c r="HHI115" s="1"/>
      <c r="HHJ115" s="1"/>
      <c r="HHK115" s="1"/>
      <c r="HHL115" s="1"/>
      <c r="HHM115" s="1"/>
      <c r="HHN115" s="1"/>
      <c r="HHO115" s="1"/>
      <c r="HHP115" s="1"/>
      <c r="HHQ115" s="1"/>
      <c r="HHR115" s="1"/>
      <c r="HHS115" s="1"/>
      <c r="HHT115" s="1"/>
      <c r="HHU115" s="1"/>
      <c r="HHV115" s="1"/>
      <c r="HHW115" s="1"/>
      <c r="HHX115" s="1"/>
      <c r="HHY115" s="1"/>
      <c r="HHZ115" s="1"/>
      <c r="HIA115" s="1"/>
      <c r="HIB115" s="1"/>
      <c r="HIC115" s="1"/>
      <c r="HID115" s="1"/>
      <c r="HIE115" s="1"/>
      <c r="HIF115" s="1"/>
      <c r="HIG115" s="1"/>
      <c r="HIH115" s="1"/>
      <c r="HII115" s="1"/>
      <c r="HIJ115" s="1"/>
      <c r="HIK115" s="1"/>
      <c r="HIL115" s="1"/>
      <c r="HIM115" s="1"/>
      <c r="HIN115" s="1"/>
      <c r="HIO115" s="1"/>
      <c r="HIP115" s="1"/>
      <c r="HIQ115" s="1"/>
      <c r="HIR115" s="1"/>
      <c r="HIS115" s="1"/>
      <c r="HIT115" s="1"/>
      <c r="HIU115" s="1"/>
      <c r="HIV115" s="1"/>
      <c r="HIW115" s="1"/>
      <c r="HIX115" s="1"/>
      <c r="HIY115" s="1"/>
      <c r="HIZ115" s="1"/>
      <c r="HJA115" s="1"/>
      <c r="HJB115" s="1"/>
      <c r="HJC115" s="1"/>
      <c r="HJD115" s="1"/>
      <c r="HJE115" s="1"/>
      <c r="HJF115" s="1"/>
      <c r="HJG115" s="1"/>
      <c r="HJH115" s="1"/>
      <c r="HJI115" s="1"/>
      <c r="HJJ115" s="1"/>
      <c r="HJK115" s="1"/>
      <c r="HJL115" s="1"/>
      <c r="HJM115" s="1"/>
      <c r="HJN115" s="1"/>
      <c r="HJO115" s="1"/>
      <c r="HJP115" s="1"/>
      <c r="HJQ115" s="1"/>
      <c r="HJR115" s="1"/>
      <c r="HJS115" s="1"/>
      <c r="HJT115" s="1"/>
      <c r="HJU115" s="1"/>
      <c r="HJV115" s="1"/>
      <c r="HJW115" s="1"/>
      <c r="HJX115" s="1"/>
      <c r="HJY115" s="1"/>
      <c r="HJZ115" s="1"/>
      <c r="HKA115" s="1"/>
      <c r="HKB115" s="1"/>
      <c r="HKC115" s="1"/>
      <c r="HKD115" s="1"/>
      <c r="HKE115" s="1"/>
      <c r="HKF115" s="1"/>
      <c r="HKG115" s="1"/>
      <c r="HKH115" s="1"/>
      <c r="HKI115" s="1"/>
      <c r="HKJ115" s="1"/>
      <c r="HKK115" s="1"/>
      <c r="HKL115" s="1"/>
      <c r="HKM115" s="1"/>
      <c r="HKN115" s="1"/>
      <c r="HKO115" s="1"/>
      <c r="HKP115" s="1"/>
      <c r="HKQ115" s="1"/>
      <c r="HKR115" s="1"/>
      <c r="HKS115" s="1"/>
      <c r="HKT115" s="1"/>
      <c r="HKU115" s="1"/>
      <c r="HKV115" s="1"/>
      <c r="HKW115" s="1"/>
      <c r="HKX115" s="1"/>
      <c r="HKY115" s="1"/>
      <c r="HKZ115" s="1"/>
      <c r="HLA115" s="1"/>
      <c r="HLB115" s="1"/>
      <c r="HLC115" s="1"/>
      <c r="HLD115" s="1"/>
      <c r="HLE115" s="1"/>
      <c r="HLF115" s="1"/>
      <c r="HLG115" s="1"/>
      <c r="HLH115" s="1"/>
      <c r="HLI115" s="1"/>
      <c r="HLJ115" s="1"/>
      <c r="HLK115" s="1"/>
      <c r="HLL115" s="1"/>
      <c r="HLM115" s="1"/>
      <c r="HLN115" s="1"/>
      <c r="HLO115" s="1"/>
      <c r="HLP115" s="1"/>
      <c r="HLQ115" s="1"/>
      <c r="HLR115" s="1"/>
      <c r="HLS115" s="1"/>
      <c r="HLT115" s="1"/>
      <c r="HLU115" s="1"/>
      <c r="HLV115" s="1"/>
      <c r="HLW115" s="1"/>
      <c r="HLX115" s="1"/>
      <c r="HLY115" s="1"/>
      <c r="HLZ115" s="1"/>
      <c r="HMA115" s="1"/>
      <c r="HMB115" s="1"/>
      <c r="HMC115" s="1"/>
      <c r="HMD115" s="1"/>
      <c r="HME115" s="1"/>
      <c r="HMF115" s="1"/>
      <c r="HMG115" s="1"/>
      <c r="HMH115" s="1"/>
      <c r="HMI115" s="1"/>
      <c r="HMJ115" s="1"/>
      <c r="HMK115" s="1"/>
      <c r="HML115" s="1"/>
      <c r="HMM115" s="1"/>
      <c r="HMN115" s="1"/>
      <c r="HMO115" s="1"/>
      <c r="HMP115" s="1"/>
      <c r="HMQ115" s="1"/>
      <c r="HMR115" s="1"/>
      <c r="HMS115" s="1"/>
      <c r="HMT115" s="1"/>
      <c r="HMU115" s="1"/>
      <c r="HMV115" s="1"/>
      <c r="HMW115" s="1"/>
      <c r="HMX115" s="1"/>
      <c r="HMY115" s="1"/>
      <c r="HMZ115" s="1"/>
      <c r="HNA115" s="1"/>
      <c r="HNB115" s="1"/>
      <c r="HNC115" s="1"/>
      <c r="HND115" s="1"/>
      <c r="HNE115" s="1"/>
      <c r="HNF115" s="1"/>
      <c r="HNG115" s="1"/>
      <c r="HNH115" s="1"/>
      <c r="HNI115" s="1"/>
      <c r="HNJ115" s="1"/>
      <c r="HNK115" s="1"/>
      <c r="HNL115" s="1"/>
      <c r="HNM115" s="1"/>
      <c r="HNN115" s="1"/>
      <c r="HNO115" s="1"/>
      <c r="HNP115" s="1"/>
      <c r="HNQ115" s="1"/>
      <c r="HNR115" s="1"/>
      <c r="HNS115" s="1"/>
      <c r="HNT115" s="1"/>
      <c r="HNU115" s="1"/>
      <c r="HNV115" s="1"/>
      <c r="HNW115" s="1"/>
      <c r="HNX115" s="1"/>
      <c r="HNY115" s="1"/>
      <c r="HNZ115" s="1"/>
      <c r="HOA115" s="1"/>
      <c r="HOB115" s="1"/>
      <c r="HOC115" s="1"/>
      <c r="HOD115" s="1"/>
      <c r="HOE115" s="1"/>
      <c r="HOF115" s="1"/>
      <c r="HOG115" s="1"/>
      <c r="HOH115" s="1"/>
      <c r="HOI115" s="1"/>
      <c r="HOJ115" s="1"/>
      <c r="HOK115" s="1"/>
      <c r="HOL115" s="1"/>
      <c r="HOM115" s="1"/>
      <c r="HON115" s="1"/>
      <c r="HOO115" s="1"/>
      <c r="HOP115" s="1"/>
      <c r="HOQ115" s="1"/>
      <c r="HOR115" s="1"/>
      <c r="HOS115" s="1"/>
      <c r="HOT115" s="1"/>
      <c r="HOU115" s="1"/>
      <c r="HOV115" s="1"/>
      <c r="HOW115" s="1"/>
      <c r="HOX115" s="1"/>
      <c r="HOY115" s="1"/>
      <c r="HOZ115" s="1"/>
      <c r="HPA115" s="1"/>
      <c r="HPB115" s="1"/>
      <c r="HPC115" s="1"/>
      <c r="HPD115" s="1"/>
      <c r="HPE115" s="1"/>
      <c r="HPF115" s="1"/>
      <c r="HPG115" s="1"/>
      <c r="HPH115" s="1"/>
      <c r="HPI115" s="1"/>
      <c r="HPJ115" s="1"/>
      <c r="HPK115" s="1"/>
      <c r="HPL115" s="1"/>
      <c r="HPM115" s="1"/>
      <c r="HPN115" s="1"/>
      <c r="HPO115" s="1"/>
      <c r="HPP115" s="1"/>
      <c r="HPQ115" s="1"/>
      <c r="HPR115" s="1"/>
      <c r="HPS115" s="1"/>
      <c r="HPT115" s="1"/>
      <c r="HPU115" s="1"/>
      <c r="HPV115" s="1"/>
      <c r="HPW115" s="1"/>
      <c r="HPX115" s="1"/>
      <c r="HPY115" s="1"/>
      <c r="HPZ115" s="1"/>
      <c r="HQA115" s="1"/>
      <c r="HQB115" s="1"/>
      <c r="HQC115" s="1"/>
      <c r="HQD115" s="1"/>
      <c r="HQE115" s="1"/>
      <c r="HQF115" s="1"/>
      <c r="HQG115" s="1"/>
      <c r="HQH115" s="1"/>
      <c r="HQI115" s="1"/>
      <c r="HQJ115" s="1"/>
      <c r="HQK115" s="1"/>
      <c r="HQL115" s="1"/>
      <c r="HQM115" s="1"/>
      <c r="HQN115" s="1"/>
      <c r="HQO115" s="1"/>
      <c r="HQP115" s="1"/>
      <c r="HQQ115" s="1"/>
      <c r="HQR115" s="1"/>
      <c r="HQS115" s="1"/>
      <c r="HQT115" s="1"/>
      <c r="HQU115" s="1"/>
      <c r="HQV115" s="1"/>
      <c r="HQW115" s="1"/>
      <c r="HQX115" s="1"/>
      <c r="HQY115" s="1"/>
      <c r="HQZ115" s="1"/>
      <c r="HRA115" s="1"/>
      <c r="HRB115" s="1"/>
      <c r="HRC115" s="1"/>
      <c r="HRD115" s="1"/>
      <c r="HRE115" s="1"/>
      <c r="HRF115" s="1"/>
      <c r="HRG115" s="1"/>
      <c r="HRH115" s="1"/>
      <c r="HRI115" s="1"/>
      <c r="HRJ115" s="1"/>
      <c r="HRK115" s="1"/>
      <c r="HRL115" s="1"/>
      <c r="HRM115" s="1"/>
      <c r="HRN115" s="1"/>
      <c r="HRO115" s="1"/>
      <c r="HRP115" s="1"/>
      <c r="HRQ115" s="1"/>
      <c r="HRR115" s="1"/>
      <c r="HRS115" s="1"/>
      <c r="HRT115" s="1"/>
      <c r="HRU115" s="1"/>
      <c r="HRV115" s="1"/>
      <c r="HRW115" s="1"/>
      <c r="HRX115" s="1"/>
      <c r="HRY115" s="1"/>
      <c r="HRZ115" s="1"/>
      <c r="HSA115" s="1"/>
      <c r="HSB115" s="1"/>
      <c r="HSC115" s="1"/>
      <c r="HSD115" s="1"/>
      <c r="HSE115" s="1"/>
      <c r="HSF115" s="1"/>
      <c r="HSG115" s="1"/>
      <c r="HSH115" s="1"/>
      <c r="HSI115" s="1"/>
      <c r="HSJ115" s="1"/>
      <c r="HSK115" s="1"/>
      <c r="HSL115" s="1"/>
      <c r="HSM115" s="1"/>
      <c r="HSN115" s="1"/>
      <c r="HSO115" s="1"/>
      <c r="HSP115" s="1"/>
      <c r="HSQ115" s="1"/>
      <c r="HSR115" s="1"/>
      <c r="HSS115" s="1"/>
      <c r="HST115" s="1"/>
      <c r="HSU115" s="1"/>
      <c r="HSV115" s="1"/>
      <c r="HSW115" s="1"/>
      <c r="HSX115" s="1"/>
      <c r="HSY115" s="1"/>
      <c r="HSZ115" s="1"/>
      <c r="HTA115" s="1"/>
      <c r="HTB115" s="1"/>
      <c r="HTC115" s="1"/>
      <c r="HTD115" s="1"/>
      <c r="HTE115" s="1"/>
      <c r="HTF115" s="1"/>
      <c r="HTG115" s="1"/>
      <c r="HTH115" s="1"/>
      <c r="HTI115" s="1"/>
      <c r="HTJ115" s="1"/>
      <c r="HTK115" s="1"/>
      <c r="HTL115" s="1"/>
      <c r="HTM115" s="1"/>
      <c r="HTN115" s="1"/>
      <c r="HTO115" s="1"/>
      <c r="HTP115" s="1"/>
      <c r="HTQ115" s="1"/>
      <c r="HTR115" s="1"/>
      <c r="HTS115" s="1"/>
      <c r="HTT115" s="1"/>
      <c r="HTU115" s="1"/>
      <c r="HTV115" s="1"/>
      <c r="HTW115" s="1"/>
      <c r="HTX115" s="1"/>
      <c r="HTY115" s="1"/>
      <c r="HTZ115" s="1"/>
      <c r="HUA115" s="1"/>
      <c r="HUB115" s="1"/>
      <c r="HUC115" s="1"/>
      <c r="HUD115" s="1"/>
      <c r="HUE115" s="1"/>
      <c r="HUF115" s="1"/>
      <c r="HUG115" s="1"/>
      <c r="HUH115" s="1"/>
      <c r="HUI115" s="1"/>
      <c r="HUJ115" s="1"/>
      <c r="HUK115" s="1"/>
      <c r="HUL115" s="1"/>
      <c r="HUM115" s="1"/>
      <c r="HUN115" s="1"/>
      <c r="HUO115" s="1"/>
      <c r="HUP115" s="1"/>
      <c r="HUQ115" s="1"/>
      <c r="HUR115" s="1"/>
      <c r="HUS115" s="1"/>
      <c r="HUT115" s="1"/>
      <c r="HUU115" s="1"/>
      <c r="HUV115" s="1"/>
      <c r="HUW115" s="1"/>
      <c r="HUX115" s="1"/>
      <c r="HUY115" s="1"/>
      <c r="HUZ115" s="1"/>
      <c r="HVA115" s="1"/>
      <c r="HVB115" s="1"/>
      <c r="HVC115" s="1"/>
      <c r="HVD115" s="1"/>
      <c r="HVE115" s="1"/>
      <c r="HVF115" s="1"/>
      <c r="HVG115" s="1"/>
      <c r="HVH115" s="1"/>
      <c r="HVI115" s="1"/>
      <c r="HVJ115" s="1"/>
      <c r="HVK115" s="1"/>
      <c r="HVL115" s="1"/>
      <c r="HVM115" s="1"/>
      <c r="HVN115" s="1"/>
      <c r="HVO115" s="1"/>
      <c r="HVP115" s="1"/>
      <c r="HVQ115" s="1"/>
      <c r="HVR115" s="1"/>
      <c r="HVS115" s="1"/>
      <c r="HVT115" s="1"/>
      <c r="HVU115" s="1"/>
      <c r="HVV115" s="1"/>
      <c r="HVW115" s="1"/>
      <c r="HVX115" s="1"/>
      <c r="HVY115" s="1"/>
      <c r="HVZ115" s="1"/>
      <c r="HWA115" s="1"/>
      <c r="HWB115" s="1"/>
      <c r="HWC115" s="1"/>
      <c r="HWD115" s="1"/>
      <c r="HWE115" s="1"/>
      <c r="HWF115" s="1"/>
      <c r="HWG115" s="1"/>
      <c r="HWH115" s="1"/>
      <c r="HWI115" s="1"/>
      <c r="HWJ115" s="1"/>
      <c r="HWK115" s="1"/>
      <c r="HWL115" s="1"/>
      <c r="HWM115" s="1"/>
      <c r="HWN115" s="1"/>
      <c r="HWO115" s="1"/>
      <c r="HWP115" s="1"/>
      <c r="HWQ115" s="1"/>
      <c r="HWR115" s="1"/>
      <c r="HWS115" s="1"/>
      <c r="HWT115" s="1"/>
      <c r="HWU115" s="1"/>
      <c r="HWV115" s="1"/>
      <c r="HWW115" s="1"/>
      <c r="HWX115" s="1"/>
      <c r="HWY115" s="1"/>
      <c r="HWZ115" s="1"/>
      <c r="HXA115" s="1"/>
      <c r="HXB115" s="1"/>
      <c r="HXC115" s="1"/>
      <c r="HXD115" s="1"/>
      <c r="HXE115" s="1"/>
      <c r="HXF115" s="1"/>
      <c r="HXG115" s="1"/>
      <c r="HXH115" s="1"/>
      <c r="HXI115" s="1"/>
      <c r="HXJ115" s="1"/>
      <c r="HXK115" s="1"/>
      <c r="HXL115" s="1"/>
      <c r="HXM115" s="1"/>
      <c r="HXN115" s="1"/>
      <c r="HXO115" s="1"/>
      <c r="HXP115" s="1"/>
      <c r="HXQ115" s="1"/>
      <c r="HXR115" s="1"/>
      <c r="HXS115" s="1"/>
      <c r="HXT115" s="1"/>
      <c r="HXU115" s="1"/>
      <c r="HXV115" s="1"/>
      <c r="HXW115" s="1"/>
      <c r="HXX115" s="1"/>
      <c r="HXY115" s="1"/>
      <c r="HXZ115" s="1"/>
      <c r="HYA115" s="1"/>
      <c r="HYB115" s="1"/>
      <c r="HYC115" s="1"/>
      <c r="HYD115" s="1"/>
      <c r="HYE115" s="1"/>
      <c r="HYF115" s="1"/>
      <c r="HYG115" s="1"/>
      <c r="HYH115" s="1"/>
      <c r="HYI115" s="1"/>
      <c r="HYJ115" s="1"/>
      <c r="HYK115" s="1"/>
      <c r="HYL115" s="1"/>
      <c r="HYM115" s="1"/>
      <c r="HYN115" s="1"/>
      <c r="HYO115" s="1"/>
      <c r="HYP115" s="1"/>
      <c r="HYQ115" s="1"/>
      <c r="HYR115" s="1"/>
      <c r="HYS115" s="1"/>
      <c r="HYT115" s="1"/>
      <c r="HYU115" s="1"/>
      <c r="HYV115" s="1"/>
      <c r="HYW115" s="1"/>
      <c r="HYX115" s="1"/>
      <c r="HYY115" s="1"/>
      <c r="HYZ115" s="1"/>
      <c r="HZA115" s="1"/>
      <c r="HZB115" s="1"/>
      <c r="HZC115" s="1"/>
      <c r="HZD115" s="1"/>
      <c r="HZE115" s="1"/>
      <c r="HZF115" s="1"/>
      <c r="HZG115" s="1"/>
      <c r="HZH115" s="1"/>
      <c r="HZI115" s="1"/>
      <c r="HZJ115" s="1"/>
      <c r="HZK115" s="1"/>
      <c r="HZL115" s="1"/>
      <c r="HZM115" s="1"/>
      <c r="HZN115" s="1"/>
      <c r="HZO115" s="1"/>
      <c r="HZP115" s="1"/>
      <c r="HZQ115" s="1"/>
      <c r="HZR115" s="1"/>
      <c r="HZS115" s="1"/>
      <c r="HZT115" s="1"/>
      <c r="HZU115" s="1"/>
      <c r="HZV115" s="1"/>
      <c r="HZW115" s="1"/>
      <c r="HZX115" s="1"/>
      <c r="HZY115" s="1"/>
      <c r="HZZ115" s="1"/>
      <c r="IAA115" s="1"/>
      <c r="IAB115" s="1"/>
      <c r="IAC115" s="1"/>
      <c r="IAD115" s="1"/>
      <c r="IAE115" s="1"/>
      <c r="IAF115" s="1"/>
      <c r="IAG115" s="1"/>
      <c r="IAH115" s="1"/>
      <c r="IAI115" s="1"/>
      <c r="IAJ115" s="1"/>
      <c r="IAK115" s="1"/>
      <c r="IAL115" s="1"/>
      <c r="IAM115" s="1"/>
      <c r="IAN115" s="1"/>
      <c r="IAO115" s="1"/>
      <c r="IAP115" s="1"/>
      <c r="IAQ115" s="1"/>
      <c r="IAR115" s="1"/>
      <c r="IAS115" s="1"/>
      <c r="IAT115" s="1"/>
      <c r="IAU115" s="1"/>
      <c r="IAV115" s="1"/>
      <c r="IAW115" s="1"/>
      <c r="IAX115" s="1"/>
      <c r="IAY115" s="1"/>
      <c r="IAZ115" s="1"/>
      <c r="IBA115" s="1"/>
      <c r="IBB115" s="1"/>
      <c r="IBC115" s="1"/>
      <c r="IBD115" s="1"/>
      <c r="IBE115" s="1"/>
      <c r="IBF115" s="1"/>
      <c r="IBG115" s="1"/>
      <c r="IBH115" s="1"/>
      <c r="IBI115" s="1"/>
      <c r="IBJ115" s="1"/>
      <c r="IBK115" s="1"/>
      <c r="IBL115" s="1"/>
      <c r="IBM115" s="1"/>
      <c r="IBN115" s="1"/>
      <c r="IBO115" s="1"/>
      <c r="IBP115" s="1"/>
      <c r="IBQ115" s="1"/>
      <c r="IBR115" s="1"/>
      <c r="IBS115" s="1"/>
      <c r="IBT115" s="1"/>
      <c r="IBU115" s="1"/>
      <c r="IBV115" s="1"/>
      <c r="IBW115" s="1"/>
      <c r="IBX115" s="1"/>
      <c r="IBY115" s="1"/>
      <c r="IBZ115" s="1"/>
      <c r="ICA115" s="1"/>
      <c r="ICB115" s="1"/>
      <c r="ICC115" s="1"/>
      <c r="ICD115" s="1"/>
      <c r="ICE115" s="1"/>
      <c r="ICF115" s="1"/>
      <c r="ICG115" s="1"/>
      <c r="ICH115" s="1"/>
      <c r="ICI115" s="1"/>
      <c r="ICJ115" s="1"/>
      <c r="ICK115" s="1"/>
      <c r="ICL115" s="1"/>
      <c r="ICM115" s="1"/>
      <c r="ICN115" s="1"/>
      <c r="ICO115" s="1"/>
      <c r="ICP115" s="1"/>
      <c r="ICQ115" s="1"/>
      <c r="ICR115" s="1"/>
      <c r="ICS115" s="1"/>
      <c r="ICT115" s="1"/>
      <c r="ICU115" s="1"/>
      <c r="ICV115" s="1"/>
      <c r="ICW115" s="1"/>
      <c r="ICX115" s="1"/>
      <c r="ICY115" s="1"/>
      <c r="ICZ115" s="1"/>
      <c r="IDA115" s="1"/>
      <c r="IDB115" s="1"/>
      <c r="IDC115" s="1"/>
      <c r="IDD115" s="1"/>
      <c r="IDE115" s="1"/>
      <c r="IDF115" s="1"/>
      <c r="IDG115" s="1"/>
      <c r="IDH115" s="1"/>
      <c r="IDI115" s="1"/>
      <c r="IDJ115" s="1"/>
      <c r="IDK115" s="1"/>
      <c r="IDL115" s="1"/>
      <c r="IDM115" s="1"/>
      <c r="IDN115" s="1"/>
      <c r="IDO115" s="1"/>
      <c r="IDP115" s="1"/>
      <c r="IDQ115" s="1"/>
      <c r="IDR115" s="1"/>
      <c r="IDS115" s="1"/>
      <c r="IDT115" s="1"/>
      <c r="IDU115" s="1"/>
      <c r="IDV115" s="1"/>
      <c r="IDW115" s="1"/>
      <c r="IDX115" s="1"/>
      <c r="IDY115" s="1"/>
      <c r="IDZ115" s="1"/>
      <c r="IEA115" s="1"/>
      <c r="IEB115" s="1"/>
      <c r="IEC115" s="1"/>
      <c r="IED115" s="1"/>
      <c r="IEE115" s="1"/>
      <c r="IEF115" s="1"/>
      <c r="IEG115" s="1"/>
      <c r="IEH115" s="1"/>
      <c r="IEI115" s="1"/>
      <c r="IEJ115" s="1"/>
      <c r="IEK115" s="1"/>
      <c r="IEL115" s="1"/>
      <c r="IEM115" s="1"/>
      <c r="IEN115" s="1"/>
      <c r="IEO115" s="1"/>
      <c r="IEP115" s="1"/>
      <c r="IEQ115" s="1"/>
      <c r="IER115" s="1"/>
      <c r="IES115" s="1"/>
      <c r="IET115" s="1"/>
      <c r="IEU115" s="1"/>
      <c r="IEV115" s="1"/>
      <c r="IEW115" s="1"/>
      <c r="IEX115" s="1"/>
      <c r="IEY115" s="1"/>
      <c r="IEZ115" s="1"/>
      <c r="IFA115" s="1"/>
      <c r="IFB115" s="1"/>
      <c r="IFC115" s="1"/>
      <c r="IFD115" s="1"/>
      <c r="IFE115" s="1"/>
      <c r="IFF115" s="1"/>
      <c r="IFG115" s="1"/>
      <c r="IFH115" s="1"/>
      <c r="IFI115" s="1"/>
      <c r="IFJ115" s="1"/>
      <c r="IFK115" s="1"/>
      <c r="IFL115" s="1"/>
      <c r="IFM115" s="1"/>
      <c r="IFN115" s="1"/>
      <c r="IFO115" s="1"/>
      <c r="IFP115" s="1"/>
      <c r="IFQ115" s="1"/>
      <c r="IFR115" s="1"/>
      <c r="IFS115" s="1"/>
      <c r="IFT115" s="1"/>
      <c r="IFU115" s="1"/>
      <c r="IFV115" s="1"/>
      <c r="IFW115" s="1"/>
      <c r="IFX115" s="1"/>
      <c r="IFY115" s="1"/>
      <c r="IFZ115" s="1"/>
      <c r="IGA115" s="1"/>
      <c r="IGB115" s="1"/>
      <c r="IGC115" s="1"/>
      <c r="IGD115" s="1"/>
      <c r="IGE115" s="1"/>
      <c r="IGF115" s="1"/>
      <c r="IGG115" s="1"/>
      <c r="IGH115" s="1"/>
      <c r="IGI115" s="1"/>
      <c r="IGJ115" s="1"/>
      <c r="IGK115" s="1"/>
      <c r="IGL115" s="1"/>
      <c r="IGM115" s="1"/>
      <c r="IGN115" s="1"/>
      <c r="IGO115" s="1"/>
      <c r="IGP115" s="1"/>
      <c r="IGQ115" s="1"/>
      <c r="IGR115" s="1"/>
      <c r="IGS115" s="1"/>
      <c r="IGT115" s="1"/>
      <c r="IGU115" s="1"/>
      <c r="IGV115" s="1"/>
      <c r="IGW115" s="1"/>
      <c r="IGX115" s="1"/>
      <c r="IGY115" s="1"/>
      <c r="IGZ115" s="1"/>
      <c r="IHA115" s="1"/>
      <c r="IHB115" s="1"/>
      <c r="IHC115" s="1"/>
      <c r="IHD115" s="1"/>
      <c r="IHE115" s="1"/>
      <c r="IHF115" s="1"/>
      <c r="IHG115" s="1"/>
      <c r="IHH115" s="1"/>
      <c r="IHI115" s="1"/>
      <c r="IHJ115" s="1"/>
      <c r="IHK115" s="1"/>
      <c r="IHL115" s="1"/>
      <c r="IHM115" s="1"/>
      <c r="IHN115" s="1"/>
      <c r="IHO115" s="1"/>
      <c r="IHP115" s="1"/>
      <c r="IHQ115" s="1"/>
      <c r="IHR115" s="1"/>
      <c r="IHS115" s="1"/>
      <c r="IHT115" s="1"/>
      <c r="IHU115" s="1"/>
      <c r="IHV115" s="1"/>
      <c r="IHW115" s="1"/>
      <c r="IHX115" s="1"/>
      <c r="IHY115" s="1"/>
      <c r="IHZ115" s="1"/>
      <c r="IIA115" s="1"/>
      <c r="IIB115" s="1"/>
      <c r="IIC115" s="1"/>
      <c r="IID115" s="1"/>
      <c r="IIE115" s="1"/>
      <c r="IIF115" s="1"/>
      <c r="IIG115" s="1"/>
      <c r="IIH115" s="1"/>
      <c r="III115" s="1"/>
      <c r="IIJ115" s="1"/>
      <c r="IIK115" s="1"/>
      <c r="IIL115" s="1"/>
      <c r="IIM115" s="1"/>
      <c r="IIN115" s="1"/>
      <c r="IIO115" s="1"/>
      <c r="IIP115" s="1"/>
      <c r="IIQ115" s="1"/>
      <c r="IIR115" s="1"/>
      <c r="IIS115" s="1"/>
      <c r="IIT115" s="1"/>
      <c r="IIU115" s="1"/>
      <c r="IIV115" s="1"/>
      <c r="IIW115" s="1"/>
      <c r="IIX115" s="1"/>
      <c r="IIY115" s="1"/>
      <c r="IIZ115" s="1"/>
      <c r="IJA115" s="1"/>
      <c r="IJB115" s="1"/>
      <c r="IJC115" s="1"/>
      <c r="IJD115" s="1"/>
      <c r="IJE115" s="1"/>
      <c r="IJF115" s="1"/>
      <c r="IJG115" s="1"/>
      <c r="IJH115" s="1"/>
      <c r="IJI115" s="1"/>
      <c r="IJJ115" s="1"/>
      <c r="IJK115" s="1"/>
      <c r="IJL115" s="1"/>
      <c r="IJM115" s="1"/>
      <c r="IJN115" s="1"/>
      <c r="IJO115" s="1"/>
      <c r="IJP115" s="1"/>
      <c r="IJQ115" s="1"/>
      <c r="IJR115" s="1"/>
      <c r="IJS115" s="1"/>
      <c r="IJT115" s="1"/>
      <c r="IJU115" s="1"/>
      <c r="IJV115" s="1"/>
      <c r="IJW115" s="1"/>
      <c r="IJX115" s="1"/>
      <c r="IJY115" s="1"/>
      <c r="IJZ115" s="1"/>
      <c r="IKA115" s="1"/>
      <c r="IKB115" s="1"/>
      <c r="IKC115" s="1"/>
      <c r="IKD115" s="1"/>
      <c r="IKE115" s="1"/>
      <c r="IKF115" s="1"/>
      <c r="IKG115" s="1"/>
      <c r="IKH115" s="1"/>
      <c r="IKI115" s="1"/>
      <c r="IKJ115" s="1"/>
      <c r="IKK115" s="1"/>
      <c r="IKL115" s="1"/>
      <c r="IKM115" s="1"/>
      <c r="IKN115" s="1"/>
      <c r="IKO115" s="1"/>
      <c r="IKP115" s="1"/>
      <c r="IKQ115" s="1"/>
      <c r="IKR115" s="1"/>
      <c r="IKS115" s="1"/>
      <c r="IKT115" s="1"/>
      <c r="IKU115" s="1"/>
      <c r="IKV115" s="1"/>
      <c r="IKW115" s="1"/>
      <c r="IKX115" s="1"/>
      <c r="IKY115" s="1"/>
      <c r="IKZ115" s="1"/>
      <c r="ILA115" s="1"/>
      <c r="ILB115" s="1"/>
      <c r="ILC115" s="1"/>
      <c r="ILD115" s="1"/>
      <c r="ILE115" s="1"/>
      <c r="ILF115" s="1"/>
      <c r="ILG115" s="1"/>
      <c r="ILH115" s="1"/>
      <c r="ILI115" s="1"/>
      <c r="ILJ115" s="1"/>
      <c r="ILK115" s="1"/>
      <c r="ILL115" s="1"/>
      <c r="ILM115" s="1"/>
      <c r="ILN115" s="1"/>
      <c r="ILO115" s="1"/>
      <c r="ILP115" s="1"/>
      <c r="ILQ115" s="1"/>
      <c r="ILR115" s="1"/>
      <c r="ILS115" s="1"/>
      <c r="ILT115" s="1"/>
      <c r="ILU115" s="1"/>
      <c r="ILV115" s="1"/>
      <c r="ILW115" s="1"/>
      <c r="ILX115" s="1"/>
      <c r="ILY115" s="1"/>
      <c r="ILZ115" s="1"/>
      <c r="IMA115" s="1"/>
      <c r="IMB115" s="1"/>
      <c r="IMC115" s="1"/>
      <c r="IMD115" s="1"/>
      <c r="IME115" s="1"/>
      <c r="IMF115" s="1"/>
      <c r="IMG115" s="1"/>
      <c r="IMH115" s="1"/>
      <c r="IMI115" s="1"/>
      <c r="IMJ115" s="1"/>
      <c r="IMK115" s="1"/>
      <c r="IML115" s="1"/>
      <c r="IMM115" s="1"/>
      <c r="IMN115" s="1"/>
      <c r="IMO115" s="1"/>
      <c r="IMP115" s="1"/>
      <c r="IMQ115" s="1"/>
      <c r="IMR115" s="1"/>
      <c r="IMS115" s="1"/>
      <c r="IMT115" s="1"/>
      <c r="IMU115" s="1"/>
      <c r="IMV115" s="1"/>
      <c r="IMW115" s="1"/>
      <c r="IMX115" s="1"/>
      <c r="IMY115" s="1"/>
      <c r="IMZ115" s="1"/>
      <c r="INA115" s="1"/>
      <c r="INB115" s="1"/>
      <c r="INC115" s="1"/>
      <c r="IND115" s="1"/>
      <c r="INE115" s="1"/>
      <c r="INF115" s="1"/>
      <c r="ING115" s="1"/>
      <c r="INH115" s="1"/>
      <c r="INI115" s="1"/>
      <c r="INJ115" s="1"/>
      <c r="INK115" s="1"/>
      <c r="INL115" s="1"/>
      <c r="INM115" s="1"/>
      <c r="INN115" s="1"/>
      <c r="INO115" s="1"/>
      <c r="INP115" s="1"/>
      <c r="INQ115" s="1"/>
      <c r="INR115" s="1"/>
      <c r="INS115" s="1"/>
      <c r="INT115" s="1"/>
      <c r="INU115" s="1"/>
      <c r="INV115" s="1"/>
      <c r="INW115" s="1"/>
      <c r="INX115" s="1"/>
      <c r="INY115" s="1"/>
      <c r="INZ115" s="1"/>
      <c r="IOA115" s="1"/>
      <c r="IOB115" s="1"/>
      <c r="IOC115" s="1"/>
      <c r="IOD115" s="1"/>
      <c r="IOE115" s="1"/>
      <c r="IOF115" s="1"/>
      <c r="IOG115" s="1"/>
      <c r="IOH115" s="1"/>
      <c r="IOI115" s="1"/>
      <c r="IOJ115" s="1"/>
      <c r="IOK115" s="1"/>
      <c r="IOL115" s="1"/>
      <c r="IOM115" s="1"/>
      <c r="ION115" s="1"/>
      <c r="IOO115" s="1"/>
      <c r="IOP115" s="1"/>
      <c r="IOQ115" s="1"/>
      <c r="IOR115" s="1"/>
      <c r="IOS115" s="1"/>
      <c r="IOT115" s="1"/>
      <c r="IOU115" s="1"/>
      <c r="IOV115" s="1"/>
      <c r="IOW115" s="1"/>
      <c r="IOX115" s="1"/>
      <c r="IOY115" s="1"/>
      <c r="IOZ115" s="1"/>
      <c r="IPA115" s="1"/>
      <c r="IPB115" s="1"/>
      <c r="IPC115" s="1"/>
      <c r="IPD115" s="1"/>
      <c r="IPE115" s="1"/>
      <c r="IPF115" s="1"/>
      <c r="IPG115" s="1"/>
      <c r="IPH115" s="1"/>
      <c r="IPI115" s="1"/>
      <c r="IPJ115" s="1"/>
      <c r="IPK115" s="1"/>
      <c r="IPL115" s="1"/>
      <c r="IPM115" s="1"/>
      <c r="IPN115" s="1"/>
      <c r="IPO115" s="1"/>
      <c r="IPP115" s="1"/>
      <c r="IPQ115" s="1"/>
      <c r="IPR115" s="1"/>
      <c r="IPS115" s="1"/>
      <c r="IPT115" s="1"/>
      <c r="IPU115" s="1"/>
      <c r="IPV115" s="1"/>
      <c r="IPW115" s="1"/>
      <c r="IPX115" s="1"/>
      <c r="IPY115" s="1"/>
      <c r="IPZ115" s="1"/>
      <c r="IQA115" s="1"/>
      <c r="IQB115" s="1"/>
      <c r="IQC115" s="1"/>
      <c r="IQD115" s="1"/>
      <c r="IQE115" s="1"/>
      <c r="IQF115" s="1"/>
      <c r="IQG115" s="1"/>
      <c r="IQH115" s="1"/>
      <c r="IQI115" s="1"/>
      <c r="IQJ115" s="1"/>
      <c r="IQK115" s="1"/>
      <c r="IQL115" s="1"/>
      <c r="IQM115" s="1"/>
      <c r="IQN115" s="1"/>
      <c r="IQO115" s="1"/>
      <c r="IQP115" s="1"/>
      <c r="IQQ115" s="1"/>
      <c r="IQR115" s="1"/>
      <c r="IQS115" s="1"/>
      <c r="IQT115" s="1"/>
      <c r="IQU115" s="1"/>
      <c r="IQV115" s="1"/>
      <c r="IQW115" s="1"/>
      <c r="IQX115" s="1"/>
      <c r="IQY115" s="1"/>
      <c r="IQZ115" s="1"/>
      <c r="IRA115" s="1"/>
      <c r="IRB115" s="1"/>
      <c r="IRC115" s="1"/>
      <c r="IRD115" s="1"/>
      <c r="IRE115" s="1"/>
      <c r="IRF115" s="1"/>
      <c r="IRG115" s="1"/>
      <c r="IRH115" s="1"/>
      <c r="IRI115" s="1"/>
      <c r="IRJ115" s="1"/>
      <c r="IRK115" s="1"/>
      <c r="IRL115" s="1"/>
      <c r="IRM115" s="1"/>
      <c r="IRN115" s="1"/>
      <c r="IRO115" s="1"/>
      <c r="IRP115" s="1"/>
      <c r="IRQ115" s="1"/>
      <c r="IRR115" s="1"/>
      <c r="IRS115" s="1"/>
      <c r="IRT115" s="1"/>
      <c r="IRU115" s="1"/>
      <c r="IRV115" s="1"/>
      <c r="IRW115" s="1"/>
      <c r="IRX115" s="1"/>
      <c r="IRY115" s="1"/>
      <c r="IRZ115" s="1"/>
      <c r="ISA115" s="1"/>
      <c r="ISB115" s="1"/>
      <c r="ISC115" s="1"/>
      <c r="ISD115" s="1"/>
      <c r="ISE115" s="1"/>
      <c r="ISF115" s="1"/>
      <c r="ISG115" s="1"/>
      <c r="ISH115" s="1"/>
      <c r="ISI115" s="1"/>
      <c r="ISJ115" s="1"/>
      <c r="ISK115" s="1"/>
      <c r="ISL115" s="1"/>
      <c r="ISM115" s="1"/>
      <c r="ISN115" s="1"/>
      <c r="ISO115" s="1"/>
      <c r="ISP115" s="1"/>
      <c r="ISQ115" s="1"/>
      <c r="ISR115" s="1"/>
      <c r="ISS115" s="1"/>
      <c r="IST115" s="1"/>
      <c r="ISU115" s="1"/>
      <c r="ISV115" s="1"/>
      <c r="ISW115" s="1"/>
      <c r="ISX115" s="1"/>
      <c r="ISY115" s="1"/>
      <c r="ISZ115" s="1"/>
      <c r="ITA115" s="1"/>
      <c r="ITB115" s="1"/>
      <c r="ITC115" s="1"/>
      <c r="ITD115" s="1"/>
      <c r="ITE115" s="1"/>
      <c r="ITF115" s="1"/>
      <c r="ITG115" s="1"/>
      <c r="ITH115" s="1"/>
      <c r="ITI115" s="1"/>
      <c r="ITJ115" s="1"/>
      <c r="ITK115" s="1"/>
      <c r="ITL115" s="1"/>
      <c r="ITM115" s="1"/>
      <c r="ITN115" s="1"/>
      <c r="ITO115" s="1"/>
      <c r="ITP115" s="1"/>
      <c r="ITQ115" s="1"/>
      <c r="ITR115" s="1"/>
      <c r="ITS115" s="1"/>
      <c r="ITT115" s="1"/>
      <c r="ITU115" s="1"/>
      <c r="ITV115" s="1"/>
      <c r="ITW115" s="1"/>
      <c r="ITX115" s="1"/>
      <c r="ITY115" s="1"/>
      <c r="ITZ115" s="1"/>
      <c r="IUA115" s="1"/>
      <c r="IUB115" s="1"/>
      <c r="IUC115" s="1"/>
      <c r="IUD115" s="1"/>
      <c r="IUE115" s="1"/>
      <c r="IUF115" s="1"/>
      <c r="IUG115" s="1"/>
      <c r="IUH115" s="1"/>
      <c r="IUI115" s="1"/>
      <c r="IUJ115" s="1"/>
      <c r="IUK115" s="1"/>
      <c r="IUL115" s="1"/>
      <c r="IUM115" s="1"/>
      <c r="IUN115" s="1"/>
      <c r="IUO115" s="1"/>
      <c r="IUP115" s="1"/>
      <c r="IUQ115" s="1"/>
      <c r="IUR115" s="1"/>
      <c r="IUS115" s="1"/>
      <c r="IUT115" s="1"/>
      <c r="IUU115" s="1"/>
      <c r="IUV115" s="1"/>
      <c r="IUW115" s="1"/>
      <c r="IUX115" s="1"/>
      <c r="IUY115" s="1"/>
      <c r="IUZ115" s="1"/>
      <c r="IVA115" s="1"/>
      <c r="IVB115" s="1"/>
      <c r="IVC115" s="1"/>
      <c r="IVD115" s="1"/>
      <c r="IVE115" s="1"/>
      <c r="IVF115" s="1"/>
      <c r="IVG115" s="1"/>
      <c r="IVH115" s="1"/>
      <c r="IVI115" s="1"/>
      <c r="IVJ115" s="1"/>
      <c r="IVK115" s="1"/>
      <c r="IVL115" s="1"/>
      <c r="IVM115" s="1"/>
      <c r="IVN115" s="1"/>
      <c r="IVO115" s="1"/>
      <c r="IVP115" s="1"/>
      <c r="IVQ115" s="1"/>
      <c r="IVR115" s="1"/>
      <c r="IVS115" s="1"/>
      <c r="IVT115" s="1"/>
      <c r="IVU115" s="1"/>
      <c r="IVV115" s="1"/>
      <c r="IVW115" s="1"/>
      <c r="IVX115" s="1"/>
      <c r="IVY115" s="1"/>
      <c r="IVZ115" s="1"/>
      <c r="IWA115" s="1"/>
      <c r="IWB115" s="1"/>
      <c r="IWC115" s="1"/>
      <c r="IWD115" s="1"/>
      <c r="IWE115" s="1"/>
      <c r="IWF115" s="1"/>
      <c r="IWG115" s="1"/>
      <c r="IWH115" s="1"/>
      <c r="IWI115" s="1"/>
      <c r="IWJ115" s="1"/>
      <c r="IWK115" s="1"/>
      <c r="IWL115" s="1"/>
      <c r="IWM115" s="1"/>
      <c r="IWN115" s="1"/>
      <c r="IWO115" s="1"/>
      <c r="IWP115" s="1"/>
      <c r="IWQ115" s="1"/>
      <c r="IWR115" s="1"/>
      <c r="IWS115" s="1"/>
      <c r="IWT115" s="1"/>
      <c r="IWU115" s="1"/>
      <c r="IWV115" s="1"/>
      <c r="IWW115" s="1"/>
      <c r="IWX115" s="1"/>
      <c r="IWY115" s="1"/>
      <c r="IWZ115" s="1"/>
      <c r="IXA115" s="1"/>
      <c r="IXB115" s="1"/>
      <c r="IXC115" s="1"/>
      <c r="IXD115" s="1"/>
      <c r="IXE115" s="1"/>
      <c r="IXF115" s="1"/>
      <c r="IXG115" s="1"/>
      <c r="IXH115" s="1"/>
      <c r="IXI115" s="1"/>
      <c r="IXJ115" s="1"/>
      <c r="IXK115" s="1"/>
      <c r="IXL115" s="1"/>
      <c r="IXM115" s="1"/>
      <c r="IXN115" s="1"/>
      <c r="IXO115" s="1"/>
      <c r="IXP115" s="1"/>
      <c r="IXQ115" s="1"/>
      <c r="IXR115" s="1"/>
      <c r="IXS115" s="1"/>
      <c r="IXT115" s="1"/>
      <c r="IXU115" s="1"/>
      <c r="IXV115" s="1"/>
      <c r="IXW115" s="1"/>
      <c r="IXX115" s="1"/>
      <c r="IXY115" s="1"/>
      <c r="IXZ115" s="1"/>
      <c r="IYA115" s="1"/>
      <c r="IYB115" s="1"/>
      <c r="IYC115" s="1"/>
      <c r="IYD115" s="1"/>
      <c r="IYE115" s="1"/>
      <c r="IYF115" s="1"/>
      <c r="IYG115" s="1"/>
      <c r="IYH115" s="1"/>
      <c r="IYI115" s="1"/>
      <c r="IYJ115" s="1"/>
      <c r="IYK115" s="1"/>
      <c r="IYL115" s="1"/>
      <c r="IYM115" s="1"/>
      <c r="IYN115" s="1"/>
      <c r="IYO115" s="1"/>
      <c r="IYP115" s="1"/>
      <c r="IYQ115" s="1"/>
      <c r="IYR115" s="1"/>
      <c r="IYS115" s="1"/>
      <c r="IYT115" s="1"/>
      <c r="IYU115" s="1"/>
      <c r="IYV115" s="1"/>
      <c r="IYW115" s="1"/>
      <c r="IYX115" s="1"/>
      <c r="IYY115" s="1"/>
      <c r="IYZ115" s="1"/>
      <c r="IZA115" s="1"/>
      <c r="IZB115" s="1"/>
      <c r="IZC115" s="1"/>
      <c r="IZD115" s="1"/>
      <c r="IZE115" s="1"/>
      <c r="IZF115" s="1"/>
      <c r="IZG115" s="1"/>
      <c r="IZH115" s="1"/>
      <c r="IZI115" s="1"/>
      <c r="IZJ115" s="1"/>
      <c r="IZK115" s="1"/>
      <c r="IZL115" s="1"/>
      <c r="IZM115" s="1"/>
      <c r="IZN115" s="1"/>
      <c r="IZO115" s="1"/>
      <c r="IZP115" s="1"/>
      <c r="IZQ115" s="1"/>
      <c r="IZR115" s="1"/>
      <c r="IZS115" s="1"/>
      <c r="IZT115" s="1"/>
      <c r="IZU115" s="1"/>
      <c r="IZV115" s="1"/>
      <c r="IZW115" s="1"/>
      <c r="IZX115" s="1"/>
      <c r="IZY115" s="1"/>
      <c r="IZZ115" s="1"/>
      <c r="JAA115" s="1"/>
      <c r="JAB115" s="1"/>
      <c r="JAC115" s="1"/>
      <c r="JAD115" s="1"/>
      <c r="JAE115" s="1"/>
      <c r="JAF115" s="1"/>
      <c r="JAG115" s="1"/>
      <c r="JAH115" s="1"/>
      <c r="JAI115" s="1"/>
      <c r="JAJ115" s="1"/>
      <c r="JAK115" s="1"/>
      <c r="JAL115" s="1"/>
      <c r="JAM115" s="1"/>
      <c r="JAN115" s="1"/>
      <c r="JAO115" s="1"/>
      <c r="JAP115" s="1"/>
      <c r="JAQ115" s="1"/>
      <c r="JAR115" s="1"/>
      <c r="JAS115" s="1"/>
      <c r="JAT115" s="1"/>
      <c r="JAU115" s="1"/>
      <c r="JAV115" s="1"/>
      <c r="JAW115" s="1"/>
      <c r="JAX115" s="1"/>
      <c r="JAY115" s="1"/>
      <c r="JAZ115" s="1"/>
      <c r="JBA115" s="1"/>
      <c r="JBB115" s="1"/>
      <c r="JBC115" s="1"/>
      <c r="JBD115" s="1"/>
      <c r="JBE115" s="1"/>
      <c r="JBF115" s="1"/>
      <c r="JBG115" s="1"/>
      <c r="JBH115" s="1"/>
      <c r="JBI115" s="1"/>
      <c r="JBJ115" s="1"/>
      <c r="JBK115" s="1"/>
      <c r="JBL115" s="1"/>
      <c r="JBM115" s="1"/>
      <c r="JBN115" s="1"/>
      <c r="JBO115" s="1"/>
      <c r="JBP115" s="1"/>
      <c r="JBQ115" s="1"/>
      <c r="JBR115" s="1"/>
      <c r="JBS115" s="1"/>
      <c r="JBT115" s="1"/>
      <c r="JBU115" s="1"/>
      <c r="JBV115" s="1"/>
      <c r="JBW115" s="1"/>
      <c r="JBX115" s="1"/>
      <c r="JBY115" s="1"/>
      <c r="JBZ115" s="1"/>
      <c r="JCA115" s="1"/>
      <c r="JCB115" s="1"/>
      <c r="JCC115" s="1"/>
      <c r="JCD115" s="1"/>
      <c r="JCE115" s="1"/>
      <c r="JCF115" s="1"/>
      <c r="JCG115" s="1"/>
      <c r="JCH115" s="1"/>
      <c r="JCI115" s="1"/>
      <c r="JCJ115" s="1"/>
      <c r="JCK115" s="1"/>
      <c r="JCL115" s="1"/>
      <c r="JCM115" s="1"/>
      <c r="JCN115" s="1"/>
      <c r="JCO115" s="1"/>
      <c r="JCP115" s="1"/>
      <c r="JCQ115" s="1"/>
      <c r="JCR115" s="1"/>
      <c r="JCS115" s="1"/>
      <c r="JCT115" s="1"/>
      <c r="JCU115" s="1"/>
      <c r="JCV115" s="1"/>
      <c r="JCW115" s="1"/>
      <c r="JCX115" s="1"/>
      <c r="JCY115" s="1"/>
      <c r="JCZ115" s="1"/>
      <c r="JDA115" s="1"/>
      <c r="JDB115" s="1"/>
      <c r="JDC115" s="1"/>
      <c r="JDD115" s="1"/>
      <c r="JDE115" s="1"/>
      <c r="JDF115" s="1"/>
      <c r="JDG115" s="1"/>
      <c r="JDH115" s="1"/>
      <c r="JDI115" s="1"/>
      <c r="JDJ115" s="1"/>
      <c r="JDK115" s="1"/>
      <c r="JDL115" s="1"/>
      <c r="JDM115" s="1"/>
      <c r="JDN115" s="1"/>
      <c r="JDO115" s="1"/>
      <c r="JDP115" s="1"/>
      <c r="JDQ115" s="1"/>
      <c r="JDR115" s="1"/>
      <c r="JDS115" s="1"/>
      <c r="JDT115" s="1"/>
      <c r="JDU115" s="1"/>
      <c r="JDV115" s="1"/>
      <c r="JDW115" s="1"/>
      <c r="JDX115" s="1"/>
      <c r="JDY115" s="1"/>
      <c r="JDZ115" s="1"/>
      <c r="JEA115" s="1"/>
      <c r="JEB115" s="1"/>
      <c r="JEC115" s="1"/>
      <c r="JED115" s="1"/>
      <c r="JEE115" s="1"/>
      <c r="JEF115" s="1"/>
      <c r="JEG115" s="1"/>
      <c r="JEH115" s="1"/>
      <c r="JEI115" s="1"/>
      <c r="JEJ115" s="1"/>
      <c r="JEK115" s="1"/>
      <c r="JEL115" s="1"/>
      <c r="JEM115" s="1"/>
      <c r="JEN115" s="1"/>
      <c r="JEO115" s="1"/>
      <c r="JEP115" s="1"/>
      <c r="JEQ115" s="1"/>
      <c r="JER115" s="1"/>
      <c r="JES115" s="1"/>
      <c r="JET115" s="1"/>
      <c r="JEU115" s="1"/>
      <c r="JEV115" s="1"/>
      <c r="JEW115" s="1"/>
      <c r="JEX115" s="1"/>
      <c r="JEY115" s="1"/>
      <c r="JEZ115" s="1"/>
      <c r="JFA115" s="1"/>
      <c r="JFB115" s="1"/>
      <c r="JFC115" s="1"/>
      <c r="JFD115" s="1"/>
      <c r="JFE115" s="1"/>
      <c r="JFF115" s="1"/>
      <c r="JFG115" s="1"/>
      <c r="JFH115" s="1"/>
      <c r="JFI115" s="1"/>
      <c r="JFJ115" s="1"/>
      <c r="JFK115" s="1"/>
      <c r="JFL115" s="1"/>
      <c r="JFM115" s="1"/>
      <c r="JFN115" s="1"/>
      <c r="JFO115" s="1"/>
      <c r="JFP115" s="1"/>
      <c r="JFQ115" s="1"/>
      <c r="JFR115" s="1"/>
      <c r="JFS115" s="1"/>
      <c r="JFT115" s="1"/>
      <c r="JFU115" s="1"/>
      <c r="JFV115" s="1"/>
      <c r="JFW115" s="1"/>
      <c r="JFX115" s="1"/>
      <c r="JFY115" s="1"/>
      <c r="JFZ115" s="1"/>
      <c r="JGA115" s="1"/>
      <c r="JGB115" s="1"/>
      <c r="JGC115" s="1"/>
      <c r="JGD115" s="1"/>
      <c r="JGE115" s="1"/>
      <c r="JGF115" s="1"/>
      <c r="JGG115" s="1"/>
      <c r="JGH115" s="1"/>
      <c r="JGI115" s="1"/>
      <c r="JGJ115" s="1"/>
      <c r="JGK115" s="1"/>
      <c r="JGL115" s="1"/>
      <c r="JGM115" s="1"/>
      <c r="JGN115" s="1"/>
      <c r="JGO115" s="1"/>
      <c r="JGP115" s="1"/>
      <c r="JGQ115" s="1"/>
      <c r="JGR115" s="1"/>
      <c r="JGS115" s="1"/>
      <c r="JGT115" s="1"/>
      <c r="JGU115" s="1"/>
      <c r="JGV115" s="1"/>
      <c r="JGW115" s="1"/>
      <c r="JGX115" s="1"/>
      <c r="JGY115" s="1"/>
      <c r="JGZ115" s="1"/>
      <c r="JHA115" s="1"/>
      <c r="JHB115" s="1"/>
      <c r="JHC115" s="1"/>
      <c r="JHD115" s="1"/>
      <c r="JHE115" s="1"/>
      <c r="JHF115" s="1"/>
      <c r="JHG115" s="1"/>
      <c r="JHH115" s="1"/>
      <c r="JHI115" s="1"/>
      <c r="JHJ115" s="1"/>
      <c r="JHK115" s="1"/>
      <c r="JHL115" s="1"/>
      <c r="JHM115" s="1"/>
      <c r="JHN115" s="1"/>
      <c r="JHO115" s="1"/>
      <c r="JHP115" s="1"/>
      <c r="JHQ115" s="1"/>
      <c r="JHR115" s="1"/>
      <c r="JHS115" s="1"/>
      <c r="JHT115" s="1"/>
      <c r="JHU115" s="1"/>
      <c r="JHV115" s="1"/>
      <c r="JHW115" s="1"/>
      <c r="JHX115" s="1"/>
      <c r="JHY115" s="1"/>
      <c r="JHZ115" s="1"/>
      <c r="JIA115" s="1"/>
      <c r="JIB115" s="1"/>
      <c r="JIC115" s="1"/>
      <c r="JID115" s="1"/>
      <c r="JIE115" s="1"/>
      <c r="JIF115" s="1"/>
      <c r="JIG115" s="1"/>
      <c r="JIH115" s="1"/>
      <c r="JII115" s="1"/>
      <c r="JIJ115" s="1"/>
      <c r="JIK115" s="1"/>
      <c r="JIL115" s="1"/>
      <c r="JIM115" s="1"/>
      <c r="JIN115" s="1"/>
      <c r="JIO115" s="1"/>
      <c r="JIP115" s="1"/>
      <c r="JIQ115" s="1"/>
      <c r="JIR115" s="1"/>
      <c r="JIS115" s="1"/>
      <c r="JIT115" s="1"/>
      <c r="JIU115" s="1"/>
      <c r="JIV115" s="1"/>
      <c r="JIW115" s="1"/>
      <c r="JIX115" s="1"/>
      <c r="JIY115" s="1"/>
      <c r="JIZ115" s="1"/>
      <c r="JJA115" s="1"/>
      <c r="JJB115" s="1"/>
      <c r="JJC115" s="1"/>
      <c r="JJD115" s="1"/>
      <c r="JJE115" s="1"/>
      <c r="JJF115" s="1"/>
      <c r="JJG115" s="1"/>
      <c r="JJH115" s="1"/>
      <c r="JJI115" s="1"/>
      <c r="JJJ115" s="1"/>
      <c r="JJK115" s="1"/>
      <c r="JJL115" s="1"/>
      <c r="JJM115" s="1"/>
      <c r="JJN115" s="1"/>
      <c r="JJO115" s="1"/>
      <c r="JJP115" s="1"/>
      <c r="JJQ115" s="1"/>
      <c r="JJR115" s="1"/>
      <c r="JJS115" s="1"/>
      <c r="JJT115" s="1"/>
      <c r="JJU115" s="1"/>
      <c r="JJV115" s="1"/>
      <c r="JJW115" s="1"/>
      <c r="JJX115" s="1"/>
      <c r="JJY115" s="1"/>
      <c r="JJZ115" s="1"/>
      <c r="JKA115" s="1"/>
      <c r="JKB115" s="1"/>
      <c r="JKC115" s="1"/>
      <c r="JKD115" s="1"/>
      <c r="JKE115" s="1"/>
      <c r="JKF115" s="1"/>
      <c r="JKG115" s="1"/>
      <c r="JKH115" s="1"/>
      <c r="JKI115" s="1"/>
      <c r="JKJ115" s="1"/>
      <c r="JKK115" s="1"/>
      <c r="JKL115" s="1"/>
      <c r="JKM115" s="1"/>
      <c r="JKN115" s="1"/>
      <c r="JKO115" s="1"/>
      <c r="JKP115" s="1"/>
      <c r="JKQ115" s="1"/>
      <c r="JKR115" s="1"/>
      <c r="JKS115" s="1"/>
      <c r="JKT115" s="1"/>
      <c r="JKU115" s="1"/>
      <c r="JKV115" s="1"/>
      <c r="JKW115" s="1"/>
      <c r="JKX115" s="1"/>
      <c r="JKY115" s="1"/>
      <c r="JKZ115" s="1"/>
      <c r="JLA115" s="1"/>
      <c r="JLB115" s="1"/>
      <c r="JLC115" s="1"/>
      <c r="JLD115" s="1"/>
      <c r="JLE115" s="1"/>
      <c r="JLF115" s="1"/>
      <c r="JLG115" s="1"/>
      <c r="JLH115" s="1"/>
      <c r="JLI115" s="1"/>
      <c r="JLJ115" s="1"/>
      <c r="JLK115" s="1"/>
      <c r="JLL115" s="1"/>
      <c r="JLM115" s="1"/>
      <c r="JLN115" s="1"/>
      <c r="JLO115" s="1"/>
      <c r="JLP115" s="1"/>
      <c r="JLQ115" s="1"/>
      <c r="JLR115" s="1"/>
      <c r="JLS115" s="1"/>
      <c r="JLT115" s="1"/>
      <c r="JLU115" s="1"/>
      <c r="JLV115" s="1"/>
      <c r="JLW115" s="1"/>
      <c r="JLX115" s="1"/>
      <c r="JLY115" s="1"/>
      <c r="JLZ115" s="1"/>
      <c r="JMA115" s="1"/>
      <c r="JMB115" s="1"/>
      <c r="JMC115" s="1"/>
      <c r="JMD115" s="1"/>
      <c r="JME115" s="1"/>
      <c r="JMF115" s="1"/>
      <c r="JMG115" s="1"/>
      <c r="JMH115" s="1"/>
      <c r="JMI115" s="1"/>
      <c r="JMJ115" s="1"/>
      <c r="JMK115" s="1"/>
      <c r="JML115" s="1"/>
      <c r="JMM115" s="1"/>
      <c r="JMN115" s="1"/>
      <c r="JMO115" s="1"/>
      <c r="JMP115" s="1"/>
      <c r="JMQ115" s="1"/>
      <c r="JMR115" s="1"/>
      <c r="JMS115" s="1"/>
      <c r="JMT115" s="1"/>
      <c r="JMU115" s="1"/>
      <c r="JMV115" s="1"/>
      <c r="JMW115" s="1"/>
      <c r="JMX115" s="1"/>
      <c r="JMY115" s="1"/>
      <c r="JMZ115" s="1"/>
      <c r="JNA115" s="1"/>
      <c r="JNB115" s="1"/>
      <c r="JNC115" s="1"/>
      <c r="JND115" s="1"/>
      <c r="JNE115" s="1"/>
      <c r="JNF115" s="1"/>
      <c r="JNG115" s="1"/>
      <c r="JNH115" s="1"/>
      <c r="JNI115" s="1"/>
      <c r="JNJ115" s="1"/>
      <c r="JNK115" s="1"/>
      <c r="JNL115" s="1"/>
      <c r="JNM115" s="1"/>
      <c r="JNN115" s="1"/>
      <c r="JNO115" s="1"/>
      <c r="JNP115" s="1"/>
      <c r="JNQ115" s="1"/>
      <c r="JNR115" s="1"/>
      <c r="JNS115" s="1"/>
      <c r="JNT115" s="1"/>
      <c r="JNU115" s="1"/>
      <c r="JNV115" s="1"/>
      <c r="JNW115" s="1"/>
      <c r="JNX115" s="1"/>
      <c r="JNY115" s="1"/>
      <c r="JNZ115" s="1"/>
      <c r="JOA115" s="1"/>
      <c r="JOB115" s="1"/>
      <c r="JOC115" s="1"/>
      <c r="JOD115" s="1"/>
      <c r="JOE115" s="1"/>
      <c r="JOF115" s="1"/>
      <c r="JOG115" s="1"/>
      <c r="JOH115" s="1"/>
      <c r="JOI115" s="1"/>
      <c r="JOJ115" s="1"/>
      <c r="JOK115" s="1"/>
      <c r="JOL115" s="1"/>
      <c r="JOM115" s="1"/>
      <c r="JON115" s="1"/>
      <c r="JOO115" s="1"/>
      <c r="JOP115" s="1"/>
      <c r="JOQ115" s="1"/>
      <c r="JOR115" s="1"/>
      <c r="JOS115" s="1"/>
      <c r="JOT115" s="1"/>
      <c r="JOU115" s="1"/>
      <c r="JOV115" s="1"/>
      <c r="JOW115" s="1"/>
      <c r="JOX115" s="1"/>
      <c r="JOY115" s="1"/>
      <c r="JOZ115" s="1"/>
      <c r="JPA115" s="1"/>
      <c r="JPB115" s="1"/>
      <c r="JPC115" s="1"/>
      <c r="JPD115" s="1"/>
      <c r="JPE115" s="1"/>
      <c r="JPF115" s="1"/>
      <c r="JPG115" s="1"/>
      <c r="JPH115" s="1"/>
      <c r="JPI115" s="1"/>
      <c r="JPJ115" s="1"/>
      <c r="JPK115" s="1"/>
      <c r="JPL115" s="1"/>
      <c r="JPM115" s="1"/>
      <c r="JPN115" s="1"/>
      <c r="JPO115" s="1"/>
      <c r="JPP115" s="1"/>
      <c r="JPQ115" s="1"/>
      <c r="JPR115" s="1"/>
      <c r="JPS115" s="1"/>
      <c r="JPT115" s="1"/>
      <c r="JPU115" s="1"/>
      <c r="JPV115" s="1"/>
      <c r="JPW115" s="1"/>
      <c r="JPX115" s="1"/>
      <c r="JPY115" s="1"/>
      <c r="JPZ115" s="1"/>
      <c r="JQA115" s="1"/>
      <c r="JQB115" s="1"/>
      <c r="JQC115" s="1"/>
      <c r="JQD115" s="1"/>
      <c r="JQE115" s="1"/>
      <c r="JQF115" s="1"/>
      <c r="JQG115" s="1"/>
      <c r="JQH115" s="1"/>
      <c r="JQI115" s="1"/>
      <c r="JQJ115" s="1"/>
      <c r="JQK115" s="1"/>
      <c r="JQL115" s="1"/>
      <c r="JQM115" s="1"/>
      <c r="JQN115" s="1"/>
      <c r="JQO115" s="1"/>
      <c r="JQP115" s="1"/>
      <c r="JQQ115" s="1"/>
      <c r="JQR115" s="1"/>
      <c r="JQS115" s="1"/>
      <c r="JQT115" s="1"/>
      <c r="JQU115" s="1"/>
      <c r="JQV115" s="1"/>
      <c r="JQW115" s="1"/>
      <c r="JQX115" s="1"/>
      <c r="JQY115" s="1"/>
      <c r="JQZ115" s="1"/>
      <c r="JRA115" s="1"/>
      <c r="JRB115" s="1"/>
      <c r="JRC115" s="1"/>
      <c r="JRD115" s="1"/>
      <c r="JRE115" s="1"/>
      <c r="JRF115" s="1"/>
      <c r="JRG115" s="1"/>
      <c r="JRH115" s="1"/>
      <c r="JRI115" s="1"/>
      <c r="JRJ115" s="1"/>
      <c r="JRK115" s="1"/>
      <c r="JRL115" s="1"/>
      <c r="JRM115" s="1"/>
      <c r="JRN115" s="1"/>
      <c r="JRO115" s="1"/>
      <c r="JRP115" s="1"/>
      <c r="JRQ115" s="1"/>
      <c r="JRR115" s="1"/>
      <c r="JRS115" s="1"/>
      <c r="JRT115" s="1"/>
      <c r="JRU115" s="1"/>
      <c r="JRV115" s="1"/>
      <c r="JRW115" s="1"/>
      <c r="JRX115" s="1"/>
      <c r="JRY115" s="1"/>
      <c r="JRZ115" s="1"/>
      <c r="JSA115" s="1"/>
      <c r="JSB115" s="1"/>
      <c r="JSC115" s="1"/>
      <c r="JSD115" s="1"/>
      <c r="JSE115" s="1"/>
      <c r="JSF115" s="1"/>
      <c r="JSG115" s="1"/>
      <c r="JSH115" s="1"/>
      <c r="JSI115" s="1"/>
      <c r="JSJ115" s="1"/>
      <c r="JSK115" s="1"/>
      <c r="JSL115" s="1"/>
      <c r="JSM115" s="1"/>
      <c r="JSN115" s="1"/>
      <c r="JSO115" s="1"/>
      <c r="JSP115" s="1"/>
      <c r="JSQ115" s="1"/>
      <c r="JSR115" s="1"/>
      <c r="JSS115" s="1"/>
      <c r="JST115" s="1"/>
      <c r="JSU115" s="1"/>
      <c r="JSV115" s="1"/>
      <c r="JSW115" s="1"/>
      <c r="JSX115" s="1"/>
      <c r="JSY115" s="1"/>
      <c r="JSZ115" s="1"/>
      <c r="JTA115" s="1"/>
      <c r="JTB115" s="1"/>
      <c r="JTC115" s="1"/>
      <c r="JTD115" s="1"/>
      <c r="JTE115" s="1"/>
      <c r="JTF115" s="1"/>
      <c r="JTG115" s="1"/>
      <c r="JTH115" s="1"/>
      <c r="JTI115" s="1"/>
      <c r="JTJ115" s="1"/>
      <c r="JTK115" s="1"/>
      <c r="JTL115" s="1"/>
      <c r="JTM115" s="1"/>
      <c r="JTN115" s="1"/>
      <c r="JTO115" s="1"/>
      <c r="JTP115" s="1"/>
      <c r="JTQ115" s="1"/>
      <c r="JTR115" s="1"/>
      <c r="JTS115" s="1"/>
      <c r="JTT115" s="1"/>
      <c r="JTU115" s="1"/>
      <c r="JTV115" s="1"/>
      <c r="JTW115" s="1"/>
      <c r="JTX115" s="1"/>
      <c r="JTY115" s="1"/>
      <c r="JTZ115" s="1"/>
      <c r="JUA115" s="1"/>
      <c r="JUB115" s="1"/>
      <c r="JUC115" s="1"/>
      <c r="JUD115" s="1"/>
      <c r="JUE115" s="1"/>
      <c r="JUF115" s="1"/>
      <c r="JUG115" s="1"/>
      <c r="JUH115" s="1"/>
      <c r="JUI115" s="1"/>
      <c r="JUJ115" s="1"/>
      <c r="JUK115" s="1"/>
      <c r="JUL115" s="1"/>
      <c r="JUM115" s="1"/>
      <c r="JUN115" s="1"/>
      <c r="JUO115" s="1"/>
      <c r="JUP115" s="1"/>
      <c r="JUQ115" s="1"/>
      <c r="JUR115" s="1"/>
      <c r="JUS115" s="1"/>
      <c r="JUT115" s="1"/>
      <c r="JUU115" s="1"/>
      <c r="JUV115" s="1"/>
      <c r="JUW115" s="1"/>
      <c r="JUX115" s="1"/>
      <c r="JUY115" s="1"/>
      <c r="JUZ115" s="1"/>
      <c r="JVA115" s="1"/>
      <c r="JVB115" s="1"/>
      <c r="JVC115" s="1"/>
      <c r="JVD115" s="1"/>
      <c r="JVE115" s="1"/>
      <c r="JVF115" s="1"/>
      <c r="JVG115" s="1"/>
      <c r="JVH115" s="1"/>
      <c r="JVI115" s="1"/>
      <c r="JVJ115" s="1"/>
      <c r="JVK115" s="1"/>
      <c r="JVL115" s="1"/>
      <c r="JVM115" s="1"/>
      <c r="JVN115" s="1"/>
      <c r="JVO115" s="1"/>
      <c r="JVP115" s="1"/>
      <c r="JVQ115" s="1"/>
      <c r="JVR115" s="1"/>
      <c r="JVS115" s="1"/>
      <c r="JVT115" s="1"/>
      <c r="JVU115" s="1"/>
      <c r="JVV115" s="1"/>
      <c r="JVW115" s="1"/>
      <c r="JVX115" s="1"/>
      <c r="JVY115" s="1"/>
      <c r="JVZ115" s="1"/>
      <c r="JWA115" s="1"/>
      <c r="JWB115" s="1"/>
      <c r="JWC115" s="1"/>
      <c r="JWD115" s="1"/>
      <c r="JWE115" s="1"/>
      <c r="JWF115" s="1"/>
      <c r="JWG115" s="1"/>
      <c r="JWH115" s="1"/>
      <c r="JWI115" s="1"/>
      <c r="JWJ115" s="1"/>
      <c r="JWK115" s="1"/>
      <c r="JWL115" s="1"/>
      <c r="JWM115" s="1"/>
      <c r="JWN115" s="1"/>
      <c r="JWO115" s="1"/>
      <c r="JWP115" s="1"/>
      <c r="JWQ115" s="1"/>
      <c r="JWR115" s="1"/>
      <c r="JWS115" s="1"/>
      <c r="JWT115" s="1"/>
      <c r="JWU115" s="1"/>
      <c r="JWV115" s="1"/>
      <c r="JWW115" s="1"/>
      <c r="JWX115" s="1"/>
      <c r="JWY115" s="1"/>
      <c r="JWZ115" s="1"/>
      <c r="JXA115" s="1"/>
      <c r="JXB115" s="1"/>
      <c r="JXC115" s="1"/>
      <c r="JXD115" s="1"/>
      <c r="JXE115" s="1"/>
      <c r="JXF115" s="1"/>
      <c r="JXG115" s="1"/>
      <c r="JXH115" s="1"/>
      <c r="JXI115" s="1"/>
      <c r="JXJ115" s="1"/>
      <c r="JXK115" s="1"/>
      <c r="JXL115" s="1"/>
      <c r="JXM115" s="1"/>
      <c r="JXN115" s="1"/>
      <c r="JXO115" s="1"/>
      <c r="JXP115" s="1"/>
      <c r="JXQ115" s="1"/>
      <c r="JXR115" s="1"/>
      <c r="JXS115" s="1"/>
      <c r="JXT115" s="1"/>
      <c r="JXU115" s="1"/>
      <c r="JXV115" s="1"/>
      <c r="JXW115" s="1"/>
      <c r="JXX115" s="1"/>
      <c r="JXY115" s="1"/>
      <c r="JXZ115" s="1"/>
      <c r="JYA115" s="1"/>
      <c r="JYB115" s="1"/>
      <c r="JYC115" s="1"/>
      <c r="JYD115" s="1"/>
      <c r="JYE115" s="1"/>
      <c r="JYF115" s="1"/>
      <c r="JYG115" s="1"/>
      <c r="JYH115" s="1"/>
      <c r="JYI115" s="1"/>
      <c r="JYJ115" s="1"/>
      <c r="JYK115" s="1"/>
      <c r="JYL115" s="1"/>
      <c r="JYM115" s="1"/>
      <c r="JYN115" s="1"/>
      <c r="JYO115" s="1"/>
      <c r="JYP115" s="1"/>
      <c r="JYQ115" s="1"/>
      <c r="JYR115" s="1"/>
      <c r="JYS115" s="1"/>
      <c r="JYT115" s="1"/>
      <c r="JYU115" s="1"/>
      <c r="JYV115" s="1"/>
      <c r="JYW115" s="1"/>
      <c r="JYX115" s="1"/>
      <c r="JYY115" s="1"/>
      <c r="JYZ115" s="1"/>
      <c r="JZA115" s="1"/>
      <c r="JZB115" s="1"/>
      <c r="JZC115" s="1"/>
      <c r="JZD115" s="1"/>
      <c r="JZE115" s="1"/>
      <c r="JZF115" s="1"/>
      <c r="JZG115" s="1"/>
      <c r="JZH115" s="1"/>
      <c r="JZI115" s="1"/>
      <c r="JZJ115" s="1"/>
      <c r="JZK115" s="1"/>
      <c r="JZL115" s="1"/>
      <c r="JZM115" s="1"/>
      <c r="JZN115" s="1"/>
      <c r="JZO115" s="1"/>
      <c r="JZP115" s="1"/>
      <c r="JZQ115" s="1"/>
      <c r="JZR115" s="1"/>
      <c r="JZS115" s="1"/>
      <c r="JZT115" s="1"/>
      <c r="JZU115" s="1"/>
      <c r="JZV115" s="1"/>
      <c r="JZW115" s="1"/>
      <c r="JZX115" s="1"/>
      <c r="JZY115" s="1"/>
      <c r="JZZ115" s="1"/>
      <c r="KAA115" s="1"/>
      <c r="KAB115" s="1"/>
      <c r="KAC115" s="1"/>
      <c r="KAD115" s="1"/>
      <c r="KAE115" s="1"/>
      <c r="KAF115" s="1"/>
      <c r="KAG115" s="1"/>
      <c r="KAH115" s="1"/>
      <c r="KAI115" s="1"/>
      <c r="KAJ115" s="1"/>
      <c r="KAK115" s="1"/>
      <c r="KAL115" s="1"/>
      <c r="KAM115" s="1"/>
      <c r="KAN115" s="1"/>
      <c r="KAO115" s="1"/>
      <c r="KAP115" s="1"/>
      <c r="KAQ115" s="1"/>
      <c r="KAR115" s="1"/>
      <c r="KAS115" s="1"/>
      <c r="KAT115" s="1"/>
      <c r="KAU115" s="1"/>
      <c r="KAV115" s="1"/>
      <c r="KAW115" s="1"/>
      <c r="KAX115" s="1"/>
      <c r="KAY115" s="1"/>
      <c r="KAZ115" s="1"/>
      <c r="KBA115" s="1"/>
      <c r="KBB115" s="1"/>
      <c r="KBC115" s="1"/>
      <c r="KBD115" s="1"/>
      <c r="KBE115" s="1"/>
      <c r="KBF115" s="1"/>
      <c r="KBG115" s="1"/>
      <c r="KBH115" s="1"/>
      <c r="KBI115" s="1"/>
      <c r="KBJ115" s="1"/>
      <c r="KBK115" s="1"/>
      <c r="KBL115" s="1"/>
      <c r="KBM115" s="1"/>
      <c r="KBN115" s="1"/>
      <c r="KBO115" s="1"/>
      <c r="KBP115" s="1"/>
      <c r="KBQ115" s="1"/>
      <c r="KBR115" s="1"/>
      <c r="KBS115" s="1"/>
      <c r="KBT115" s="1"/>
      <c r="KBU115" s="1"/>
      <c r="KBV115" s="1"/>
      <c r="KBW115" s="1"/>
      <c r="KBX115" s="1"/>
      <c r="KBY115" s="1"/>
      <c r="KBZ115" s="1"/>
      <c r="KCA115" s="1"/>
      <c r="KCB115" s="1"/>
      <c r="KCC115" s="1"/>
      <c r="KCD115" s="1"/>
      <c r="KCE115" s="1"/>
      <c r="KCF115" s="1"/>
      <c r="KCG115" s="1"/>
      <c r="KCH115" s="1"/>
      <c r="KCI115" s="1"/>
      <c r="KCJ115" s="1"/>
      <c r="KCK115" s="1"/>
      <c r="KCL115" s="1"/>
      <c r="KCM115" s="1"/>
      <c r="KCN115" s="1"/>
      <c r="KCO115" s="1"/>
      <c r="KCP115" s="1"/>
      <c r="KCQ115" s="1"/>
      <c r="KCR115" s="1"/>
      <c r="KCS115" s="1"/>
      <c r="KCT115" s="1"/>
      <c r="KCU115" s="1"/>
      <c r="KCV115" s="1"/>
      <c r="KCW115" s="1"/>
      <c r="KCX115" s="1"/>
      <c r="KCY115" s="1"/>
      <c r="KCZ115" s="1"/>
      <c r="KDA115" s="1"/>
      <c r="KDB115" s="1"/>
      <c r="KDC115" s="1"/>
      <c r="KDD115" s="1"/>
      <c r="KDE115" s="1"/>
      <c r="KDF115" s="1"/>
      <c r="KDG115" s="1"/>
      <c r="KDH115" s="1"/>
      <c r="KDI115" s="1"/>
      <c r="KDJ115" s="1"/>
      <c r="KDK115" s="1"/>
      <c r="KDL115" s="1"/>
      <c r="KDM115" s="1"/>
      <c r="KDN115" s="1"/>
      <c r="KDO115" s="1"/>
      <c r="KDP115" s="1"/>
      <c r="KDQ115" s="1"/>
      <c r="KDR115" s="1"/>
      <c r="KDS115" s="1"/>
      <c r="KDT115" s="1"/>
      <c r="KDU115" s="1"/>
      <c r="KDV115" s="1"/>
      <c r="KDW115" s="1"/>
      <c r="KDX115" s="1"/>
      <c r="KDY115" s="1"/>
      <c r="KDZ115" s="1"/>
      <c r="KEA115" s="1"/>
      <c r="KEB115" s="1"/>
      <c r="KEC115" s="1"/>
      <c r="KED115" s="1"/>
      <c r="KEE115" s="1"/>
      <c r="KEF115" s="1"/>
      <c r="KEG115" s="1"/>
      <c r="KEH115" s="1"/>
      <c r="KEI115" s="1"/>
      <c r="KEJ115" s="1"/>
      <c r="KEK115" s="1"/>
      <c r="KEL115" s="1"/>
      <c r="KEM115" s="1"/>
      <c r="KEN115" s="1"/>
      <c r="KEO115" s="1"/>
      <c r="KEP115" s="1"/>
      <c r="KEQ115" s="1"/>
      <c r="KER115" s="1"/>
      <c r="KES115" s="1"/>
      <c r="KET115" s="1"/>
      <c r="KEU115" s="1"/>
      <c r="KEV115" s="1"/>
      <c r="KEW115" s="1"/>
      <c r="KEX115" s="1"/>
      <c r="KEY115" s="1"/>
      <c r="KEZ115" s="1"/>
      <c r="KFA115" s="1"/>
      <c r="KFB115" s="1"/>
      <c r="KFC115" s="1"/>
      <c r="KFD115" s="1"/>
      <c r="KFE115" s="1"/>
      <c r="KFF115" s="1"/>
      <c r="KFG115" s="1"/>
      <c r="KFH115" s="1"/>
      <c r="KFI115" s="1"/>
      <c r="KFJ115" s="1"/>
      <c r="KFK115" s="1"/>
      <c r="KFL115" s="1"/>
      <c r="KFM115" s="1"/>
      <c r="KFN115" s="1"/>
      <c r="KFO115" s="1"/>
      <c r="KFP115" s="1"/>
      <c r="KFQ115" s="1"/>
      <c r="KFR115" s="1"/>
      <c r="KFS115" s="1"/>
      <c r="KFT115" s="1"/>
      <c r="KFU115" s="1"/>
      <c r="KFV115" s="1"/>
      <c r="KFW115" s="1"/>
      <c r="KFX115" s="1"/>
      <c r="KFY115" s="1"/>
      <c r="KFZ115" s="1"/>
      <c r="KGA115" s="1"/>
      <c r="KGB115" s="1"/>
      <c r="KGC115" s="1"/>
      <c r="KGD115" s="1"/>
      <c r="KGE115" s="1"/>
      <c r="KGF115" s="1"/>
      <c r="KGG115" s="1"/>
      <c r="KGH115" s="1"/>
      <c r="KGI115" s="1"/>
      <c r="KGJ115" s="1"/>
      <c r="KGK115" s="1"/>
      <c r="KGL115" s="1"/>
      <c r="KGM115" s="1"/>
      <c r="KGN115" s="1"/>
      <c r="KGO115" s="1"/>
      <c r="KGP115" s="1"/>
      <c r="KGQ115" s="1"/>
      <c r="KGR115" s="1"/>
      <c r="KGS115" s="1"/>
      <c r="KGT115" s="1"/>
      <c r="KGU115" s="1"/>
      <c r="KGV115" s="1"/>
      <c r="KGW115" s="1"/>
      <c r="KGX115" s="1"/>
      <c r="KGY115" s="1"/>
      <c r="KGZ115" s="1"/>
      <c r="KHA115" s="1"/>
      <c r="KHB115" s="1"/>
      <c r="KHC115" s="1"/>
      <c r="KHD115" s="1"/>
      <c r="KHE115" s="1"/>
      <c r="KHF115" s="1"/>
      <c r="KHG115" s="1"/>
      <c r="KHH115" s="1"/>
      <c r="KHI115" s="1"/>
      <c r="KHJ115" s="1"/>
      <c r="KHK115" s="1"/>
      <c r="KHL115" s="1"/>
      <c r="KHM115" s="1"/>
      <c r="KHN115" s="1"/>
      <c r="KHO115" s="1"/>
      <c r="KHP115" s="1"/>
      <c r="KHQ115" s="1"/>
      <c r="KHR115" s="1"/>
      <c r="KHS115" s="1"/>
      <c r="KHT115" s="1"/>
      <c r="KHU115" s="1"/>
      <c r="KHV115" s="1"/>
      <c r="KHW115" s="1"/>
      <c r="KHX115" s="1"/>
      <c r="KHY115" s="1"/>
      <c r="KHZ115" s="1"/>
      <c r="KIA115" s="1"/>
      <c r="KIB115" s="1"/>
      <c r="KIC115" s="1"/>
      <c r="KID115" s="1"/>
      <c r="KIE115" s="1"/>
      <c r="KIF115" s="1"/>
      <c r="KIG115" s="1"/>
      <c r="KIH115" s="1"/>
      <c r="KII115" s="1"/>
      <c r="KIJ115" s="1"/>
      <c r="KIK115" s="1"/>
      <c r="KIL115" s="1"/>
      <c r="KIM115" s="1"/>
      <c r="KIN115" s="1"/>
      <c r="KIO115" s="1"/>
      <c r="KIP115" s="1"/>
      <c r="KIQ115" s="1"/>
      <c r="KIR115" s="1"/>
      <c r="KIS115" s="1"/>
      <c r="KIT115" s="1"/>
      <c r="KIU115" s="1"/>
      <c r="KIV115" s="1"/>
      <c r="KIW115" s="1"/>
      <c r="KIX115" s="1"/>
      <c r="KIY115" s="1"/>
      <c r="KIZ115" s="1"/>
      <c r="KJA115" s="1"/>
      <c r="KJB115" s="1"/>
      <c r="KJC115" s="1"/>
      <c r="KJD115" s="1"/>
      <c r="KJE115" s="1"/>
      <c r="KJF115" s="1"/>
      <c r="KJG115" s="1"/>
      <c r="KJH115" s="1"/>
      <c r="KJI115" s="1"/>
      <c r="KJJ115" s="1"/>
      <c r="KJK115" s="1"/>
      <c r="KJL115" s="1"/>
      <c r="KJM115" s="1"/>
      <c r="KJN115" s="1"/>
      <c r="KJO115" s="1"/>
      <c r="KJP115" s="1"/>
      <c r="KJQ115" s="1"/>
      <c r="KJR115" s="1"/>
      <c r="KJS115" s="1"/>
      <c r="KJT115" s="1"/>
      <c r="KJU115" s="1"/>
      <c r="KJV115" s="1"/>
      <c r="KJW115" s="1"/>
      <c r="KJX115" s="1"/>
      <c r="KJY115" s="1"/>
      <c r="KJZ115" s="1"/>
      <c r="KKA115" s="1"/>
      <c r="KKB115" s="1"/>
      <c r="KKC115" s="1"/>
      <c r="KKD115" s="1"/>
      <c r="KKE115" s="1"/>
      <c r="KKF115" s="1"/>
      <c r="KKG115" s="1"/>
      <c r="KKH115" s="1"/>
      <c r="KKI115" s="1"/>
      <c r="KKJ115" s="1"/>
      <c r="KKK115" s="1"/>
      <c r="KKL115" s="1"/>
      <c r="KKM115" s="1"/>
      <c r="KKN115" s="1"/>
      <c r="KKO115" s="1"/>
      <c r="KKP115" s="1"/>
      <c r="KKQ115" s="1"/>
      <c r="KKR115" s="1"/>
      <c r="KKS115" s="1"/>
      <c r="KKT115" s="1"/>
      <c r="KKU115" s="1"/>
      <c r="KKV115" s="1"/>
      <c r="KKW115" s="1"/>
      <c r="KKX115" s="1"/>
      <c r="KKY115" s="1"/>
      <c r="KKZ115" s="1"/>
      <c r="KLA115" s="1"/>
      <c r="KLB115" s="1"/>
      <c r="KLC115" s="1"/>
      <c r="KLD115" s="1"/>
      <c r="KLE115" s="1"/>
      <c r="KLF115" s="1"/>
      <c r="KLG115" s="1"/>
      <c r="KLH115" s="1"/>
      <c r="KLI115" s="1"/>
      <c r="KLJ115" s="1"/>
      <c r="KLK115" s="1"/>
      <c r="KLL115" s="1"/>
      <c r="KLM115" s="1"/>
      <c r="KLN115" s="1"/>
      <c r="KLO115" s="1"/>
      <c r="KLP115" s="1"/>
      <c r="KLQ115" s="1"/>
      <c r="KLR115" s="1"/>
      <c r="KLS115" s="1"/>
      <c r="KLT115" s="1"/>
      <c r="KLU115" s="1"/>
      <c r="KLV115" s="1"/>
      <c r="KLW115" s="1"/>
      <c r="KLX115" s="1"/>
      <c r="KLY115" s="1"/>
      <c r="KLZ115" s="1"/>
      <c r="KMA115" s="1"/>
      <c r="KMB115" s="1"/>
      <c r="KMC115" s="1"/>
      <c r="KMD115" s="1"/>
      <c r="KME115" s="1"/>
      <c r="KMF115" s="1"/>
      <c r="KMG115" s="1"/>
      <c r="KMH115" s="1"/>
      <c r="KMI115" s="1"/>
      <c r="KMJ115" s="1"/>
      <c r="KMK115" s="1"/>
      <c r="KML115" s="1"/>
      <c r="KMM115" s="1"/>
      <c r="KMN115" s="1"/>
      <c r="KMO115" s="1"/>
      <c r="KMP115" s="1"/>
      <c r="KMQ115" s="1"/>
      <c r="KMR115" s="1"/>
      <c r="KMS115" s="1"/>
      <c r="KMT115" s="1"/>
      <c r="KMU115" s="1"/>
      <c r="KMV115" s="1"/>
      <c r="KMW115" s="1"/>
      <c r="KMX115" s="1"/>
      <c r="KMY115" s="1"/>
      <c r="KMZ115" s="1"/>
      <c r="KNA115" s="1"/>
      <c r="KNB115" s="1"/>
      <c r="KNC115" s="1"/>
      <c r="KND115" s="1"/>
      <c r="KNE115" s="1"/>
      <c r="KNF115" s="1"/>
      <c r="KNG115" s="1"/>
      <c r="KNH115" s="1"/>
      <c r="KNI115" s="1"/>
      <c r="KNJ115" s="1"/>
      <c r="KNK115" s="1"/>
      <c r="KNL115" s="1"/>
      <c r="KNM115" s="1"/>
      <c r="KNN115" s="1"/>
      <c r="KNO115" s="1"/>
      <c r="KNP115" s="1"/>
      <c r="KNQ115" s="1"/>
      <c r="KNR115" s="1"/>
      <c r="KNS115" s="1"/>
      <c r="KNT115" s="1"/>
      <c r="KNU115" s="1"/>
      <c r="KNV115" s="1"/>
      <c r="KNW115" s="1"/>
      <c r="KNX115" s="1"/>
      <c r="KNY115" s="1"/>
      <c r="KNZ115" s="1"/>
      <c r="KOA115" s="1"/>
      <c r="KOB115" s="1"/>
      <c r="KOC115" s="1"/>
      <c r="KOD115" s="1"/>
      <c r="KOE115" s="1"/>
      <c r="KOF115" s="1"/>
      <c r="KOG115" s="1"/>
      <c r="KOH115" s="1"/>
      <c r="KOI115" s="1"/>
      <c r="KOJ115" s="1"/>
      <c r="KOK115" s="1"/>
      <c r="KOL115" s="1"/>
      <c r="KOM115" s="1"/>
      <c r="KON115" s="1"/>
      <c r="KOO115" s="1"/>
      <c r="KOP115" s="1"/>
      <c r="KOQ115" s="1"/>
      <c r="KOR115" s="1"/>
      <c r="KOS115" s="1"/>
      <c r="KOT115" s="1"/>
      <c r="KOU115" s="1"/>
      <c r="KOV115" s="1"/>
      <c r="KOW115" s="1"/>
      <c r="KOX115" s="1"/>
      <c r="KOY115" s="1"/>
      <c r="KOZ115" s="1"/>
      <c r="KPA115" s="1"/>
      <c r="KPB115" s="1"/>
      <c r="KPC115" s="1"/>
      <c r="KPD115" s="1"/>
      <c r="KPE115" s="1"/>
      <c r="KPF115" s="1"/>
      <c r="KPG115" s="1"/>
      <c r="KPH115" s="1"/>
      <c r="KPI115" s="1"/>
      <c r="KPJ115" s="1"/>
      <c r="KPK115" s="1"/>
      <c r="KPL115" s="1"/>
      <c r="KPM115" s="1"/>
      <c r="KPN115" s="1"/>
      <c r="KPO115" s="1"/>
      <c r="KPP115" s="1"/>
      <c r="KPQ115" s="1"/>
      <c r="KPR115" s="1"/>
      <c r="KPS115" s="1"/>
      <c r="KPT115" s="1"/>
      <c r="KPU115" s="1"/>
      <c r="KPV115" s="1"/>
      <c r="KPW115" s="1"/>
      <c r="KPX115" s="1"/>
      <c r="KPY115" s="1"/>
      <c r="KPZ115" s="1"/>
      <c r="KQA115" s="1"/>
      <c r="KQB115" s="1"/>
      <c r="KQC115" s="1"/>
      <c r="KQD115" s="1"/>
      <c r="KQE115" s="1"/>
      <c r="KQF115" s="1"/>
      <c r="KQG115" s="1"/>
      <c r="KQH115" s="1"/>
      <c r="KQI115" s="1"/>
      <c r="KQJ115" s="1"/>
      <c r="KQK115" s="1"/>
      <c r="KQL115" s="1"/>
      <c r="KQM115" s="1"/>
      <c r="KQN115" s="1"/>
      <c r="KQO115" s="1"/>
      <c r="KQP115" s="1"/>
      <c r="KQQ115" s="1"/>
      <c r="KQR115" s="1"/>
      <c r="KQS115" s="1"/>
      <c r="KQT115" s="1"/>
      <c r="KQU115" s="1"/>
      <c r="KQV115" s="1"/>
      <c r="KQW115" s="1"/>
      <c r="KQX115" s="1"/>
      <c r="KQY115" s="1"/>
      <c r="KQZ115" s="1"/>
      <c r="KRA115" s="1"/>
      <c r="KRB115" s="1"/>
      <c r="KRC115" s="1"/>
      <c r="KRD115" s="1"/>
      <c r="KRE115" s="1"/>
      <c r="KRF115" s="1"/>
      <c r="KRG115" s="1"/>
      <c r="KRH115" s="1"/>
      <c r="KRI115" s="1"/>
      <c r="KRJ115" s="1"/>
      <c r="KRK115" s="1"/>
      <c r="KRL115" s="1"/>
      <c r="KRM115" s="1"/>
      <c r="KRN115" s="1"/>
      <c r="KRO115" s="1"/>
      <c r="KRP115" s="1"/>
      <c r="KRQ115" s="1"/>
      <c r="KRR115" s="1"/>
      <c r="KRS115" s="1"/>
      <c r="KRT115" s="1"/>
      <c r="KRU115" s="1"/>
      <c r="KRV115" s="1"/>
      <c r="KRW115" s="1"/>
      <c r="KRX115" s="1"/>
      <c r="KRY115" s="1"/>
      <c r="KRZ115" s="1"/>
      <c r="KSA115" s="1"/>
      <c r="KSB115" s="1"/>
      <c r="KSC115" s="1"/>
      <c r="KSD115" s="1"/>
      <c r="KSE115" s="1"/>
      <c r="KSF115" s="1"/>
      <c r="KSG115" s="1"/>
      <c r="KSH115" s="1"/>
      <c r="KSI115" s="1"/>
      <c r="KSJ115" s="1"/>
      <c r="KSK115" s="1"/>
      <c r="KSL115" s="1"/>
      <c r="KSM115" s="1"/>
      <c r="KSN115" s="1"/>
      <c r="KSO115" s="1"/>
      <c r="KSP115" s="1"/>
      <c r="KSQ115" s="1"/>
      <c r="KSR115" s="1"/>
      <c r="KSS115" s="1"/>
      <c r="KST115" s="1"/>
      <c r="KSU115" s="1"/>
      <c r="KSV115" s="1"/>
      <c r="KSW115" s="1"/>
      <c r="KSX115" s="1"/>
      <c r="KSY115" s="1"/>
      <c r="KSZ115" s="1"/>
      <c r="KTA115" s="1"/>
      <c r="KTB115" s="1"/>
      <c r="KTC115" s="1"/>
      <c r="KTD115" s="1"/>
      <c r="KTE115" s="1"/>
      <c r="KTF115" s="1"/>
      <c r="KTG115" s="1"/>
      <c r="KTH115" s="1"/>
      <c r="KTI115" s="1"/>
      <c r="KTJ115" s="1"/>
      <c r="KTK115" s="1"/>
      <c r="KTL115" s="1"/>
      <c r="KTM115" s="1"/>
      <c r="KTN115" s="1"/>
      <c r="KTO115" s="1"/>
      <c r="KTP115" s="1"/>
      <c r="KTQ115" s="1"/>
      <c r="KTR115" s="1"/>
      <c r="KTS115" s="1"/>
      <c r="KTT115" s="1"/>
      <c r="KTU115" s="1"/>
      <c r="KTV115" s="1"/>
      <c r="KTW115" s="1"/>
      <c r="KTX115" s="1"/>
      <c r="KTY115" s="1"/>
      <c r="KTZ115" s="1"/>
      <c r="KUA115" s="1"/>
      <c r="KUB115" s="1"/>
      <c r="KUC115" s="1"/>
      <c r="KUD115" s="1"/>
      <c r="KUE115" s="1"/>
      <c r="KUF115" s="1"/>
      <c r="KUG115" s="1"/>
      <c r="KUH115" s="1"/>
      <c r="KUI115" s="1"/>
      <c r="KUJ115" s="1"/>
      <c r="KUK115" s="1"/>
      <c r="KUL115" s="1"/>
      <c r="KUM115" s="1"/>
      <c r="KUN115" s="1"/>
      <c r="KUO115" s="1"/>
      <c r="KUP115" s="1"/>
      <c r="KUQ115" s="1"/>
      <c r="KUR115" s="1"/>
      <c r="KUS115" s="1"/>
      <c r="KUT115" s="1"/>
      <c r="KUU115" s="1"/>
      <c r="KUV115" s="1"/>
      <c r="KUW115" s="1"/>
      <c r="KUX115" s="1"/>
      <c r="KUY115" s="1"/>
      <c r="KUZ115" s="1"/>
      <c r="KVA115" s="1"/>
      <c r="KVB115" s="1"/>
      <c r="KVC115" s="1"/>
      <c r="KVD115" s="1"/>
      <c r="KVE115" s="1"/>
      <c r="KVF115" s="1"/>
      <c r="KVG115" s="1"/>
      <c r="KVH115" s="1"/>
      <c r="KVI115" s="1"/>
      <c r="KVJ115" s="1"/>
      <c r="KVK115" s="1"/>
      <c r="KVL115" s="1"/>
      <c r="KVM115" s="1"/>
      <c r="KVN115" s="1"/>
      <c r="KVO115" s="1"/>
      <c r="KVP115" s="1"/>
      <c r="KVQ115" s="1"/>
      <c r="KVR115" s="1"/>
      <c r="KVS115" s="1"/>
      <c r="KVT115" s="1"/>
      <c r="KVU115" s="1"/>
      <c r="KVV115" s="1"/>
      <c r="KVW115" s="1"/>
      <c r="KVX115" s="1"/>
      <c r="KVY115" s="1"/>
      <c r="KVZ115" s="1"/>
      <c r="KWA115" s="1"/>
      <c r="KWB115" s="1"/>
      <c r="KWC115" s="1"/>
      <c r="KWD115" s="1"/>
      <c r="KWE115" s="1"/>
      <c r="KWF115" s="1"/>
      <c r="KWG115" s="1"/>
      <c r="KWH115" s="1"/>
      <c r="KWI115" s="1"/>
      <c r="KWJ115" s="1"/>
      <c r="KWK115" s="1"/>
      <c r="KWL115" s="1"/>
      <c r="KWM115" s="1"/>
      <c r="KWN115" s="1"/>
      <c r="KWO115" s="1"/>
      <c r="KWP115" s="1"/>
      <c r="KWQ115" s="1"/>
      <c r="KWR115" s="1"/>
      <c r="KWS115" s="1"/>
      <c r="KWT115" s="1"/>
      <c r="KWU115" s="1"/>
      <c r="KWV115" s="1"/>
      <c r="KWW115" s="1"/>
      <c r="KWX115" s="1"/>
      <c r="KWY115" s="1"/>
      <c r="KWZ115" s="1"/>
      <c r="KXA115" s="1"/>
      <c r="KXB115" s="1"/>
      <c r="KXC115" s="1"/>
      <c r="KXD115" s="1"/>
      <c r="KXE115" s="1"/>
      <c r="KXF115" s="1"/>
      <c r="KXG115" s="1"/>
      <c r="KXH115" s="1"/>
      <c r="KXI115" s="1"/>
      <c r="KXJ115" s="1"/>
      <c r="KXK115" s="1"/>
      <c r="KXL115" s="1"/>
      <c r="KXM115" s="1"/>
      <c r="KXN115" s="1"/>
      <c r="KXO115" s="1"/>
      <c r="KXP115" s="1"/>
      <c r="KXQ115" s="1"/>
      <c r="KXR115" s="1"/>
      <c r="KXS115" s="1"/>
      <c r="KXT115" s="1"/>
      <c r="KXU115" s="1"/>
      <c r="KXV115" s="1"/>
      <c r="KXW115" s="1"/>
      <c r="KXX115" s="1"/>
      <c r="KXY115" s="1"/>
      <c r="KXZ115" s="1"/>
      <c r="KYA115" s="1"/>
      <c r="KYB115" s="1"/>
      <c r="KYC115" s="1"/>
      <c r="KYD115" s="1"/>
      <c r="KYE115" s="1"/>
      <c r="KYF115" s="1"/>
      <c r="KYG115" s="1"/>
      <c r="KYH115" s="1"/>
      <c r="KYI115" s="1"/>
      <c r="KYJ115" s="1"/>
      <c r="KYK115" s="1"/>
      <c r="KYL115" s="1"/>
      <c r="KYM115" s="1"/>
      <c r="KYN115" s="1"/>
      <c r="KYO115" s="1"/>
      <c r="KYP115" s="1"/>
      <c r="KYQ115" s="1"/>
      <c r="KYR115" s="1"/>
      <c r="KYS115" s="1"/>
      <c r="KYT115" s="1"/>
      <c r="KYU115" s="1"/>
      <c r="KYV115" s="1"/>
      <c r="KYW115" s="1"/>
      <c r="KYX115" s="1"/>
      <c r="KYY115" s="1"/>
      <c r="KYZ115" s="1"/>
      <c r="KZA115" s="1"/>
      <c r="KZB115" s="1"/>
      <c r="KZC115" s="1"/>
      <c r="KZD115" s="1"/>
      <c r="KZE115" s="1"/>
      <c r="KZF115" s="1"/>
      <c r="KZG115" s="1"/>
      <c r="KZH115" s="1"/>
      <c r="KZI115" s="1"/>
      <c r="KZJ115" s="1"/>
      <c r="KZK115" s="1"/>
      <c r="KZL115" s="1"/>
      <c r="KZM115" s="1"/>
      <c r="KZN115" s="1"/>
      <c r="KZO115" s="1"/>
      <c r="KZP115" s="1"/>
      <c r="KZQ115" s="1"/>
      <c r="KZR115" s="1"/>
      <c r="KZS115" s="1"/>
      <c r="KZT115" s="1"/>
      <c r="KZU115" s="1"/>
      <c r="KZV115" s="1"/>
      <c r="KZW115" s="1"/>
      <c r="KZX115" s="1"/>
      <c r="KZY115" s="1"/>
      <c r="KZZ115" s="1"/>
      <c r="LAA115" s="1"/>
      <c r="LAB115" s="1"/>
      <c r="LAC115" s="1"/>
      <c r="LAD115" s="1"/>
      <c r="LAE115" s="1"/>
      <c r="LAF115" s="1"/>
      <c r="LAG115" s="1"/>
      <c r="LAH115" s="1"/>
      <c r="LAI115" s="1"/>
      <c r="LAJ115" s="1"/>
      <c r="LAK115" s="1"/>
      <c r="LAL115" s="1"/>
      <c r="LAM115" s="1"/>
      <c r="LAN115" s="1"/>
      <c r="LAO115" s="1"/>
      <c r="LAP115" s="1"/>
      <c r="LAQ115" s="1"/>
      <c r="LAR115" s="1"/>
      <c r="LAS115" s="1"/>
      <c r="LAT115" s="1"/>
      <c r="LAU115" s="1"/>
      <c r="LAV115" s="1"/>
      <c r="LAW115" s="1"/>
      <c r="LAX115" s="1"/>
      <c r="LAY115" s="1"/>
      <c r="LAZ115" s="1"/>
      <c r="LBA115" s="1"/>
      <c r="LBB115" s="1"/>
      <c r="LBC115" s="1"/>
      <c r="LBD115" s="1"/>
      <c r="LBE115" s="1"/>
      <c r="LBF115" s="1"/>
      <c r="LBG115" s="1"/>
      <c r="LBH115" s="1"/>
      <c r="LBI115" s="1"/>
      <c r="LBJ115" s="1"/>
      <c r="LBK115" s="1"/>
      <c r="LBL115" s="1"/>
      <c r="LBM115" s="1"/>
      <c r="LBN115" s="1"/>
      <c r="LBO115" s="1"/>
      <c r="LBP115" s="1"/>
      <c r="LBQ115" s="1"/>
      <c r="LBR115" s="1"/>
      <c r="LBS115" s="1"/>
      <c r="LBT115" s="1"/>
      <c r="LBU115" s="1"/>
      <c r="LBV115" s="1"/>
      <c r="LBW115" s="1"/>
      <c r="LBX115" s="1"/>
      <c r="LBY115" s="1"/>
      <c r="LBZ115" s="1"/>
      <c r="LCA115" s="1"/>
      <c r="LCB115" s="1"/>
      <c r="LCC115" s="1"/>
      <c r="LCD115" s="1"/>
      <c r="LCE115" s="1"/>
      <c r="LCF115" s="1"/>
      <c r="LCG115" s="1"/>
      <c r="LCH115" s="1"/>
      <c r="LCI115" s="1"/>
      <c r="LCJ115" s="1"/>
      <c r="LCK115" s="1"/>
      <c r="LCL115" s="1"/>
      <c r="LCM115" s="1"/>
      <c r="LCN115" s="1"/>
      <c r="LCO115" s="1"/>
      <c r="LCP115" s="1"/>
      <c r="LCQ115" s="1"/>
      <c r="LCR115" s="1"/>
      <c r="LCS115" s="1"/>
      <c r="LCT115" s="1"/>
      <c r="LCU115" s="1"/>
      <c r="LCV115" s="1"/>
      <c r="LCW115" s="1"/>
      <c r="LCX115" s="1"/>
      <c r="LCY115" s="1"/>
      <c r="LCZ115" s="1"/>
      <c r="LDA115" s="1"/>
      <c r="LDB115" s="1"/>
      <c r="LDC115" s="1"/>
      <c r="LDD115" s="1"/>
      <c r="LDE115" s="1"/>
      <c r="LDF115" s="1"/>
      <c r="LDG115" s="1"/>
      <c r="LDH115" s="1"/>
      <c r="LDI115" s="1"/>
      <c r="LDJ115" s="1"/>
      <c r="LDK115" s="1"/>
      <c r="LDL115" s="1"/>
      <c r="LDM115" s="1"/>
      <c r="LDN115" s="1"/>
      <c r="LDO115" s="1"/>
      <c r="LDP115" s="1"/>
      <c r="LDQ115" s="1"/>
      <c r="LDR115" s="1"/>
      <c r="LDS115" s="1"/>
      <c r="LDT115" s="1"/>
      <c r="LDU115" s="1"/>
      <c r="LDV115" s="1"/>
      <c r="LDW115" s="1"/>
      <c r="LDX115" s="1"/>
      <c r="LDY115" s="1"/>
      <c r="LDZ115" s="1"/>
      <c r="LEA115" s="1"/>
      <c r="LEB115" s="1"/>
      <c r="LEC115" s="1"/>
      <c r="LED115" s="1"/>
      <c r="LEE115" s="1"/>
      <c r="LEF115" s="1"/>
      <c r="LEG115" s="1"/>
      <c r="LEH115" s="1"/>
      <c r="LEI115" s="1"/>
      <c r="LEJ115" s="1"/>
      <c r="LEK115" s="1"/>
      <c r="LEL115" s="1"/>
      <c r="LEM115" s="1"/>
      <c r="LEN115" s="1"/>
      <c r="LEO115" s="1"/>
      <c r="LEP115" s="1"/>
      <c r="LEQ115" s="1"/>
      <c r="LER115" s="1"/>
      <c r="LES115" s="1"/>
      <c r="LET115" s="1"/>
      <c r="LEU115" s="1"/>
      <c r="LEV115" s="1"/>
      <c r="LEW115" s="1"/>
      <c r="LEX115" s="1"/>
      <c r="LEY115" s="1"/>
      <c r="LEZ115" s="1"/>
      <c r="LFA115" s="1"/>
      <c r="LFB115" s="1"/>
      <c r="LFC115" s="1"/>
      <c r="LFD115" s="1"/>
      <c r="LFE115" s="1"/>
      <c r="LFF115" s="1"/>
      <c r="LFG115" s="1"/>
      <c r="LFH115" s="1"/>
      <c r="LFI115" s="1"/>
      <c r="LFJ115" s="1"/>
      <c r="LFK115" s="1"/>
      <c r="LFL115" s="1"/>
      <c r="LFM115" s="1"/>
      <c r="LFN115" s="1"/>
      <c r="LFO115" s="1"/>
      <c r="LFP115" s="1"/>
      <c r="LFQ115" s="1"/>
      <c r="LFR115" s="1"/>
      <c r="LFS115" s="1"/>
      <c r="LFT115" s="1"/>
      <c r="LFU115" s="1"/>
      <c r="LFV115" s="1"/>
      <c r="LFW115" s="1"/>
      <c r="LFX115" s="1"/>
      <c r="LFY115" s="1"/>
      <c r="LFZ115" s="1"/>
      <c r="LGA115" s="1"/>
      <c r="LGB115" s="1"/>
      <c r="LGC115" s="1"/>
      <c r="LGD115" s="1"/>
      <c r="LGE115" s="1"/>
      <c r="LGF115" s="1"/>
      <c r="LGG115" s="1"/>
      <c r="LGH115" s="1"/>
      <c r="LGI115" s="1"/>
      <c r="LGJ115" s="1"/>
      <c r="LGK115" s="1"/>
      <c r="LGL115" s="1"/>
      <c r="LGM115" s="1"/>
      <c r="LGN115" s="1"/>
      <c r="LGO115" s="1"/>
      <c r="LGP115" s="1"/>
      <c r="LGQ115" s="1"/>
      <c r="LGR115" s="1"/>
      <c r="LGS115" s="1"/>
      <c r="LGT115" s="1"/>
      <c r="LGU115" s="1"/>
      <c r="LGV115" s="1"/>
      <c r="LGW115" s="1"/>
      <c r="LGX115" s="1"/>
      <c r="LGY115" s="1"/>
      <c r="LGZ115" s="1"/>
      <c r="LHA115" s="1"/>
      <c r="LHB115" s="1"/>
      <c r="LHC115" s="1"/>
      <c r="LHD115" s="1"/>
      <c r="LHE115" s="1"/>
      <c r="LHF115" s="1"/>
      <c r="LHG115" s="1"/>
      <c r="LHH115" s="1"/>
      <c r="LHI115" s="1"/>
      <c r="LHJ115" s="1"/>
      <c r="LHK115" s="1"/>
      <c r="LHL115" s="1"/>
      <c r="LHM115" s="1"/>
      <c r="LHN115" s="1"/>
      <c r="LHO115" s="1"/>
      <c r="LHP115" s="1"/>
      <c r="LHQ115" s="1"/>
      <c r="LHR115" s="1"/>
      <c r="LHS115" s="1"/>
      <c r="LHT115" s="1"/>
      <c r="LHU115" s="1"/>
      <c r="LHV115" s="1"/>
      <c r="LHW115" s="1"/>
      <c r="LHX115" s="1"/>
      <c r="LHY115" s="1"/>
      <c r="LHZ115" s="1"/>
      <c r="LIA115" s="1"/>
      <c r="LIB115" s="1"/>
      <c r="LIC115" s="1"/>
      <c r="LID115" s="1"/>
      <c r="LIE115" s="1"/>
      <c r="LIF115" s="1"/>
      <c r="LIG115" s="1"/>
      <c r="LIH115" s="1"/>
      <c r="LII115" s="1"/>
      <c r="LIJ115" s="1"/>
      <c r="LIK115" s="1"/>
      <c r="LIL115" s="1"/>
      <c r="LIM115" s="1"/>
      <c r="LIN115" s="1"/>
      <c r="LIO115" s="1"/>
      <c r="LIP115" s="1"/>
      <c r="LIQ115" s="1"/>
      <c r="LIR115" s="1"/>
      <c r="LIS115" s="1"/>
      <c r="LIT115" s="1"/>
      <c r="LIU115" s="1"/>
      <c r="LIV115" s="1"/>
      <c r="LIW115" s="1"/>
      <c r="LIX115" s="1"/>
      <c r="LIY115" s="1"/>
      <c r="LIZ115" s="1"/>
      <c r="LJA115" s="1"/>
      <c r="LJB115" s="1"/>
      <c r="LJC115" s="1"/>
      <c r="LJD115" s="1"/>
      <c r="LJE115" s="1"/>
      <c r="LJF115" s="1"/>
      <c r="LJG115" s="1"/>
      <c r="LJH115" s="1"/>
      <c r="LJI115" s="1"/>
      <c r="LJJ115" s="1"/>
      <c r="LJK115" s="1"/>
      <c r="LJL115" s="1"/>
      <c r="LJM115" s="1"/>
      <c r="LJN115" s="1"/>
      <c r="LJO115" s="1"/>
      <c r="LJP115" s="1"/>
      <c r="LJQ115" s="1"/>
      <c r="LJR115" s="1"/>
      <c r="LJS115" s="1"/>
      <c r="LJT115" s="1"/>
      <c r="LJU115" s="1"/>
      <c r="LJV115" s="1"/>
      <c r="LJW115" s="1"/>
      <c r="LJX115" s="1"/>
      <c r="LJY115" s="1"/>
      <c r="LJZ115" s="1"/>
      <c r="LKA115" s="1"/>
      <c r="LKB115" s="1"/>
      <c r="LKC115" s="1"/>
      <c r="LKD115" s="1"/>
      <c r="LKE115" s="1"/>
      <c r="LKF115" s="1"/>
      <c r="LKG115" s="1"/>
      <c r="LKH115" s="1"/>
      <c r="LKI115" s="1"/>
      <c r="LKJ115" s="1"/>
      <c r="LKK115" s="1"/>
      <c r="LKL115" s="1"/>
      <c r="LKM115" s="1"/>
      <c r="LKN115" s="1"/>
      <c r="LKO115" s="1"/>
      <c r="LKP115" s="1"/>
      <c r="LKQ115" s="1"/>
      <c r="LKR115" s="1"/>
      <c r="LKS115" s="1"/>
      <c r="LKT115" s="1"/>
      <c r="LKU115" s="1"/>
      <c r="LKV115" s="1"/>
      <c r="LKW115" s="1"/>
      <c r="LKX115" s="1"/>
      <c r="LKY115" s="1"/>
      <c r="LKZ115" s="1"/>
      <c r="LLA115" s="1"/>
      <c r="LLB115" s="1"/>
      <c r="LLC115" s="1"/>
      <c r="LLD115" s="1"/>
      <c r="LLE115" s="1"/>
      <c r="LLF115" s="1"/>
      <c r="LLG115" s="1"/>
      <c r="LLH115" s="1"/>
      <c r="LLI115" s="1"/>
      <c r="LLJ115" s="1"/>
      <c r="LLK115" s="1"/>
      <c r="LLL115" s="1"/>
      <c r="LLM115" s="1"/>
      <c r="LLN115" s="1"/>
      <c r="LLO115" s="1"/>
      <c r="LLP115" s="1"/>
      <c r="LLQ115" s="1"/>
      <c r="LLR115" s="1"/>
      <c r="LLS115" s="1"/>
      <c r="LLT115" s="1"/>
      <c r="LLU115" s="1"/>
      <c r="LLV115" s="1"/>
      <c r="LLW115" s="1"/>
      <c r="LLX115" s="1"/>
      <c r="LLY115" s="1"/>
      <c r="LLZ115" s="1"/>
      <c r="LMA115" s="1"/>
      <c r="LMB115" s="1"/>
      <c r="LMC115" s="1"/>
      <c r="LMD115" s="1"/>
      <c r="LME115" s="1"/>
      <c r="LMF115" s="1"/>
      <c r="LMG115" s="1"/>
      <c r="LMH115" s="1"/>
      <c r="LMI115" s="1"/>
      <c r="LMJ115" s="1"/>
      <c r="LMK115" s="1"/>
      <c r="LML115" s="1"/>
      <c r="LMM115" s="1"/>
      <c r="LMN115" s="1"/>
      <c r="LMO115" s="1"/>
      <c r="LMP115" s="1"/>
      <c r="LMQ115" s="1"/>
      <c r="LMR115" s="1"/>
      <c r="LMS115" s="1"/>
      <c r="LMT115" s="1"/>
      <c r="LMU115" s="1"/>
      <c r="LMV115" s="1"/>
      <c r="LMW115" s="1"/>
      <c r="LMX115" s="1"/>
      <c r="LMY115" s="1"/>
      <c r="LMZ115" s="1"/>
      <c r="LNA115" s="1"/>
      <c r="LNB115" s="1"/>
      <c r="LNC115" s="1"/>
      <c r="LND115" s="1"/>
      <c r="LNE115" s="1"/>
      <c r="LNF115" s="1"/>
      <c r="LNG115" s="1"/>
      <c r="LNH115" s="1"/>
      <c r="LNI115" s="1"/>
      <c r="LNJ115" s="1"/>
      <c r="LNK115" s="1"/>
      <c r="LNL115" s="1"/>
      <c r="LNM115" s="1"/>
      <c r="LNN115" s="1"/>
      <c r="LNO115" s="1"/>
      <c r="LNP115" s="1"/>
      <c r="LNQ115" s="1"/>
      <c r="LNR115" s="1"/>
      <c r="LNS115" s="1"/>
      <c r="LNT115" s="1"/>
      <c r="LNU115" s="1"/>
      <c r="LNV115" s="1"/>
      <c r="LNW115" s="1"/>
      <c r="LNX115" s="1"/>
      <c r="LNY115" s="1"/>
      <c r="LNZ115" s="1"/>
      <c r="LOA115" s="1"/>
      <c r="LOB115" s="1"/>
      <c r="LOC115" s="1"/>
      <c r="LOD115" s="1"/>
      <c r="LOE115" s="1"/>
      <c r="LOF115" s="1"/>
      <c r="LOG115" s="1"/>
      <c r="LOH115" s="1"/>
      <c r="LOI115" s="1"/>
      <c r="LOJ115" s="1"/>
      <c r="LOK115" s="1"/>
      <c r="LOL115" s="1"/>
      <c r="LOM115" s="1"/>
      <c r="LON115" s="1"/>
      <c r="LOO115" s="1"/>
      <c r="LOP115" s="1"/>
      <c r="LOQ115" s="1"/>
      <c r="LOR115" s="1"/>
      <c r="LOS115" s="1"/>
      <c r="LOT115" s="1"/>
      <c r="LOU115" s="1"/>
      <c r="LOV115" s="1"/>
      <c r="LOW115" s="1"/>
      <c r="LOX115" s="1"/>
      <c r="LOY115" s="1"/>
      <c r="LOZ115" s="1"/>
      <c r="LPA115" s="1"/>
      <c r="LPB115" s="1"/>
      <c r="LPC115" s="1"/>
      <c r="LPD115" s="1"/>
      <c r="LPE115" s="1"/>
      <c r="LPF115" s="1"/>
      <c r="LPG115" s="1"/>
      <c r="LPH115" s="1"/>
      <c r="LPI115" s="1"/>
      <c r="LPJ115" s="1"/>
      <c r="LPK115" s="1"/>
      <c r="LPL115" s="1"/>
      <c r="LPM115" s="1"/>
      <c r="LPN115" s="1"/>
      <c r="LPO115" s="1"/>
      <c r="LPP115" s="1"/>
      <c r="LPQ115" s="1"/>
      <c r="LPR115" s="1"/>
      <c r="LPS115" s="1"/>
      <c r="LPT115" s="1"/>
      <c r="LPU115" s="1"/>
      <c r="LPV115" s="1"/>
      <c r="LPW115" s="1"/>
      <c r="LPX115" s="1"/>
      <c r="LPY115" s="1"/>
      <c r="LPZ115" s="1"/>
      <c r="LQA115" s="1"/>
      <c r="LQB115" s="1"/>
      <c r="LQC115" s="1"/>
      <c r="LQD115" s="1"/>
      <c r="LQE115" s="1"/>
      <c r="LQF115" s="1"/>
      <c r="LQG115" s="1"/>
      <c r="LQH115" s="1"/>
      <c r="LQI115" s="1"/>
      <c r="LQJ115" s="1"/>
      <c r="LQK115" s="1"/>
      <c r="LQL115" s="1"/>
      <c r="LQM115" s="1"/>
      <c r="LQN115" s="1"/>
      <c r="LQO115" s="1"/>
      <c r="LQP115" s="1"/>
      <c r="LQQ115" s="1"/>
      <c r="LQR115" s="1"/>
      <c r="LQS115" s="1"/>
      <c r="LQT115" s="1"/>
      <c r="LQU115" s="1"/>
      <c r="LQV115" s="1"/>
      <c r="LQW115" s="1"/>
      <c r="LQX115" s="1"/>
      <c r="LQY115" s="1"/>
      <c r="LQZ115" s="1"/>
      <c r="LRA115" s="1"/>
      <c r="LRB115" s="1"/>
      <c r="LRC115" s="1"/>
      <c r="LRD115" s="1"/>
      <c r="LRE115" s="1"/>
      <c r="LRF115" s="1"/>
      <c r="LRG115" s="1"/>
      <c r="LRH115" s="1"/>
      <c r="LRI115" s="1"/>
      <c r="LRJ115" s="1"/>
      <c r="LRK115" s="1"/>
      <c r="LRL115" s="1"/>
      <c r="LRM115" s="1"/>
      <c r="LRN115" s="1"/>
      <c r="LRO115" s="1"/>
      <c r="LRP115" s="1"/>
      <c r="LRQ115" s="1"/>
      <c r="LRR115" s="1"/>
      <c r="LRS115" s="1"/>
      <c r="LRT115" s="1"/>
      <c r="LRU115" s="1"/>
      <c r="LRV115" s="1"/>
      <c r="LRW115" s="1"/>
      <c r="LRX115" s="1"/>
      <c r="LRY115" s="1"/>
      <c r="LRZ115" s="1"/>
      <c r="LSA115" s="1"/>
      <c r="LSB115" s="1"/>
      <c r="LSC115" s="1"/>
      <c r="LSD115" s="1"/>
      <c r="LSE115" s="1"/>
      <c r="LSF115" s="1"/>
      <c r="LSG115" s="1"/>
      <c r="LSH115" s="1"/>
      <c r="LSI115" s="1"/>
      <c r="LSJ115" s="1"/>
      <c r="LSK115" s="1"/>
      <c r="LSL115" s="1"/>
      <c r="LSM115" s="1"/>
      <c r="LSN115" s="1"/>
      <c r="LSO115" s="1"/>
      <c r="LSP115" s="1"/>
      <c r="LSQ115" s="1"/>
      <c r="LSR115" s="1"/>
      <c r="LSS115" s="1"/>
      <c r="LST115" s="1"/>
      <c r="LSU115" s="1"/>
      <c r="LSV115" s="1"/>
      <c r="LSW115" s="1"/>
      <c r="LSX115" s="1"/>
      <c r="LSY115" s="1"/>
      <c r="LSZ115" s="1"/>
      <c r="LTA115" s="1"/>
      <c r="LTB115" s="1"/>
      <c r="LTC115" s="1"/>
      <c r="LTD115" s="1"/>
      <c r="LTE115" s="1"/>
      <c r="LTF115" s="1"/>
      <c r="LTG115" s="1"/>
      <c r="LTH115" s="1"/>
      <c r="LTI115" s="1"/>
      <c r="LTJ115" s="1"/>
      <c r="LTK115" s="1"/>
      <c r="LTL115" s="1"/>
      <c r="LTM115" s="1"/>
      <c r="LTN115" s="1"/>
      <c r="LTO115" s="1"/>
      <c r="LTP115" s="1"/>
      <c r="LTQ115" s="1"/>
      <c r="LTR115" s="1"/>
      <c r="LTS115" s="1"/>
      <c r="LTT115" s="1"/>
      <c r="LTU115" s="1"/>
      <c r="LTV115" s="1"/>
      <c r="LTW115" s="1"/>
      <c r="LTX115" s="1"/>
      <c r="LTY115" s="1"/>
      <c r="LTZ115" s="1"/>
      <c r="LUA115" s="1"/>
      <c r="LUB115" s="1"/>
      <c r="LUC115" s="1"/>
      <c r="LUD115" s="1"/>
      <c r="LUE115" s="1"/>
      <c r="LUF115" s="1"/>
      <c r="LUG115" s="1"/>
      <c r="LUH115" s="1"/>
      <c r="LUI115" s="1"/>
      <c r="LUJ115" s="1"/>
      <c r="LUK115" s="1"/>
      <c r="LUL115" s="1"/>
      <c r="LUM115" s="1"/>
      <c r="LUN115" s="1"/>
      <c r="LUO115" s="1"/>
      <c r="LUP115" s="1"/>
      <c r="LUQ115" s="1"/>
      <c r="LUR115" s="1"/>
      <c r="LUS115" s="1"/>
      <c r="LUT115" s="1"/>
      <c r="LUU115" s="1"/>
      <c r="LUV115" s="1"/>
      <c r="LUW115" s="1"/>
      <c r="LUX115" s="1"/>
      <c r="LUY115" s="1"/>
      <c r="LUZ115" s="1"/>
      <c r="LVA115" s="1"/>
      <c r="LVB115" s="1"/>
      <c r="LVC115" s="1"/>
      <c r="LVD115" s="1"/>
      <c r="LVE115" s="1"/>
      <c r="LVF115" s="1"/>
      <c r="LVG115" s="1"/>
      <c r="LVH115" s="1"/>
      <c r="LVI115" s="1"/>
      <c r="LVJ115" s="1"/>
      <c r="LVK115" s="1"/>
      <c r="LVL115" s="1"/>
      <c r="LVM115" s="1"/>
      <c r="LVN115" s="1"/>
      <c r="LVO115" s="1"/>
      <c r="LVP115" s="1"/>
      <c r="LVQ115" s="1"/>
      <c r="LVR115" s="1"/>
      <c r="LVS115" s="1"/>
      <c r="LVT115" s="1"/>
      <c r="LVU115" s="1"/>
      <c r="LVV115" s="1"/>
      <c r="LVW115" s="1"/>
      <c r="LVX115" s="1"/>
      <c r="LVY115" s="1"/>
      <c r="LVZ115" s="1"/>
      <c r="LWA115" s="1"/>
      <c r="LWB115" s="1"/>
      <c r="LWC115" s="1"/>
      <c r="LWD115" s="1"/>
      <c r="LWE115" s="1"/>
      <c r="LWF115" s="1"/>
      <c r="LWG115" s="1"/>
      <c r="LWH115" s="1"/>
      <c r="LWI115" s="1"/>
      <c r="LWJ115" s="1"/>
      <c r="LWK115" s="1"/>
      <c r="LWL115" s="1"/>
      <c r="LWM115" s="1"/>
      <c r="LWN115" s="1"/>
      <c r="LWO115" s="1"/>
      <c r="LWP115" s="1"/>
      <c r="LWQ115" s="1"/>
      <c r="LWR115" s="1"/>
      <c r="LWS115" s="1"/>
      <c r="LWT115" s="1"/>
      <c r="LWU115" s="1"/>
      <c r="LWV115" s="1"/>
      <c r="LWW115" s="1"/>
      <c r="LWX115" s="1"/>
      <c r="LWY115" s="1"/>
      <c r="LWZ115" s="1"/>
      <c r="LXA115" s="1"/>
      <c r="LXB115" s="1"/>
      <c r="LXC115" s="1"/>
      <c r="LXD115" s="1"/>
      <c r="LXE115" s="1"/>
      <c r="LXF115" s="1"/>
      <c r="LXG115" s="1"/>
      <c r="LXH115" s="1"/>
      <c r="LXI115" s="1"/>
      <c r="LXJ115" s="1"/>
      <c r="LXK115" s="1"/>
      <c r="LXL115" s="1"/>
      <c r="LXM115" s="1"/>
      <c r="LXN115" s="1"/>
      <c r="LXO115" s="1"/>
      <c r="LXP115" s="1"/>
      <c r="LXQ115" s="1"/>
      <c r="LXR115" s="1"/>
      <c r="LXS115" s="1"/>
      <c r="LXT115" s="1"/>
      <c r="LXU115" s="1"/>
      <c r="LXV115" s="1"/>
      <c r="LXW115" s="1"/>
      <c r="LXX115" s="1"/>
      <c r="LXY115" s="1"/>
      <c r="LXZ115" s="1"/>
      <c r="LYA115" s="1"/>
      <c r="LYB115" s="1"/>
      <c r="LYC115" s="1"/>
      <c r="LYD115" s="1"/>
      <c r="LYE115" s="1"/>
      <c r="LYF115" s="1"/>
      <c r="LYG115" s="1"/>
      <c r="LYH115" s="1"/>
      <c r="LYI115" s="1"/>
      <c r="LYJ115" s="1"/>
      <c r="LYK115" s="1"/>
      <c r="LYL115" s="1"/>
      <c r="LYM115" s="1"/>
      <c r="LYN115" s="1"/>
      <c r="LYO115" s="1"/>
      <c r="LYP115" s="1"/>
      <c r="LYQ115" s="1"/>
      <c r="LYR115" s="1"/>
      <c r="LYS115" s="1"/>
      <c r="LYT115" s="1"/>
      <c r="LYU115" s="1"/>
      <c r="LYV115" s="1"/>
      <c r="LYW115" s="1"/>
      <c r="LYX115" s="1"/>
      <c r="LYY115" s="1"/>
      <c r="LYZ115" s="1"/>
      <c r="LZA115" s="1"/>
      <c r="LZB115" s="1"/>
      <c r="LZC115" s="1"/>
      <c r="LZD115" s="1"/>
      <c r="LZE115" s="1"/>
      <c r="LZF115" s="1"/>
      <c r="LZG115" s="1"/>
      <c r="LZH115" s="1"/>
      <c r="LZI115" s="1"/>
      <c r="LZJ115" s="1"/>
      <c r="LZK115" s="1"/>
      <c r="LZL115" s="1"/>
      <c r="LZM115" s="1"/>
      <c r="LZN115" s="1"/>
      <c r="LZO115" s="1"/>
      <c r="LZP115" s="1"/>
      <c r="LZQ115" s="1"/>
      <c r="LZR115" s="1"/>
      <c r="LZS115" s="1"/>
      <c r="LZT115" s="1"/>
      <c r="LZU115" s="1"/>
      <c r="LZV115" s="1"/>
      <c r="LZW115" s="1"/>
      <c r="LZX115" s="1"/>
      <c r="LZY115" s="1"/>
      <c r="LZZ115" s="1"/>
      <c r="MAA115" s="1"/>
      <c r="MAB115" s="1"/>
      <c r="MAC115" s="1"/>
      <c r="MAD115" s="1"/>
      <c r="MAE115" s="1"/>
      <c r="MAF115" s="1"/>
      <c r="MAG115" s="1"/>
      <c r="MAH115" s="1"/>
      <c r="MAI115" s="1"/>
      <c r="MAJ115" s="1"/>
      <c r="MAK115" s="1"/>
      <c r="MAL115" s="1"/>
      <c r="MAM115" s="1"/>
      <c r="MAN115" s="1"/>
      <c r="MAO115" s="1"/>
      <c r="MAP115" s="1"/>
      <c r="MAQ115" s="1"/>
      <c r="MAR115" s="1"/>
      <c r="MAS115" s="1"/>
      <c r="MAT115" s="1"/>
      <c r="MAU115" s="1"/>
      <c r="MAV115" s="1"/>
      <c r="MAW115" s="1"/>
      <c r="MAX115" s="1"/>
      <c r="MAY115" s="1"/>
      <c r="MAZ115" s="1"/>
      <c r="MBA115" s="1"/>
      <c r="MBB115" s="1"/>
      <c r="MBC115" s="1"/>
      <c r="MBD115" s="1"/>
      <c r="MBE115" s="1"/>
      <c r="MBF115" s="1"/>
      <c r="MBG115" s="1"/>
      <c r="MBH115" s="1"/>
      <c r="MBI115" s="1"/>
      <c r="MBJ115" s="1"/>
      <c r="MBK115" s="1"/>
      <c r="MBL115" s="1"/>
      <c r="MBM115" s="1"/>
      <c r="MBN115" s="1"/>
      <c r="MBO115" s="1"/>
      <c r="MBP115" s="1"/>
      <c r="MBQ115" s="1"/>
      <c r="MBR115" s="1"/>
      <c r="MBS115" s="1"/>
      <c r="MBT115" s="1"/>
      <c r="MBU115" s="1"/>
      <c r="MBV115" s="1"/>
      <c r="MBW115" s="1"/>
      <c r="MBX115" s="1"/>
      <c r="MBY115" s="1"/>
      <c r="MBZ115" s="1"/>
      <c r="MCA115" s="1"/>
      <c r="MCB115" s="1"/>
      <c r="MCC115" s="1"/>
      <c r="MCD115" s="1"/>
      <c r="MCE115" s="1"/>
      <c r="MCF115" s="1"/>
      <c r="MCG115" s="1"/>
      <c r="MCH115" s="1"/>
      <c r="MCI115" s="1"/>
      <c r="MCJ115" s="1"/>
      <c r="MCK115" s="1"/>
      <c r="MCL115" s="1"/>
      <c r="MCM115" s="1"/>
      <c r="MCN115" s="1"/>
      <c r="MCO115" s="1"/>
      <c r="MCP115" s="1"/>
      <c r="MCQ115" s="1"/>
      <c r="MCR115" s="1"/>
      <c r="MCS115" s="1"/>
      <c r="MCT115" s="1"/>
      <c r="MCU115" s="1"/>
      <c r="MCV115" s="1"/>
      <c r="MCW115" s="1"/>
      <c r="MCX115" s="1"/>
      <c r="MCY115" s="1"/>
      <c r="MCZ115" s="1"/>
      <c r="MDA115" s="1"/>
      <c r="MDB115" s="1"/>
      <c r="MDC115" s="1"/>
      <c r="MDD115" s="1"/>
      <c r="MDE115" s="1"/>
      <c r="MDF115" s="1"/>
      <c r="MDG115" s="1"/>
      <c r="MDH115" s="1"/>
      <c r="MDI115" s="1"/>
      <c r="MDJ115" s="1"/>
      <c r="MDK115" s="1"/>
      <c r="MDL115" s="1"/>
      <c r="MDM115" s="1"/>
      <c r="MDN115" s="1"/>
      <c r="MDO115" s="1"/>
      <c r="MDP115" s="1"/>
      <c r="MDQ115" s="1"/>
      <c r="MDR115" s="1"/>
      <c r="MDS115" s="1"/>
      <c r="MDT115" s="1"/>
      <c r="MDU115" s="1"/>
      <c r="MDV115" s="1"/>
      <c r="MDW115" s="1"/>
      <c r="MDX115" s="1"/>
      <c r="MDY115" s="1"/>
      <c r="MDZ115" s="1"/>
      <c r="MEA115" s="1"/>
      <c r="MEB115" s="1"/>
      <c r="MEC115" s="1"/>
      <c r="MED115" s="1"/>
      <c r="MEE115" s="1"/>
      <c r="MEF115" s="1"/>
      <c r="MEG115" s="1"/>
      <c r="MEH115" s="1"/>
      <c r="MEI115" s="1"/>
      <c r="MEJ115" s="1"/>
      <c r="MEK115" s="1"/>
      <c r="MEL115" s="1"/>
      <c r="MEM115" s="1"/>
      <c r="MEN115" s="1"/>
      <c r="MEO115" s="1"/>
      <c r="MEP115" s="1"/>
      <c r="MEQ115" s="1"/>
      <c r="MER115" s="1"/>
      <c r="MES115" s="1"/>
      <c r="MET115" s="1"/>
      <c r="MEU115" s="1"/>
      <c r="MEV115" s="1"/>
      <c r="MEW115" s="1"/>
      <c r="MEX115" s="1"/>
      <c r="MEY115" s="1"/>
      <c r="MEZ115" s="1"/>
      <c r="MFA115" s="1"/>
      <c r="MFB115" s="1"/>
      <c r="MFC115" s="1"/>
      <c r="MFD115" s="1"/>
      <c r="MFE115" s="1"/>
      <c r="MFF115" s="1"/>
      <c r="MFG115" s="1"/>
      <c r="MFH115" s="1"/>
      <c r="MFI115" s="1"/>
      <c r="MFJ115" s="1"/>
      <c r="MFK115" s="1"/>
      <c r="MFL115" s="1"/>
      <c r="MFM115" s="1"/>
      <c r="MFN115" s="1"/>
      <c r="MFO115" s="1"/>
      <c r="MFP115" s="1"/>
      <c r="MFQ115" s="1"/>
      <c r="MFR115" s="1"/>
      <c r="MFS115" s="1"/>
      <c r="MFT115" s="1"/>
      <c r="MFU115" s="1"/>
      <c r="MFV115" s="1"/>
      <c r="MFW115" s="1"/>
      <c r="MFX115" s="1"/>
      <c r="MFY115" s="1"/>
      <c r="MFZ115" s="1"/>
      <c r="MGA115" s="1"/>
      <c r="MGB115" s="1"/>
      <c r="MGC115" s="1"/>
      <c r="MGD115" s="1"/>
      <c r="MGE115" s="1"/>
      <c r="MGF115" s="1"/>
      <c r="MGG115" s="1"/>
      <c r="MGH115" s="1"/>
      <c r="MGI115" s="1"/>
      <c r="MGJ115" s="1"/>
      <c r="MGK115" s="1"/>
      <c r="MGL115" s="1"/>
      <c r="MGM115" s="1"/>
      <c r="MGN115" s="1"/>
      <c r="MGO115" s="1"/>
      <c r="MGP115" s="1"/>
      <c r="MGQ115" s="1"/>
      <c r="MGR115" s="1"/>
      <c r="MGS115" s="1"/>
      <c r="MGT115" s="1"/>
      <c r="MGU115" s="1"/>
      <c r="MGV115" s="1"/>
      <c r="MGW115" s="1"/>
      <c r="MGX115" s="1"/>
      <c r="MGY115" s="1"/>
      <c r="MGZ115" s="1"/>
      <c r="MHA115" s="1"/>
      <c r="MHB115" s="1"/>
      <c r="MHC115" s="1"/>
      <c r="MHD115" s="1"/>
      <c r="MHE115" s="1"/>
      <c r="MHF115" s="1"/>
      <c r="MHG115" s="1"/>
      <c r="MHH115" s="1"/>
      <c r="MHI115" s="1"/>
      <c r="MHJ115" s="1"/>
      <c r="MHK115" s="1"/>
      <c r="MHL115" s="1"/>
      <c r="MHM115" s="1"/>
      <c r="MHN115" s="1"/>
      <c r="MHO115" s="1"/>
      <c r="MHP115" s="1"/>
      <c r="MHQ115" s="1"/>
      <c r="MHR115" s="1"/>
      <c r="MHS115" s="1"/>
      <c r="MHT115" s="1"/>
      <c r="MHU115" s="1"/>
      <c r="MHV115" s="1"/>
      <c r="MHW115" s="1"/>
      <c r="MHX115" s="1"/>
      <c r="MHY115" s="1"/>
      <c r="MHZ115" s="1"/>
      <c r="MIA115" s="1"/>
      <c r="MIB115" s="1"/>
      <c r="MIC115" s="1"/>
      <c r="MID115" s="1"/>
      <c r="MIE115" s="1"/>
      <c r="MIF115" s="1"/>
      <c r="MIG115" s="1"/>
      <c r="MIH115" s="1"/>
      <c r="MII115" s="1"/>
      <c r="MIJ115" s="1"/>
      <c r="MIK115" s="1"/>
      <c r="MIL115" s="1"/>
      <c r="MIM115" s="1"/>
      <c r="MIN115" s="1"/>
      <c r="MIO115" s="1"/>
      <c r="MIP115" s="1"/>
      <c r="MIQ115" s="1"/>
      <c r="MIR115" s="1"/>
      <c r="MIS115" s="1"/>
      <c r="MIT115" s="1"/>
      <c r="MIU115" s="1"/>
      <c r="MIV115" s="1"/>
      <c r="MIW115" s="1"/>
      <c r="MIX115" s="1"/>
      <c r="MIY115" s="1"/>
      <c r="MIZ115" s="1"/>
      <c r="MJA115" s="1"/>
      <c r="MJB115" s="1"/>
      <c r="MJC115" s="1"/>
      <c r="MJD115" s="1"/>
      <c r="MJE115" s="1"/>
      <c r="MJF115" s="1"/>
      <c r="MJG115" s="1"/>
      <c r="MJH115" s="1"/>
      <c r="MJI115" s="1"/>
      <c r="MJJ115" s="1"/>
      <c r="MJK115" s="1"/>
      <c r="MJL115" s="1"/>
      <c r="MJM115" s="1"/>
      <c r="MJN115" s="1"/>
      <c r="MJO115" s="1"/>
      <c r="MJP115" s="1"/>
      <c r="MJQ115" s="1"/>
      <c r="MJR115" s="1"/>
      <c r="MJS115" s="1"/>
      <c r="MJT115" s="1"/>
      <c r="MJU115" s="1"/>
      <c r="MJV115" s="1"/>
      <c r="MJW115" s="1"/>
      <c r="MJX115" s="1"/>
      <c r="MJY115" s="1"/>
      <c r="MJZ115" s="1"/>
      <c r="MKA115" s="1"/>
      <c r="MKB115" s="1"/>
      <c r="MKC115" s="1"/>
      <c r="MKD115" s="1"/>
      <c r="MKE115" s="1"/>
      <c r="MKF115" s="1"/>
      <c r="MKG115" s="1"/>
      <c r="MKH115" s="1"/>
      <c r="MKI115" s="1"/>
      <c r="MKJ115" s="1"/>
      <c r="MKK115" s="1"/>
      <c r="MKL115" s="1"/>
      <c r="MKM115" s="1"/>
      <c r="MKN115" s="1"/>
      <c r="MKO115" s="1"/>
      <c r="MKP115" s="1"/>
      <c r="MKQ115" s="1"/>
      <c r="MKR115" s="1"/>
      <c r="MKS115" s="1"/>
      <c r="MKT115" s="1"/>
      <c r="MKU115" s="1"/>
      <c r="MKV115" s="1"/>
      <c r="MKW115" s="1"/>
      <c r="MKX115" s="1"/>
      <c r="MKY115" s="1"/>
      <c r="MKZ115" s="1"/>
      <c r="MLA115" s="1"/>
      <c r="MLB115" s="1"/>
      <c r="MLC115" s="1"/>
      <c r="MLD115" s="1"/>
      <c r="MLE115" s="1"/>
      <c r="MLF115" s="1"/>
      <c r="MLG115" s="1"/>
      <c r="MLH115" s="1"/>
      <c r="MLI115" s="1"/>
      <c r="MLJ115" s="1"/>
      <c r="MLK115" s="1"/>
      <c r="MLL115" s="1"/>
      <c r="MLM115" s="1"/>
      <c r="MLN115" s="1"/>
      <c r="MLO115" s="1"/>
      <c r="MLP115" s="1"/>
      <c r="MLQ115" s="1"/>
      <c r="MLR115" s="1"/>
      <c r="MLS115" s="1"/>
      <c r="MLT115" s="1"/>
      <c r="MLU115" s="1"/>
      <c r="MLV115" s="1"/>
      <c r="MLW115" s="1"/>
      <c r="MLX115" s="1"/>
      <c r="MLY115" s="1"/>
      <c r="MLZ115" s="1"/>
      <c r="MMA115" s="1"/>
      <c r="MMB115" s="1"/>
      <c r="MMC115" s="1"/>
      <c r="MMD115" s="1"/>
      <c r="MME115" s="1"/>
      <c r="MMF115" s="1"/>
      <c r="MMG115" s="1"/>
      <c r="MMH115" s="1"/>
      <c r="MMI115" s="1"/>
      <c r="MMJ115" s="1"/>
      <c r="MMK115" s="1"/>
      <c r="MML115" s="1"/>
      <c r="MMM115" s="1"/>
      <c r="MMN115" s="1"/>
      <c r="MMO115" s="1"/>
      <c r="MMP115" s="1"/>
      <c r="MMQ115" s="1"/>
      <c r="MMR115" s="1"/>
      <c r="MMS115" s="1"/>
      <c r="MMT115" s="1"/>
      <c r="MMU115" s="1"/>
      <c r="MMV115" s="1"/>
      <c r="MMW115" s="1"/>
      <c r="MMX115" s="1"/>
      <c r="MMY115" s="1"/>
      <c r="MMZ115" s="1"/>
      <c r="MNA115" s="1"/>
      <c r="MNB115" s="1"/>
      <c r="MNC115" s="1"/>
      <c r="MND115" s="1"/>
      <c r="MNE115" s="1"/>
      <c r="MNF115" s="1"/>
      <c r="MNG115" s="1"/>
      <c r="MNH115" s="1"/>
      <c r="MNI115" s="1"/>
      <c r="MNJ115" s="1"/>
      <c r="MNK115" s="1"/>
      <c r="MNL115" s="1"/>
      <c r="MNM115" s="1"/>
      <c r="MNN115" s="1"/>
      <c r="MNO115" s="1"/>
      <c r="MNP115" s="1"/>
      <c r="MNQ115" s="1"/>
      <c r="MNR115" s="1"/>
      <c r="MNS115" s="1"/>
      <c r="MNT115" s="1"/>
      <c r="MNU115" s="1"/>
      <c r="MNV115" s="1"/>
      <c r="MNW115" s="1"/>
      <c r="MNX115" s="1"/>
      <c r="MNY115" s="1"/>
      <c r="MNZ115" s="1"/>
      <c r="MOA115" s="1"/>
      <c r="MOB115" s="1"/>
      <c r="MOC115" s="1"/>
      <c r="MOD115" s="1"/>
      <c r="MOE115" s="1"/>
      <c r="MOF115" s="1"/>
      <c r="MOG115" s="1"/>
      <c r="MOH115" s="1"/>
      <c r="MOI115" s="1"/>
      <c r="MOJ115" s="1"/>
      <c r="MOK115" s="1"/>
      <c r="MOL115" s="1"/>
      <c r="MOM115" s="1"/>
      <c r="MON115" s="1"/>
      <c r="MOO115" s="1"/>
      <c r="MOP115" s="1"/>
      <c r="MOQ115" s="1"/>
      <c r="MOR115" s="1"/>
      <c r="MOS115" s="1"/>
      <c r="MOT115" s="1"/>
      <c r="MOU115" s="1"/>
      <c r="MOV115" s="1"/>
      <c r="MOW115" s="1"/>
      <c r="MOX115" s="1"/>
      <c r="MOY115" s="1"/>
      <c r="MOZ115" s="1"/>
      <c r="MPA115" s="1"/>
      <c r="MPB115" s="1"/>
      <c r="MPC115" s="1"/>
      <c r="MPD115" s="1"/>
      <c r="MPE115" s="1"/>
      <c r="MPF115" s="1"/>
      <c r="MPG115" s="1"/>
      <c r="MPH115" s="1"/>
      <c r="MPI115" s="1"/>
      <c r="MPJ115" s="1"/>
      <c r="MPK115" s="1"/>
      <c r="MPL115" s="1"/>
      <c r="MPM115" s="1"/>
      <c r="MPN115" s="1"/>
      <c r="MPO115" s="1"/>
      <c r="MPP115" s="1"/>
      <c r="MPQ115" s="1"/>
      <c r="MPR115" s="1"/>
      <c r="MPS115" s="1"/>
      <c r="MPT115" s="1"/>
      <c r="MPU115" s="1"/>
      <c r="MPV115" s="1"/>
      <c r="MPW115" s="1"/>
      <c r="MPX115" s="1"/>
      <c r="MPY115" s="1"/>
      <c r="MPZ115" s="1"/>
      <c r="MQA115" s="1"/>
      <c r="MQB115" s="1"/>
      <c r="MQC115" s="1"/>
      <c r="MQD115" s="1"/>
      <c r="MQE115" s="1"/>
      <c r="MQF115" s="1"/>
      <c r="MQG115" s="1"/>
      <c r="MQH115" s="1"/>
      <c r="MQI115" s="1"/>
      <c r="MQJ115" s="1"/>
      <c r="MQK115" s="1"/>
      <c r="MQL115" s="1"/>
      <c r="MQM115" s="1"/>
      <c r="MQN115" s="1"/>
      <c r="MQO115" s="1"/>
      <c r="MQP115" s="1"/>
      <c r="MQQ115" s="1"/>
      <c r="MQR115" s="1"/>
      <c r="MQS115" s="1"/>
      <c r="MQT115" s="1"/>
      <c r="MQU115" s="1"/>
      <c r="MQV115" s="1"/>
      <c r="MQW115" s="1"/>
      <c r="MQX115" s="1"/>
      <c r="MQY115" s="1"/>
      <c r="MQZ115" s="1"/>
      <c r="MRA115" s="1"/>
      <c r="MRB115" s="1"/>
      <c r="MRC115" s="1"/>
      <c r="MRD115" s="1"/>
      <c r="MRE115" s="1"/>
      <c r="MRF115" s="1"/>
      <c r="MRG115" s="1"/>
      <c r="MRH115" s="1"/>
      <c r="MRI115" s="1"/>
      <c r="MRJ115" s="1"/>
      <c r="MRK115" s="1"/>
      <c r="MRL115" s="1"/>
      <c r="MRM115" s="1"/>
      <c r="MRN115" s="1"/>
      <c r="MRO115" s="1"/>
      <c r="MRP115" s="1"/>
      <c r="MRQ115" s="1"/>
      <c r="MRR115" s="1"/>
      <c r="MRS115" s="1"/>
      <c r="MRT115" s="1"/>
      <c r="MRU115" s="1"/>
      <c r="MRV115" s="1"/>
      <c r="MRW115" s="1"/>
      <c r="MRX115" s="1"/>
      <c r="MRY115" s="1"/>
      <c r="MRZ115" s="1"/>
      <c r="MSA115" s="1"/>
      <c r="MSB115" s="1"/>
      <c r="MSC115" s="1"/>
      <c r="MSD115" s="1"/>
      <c r="MSE115" s="1"/>
      <c r="MSF115" s="1"/>
      <c r="MSG115" s="1"/>
      <c r="MSH115" s="1"/>
      <c r="MSI115" s="1"/>
      <c r="MSJ115" s="1"/>
      <c r="MSK115" s="1"/>
      <c r="MSL115" s="1"/>
      <c r="MSM115" s="1"/>
      <c r="MSN115" s="1"/>
      <c r="MSO115" s="1"/>
      <c r="MSP115" s="1"/>
      <c r="MSQ115" s="1"/>
      <c r="MSR115" s="1"/>
      <c r="MSS115" s="1"/>
      <c r="MST115" s="1"/>
      <c r="MSU115" s="1"/>
      <c r="MSV115" s="1"/>
      <c r="MSW115" s="1"/>
      <c r="MSX115" s="1"/>
      <c r="MSY115" s="1"/>
      <c r="MSZ115" s="1"/>
      <c r="MTA115" s="1"/>
      <c r="MTB115" s="1"/>
      <c r="MTC115" s="1"/>
      <c r="MTD115" s="1"/>
      <c r="MTE115" s="1"/>
      <c r="MTF115" s="1"/>
      <c r="MTG115" s="1"/>
      <c r="MTH115" s="1"/>
      <c r="MTI115" s="1"/>
      <c r="MTJ115" s="1"/>
      <c r="MTK115" s="1"/>
      <c r="MTL115" s="1"/>
      <c r="MTM115" s="1"/>
      <c r="MTN115" s="1"/>
      <c r="MTO115" s="1"/>
      <c r="MTP115" s="1"/>
      <c r="MTQ115" s="1"/>
      <c r="MTR115" s="1"/>
      <c r="MTS115" s="1"/>
      <c r="MTT115" s="1"/>
      <c r="MTU115" s="1"/>
      <c r="MTV115" s="1"/>
      <c r="MTW115" s="1"/>
      <c r="MTX115" s="1"/>
      <c r="MTY115" s="1"/>
      <c r="MTZ115" s="1"/>
      <c r="MUA115" s="1"/>
      <c r="MUB115" s="1"/>
      <c r="MUC115" s="1"/>
      <c r="MUD115" s="1"/>
      <c r="MUE115" s="1"/>
      <c r="MUF115" s="1"/>
      <c r="MUG115" s="1"/>
      <c r="MUH115" s="1"/>
      <c r="MUI115" s="1"/>
      <c r="MUJ115" s="1"/>
      <c r="MUK115" s="1"/>
      <c r="MUL115" s="1"/>
      <c r="MUM115" s="1"/>
      <c r="MUN115" s="1"/>
      <c r="MUO115" s="1"/>
      <c r="MUP115" s="1"/>
      <c r="MUQ115" s="1"/>
      <c r="MUR115" s="1"/>
      <c r="MUS115" s="1"/>
      <c r="MUT115" s="1"/>
      <c r="MUU115" s="1"/>
      <c r="MUV115" s="1"/>
      <c r="MUW115" s="1"/>
      <c r="MUX115" s="1"/>
      <c r="MUY115" s="1"/>
      <c r="MUZ115" s="1"/>
      <c r="MVA115" s="1"/>
      <c r="MVB115" s="1"/>
      <c r="MVC115" s="1"/>
      <c r="MVD115" s="1"/>
      <c r="MVE115" s="1"/>
      <c r="MVF115" s="1"/>
      <c r="MVG115" s="1"/>
      <c r="MVH115" s="1"/>
      <c r="MVI115" s="1"/>
      <c r="MVJ115" s="1"/>
      <c r="MVK115" s="1"/>
      <c r="MVL115" s="1"/>
      <c r="MVM115" s="1"/>
      <c r="MVN115" s="1"/>
      <c r="MVO115" s="1"/>
      <c r="MVP115" s="1"/>
      <c r="MVQ115" s="1"/>
      <c r="MVR115" s="1"/>
      <c r="MVS115" s="1"/>
      <c r="MVT115" s="1"/>
      <c r="MVU115" s="1"/>
      <c r="MVV115" s="1"/>
      <c r="MVW115" s="1"/>
      <c r="MVX115" s="1"/>
      <c r="MVY115" s="1"/>
      <c r="MVZ115" s="1"/>
      <c r="MWA115" s="1"/>
      <c r="MWB115" s="1"/>
      <c r="MWC115" s="1"/>
      <c r="MWD115" s="1"/>
      <c r="MWE115" s="1"/>
      <c r="MWF115" s="1"/>
      <c r="MWG115" s="1"/>
      <c r="MWH115" s="1"/>
      <c r="MWI115" s="1"/>
      <c r="MWJ115" s="1"/>
      <c r="MWK115" s="1"/>
      <c r="MWL115" s="1"/>
      <c r="MWM115" s="1"/>
      <c r="MWN115" s="1"/>
      <c r="MWO115" s="1"/>
      <c r="MWP115" s="1"/>
      <c r="MWQ115" s="1"/>
      <c r="MWR115" s="1"/>
      <c r="MWS115" s="1"/>
      <c r="MWT115" s="1"/>
      <c r="MWU115" s="1"/>
      <c r="MWV115" s="1"/>
      <c r="MWW115" s="1"/>
      <c r="MWX115" s="1"/>
      <c r="MWY115" s="1"/>
      <c r="MWZ115" s="1"/>
      <c r="MXA115" s="1"/>
      <c r="MXB115" s="1"/>
      <c r="MXC115" s="1"/>
      <c r="MXD115" s="1"/>
      <c r="MXE115" s="1"/>
      <c r="MXF115" s="1"/>
      <c r="MXG115" s="1"/>
      <c r="MXH115" s="1"/>
      <c r="MXI115" s="1"/>
      <c r="MXJ115" s="1"/>
      <c r="MXK115" s="1"/>
      <c r="MXL115" s="1"/>
      <c r="MXM115" s="1"/>
      <c r="MXN115" s="1"/>
      <c r="MXO115" s="1"/>
      <c r="MXP115" s="1"/>
      <c r="MXQ115" s="1"/>
      <c r="MXR115" s="1"/>
      <c r="MXS115" s="1"/>
      <c r="MXT115" s="1"/>
      <c r="MXU115" s="1"/>
      <c r="MXV115" s="1"/>
      <c r="MXW115" s="1"/>
      <c r="MXX115" s="1"/>
      <c r="MXY115" s="1"/>
      <c r="MXZ115" s="1"/>
      <c r="MYA115" s="1"/>
      <c r="MYB115" s="1"/>
      <c r="MYC115" s="1"/>
      <c r="MYD115" s="1"/>
      <c r="MYE115" s="1"/>
      <c r="MYF115" s="1"/>
      <c r="MYG115" s="1"/>
      <c r="MYH115" s="1"/>
      <c r="MYI115" s="1"/>
      <c r="MYJ115" s="1"/>
      <c r="MYK115" s="1"/>
      <c r="MYL115" s="1"/>
      <c r="MYM115" s="1"/>
      <c r="MYN115" s="1"/>
      <c r="MYO115" s="1"/>
      <c r="MYP115" s="1"/>
      <c r="MYQ115" s="1"/>
      <c r="MYR115" s="1"/>
      <c r="MYS115" s="1"/>
      <c r="MYT115" s="1"/>
      <c r="MYU115" s="1"/>
      <c r="MYV115" s="1"/>
      <c r="MYW115" s="1"/>
      <c r="MYX115" s="1"/>
      <c r="MYY115" s="1"/>
      <c r="MYZ115" s="1"/>
      <c r="MZA115" s="1"/>
      <c r="MZB115" s="1"/>
      <c r="MZC115" s="1"/>
      <c r="MZD115" s="1"/>
      <c r="MZE115" s="1"/>
      <c r="MZF115" s="1"/>
      <c r="MZG115" s="1"/>
      <c r="MZH115" s="1"/>
      <c r="MZI115" s="1"/>
      <c r="MZJ115" s="1"/>
      <c r="MZK115" s="1"/>
      <c r="MZL115" s="1"/>
      <c r="MZM115" s="1"/>
      <c r="MZN115" s="1"/>
      <c r="MZO115" s="1"/>
      <c r="MZP115" s="1"/>
      <c r="MZQ115" s="1"/>
      <c r="MZR115" s="1"/>
      <c r="MZS115" s="1"/>
      <c r="MZT115" s="1"/>
      <c r="MZU115" s="1"/>
      <c r="MZV115" s="1"/>
      <c r="MZW115" s="1"/>
      <c r="MZX115" s="1"/>
      <c r="MZY115" s="1"/>
      <c r="MZZ115" s="1"/>
      <c r="NAA115" s="1"/>
      <c r="NAB115" s="1"/>
      <c r="NAC115" s="1"/>
      <c r="NAD115" s="1"/>
      <c r="NAE115" s="1"/>
      <c r="NAF115" s="1"/>
      <c r="NAG115" s="1"/>
      <c r="NAH115" s="1"/>
      <c r="NAI115" s="1"/>
      <c r="NAJ115" s="1"/>
      <c r="NAK115" s="1"/>
      <c r="NAL115" s="1"/>
      <c r="NAM115" s="1"/>
      <c r="NAN115" s="1"/>
      <c r="NAO115" s="1"/>
      <c r="NAP115" s="1"/>
      <c r="NAQ115" s="1"/>
      <c r="NAR115" s="1"/>
      <c r="NAS115" s="1"/>
      <c r="NAT115" s="1"/>
      <c r="NAU115" s="1"/>
      <c r="NAV115" s="1"/>
      <c r="NAW115" s="1"/>
      <c r="NAX115" s="1"/>
      <c r="NAY115" s="1"/>
      <c r="NAZ115" s="1"/>
      <c r="NBA115" s="1"/>
      <c r="NBB115" s="1"/>
      <c r="NBC115" s="1"/>
      <c r="NBD115" s="1"/>
      <c r="NBE115" s="1"/>
      <c r="NBF115" s="1"/>
      <c r="NBG115" s="1"/>
      <c r="NBH115" s="1"/>
      <c r="NBI115" s="1"/>
      <c r="NBJ115" s="1"/>
      <c r="NBK115" s="1"/>
      <c r="NBL115" s="1"/>
      <c r="NBM115" s="1"/>
      <c r="NBN115" s="1"/>
      <c r="NBO115" s="1"/>
      <c r="NBP115" s="1"/>
      <c r="NBQ115" s="1"/>
      <c r="NBR115" s="1"/>
      <c r="NBS115" s="1"/>
      <c r="NBT115" s="1"/>
      <c r="NBU115" s="1"/>
      <c r="NBV115" s="1"/>
      <c r="NBW115" s="1"/>
      <c r="NBX115" s="1"/>
      <c r="NBY115" s="1"/>
      <c r="NBZ115" s="1"/>
      <c r="NCA115" s="1"/>
      <c r="NCB115" s="1"/>
      <c r="NCC115" s="1"/>
      <c r="NCD115" s="1"/>
      <c r="NCE115" s="1"/>
      <c r="NCF115" s="1"/>
      <c r="NCG115" s="1"/>
      <c r="NCH115" s="1"/>
      <c r="NCI115" s="1"/>
      <c r="NCJ115" s="1"/>
      <c r="NCK115" s="1"/>
      <c r="NCL115" s="1"/>
      <c r="NCM115" s="1"/>
      <c r="NCN115" s="1"/>
      <c r="NCO115" s="1"/>
      <c r="NCP115" s="1"/>
      <c r="NCQ115" s="1"/>
      <c r="NCR115" s="1"/>
      <c r="NCS115" s="1"/>
      <c r="NCT115" s="1"/>
      <c r="NCU115" s="1"/>
      <c r="NCV115" s="1"/>
      <c r="NCW115" s="1"/>
      <c r="NCX115" s="1"/>
      <c r="NCY115" s="1"/>
      <c r="NCZ115" s="1"/>
      <c r="NDA115" s="1"/>
      <c r="NDB115" s="1"/>
      <c r="NDC115" s="1"/>
      <c r="NDD115" s="1"/>
      <c r="NDE115" s="1"/>
      <c r="NDF115" s="1"/>
      <c r="NDG115" s="1"/>
      <c r="NDH115" s="1"/>
      <c r="NDI115" s="1"/>
      <c r="NDJ115" s="1"/>
      <c r="NDK115" s="1"/>
      <c r="NDL115" s="1"/>
      <c r="NDM115" s="1"/>
      <c r="NDN115" s="1"/>
      <c r="NDO115" s="1"/>
      <c r="NDP115" s="1"/>
      <c r="NDQ115" s="1"/>
      <c r="NDR115" s="1"/>
      <c r="NDS115" s="1"/>
      <c r="NDT115" s="1"/>
      <c r="NDU115" s="1"/>
      <c r="NDV115" s="1"/>
      <c r="NDW115" s="1"/>
      <c r="NDX115" s="1"/>
      <c r="NDY115" s="1"/>
      <c r="NDZ115" s="1"/>
      <c r="NEA115" s="1"/>
      <c r="NEB115" s="1"/>
      <c r="NEC115" s="1"/>
      <c r="NED115" s="1"/>
      <c r="NEE115" s="1"/>
      <c r="NEF115" s="1"/>
      <c r="NEG115" s="1"/>
      <c r="NEH115" s="1"/>
      <c r="NEI115" s="1"/>
      <c r="NEJ115" s="1"/>
      <c r="NEK115" s="1"/>
      <c r="NEL115" s="1"/>
      <c r="NEM115" s="1"/>
      <c r="NEN115" s="1"/>
      <c r="NEO115" s="1"/>
      <c r="NEP115" s="1"/>
      <c r="NEQ115" s="1"/>
      <c r="NER115" s="1"/>
      <c r="NES115" s="1"/>
      <c r="NET115" s="1"/>
      <c r="NEU115" s="1"/>
      <c r="NEV115" s="1"/>
      <c r="NEW115" s="1"/>
      <c r="NEX115" s="1"/>
      <c r="NEY115" s="1"/>
      <c r="NEZ115" s="1"/>
      <c r="NFA115" s="1"/>
      <c r="NFB115" s="1"/>
      <c r="NFC115" s="1"/>
      <c r="NFD115" s="1"/>
      <c r="NFE115" s="1"/>
      <c r="NFF115" s="1"/>
      <c r="NFG115" s="1"/>
      <c r="NFH115" s="1"/>
      <c r="NFI115" s="1"/>
      <c r="NFJ115" s="1"/>
      <c r="NFK115" s="1"/>
      <c r="NFL115" s="1"/>
      <c r="NFM115" s="1"/>
      <c r="NFN115" s="1"/>
      <c r="NFO115" s="1"/>
      <c r="NFP115" s="1"/>
      <c r="NFQ115" s="1"/>
      <c r="NFR115" s="1"/>
      <c r="NFS115" s="1"/>
      <c r="NFT115" s="1"/>
      <c r="NFU115" s="1"/>
      <c r="NFV115" s="1"/>
      <c r="NFW115" s="1"/>
      <c r="NFX115" s="1"/>
      <c r="NFY115" s="1"/>
      <c r="NFZ115" s="1"/>
      <c r="NGA115" s="1"/>
      <c r="NGB115" s="1"/>
      <c r="NGC115" s="1"/>
      <c r="NGD115" s="1"/>
      <c r="NGE115" s="1"/>
      <c r="NGF115" s="1"/>
      <c r="NGG115" s="1"/>
      <c r="NGH115" s="1"/>
      <c r="NGI115" s="1"/>
      <c r="NGJ115" s="1"/>
      <c r="NGK115" s="1"/>
      <c r="NGL115" s="1"/>
      <c r="NGM115" s="1"/>
      <c r="NGN115" s="1"/>
      <c r="NGO115" s="1"/>
      <c r="NGP115" s="1"/>
      <c r="NGQ115" s="1"/>
      <c r="NGR115" s="1"/>
      <c r="NGS115" s="1"/>
      <c r="NGT115" s="1"/>
      <c r="NGU115" s="1"/>
      <c r="NGV115" s="1"/>
      <c r="NGW115" s="1"/>
      <c r="NGX115" s="1"/>
      <c r="NGY115" s="1"/>
      <c r="NGZ115" s="1"/>
      <c r="NHA115" s="1"/>
      <c r="NHB115" s="1"/>
      <c r="NHC115" s="1"/>
      <c r="NHD115" s="1"/>
      <c r="NHE115" s="1"/>
      <c r="NHF115" s="1"/>
      <c r="NHG115" s="1"/>
      <c r="NHH115" s="1"/>
      <c r="NHI115" s="1"/>
      <c r="NHJ115" s="1"/>
      <c r="NHK115" s="1"/>
      <c r="NHL115" s="1"/>
      <c r="NHM115" s="1"/>
      <c r="NHN115" s="1"/>
      <c r="NHO115" s="1"/>
      <c r="NHP115" s="1"/>
      <c r="NHQ115" s="1"/>
      <c r="NHR115" s="1"/>
      <c r="NHS115" s="1"/>
      <c r="NHT115" s="1"/>
      <c r="NHU115" s="1"/>
      <c r="NHV115" s="1"/>
      <c r="NHW115" s="1"/>
      <c r="NHX115" s="1"/>
      <c r="NHY115" s="1"/>
      <c r="NHZ115" s="1"/>
      <c r="NIA115" s="1"/>
      <c r="NIB115" s="1"/>
      <c r="NIC115" s="1"/>
      <c r="NID115" s="1"/>
      <c r="NIE115" s="1"/>
      <c r="NIF115" s="1"/>
      <c r="NIG115" s="1"/>
      <c r="NIH115" s="1"/>
      <c r="NII115" s="1"/>
      <c r="NIJ115" s="1"/>
      <c r="NIK115" s="1"/>
      <c r="NIL115" s="1"/>
      <c r="NIM115" s="1"/>
      <c r="NIN115" s="1"/>
      <c r="NIO115" s="1"/>
      <c r="NIP115" s="1"/>
      <c r="NIQ115" s="1"/>
      <c r="NIR115" s="1"/>
      <c r="NIS115" s="1"/>
      <c r="NIT115" s="1"/>
      <c r="NIU115" s="1"/>
      <c r="NIV115" s="1"/>
      <c r="NIW115" s="1"/>
      <c r="NIX115" s="1"/>
      <c r="NIY115" s="1"/>
      <c r="NIZ115" s="1"/>
      <c r="NJA115" s="1"/>
      <c r="NJB115" s="1"/>
      <c r="NJC115" s="1"/>
      <c r="NJD115" s="1"/>
      <c r="NJE115" s="1"/>
      <c r="NJF115" s="1"/>
      <c r="NJG115" s="1"/>
      <c r="NJH115" s="1"/>
      <c r="NJI115" s="1"/>
      <c r="NJJ115" s="1"/>
      <c r="NJK115" s="1"/>
      <c r="NJL115" s="1"/>
      <c r="NJM115" s="1"/>
      <c r="NJN115" s="1"/>
      <c r="NJO115" s="1"/>
      <c r="NJP115" s="1"/>
      <c r="NJQ115" s="1"/>
      <c r="NJR115" s="1"/>
      <c r="NJS115" s="1"/>
      <c r="NJT115" s="1"/>
      <c r="NJU115" s="1"/>
      <c r="NJV115" s="1"/>
      <c r="NJW115" s="1"/>
      <c r="NJX115" s="1"/>
      <c r="NJY115" s="1"/>
      <c r="NJZ115" s="1"/>
      <c r="NKA115" s="1"/>
      <c r="NKB115" s="1"/>
      <c r="NKC115" s="1"/>
      <c r="NKD115" s="1"/>
      <c r="NKE115" s="1"/>
      <c r="NKF115" s="1"/>
      <c r="NKG115" s="1"/>
      <c r="NKH115" s="1"/>
      <c r="NKI115" s="1"/>
      <c r="NKJ115" s="1"/>
      <c r="NKK115" s="1"/>
      <c r="NKL115" s="1"/>
      <c r="NKM115" s="1"/>
      <c r="NKN115" s="1"/>
      <c r="NKO115" s="1"/>
      <c r="NKP115" s="1"/>
      <c r="NKQ115" s="1"/>
      <c r="NKR115" s="1"/>
      <c r="NKS115" s="1"/>
      <c r="NKT115" s="1"/>
      <c r="NKU115" s="1"/>
      <c r="NKV115" s="1"/>
      <c r="NKW115" s="1"/>
      <c r="NKX115" s="1"/>
      <c r="NKY115" s="1"/>
      <c r="NKZ115" s="1"/>
      <c r="NLA115" s="1"/>
      <c r="NLB115" s="1"/>
      <c r="NLC115" s="1"/>
      <c r="NLD115" s="1"/>
      <c r="NLE115" s="1"/>
      <c r="NLF115" s="1"/>
      <c r="NLG115" s="1"/>
      <c r="NLH115" s="1"/>
      <c r="NLI115" s="1"/>
      <c r="NLJ115" s="1"/>
      <c r="NLK115" s="1"/>
      <c r="NLL115" s="1"/>
      <c r="NLM115" s="1"/>
      <c r="NLN115" s="1"/>
      <c r="NLO115" s="1"/>
      <c r="NLP115" s="1"/>
      <c r="NLQ115" s="1"/>
      <c r="NLR115" s="1"/>
      <c r="NLS115" s="1"/>
      <c r="NLT115" s="1"/>
      <c r="NLU115" s="1"/>
      <c r="NLV115" s="1"/>
      <c r="NLW115" s="1"/>
      <c r="NLX115" s="1"/>
      <c r="NLY115" s="1"/>
      <c r="NLZ115" s="1"/>
      <c r="NMA115" s="1"/>
      <c r="NMB115" s="1"/>
      <c r="NMC115" s="1"/>
      <c r="NMD115" s="1"/>
      <c r="NME115" s="1"/>
      <c r="NMF115" s="1"/>
      <c r="NMG115" s="1"/>
      <c r="NMH115" s="1"/>
      <c r="NMI115" s="1"/>
      <c r="NMJ115" s="1"/>
      <c r="NMK115" s="1"/>
      <c r="NML115" s="1"/>
      <c r="NMM115" s="1"/>
      <c r="NMN115" s="1"/>
      <c r="NMO115" s="1"/>
      <c r="NMP115" s="1"/>
      <c r="NMQ115" s="1"/>
      <c r="NMR115" s="1"/>
      <c r="NMS115" s="1"/>
      <c r="NMT115" s="1"/>
      <c r="NMU115" s="1"/>
      <c r="NMV115" s="1"/>
      <c r="NMW115" s="1"/>
      <c r="NMX115" s="1"/>
      <c r="NMY115" s="1"/>
      <c r="NMZ115" s="1"/>
      <c r="NNA115" s="1"/>
      <c r="NNB115" s="1"/>
      <c r="NNC115" s="1"/>
      <c r="NND115" s="1"/>
      <c r="NNE115" s="1"/>
      <c r="NNF115" s="1"/>
      <c r="NNG115" s="1"/>
      <c r="NNH115" s="1"/>
      <c r="NNI115" s="1"/>
      <c r="NNJ115" s="1"/>
      <c r="NNK115" s="1"/>
      <c r="NNL115" s="1"/>
      <c r="NNM115" s="1"/>
      <c r="NNN115" s="1"/>
      <c r="NNO115" s="1"/>
      <c r="NNP115" s="1"/>
      <c r="NNQ115" s="1"/>
      <c r="NNR115" s="1"/>
      <c r="NNS115" s="1"/>
      <c r="NNT115" s="1"/>
      <c r="NNU115" s="1"/>
      <c r="NNV115" s="1"/>
      <c r="NNW115" s="1"/>
      <c r="NNX115" s="1"/>
      <c r="NNY115" s="1"/>
      <c r="NNZ115" s="1"/>
      <c r="NOA115" s="1"/>
      <c r="NOB115" s="1"/>
      <c r="NOC115" s="1"/>
      <c r="NOD115" s="1"/>
      <c r="NOE115" s="1"/>
      <c r="NOF115" s="1"/>
      <c r="NOG115" s="1"/>
      <c r="NOH115" s="1"/>
      <c r="NOI115" s="1"/>
      <c r="NOJ115" s="1"/>
      <c r="NOK115" s="1"/>
      <c r="NOL115" s="1"/>
      <c r="NOM115" s="1"/>
      <c r="NON115" s="1"/>
      <c r="NOO115" s="1"/>
      <c r="NOP115" s="1"/>
      <c r="NOQ115" s="1"/>
      <c r="NOR115" s="1"/>
      <c r="NOS115" s="1"/>
      <c r="NOT115" s="1"/>
      <c r="NOU115" s="1"/>
      <c r="NOV115" s="1"/>
      <c r="NOW115" s="1"/>
      <c r="NOX115" s="1"/>
      <c r="NOY115" s="1"/>
      <c r="NOZ115" s="1"/>
      <c r="NPA115" s="1"/>
      <c r="NPB115" s="1"/>
      <c r="NPC115" s="1"/>
      <c r="NPD115" s="1"/>
      <c r="NPE115" s="1"/>
      <c r="NPF115" s="1"/>
      <c r="NPG115" s="1"/>
      <c r="NPH115" s="1"/>
      <c r="NPI115" s="1"/>
      <c r="NPJ115" s="1"/>
      <c r="NPK115" s="1"/>
      <c r="NPL115" s="1"/>
      <c r="NPM115" s="1"/>
      <c r="NPN115" s="1"/>
      <c r="NPO115" s="1"/>
      <c r="NPP115" s="1"/>
      <c r="NPQ115" s="1"/>
      <c r="NPR115" s="1"/>
      <c r="NPS115" s="1"/>
      <c r="NPT115" s="1"/>
      <c r="NPU115" s="1"/>
      <c r="NPV115" s="1"/>
      <c r="NPW115" s="1"/>
      <c r="NPX115" s="1"/>
      <c r="NPY115" s="1"/>
      <c r="NPZ115" s="1"/>
      <c r="NQA115" s="1"/>
      <c r="NQB115" s="1"/>
      <c r="NQC115" s="1"/>
      <c r="NQD115" s="1"/>
      <c r="NQE115" s="1"/>
      <c r="NQF115" s="1"/>
      <c r="NQG115" s="1"/>
      <c r="NQH115" s="1"/>
      <c r="NQI115" s="1"/>
      <c r="NQJ115" s="1"/>
      <c r="NQK115" s="1"/>
      <c r="NQL115" s="1"/>
      <c r="NQM115" s="1"/>
      <c r="NQN115" s="1"/>
      <c r="NQO115" s="1"/>
      <c r="NQP115" s="1"/>
      <c r="NQQ115" s="1"/>
      <c r="NQR115" s="1"/>
      <c r="NQS115" s="1"/>
      <c r="NQT115" s="1"/>
      <c r="NQU115" s="1"/>
      <c r="NQV115" s="1"/>
      <c r="NQW115" s="1"/>
      <c r="NQX115" s="1"/>
      <c r="NQY115" s="1"/>
      <c r="NQZ115" s="1"/>
      <c r="NRA115" s="1"/>
      <c r="NRB115" s="1"/>
      <c r="NRC115" s="1"/>
      <c r="NRD115" s="1"/>
      <c r="NRE115" s="1"/>
      <c r="NRF115" s="1"/>
      <c r="NRG115" s="1"/>
      <c r="NRH115" s="1"/>
      <c r="NRI115" s="1"/>
      <c r="NRJ115" s="1"/>
      <c r="NRK115" s="1"/>
      <c r="NRL115" s="1"/>
      <c r="NRM115" s="1"/>
      <c r="NRN115" s="1"/>
      <c r="NRO115" s="1"/>
      <c r="NRP115" s="1"/>
      <c r="NRQ115" s="1"/>
      <c r="NRR115" s="1"/>
      <c r="NRS115" s="1"/>
      <c r="NRT115" s="1"/>
      <c r="NRU115" s="1"/>
      <c r="NRV115" s="1"/>
      <c r="NRW115" s="1"/>
      <c r="NRX115" s="1"/>
      <c r="NRY115" s="1"/>
      <c r="NRZ115" s="1"/>
      <c r="NSA115" s="1"/>
      <c r="NSB115" s="1"/>
      <c r="NSC115" s="1"/>
      <c r="NSD115" s="1"/>
      <c r="NSE115" s="1"/>
      <c r="NSF115" s="1"/>
      <c r="NSG115" s="1"/>
      <c r="NSH115" s="1"/>
      <c r="NSI115" s="1"/>
      <c r="NSJ115" s="1"/>
      <c r="NSK115" s="1"/>
      <c r="NSL115" s="1"/>
      <c r="NSM115" s="1"/>
      <c r="NSN115" s="1"/>
      <c r="NSO115" s="1"/>
      <c r="NSP115" s="1"/>
      <c r="NSQ115" s="1"/>
      <c r="NSR115" s="1"/>
      <c r="NSS115" s="1"/>
      <c r="NST115" s="1"/>
      <c r="NSU115" s="1"/>
      <c r="NSV115" s="1"/>
      <c r="NSW115" s="1"/>
      <c r="NSX115" s="1"/>
      <c r="NSY115" s="1"/>
      <c r="NSZ115" s="1"/>
      <c r="NTA115" s="1"/>
      <c r="NTB115" s="1"/>
      <c r="NTC115" s="1"/>
      <c r="NTD115" s="1"/>
      <c r="NTE115" s="1"/>
      <c r="NTF115" s="1"/>
      <c r="NTG115" s="1"/>
      <c r="NTH115" s="1"/>
      <c r="NTI115" s="1"/>
      <c r="NTJ115" s="1"/>
      <c r="NTK115" s="1"/>
      <c r="NTL115" s="1"/>
      <c r="NTM115" s="1"/>
      <c r="NTN115" s="1"/>
      <c r="NTO115" s="1"/>
      <c r="NTP115" s="1"/>
      <c r="NTQ115" s="1"/>
      <c r="NTR115" s="1"/>
      <c r="NTS115" s="1"/>
      <c r="NTT115" s="1"/>
      <c r="NTU115" s="1"/>
      <c r="NTV115" s="1"/>
      <c r="NTW115" s="1"/>
      <c r="NTX115" s="1"/>
      <c r="NTY115" s="1"/>
      <c r="NTZ115" s="1"/>
      <c r="NUA115" s="1"/>
      <c r="NUB115" s="1"/>
      <c r="NUC115" s="1"/>
      <c r="NUD115" s="1"/>
      <c r="NUE115" s="1"/>
      <c r="NUF115" s="1"/>
      <c r="NUG115" s="1"/>
      <c r="NUH115" s="1"/>
      <c r="NUI115" s="1"/>
      <c r="NUJ115" s="1"/>
      <c r="NUK115" s="1"/>
      <c r="NUL115" s="1"/>
      <c r="NUM115" s="1"/>
      <c r="NUN115" s="1"/>
      <c r="NUO115" s="1"/>
      <c r="NUP115" s="1"/>
      <c r="NUQ115" s="1"/>
      <c r="NUR115" s="1"/>
      <c r="NUS115" s="1"/>
      <c r="NUT115" s="1"/>
      <c r="NUU115" s="1"/>
      <c r="NUV115" s="1"/>
      <c r="NUW115" s="1"/>
      <c r="NUX115" s="1"/>
      <c r="NUY115" s="1"/>
      <c r="NUZ115" s="1"/>
      <c r="NVA115" s="1"/>
      <c r="NVB115" s="1"/>
      <c r="NVC115" s="1"/>
      <c r="NVD115" s="1"/>
      <c r="NVE115" s="1"/>
      <c r="NVF115" s="1"/>
      <c r="NVG115" s="1"/>
      <c r="NVH115" s="1"/>
      <c r="NVI115" s="1"/>
      <c r="NVJ115" s="1"/>
      <c r="NVK115" s="1"/>
      <c r="NVL115" s="1"/>
      <c r="NVM115" s="1"/>
      <c r="NVN115" s="1"/>
      <c r="NVO115" s="1"/>
      <c r="NVP115" s="1"/>
      <c r="NVQ115" s="1"/>
      <c r="NVR115" s="1"/>
      <c r="NVS115" s="1"/>
      <c r="NVT115" s="1"/>
      <c r="NVU115" s="1"/>
      <c r="NVV115" s="1"/>
      <c r="NVW115" s="1"/>
      <c r="NVX115" s="1"/>
      <c r="NVY115" s="1"/>
      <c r="NVZ115" s="1"/>
      <c r="NWA115" s="1"/>
      <c r="NWB115" s="1"/>
      <c r="NWC115" s="1"/>
      <c r="NWD115" s="1"/>
      <c r="NWE115" s="1"/>
      <c r="NWF115" s="1"/>
      <c r="NWG115" s="1"/>
      <c r="NWH115" s="1"/>
      <c r="NWI115" s="1"/>
      <c r="NWJ115" s="1"/>
      <c r="NWK115" s="1"/>
      <c r="NWL115" s="1"/>
      <c r="NWM115" s="1"/>
      <c r="NWN115" s="1"/>
      <c r="NWO115" s="1"/>
      <c r="NWP115" s="1"/>
      <c r="NWQ115" s="1"/>
      <c r="NWR115" s="1"/>
      <c r="NWS115" s="1"/>
      <c r="NWT115" s="1"/>
      <c r="NWU115" s="1"/>
      <c r="NWV115" s="1"/>
      <c r="NWW115" s="1"/>
      <c r="NWX115" s="1"/>
      <c r="NWY115" s="1"/>
      <c r="NWZ115" s="1"/>
      <c r="NXA115" s="1"/>
      <c r="NXB115" s="1"/>
      <c r="NXC115" s="1"/>
      <c r="NXD115" s="1"/>
      <c r="NXE115" s="1"/>
      <c r="NXF115" s="1"/>
      <c r="NXG115" s="1"/>
      <c r="NXH115" s="1"/>
      <c r="NXI115" s="1"/>
      <c r="NXJ115" s="1"/>
      <c r="NXK115" s="1"/>
      <c r="NXL115" s="1"/>
      <c r="NXM115" s="1"/>
      <c r="NXN115" s="1"/>
      <c r="NXO115" s="1"/>
      <c r="NXP115" s="1"/>
      <c r="NXQ115" s="1"/>
      <c r="NXR115" s="1"/>
      <c r="NXS115" s="1"/>
      <c r="NXT115" s="1"/>
      <c r="NXU115" s="1"/>
      <c r="NXV115" s="1"/>
      <c r="NXW115" s="1"/>
      <c r="NXX115" s="1"/>
      <c r="NXY115" s="1"/>
      <c r="NXZ115" s="1"/>
      <c r="NYA115" s="1"/>
      <c r="NYB115" s="1"/>
      <c r="NYC115" s="1"/>
      <c r="NYD115" s="1"/>
      <c r="NYE115" s="1"/>
      <c r="NYF115" s="1"/>
      <c r="NYG115" s="1"/>
      <c r="NYH115" s="1"/>
      <c r="NYI115" s="1"/>
      <c r="NYJ115" s="1"/>
      <c r="NYK115" s="1"/>
      <c r="NYL115" s="1"/>
      <c r="NYM115" s="1"/>
      <c r="NYN115" s="1"/>
      <c r="NYO115" s="1"/>
      <c r="NYP115" s="1"/>
      <c r="NYQ115" s="1"/>
      <c r="NYR115" s="1"/>
      <c r="NYS115" s="1"/>
      <c r="NYT115" s="1"/>
      <c r="NYU115" s="1"/>
      <c r="NYV115" s="1"/>
      <c r="NYW115" s="1"/>
      <c r="NYX115" s="1"/>
      <c r="NYY115" s="1"/>
      <c r="NYZ115" s="1"/>
      <c r="NZA115" s="1"/>
      <c r="NZB115" s="1"/>
      <c r="NZC115" s="1"/>
      <c r="NZD115" s="1"/>
      <c r="NZE115" s="1"/>
      <c r="NZF115" s="1"/>
      <c r="NZG115" s="1"/>
      <c r="NZH115" s="1"/>
      <c r="NZI115" s="1"/>
      <c r="NZJ115" s="1"/>
      <c r="NZK115" s="1"/>
      <c r="NZL115" s="1"/>
      <c r="NZM115" s="1"/>
      <c r="NZN115" s="1"/>
      <c r="NZO115" s="1"/>
      <c r="NZP115" s="1"/>
      <c r="NZQ115" s="1"/>
      <c r="NZR115" s="1"/>
      <c r="NZS115" s="1"/>
      <c r="NZT115" s="1"/>
      <c r="NZU115" s="1"/>
      <c r="NZV115" s="1"/>
      <c r="NZW115" s="1"/>
      <c r="NZX115" s="1"/>
      <c r="NZY115" s="1"/>
      <c r="NZZ115" s="1"/>
      <c r="OAA115" s="1"/>
      <c r="OAB115" s="1"/>
      <c r="OAC115" s="1"/>
      <c r="OAD115" s="1"/>
      <c r="OAE115" s="1"/>
      <c r="OAF115" s="1"/>
      <c r="OAG115" s="1"/>
      <c r="OAH115" s="1"/>
      <c r="OAI115" s="1"/>
      <c r="OAJ115" s="1"/>
      <c r="OAK115" s="1"/>
      <c r="OAL115" s="1"/>
      <c r="OAM115" s="1"/>
      <c r="OAN115" s="1"/>
      <c r="OAO115" s="1"/>
      <c r="OAP115" s="1"/>
      <c r="OAQ115" s="1"/>
      <c r="OAR115" s="1"/>
      <c r="OAS115" s="1"/>
      <c r="OAT115" s="1"/>
      <c r="OAU115" s="1"/>
      <c r="OAV115" s="1"/>
      <c r="OAW115" s="1"/>
      <c r="OAX115" s="1"/>
      <c r="OAY115" s="1"/>
      <c r="OAZ115" s="1"/>
      <c r="OBA115" s="1"/>
      <c r="OBB115" s="1"/>
      <c r="OBC115" s="1"/>
      <c r="OBD115" s="1"/>
      <c r="OBE115" s="1"/>
      <c r="OBF115" s="1"/>
      <c r="OBG115" s="1"/>
      <c r="OBH115" s="1"/>
      <c r="OBI115" s="1"/>
      <c r="OBJ115" s="1"/>
      <c r="OBK115" s="1"/>
      <c r="OBL115" s="1"/>
      <c r="OBM115" s="1"/>
      <c r="OBN115" s="1"/>
      <c r="OBO115" s="1"/>
      <c r="OBP115" s="1"/>
      <c r="OBQ115" s="1"/>
      <c r="OBR115" s="1"/>
      <c r="OBS115" s="1"/>
      <c r="OBT115" s="1"/>
      <c r="OBU115" s="1"/>
      <c r="OBV115" s="1"/>
      <c r="OBW115" s="1"/>
      <c r="OBX115" s="1"/>
      <c r="OBY115" s="1"/>
      <c r="OBZ115" s="1"/>
      <c r="OCA115" s="1"/>
      <c r="OCB115" s="1"/>
      <c r="OCC115" s="1"/>
      <c r="OCD115" s="1"/>
      <c r="OCE115" s="1"/>
      <c r="OCF115" s="1"/>
      <c r="OCG115" s="1"/>
      <c r="OCH115" s="1"/>
      <c r="OCI115" s="1"/>
      <c r="OCJ115" s="1"/>
      <c r="OCK115" s="1"/>
      <c r="OCL115" s="1"/>
      <c r="OCM115" s="1"/>
      <c r="OCN115" s="1"/>
      <c r="OCO115" s="1"/>
      <c r="OCP115" s="1"/>
      <c r="OCQ115" s="1"/>
      <c r="OCR115" s="1"/>
      <c r="OCS115" s="1"/>
      <c r="OCT115" s="1"/>
      <c r="OCU115" s="1"/>
      <c r="OCV115" s="1"/>
      <c r="OCW115" s="1"/>
      <c r="OCX115" s="1"/>
      <c r="OCY115" s="1"/>
      <c r="OCZ115" s="1"/>
      <c r="ODA115" s="1"/>
      <c r="ODB115" s="1"/>
      <c r="ODC115" s="1"/>
      <c r="ODD115" s="1"/>
      <c r="ODE115" s="1"/>
      <c r="ODF115" s="1"/>
      <c r="ODG115" s="1"/>
      <c r="ODH115" s="1"/>
      <c r="ODI115" s="1"/>
      <c r="ODJ115" s="1"/>
      <c r="ODK115" s="1"/>
      <c r="ODL115" s="1"/>
      <c r="ODM115" s="1"/>
      <c r="ODN115" s="1"/>
      <c r="ODO115" s="1"/>
      <c r="ODP115" s="1"/>
      <c r="ODQ115" s="1"/>
      <c r="ODR115" s="1"/>
      <c r="ODS115" s="1"/>
      <c r="ODT115" s="1"/>
      <c r="ODU115" s="1"/>
      <c r="ODV115" s="1"/>
      <c r="ODW115" s="1"/>
      <c r="ODX115" s="1"/>
      <c r="ODY115" s="1"/>
      <c r="ODZ115" s="1"/>
      <c r="OEA115" s="1"/>
      <c r="OEB115" s="1"/>
      <c r="OEC115" s="1"/>
      <c r="OED115" s="1"/>
      <c r="OEE115" s="1"/>
      <c r="OEF115" s="1"/>
      <c r="OEG115" s="1"/>
      <c r="OEH115" s="1"/>
      <c r="OEI115" s="1"/>
      <c r="OEJ115" s="1"/>
      <c r="OEK115" s="1"/>
      <c r="OEL115" s="1"/>
      <c r="OEM115" s="1"/>
      <c r="OEN115" s="1"/>
      <c r="OEO115" s="1"/>
      <c r="OEP115" s="1"/>
      <c r="OEQ115" s="1"/>
      <c r="OER115" s="1"/>
      <c r="OES115" s="1"/>
      <c r="OET115" s="1"/>
      <c r="OEU115" s="1"/>
      <c r="OEV115" s="1"/>
      <c r="OEW115" s="1"/>
      <c r="OEX115" s="1"/>
      <c r="OEY115" s="1"/>
      <c r="OEZ115" s="1"/>
      <c r="OFA115" s="1"/>
      <c r="OFB115" s="1"/>
      <c r="OFC115" s="1"/>
      <c r="OFD115" s="1"/>
      <c r="OFE115" s="1"/>
      <c r="OFF115" s="1"/>
      <c r="OFG115" s="1"/>
      <c r="OFH115" s="1"/>
      <c r="OFI115" s="1"/>
      <c r="OFJ115" s="1"/>
      <c r="OFK115" s="1"/>
      <c r="OFL115" s="1"/>
      <c r="OFM115" s="1"/>
      <c r="OFN115" s="1"/>
      <c r="OFO115" s="1"/>
      <c r="OFP115" s="1"/>
      <c r="OFQ115" s="1"/>
      <c r="OFR115" s="1"/>
      <c r="OFS115" s="1"/>
      <c r="OFT115" s="1"/>
      <c r="OFU115" s="1"/>
      <c r="OFV115" s="1"/>
      <c r="OFW115" s="1"/>
      <c r="OFX115" s="1"/>
      <c r="OFY115" s="1"/>
      <c r="OFZ115" s="1"/>
      <c r="OGA115" s="1"/>
      <c r="OGB115" s="1"/>
      <c r="OGC115" s="1"/>
      <c r="OGD115" s="1"/>
      <c r="OGE115" s="1"/>
      <c r="OGF115" s="1"/>
      <c r="OGG115" s="1"/>
      <c r="OGH115" s="1"/>
      <c r="OGI115" s="1"/>
      <c r="OGJ115" s="1"/>
      <c r="OGK115" s="1"/>
      <c r="OGL115" s="1"/>
      <c r="OGM115" s="1"/>
      <c r="OGN115" s="1"/>
      <c r="OGO115" s="1"/>
      <c r="OGP115" s="1"/>
      <c r="OGQ115" s="1"/>
      <c r="OGR115" s="1"/>
      <c r="OGS115" s="1"/>
      <c r="OGT115" s="1"/>
      <c r="OGU115" s="1"/>
      <c r="OGV115" s="1"/>
      <c r="OGW115" s="1"/>
      <c r="OGX115" s="1"/>
      <c r="OGY115" s="1"/>
      <c r="OGZ115" s="1"/>
      <c r="OHA115" s="1"/>
      <c r="OHB115" s="1"/>
      <c r="OHC115" s="1"/>
      <c r="OHD115" s="1"/>
      <c r="OHE115" s="1"/>
      <c r="OHF115" s="1"/>
      <c r="OHG115" s="1"/>
      <c r="OHH115" s="1"/>
      <c r="OHI115" s="1"/>
      <c r="OHJ115" s="1"/>
      <c r="OHK115" s="1"/>
      <c r="OHL115" s="1"/>
      <c r="OHM115" s="1"/>
      <c r="OHN115" s="1"/>
      <c r="OHO115" s="1"/>
      <c r="OHP115" s="1"/>
      <c r="OHQ115" s="1"/>
      <c r="OHR115" s="1"/>
      <c r="OHS115" s="1"/>
      <c r="OHT115" s="1"/>
      <c r="OHU115" s="1"/>
      <c r="OHV115" s="1"/>
      <c r="OHW115" s="1"/>
      <c r="OHX115" s="1"/>
      <c r="OHY115" s="1"/>
      <c r="OHZ115" s="1"/>
      <c r="OIA115" s="1"/>
      <c r="OIB115" s="1"/>
      <c r="OIC115" s="1"/>
      <c r="OID115" s="1"/>
      <c r="OIE115" s="1"/>
      <c r="OIF115" s="1"/>
      <c r="OIG115" s="1"/>
      <c r="OIH115" s="1"/>
      <c r="OII115" s="1"/>
      <c r="OIJ115" s="1"/>
      <c r="OIK115" s="1"/>
      <c r="OIL115" s="1"/>
      <c r="OIM115" s="1"/>
      <c r="OIN115" s="1"/>
      <c r="OIO115" s="1"/>
      <c r="OIP115" s="1"/>
      <c r="OIQ115" s="1"/>
      <c r="OIR115" s="1"/>
      <c r="OIS115" s="1"/>
      <c r="OIT115" s="1"/>
      <c r="OIU115" s="1"/>
      <c r="OIV115" s="1"/>
      <c r="OIW115" s="1"/>
      <c r="OIX115" s="1"/>
      <c r="OIY115" s="1"/>
      <c r="OIZ115" s="1"/>
      <c r="OJA115" s="1"/>
      <c r="OJB115" s="1"/>
      <c r="OJC115" s="1"/>
      <c r="OJD115" s="1"/>
      <c r="OJE115" s="1"/>
      <c r="OJF115" s="1"/>
      <c r="OJG115" s="1"/>
      <c r="OJH115" s="1"/>
      <c r="OJI115" s="1"/>
      <c r="OJJ115" s="1"/>
      <c r="OJK115" s="1"/>
      <c r="OJL115" s="1"/>
      <c r="OJM115" s="1"/>
      <c r="OJN115" s="1"/>
      <c r="OJO115" s="1"/>
      <c r="OJP115" s="1"/>
      <c r="OJQ115" s="1"/>
      <c r="OJR115" s="1"/>
      <c r="OJS115" s="1"/>
      <c r="OJT115" s="1"/>
      <c r="OJU115" s="1"/>
      <c r="OJV115" s="1"/>
      <c r="OJW115" s="1"/>
      <c r="OJX115" s="1"/>
      <c r="OJY115" s="1"/>
      <c r="OJZ115" s="1"/>
      <c r="OKA115" s="1"/>
      <c r="OKB115" s="1"/>
      <c r="OKC115" s="1"/>
      <c r="OKD115" s="1"/>
      <c r="OKE115" s="1"/>
      <c r="OKF115" s="1"/>
      <c r="OKG115" s="1"/>
      <c r="OKH115" s="1"/>
      <c r="OKI115" s="1"/>
      <c r="OKJ115" s="1"/>
      <c r="OKK115" s="1"/>
      <c r="OKL115" s="1"/>
      <c r="OKM115" s="1"/>
      <c r="OKN115" s="1"/>
      <c r="OKO115" s="1"/>
      <c r="OKP115" s="1"/>
      <c r="OKQ115" s="1"/>
      <c r="OKR115" s="1"/>
      <c r="OKS115" s="1"/>
      <c r="OKT115" s="1"/>
      <c r="OKU115" s="1"/>
      <c r="OKV115" s="1"/>
      <c r="OKW115" s="1"/>
      <c r="OKX115" s="1"/>
      <c r="OKY115" s="1"/>
      <c r="OKZ115" s="1"/>
      <c r="OLA115" s="1"/>
      <c r="OLB115" s="1"/>
      <c r="OLC115" s="1"/>
      <c r="OLD115" s="1"/>
      <c r="OLE115" s="1"/>
      <c r="OLF115" s="1"/>
      <c r="OLG115" s="1"/>
      <c r="OLH115" s="1"/>
      <c r="OLI115" s="1"/>
      <c r="OLJ115" s="1"/>
      <c r="OLK115" s="1"/>
      <c r="OLL115" s="1"/>
      <c r="OLM115" s="1"/>
      <c r="OLN115" s="1"/>
      <c r="OLO115" s="1"/>
      <c r="OLP115" s="1"/>
      <c r="OLQ115" s="1"/>
      <c r="OLR115" s="1"/>
      <c r="OLS115" s="1"/>
      <c r="OLT115" s="1"/>
      <c r="OLU115" s="1"/>
      <c r="OLV115" s="1"/>
      <c r="OLW115" s="1"/>
      <c r="OLX115" s="1"/>
      <c r="OLY115" s="1"/>
      <c r="OLZ115" s="1"/>
      <c r="OMA115" s="1"/>
      <c r="OMB115" s="1"/>
      <c r="OMC115" s="1"/>
      <c r="OMD115" s="1"/>
      <c r="OME115" s="1"/>
      <c r="OMF115" s="1"/>
      <c r="OMG115" s="1"/>
      <c r="OMH115" s="1"/>
      <c r="OMI115" s="1"/>
      <c r="OMJ115" s="1"/>
      <c r="OMK115" s="1"/>
      <c r="OML115" s="1"/>
      <c r="OMM115" s="1"/>
      <c r="OMN115" s="1"/>
      <c r="OMO115" s="1"/>
      <c r="OMP115" s="1"/>
      <c r="OMQ115" s="1"/>
      <c r="OMR115" s="1"/>
      <c r="OMS115" s="1"/>
      <c r="OMT115" s="1"/>
      <c r="OMU115" s="1"/>
      <c r="OMV115" s="1"/>
      <c r="OMW115" s="1"/>
      <c r="OMX115" s="1"/>
      <c r="OMY115" s="1"/>
      <c r="OMZ115" s="1"/>
      <c r="ONA115" s="1"/>
      <c r="ONB115" s="1"/>
      <c r="ONC115" s="1"/>
      <c r="OND115" s="1"/>
      <c r="ONE115" s="1"/>
      <c r="ONF115" s="1"/>
      <c r="ONG115" s="1"/>
      <c r="ONH115" s="1"/>
      <c r="ONI115" s="1"/>
      <c r="ONJ115" s="1"/>
      <c r="ONK115" s="1"/>
      <c r="ONL115" s="1"/>
      <c r="ONM115" s="1"/>
      <c r="ONN115" s="1"/>
      <c r="ONO115" s="1"/>
      <c r="ONP115" s="1"/>
      <c r="ONQ115" s="1"/>
      <c r="ONR115" s="1"/>
      <c r="ONS115" s="1"/>
      <c r="ONT115" s="1"/>
      <c r="ONU115" s="1"/>
      <c r="ONV115" s="1"/>
      <c r="ONW115" s="1"/>
      <c r="ONX115" s="1"/>
      <c r="ONY115" s="1"/>
      <c r="ONZ115" s="1"/>
      <c r="OOA115" s="1"/>
      <c r="OOB115" s="1"/>
      <c r="OOC115" s="1"/>
      <c r="OOD115" s="1"/>
      <c r="OOE115" s="1"/>
      <c r="OOF115" s="1"/>
      <c r="OOG115" s="1"/>
      <c r="OOH115" s="1"/>
      <c r="OOI115" s="1"/>
      <c r="OOJ115" s="1"/>
      <c r="OOK115" s="1"/>
      <c r="OOL115" s="1"/>
      <c r="OOM115" s="1"/>
      <c r="OON115" s="1"/>
      <c r="OOO115" s="1"/>
      <c r="OOP115" s="1"/>
      <c r="OOQ115" s="1"/>
      <c r="OOR115" s="1"/>
      <c r="OOS115" s="1"/>
      <c r="OOT115" s="1"/>
      <c r="OOU115" s="1"/>
      <c r="OOV115" s="1"/>
      <c r="OOW115" s="1"/>
      <c r="OOX115" s="1"/>
      <c r="OOY115" s="1"/>
      <c r="OOZ115" s="1"/>
      <c r="OPA115" s="1"/>
      <c r="OPB115" s="1"/>
      <c r="OPC115" s="1"/>
      <c r="OPD115" s="1"/>
      <c r="OPE115" s="1"/>
      <c r="OPF115" s="1"/>
      <c r="OPG115" s="1"/>
      <c r="OPH115" s="1"/>
      <c r="OPI115" s="1"/>
      <c r="OPJ115" s="1"/>
      <c r="OPK115" s="1"/>
      <c r="OPL115" s="1"/>
      <c r="OPM115" s="1"/>
      <c r="OPN115" s="1"/>
      <c r="OPO115" s="1"/>
      <c r="OPP115" s="1"/>
      <c r="OPQ115" s="1"/>
      <c r="OPR115" s="1"/>
      <c r="OPS115" s="1"/>
      <c r="OPT115" s="1"/>
      <c r="OPU115" s="1"/>
      <c r="OPV115" s="1"/>
      <c r="OPW115" s="1"/>
      <c r="OPX115" s="1"/>
      <c r="OPY115" s="1"/>
      <c r="OPZ115" s="1"/>
      <c r="OQA115" s="1"/>
      <c r="OQB115" s="1"/>
      <c r="OQC115" s="1"/>
      <c r="OQD115" s="1"/>
      <c r="OQE115" s="1"/>
      <c r="OQF115" s="1"/>
      <c r="OQG115" s="1"/>
      <c r="OQH115" s="1"/>
      <c r="OQI115" s="1"/>
      <c r="OQJ115" s="1"/>
      <c r="OQK115" s="1"/>
      <c r="OQL115" s="1"/>
      <c r="OQM115" s="1"/>
      <c r="OQN115" s="1"/>
      <c r="OQO115" s="1"/>
      <c r="OQP115" s="1"/>
      <c r="OQQ115" s="1"/>
      <c r="OQR115" s="1"/>
      <c r="OQS115" s="1"/>
      <c r="OQT115" s="1"/>
      <c r="OQU115" s="1"/>
      <c r="OQV115" s="1"/>
      <c r="OQW115" s="1"/>
      <c r="OQX115" s="1"/>
      <c r="OQY115" s="1"/>
      <c r="OQZ115" s="1"/>
      <c r="ORA115" s="1"/>
      <c r="ORB115" s="1"/>
      <c r="ORC115" s="1"/>
      <c r="ORD115" s="1"/>
      <c r="ORE115" s="1"/>
      <c r="ORF115" s="1"/>
      <c r="ORG115" s="1"/>
      <c r="ORH115" s="1"/>
      <c r="ORI115" s="1"/>
      <c r="ORJ115" s="1"/>
      <c r="ORK115" s="1"/>
      <c r="ORL115" s="1"/>
      <c r="ORM115" s="1"/>
      <c r="ORN115" s="1"/>
      <c r="ORO115" s="1"/>
      <c r="ORP115" s="1"/>
      <c r="ORQ115" s="1"/>
      <c r="ORR115" s="1"/>
      <c r="ORS115" s="1"/>
      <c r="ORT115" s="1"/>
      <c r="ORU115" s="1"/>
      <c r="ORV115" s="1"/>
      <c r="ORW115" s="1"/>
      <c r="ORX115" s="1"/>
      <c r="ORY115" s="1"/>
      <c r="ORZ115" s="1"/>
      <c r="OSA115" s="1"/>
      <c r="OSB115" s="1"/>
      <c r="OSC115" s="1"/>
      <c r="OSD115" s="1"/>
      <c r="OSE115" s="1"/>
      <c r="OSF115" s="1"/>
      <c r="OSG115" s="1"/>
      <c r="OSH115" s="1"/>
      <c r="OSI115" s="1"/>
      <c r="OSJ115" s="1"/>
      <c r="OSK115" s="1"/>
      <c r="OSL115" s="1"/>
      <c r="OSM115" s="1"/>
      <c r="OSN115" s="1"/>
      <c r="OSO115" s="1"/>
      <c r="OSP115" s="1"/>
      <c r="OSQ115" s="1"/>
      <c r="OSR115" s="1"/>
      <c r="OSS115" s="1"/>
      <c r="OST115" s="1"/>
      <c r="OSU115" s="1"/>
      <c r="OSV115" s="1"/>
      <c r="OSW115" s="1"/>
      <c r="OSX115" s="1"/>
      <c r="OSY115" s="1"/>
      <c r="OSZ115" s="1"/>
      <c r="OTA115" s="1"/>
      <c r="OTB115" s="1"/>
      <c r="OTC115" s="1"/>
      <c r="OTD115" s="1"/>
      <c r="OTE115" s="1"/>
      <c r="OTF115" s="1"/>
      <c r="OTG115" s="1"/>
      <c r="OTH115" s="1"/>
      <c r="OTI115" s="1"/>
      <c r="OTJ115" s="1"/>
      <c r="OTK115" s="1"/>
      <c r="OTL115" s="1"/>
      <c r="OTM115" s="1"/>
      <c r="OTN115" s="1"/>
      <c r="OTO115" s="1"/>
      <c r="OTP115" s="1"/>
      <c r="OTQ115" s="1"/>
      <c r="OTR115" s="1"/>
      <c r="OTS115" s="1"/>
      <c r="OTT115" s="1"/>
      <c r="OTU115" s="1"/>
      <c r="OTV115" s="1"/>
      <c r="OTW115" s="1"/>
      <c r="OTX115" s="1"/>
      <c r="OTY115" s="1"/>
      <c r="OTZ115" s="1"/>
      <c r="OUA115" s="1"/>
      <c r="OUB115" s="1"/>
      <c r="OUC115" s="1"/>
      <c r="OUD115" s="1"/>
      <c r="OUE115" s="1"/>
      <c r="OUF115" s="1"/>
      <c r="OUG115" s="1"/>
      <c r="OUH115" s="1"/>
      <c r="OUI115" s="1"/>
      <c r="OUJ115" s="1"/>
      <c r="OUK115" s="1"/>
      <c r="OUL115" s="1"/>
      <c r="OUM115" s="1"/>
      <c r="OUN115" s="1"/>
      <c r="OUO115" s="1"/>
      <c r="OUP115" s="1"/>
      <c r="OUQ115" s="1"/>
      <c r="OUR115" s="1"/>
      <c r="OUS115" s="1"/>
      <c r="OUT115" s="1"/>
      <c r="OUU115" s="1"/>
      <c r="OUV115" s="1"/>
      <c r="OUW115" s="1"/>
      <c r="OUX115" s="1"/>
      <c r="OUY115" s="1"/>
      <c r="OUZ115" s="1"/>
      <c r="OVA115" s="1"/>
      <c r="OVB115" s="1"/>
      <c r="OVC115" s="1"/>
      <c r="OVD115" s="1"/>
      <c r="OVE115" s="1"/>
      <c r="OVF115" s="1"/>
      <c r="OVG115" s="1"/>
      <c r="OVH115" s="1"/>
      <c r="OVI115" s="1"/>
      <c r="OVJ115" s="1"/>
      <c r="OVK115" s="1"/>
      <c r="OVL115" s="1"/>
      <c r="OVM115" s="1"/>
      <c r="OVN115" s="1"/>
      <c r="OVO115" s="1"/>
      <c r="OVP115" s="1"/>
      <c r="OVQ115" s="1"/>
      <c r="OVR115" s="1"/>
      <c r="OVS115" s="1"/>
      <c r="OVT115" s="1"/>
      <c r="OVU115" s="1"/>
      <c r="OVV115" s="1"/>
      <c r="OVW115" s="1"/>
      <c r="OVX115" s="1"/>
      <c r="OVY115" s="1"/>
      <c r="OVZ115" s="1"/>
      <c r="OWA115" s="1"/>
      <c r="OWB115" s="1"/>
      <c r="OWC115" s="1"/>
      <c r="OWD115" s="1"/>
      <c r="OWE115" s="1"/>
      <c r="OWF115" s="1"/>
      <c r="OWG115" s="1"/>
      <c r="OWH115" s="1"/>
      <c r="OWI115" s="1"/>
      <c r="OWJ115" s="1"/>
      <c r="OWK115" s="1"/>
      <c r="OWL115" s="1"/>
      <c r="OWM115" s="1"/>
      <c r="OWN115" s="1"/>
      <c r="OWO115" s="1"/>
      <c r="OWP115" s="1"/>
      <c r="OWQ115" s="1"/>
      <c r="OWR115" s="1"/>
      <c r="OWS115" s="1"/>
      <c r="OWT115" s="1"/>
      <c r="OWU115" s="1"/>
      <c r="OWV115" s="1"/>
      <c r="OWW115" s="1"/>
      <c r="OWX115" s="1"/>
      <c r="OWY115" s="1"/>
      <c r="OWZ115" s="1"/>
      <c r="OXA115" s="1"/>
      <c r="OXB115" s="1"/>
      <c r="OXC115" s="1"/>
      <c r="OXD115" s="1"/>
      <c r="OXE115" s="1"/>
      <c r="OXF115" s="1"/>
      <c r="OXG115" s="1"/>
      <c r="OXH115" s="1"/>
      <c r="OXI115" s="1"/>
      <c r="OXJ115" s="1"/>
      <c r="OXK115" s="1"/>
      <c r="OXL115" s="1"/>
      <c r="OXM115" s="1"/>
      <c r="OXN115" s="1"/>
      <c r="OXO115" s="1"/>
      <c r="OXP115" s="1"/>
      <c r="OXQ115" s="1"/>
      <c r="OXR115" s="1"/>
      <c r="OXS115" s="1"/>
      <c r="OXT115" s="1"/>
      <c r="OXU115" s="1"/>
      <c r="OXV115" s="1"/>
      <c r="OXW115" s="1"/>
      <c r="OXX115" s="1"/>
      <c r="OXY115" s="1"/>
      <c r="OXZ115" s="1"/>
      <c r="OYA115" s="1"/>
      <c r="OYB115" s="1"/>
      <c r="OYC115" s="1"/>
      <c r="OYD115" s="1"/>
      <c r="OYE115" s="1"/>
      <c r="OYF115" s="1"/>
      <c r="OYG115" s="1"/>
      <c r="OYH115" s="1"/>
      <c r="OYI115" s="1"/>
      <c r="OYJ115" s="1"/>
      <c r="OYK115" s="1"/>
      <c r="OYL115" s="1"/>
      <c r="OYM115" s="1"/>
      <c r="OYN115" s="1"/>
      <c r="OYO115" s="1"/>
      <c r="OYP115" s="1"/>
      <c r="OYQ115" s="1"/>
      <c r="OYR115" s="1"/>
      <c r="OYS115" s="1"/>
      <c r="OYT115" s="1"/>
      <c r="OYU115" s="1"/>
      <c r="OYV115" s="1"/>
      <c r="OYW115" s="1"/>
      <c r="OYX115" s="1"/>
      <c r="OYY115" s="1"/>
      <c r="OYZ115" s="1"/>
      <c r="OZA115" s="1"/>
      <c r="OZB115" s="1"/>
      <c r="OZC115" s="1"/>
      <c r="OZD115" s="1"/>
      <c r="OZE115" s="1"/>
      <c r="OZF115" s="1"/>
      <c r="OZG115" s="1"/>
      <c r="OZH115" s="1"/>
      <c r="OZI115" s="1"/>
      <c r="OZJ115" s="1"/>
      <c r="OZK115" s="1"/>
      <c r="OZL115" s="1"/>
      <c r="OZM115" s="1"/>
      <c r="OZN115" s="1"/>
      <c r="OZO115" s="1"/>
      <c r="OZP115" s="1"/>
      <c r="OZQ115" s="1"/>
      <c r="OZR115" s="1"/>
      <c r="OZS115" s="1"/>
      <c r="OZT115" s="1"/>
      <c r="OZU115" s="1"/>
      <c r="OZV115" s="1"/>
      <c r="OZW115" s="1"/>
      <c r="OZX115" s="1"/>
      <c r="OZY115" s="1"/>
      <c r="OZZ115" s="1"/>
      <c r="PAA115" s="1"/>
      <c r="PAB115" s="1"/>
      <c r="PAC115" s="1"/>
      <c r="PAD115" s="1"/>
      <c r="PAE115" s="1"/>
      <c r="PAF115" s="1"/>
      <c r="PAG115" s="1"/>
      <c r="PAH115" s="1"/>
      <c r="PAI115" s="1"/>
      <c r="PAJ115" s="1"/>
      <c r="PAK115" s="1"/>
      <c r="PAL115" s="1"/>
      <c r="PAM115" s="1"/>
      <c r="PAN115" s="1"/>
      <c r="PAO115" s="1"/>
      <c r="PAP115" s="1"/>
      <c r="PAQ115" s="1"/>
      <c r="PAR115" s="1"/>
      <c r="PAS115" s="1"/>
      <c r="PAT115" s="1"/>
      <c r="PAU115" s="1"/>
      <c r="PAV115" s="1"/>
      <c r="PAW115" s="1"/>
      <c r="PAX115" s="1"/>
      <c r="PAY115" s="1"/>
      <c r="PAZ115" s="1"/>
      <c r="PBA115" s="1"/>
      <c r="PBB115" s="1"/>
      <c r="PBC115" s="1"/>
      <c r="PBD115" s="1"/>
      <c r="PBE115" s="1"/>
      <c r="PBF115" s="1"/>
      <c r="PBG115" s="1"/>
      <c r="PBH115" s="1"/>
      <c r="PBI115" s="1"/>
      <c r="PBJ115" s="1"/>
      <c r="PBK115" s="1"/>
      <c r="PBL115" s="1"/>
      <c r="PBM115" s="1"/>
      <c r="PBN115" s="1"/>
      <c r="PBO115" s="1"/>
      <c r="PBP115" s="1"/>
      <c r="PBQ115" s="1"/>
      <c r="PBR115" s="1"/>
      <c r="PBS115" s="1"/>
      <c r="PBT115" s="1"/>
      <c r="PBU115" s="1"/>
      <c r="PBV115" s="1"/>
      <c r="PBW115" s="1"/>
      <c r="PBX115" s="1"/>
      <c r="PBY115" s="1"/>
      <c r="PBZ115" s="1"/>
      <c r="PCA115" s="1"/>
      <c r="PCB115" s="1"/>
      <c r="PCC115" s="1"/>
      <c r="PCD115" s="1"/>
      <c r="PCE115" s="1"/>
      <c r="PCF115" s="1"/>
      <c r="PCG115" s="1"/>
      <c r="PCH115" s="1"/>
      <c r="PCI115" s="1"/>
      <c r="PCJ115" s="1"/>
      <c r="PCK115" s="1"/>
      <c r="PCL115" s="1"/>
      <c r="PCM115" s="1"/>
      <c r="PCN115" s="1"/>
      <c r="PCO115" s="1"/>
      <c r="PCP115" s="1"/>
      <c r="PCQ115" s="1"/>
      <c r="PCR115" s="1"/>
      <c r="PCS115" s="1"/>
      <c r="PCT115" s="1"/>
      <c r="PCU115" s="1"/>
      <c r="PCV115" s="1"/>
      <c r="PCW115" s="1"/>
      <c r="PCX115" s="1"/>
      <c r="PCY115" s="1"/>
      <c r="PCZ115" s="1"/>
      <c r="PDA115" s="1"/>
      <c r="PDB115" s="1"/>
      <c r="PDC115" s="1"/>
      <c r="PDD115" s="1"/>
      <c r="PDE115" s="1"/>
      <c r="PDF115" s="1"/>
      <c r="PDG115" s="1"/>
      <c r="PDH115" s="1"/>
      <c r="PDI115" s="1"/>
      <c r="PDJ115" s="1"/>
      <c r="PDK115" s="1"/>
      <c r="PDL115" s="1"/>
      <c r="PDM115" s="1"/>
      <c r="PDN115" s="1"/>
      <c r="PDO115" s="1"/>
      <c r="PDP115" s="1"/>
      <c r="PDQ115" s="1"/>
      <c r="PDR115" s="1"/>
      <c r="PDS115" s="1"/>
      <c r="PDT115" s="1"/>
      <c r="PDU115" s="1"/>
      <c r="PDV115" s="1"/>
      <c r="PDW115" s="1"/>
      <c r="PDX115" s="1"/>
      <c r="PDY115" s="1"/>
      <c r="PDZ115" s="1"/>
      <c r="PEA115" s="1"/>
      <c r="PEB115" s="1"/>
      <c r="PEC115" s="1"/>
      <c r="PED115" s="1"/>
      <c r="PEE115" s="1"/>
      <c r="PEF115" s="1"/>
      <c r="PEG115" s="1"/>
      <c r="PEH115" s="1"/>
      <c r="PEI115" s="1"/>
      <c r="PEJ115" s="1"/>
      <c r="PEK115" s="1"/>
      <c r="PEL115" s="1"/>
      <c r="PEM115" s="1"/>
      <c r="PEN115" s="1"/>
      <c r="PEO115" s="1"/>
      <c r="PEP115" s="1"/>
      <c r="PEQ115" s="1"/>
      <c r="PER115" s="1"/>
      <c r="PES115" s="1"/>
      <c r="PET115" s="1"/>
      <c r="PEU115" s="1"/>
      <c r="PEV115" s="1"/>
      <c r="PEW115" s="1"/>
      <c r="PEX115" s="1"/>
      <c r="PEY115" s="1"/>
      <c r="PEZ115" s="1"/>
      <c r="PFA115" s="1"/>
      <c r="PFB115" s="1"/>
      <c r="PFC115" s="1"/>
      <c r="PFD115" s="1"/>
      <c r="PFE115" s="1"/>
      <c r="PFF115" s="1"/>
      <c r="PFG115" s="1"/>
      <c r="PFH115" s="1"/>
      <c r="PFI115" s="1"/>
      <c r="PFJ115" s="1"/>
      <c r="PFK115" s="1"/>
      <c r="PFL115" s="1"/>
      <c r="PFM115" s="1"/>
      <c r="PFN115" s="1"/>
      <c r="PFO115" s="1"/>
      <c r="PFP115" s="1"/>
      <c r="PFQ115" s="1"/>
      <c r="PFR115" s="1"/>
      <c r="PFS115" s="1"/>
      <c r="PFT115" s="1"/>
      <c r="PFU115" s="1"/>
      <c r="PFV115" s="1"/>
      <c r="PFW115" s="1"/>
      <c r="PFX115" s="1"/>
      <c r="PFY115" s="1"/>
      <c r="PFZ115" s="1"/>
      <c r="PGA115" s="1"/>
      <c r="PGB115" s="1"/>
      <c r="PGC115" s="1"/>
      <c r="PGD115" s="1"/>
      <c r="PGE115" s="1"/>
      <c r="PGF115" s="1"/>
      <c r="PGG115" s="1"/>
      <c r="PGH115" s="1"/>
      <c r="PGI115" s="1"/>
      <c r="PGJ115" s="1"/>
      <c r="PGK115" s="1"/>
      <c r="PGL115" s="1"/>
      <c r="PGM115" s="1"/>
      <c r="PGN115" s="1"/>
      <c r="PGO115" s="1"/>
      <c r="PGP115" s="1"/>
      <c r="PGQ115" s="1"/>
      <c r="PGR115" s="1"/>
      <c r="PGS115" s="1"/>
      <c r="PGT115" s="1"/>
      <c r="PGU115" s="1"/>
      <c r="PGV115" s="1"/>
      <c r="PGW115" s="1"/>
      <c r="PGX115" s="1"/>
      <c r="PGY115" s="1"/>
      <c r="PGZ115" s="1"/>
      <c r="PHA115" s="1"/>
      <c r="PHB115" s="1"/>
      <c r="PHC115" s="1"/>
      <c r="PHD115" s="1"/>
      <c r="PHE115" s="1"/>
      <c r="PHF115" s="1"/>
      <c r="PHG115" s="1"/>
      <c r="PHH115" s="1"/>
      <c r="PHI115" s="1"/>
      <c r="PHJ115" s="1"/>
      <c r="PHK115" s="1"/>
      <c r="PHL115" s="1"/>
      <c r="PHM115" s="1"/>
      <c r="PHN115" s="1"/>
      <c r="PHO115" s="1"/>
      <c r="PHP115" s="1"/>
      <c r="PHQ115" s="1"/>
      <c r="PHR115" s="1"/>
      <c r="PHS115" s="1"/>
      <c r="PHT115" s="1"/>
      <c r="PHU115" s="1"/>
      <c r="PHV115" s="1"/>
      <c r="PHW115" s="1"/>
      <c r="PHX115" s="1"/>
      <c r="PHY115" s="1"/>
      <c r="PHZ115" s="1"/>
      <c r="PIA115" s="1"/>
      <c r="PIB115" s="1"/>
      <c r="PIC115" s="1"/>
      <c r="PID115" s="1"/>
      <c r="PIE115" s="1"/>
      <c r="PIF115" s="1"/>
      <c r="PIG115" s="1"/>
      <c r="PIH115" s="1"/>
      <c r="PII115" s="1"/>
      <c r="PIJ115" s="1"/>
      <c r="PIK115" s="1"/>
      <c r="PIL115" s="1"/>
      <c r="PIM115" s="1"/>
      <c r="PIN115" s="1"/>
      <c r="PIO115" s="1"/>
      <c r="PIP115" s="1"/>
      <c r="PIQ115" s="1"/>
      <c r="PIR115" s="1"/>
      <c r="PIS115" s="1"/>
      <c r="PIT115" s="1"/>
      <c r="PIU115" s="1"/>
      <c r="PIV115" s="1"/>
      <c r="PIW115" s="1"/>
      <c r="PIX115" s="1"/>
      <c r="PIY115" s="1"/>
      <c r="PIZ115" s="1"/>
      <c r="PJA115" s="1"/>
      <c r="PJB115" s="1"/>
      <c r="PJC115" s="1"/>
      <c r="PJD115" s="1"/>
      <c r="PJE115" s="1"/>
      <c r="PJF115" s="1"/>
      <c r="PJG115" s="1"/>
      <c r="PJH115" s="1"/>
      <c r="PJI115" s="1"/>
      <c r="PJJ115" s="1"/>
      <c r="PJK115" s="1"/>
      <c r="PJL115" s="1"/>
      <c r="PJM115" s="1"/>
      <c r="PJN115" s="1"/>
      <c r="PJO115" s="1"/>
      <c r="PJP115" s="1"/>
      <c r="PJQ115" s="1"/>
      <c r="PJR115" s="1"/>
      <c r="PJS115" s="1"/>
      <c r="PJT115" s="1"/>
      <c r="PJU115" s="1"/>
      <c r="PJV115" s="1"/>
      <c r="PJW115" s="1"/>
      <c r="PJX115" s="1"/>
      <c r="PJY115" s="1"/>
      <c r="PJZ115" s="1"/>
      <c r="PKA115" s="1"/>
      <c r="PKB115" s="1"/>
      <c r="PKC115" s="1"/>
      <c r="PKD115" s="1"/>
      <c r="PKE115" s="1"/>
      <c r="PKF115" s="1"/>
      <c r="PKG115" s="1"/>
      <c r="PKH115" s="1"/>
      <c r="PKI115" s="1"/>
      <c r="PKJ115" s="1"/>
      <c r="PKK115" s="1"/>
      <c r="PKL115" s="1"/>
      <c r="PKM115" s="1"/>
      <c r="PKN115" s="1"/>
      <c r="PKO115" s="1"/>
      <c r="PKP115" s="1"/>
      <c r="PKQ115" s="1"/>
      <c r="PKR115" s="1"/>
      <c r="PKS115" s="1"/>
      <c r="PKT115" s="1"/>
      <c r="PKU115" s="1"/>
      <c r="PKV115" s="1"/>
      <c r="PKW115" s="1"/>
      <c r="PKX115" s="1"/>
      <c r="PKY115" s="1"/>
      <c r="PKZ115" s="1"/>
      <c r="PLA115" s="1"/>
      <c r="PLB115" s="1"/>
      <c r="PLC115" s="1"/>
      <c r="PLD115" s="1"/>
      <c r="PLE115" s="1"/>
      <c r="PLF115" s="1"/>
      <c r="PLG115" s="1"/>
      <c r="PLH115" s="1"/>
      <c r="PLI115" s="1"/>
      <c r="PLJ115" s="1"/>
      <c r="PLK115" s="1"/>
      <c r="PLL115" s="1"/>
      <c r="PLM115" s="1"/>
      <c r="PLN115" s="1"/>
      <c r="PLO115" s="1"/>
      <c r="PLP115" s="1"/>
      <c r="PLQ115" s="1"/>
      <c r="PLR115" s="1"/>
      <c r="PLS115" s="1"/>
      <c r="PLT115" s="1"/>
      <c r="PLU115" s="1"/>
      <c r="PLV115" s="1"/>
      <c r="PLW115" s="1"/>
      <c r="PLX115" s="1"/>
      <c r="PLY115" s="1"/>
      <c r="PLZ115" s="1"/>
      <c r="PMA115" s="1"/>
      <c r="PMB115" s="1"/>
      <c r="PMC115" s="1"/>
      <c r="PMD115" s="1"/>
      <c r="PME115" s="1"/>
      <c r="PMF115" s="1"/>
      <c r="PMG115" s="1"/>
      <c r="PMH115" s="1"/>
      <c r="PMI115" s="1"/>
      <c r="PMJ115" s="1"/>
      <c r="PMK115" s="1"/>
      <c r="PML115" s="1"/>
      <c r="PMM115" s="1"/>
      <c r="PMN115" s="1"/>
      <c r="PMO115" s="1"/>
      <c r="PMP115" s="1"/>
      <c r="PMQ115" s="1"/>
      <c r="PMR115" s="1"/>
      <c r="PMS115" s="1"/>
      <c r="PMT115" s="1"/>
      <c r="PMU115" s="1"/>
      <c r="PMV115" s="1"/>
      <c r="PMW115" s="1"/>
      <c r="PMX115" s="1"/>
      <c r="PMY115" s="1"/>
      <c r="PMZ115" s="1"/>
      <c r="PNA115" s="1"/>
      <c r="PNB115" s="1"/>
      <c r="PNC115" s="1"/>
      <c r="PND115" s="1"/>
      <c r="PNE115" s="1"/>
      <c r="PNF115" s="1"/>
      <c r="PNG115" s="1"/>
      <c r="PNH115" s="1"/>
      <c r="PNI115" s="1"/>
      <c r="PNJ115" s="1"/>
      <c r="PNK115" s="1"/>
      <c r="PNL115" s="1"/>
      <c r="PNM115" s="1"/>
      <c r="PNN115" s="1"/>
      <c r="PNO115" s="1"/>
      <c r="PNP115" s="1"/>
      <c r="PNQ115" s="1"/>
      <c r="PNR115" s="1"/>
      <c r="PNS115" s="1"/>
      <c r="PNT115" s="1"/>
      <c r="PNU115" s="1"/>
      <c r="PNV115" s="1"/>
      <c r="PNW115" s="1"/>
      <c r="PNX115" s="1"/>
      <c r="PNY115" s="1"/>
      <c r="PNZ115" s="1"/>
      <c r="POA115" s="1"/>
      <c r="POB115" s="1"/>
      <c r="POC115" s="1"/>
      <c r="POD115" s="1"/>
      <c r="POE115" s="1"/>
      <c r="POF115" s="1"/>
      <c r="POG115" s="1"/>
      <c r="POH115" s="1"/>
      <c r="POI115" s="1"/>
      <c r="POJ115" s="1"/>
      <c r="POK115" s="1"/>
      <c r="POL115" s="1"/>
      <c r="POM115" s="1"/>
      <c r="PON115" s="1"/>
      <c r="POO115" s="1"/>
      <c r="POP115" s="1"/>
      <c r="POQ115" s="1"/>
      <c r="POR115" s="1"/>
      <c r="POS115" s="1"/>
      <c r="POT115" s="1"/>
      <c r="POU115" s="1"/>
      <c r="POV115" s="1"/>
      <c r="POW115" s="1"/>
      <c r="POX115" s="1"/>
      <c r="POY115" s="1"/>
      <c r="POZ115" s="1"/>
      <c r="PPA115" s="1"/>
      <c r="PPB115" s="1"/>
      <c r="PPC115" s="1"/>
      <c r="PPD115" s="1"/>
      <c r="PPE115" s="1"/>
      <c r="PPF115" s="1"/>
      <c r="PPG115" s="1"/>
      <c r="PPH115" s="1"/>
      <c r="PPI115" s="1"/>
      <c r="PPJ115" s="1"/>
      <c r="PPK115" s="1"/>
      <c r="PPL115" s="1"/>
      <c r="PPM115" s="1"/>
      <c r="PPN115" s="1"/>
      <c r="PPO115" s="1"/>
      <c r="PPP115" s="1"/>
      <c r="PPQ115" s="1"/>
      <c r="PPR115" s="1"/>
      <c r="PPS115" s="1"/>
      <c r="PPT115" s="1"/>
      <c r="PPU115" s="1"/>
      <c r="PPV115" s="1"/>
      <c r="PPW115" s="1"/>
      <c r="PPX115" s="1"/>
      <c r="PPY115" s="1"/>
      <c r="PPZ115" s="1"/>
      <c r="PQA115" s="1"/>
      <c r="PQB115" s="1"/>
      <c r="PQC115" s="1"/>
      <c r="PQD115" s="1"/>
      <c r="PQE115" s="1"/>
      <c r="PQF115" s="1"/>
      <c r="PQG115" s="1"/>
      <c r="PQH115" s="1"/>
      <c r="PQI115" s="1"/>
      <c r="PQJ115" s="1"/>
      <c r="PQK115" s="1"/>
      <c r="PQL115" s="1"/>
      <c r="PQM115" s="1"/>
      <c r="PQN115" s="1"/>
      <c r="PQO115" s="1"/>
      <c r="PQP115" s="1"/>
      <c r="PQQ115" s="1"/>
      <c r="PQR115" s="1"/>
      <c r="PQS115" s="1"/>
      <c r="PQT115" s="1"/>
      <c r="PQU115" s="1"/>
      <c r="PQV115" s="1"/>
      <c r="PQW115" s="1"/>
      <c r="PQX115" s="1"/>
      <c r="PQY115" s="1"/>
      <c r="PQZ115" s="1"/>
      <c r="PRA115" s="1"/>
      <c r="PRB115" s="1"/>
      <c r="PRC115" s="1"/>
      <c r="PRD115" s="1"/>
      <c r="PRE115" s="1"/>
      <c r="PRF115" s="1"/>
      <c r="PRG115" s="1"/>
      <c r="PRH115" s="1"/>
      <c r="PRI115" s="1"/>
      <c r="PRJ115" s="1"/>
      <c r="PRK115" s="1"/>
      <c r="PRL115" s="1"/>
      <c r="PRM115" s="1"/>
      <c r="PRN115" s="1"/>
      <c r="PRO115" s="1"/>
      <c r="PRP115" s="1"/>
      <c r="PRQ115" s="1"/>
      <c r="PRR115" s="1"/>
      <c r="PRS115" s="1"/>
      <c r="PRT115" s="1"/>
      <c r="PRU115" s="1"/>
      <c r="PRV115" s="1"/>
      <c r="PRW115" s="1"/>
      <c r="PRX115" s="1"/>
      <c r="PRY115" s="1"/>
      <c r="PRZ115" s="1"/>
      <c r="PSA115" s="1"/>
      <c r="PSB115" s="1"/>
      <c r="PSC115" s="1"/>
      <c r="PSD115" s="1"/>
      <c r="PSE115" s="1"/>
      <c r="PSF115" s="1"/>
      <c r="PSG115" s="1"/>
      <c r="PSH115" s="1"/>
      <c r="PSI115" s="1"/>
      <c r="PSJ115" s="1"/>
      <c r="PSK115" s="1"/>
      <c r="PSL115" s="1"/>
      <c r="PSM115" s="1"/>
      <c r="PSN115" s="1"/>
      <c r="PSO115" s="1"/>
      <c r="PSP115" s="1"/>
      <c r="PSQ115" s="1"/>
      <c r="PSR115" s="1"/>
      <c r="PSS115" s="1"/>
      <c r="PST115" s="1"/>
      <c r="PSU115" s="1"/>
      <c r="PSV115" s="1"/>
      <c r="PSW115" s="1"/>
      <c r="PSX115" s="1"/>
      <c r="PSY115" s="1"/>
      <c r="PSZ115" s="1"/>
      <c r="PTA115" s="1"/>
      <c r="PTB115" s="1"/>
      <c r="PTC115" s="1"/>
      <c r="PTD115" s="1"/>
      <c r="PTE115" s="1"/>
      <c r="PTF115" s="1"/>
      <c r="PTG115" s="1"/>
      <c r="PTH115" s="1"/>
      <c r="PTI115" s="1"/>
      <c r="PTJ115" s="1"/>
      <c r="PTK115" s="1"/>
      <c r="PTL115" s="1"/>
      <c r="PTM115" s="1"/>
      <c r="PTN115" s="1"/>
      <c r="PTO115" s="1"/>
      <c r="PTP115" s="1"/>
      <c r="PTQ115" s="1"/>
      <c r="PTR115" s="1"/>
      <c r="PTS115" s="1"/>
      <c r="PTT115" s="1"/>
      <c r="PTU115" s="1"/>
      <c r="PTV115" s="1"/>
      <c r="PTW115" s="1"/>
      <c r="PTX115" s="1"/>
      <c r="PTY115" s="1"/>
      <c r="PTZ115" s="1"/>
      <c r="PUA115" s="1"/>
      <c r="PUB115" s="1"/>
      <c r="PUC115" s="1"/>
      <c r="PUD115" s="1"/>
      <c r="PUE115" s="1"/>
      <c r="PUF115" s="1"/>
      <c r="PUG115" s="1"/>
      <c r="PUH115" s="1"/>
      <c r="PUI115" s="1"/>
      <c r="PUJ115" s="1"/>
      <c r="PUK115" s="1"/>
      <c r="PUL115" s="1"/>
      <c r="PUM115" s="1"/>
      <c r="PUN115" s="1"/>
      <c r="PUO115" s="1"/>
      <c r="PUP115" s="1"/>
      <c r="PUQ115" s="1"/>
      <c r="PUR115" s="1"/>
      <c r="PUS115" s="1"/>
      <c r="PUT115" s="1"/>
      <c r="PUU115" s="1"/>
      <c r="PUV115" s="1"/>
      <c r="PUW115" s="1"/>
      <c r="PUX115" s="1"/>
      <c r="PUY115" s="1"/>
      <c r="PUZ115" s="1"/>
      <c r="PVA115" s="1"/>
      <c r="PVB115" s="1"/>
      <c r="PVC115" s="1"/>
      <c r="PVD115" s="1"/>
      <c r="PVE115" s="1"/>
      <c r="PVF115" s="1"/>
      <c r="PVG115" s="1"/>
      <c r="PVH115" s="1"/>
      <c r="PVI115" s="1"/>
      <c r="PVJ115" s="1"/>
      <c r="PVK115" s="1"/>
      <c r="PVL115" s="1"/>
      <c r="PVM115" s="1"/>
      <c r="PVN115" s="1"/>
      <c r="PVO115" s="1"/>
      <c r="PVP115" s="1"/>
      <c r="PVQ115" s="1"/>
      <c r="PVR115" s="1"/>
      <c r="PVS115" s="1"/>
      <c r="PVT115" s="1"/>
      <c r="PVU115" s="1"/>
      <c r="PVV115" s="1"/>
      <c r="PVW115" s="1"/>
      <c r="PVX115" s="1"/>
      <c r="PVY115" s="1"/>
      <c r="PVZ115" s="1"/>
      <c r="PWA115" s="1"/>
      <c r="PWB115" s="1"/>
      <c r="PWC115" s="1"/>
      <c r="PWD115" s="1"/>
      <c r="PWE115" s="1"/>
      <c r="PWF115" s="1"/>
      <c r="PWG115" s="1"/>
      <c r="PWH115" s="1"/>
      <c r="PWI115" s="1"/>
      <c r="PWJ115" s="1"/>
      <c r="PWK115" s="1"/>
      <c r="PWL115" s="1"/>
      <c r="PWM115" s="1"/>
      <c r="PWN115" s="1"/>
      <c r="PWO115" s="1"/>
      <c r="PWP115" s="1"/>
      <c r="PWQ115" s="1"/>
      <c r="PWR115" s="1"/>
      <c r="PWS115" s="1"/>
      <c r="PWT115" s="1"/>
      <c r="PWU115" s="1"/>
      <c r="PWV115" s="1"/>
      <c r="PWW115" s="1"/>
      <c r="PWX115" s="1"/>
      <c r="PWY115" s="1"/>
      <c r="PWZ115" s="1"/>
      <c r="PXA115" s="1"/>
      <c r="PXB115" s="1"/>
      <c r="PXC115" s="1"/>
      <c r="PXD115" s="1"/>
      <c r="PXE115" s="1"/>
      <c r="PXF115" s="1"/>
      <c r="PXG115" s="1"/>
      <c r="PXH115" s="1"/>
      <c r="PXI115" s="1"/>
      <c r="PXJ115" s="1"/>
      <c r="PXK115" s="1"/>
      <c r="PXL115" s="1"/>
      <c r="PXM115" s="1"/>
      <c r="PXN115" s="1"/>
      <c r="PXO115" s="1"/>
      <c r="PXP115" s="1"/>
      <c r="PXQ115" s="1"/>
      <c r="PXR115" s="1"/>
      <c r="PXS115" s="1"/>
      <c r="PXT115" s="1"/>
      <c r="PXU115" s="1"/>
      <c r="PXV115" s="1"/>
      <c r="PXW115" s="1"/>
      <c r="PXX115" s="1"/>
      <c r="PXY115" s="1"/>
      <c r="PXZ115" s="1"/>
      <c r="PYA115" s="1"/>
      <c r="PYB115" s="1"/>
      <c r="PYC115" s="1"/>
      <c r="PYD115" s="1"/>
      <c r="PYE115" s="1"/>
      <c r="PYF115" s="1"/>
      <c r="PYG115" s="1"/>
      <c r="PYH115" s="1"/>
      <c r="PYI115" s="1"/>
      <c r="PYJ115" s="1"/>
      <c r="PYK115" s="1"/>
      <c r="PYL115" s="1"/>
      <c r="PYM115" s="1"/>
      <c r="PYN115" s="1"/>
      <c r="PYO115" s="1"/>
      <c r="PYP115" s="1"/>
      <c r="PYQ115" s="1"/>
      <c r="PYR115" s="1"/>
      <c r="PYS115" s="1"/>
      <c r="PYT115" s="1"/>
      <c r="PYU115" s="1"/>
      <c r="PYV115" s="1"/>
      <c r="PYW115" s="1"/>
      <c r="PYX115" s="1"/>
      <c r="PYY115" s="1"/>
      <c r="PYZ115" s="1"/>
      <c r="PZA115" s="1"/>
      <c r="PZB115" s="1"/>
      <c r="PZC115" s="1"/>
      <c r="PZD115" s="1"/>
      <c r="PZE115" s="1"/>
      <c r="PZF115" s="1"/>
      <c r="PZG115" s="1"/>
      <c r="PZH115" s="1"/>
      <c r="PZI115" s="1"/>
      <c r="PZJ115" s="1"/>
      <c r="PZK115" s="1"/>
      <c r="PZL115" s="1"/>
      <c r="PZM115" s="1"/>
      <c r="PZN115" s="1"/>
      <c r="PZO115" s="1"/>
      <c r="PZP115" s="1"/>
      <c r="PZQ115" s="1"/>
      <c r="PZR115" s="1"/>
      <c r="PZS115" s="1"/>
      <c r="PZT115" s="1"/>
      <c r="PZU115" s="1"/>
      <c r="PZV115" s="1"/>
      <c r="PZW115" s="1"/>
      <c r="PZX115" s="1"/>
      <c r="PZY115" s="1"/>
      <c r="PZZ115" s="1"/>
      <c r="QAA115" s="1"/>
      <c r="QAB115" s="1"/>
      <c r="QAC115" s="1"/>
      <c r="QAD115" s="1"/>
      <c r="QAE115" s="1"/>
      <c r="QAF115" s="1"/>
      <c r="QAG115" s="1"/>
      <c r="QAH115" s="1"/>
      <c r="QAI115" s="1"/>
      <c r="QAJ115" s="1"/>
      <c r="QAK115" s="1"/>
      <c r="QAL115" s="1"/>
      <c r="QAM115" s="1"/>
      <c r="QAN115" s="1"/>
      <c r="QAO115" s="1"/>
      <c r="QAP115" s="1"/>
      <c r="QAQ115" s="1"/>
      <c r="QAR115" s="1"/>
      <c r="QAS115" s="1"/>
      <c r="QAT115" s="1"/>
      <c r="QAU115" s="1"/>
      <c r="QAV115" s="1"/>
      <c r="QAW115" s="1"/>
      <c r="QAX115" s="1"/>
      <c r="QAY115" s="1"/>
      <c r="QAZ115" s="1"/>
      <c r="QBA115" s="1"/>
      <c r="QBB115" s="1"/>
      <c r="QBC115" s="1"/>
      <c r="QBD115" s="1"/>
      <c r="QBE115" s="1"/>
      <c r="QBF115" s="1"/>
      <c r="QBG115" s="1"/>
      <c r="QBH115" s="1"/>
      <c r="QBI115" s="1"/>
      <c r="QBJ115" s="1"/>
      <c r="QBK115" s="1"/>
      <c r="QBL115" s="1"/>
      <c r="QBM115" s="1"/>
      <c r="QBN115" s="1"/>
      <c r="QBO115" s="1"/>
      <c r="QBP115" s="1"/>
      <c r="QBQ115" s="1"/>
      <c r="QBR115" s="1"/>
      <c r="QBS115" s="1"/>
      <c r="QBT115" s="1"/>
      <c r="QBU115" s="1"/>
      <c r="QBV115" s="1"/>
      <c r="QBW115" s="1"/>
      <c r="QBX115" s="1"/>
      <c r="QBY115" s="1"/>
      <c r="QBZ115" s="1"/>
      <c r="QCA115" s="1"/>
      <c r="QCB115" s="1"/>
      <c r="QCC115" s="1"/>
      <c r="QCD115" s="1"/>
      <c r="QCE115" s="1"/>
      <c r="QCF115" s="1"/>
      <c r="QCG115" s="1"/>
      <c r="QCH115" s="1"/>
      <c r="QCI115" s="1"/>
      <c r="QCJ115" s="1"/>
      <c r="QCK115" s="1"/>
      <c r="QCL115" s="1"/>
      <c r="QCM115" s="1"/>
      <c r="QCN115" s="1"/>
      <c r="QCO115" s="1"/>
      <c r="QCP115" s="1"/>
      <c r="QCQ115" s="1"/>
      <c r="QCR115" s="1"/>
      <c r="QCS115" s="1"/>
      <c r="QCT115" s="1"/>
      <c r="QCU115" s="1"/>
      <c r="QCV115" s="1"/>
      <c r="QCW115" s="1"/>
      <c r="QCX115" s="1"/>
      <c r="QCY115" s="1"/>
      <c r="QCZ115" s="1"/>
      <c r="QDA115" s="1"/>
      <c r="QDB115" s="1"/>
      <c r="QDC115" s="1"/>
      <c r="QDD115" s="1"/>
      <c r="QDE115" s="1"/>
      <c r="QDF115" s="1"/>
      <c r="QDG115" s="1"/>
      <c r="QDH115" s="1"/>
      <c r="QDI115" s="1"/>
      <c r="QDJ115" s="1"/>
      <c r="QDK115" s="1"/>
      <c r="QDL115" s="1"/>
      <c r="QDM115" s="1"/>
      <c r="QDN115" s="1"/>
      <c r="QDO115" s="1"/>
      <c r="QDP115" s="1"/>
      <c r="QDQ115" s="1"/>
      <c r="QDR115" s="1"/>
      <c r="QDS115" s="1"/>
      <c r="QDT115" s="1"/>
      <c r="QDU115" s="1"/>
      <c r="QDV115" s="1"/>
      <c r="QDW115" s="1"/>
      <c r="QDX115" s="1"/>
      <c r="QDY115" s="1"/>
      <c r="QDZ115" s="1"/>
      <c r="QEA115" s="1"/>
      <c r="QEB115" s="1"/>
      <c r="QEC115" s="1"/>
      <c r="QED115" s="1"/>
      <c r="QEE115" s="1"/>
      <c r="QEF115" s="1"/>
      <c r="QEG115" s="1"/>
      <c r="QEH115" s="1"/>
      <c r="QEI115" s="1"/>
      <c r="QEJ115" s="1"/>
      <c r="QEK115" s="1"/>
      <c r="QEL115" s="1"/>
      <c r="QEM115" s="1"/>
      <c r="QEN115" s="1"/>
      <c r="QEO115" s="1"/>
      <c r="QEP115" s="1"/>
      <c r="QEQ115" s="1"/>
      <c r="QER115" s="1"/>
      <c r="QES115" s="1"/>
      <c r="QET115" s="1"/>
      <c r="QEU115" s="1"/>
      <c r="QEV115" s="1"/>
      <c r="QEW115" s="1"/>
      <c r="QEX115" s="1"/>
      <c r="QEY115" s="1"/>
      <c r="QEZ115" s="1"/>
      <c r="QFA115" s="1"/>
      <c r="QFB115" s="1"/>
      <c r="QFC115" s="1"/>
      <c r="QFD115" s="1"/>
      <c r="QFE115" s="1"/>
      <c r="QFF115" s="1"/>
      <c r="QFG115" s="1"/>
      <c r="QFH115" s="1"/>
      <c r="QFI115" s="1"/>
      <c r="QFJ115" s="1"/>
      <c r="QFK115" s="1"/>
      <c r="QFL115" s="1"/>
      <c r="QFM115" s="1"/>
      <c r="QFN115" s="1"/>
      <c r="QFO115" s="1"/>
      <c r="QFP115" s="1"/>
      <c r="QFQ115" s="1"/>
      <c r="QFR115" s="1"/>
      <c r="QFS115" s="1"/>
      <c r="QFT115" s="1"/>
      <c r="QFU115" s="1"/>
      <c r="QFV115" s="1"/>
      <c r="QFW115" s="1"/>
      <c r="QFX115" s="1"/>
      <c r="QFY115" s="1"/>
      <c r="QFZ115" s="1"/>
      <c r="QGA115" s="1"/>
      <c r="QGB115" s="1"/>
      <c r="QGC115" s="1"/>
      <c r="QGD115" s="1"/>
      <c r="QGE115" s="1"/>
      <c r="QGF115" s="1"/>
      <c r="QGG115" s="1"/>
      <c r="QGH115" s="1"/>
      <c r="QGI115" s="1"/>
      <c r="QGJ115" s="1"/>
      <c r="QGK115" s="1"/>
      <c r="QGL115" s="1"/>
      <c r="QGM115" s="1"/>
      <c r="QGN115" s="1"/>
      <c r="QGO115" s="1"/>
      <c r="QGP115" s="1"/>
      <c r="QGQ115" s="1"/>
      <c r="QGR115" s="1"/>
      <c r="QGS115" s="1"/>
      <c r="QGT115" s="1"/>
      <c r="QGU115" s="1"/>
      <c r="QGV115" s="1"/>
      <c r="QGW115" s="1"/>
      <c r="QGX115" s="1"/>
      <c r="QGY115" s="1"/>
      <c r="QGZ115" s="1"/>
      <c r="QHA115" s="1"/>
      <c r="QHB115" s="1"/>
      <c r="QHC115" s="1"/>
      <c r="QHD115" s="1"/>
      <c r="QHE115" s="1"/>
      <c r="QHF115" s="1"/>
      <c r="QHG115" s="1"/>
      <c r="QHH115" s="1"/>
      <c r="QHI115" s="1"/>
      <c r="QHJ115" s="1"/>
      <c r="QHK115" s="1"/>
      <c r="QHL115" s="1"/>
      <c r="QHM115" s="1"/>
      <c r="QHN115" s="1"/>
      <c r="QHO115" s="1"/>
      <c r="QHP115" s="1"/>
      <c r="QHQ115" s="1"/>
      <c r="QHR115" s="1"/>
      <c r="QHS115" s="1"/>
      <c r="QHT115" s="1"/>
      <c r="QHU115" s="1"/>
      <c r="QHV115" s="1"/>
      <c r="QHW115" s="1"/>
      <c r="QHX115" s="1"/>
      <c r="QHY115" s="1"/>
      <c r="QHZ115" s="1"/>
      <c r="QIA115" s="1"/>
      <c r="QIB115" s="1"/>
      <c r="QIC115" s="1"/>
      <c r="QID115" s="1"/>
      <c r="QIE115" s="1"/>
      <c r="QIF115" s="1"/>
      <c r="QIG115" s="1"/>
      <c r="QIH115" s="1"/>
      <c r="QII115" s="1"/>
      <c r="QIJ115" s="1"/>
      <c r="QIK115" s="1"/>
      <c r="QIL115" s="1"/>
      <c r="QIM115" s="1"/>
      <c r="QIN115" s="1"/>
      <c r="QIO115" s="1"/>
      <c r="QIP115" s="1"/>
      <c r="QIQ115" s="1"/>
      <c r="QIR115" s="1"/>
      <c r="QIS115" s="1"/>
      <c r="QIT115" s="1"/>
      <c r="QIU115" s="1"/>
      <c r="QIV115" s="1"/>
      <c r="QIW115" s="1"/>
      <c r="QIX115" s="1"/>
      <c r="QIY115" s="1"/>
      <c r="QIZ115" s="1"/>
      <c r="QJA115" s="1"/>
      <c r="QJB115" s="1"/>
      <c r="QJC115" s="1"/>
      <c r="QJD115" s="1"/>
      <c r="QJE115" s="1"/>
      <c r="QJF115" s="1"/>
      <c r="QJG115" s="1"/>
      <c r="QJH115" s="1"/>
      <c r="QJI115" s="1"/>
      <c r="QJJ115" s="1"/>
      <c r="QJK115" s="1"/>
      <c r="QJL115" s="1"/>
      <c r="QJM115" s="1"/>
      <c r="QJN115" s="1"/>
      <c r="QJO115" s="1"/>
      <c r="QJP115" s="1"/>
      <c r="QJQ115" s="1"/>
      <c r="QJR115" s="1"/>
      <c r="QJS115" s="1"/>
      <c r="QJT115" s="1"/>
      <c r="QJU115" s="1"/>
      <c r="QJV115" s="1"/>
      <c r="QJW115" s="1"/>
      <c r="QJX115" s="1"/>
      <c r="QJY115" s="1"/>
      <c r="QJZ115" s="1"/>
      <c r="QKA115" s="1"/>
      <c r="QKB115" s="1"/>
      <c r="QKC115" s="1"/>
      <c r="QKD115" s="1"/>
      <c r="QKE115" s="1"/>
      <c r="QKF115" s="1"/>
      <c r="QKG115" s="1"/>
      <c r="QKH115" s="1"/>
      <c r="QKI115" s="1"/>
      <c r="QKJ115" s="1"/>
      <c r="QKK115" s="1"/>
      <c r="QKL115" s="1"/>
      <c r="QKM115" s="1"/>
      <c r="QKN115" s="1"/>
      <c r="QKO115" s="1"/>
      <c r="QKP115" s="1"/>
      <c r="QKQ115" s="1"/>
      <c r="QKR115" s="1"/>
      <c r="QKS115" s="1"/>
      <c r="QKT115" s="1"/>
      <c r="QKU115" s="1"/>
      <c r="QKV115" s="1"/>
      <c r="QKW115" s="1"/>
      <c r="QKX115" s="1"/>
      <c r="QKY115" s="1"/>
      <c r="QKZ115" s="1"/>
      <c r="QLA115" s="1"/>
      <c r="QLB115" s="1"/>
      <c r="QLC115" s="1"/>
      <c r="QLD115" s="1"/>
      <c r="QLE115" s="1"/>
      <c r="QLF115" s="1"/>
      <c r="QLG115" s="1"/>
      <c r="QLH115" s="1"/>
      <c r="QLI115" s="1"/>
      <c r="QLJ115" s="1"/>
      <c r="QLK115" s="1"/>
      <c r="QLL115" s="1"/>
      <c r="QLM115" s="1"/>
      <c r="QLN115" s="1"/>
      <c r="QLO115" s="1"/>
      <c r="QLP115" s="1"/>
      <c r="QLQ115" s="1"/>
      <c r="QLR115" s="1"/>
      <c r="QLS115" s="1"/>
      <c r="QLT115" s="1"/>
      <c r="QLU115" s="1"/>
      <c r="QLV115" s="1"/>
      <c r="QLW115" s="1"/>
      <c r="QLX115" s="1"/>
      <c r="QLY115" s="1"/>
      <c r="QLZ115" s="1"/>
      <c r="QMA115" s="1"/>
      <c r="QMB115" s="1"/>
      <c r="QMC115" s="1"/>
      <c r="QMD115" s="1"/>
      <c r="QME115" s="1"/>
      <c r="QMF115" s="1"/>
      <c r="QMG115" s="1"/>
      <c r="QMH115" s="1"/>
      <c r="QMI115" s="1"/>
      <c r="QMJ115" s="1"/>
      <c r="QMK115" s="1"/>
      <c r="QML115" s="1"/>
      <c r="QMM115" s="1"/>
      <c r="QMN115" s="1"/>
      <c r="QMO115" s="1"/>
      <c r="QMP115" s="1"/>
      <c r="QMQ115" s="1"/>
      <c r="QMR115" s="1"/>
      <c r="QMS115" s="1"/>
      <c r="QMT115" s="1"/>
      <c r="QMU115" s="1"/>
      <c r="QMV115" s="1"/>
      <c r="QMW115" s="1"/>
      <c r="QMX115" s="1"/>
      <c r="QMY115" s="1"/>
      <c r="QMZ115" s="1"/>
      <c r="QNA115" s="1"/>
      <c r="QNB115" s="1"/>
      <c r="QNC115" s="1"/>
      <c r="QND115" s="1"/>
      <c r="QNE115" s="1"/>
      <c r="QNF115" s="1"/>
      <c r="QNG115" s="1"/>
      <c r="QNH115" s="1"/>
      <c r="QNI115" s="1"/>
      <c r="QNJ115" s="1"/>
      <c r="QNK115" s="1"/>
      <c r="QNL115" s="1"/>
      <c r="QNM115" s="1"/>
      <c r="QNN115" s="1"/>
      <c r="QNO115" s="1"/>
      <c r="QNP115" s="1"/>
      <c r="QNQ115" s="1"/>
      <c r="QNR115" s="1"/>
      <c r="QNS115" s="1"/>
      <c r="QNT115" s="1"/>
      <c r="QNU115" s="1"/>
      <c r="QNV115" s="1"/>
      <c r="QNW115" s="1"/>
      <c r="QNX115" s="1"/>
      <c r="QNY115" s="1"/>
      <c r="QNZ115" s="1"/>
      <c r="QOA115" s="1"/>
      <c r="QOB115" s="1"/>
      <c r="QOC115" s="1"/>
      <c r="QOD115" s="1"/>
      <c r="QOE115" s="1"/>
      <c r="QOF115" s="1"/>
      <c r="QOG115" s="1"/>
      <c r="QOH115" s="1"/>
      <c r="QOI115" s="1"/>
      <c r="QOJ115" s="1"/>
      <c r="QOK115" s="1"/>
      <c r="QOL115" s="1"/>
      <c r="QOM115" s="1"/>
      <c r="QON115" s="1"/>
      <c r="QOO115" s="1"/>
      <c r="QOP115" s="1"/>
      <c r="QOQ115" s="1"/>
      <c r="QOR115" s="1"/>
      <c r="QOS115" s="1"/>
      <c r="QOT115" s="1"/>
      <c r="QOU115" s="1"/>
      <c r="QOV115" s="1"/>
      <c r="QOW115" s="1"/>
      <c r="QOX115" s="1"/>
      <c r="QOY115" s="1"/>
      <c r="QOZ115" s="1"/>
      <c r="QPA115" s="1"/>
      <c r="QPB115" s="1"/>
      <c r="QPC115" s="1"/>
      <c r="QPD115" s="1"/>
      <c r="QPE115" s="1"/>
      <c r="QPF115" s="1"/>
      <c r="QPG115" s="1"/>
      <c r="QPH115" s="1"/>
      <c r="QPI115" s="1"/>
      <c r="QPJ115" s="1"/>
      <c r="QPK115" s="1"/>
      <c r="QPL115" s="1"/>
      <c r="QPM115" s="1"/>
      <c r="QPN115" s="1"/>
      <c r="QPO115" s="1"/>
      <c r="QPP115" s="1"/>
      <c r="QPQ115" s="1"/>
      <c r="QPR115" s="1"/>
      <c r="QPS115" s="1"/>
      <c r="QPT115" s="1"/>
      <c r="QPU115" s="1"/>
      <c r="QPV115" s="1"/>
      <c r="QPW115" s="1"/>
      <c r="QPX115" s="1"/>
      <c r="QPY115" s="1"/>
      <c r="QPZ115" s="1"/>
      <c r="QQA115" s="1"/>
      <c r="QQB115" s="1"/>
      <c r="QQC115" s="1"/>
      <c r="QQD115" s="1"/>
      <c r="QQE115" s="1"/>
      <c r="QQF115" s="1"/>
      <c r="QQG115" s="1"/>
      <c r="QQH115" s="1"/>
      <c r="QQI115" s="1"/>
      <c r="QQJ115" s="1"/>
      <c r="QQK115" s="1"/>
      <c r="QQL115" s="1"/>
      <c r="QQM115" s="1"/>
      <c r="QQN115" s="1"/>
      <c r="QQO115" s="1"/>
      <c r="QQP115" s="1"/>
      <c r="QQQ115" s="1"/>
      <c r="QQR115" s="1"/>
      <c r="QQS115" s="1"/>
      <c r="QQT115" s="1"/>
      <c r="QQU115" s="1"/>
      <c r="QQV115" s="1"/>
      <c r="QQW115" s="1"/>
      <c r="QQX115" s="1"/>
      <c r="QQY115" s="1"/>
      <c r="QQZ115" s="1"/>
      <c r="QRA115" s="1"/>
      <c r="QRB115" s="1"/>
      <c r="QRC115" s="1"/>
      <c r="QRD115" s="1"/>
      <c r="QRE115" s="1"/>
      <c r="QRF115" s="1"/>
      <c r="QRG115" s="1"/>
      <c r="QRH115" s="1"/>
      <c r="QRI115" s="1"/>
      <c r="QRJ115" s="1"/>
      <c r="QRK115" s="1"/>
      <c r="QRL115" s="1"/>
      <c r="QRM115" s="1"/>
      <c r="QRN115" s="1"/>
      <c r="QRO115" s="1"/>
      <c r="QRP115" s="1"/>
      <c r="QRQ115" s="1"/>
      <c r="QRR115" s="1"/>
      <c r="QRS115" s="1"/>
      <c r="QRT115" s="1"/>
      <c r="QRU115" s="1"/>
      <c r="QRV115" s="1"/>
      <c r="QRW115" s="1"/>
      <c r="QRX115" s="1"/>
      <c r="QRY115" s="1"/>
      <c r="QRZ115" s="1"/>
      <c r="QSA115" s="1"/>
      <c r="QSB115" s="1"/>
      <c r="QSC115" s="1"/>
      <c r="QSD115" s="1"/>
      <c r="QSE115" s="1"/>
      <c r="QSF115" s="1"/>
      <c r="QSG115" s="1"/>
      <c r="QSH115" s="1"/>
      <c r="QSI115" s="1"/>
      <c r="QSJ115" s="1"/>
      <c r="QSK115" s="1"/>
      <c r="QSL115" s="1"/>
      <c r="QSM115" s="1"/>
      <c r="QSN115" s="1"/>
      <c r="QSO115" s="1"/>
      <c r="QSP115" s="1"/>
      <c r="QSQ115" s="1"/>
      <c r="QSR115" s="1"/>
      <c r="QSS115" s="1"/>
      <c r="QST115" s="1"/>
      <c r="QSU115" s="1"/>
      <c r="QSV115" s="1"/>
      <c r="QSW115" s="1"/>
      <c r="QSX115" s="1"/>
      <c r="QSY115" s="1"/>
      <c r="QSZ115" s="1"/>
      <c r="QTA115" s="1"/>
      <c r="QTB115" s="1"/>
      <c r="QTC115" s="1"/>
      <c r="QTD115" s="1"/>
      <c r="QTE115" s="1"/>
      <c r="QTF115" s="1"/>
      <c r="QTG115" s="1"/>
      <c r="QTH115" s="1"/>
      <c r="QTI115" s="1"/>
      <c r="QTJ115" s="1"/>
      <c r="QTK115" s="1"/>
      <c r="QTL115" s="1"/>
      <c r="QTM115" s="1"/>
      <c r="QTN115" s="1"/>
      <c r="QTO115" s="1"/>
      <c r="QTP115" s="1"/>
      <c r="QTQ115" s="1"/>
      <c r="QTR115" s="1"/>
      <c r="QTS115" s="1"/>
      <c r="QTT115" s="1"/>
      <c r="QTU115" s="1"/>
      <c r="QTV115" s="1"/>
      <c r="QTW115" s="1"/>
      <c r="QTX115" s="1"/>
      <c r="QTY115" s="1"/>
      <c r="QTZ115" s="1"/>
      <c r="QUA115" s="1"/>
      <c r="QUB115" s="1"/>
      <c r="QUC115" s="1"/>
      <c r="QUD115" s="1"/>
      <c r="QUE115" s="1"/>
      <c r="QUF115" s="1"/>
      <c r="QUG115" s="1"/>
      <c r="QUH115" s="1"/>
      <c r="QUI115" s="1"/>
      <c r="QUJ115" s="1"/>
      <c r="QUK115" s="1"/>
      <c r="QUL115" s="1"/>
      <c r="QUM115" s="1"/>
      <c r="QUN115" s="1"/>
      <c r="QUO115" s="1"/>
      <c r="QUP115" s="1"/>
      <c r="QUQ115" s="1"/>
      <c r="QUR115" s="1"/>
      <c r="QUS115" s="1"/>
      <c r="QUT115" s="1"/>
      <c r="QUU115" s="1"/>
      <c r="QUV115" s="1"/>
      <c r="QUW115" s="1"/>
      <c r="QUX115" s="1"/>
      <c r="QUY115" s="1"/>
      <c r="QUZ115" s="1"/>
      <c r="QVA115" s="1"/>
      <c r="QVB115" s="1"/>
      <c r="QVC115" s="1"/>
      <c r="QVD115" s="1"/>
      <c r="QVE115" s="1"/>
      <c r="QVF115" s="1"/>
      <c r="QVG115" s="1"/>
      <c r="QVH115" s="1"/>
      <c r="QVI115" s="1"/>
      <c r="QVJ115" s="1"/>
      <c r="QVK115" s="1"/>
      <c r="QVL115" s="1"/>
      <c r="QVM115" s="1"/>
      <c r="QVN115" s="1"/>
      <c r="QVO115" s="1"/>
      <c r="QVP115" s="1"/>
      <c r="QVQ115" s="1"/>
      <c r="QVR115" s="1"/>
      <c r="QVS115" s="1"/>
      <c r="QVT115" s="1"/>
      <c r="QVU115" s="1"/>
      <c r="QVV115" s="1"/>
      <c r="QVW115" s="1"/>
      <c r="QVX115" s="1"/>
      <c r="QVY115" s="1"/>
      <c r="QVZ115" s="1"/>
      <c r="QWA115" s="1"/>
      <c r="QWB115" s="1"/>
      <c r="QWC115" s="1"/>
      <c r="QWD115" s="1"/>
      <c r="QWE115" s="1"/>
      <c r="QWF115" s="1"/>
      <c r="QWG115" s="1"/>
      <c r="QWH115" s="1"/>
      <c r="QWI115" s="1"/>
      <c r="QWJ115" s="1"/>
      <c r="QWK115" s="1"/>
      <c r="QWL115" s="1"/>
      <c r="QWM115" s="1"/>
      <c r="QWN115" s="1"/>
      <c r="QWO115" s="1"/>
      <c r="QWP115" s="1"/>
      <c r="QWQ115" s="1"/>
      <c r="QWR115" s="1"/>
      <c r="QWS115" s="1"/>
      <c r="QWT115" s="1"/>
      <c r="QWU115" s="1"/>
      <c r="QWV115" s="1"/>
      <c r="QWW115" s="1"/>
      <c r="QWX115" s="1"/>
      <c r="QWY115" s="1"/>
      <c r="QWZ115" s="1"/>
      <c r="QXA115" s="1"/>
      <c r="QXB115" s="1"/>
      <c r="QXC115" s="1"/>
      <c r="QXD115" s="1"/>
      <c r="QXE115" s="1"/>
      <c r="QXF115" s="1"/>
      <c r="QXG115" s="1"/>
      <c r="QXH115" s="1"/>
      <c r="QXI115" s="1"/>
      <c r="QXJ115" s="1"/>
      <c r="QXK115" s="1"/>
      <c r="QXL115" s="1"/>
      <c r="QXM115" s="1"/>
      <c r="QXN115" s="1"/>
      <c r="QXO115" s="1"/>
      <c r="QXP115" s="1"/>
      <c r="QXQ115" s="1"/>
      <c r="QXR115" s="1"/>
      <c r="QXS115" s="1"/>
      <c r="QXT115" s="1"/>
      <c r="QXU115" s="1"/>
      <c r="QXV115" s="1"/>
      <c r="QXW115" s="1"/>
      <c r="QXX115" s="1"/>
      <c r="QXY115" s="1"/>
      <c r="QXZ115" s="1"/>
      <c r="QYA115" s="1"/>
      <c r="QYB115" s="1"/>
      <c r="QYC115" s="1"/>
      <c r="QYD115" s="1"/>
      <c r="QYE115" s="1"/>
      <c r="QYF115" s="1"/>
      <c r="QYG115" s="1"/>
      <c r="QYH115" s="1"/>
      <c r="QYI115" s="1"/>
      <c r="QYJ115" s="1"/>
      <c r="QYK115" s="1"/>
      <c r="QYL115" s="1"/>
      <c r="QYM115" s="1"/>
      <c r="QYN115" s="1"/>
      <c r="QYO115" s="1"/>
      <c r="QYP115" s="1"/>
      <c r="QYQ115" s="1"/>
      <c r="QYR115" s="1"/>
      <c r="QYS115" s="1"/>
      <c r="QYT115" s="1"/>
      <c r="QYU115" s="1"/>
      <c r="QYV115" s="1"/>
      <c r="QYW115" s="1"/>
      <c r="QYX115" s="1"/>
      <c r="QYY115" s="1"/>
      <c r="QYZ115" s="1"/>
      <c r="QZA115" s="1"/>
      <c r="QZB115" s="1"/>
      <c r="QZC115" s="1"/>
      <c r="QZD115" s="1"/>
      <c r="QZE115" s="1"/>
      <c r="QZF115" s="1"/>
      <c r="QZG115" s="1"/>
      <c r="QZH115" s="1"/>
      <c r="QZI115" s="1"/>
      <c r="QZJ115" s="1"/>
      <c r="QZK115" s="1"/>
      <c r="QZL115" s="1"/>
      <c r="QZM115" s="1"/>
      <c r="QZN115" s="1"/>
      <c r="QZO115" s="1"/>
      <c r="QZP115" s="1"/>
      <c r="QZQ115" s="1"/>
      <c r="QZR115" s="1"/>
      <c r="QZS115" s="1"/>
      <c r="QZT115" s="1"/>
      <c r="QZU115" s="1"/>
      <c r="QZV115" s="1"/>
      <c r="QZW115" s="1"/>
      <c r="QZX115" s="1"/>
      <c r="QZY115" s="1"/>
      <c r="QZZ115" s="1"/>
      <c r="RAA115" s="1"/>
      <c r="RAB115" s="1"/>
      <c r="RAC115" s="1"/>
      <c r="RAD115" s="1"/>
      <c r="RAE115" s="1"/>
      <c r="RAF115" s="1"/>
      <c r="RAG115" s="1"/>
      <c r="RAH115" s="1"/>
      <c r="RAI115" s="1"/>
      <c r="RAJ115" s="1"/>
      <c r="RAK115" s="1"/>
      <c r="RAL115" s="1"/>
      <c r="RAM115" s="1"/>
      <c r="RAN115" s="1"/>
      <c r="RAO115" s="1"/>
      <c r="RAP115" s="1"/>
      <c r="RAQ115" s="1"/>
      <c r="RAR115" s="1"/>
      <c r="RAS115" s="1"/>
      <c r="RAT115" s="1"/>
      <c r="RAU115" s="1"/>
      <c r="RAV115" s="1"/>
      <c r="RAW115" s="1"/>
      <c r="RAX115" s="1"/>
      <c r="RAY115" s="1"/>
      <c r="RAZ115" s="1"/>
      <c r="RBA115" s="1"/>
      <c r="RBB115" s="1"/>
      <c r="RBC115" s="1"/>
      <c r="RBD115" s="1"/>
      <c r="RBE115" s="1"/>
      <c r="RBF115" s="1"/>
      <c r="RBG115" s="1"/>
      <c r="RBH115" s="1"/>
      <c r="RBI115" s="1"/>
      <c r="RBJ115" s="1"/>
      <c r="RBK115" s="1"/>
      <c r="RBL115" s="1"/>
      <c r="RBM115" s="1"/>
      <c r="RBN115" s="1"/>
      <c r="RBO115" s="1"/>
      <c r="RBP115" s="1"/>
      <c r="RBQ115" s="1"/>
      <c r="RBR115" s="1"/>
      <c r="RBS115" s="1"/>
      <c r="RBT115" s="1"/>
      <c r="RBU115" s="1"/>
      <c r="RBV115" s="1"/>
      <c r="RBW115" s="1"/>
      <c r="RBX115" s="1"/>
      <c r="RBY115" s="1"/>
      <c r="RBZ115" s="1"/>
      <c r="RCA115" s="1"/>
      <c r="RCB115" s="1"/>
      <c r="RCC115" s="1"/>
      <c r="RCD115" s="1"/>
      <c r="RCE115" s="1"/>
      <c r="RCF115" s="1"/>
      <c r="RCG115" s="1"/>
      <c r="RCH115" s="1"/>
      <c r="RCI115" s="1"/>
      <c r="RCJ115" s="1"/>
      <c r="RCK115" s="1"/>
      <c r="RCL115" s="1"/>
      <c r="RCM115" s="1"/>
      <c r="RCN115" s="1"/>
      <c r="RCO115" s="1"/>
      <c r="RCP115" s="1"/>
      <c r="RCQ115" s="1"/>
      <c r="RCR115" s="1"/>
      <c r="RCS115" s="1"/>
      <c r="RCT115" s="1"/>
      <c r="RCU115" s="1"/>
      <c r="RCV115" s="1"/>
      <c r="RCW115" s="1"/>
      <c r="RCX115" s="1"/>
      <c r="RCY115" s="1"/>
      <c r="RCZ115" s="1"/>
      <c r="RDA115" s="1"/>
      <c r="RDB115" s="1"/>
      <c r="RDC115" s="1"/>
      <c r="RDD115" s="1"/>
      <c r="RDE115" s="1"/>
      <c r="RDF115" s="1"/>
      <c r="RDG115" s="1"/>
      <c r="RDH115" s="1"/>
      <c r="RDI115" s="1"/>
      <c r="RDJ115" s="1"/>
      <c r="RDK115" s="1"/>
      <c r="RDL115" s="1"/>
      <c r="RDM115" s="1"/>
      <c r="RDN115" s="1"/>
      <c r="RDO115" s="1"/>
      <c r="RDP115" s="1"/>
      <c r="RDQ115" s="1"/>
      <c r="RDR115" s="1"/>
      <c r="RDS115" s="1"/>
      <c r="RDT115" s="1"/>
      <c r="RDU115" s="1"/>
      <c r="RDV115" s="1"/>
      <c r="RDW115" s="1"/>
      <c r="RDX115" s="1"/>
      <c r="RDY115" s="1"/>
      <c r="RDZ115" s="1"/>
      <c r="REA115" s="1"/>
      <c r="REB115" s="1"/>
      <c r="REC115" s="1"/>
      <c r="RED115" s="1"/>
      <c r="REE115" s="1"/>
      <c r="REF115" s="1"/>
      <c r="REG115" s="1"/>
      <c r="REH115" s="1"/>
      <c r="REI115" s="1"/>
      <c r="REJ115" s="1"/>
      <c r="REK115" s="1"/>
      <c r="REL115" s="1"/>
      <c r="REM115" s="1"/>
      <c r="REN115" s="1"/>
      <c r="REO115" s="1"/>
      <c r="REP115" s="1"/>
      <c r="REQ115" s="1"/>
      <c r="RER115" s="1"/>
      <c r="RES115" s="1"/>
      <c r="RET115" s="1"/>
      <c r="REU115" s="1"/>
      <c r="REV115" s="1"/>
      <c r="REW115" s="1"/>
      <c r="REX115" s="1"/>
      <c r="REY115" s="1"/>
      <c r="REZ115" s="1"/>
      <c r="RFA115" s="1"/>
      <c r="RFB115" s="1"/>
      <c r="RFC115" s="1"/>
      <c r="RFD115" s="1"/>
      <c r="RFE115" s="1"/>
      <c r="RFF115" s="1"/>
      <c r="RFG115" s="1"/>
      <c r="RFH115" s="1"/>
      <c r="RFI115" s="1"/>
      <c r="RFJ115" s="1"/>
      <c r="RFK115" s="1"/>
      <c r="RFL115" s="1"/>
      <c r="RFM115" s="1"/>
      <c r="RFN115" s="1"/>
      <c r="RFO115" s="1"/>
      <c r="RFP115" s="1"/>
      <c r="RFQ115" s="1"/>
      <c r="RFR115" s="1"/>
      <c r="RFS115" s="1"/>
      <c r="RFT115" s="1"/>
      <c r="RFU115" s="1"/>
      <c r="RFV115" s="1"/>
      <c r="RFW115" s="1"/>
      <c r="RFX115" s="1"/>
      <c r="RFY115" s="1"/>
      <c r="RFZ115" s="1"/>
      <c r="RGA115" s="1"/>
      <c r="RGB115" s="1"/>
      <c r="RGC115" s="1"/>
      <c r="RGD115" s="1"/>
      <c r="RGE115" s="1"/>
      <c r="RGF115" s="1"/>
      <c r="RGG115" s="1"/>
      <c r="RGH115" s="1"/>
      <c r="RGI115" s="1"/>
      <c r="RGJ115" s="1"/>
      <c r="RGK115" s="1"/>
      <c r="RGL115" s="1"/>
      <c r="RGM115" s="1"/>
      <c r="RGN115" s="1"/>
      <c r="RGO115" s="1"/>
      <c r="RGP115" s="1"/>
      <c r="RGQ115" s="1"/>
      <c r="RGR115" s="1"/>
      <c r="RGS115" s="1"/>
      <c r="RGT115" s="1"/>
      <c r="RGU115" s="1"/>
      <c r="RGV115" s="1"/>
      <c r="RGW115" s="1"/>
      <c r="RGX115" s="1"/>
      <c r="RGY115" s="1"/>
      <c r="RGZ115" s="1"/>
      <c r="RHA115" s="1"/>
      <c r="RHB115" s="1"/>
      <c r="RHC115" s="1"/>
      <c r="RHD115" s="1"/>
      <c r="RHE115" s="1"/>
      <c r="RHF115" s="1"/>
      <c r="RHG115" s="1"/>
      <c r="RHH115" s="1"/>
      <c r="RHI115" s="1"/>
      <c r="RHJ115" s="1"/>
      <c r="RHK115" s="1"/>
      <c r="RHL115" s="1"/>
      <c r="RHM115" s="1"/>
      <c r="RHN115" s="1"/>
      <c r="RHO115" s="1"/>
      <c r="RHP115" s="1"/>
      <c r="RHQ115" s="1"/>
      <c r="RHR115" s="1"/>
      <c r="RHS115" s="1"/>
      <c r="RHT115" s="1"/>
      <c r="RHU115" s="1"/>
      <c r="RHV115" s="1"/>
      <c r="RHW115" s="1"/>
      <c r="RHX115" s="1"/>
      <c r="RHY115" s="1"/>
      <c r="RHZ115" s="1"/>
      <c r="RIA115" s="1"/>
      <c r="RIB115" s="1"/>
      <c r="RIC115" s="1"/>
      <c r="RID115" s="1"/>
      <c r="RIE115" s="1"/>
      <c r="RIF115" s="1"/>
      <c r="RIG115" s="1"/>
      <c r="RIH115" s="1"/>
      <c r="RII115" s="1"/>
      <c r="RIJ115" s="1"/>
      <c r="RIK115" s="1"/>
      <c r="RIL115" s="1"/>
      <c r="RIM115" s="1"/>
      <c r="RIN115" s="1"/>
      <c r="RIO115" s="1"/>
      <c r="RIP115" s="1"/>
      <c r="RIQ115" s="1"/>
      <c r="RIR115" s="1"/>
      <c r="RIS115" s="1"/>
      <c r="RIT115" s="1"/>
      <c r="RIU115" s="1"/>
      <c r="RIV115" s="1"/>
      <c r="RIW115" s="1"/>
      <c r="RIX115" s="1"/>
      <c r="RIY115" s="1"/>
      <c r="RIZ115" s="1"/>
      <c r="RJA115" s="1"/>
      <c r="RJB115" s="1"/>
      <c r="RJC115" s="1"/>
      <c r="RJD115" s="1"/>
      <c r="RJE115" s="1"/>
      <c r="RJF115" s="1"/>
      <c r="RJG115" s="1"/>
      <c r="RJH115" s="1"/>
      <c r="RJI115" s="1"/>
      <c r="RJJ115" s="1"/>
      <c r="RJK115" s="1"/>
      <c r="RJL115" s="1"/>
      <c r="RJM115" s="1"/>
      <c r="RJN115" s="1"/>
      <c r="RJO115" s="1"/>
      <c r="RJP115" s="1"/>
      <c r="RJQ115" s="1"/>
      <c r="RJR115" s="1"/>
      <c r="RJS115" s="1"/>
      <c r="RJT115" s="1"/>
      <c r="RJU115" s="1"/>
      <c r="RJV115" s="1"/>
      <c r="RJW115" s="1"/>
      <c r="RJX115" s="1"/>
      <c r="RJY115" s="1"/>
      <c r="RJZ115" s="1"/>
      <c r="RKA115" s="1"/>
      <c r="RKB115" s="1"/>
      <c r="RKC115" s="1"/>
      <c r="RKD115" s="1"/>
      <c r="RKE115" s="1"/>
      <c r="RKF115" s="1"/>
      <c r="RKG115" s="1"/>
      <c r="RKH115" s="1"/>
      <c r="RKI115" s="1"/>
      <c r="RKJ115" s="1"/>
      <c r="RKK115" s="1"/>
      <c r="RKL115" s="1"/>
      <c r="RKM115" s="1"/>
      <c r="RKN115" s="1"/>
      <c r="RKO115" s="1"/>
      <c r="RKP115" s="1"/>
      <c r="RKQ115" s="1"/>
      <c r="RKR115" s="1"/>
      <c r="RKS115" s="1"/>
      <c r="RKT115" s="1"/>
      <c r="RKU115" s="1"/>
      <c r="RKV115" s="1"/>
      <c r="RKW115" s="1"/>
      <c r="RKX115" s="1"/>
      <c r="RKY115" s="1"/>
      <c r="RKZ115" s="1"/>
      <c r="RLA115" s="1"/>
      <c r="RLB115" s="1"/>
      <c r="RLC115" s="1"/>
      <c r="RLD115" s="1"/>
      <c r="RLE115" s="1"/>
      <c r="RLF115" s="1"/>
      <c r="RLG115" s="1"/>
      <c r="RLH115" s="1"/>
      <c r="RLI115" s="1"/>
      <c r="RLJ115" s="1"/>
      <c r="RLK115" s="1"/>
      <c r="RLL115" s="1"/>
      <c r="RLM115" s="1"/>
      <c r="RLN115" s="1"/>
      <c r="RLO115" s="1"/>
      <c r="RLP115" s="1"/>
      <c r="RLQ115" s="1"/>
      <c r="RLR115" s="1"/>
      <c r="RLS115" s="1"/>
      <c r="RLT115" s="1"/>
      <c r="RLU115" s="1"/>
      <c r="RLV115" s="1"/>
      <c r="RLW115" s="1"/>
      <c r="RLX115" s="1"/>
      <c r="RLY115" s="1"/>
      <c r="RLZ115" s="1"/>
      <c r="RMA115" s="1"/>
      <c r="RMB115" s="1"/>
      <c r="RMC115" s="1"/>
      <c r="RMD115" s="1"/>
      <c r="RME115" s="1"/>
      <c r="RMF115" s="1"/>
      <c r="RMG115" s="1"/>
      <c r="RMH115" s="1"/>
      <c r="RMI115" s="1"/>
      <c r="RMJ115" s="1"/>
      <c r="RMK115" s="1"/>
      <c r="RML115" s="1"/>
      <c r="RMM115" s="1"/>
      <c r="RMN115" s="1"/>
      <c r="RMO115" s="1"/>
      <c r="RMP115" s="1"/>
      <c r="RMQ115" s="1"/>
      <c r="RMR115" s="1"/>
      <c r="RMS115" s="1"/>
      <c r="RMT115" s="1"/>
      <c r="RMU115" s="1"/>
      <c r="RMV115" s="1"/>
      <c r="RMW115" s="1"/>
      <c r="RMX115" s="1"/>
      <c r="RMY115" s="1"/>
      <c r="RMZ115" s="1"/>
      <c r="RNA115" s="1"/>
      <c r="RNB115" s="1"/>
      <c r="RNC115" s="1"/>
      <c r="RND115" s="1"/>
      <c r="RNE115" s="1"/>
      <c r="RNF115" s="1"/>
      <c r="RNG115" s="1"/>
      <c r="RNH115" s="1"/>
      <c r="RNI115" s="1"/>
      <c r="RNJ115" s="1"/>
      <c r="RNK115" s="1"/>
      <c r="RNL115" s="1"/>
      <c r="RNM115" s="1"/>
      <c r="RNN115" s="1"/>
      <c r="RNO115" s="1"/>
      <c r="RNP115" s="1"/>
      <c r="RNQ115" s="1"/>
      <c r="RNR115" s="1"/>
      <c r="RNS115" s="1"/>
      <c r="RNT115" s="1"/>
      <c r="RNU115" s="1"/>
      <c r="RNV115" s="1"/>
      <c r="RNW115" s="1"/>
      <c r="RNX115" s="1"/>
      <c r="RNY115" s="1"/>
      <c r="RNZ115" s="1"/>
      <c r="ROA115" s="1"/>
      <c r="ROB115" s="1"/>
      <c r="ROC115" s="1"/>
      <c r="ROD115" s="1"/>
      <c r="ROE115" s="1"/>
      <c r="ROF115" s="1"/>
      <c r="ROG115" s="1"/>
      <c r="ROH115" s="1"/>
      <c r="ROI115" s="1"/>
      <c r="ROJ115" s="1"/>
      <c r="ROK115" s="1"/>
      <c r="ROL115" s="1"/>
      <c r="ROM115" s="1"/>
      <c r="RON115" s="1"/>
      <c r="ROO115" s="1"/>
      <c r="ROP115" s="1"/>
      <c r="ROQ115" s="1"/>
      <c r="ROR115" s="1"/>
      <c r="ROS115" s="1"/>
      <c r="ROT115" s="1"/>
      <c r="ROU115" s="1"/>
      <c r="ROV115" s="1"/>
      <c r="ROW115" s="1"/>
      <c r="ROX115" s="1"/>
      <c r="ROY115" s="1"/>
      <c r="ROZ115" s="1"/>
      <c r="RPA115" s="1"/>
      <c r="RPB115" s="1"/>
      <c r="RPC115" s="1"/>
      <c r="RPD115" s="1"/>
      <c r="RPE115" s="1"/>
      <c r="RPF115" s="1"/>
      <c r="RPG115" s="1"/>
      <c r="RPH115" s="1"/>
      <c r="RPI115" s="1"/>
      <c r="RPJ115" s="1"/>
      <c r="RPK115" s="1"/>
      <c r="RPL115" s="1"/>
      <c r="RPM115" s="1"/>
      <c r="RPN115" s="1"/>
      <c r="RPO115" s="1"/>
      <c r="RPP115" s="1"/>
      <c r="RPQ115" s="1"/>
      <c r="RPR115" s="1"/>
      <c r="RPS115" s="1"/>
      <c r="RPT115" s="1"/>
      <c r="RPU115" s="1"/>
      <c r="RPV115" s="1"/>
      <c r="RPW115" s="1"/>
      <c r="RPX115" s="1"/>
      <c r="RPY115" s="1"/>
      <c r="RPZ115" s="1"/>
      <c r="RQA115" s="1"/>
      <c r="RQB115" s="1"/>
      <c r="RQC115" s="1"/>
      <c r="RQD115" s="1"/>
      <c r="RQE115" s="1"/>
      <c r="RQF115" s="1"/>
      <c r="RQG115" s="1"/>
      <c r="RQH115" s="1"/>
      <c r="RQI115" s="1"/>
      <c r="RQJ115" s="1"/>
      <c r="RQK115" s="1"/>
      <c r="RQL115" s="1"/>
      <c r="RQM115" s="1"/>
      <c r="RQN115" s="1"/>
      <c r="RQO115" s="1"/>
      <c r="RQP115" s="1"/>
      <c r="RQQ115" s="1"/>
      <c r="RQR115" s="1"/>
      <c r="RQS115" s="1"/>
      <c r="RQT115" s="1"/>
      <c r="RQU115" s="1"/>
      <c r="RQV115" s="1"/>
      <c r="RQW115" s="1"/>
      <c r="RQX115" s="1"/>
      <c r="RQY115" s="1"/>
      <c r="RQZ115" s="1"/>
      <c r="RRA115" s="1"/>
      <c r="RRB115" s="1"/>
      <c r="RRC115" s="1"/>
      <c r="RRD115" s="1"/>
      <c r="RRE115" s="1"/>
      <c r="RRF115" s="1"/>
      <c r="RRG115" s="1"/>
      <c r="RRH115" s="1"/>
      <c r="RRI115" s="1"/>
      <c r="RRJ115" s="1"/>
      <c r="RRK115" s="1"/>
      <c r="RRL115" s="1"/>
      <c r="RRM115" s="1"/>
      <c r="RRN115" s="1"/>
      <c r="RRO115" s="1"/>
      <c r="RRP115" s="1"/>
      <c r="RRQ115" s="1"/>
      <c r="RRR115" s="1"/>
      <c r="RRS115" s="1"/>
      <c r="RRT115" s="1"/>
      <c r="RRU115" s="1"/>
      <c r="RRV115" s="1"/>
      <c r="RRW115" s="1"/>
      <c r="RRX115" s="1"/>
      <c r="RRY115" s="1"/>
      <c r="RRZ115" s="1"/>
      <c r="RSA115" s="1"/>
      <c r="RSB115" s="1"/>
      <c r="RSC115" s="1"/>
      <c r="RSD115" s="1"/>
      <c r="RSE115" s="1"/>
      <c r="RSF115" s="1"/>
      <c r="RSG115" s="1"/>
      <c r="RSH115" s="1"/>
      <c r="RSI115" s="1"/>
      <c r="RSJ115" s="1"/>
      <c r="RSK115" s="1"/>
      <c r="RSL115" s="1"/>
      <c r="RSM115" s="1"/>
      <c r="RSN115" s="1"/>
      <c r="RSO115" s="1"/>
      <c r="RSP115" s="1"/>
      <c r="RSQ115" s="1"/>
      <c r="RSR115" s="1"/>
      <c r="RSS115" s="1"/>
      <c r="RST115" s="1"/>
      <c r="RSU115" s="1"/>
      <c r="RSV115" s="1"/>
      <c r="RSW115" s="1"/>
      <c r="RSX115" s="1"/>
      <c r="RSY115" s="1"/>
      <c r="RSZ115" s="1"/>
      <c r="RTA115" s="1"/>
      <c r="RTB115" s="1"/>
      <c r="RTC115" s="1"/>
      <c r="RTD115" s="1"/>
      <c r="RTE115" s="1"/>
      <c r="RTF115" s="1"/>
      <c r="RTG115" s="1"/>
      <c r="RTH115" s="1"/>
      <c r="RTI115" s="1"/>
      <c r="RTJ115" s="1"/>
      <c r="RTK115" s="1"/>
      <c r="RTL115" s="1"/>
      <c r="RTM115" s="1"/>
      <c r="RTN115" s="1"/>
      <c r="RTO115" s="1"/>
      <c r="RTP115" s="1"/>
      <c r="RTQ115" s="1"/>
      <c r="RTR115" s="1"/>
      <c r="RTS115" s="1"/>
      <c r="RTT115" s="1"/>
      <c r="RTU115" s="1"/>
      <c r="RTV115" s="1"/>
      <c r="RTW115" s="1"/>
      <c r="RTX115" s="1"/>
      <c r="RTY115" s="1"/>
      <c r="RTZ115" s="1"/>
      <c r="RUA115" s="1"/>
      <c r="RUB115" s="1"/>
      <c r="RUC115" s="1"/>
      <c r="RUD115" s="1"/>
      <c r="RUE115" s="1"/>
      <c r="RUF115" s="1"/>
      <c r="RUG115" s="1"/>
      <c r="RUH115" s="1"/>
      <c r="RUI115" s="1"/>
      <c r="RUJ115" s="1"/>
      <c r="RUK115" s="1"/>
      <c r="RUL115" s="1"/>
      <c r="RUM115" s="1"/>
      <c r="RUN115" s="1"/>
      <c r="RUO115" s="1"/>
      <c r="RUP115" s="1"/>
      <c r="RUQ115" s="1"/>
      <c r="RUR115" s="1"/>
      <c r="RUS115" s="1"/>
      <c r="RUT115" s="1"/>
      <c r="RUU115" s="1"/>
      <c r="RUV115" s="1"/>
      <c r="RUW115" s="1"/>
      <c r="RUX115" s="1"/>
      <c r="RUY115" s="1"/>
      <c r="RUZ115" s="1"/>
      <c r="RVA115" s="1"/>
      <c r="RVB115" s="1"/>
      <c r="RVC115" s="1"/>
      <c r="RVD115" s="1"/>
      <c r="RVE115" s="1"/>
      <c r="RVF115" s="1"/>
      <c r="RVG115" s="1"/>
      <c r="RVH115" s="1"/>
      <c r="RVI115" s="1"/>
      <c r="RVJ115" s="1"/>
      <c r="RVK115" s="1"/>
      <c r="RVL115" s="1"/>
      <c r="RVM115" s="1"/>
      <c r="RVN115" s="1"/>
      <c r="RVO115" s="1"/>
      <c r="RVP115" s="1"/>
      <c r="RVQ115" s="1"/>
      <c r="RVR115" s="1"/>
      <c r="RVS115" s="1"/>
      <c r="RVT115" s="1"/>
      <c r="RVU115" s="1"/>
      <c r="RVV115" s="1"/>
      <c r="RVW115" s="1"/>
      <c r="RVX115" s="1"/>
      <c r="RVY115" s="1"/>
      <c r="RVZ115" s="1"/>
      <c r="RWA115" s="1"/>
      <c r="RWB115" s="1"/>
      <c r="RWC115" s="1"/>
      <c r="RWD115" s="1"/>
      <c r="RWE115" s="1"/>
      <c r="RWF115" s="1"/>
      <c r="RWG115" s="1"/>
      <c r="RWH115" s="1"/>
      <c r="RWI115" s="1"/>
      <c r="RWJ115" s="1"/>
      <c r="RWK115" s="1"/>
      <c r="RWL115" s="1"/>
      <c r="RWM115" s="1"/>
      <c r="RWN115" s="1"/>
      <c r="RWO115" s="1"/>
      <c r="RWP115" s="1"/>
      <c r="RWQ115" s="1"/>
      <c r="RWR115" s="1"/>
      <c r="RWS115" s="1"/>
      <c r="RWT115" s="1"/>
      <c r="RWU115" s="1"/>
      <c r="RWV115" s="1"/>
      <c r="RWW115" s="1"/>
      <c r="RWX115" s="1"/>
      <c r="RWY115" s="1"/>
      <c r="RWZ115" s="1"/>
      <c r="RXA115" s="1"/>
      <c r="RXB115" s="1"/>
      <c r="RXC115" s="1"/>
      <c r="RXD115" s="1"/>
      <c r="RXE115" s="1"/>
      <c r="RXF115" s="1"/>
      <c r="RXG115" s="1"/>
      <c r="RXH115" s="1"/>
      <c r="RXI115" s="1"/>
      <c r="RXJ115" s="1"/>
      <c r="RXK115" s="1"/>
      <c r="RXL115" s="1"/>
      <c r="RXM115" s="1"/>
      <c r="RXN115" s="1"/>
      <c r="RXO115" s="1"/>
      <c r="RXP115" s="1"/>
      <c r="RXQ115" s="1"/>
      <c r="RXR115" s="1"/>
      <c r="RXS115" s="1"/>
      <c r="RXT115" s="1"/>
      <c r="RXU115" s="1"/>
      <c r="RXV115" s="1"/>
      <c r="RXW115" s="1"/>
      <c r="RXX115" s="1"/>
      <c r="RXY115" s="1"/>
      <c r="RXZ115" s="1"/>
      <c r="RYA115" s="1"/>
      <c r="RYB115" s="1"/>
      <c r="RYC115" s="1"/>
      <c r="RYD115" s="1"/>
      <c r="RYE115" s="1"/>
      <c r="RYF115" s="1"/>
      <c r="RYG115" s="1"/>
      <c r="RYH115" s="1"/>
      <c r="RYI115" s="1"/>
      <c r="RYJ115" s="1"/>
      <c r="RYK115" s="1"/>
      <c r="RYL115" s="1"/>
      <c r="RYM115" s="1"/>
      <c r="RYN115" s="1"/>
      <c r="RYO115" s="1"/>
      <c r="RYP115" s="1"/>
      <c r="RYQ115" s="1"/>
      <c r="RYR115" s="1"/>
      <c r="RYS115" s="1"/>
      <c r="RYT115" s="1"/>
      <c r="RYU115" s="1"/>
      <c r="RYV115" s="1"/>
      <c r="RYW115" s="1"/>
      <c r="RYX115" s="1"/>
      <c r="RYY115" s="1"/>
      <c r="RYZ115" s="1"/>
      <c r="RZA115" s="1"/>
      <c r="RZB115" s="1"/>
      <c r="RZC115" s="1"/>
      <c r="RZD115" s="1"/>
      <c r="RZE115" s="1"/>
      <c r="RZF115" s="1"/>
      <c r="RZG115" s="1"/>
      <c r="RZH115" s="1"/>
      <c r="RZI115" s="1"/>
      <c r="RZJ115" s="1"/>
      <c r="RZK115" s="1"/>
      <c r="RZL115" s="1"/>
      <c r="RZM115" s="1"/>
      <c r="RZN115" s="1"/>
      <c r="RZO115" s="1"/>
      <c r="RZP115" s="1"/>
      <c r="RZQ115" s="1"/>
      <c r="RZR115" s="1"/>
      <c r="RZS115" s="1"/>
      <c r="RZT115" s="1"/>
      <c r="RZU115" s="1"/>
      <c r="RZV115" s="1"/>
      <c r="RZW115" s="1"/>
      <c r="RZX115" s="1"/>
      <c r="RZY115" s="1"/>
      <c r="RZZ115" s="1"/>
      <c r="SAA115" s="1"/>
      <c r="SAB115" s="1"/>
      <c r="SAC115" s="1"/>
      <c r="SAD115" s="1"/>
      <c r="SAE115" s="1"/>
      <c r="SAF115" s="1"/>
      <c r="SAG115" s="1"/>
      <c r="SAH115" s="1"/>
      <c r="SAI115" s="1"/>
      <c r="SAJ115" s="1"/>
      <c r="SAK115" s="1"/>
      <c r="SAL115" s="1"/>
      <c r="SAM115" s="1"/>
      <c r="SAN115" s="1"/>
      <c r="SAO115" s="1"/>
      <c r="SAP115" s="1"/>
      <c r="SAQ115" s="1"/>
      <c r="SAR115" s="1"/>
      <c r="SAS115" s="1"/>
      <c r="SAT115" s="1"/>
      <c r="SAU115" s="1"/>
      <c r="SAV115" s="1"/>
      <c r="SAW115" s="1"/>
      <c r="SAX115" s="1"/>
      <c r="SAY115" s="1"/>
      <c r="SAZ115" s="1"/>
      <c r="SBA115" s="1"/>
      <c r="SBB115" s="1"/>
      <c r="SBC115" s="1"/>
      <c r="SBD115" s="1"/>
      <c r="SBE115" s="1"/>
      <c r="SBF115" s="1"/>
      <c r="SBG115" s="1"/>
      <c r="SBH115" s="1"/>
      <c r="SBI115" s="1"/>
      <c r="SBJ115" s="1"/>
      <c r="SBK115" s="1"/>
      <c r="SBL115" s="1"/>
      <c r="SBM115" s="1"/>
      <c r="SBN115" s="1"/>
      <c r="SBO115" s="1"/>
      <c r="SBP115" s="1"/>
      <c r="SBQ115" s="1"/>
      <c r="SBR115" s="1"/>
      <c r="SBS115" s="1"/>
      <c r="SBT115" s="1"/>
      <c r="SBU115" s="1"/>
      <c r="SBV115" s="1"/>
      <c r="SBW115" s="1"/>
      <c r="SBX115" s="1"/>
      <c r="SBY115" s="1"/>
      <c r="SBZ115" s="1"/>
      <c r="SCA115" s="1"/>
      <c r="SCB115" s="1"/>
      <c r="SCC115" s="1"/>
      <c r="SCD115" s="1"/>
      <c r="SCE115" s="1"/>
      <c r="SCF115" s="1"/>
      <c r="SCG115" s="1"/>
      <c r="SCH115" s="1"/>
      <c r="SCI115" s="1"/>
      <c r="SCJ115" s="1"/>
      <c r="SCK115" s="1"/>
      <c r="SCL115" s="1"/>
      <c r="SCM115" s="1"/>
      <c r="SCN115" s="1"/>
      <c r="SCO115" s="1"/>
      <c r="SCP115" s="1"/>
      <c r="SCQ115" s="1"/>
      <c r="SCR115" s="1"/>
      <c r="SCS115" s="1"/>
      <c r="SCT115" s="1"/>
      <c r="SCU115" s="1"/>
      <c r="SCV115" s="1"/>
      <c r="SCW115" s="1"/>
      <c r="SCX115" s="1"/>
      <c r="SCY115" s="1"/>
      <c r="SCZ115" s="1"/>
      <c r="SDA115" s="1"/>
      <c r="SDB115" s="1"/>
      <c r="SDC115" s="1"/>
      <c r="SDD115" s="1"/>
      <c r="SDE115" s="1"/>
      <c r="SDF115" s="1"/>
      <c r="SDG115" s="1"/>
      <c r="SDH115" s="1"/>
      <c r="SDI115" s="1"/>
      <c r="SDJ115" s="1"/>
      <c r="SDK115" s="1"/>
      <c r="SDL115" s="1"/>
      <c r="SDM115" s="1"/>
      <c r="SDN115" s="1"/>
      <c r="SDO115" s="1"/>
      <c r="SDP115" s="1"/>
      <c r="SDQ115" s="1"/>
      <c r="SDR115" s="1"/>
      <c r="SDS115" s="1"/>
      <c r="SDT115" s="1"/>
      <c r="SDU115" s="1"/>
      <c r="SDV115" s="1"/>
      <c r="SDW115" s="1"/>
      <c r="SDX115" s="1"/>
      <c r="SDY115" s="1"/>
      <c r="SDZ115" s="1"/>
      <c r="SEA115" s="1"/>
      <c r="SEB115" s="1"/>
      <c r="SEC115" s="1"/>
      <c r="SED115" s="1"/>
      <c r="SEE115" s="1"/>
      <c r="SEF115" s="1"/>
      <c r="SEG115" s="1"/>
      <c r="SEH115" s="1"/>
      <c r="SEI115" s="1"/>
      <c r="SEJ115" s="1"/>
      <c r="SEK115" s="1"/>
      <c r="SEL115" s="1"/>
      <c r="SEM115" s="1"/>
      <c r="SEN115" s="1"/>
      <c r="SEO115" s="1"/>
      <c r="SEP115" s="1"/>
      <c r="SEQ115" s="1"/>
      <c r="SER115" s="1"/>
      <c r="SES115" s="1"/>
      <c r="SET115" s="1"/>
      <c r="SEU115" s="1"/>
      <c r="SEV115" s="1"/>
      <c r="SEW115" s="1"/>
      <c r="SEX115" s="1"/>
      <c r="SEY115" s="1"/>
      <c r="SEZ115" s="1"/>
      <c r="SFA115" s="1"/>
      <c r="SFB115" s="1"/>
      <c r="SFC115" s="1"/>
      <c r="SFD115" s="1"/>
      <c r="SFE115" s="1"/>
      <c r="SFF115" s="1"/>
      <c r="SFG115" s="1"/>
      <c r="SFH115" s="1"/>
      <c r="SFI115" s="1"/>
      <c r="SFJ115" s="1"/>
      <c r="SFK115" s="1"/>
      <c r="SFL115" s="1"/>
      <c r="SFM115" s="1"/>
      <c r="SFN115" s="1"/>
      <c r="SFO115" s="1"/>
      <c r="SFP115" s="1"/>
      <c r="SFQ115" s="1"/>
      <c r="SFR115" s="1"/>
      <c r="SFS115" s="1"/>
      <c r="SFT115" s="1"/>
      <c r="SFU115" s="1"/>
      <c r="SFV115" s="1"/>
      <c r="SFW115" s="1"/>
      <c r="SFX115" s="1"/>
      <c r="SFY115" s="1"/>
      <c r="SFZ115" s="1"/>
      <c r="SGA115" s="1"/>
      <c r="SGB115" s="1"/>
      <c r="SGC115" s="1"/>
      <c r="SGD115" s="1"/>
      <c r="SGE115" s="1"/>
      <c r="SGF115" s="1"/>
      <c r="SGG115" s="1"/>
      <c r="SGH115" s="1"/>
      <c r="SGI115" s="1"/>
      <c r="SGJ115" s="1"/>
      <c r="SGK115" s="1"/>
      <c r="SGL115" s="1"/>
      <c r="SGM115" s="1"/>
      <c r="SGN115" s="1"/>
      <c r="SGO115" s="1"/>
      <c r="SGP115" s="1"/>
      <c r="SGQ115" s="1"/>
      <c r="SGR115" s="1"/>
      <c r="SGS115" s="1"/>
      <c r="SGT115" s="1"/>
      <c r="SGU115" s="1"/>
      <c r="SGV115" s="1"/>
      <c r="SGW115" s="1"/>
      <c r="SGX115" s="1"/>
      <c r="SGY115" s="1"/>
      <c r="SGZ115" s="1"/>
      <c r="SHA115" s="1"/>
      <c r="SHB115" s="1"/>
      <c r="SHC115" s="1"/>
      <c r="SHD115" s="1"/>
      <c r="SHE115" s="1"/>
      <c r="SHF115" s="1"/>
      <c r="SHG115" s="1"/>
      <c r="SHH115" s="1"/>
      <c r="SHI115" s="1"/>
      <c r="SHJ115" s="1"/>
      <c r="SHK115" s="1"/>
      <c r="SHL115" s="1"/>
      <c r="SHM115" s="1"/>
      <c r="SHN115" s="1"/>
      <c r="SHO115" s="1"/>
      <c r="SHP115" s="1"/>
      <c r="SHQ115" s="1"/>
      <c r="SHR115" s="1"/>
      <c r="SHS115" s="1"/>
      <c r="SHT115" s="1"/>
      <c r="SHU115" s="1"/>
      <c r="SHV115" s="1"/>
      <c r="SHW115" s="1"/>
      <c r="SHX115" s="1"/>
      <c r="SHY115" s="1"/>
      <c r="SHZ115" s="1"/>
      <c r="SIA115" s="1"/>
      <c r="SIB115" s="1"/>
      <c r="SIC115" s="1"/>
      <c r="SID115" s="1"/>
      <c r="SIE115" s="1"/>
      <c r="SIF115" s="1"/>
      <c r="SIG115" s="1"/>
      <c r="SIH115" s="1"/>
      <c r="SII115" s="1"/>
      <c r="SIJ115" s="1"/>
      <c r="SIK115" s="1"/>
      <c r="SIL115" s="1"/>
      <c r="SIM115" s="1"/>
      <c r="SIN115" s="1"/>
      <c r="SIO115" s="1"/>
      <c r="SIP115" s="1"/>
      <c r="SIQ115" s="1"/>
      <c r="SIR115" s="1"/>
      <c r="SIS115" s="1"/>
      <c r="SIT115" s="1"/>
      <c r="SIU115" s="1"/>
      <c r="SIV115" s="1"/>
      <c r="SIW115" s="1"/>
      <c r="SIX115" s="1"/>
      <c r="SIY115" s="1"/>
      <c r="SIZ115" s="1"/>
      <c r="SJA115" s="1"/>
      <c r="SJB115" s="1"/>
      <c r="SJC115" s="1"/>
      <c r="SJD115" s="1"/>
      <c r="SJE115" s="1"/>
      <c r="SJF115" s="1"/>
      <c r="SJG115" s="1"/>
      <c r="SJH115" s="1"/>
      <c r="SJI115" s="1"/>
      <c r="SJJ115" s="1"/>
      <c r="SJK115" s="1"/>
      <c r="SJL115" s="1"/>
      <c r="SJM115" s="1"/>
      <c r="SJN115" s="1"/>
      <c r="SJO115" s="1"/>
      <c r="SJP115" s="1"/>
      <c r="SJQ115" s="1"/>
      <c r="SJR115" s="1"/>
      <c r="SJS115" s="1"/>
      <c r="SJT115" s="1"/>
      <c r="SJU115" s="1"/>
      <c r="SJV115" s="1"/>
      <c r="SJW115" s="1"/>
      <c r="SJX115" s="1"/>
      <c r="SJY115" s="1"/>
      <c r="SJZ115" s="1"/>
      <c r="SKA115" s="1"/>
      <c r="SKB115" s="1"/>
      <c r="SKC115" s="1"/>
      <c r="SKD115" s="1"/>
      <c r="SKE115" s="1"/>
      <c r="SKF115" s="1"/>
      <c r="SKG115" s="1"/>
      <c r="SKH115" s="1"/>
      <c r="SKI115" s="1"/>
      <c r="SKJ115" s="1"/>
      <c r="SKK115" s="1"/>
      <c r="SKL115" s="1"/>
      <c r="SKM115" s="1"/>
      <c r="SKN115" s="1"/>
      <c r="SKO115" s="1"/>
      <c r="SKP115" s="1"/>
      <c r="SKQ115" s="1"/>
      <c r="SKR115" s="1"/>
      <c r="SKS115" s="1"/>
      <c r="SKT115" s="1"/>
      <c r="SKU115" s="1"/>
      <c r="SKV115" s="1"/>
      <c r="SKW115" s="1"/>
      <c r="SKX115" s="1"/>
      <c r="SKY115" s="1"/>
      <c r="SKZ115" s="1"/>
      <c r="SLA115" s="1"/>
      <c r="SLB115" s="1"/>
      <c r="SLC115" s="1"/>
      <c r="SLD115" s="1"/>
      <c r="SLE115" s="1"/>
      <c r="SLF115" s="1"/>
      <c r="SLG115" s="1"/>
      <c r="SLH115" s="1"/>
      <c r="SLI115" s="1"/>
      <c r="SLJ115" s="1"/>
      <c r="SLK115" s="1"/>
      <c r="SLL115" s="1"/>
      <c r="SLM115" s="1"/>
      <c r="SLN115" s="1"/>
      <c r="SLO115" s="1"/>
      <c r="SLP115" s="1"/>
      <c r="SLQ115" s="1"/>
      <c r="SLR115" s="1"/>
      <c r="SLS115" s="1"/>
      <c r="SLT115" s="1"/>
      <c r="SLU115" s="1"/>
      <c r="SLV115" s="1"/>
      <c r="SLW115" s="1"/>
      <c r="SLX115" s="1"/>
      <c r="SLY115" s="1"/>
      <c r="SLZ115" s="1"/>
      <c r="SMA115" s="1"/>
      <c r="SMB115" s="1"/>
      <c r="SMC115" s="1"/>
      <c r="SMD115" s="1"/>
      <c r="SME115" s="1"/>
      <c r="SMF115" s="1"/>
      <c r="SMG115" s="1"/>
      <c r="SMH115" s="1"/>
      <c r="SMI115" s="1"/>
      <c r="SMJ115" s="1"/>
      <c r="SMK115" s="1"/>
      <c r="SML115" s="1"/>
      <c r="SMM115" s="1"/>
      <c r="SMN115" s="1"/>
      <c r="SMO115" s="1"/>
      <c r="SMP115" s="1"/>
      <c r="SMQ115" s="1"/>
      <c r="SMR115" s="1"/>
      <c r="SMS115" s="1"/>
      <c r="SMT115" s="1"/>
      <c r="SMU115" s="1"/>
      <c r="SMV115" s="1"/>
      <c r="SMW115" s="1"/>
      <c r="SMX115" s="1"/>
      <c r="SMY115" s="1"/>
      <c r="SMZ115" s="1"/>
      <c r="SNA115" s="1"/>
      <c r="SNB115" s="1"/>
      <c r="SNC115" s="1"/>
      <c r="SND115" s="1"/>
      <c r="SNE115" s="1"/>
      <c r="SNF115" s="1"/>
      <c r="SNG115" s="1"/>
      <c r="SNH115" s="1"/>
      <c r="SNI115" s="1"/>
      <c r="SNJ115" s="1"/>
      <c r="SNK115" s="1"/>
      <c r="SNL115" s="1"/>
      <c r="SNM115" s="1"/>
      <c r="SNN115" s="1"/>
      <c r="SNO115" s="1"/>
      <c r="SNP115" s="1"/>
      <c r="SNQ115" s="1"/>
      <c r="SNR115" s="1"/>
      <c r="SNS115" s="1"/>
      <c r="SNT115" s="1"/>
      <c r="SNU115" s="1"/>
      <c r="SNV115" s="1"/>
      <c r="SNW115" s="1"/>
      <c r="SNX115" s="1"/>
      <c r="SNY115" s="1"/>
      <c r="SNZ115" s="1"/>
      <c r="SOA115" s="1"/>
      <c r="SOB115" s="1"/>
      <c r="SOC115" s="1"/>
      <c r="SOD115" s="1"/>
      <c r="SOE115" s="1"/>
      <c r="SOF115" s="1"/>
      <c r="SOG115" s="1"/>
      <c r="SOH115" s="1"/>
      <c r="SOI115" s="1"/>
      <c r="SOJ115" s="1"/>
      <c r="SOK115" s="1"/>
      <c r="SOL115" s="1"/>
      <c r="SOM115" s="1"/>
      <c r="SON115" s="1"/>
      <c r="SOO115" s="1"/>
      <c r="SOP115" s="1"/>
      <c r="SOQ115" s="1"/>
      <c r="SOR115" s="1"/>
      <c r="SOS115" s="1"/>
      <c r="SOT115" s="1"/>
      <c r="SOU115" s="1"/>
      <c r="SOV115" s="1"/>
      <c r="SOW115" s="1"/>
      <c r="SOX115" s="1"/>
      <c r="SOY115" s="1"/>
      <c r="SOZ115" s="1"/>
      <c r="SPA115" s="1"/>
      <c r="SPB115" s="1"/>
      <c r="SPC115" s="1"/>
      <c r="SPD115" s="1"/>
      <c r="SPE115" s="1"/>
      <c r="SPF115" s="1"/>
      <c r="SPG115" s="1"/>
      <c r="SPH115" s="1"/>
      <c r="SPI115" s="1"/>
      <c r="SPJ115" s="1"/>
      <c r="SPK115" s="1"/>
      <c r="SPL115" s="1"/>
      <c r="SPM115" s="1"/>
      <c r="SPN115" s="1"/>
      <c r="SPO115" s="1"/>
      <c r="SPP115" s="1"/>
      <c r="SPQ115" s="1"/>
      <c r="SPR115" s="1"/>
      <c r="SPS115" s="1"/>
      <c r="SPT115" s="1"/>
      <c r="SPU115" s="1"/>
      <c r="SPV115" s="1"/>
      <c r="SPW115" s="1"/>
      <c r="SPX115" s="1"/>
      <c r="SPY115" s="1"/>
      <c r="SPZ115" s="1"/>
      <c r="SQA115" s="1"/>
      <c r="SQB115" s="1"/>
      <c r="SQC115" s="1"/>
      <c r="SQD115" s="1"/>
      <c r="SQE115" s="1"/>
      <c r="SQF115" s="1"/>
      <c r="SQG115" s="1"/>
      <c r="SQH115" s="1"/>
      <c r="SQI115" s="1"/>
      <c r="SQJ115" s="1"/>
      <c r="SQK115" s="1"/>
      <c r="SQL115" s="1"/>
      <c r="SQM115" s="1"/>
      <c r="SQN115" s="1"/>
      <c r="SQO115" s="1"/>
      <c r="SQP115" s="1"/>
      <c r="SQQ115" s="1"/>
      <c r="SQR115" s="1"/>
      <c r="SQS115" s="1"/>
      <c r="SQT115" s="1"/>
      <c r="SQU115" s="1"/>
      <c r="SQV115" s="1"/>
      <c r="SQW115" s="1"/>
      <c r="SQX115" s="1"/>
      <c r="SQY115" s="1"/>
      <c r="SQZ115" s="1"/>
      <c r="SRA115" s="1"/>
      <c r="SRB115" s="1"/>
      <c r="SRC115" s="1"/>
      <c r="SRD115" s="1"/>
      <c r="SRE115" s="1"/>
      <c r="SRF115" s="1"/>
      <c r="SRG115" s="1"/>
      <c r="SRH115" s="1"/>
      <c r="SRI115" s="1"/>
      <c r="SRJ115" s="1"/>
      <c r="SRK115" s="1"/>
      <c r="SRL115" s="1"/>
      <c r="SRM115" s="1"/>
      <c r="SRN115" s="1"/>
      <c r="SRO115" s="1"/>
      <c r="SRP115" s="1"/>
      <c r="SRQ115" s="1"/>
      <c r="SRR115" s="1"/>
      <c r="SRS115" s="1"/>
      <c r="SRT115" s="1"/>
      <c r="SRU115" s="1"/>
      <c r="SRV115" s="1"/>
      <c r="SRW115" s="1"/>
      <c r="SRX115" s="1"/>
      <c r="SRY115" s="1"/>
      <c r="SRZ115" s="1"/>
      <c r="SSA115" s="1"/>
      <c r="SSB115" s="1"/>
      <c r="SSC115" s="1"/>
      <c r="SSD115" s="1"/>
      <c r="SSE115" s="1"/>
      <c r="SSF115" s="1"/>
      <c r="SSG115" s="1"/>
      <c r="SSH115" s="1"/>
      <c r="SSI115" s="1"/>
      <c r="SSJ115" s="1"/>
      <c r="SSK115" s="1"/>
      <c r="SSL115" s="1"/>
      <c r="SSM115" s="1"/>
      <c r="SSN115" s="1"/>
      <c r="SSO115" s="1"/>
      <c r="SSP115" s="1"/>
      <c r="SSQ115" s="1"/>
      <c r="SSR115" s="1"/>
      <c r="SSS115" s="1"/>
      <c r="SST115" s="1"/>
      <c r="SSU115" s="1"/>
      <c r="SSV115" s="1"/>
      <c r="SSW115" s="1"/>
      <c r="SSX115" s="1"/>
      <c r="SSY115" s="1"/>
      <c r="SSZ115" s="1"/>
      <c r="STA115" s="1"/>
      <c r="STB115" s="1"/>
      <c r="STC115" s="1"/>
      <c r="STD115" s="1"/>
      <c r="STE115" s="1"/>
      <c r="STF115" s="1"/>
      <c r="STG115" s="1"/>
      <c r="STH115" s="1"/>
      <c r="STI115" s="1"/>
      <c r="STJ115" s="1"/>
      <c r="STK115" s="1"/>
      <c r="STL115" s="1"/>
      <c r="STM115" s="1"/>
      <c r="STN115" s="1"/>
      <c r="STO115" s="1"/>
      <c r="STP115" s="1"/>
      <c r="STQ115" s="1"/>
      <c r="STR115" s="1"/>
      <c r="STS115" s="1"/>
      <c r="STT115" s="1"/>
      <c r="STU115" s="1"/>
      <c r="STV115" s="1"/>
      <c r="STW115" s="1"/>
      <c r="STX115" s="1"/>
      <c r="STY115" s="1"/>
      <c r="STZ115" s="1"/>
      <c r="SUA115" s="1"/>
      <c r="SUB115" s="1"/>
      <c r="SUC115" s="1"/>
      <c r="SUD115" s="1"/>
      <c r="SUE115" s="1"/>
      <c r="SUF115" s="1"/>
      <c r="SUG115" s="1"/>
      <c r="SUH115" s="1"/>
      <c r="SUI115" s="1"/>
      <c r="SUJ115" s="1"/>
      <c r="SUK115" s="1"/>
      <c r="SUL115" s="1"/>
      <c r="SUM115" s="1"/>
      <c r="SUN115" s="1"/>
      <c r="SUO115" s="1"/>
      <c r="SUP115" s="1"/>
      <c r="SUQ115" s="1"/>
      <c r="SUR115" s="1"/>
      <c r="SUS115" s="1"/>
      <c r="SUT115" s="1"/>
      <c r="SUU115" s="1"/>
      <c r="SUV115" s="1"/>
      <c r="SUW115" s="1"/>
      <c r="SUX115" s="1"/>
      <c r="SUY115" s="1"/>
      <c r="SUZ115" s="1"/>
      <c r="SVA115" s="1"/>
      <c r="SVB115" s="1"/>
      <c r="SVC115" s="1"/>
      <c r="SVD115" s="1"/>
      <c r="SVE115" s="1"/>
      <c r="SVF115" s="1"/>
      <c r="SVG115" s="1"/>
      <c r="SVH115" s="1"/>
      <c r="SVI115" s="1"/>
      <c r="SVJ115" s="1"/>
      <c r="SVK115" s="1"/>
      <c r="SVL115" s="1"/>
      <c r="SVM115" s="1"/>
      <c r="SVN115" s="1"/>
      <c r="SVO115" s="1"/>
      <c r="SVP115" s="1"/>
      <c r="SVQ115" s="1"/>
      <c r="SVR115" s="1"/>
      <c r="SVS115" s="1"/>
      <c r="SVT115" s="1"/>
      <c r="SVU115" s="1"/>
      <c r="SVV115" s="1"/>
      <c r="SVW115" s="1"/>
      <c r="SVX115" s="1"/>
      <c r="SVY115" s="1"/>
      <c r="SVZ115" s="1"/>
      <c r="SWA115" s="1"/>
      <c r="SWB115" s="1"/>
      <c r="SWC115" s="1"/>
      <c r="SWD115" s="1"/>
      <c r="SWE115" s="1"/>
      <c r="SWF115" s="1"/>
      <c r="SWG115" s="1"/>
      <c r="SWH115" s="1"/>
      <c r="SWI115" s="1"/>
      <c r="SWJ115" s="1"/>
      <c r="SWK115" s="1"/>
      <c r="SWL115" s="1"/>
      <c r="SWM115" s="1"/>
      <c r="SWN115" s="1"/>
      <c r="SWO115" s="1"/>
      <c r="SWP115" s="1"/>
      <c r="SWQ115" s="1"/>
      <c r="SWR115" s="1"/>
      <c r="SWS115" s="1"/>
      <c r="SWT115" s="1"/>
      <c r="SWU115" s="1"/>
      <c r="SWV115" s="1"/>
      <c r="SWW115" s="1"/>
      <c r="SWX115" s="1"/>
      <c r="SWY115" s="1"/>
      <c r="SWZ115" s="1"/>
      <c r="SXA115" s="1"/>
      <c r="SXB115" s="1"/>
      <c r="SXC115" s="1"/>
      <c r="SXD115" s="1"/>
      <c r="SXE115" s="1"/>
      <c r="SXF115" s="1"/>
      <c r="SXG115" s="1"/>
      <c r="SXH115" s="1"/>
      <c r="SXI115" s="1"/>
      <c r="SXJ115" s="1"/>
      <c r="SXK115" s="1"/>
      <c r="SXL115" s="1"/>
      <c r="SXM115" s="1"/>
      <c r="SXN115" s="1"/>
      <c r="SXO115" s="1"/>
      <c r="SXP115" s="1"/>
      <c r="SXQ115" s="1"/>
      <c r="SXR115" s="1"/>
      <c r="SXS115" s="1"/>
      <c r="SXT115" s="1"/>
      <c r="SXU115" s="1"/>
      <c r="SXV115" s="1"/>
      <c r="SXW115" s="1"/>
      <c r="SXX115" s="1"/>
      <c r="SXY115" s="1"/>
      <c r="SXZ115" s="1"/>
      <c r="SYA115" s="1"/>
      <c r="SYB115" s="1"/>
      <c r="SYC115" s="1"/>
      <c r="SYD115" s="1"/>
      <c r="SYE115" s="1"/>
      <c r="SYF115" s="1"/>
      <c r="SYG115" s="1"/>
      <c r="SYH115" s="1"/>
      <c r="SYI115" s="1"/>
      <c r="SYJ115" s="1"/>
      <c r="SYK115" s="1"/>
      <c r="SYL115" s="1"/>
      <c r="SYM115" s="1"/>
      <c r="SYN115" s="1"/>
      <c r="SYO115" s="1"/>
      <c r="SYP115" s="1"/>
      <c r="SYQ115" s="1"/>
      <c r="SYR115" s="1"/>
      <c r="SYS115" s="1"/>
      <c r="SYT115" s="1"/>
      <c r="SYU115" s="1"/>
      <c r="SYV115" s="1"/>
      <c r="SYW115" s="1"/>
      <c r="SYX115" s="1"/>
      <c r="SYY115" s="1"/>
      <c r="SYZ115" s="1"/>
      <c r="SZA115" s="1"/>
      <c r="SZB115" s="1"/>
      <c r="SZC115" s="1"/>
      <c r="SZD115" s="1"/>
      <c r="SZE115" s="1"/>
      <c r="SZF115" s="1"/>
      <c r="SZG115" s="1"/>
      <c r="SZH115" s="1"/>
      <c r="SZI115" s="1"/>
      <c r="SZJ115" s="1"/>
      <c r="SZK115" s="1"/>
      <c r="SZL115" s="1"/>
      <c r="SZM115" s="1"/>
      <c r="SZN115" s="1"/>
      <c r="SZO115" s="1"/>
      <c r="SZP115" s="1"/>
      <c r="SZQ115" s="1"/>
      <c r="SZR115" s="1"/>
      <c r="SZS115" s="1"/>
      <c r="SZT115" s="1"/>
      <c r="SZU115" s="1"/>
      <c r="SZV115" s="1"/>
      <c r="SZW115" s="1"/>
      <c r="SZX115" s="1"/>
      <c r="SZY115" s="1"/>
      <c r="SZZ115" s="1"/>
      <c r="TAA115" s="1"/>
      <c r="TAB115" s="1"/>
      <c r="TAC115" s="1"/>
      <c r="TAD115" s="1"/>
      <c r="TAE115" s="1"/>
      <c r="TAF115" s="1"/>
      <c r="TAG115" s="1"/>
      <c r="TAH115" s="1"/>
      <c r="TAI115" s="1"/>
      <c r="TAJ115" s="1"/>
      <c r="TAK115" s="1"/>
      <c r="TAL115" s="1"/>
      <c r="TAM115" s="1"/>
      <c r="TAN115" s="1"/>
      <c r="TAO115" s="1"/>
      <c r="TAP115" s="1"/>
      <c r="TAQ115" s="1"/>
      <c r="TAR115" s="1"/>
      <c r="TAS115" s="1"/>
      <c r="TAT115" s="1"/>
      <c r="TAU115" s="1"/>
      <c r="TAV115" s="1"/>
      <c r="TAW115" s="1"/>
      <c r="TAX115" s="1"/>
      <c r="TAY115" s="1"/>
      <c r="TAZ115" s="1"/>
      <c r="TBA115" s="1"/>
      <c r="TBB115" s="1"/>
      <c r="TBC115" s="1"/>
      <c r="TBD115" s="1"/>
      <c r="TBE115" s="1"/>
      <c r="TBF115" s="1"/>
      <c r="TBG115" s="1"/>
      <c r="TBH115" s="1"/>
      <c r="TBI115" s="1"/>
      <c r="TBJ115" s="1"/>
      <c r="TBK115" s="1"/>
      <c r="TBL115" s="1"/>
      <c r="TBM115" s="1"/>
      <c r="TBN115" s="1"/>
      <c r="TBO115" s="1"/>
      <c r="TBP115" s="1"/>
      <c r="TBQ115" s="1"/>
      <c r="TBR115" s="1"/>
      <c r="TBS115" s="1"/>
      <c r="TBT115" s="1"/>
      <c r="TBU115" s="1"/>
      <c r="TBV115" s="1"/>
      <c r="TBW115" s="1"/>
      <c r="TBX115" s="1"/>
      <c r="TBY115" s="1"/>
      <c r="TBZ115" s="1"/>
      <c r="TCA115" s="1"/>
      <c r="TCB115" s="1"/>
      <c r="TCC115" s="1"/>
      <c r="TCD115" s="1"/>
      <c r="TCE115" s="1"/>
      <c r="TCF115" s="1"/>
      <c r="TCG115" s="1"/>
      <c r="TCH115" s="1"/>
      <c r="TCI115" s="1"/>
      <c r="TCJ115" s="1"/>
      <c r="TCK115" s="1"/>
      <c r="TCL115" s="1"/>
      <c r="TCM115" s="1"/>
      <c r="TCN115" s="1"/>
      <c r="TCO115" s="1"/>
      <c r="TCP115" s="1"/>
      <c r="TCQ115" s="1"/>
      <c r="TCR115" s="1"/>
      <c r="TCS115" s="1"/>
      <c r="TCT115" s="1"/>
      <c r="TCU115" s="1"/>
      <c r="TCV115" s="1"/>
      <c r="TCW115" s="1"/>
      <c r="TCX115" s="1"/>
      <c r="TCY115" s="1"/>
      <c r="TCZ115" s="1"/>
      <c r="TDA115" s="1"/>
      <c r="TDB115" s="1"/>
      <c r="TDC115" s="1"/>
      <c r="TDD115" s="1"/>
      <c r="TDE115" s="1"/>
      <c r="TDF115" s="1"/>
      <c r="TDG115" s="1"/>
      <c r="TDH115" s="1"/>
      <c r="TDI115" s="1"/>
      <c r="TDJ115" s="1"/>
      <c r="TDK115" s="1"/>
      <c r="TDL115" s="1"/>
      <c r="TDM115" s="1"/>
      <c r="TDN115" s="1"/>
      <c r="TDO115" s="1"/>
      <c r="TDP115" s="1"/>
      <c r="TDQ115" s="1"/>
      <c r="TDR115" s="1"/>
      <c r="TDS115" s="1"/>
      <c r="TDT115" s="1"/>
      <c r="TDU115" s="1"/>
      <c r="TDV115" s="1"/>
      <c r="TDW115" s="1"/>
      <c r="TDX115" s="1"/>
      <c r="TDY115" s="1"/>
      <c r="TDZ115" s="1"/>
      <c r="TEA115" s="1"/>
      <c r="TEB115" s="1"/>
      <c r="TEC115" s="1"/>
      <c r="TED115" s="1"/>
      <c r="TEE115" s="1"/>
      <c r="TEF115" s="1"/>
      <c r="TEG115" s="1"/>
      <c r="TEH115" s="1"/>
      <c r="TEI115" s="1"/>
      <c r="TEJ115" s="1"/>
      <c r="TEK115" s="1"/>
      <c r="TEL115" s="1"/>
      <c r="TEM115" s="1"/>
      <c r="TEN115" s="1"/>
      <c r="TEO115" s="1"/>
      <c r="TEP115" s="1"/>
      <c r="TEQ115" s="1"/>
      <c r="TER115" s="1"/>
      <c r="TES115" s="1"/>
      <c r="TET115" s="1"/>
      <c r="TEU115" s="1"/>
      <c r="TEV115" s="1"/>
      <c r="TEW115" s="1"/>
      <c r="TEX115" s="1"/>
      <c r="TEY115" s="1"/>
      <c r="TEZ115" s="1"/>
      <c r="TFA115" s="1"/>
      <c r="TFB115" s="1"/>
      <c r="TFC115" s="1"/>
      <c r="TFD115" s="1"/>
      <c r="TFE115" s="1"/>
      <c r="TFF115" s="1"/>
      <c r="TFG115" s="1"/>
      <c r="TFH115" s="1"/>
      <c r="TFI115" s="1"/>
      <c r="TFJ115" s="1"/>
      <c r="TFK115" s="1"/>
      <c r="TFL115" s="1"/>
      <c r="TFM115" s="1"/>
      <c r="TFN115" s="1"/>
      <c r="TFO115" s="1"/>
      <c r="TFP115" s="1"/>
      <c r="TFQ115" s="1"/>
      <c r="TFR115" s="1"/>
      <c r="TFS115" s="1"/>
      <c r="TFT115" s="1"/>
      <c r="TFU115" s="1"/>
      <c r="TFV115" s="1"/>
      <c r="TFW115" s="1"/>
      <c r="TFX115" s="1"/>
      <c r="TFY115" s="1"/>
      <c r="TFZ115" s="1"/>
      <c r="TGA115" s="1"/>
      <c r="TGB115" s="1"/>
      <c r="TGC115" s="1"/>
      <c r="TGD115" s="1"/>
      <c r="TGE115" s="1"/>
      <c r="TGF115" s="1"/>
      <c r="TGG115" s="1"/>
      <c r="TGH115" s="1"/>
      <c r="TGI115" s="1"/>
      <c r="TGJ115" s="1"/>
      <c r="TGK115" s="1"/>
      <c r="TGL115" s="1"/>
      <c r="TGM115" s="1"/>
      <c r="TGN115" s="1"/>
      <c r="TGO115" s="1"/>
      <c r="TGP115" s="1"/>
      <c r="TGQ115" s="1"/>
      <c r="TGR115" s="1"/>
      <c r="TGS115" s="1"/>
      <c r="TGT115" s="1"/>
      <c r="TGU115" s="1"/>
      <c r="TGV115" s="1"/>
      <c r="TGW115" s="1"/>
      <c r="TGX115" s="1"/>
      <c r="TGY115" s="1"/>
      <c r="TGZ115" s="1"/>
      <c r="THA115" s="1"/>
      <c r="THB115" s="1"/>
      <c r="THC115" s="1"/>
      <c r="THD115" s="1"/>
      <c r="THE115" s="1"/>
      <c r="THF115" s="1"/>
      <c r="THG115" s="1"/>
      <c r="THH115" s="1"/>
      <c r="THI115" s="1"/>
      <c r="THJ115" s="1"/>
      <c r="THK115" s="1"/>
      <c r="THL115" s="1"/>
      <c r="THM115" s="1"/>
      <c r="THN115" s="1"/>
      <c r="THO115" s="1"/>
      <c r="THP115" s="1"/>
      <c r="THQ115" s="1"/>
      <c r="THR115" s="1"/>
      <c r="THS115" s="1"/>
      <c r="THT115" s="1"/>
      <c r="THU115" s="1"/>
      <c r="THV115" s="1"/>
      <c r="THW115" s="1"/>
      <c r="THX115" s="1"/>
      <c r="THY115" s="1"/>
      <c r="THZ115" s="1"/>
      <c r="TIA115" s="1"/>
      <c r="TIB115" s="1"/>
      <c r="TIC115" s="1"/>
      <c r="TID115" s="1"/>
      <c r="TIE115" s="1"/>
      <c r="TIF115" s="1"/>
      <c r="TIG115" s="1"/>
      <c r="TIH115" s="1"/>
      <c r="TII115" s="1"/>
      <c r="TIJ115" s="1"/>
      <c r="TIK115" s="1"/>
      <c r="TIL115" s="1"/>
      <c r="TIM115" s="1"/>
      <c r="TIN115" s="1"/>
      <c r="TIO115" s="1"/>
      <c r="TIP115" s="1"/>
      <c r="TIQ115" s="1"/>
      <c r="TIR115" s="1"/>
      <c r="TIS115" s="1"/>
      <c r="TIT115" s="1"/>
      <c r="TIU115" s="1"/>
      <c r="TIV115" s="1"/>
      <c r="TIW115" s="1"/>
      <c r="TIX115" s="1"/>
      <c r="TIY115" s="1"/>
      <c r="TIZ115" s="1"/>
      <c r="TJA115" s="1"/>
      <c r="TJB115" s="1"/>
      <c r="TJC115" s="1"/>
      <c r="TJD115" s="1"/>
      <c r="TJE115" s="1"/>
      <c r="TJF115" s="1"/>
      <c r="TJG115" s="1"/>
      <c r="TJH115" s="1"/>
      <c r="TJI115" s="1"/>
      <c r="TJJ115" s="1"/>
      <c r="TJK115" s="1"/>
      <c r="TJL115" s="1"/>
      <c r="TJM115" s="1"/>
      <c r="TJN115" s="1"/>
      <c r="TJO115" s="1"/>
      <c r="TJP115" s="1"/>
      <c r="TJQ115" s="1"/>
      <c r="TJR115" s="1"/>
      <c r="TJS115" s="1"/>
      <c r="TJT115" s="1"/>
      <c r="TJU115" s="1"/>
      <c r="TJV115" s="1"/>
      <c r="TJW115" s="1"/>
      <c r="TJX115" s="1"/>
      <c r="TJY115" s="1"/>
      <c r="TJZ115" s="1"/>
      <c r="TKA115" s="1"/>
      <c r="TKB115" s="1"/>
      <c r="TKC115" s="1"/>
      <c r="TKD115" s="1"/>
      <c r="TKE115" s="1"/>
      <c r="TKF115" s="1"/>
      <c r="TKG115" s="1"/>
      <c r="TKH115" s="1"/>
      <c r="TKI115" s="1"/>
      <c r="TKJ115" s="1"/>
      <c r="TKK115" s="1"/>
      <c r="TKL115" s="1"/>
      <c r="TKM115" s="1"/>
      <c r="TKN115" s="1"/>
      <c r="TKO115" s="1"/>
      <c r="TKP115" s="1"/>
      <c r="TKQ115" s="1"/>
      <c r="TKR115" s="1"/>
      <c r="TKS115" s="1"/>
      <c r="TKT115" s="1"/>
      <c r="TKU115" s="1"/>
      <c r="TKV115" s="1"/>
      <c r="TKW115" s="1"/>
      <c r="TKX115" s="1"/>
      <c r="TKY115" s="1"/>
      <c r="TKZ115" s="1"/>
      <c r="TLA115" s="1"/>
      <c r="TLB115" s="1"/>
      <c r="TLC115" s="1"/>
      <c r="TLD115" s="1"/>
      <c r="TLE115" s="1"/>
      <c r="TLF115" s="1"/>
      <c r="TLG115" s="1"/>
      <c r="TLH115" s="1"/>
      <c r="TLI115" s="1"/>
      <c r="TLJ115" s="1"/>
      <c r="TLK115" s="1"/>
      <c r="TLL115" s="1"/>
      <c r="TLM115" s="1"/>
      <c r="TLN115" s="1"/>
      <c r="TLO115" s="1"/>
      <c r="TLP115" s="1"/>
      <c r="TLQ115" s="1"/>
      <c r="TLR115" s="1"/>
      <c r="TLS115" s="1"/>
      <c r="TLT115" s="1"/>
      <c r="TLU115" s="1"/>
      <c r="TLV115" s="1"/>
      <c r="TLW115" s="1"/>
      <c r="TLX115" s="1"/>
      <c r="TLY115" s="1"/>
      <c r="TLZ115" s="1"/>
      <c r="TMA115" s="1"/>
      <c r="TMB115" s="1"/>
      <c r="TMC115" s="1"/>
      <c r="TMD115" s="1"/>
      <c r="TME115" s="1"/>
      <c r="TMF115" s="1"/>
      <c r="TMG115" s="1"/>
      <c r="TMH115" s="1"/>
      <c r="TMI115" s="1"/>
      <c r="TMJ115" s="1"/>
      <c r="TMK115" s="1"/>
      <c r="TML115" s="1"/>
      <c r="TMM115" s="1"/>
      <c r="TMN115" s="1"/>
      <c r="TMO115" s="1"/>
      <c r="TMP115" s="1"/>
      <c r="TMQ115" s="1"/>
      <c r="TMR115" s="1"/>
      <c r="TMS115" s="1"/>
      <c r="TMT115" s="1"/>
      <c r="TMU115" s="1"/>
      <c r="TMV115" s="1"/>
      <c r="TMW115" s="1"/>
      <c r="TMX115" s="1"/>
      <c r="TMY115" s="1"/>
      <c r="TMZ115" s="1"/>
      <c r="TNA115" s="1"/>
      <c r="TNB115" s="1"/>
      <c r="TNC115" s="1"/>
      <c r="TND115" s="1"/>
      <c r="TNE115" s="1"/>
      <c r="TNF115" s="1"/>
      <c r="TNG115" s="1"/>
      <c r="TNH115" s="1"/>
      <c r="TNI115" s="1"/>
      <c r="TNJ115" s="1"/>
      <c r="TNK115" s="1"/>
      <c r="TNL115" s="1"/>
      <c r="TNM115" s="1"/>
      <c r="TNN115" s="1"/>
      <c r="TNO115" s="1"/>
      <c r="TNP115" s="1"/>
      <c r="TNQ115" s="1"/>
      <c r="TNR115" s="1"/>
      <c r="TNS115" s="1"/>
      <c r="TNT115" s="1"/>
      <c r="TNU115" s="1"/>
      <c r="TNV115" s="1"/>
      <c r="TNW115" s="1"/>
      <c r="TNX115" s="1"/>
      <c r="TNY115" s="1"/>
      <c r="TNZ115" s="1"/>
      <c r="TOA115" s="1"/>
      <c r="TOB115" s="1"/>
      <c r="TOC115" s="1"/>
      <c r="TOD115" s="1"/>
      <c r="TOE115" s="1"/>
      <c r="TOF115" s="1"/>
      <c r="TOG115" s="1"/>
      <c r="TOH115" s="1"/>
      <c r="TOI115" s="1"/>
      <c r="TOJ115" s="1"/>
      <c r="TOK115" s="1"/>
      <c r="TOL115" s="1"/>
      <c r="TOM115" s="1"/>
      <c r="TON115" s="1"/>
      <c r="TOO115" s="1"/>
      <c r="TOP115" s="1"/>
      <c r="TOQ115" s="1"/>
      <c r="TOR115" s="1"/>
      <c r="TOS115" s="1"/>
      <c r="TOT115" s="1"/>
      <c r="TOU115" s="1"/>
      <c r="TOV115" s="1"/>
      <c r="TOW115" s="1"/>
      <c r="TOX115" s="1"/>
      <c r="TOY115" s="1"/>
      <c r="TOZ115" s="1"/>
      <c r="TPA115" s="1"/>
      <c r="TPB115" s="1"/>
      <c r="TPC115" s="1"/>
      <c r="TPD115" s="1"/>
      <c r="TPE115" s="1"/>
      <c r="TPF115" s="1"/>
      <c r="TPG115" s="1"/>
      <c r="TPH115" s="1"/>
      <c r="TPI115" s="1"/>
      <c r="TPJ115" s="1"/>
      <c r="TPK115" s="1"/>
      <c r="TPL115" s="1"/>
      <c r="TPM115" s="1"/>
      <c r="TPN115" s="1"/>
      <c r="TPO115" s="1"/>
      <c r="TPP115" s="1"/>
      <c r="TPQ115" s="1"/>
      <c r="TPR115" s="1"/>
      <c r="TPS115" s="1"/>
      <c r="TPT115" s="1"/>
      <c r="TPU115" s="1"/>
      <c r="TPV115" s="1"/>
      <c r="TPW115" s="1"/>
      <c r="TPX115" s="1"/>
      <c r="TPY115" s="1"/>
      <c r="TPZ115" s="1"/>
      <c r="TQA115" s="1"/>
      <c r="TQB115" s="1"/>
      <c r="TQC115" s="1"/>
      <c r="TQD115" s="1"/>
      <c r="TQE115" s="1"/>
      <c r="TQF115" s="1"/>
      <c r="TQG115" s="1"/>
      <c r="TQH115" s="1"/>
      <c r="TQI115" s="1"/>
      <c r="TQJ115" s="1"/>
      <c r="TQK115" s="1"/>
      <c r="TQL115" s="1"/>
      <c r="TQM115" s="1"/>
      <c r="TQN115" s="1"/>
      <c r="TQO115" s="1"/>
      <c r="TQP115" s="1"/>
      <c r="TQQ115" s="1"/>
      <c r="TQR115" s="1"/>
      <c r="TQS115" s="1"/>
      <c r="TQT115" s="1"/>
      <c r="TQU115" s="1"/>
      <c r="TQV115" s="1"/>
      <c r="TQW115" s="1"/>
      <c r="TQX115" s="1"/>
      <c r="TQY115" s="1"/>
      <c r="TQZ115" s="1"/>
      <c r="TRA115" s="1"/>
      <c r="TRB115" s="1"/>
      <c r="TRC115" s="1"/>
      <c r="TRD115" s="1"/>
      <c r="TRE115" s="1"/>
      <c r="TRF115" s="1"/>
      <c r="TRG115" s="1"/>
      <c r="TRH115" s="1"/>
      <c r="TRI115" s="1"/>
      <c r="TRJ115" s="1"/>
      <c r="TRK115" s="1"/>
      <c r="TRL115" s="1"/>
      <c r="TRM115" s="1"/>
      <c r="TRN115" s="1"/>
      <c r="TRO115" s="1"/>
      <c r="TRP115" s="1"/>
      <c r="TRQ115" s="1"/>
      <c r="TRR115" s="1"/>
      <c r="TRS115" s="1"/>
      <c r="TRT115" s="1"/>
      <c r="TRU115" s="1"/>
      <c r="TRV115" s="1"/>
      <c r="TRW115" s="1"/>
      <c r="TRX115" s="1"/>
      <c r="TRY115" s="1"/>
      <c r="TRZ115" s="1"/>
      <c r="TSA115" s="1"/>
      <c r="TSB115" s="1"/>
      <c r="TSC115" s="1"/>
      <c r="TSD115" s="1"/>
      <c r="TSE115" s="1"/>
      <c r="TSF115" s="1"/>
      <c r="TSG115" s="1"/>
      <c r="TSH115" s="1"/>
      <c r="TSI115" s="1"/>
      <c r="TSJ115" s="1"/>
      <c r="TSK115" s="1"/>
      <c r="TSL115" s="1"/>
      <c r="TSM115" s="1"/>
      <c r="TSN115" s="1"/>
      <c r="TSO115" s="1"/>
      <c r="TSP115" s="1"/>
      <c r="TSQ115" s="1"/>
      <c r="TSR115" s="1"/>
      <c r="TSS115" s="1"/>
      <c r="TST115" s="1"/>
      <c r="TSU115" s="1"/>
      <c r="TSV115" s="1"/>
      <c r="TSW115" s="1"/>
      <c r="TSX115" s="1"/>
      <c r="TSY115" s="1"/>
      <c r="TSZ115" s="1"/>
      <c r="TTA115" s="1"/>
      <c r="TTB115" s="1"/>
      <c r="TTC115" s="1"/>
      <c r="TTD115" s="1"/>
      <c r="TTE115" s="1"/>
      <c r="TTF115" s="1"/>
      <c r="TTG115" s="1"/>
      <c r="TTH115" s="1"/>
      <c r="TTI115" s="1"/>
      <c r="TTJ115" s="1"/>
      <c r="TTK115" s="1"/>
      <c r="TTL115" s="1"/>
      <c r="TTM115" s="1"/>
      <c r="TTN115" s="1"/>
      <c r="TTO115" s="1"/>
      <c r="TTP115" s="1"/>
      <c r="TTQ115" s="1"/>
      <c r="TTR115" s="1"/>
      <c r="TTS115" s="1"/>
      <c r="TTT115" s="1"/>
      <c r="TTU115" s="1"/>
      <c r="TTV115" s="1"/>
      <c r="TTW115" s="1"/>
      <c r="TTX115" s="1"/>
      <c r="TTY115" s="1"/>
      <c r="TTZ115" s="1"/>
      <c r="TUA115" s="1"/>
      <c r="TUB115" s="1"/>
      <c r="TUC115" s="1"/>
      <c r="TUD115" s="1"/>
      <c r="TUE115" s="1"/>
      <c r="TUF115" s="1"/>
      <c r="TUG115" s="1"/>
      <c r="TUH115" s="1"/>
      <c r="TUI115" s="1"/>
      <c r="TUJ115" s="1"/>
      <c r="TUK115" s="1"/>
      <c r="TUL115" s="1"/>
      <c r="TUM115" s="1"/>
      <c r="TUN115" s="1"/>
      <c r="TUO115" s="1"/>
      <c r="TUP115" s="1"/>
      <c r="TUQ115" s="1"/>
      <c r="TUR115" s="1"/>
      <c r="TUS115" s="1"/>
      <c r="TUT115" s="1"/>
      <c r="TUU115" s="1"/>
      <c r="TUV115" s="1"/>
      <c r="TUW115" s="1"/>
      <c r="TUX115" s="1"/>
      <c r="TUY115" s="1"/>
      <c r="TUZ115" s="1"/>
      <c r="TVA115" s="1"/>
      <c r="TVB115" s="1"/>
      <c r="TVC115" s="1"/>
      <c r="TVD115" s="1"/>
      <c r="TVE115" s="1"/>
      <c r="TVF115" s="1"/>
      <c r="TVG115" s="1"/>
      <c r="TVH115" s="1"/>
      <c r="TVI115" s="1"/>
      <c r="TVJ115" s="1"/>
      <c r="TVK115" s="1"/>
      <c r="TVL115" s="1"/>
      <c r="TVM115" s="1"/>
      <c r="TVN115" s="1"/>
      <c r="TVO115" s="1"/>
      <c r="TVP115" s="1"/>
      <c r="TVQ115" s="1"/>
      <c r="TVR115" s="1"/>
      <c r="TVS115" s="1"/>
      <c r="TVT115" s="1"/>
      <c r="TVU115" s="1"/>
      <c r="TVV115" s="1"/>
      <c r="TVW115" s="1"/>
      <c r="TVX115" s="1"/>
      <c r="TVY115" s="1"/>
      <c r="TVZ115" s="1"/>
      <c r="TWA115" s="1"/>
      <c r="TWB115" s="1"/>
      <c r="TWC115" s="1"/>
      <c r="TWD115" s="1"/>
      <c r="TWE115" s="1"/>
      <c r="TWF115" s="1"/>
      <c r="TWG115" s="1"/>
      <c r="TWH115" s="1"/>
      <c r="TWI115" s="1"/>
      <c r="TWJ115" s="1"/>
      <c r="TWK115" s="1"/>
      <c r="TWL115" s="1"/>
      <c r="TWM115" s="1"/>
      <c r="TWN115" s="1"/>
      <c r="TWO115" s="1"/>
      <c r="TWP115" s="1"/>
      <c r="TWQ115" s="1"/>
      <c r="TWR115" s="1"/>
      <c r="TWS115" s="1"/>
      <c r="TWT115" s="1"/>
      <c r="TWU115" s="1"/>
      <c r="TWV115" s="1"/>
      <c r="TWW115" s="1"/>
      <c r="TWX115" s="1"/>
      <c r="TWY115" s="1"/>
      <c r="TWZ115" s="1"/>
      <c r="TXA115" s="1"/>
      <c r="TXB115" s="1"/>
      <c r="TXC115" s="1"/>
      <c r="TXD115" s="1"/>
      <c r="TXE115" s="1"/>
      <c r="TXF115" s="1"/>
      <c r="TXG115" s="1"/>
      <c r="TXH115" s="1"/>
      <c r="TXI115" s="1"/>
      <c r="TXJ115" s="1"/>
      <c r="TXK115" s="1"/>
      <c r="TXL115" s="1"/>
      <c r="TXM115" s="1"/>
      <c r="TXN115" s="1"/>
      <c r="TXO115" s="1"/>
      <c r="TXP115" s="1"/>
      <c r="TXQ115" s="1"/>
      <c r="TXR115" s="1"/>
      <c r="TXS115" s="1"/>
      <c r="TXT115" s="1"/>
      <c r="TXU115" s="1"/>
      <c r="TXV115" s="1"/>
      <c r="TXW115" s="1"/>
      <c r="TXX115" s="1"/>
      <c r="TXY115" s="1"/>
      <c r="TXZ115" s="1"/>
      <c r="TYA115" s="1"/>
      <c r="TYB115" s="1"/>
      <c r="TYC115" s="1"/>
      <c r="TYD115" s="1"/>
      <c r="TYE115" s="1"/>
      <c r="TYF115" s="1"/>
      <c r="TYG115" s="1"/>
      <c r="TYH115" s="1"/>
      <c r="TYI115" s="1"/>
      <c r="TYJ115" s="1"/>
      <c r="TYK115" s="1"/>
      <c r="TYL115" s="1"/>
      <c r="TYM115" s="1"/>
      <c r="TYN115" s="1"/>
      <c r="TYO115" s="1"/>
      <c r="TYP115" s="1"/>
      <c r="TYQ115" s="1"/>
      <c r="TYR115" s="1"/>
      <c r="TYS115" s="1"/>
      <c r="TYT115" s="1"/>
      <c r="TYU115" s="1"/>
      <c r="TYV115" s="1"/>
      <c r="TYW115" s="1"/>
      <c r="TYX115" s="1"/>
      <c r="TYY115" s="1"/>
      <c r="TYZ115" s="1"/>
      <c r="TZA115" s="1"/>
      <c r="TZB115" s="1"/>
      <c r="TZC115" s="1"/>
      <c r="TZD115" s="1"/>
      <c r="TZE115" s="1"/>
      <c r="TZF115" s="1"/>
      <c r="TZG115" s="1"/>
      <c r="TZH115" s="1"/>
      <c r="TZI115" s="1"/>
      <c r="TZJ115" s="1"/>
      <c r="TZK115" s="1"/>
      <c r="TZL115" s="1"/>
      <c r="TZM115" s="1"/>
      <c r="TZN115" s="1"/>
      <c r="TZO115" s="1"/>
      <c r="TZP115" s="1"/>
      <c r="TZQ115" s="1"/>
      <c r="TZR115" s="1"/>
      <c r="TZS115" s="1"/>
      <c r="TZT115" s="1"/>
      <c r="TZU115" s="1"/>
      <c r="TZV115" s="1"/>
      <c r="TZW115" s="1"/>
      <c r="TZX115" s="1"/>
      <c r="TZY115" s="1"/>
      <c r="TZZ115" s="1"/>
      <c r="UAA115" s="1"/>
      <c r="UAB115" s="1"/>
      <c r="UAC115" s="1"/>
      <c r="UAD115" s="1"/>
      <c r="UAE115" s="1"/>
      <c r="UAF115" s="1"/>
      <c r="UAG115" s="1"/>
      <c r="UAH115" s="1"/>
      <c r="UAI115" s="1"/>
      <c r="UAJ115" s="1"/>
      <c r="UAK115" s="1"/>
      <c r="UAL115" s="1"/>
      <c r="UAM115" s="1"/>
      <c r="UAN115" s="1"/>
      <c r="UAO115" s="1"/>
      <c r="UAP115" s="1"/>
      <c r="UAQ115" s="1"/>
      <c r="UAR115" s="1"/>
      <c r="UAS115" s="1"/>
      <c r="UAT115" s="1"/>
      <c r="UAU115" s="1"/>
      <c r="UAV115" s="1"/>
      <c r="UAW115" s="1"/>
      <c r="UAX115" s="1"/>
      <c r="UAY115" s="1"/>
      <c r="UAZ115" s="1"/>
      <c r="UBA115" s="1"/>
      <c r="UBB115" s="1"/>
      <c r="UBC115" s="1"/>
      <c r="UBD115" s="1"/>
      <c r="UBE115" s="1"/>
      <c r="UBF115" s="1"/>
      <c r="UBG115" s="1"/>
      <c r="UBH115" s="1"/>
      <c r="UBI115" s="1"/>
      <c r="UBJ115" s="1"/>
      <c r="UBK115" s="1"/>
      <c r="UBL115" s="1"/>
      <c r="UBM115" s="1"/>
      <c r="UBN115" s="1"/>
      <c r="UBO115" s="1"/>
      <c r="UBP115" s="1"/>
      <c r="UBQ115" s="1"/>
      <c r="UBR115" s="1"/>
      <c r="UBS115" s="1"/>
      <c r="UBT115" s="1"/>
      <c r="UBU115" s="1"/>
      <c r="UBV115" s="1"/>
      <c r="UBW115" s="1"/>
      <c r="UBX115" s="1"/>
      <c r="UBY115" s="1"/>
      <c r="UBZ115" s="1"/>
      <c r="UCA115" s="1"/>
      <c r="UCB115" s="1"/>
      <c r="UCC115" s="1"/>
      <c r="UCD115" s="1"/>
      <c r="UCE115" s="1"/>
      <c r="UCF115" s="1"/>
      <c r="UCG115" s="1"/>
      <c r="UCH115" s="1"/>
      <c r="UCI115" s="1"/>
      <c r="UCJ115" s="1"/>
      <c r="UCK115" s="1"/>
      <c r="UCL115" s="1"/>
      <c r="UCM115" s="1"/>
      <c r="UCN115" s="1"/>
      <c r="UCO115" s="1"/>
      <c r="UCP115" s="1"/>
      <c r="UCQ115" s="1"/>
      <c r="UCR115" s="1"/>
      <c r="UCS115" s="1"/>
      <c r="UCT115" s="1"/>
      <c r="UCU115" s="1"/>
      <c r="UCV115" s="1"/>
      <c r="UCW115" s="1"/>
      <c r="UCX115" s="1"/>
      <c r="UCY115" s="1"/>
      <c r="UCZ115" s="1"/>
      <c r="UDA115" s="1"/>
      <c r="UDB115" s="1"/>
      <c r="UDC115" s="1"/>
      <c r="UDD115" s="1"/>
      <c r="UDE115" s="1"/>
      <c r="UDF115" s="1"/>
      <c r="UDG115" s="1"/>
      <c r="UDH115" s="1"/>
      <c r="UDI115" s="1"/>
      <c r="UDJ115" s="1"/>
      <c r="UDK115" s="1"/>
      <c r="UDL115" s="1"/>
      <c r="UDM115" s="1"/>
      <c r="UDN115" s="1"/>
      <c r="UDO115" s="1"/>
      <c r="UDP115" s="1"/>
      <c r="UDQ115" s="1"/>
      <c r="UDR115" s="1"/>
      <c r="UDS115" s="1"/>
      <c r="UDT115" s="1"/>
      <c r="UDU115" s="1"/>
      <c r="UDV115" s="1"/>
      <c r="UDW115" s="1"/>
      <c r="UDX115" s="1"/>
      <c r="UDY115" s="1"/>
      <c r="UDZ115" s="1"/>
      <c r="UEA115" s="1"/>
      <c r="UEB115" s="1"/>
      <c r="UEC115" s="1"/>
      <c r="UED115" s="1"/>
      <c r="UEE115" s="1"/>
      <c r="UEF115" s="1"/>
      <c r="UEG115" s="1"/>
      <c r="UEH115" s="1"/>
      <c r="UEI115" s="1"/>
      <c r="UEJ115" s="1"/>
      <c r="UEK115" s="1"/>
      <c r="UEL115" s="1"/>
      <c r="UEM115" s="1"/>
      <c r="UEN115" s="1"/>
      <c r="UEO115" s="1"/>
      <c r="UEP115" s="1"/>
      <c r="UEQ115" s="1"/>
      <c r="UER115" s="1"/>
      <c r="UES115" s="1"/>
      <c r="UET115" s="1"/>
      <c r="UEU115" s="1"/>
      <c r="UEV115" s="1"/>
      <c r="UEW115" s="1"/>
      <c r="UEX115" s="1"/>
      <c r="UEY115" s="1"/>
      <c r="UEZ115" s="1"/>
      <c r="UFA115" s="1"/>
      <c r="UFB115" s="1"/>
      <c r="UFC115" s="1"/>
      <c r="UFD115" s="1"/>
      <c r="UFE115" s="1"/>
      <c r="UFF115" s="1"/>
      <c r="UFG115" s="1"/>
      <c r="UFH115" s="1"/>
      <c r="UFI115" s="1"/>
      <c r="UFJ115" s="1"/>
      <c r="UFK115" s="1"/>
      <c r="UFL115" s="1"/>
      <c r="UFM115" s="1"/>
      <c r="UFN115" s="1"/>
      <c r="UFO115" s="1"/>
      <c r="UFP115" s="1"/>
      <c r="UFQ115" s="1"/>
      <c r="UFR115" s="1"/>
      <c r="UFS115" s="1"/>
      <c r="UFT115" s="1"/>
      <c r="UFU115" s="1"/>
      <c r="UFV115" s="1"/>
      <c r="UFW115" s="1"/>
      <c r="UFX115" s="1"/>
      <c r="UFY115" s="1"/>
      <c r="UFZ115" s="1"/>
      <c r="UGA115" s="1"/>
      <c r="UGB115" s="1"/>
      <c r="UGC115" s="1"/>
      <c r="UGD115" s="1"/>
      <c r="UGE115" s="1"/>
      <c r="UGF115" s="1"/>
      <c r="UGG115" s="1"/>
      <c r="UGH115" s="1"/>
      <c r="UGI115" s="1"/>
      <c r="UGJ115" s="1"/>
      <c r="UGK115" s="1"/>
      <c r="UGL115" s="1"/>
      <c r="UGM115" s="1"/>
      <c r="UGN115" s="1"/>
      <c r="UGO115" s="1"/>
      <c r="UGP115" s="1"/>
      <c r="UGQ115" s="1"/>
      <c r="UGR115" s="1"/>
      <c r="UGS115" s="1"/>
      <c r="UGT115" s="1"/>
      <c r="UGU115" s="1"/>
      <c r="UGV115" s="1"/>
      <c r="UGW115" s="1"/>
      <c r="UGX115" s="1"/>
      <c r="UGY115" s="1"/>
      <c r="UGZ115" s="1"/>
      <c r="UHA115" s="1"/>
      <c r="UHB115" s="1"/>
      <c r="UHC115" s="1"/>
      <c r="UHD115" s="1"/>
      <c r="UHE115" s="1"/>
      <c r="UHF115" s="1"/>
      <c r="UHG115" s="1"/>
      <c r="UHH115" s="1"/>
      <c r="UHI115" s="1"/>
      <c r="UHJ115" s="1"/>
      <c r="UHK115" s="1"/>
      <c r="UHL115" s="1"/>
      <c r="UHM115" s="1"/>
      <c r="UHN115" s="1"/>
      <c r="UHO115" s="1"/>
      <c r="UHP115" s="1"/>
      <c r="UHQ115" s="1"/>
      <c r="UHR115" s="1"/>
      <c r="UHS115" s="1"/>
      <c r="UHT115" s="1"/>
      <c r="UHU115" s="1"/>
      <c r="UHV115" s="1"/>
      <c r="UHW115" s="1"/>
      <c r="UHX115" s="1"/>
      <c r="UHY115" s="1"/>
      <c r="UHZ115" s="1"/>
      <c r="UIA115" s="1"/>
      <c r="UIB115" s="1"/>
      <c r="UIC115" s="1"/>
      <c r="UID115" s="1"/>
      <c r="UIE115" s="1"/>
      <c r="UIF115" s="1"/>
      <c r="UIG115" s="1"/>
      <c r="UIH115" s="1"/>
      <c r="UII115" s="1"/>
      <c r="UIJ115" s="1"/>
      <c r="UIK115" s="1"/>
      <c r="UIL115" s="1"/>
      <c r="UIM115" s="1"/>
      <c r="UIN115" s="1"/>
      <c r="UIO115" s="1"/>
      <c r="UIP115" s="1"/>
      <c r="UIQ115" s="1"/>
      <c r="UIR115" s="1"/>
      <c r="UIS115" s="1"/>
      <c r="UIT115" s="1"/>
      <c r="UIU115" s="1"/>
      <c r="UIV115" s="1"/>
      <c r="UIW115" s="1"/>
      <c r="UIX115" s="1"/>
      <c r="UIY115" s="1"/>
      <c r="UIZ115" s="1"/>
      <c r="UJA115" s="1"/>
      <c r="UJB115" s="1"/>
      <c r="UJC115" s="1"/>
      <c r="UJD115" s="1"/>
      <c r="UJE115" s="1"/>
      <c r="UJF115" s="1"/>
      <c r="UJG115" s="1"/>
      <c r="UJH115" s="1"/>
      <c r="UJI115" s="1"/>
      <c r="UJJ115" s="1"/>
      <c r="UJK115" s="1"/>
      <c r="UJL115" s="1"/>
      <c r="UJM115" s="1"/>
      <c r="UJN115" s="1"/>
      <c r="UJO115" s="1"/>
      <c r="UJP115" s="1"/>
      <c r="UJQ115" s="1"/>
      <c r="UJR115" s="1"/>
      <c r="UJS115" s="1"/>
      <c r="UJT115" s="1"/>
      <c r="UJU115" s="1"/>
      <c r="UJV115" s="1"/>
      <c r="UJW115" s="1"/>
      <c r="UJX115" s="1"/>
      <c r="UJY115" s="1"/>
      <c r="UJZ115" s="1"/>
      <c r="UKA115" s="1"/>
      <c r="UKB115" s="1"/>
      <c r="UKC115" s="1"/>
      <c r="UKD115" s="1"/>
      <c r="UKE115" s="1"/>
      <c r="UKF115" s="1"/>
      <c r="UKG115" s="1"/>
      <c r="UKH115" s="1"/>
      <c r="UKI115" s="1"/>
      <c r="UKJ115" s="1"/>
      <c r="UKK115" s="1"/>
      <c r="UKL115" s="1"/>
      <c r="UKM115" s="1"/>
      <c r="UKN115" s="1"/>
      <c r="UKO115" s="1"/>
      <c r="UKP115" s="1"/>
      <c r="UKQ115" s="1"/>
      <c r="UKR115" s="1"/>
      <c r="UKS115" s="1"/>
      <c r="UKT115" s="1"/>
      <c r="UKU115" s="1"/>
      <c r="UKV115" s="1"/>
      <c r="UKW115" s="1"/>
      <c r="UKX115" s="1"/>
      <c r="UKY115" s="1"/>
      <c r="UKZ115" s="1"/>
      <c r="ULA115" s="1"/>
      <c r="ULB115" s="1"/>
      <c r="ULC115" s="1"/>
      <c r="ULD115" s="1"/>
      <c r="ULE115" s="1"/>
      <c r="ULF115" s="1"/>
      <c r="ULG115" s="1"/>
      <c r="ULH115" s="1"/>
      <c r="ULI115" s="1"/>
      <c r="ULJ115" s="1"/>
      <c r="ULK115" s="1"/>
      <c r="ULL115" s="1"/>
      <c r="ULM115" s="1"/>
      <c r="ULN115" s="1"/>
      <c r="ULO115" s="1"/>
      <c r="ULP115" s="1"/>
      <c r="ULQ115" s="1"/>
      <c r="ULR115" s="1"/>
      <c r="ULS115" s="1"/>
      <c r="ULT115" s="1"/>
      <c r="ULU115" s="1"/>
      <c r="ULV115" s="1"/>
      <c r="ULW115" s="1"/>
      <c r="ULX115" s="1"/>
      <c r="ULY115" s="1"/>
      <c r="ULZ115" s="1"/>
      <c r="UMA115" s="1"/>
      <c r="UMB115" s="1"/>
      <c r="UMC115" s="1"/>
      <c r="UMD115" s="1"/>
      <c r="UME115" s="1"/>
      <c r="UMF115" s="1"/>
      <c r="UMG115" s="1"/>
      <c r="UMH115" s="1"/>
      <c r="UMI115" s="1"/>
      <c r="UMJ115" s="1"/>
      <c r="UMK115" s="1"/>
      <c r="UML115" s="1"/>
      <c r="UMM115" s="1"/>
      <c r="UMN115" s="1"/>
      <c r="UMO115" s="1"/>
      <c r="UMP115" s="1"/>
      <c r="UMQ115" s="1"/>
      <c r="UMR115" s="1"/>
      <c r="UMS115" s="1"/>
      <c r="UMT115" s="1"/>
      <c r="UMU115" s="1"/>
      <c r="UMV115" s="1"/>
      <c r="UMW115" s="1"/>
      <c r="UMX115" s="1"/>
      <c r="UMY115" s="1"/>
      <c r="UMZ115" s="1"/>
      <c r="UNA115" s="1"/>
      <c r="UNB115" s="1"/>
      <c r="UNC115" s="1"/>
      <c r="UND115" s="1"/>
      <c r="UNE115" s="1"/>
      <c r="UNF115" s="1"/>
      <c r="UNG115" s="1"/>
      <c r="UNH115" s="1"/>
      <c r="UNI115" s="1"/>
      <c r="UNJ115" s="1"/>
      <c r="UNK115" s="1"/>
      <c r="UNL115" s="1"/>
      <c r="UNM115" s="1"/>
      <c r="UNN115" s="1"/>
      <c r="UNO115" s="1"/>
      <c r="UNP115" s="1"/>
      <c r="UNQ115" s="1"/>
      <c r="UNR115" s="1"/>
      <c r="UNS115" s="1"/>
      <c r="UNT115" s="1"/>
      <c r="UNU115" s="1"/>
      <c r="UNV115" s="1"/>
      <c r="UNW115" s="1"/>
      <c r="UNX115" s="1"/>
      <c r="UNY115" s="1"/>
      <c r="UNZ115" s="1"/>
      <c r="UOA115" s="1"/>
      <c r="UOB115" s="1"/>
      <c r="UOC115" s="1"/>
      <c r="UOD115" s="1"/>
      <c r="UOE115" s="1"/>
      <c r="UOF115" s="1"/>
      <c r="UOG115" s="1"/>
      <c r="UOH115" s="1"/>
      <c r="UOI115" s="1"/>
      <c r="UOJ115" s="1"/>
      <c r="UOK115" s="1"/>
      <c r="UOL115" s="1"/>
      <c r="UOM115" s="1"/>
      <c r="UON115" s="1"/>
      <c r="UOO115" s="1"/>
      <c r="UOP115" s="1"/>
      <c r="UOQ115" s="1"/>
      <c r="UOR115" s="1"/>
      <c r="UOS115" s="1"/>
      <c r="UOT115" s="1"/>
      <c r="UOU115" s="1"/>
      <c r="UOV115" s="1"/>
      <c r="UOW115" s="1"/>
      <c r="UOX115" s="1"/>
      <c r="UOY115" s="1"/>
      <c r="UOZ115" s="1"/>
      <c r="UPA115" s="1"/>
      <c r="UPB115" s="1"/>
      <c r="UPC115" s="1"/>
      <c r="UPD115" s="1"/>
      <c r="UPE115" s="1"/>
      <c r="UPF115" s="1"/>
      <c r="UPG115" s="1"/>
      <c r="UPH115" s="1"/>
      <c r="UPI115" s="1"/>
      <c r="UPJ115" s="1"/>
      <c r="UPK115" s="1"/>
      <c r="UPL115" s="1"/>
      <c r="UPM115" s="1"/>
      <c r="UPN115" s="1"/>
      <c r="UPO115" s="1"/>
      <c r="UPP115" s="1"/>
      <c r="UPQ115" s="1"/>
      <c r="UPR115" s="1"/>
      <c r="UPS115" s="1"/>
      <c r="UPT115" s="1"/>
      <c r="UPU115" s="1"/>
      <c r="UPV115" s="1"/>
      <c r="UPW115" s="1"/>
      <c r="UPX115" s="1"/>
      <c r="UPY115" s="1"/>
      <c r="UPZ115" s="1"/>
      <c r="UQA115" s="1"/>
      <c r="UQB115" s="1"/>
      <c r="UQC115" s="1"/>
      <c r="UQD115" s="1"/>
      <c r="UQE115" s="1"/>
      <c r="UQF115" s="1"/>
      <c r="UQG115" s="1"/>
      <c r="UQH115" s="1"/>
      <c r="UQI115" s="1"/>
      <c r="UQJ115" s="1"/>
      <c r="UQK115" s="1"/>
      <c r="UQL115" s="1"/>
      <c r="UQM115" s="1"/>
      <c r="UQN115" s="1"/>
      <c r="UQO115" s="1"/>
      <c r="UQP115" s="1"/>
      <c r="UQQ115" s="1"/>
      <c r="UQR115" s="1"/>
      <c r="UQS115" s="1"/>
      <c r="UQT115" s="1"/>
      <c r="UQU115" s="1"/>
      <c r="UQV115" s="1"/>
      <c r="UQW115" s="1"/>
      <c r="UQX115" s="1"/>
      <c r="UQY115" s="1"/>
      <c r="UQZ115" s="1"/>
      <c r="URA115" s="1"/>
      <c r="URB115" s="1"/>
      <c r="URC115" s="1"/>
      <c r="URD115" s="1"/>
      <c r="URE115" s="1"/>
      <c r="URF115" s="1"/>
      <c r="URG115" s="1"/>
      <c r="URH115" s="1"/>
      <c r="URI115" s="1"/>
      <c r="URJ115" s="1"/>
      <c r="URK115" s="1"/>
      <c r="URL115" s="1"/>
      <c r="URM115" s="1"/>
      <c r="URN115" s="1"/>
      <c r="URO115" s="1"/>
      <c r="URP115" s="1"/>
      <c r="URQ115" s="1"/>
      <c r="URR115" s="1"/>
      <c r="URS115" s="1"/>
      <c r="URT115" s="1"/>
      <c r="URU115" s="1"/>
      <c r="URV115" s="1"/>
      <c r="URW115" s="1"/>
      <c r="URX115" s="1"/>
      <c r="URY115" s="1"/>
      <c r="URZ115" s="1"/>
      <c r="USA115" s="1"/>
      <c r="USB115" s="1"/>
      <c r="USC115" s="1"/>
      <c r="USD115" s="1"/>
      <c r="USE115" s="1"/>
      <c r="USF115" s="1"/>
      <c r="USG115" s="1"/>
      <c r="USH115" s="1"/>
      <c r="USI115" s="1"/>
      <c r="USJ115" s="1"/>
      <c r="USK115" s="1"/>
      <c r="USL115" s="1"/>
      <c r="USM115" s="1"/>
      <c r="USN115" s="1"/>
      <c r="USO115" s="1"/>
      <c r="USP115" s="1"/>
      <c r="USQ115" s="1"/>
      <c r="USR115" s="1"/>
      <c r="USS115" s="1"/>
      <c r="UST115" s="1"/>
      <c r="USU115" s="1"/>
      <c r="USV115" s="1"/>
      <c r="USW115" s="1"/>
      <c r="USX115" s="1"/>
      <c r="USY115" s="1"/>
      <c r="USZ115" s="1"/>
      <c r="UTA115" s="1"/>
      <c r="UTB115" s="1"/>
      <c r="UTC115" s="1"/>
      <c r="UTD115" s="1"/>
      <c r="UTE115" s="1"/>
      <c r="UTF115" s="1"/>
      <c r="UTG115" s="1"/>
      <c r="UTH115" s="1"/>
      <c r="UTI115" s="1"/>
      <c r="UTJ115" s="1"/>
      <c r="UTK115" s="1"/>
      <c r="UTL115" s="1"/>
      <c r="UTM115" s="1"/>
      <c r="UTN115" s="1"/>
      <c r="UTO115" s="1"/>
      <c r="UTP115" s="1"/>
      <c r="UTQ115" s="1"/>
      <c r="UTR115" s="1"/>
      <c r="UTS115" s="1"/>
      <c r="UTT115" s="1"/>
      <c r="UTU115" s="1"/>
      <c r="UTV115" s="1"/>
      <c r="UTW115" s="1"/>
      <c r="UTX115" s="1"/>
      <c r="UTY115" s="1"/>
      <c r="UTZ115" s="1"/>
      <c r="UUA115" s="1"/>
      <c r="UUB115" s="1"/>
      <c r="UUC115" s="1"/>
      <c r="UUD115" s="1"/>
      <c r="UUE115" s="1"/>
      <c r="UUF115" s="1"/>
      <c r="UUG115" s="1"/>
      <c r="UUH115" s="1"/>
      <c r="UUI115" s="1"/>
      <c r="UUJ115" s="1"/>
      <c r="UUK115" s="1"/>
      <c r="UUL115" s="1"/>
      <c r="UUM115" s="1"/>
      <c r="UUN115" s="1"/>
      <c r="UUO115" s="1"/>
      <c r="UUP115" s="1"/>
      <c r="UUQ115" s="1"/>
      <c r="UUR115" s="1"/>
      <c r="UUS115" s="1"/>
      <c r="UUT115" s="1"/>
      <c r="UUU115" s="1"/>
      <c r="UUV115" s="1"/>
      <c r="UUW115" s="1"/>
      <c r="UUX115" s="1"/>
      <c r="UUY115" s="1"/>
      <c r="UUZ115" s="1"/>
      <c r="UVA115" s="1"/>
      <c r="UVB115" s="1"/>
      <c r="UVC115" s="1"/>
      <c r="UVD115" s="1"/>
      <c r="UVE115" s="1"/>
      <c r="UVF115" s="1"/>
      <c r="UVG115" s="1"/>
      <c r="UVH115" s="1"/>
      <c r="UVI115" s="1"/>
      <c r="UVJ115" s="1"/>
      <c r="UVK115" s="1"/>
      <c r="UVL115" s="1"/>
      <c r="UVM115" s="1"/>
      <c r="UVN115" s="1"/>
      <c r="UVO115" s="1"/>
      <c r="UVP115" s="1"/>
      <c r="UVQ115" s="1"/>
      <c r="UVR115" s="1"/>
      <c r="UVS115" s="1"/>
      <c r="UVT115" s="1"/>
      <c r="UVU115" s="1"/>
      <c r="UVV115" s="1"/>
      <c r="UVW115" s="1"/>
      <c r="UVX115" s="1"/>
      <c r="UVY115" s="1"/>
      <c r="UVZ115" s="1"/>
      <c r="UWA115" s="1"/>
      <c r="UWB115" s="1"/>
      <c r="UWC115" s="1"/>
      <c r="UWD115" s="1"/>
      <c r="UWE115" s="1"/>
      <c r="UWF115" s="1"/>
      <c r="UWG115" s="1"/>
      <c r="UWH115" s="1"/>
      <c r="UWI115" s="1"/>
      <c r="UWJ115" s="1"/>
      <c r="UWK115" s="1"/>
      <c r="UWL115" s="1"/>
      <c r="UWM115" s="1"/>
      <c r="UWN115" s="1"/>
      <c r="UWO115" s="1"/>
      <c r="UWP115" s="1"/>
      <c r="UWQ115" s="1"/>
      <c r="UWR115" s="1"/>
      <c r="UWS115" s="1"/>
      <c r="UWT115" s="1"/>
      <c r="UWU115" s="1"/>
      <c r="UWV115" s="1"/>
      <c r="UWW115" s="1"/>
      <c r="UWX115" s="1"/>
      <c r="UWY115" s="1"/>
      <c r="UWZ115" s="1"/>
      <c r="UXA115" s="1"/>
      <c r="UXB115" s="1"/>
      <c r="UXC115" s="1"/>
      <c r="UXD115" s="1"/>
      <c r="UXE115" s="1"/>
      <c r="UXF115" s="1"/>
      <c r="UXG115" s="1"/>
      <c r="UXH115" s="1"/>
      <c r="UXI115" s="1"/>
      <c r="UXJ115" s="1"/>
      <c r="UXK115" s="1"/>
      <c r="UXL115" s="1"/>
      <c r="UXM115" s="1"/>
      <c r="UXN115" s="1"/>
      <c r="UXO115" s="1"/>
      <c r="UXP115" s="1"/>
      <c r="UXQ115" s="1"/>
      <c r="UXR115" s="1"/>
      <c r="UXS115" s="1"/>
      <c r="UXT115" s="1"/>
      <c r="UXU115" s="1"/>
      <c r="UXV115" s="1"/>
      <c r="UXW115" s="1"/>
      <c r="UXX115" s="1"/>
      <c r="UXY115" s="1"/>
      <c r="UXZ115" s="1"/>
      <c r="UYA115" s="1"/>
      <c r="UYB115" s="1"/>
      <c r="UYC115" s="1"/>
      <c r="UYD115" s="1"/>
      <c r="UYE115" s="1"/>
      <c r="UYF115" s="1"/>
      <c r="UYG115" s="1"/>
      <c r="UYH115" s="1"/>
      <c r="UYI115" s="1"/>
      <c r="UYJ115" s="1"/>
      <c r="UYK115" s="1"/>
      <c r="UYL115" s="1"/>
      <c r="UYM115" s="1"/>
      <c r="UYN115" s="1"/>
      <c r="UYO115" s="1"/>
      <c r="UYP115" s="1"/>
      <c r="UYQ115" s="1"/>
      <c r="UYR115" s="1"/>
      <c r="UYS115" s="1"/>
      <c r="UYT115" s="1"/>
      <c r="UYU115" s="1"/>
      <c r="UYV115" s="1"/>
      <c r="UYW115" s="1"/>
      <c r="UYX115" s="1"/>
      <c r="UYY115" s="1"/>
      <c r="UYZ115" s="1"/>
      <c r="UZA115" s="1"/>
      <c r="UZB115" s="1"/>
      <c r="UZC115" s="1"/>
      <c r="UZD115" s="1"/>
      <c r="UZE115" s="1"/>
      <c r="UZF115" s="1"/>
      <c r="UZG115" s="1"/>
      <c r="UZH115" s="1"/>
      <c r="UZI115" s="1"/>
      <c r="UZJ115" s="1"/>
      <c r="UZK115" s="1"/>
      <c r="UZL115" s="1"/>
      <c r="UZM115" s="1"/>
      <c r="UZN115" s="1"/>
      <c r="UZO115" s="1"/>
      <c r="UZP115" s="1"/>
      <c r="UZQ115" s="1"/>
      <c r="UZR115" s="1"/>
      <c r="UZS115" s="1"/>
      <c r="UZT115" s="1"/>
      <c r="UZU115" s="1"/>
      <c r="UZV115" s="1"/>
      <c r="UZW115" s="1"/>
      <c r="UZX115" s="1"/>
      <c r="UZY115" s="1"/>
      <c r="UZZ115" s="1"/>
      <c r="VAA115" s="1"/>
      <c r="VAB115" s="1"/>
      <c r="VAC115" s="1"/>
      <c r="VAD115" s="1"/>
      <c r="VAE115" s="1"/>
      <c r="VAF115" s="1"/>
      <c r="VAG115" s="1"/>
      <c r="VAH115" s="1"/>
      <c r="VAI115" s="1"/>
      <c r="VAJ115" s="1"/>
      <c r="VAK115" s="1"/>
      <c r="VAL115" s="1"/>
      <c r="VAM115" s="1"/>
      <c r="VAN115" s="1"/>
      <c r="VAO115" s="1"/>
      <c r="VAP115" s="1"/>
      <c r="VAQ115" s="1"/>
      <c r="VAR115" s="1"/>
      <c r="VAS115" s="1"/>
      <c r="VAT115" s="1"/>
      <c r="VAU115" s="1"/>
      <c r="VAV115" s="1"/>
      <c r="VAW115" s="1"/>
      <c r="VAX115" s="1"/>
      <c r="VAY115" s="1"/>
      <c r="VAZ115" s="1"/>
      <c r="VBA115" s="1"/>
      <c r="VBB115" s="1"/>
      <c r="VBC115" s="1"/>
      <c r="VBD115" s="1"/>
      <c r="VBE115" s="1"/>
      <c r="VBF115" s="1"/>
      <c r="VBG115" s="1"/>
      <c r="VBH115" s="1"/>
      <c r="VBI115" s="1"/>
      <c r="VBJ115" s="1"/>
      <c r="VBK115" s="1"/>
      <c r="VBL115" s="1"/>
      <c r="VBM115" s="1"/>
      <c r="VBN115" s="1"/>
      <c r="VBO115" s="1"/>
      <c r="VBP115" s="1"/>
      <c r="VBQ115" s="1"/>
      <c r="VBR115" s="1"/>
      <c r="VBS115" s="1"/>
      <c r="VBT115" s="1"/>
      <c r="VBU115" s="1"/>
      <c r="VBV115" s="1"/>
      <c r="VBW115" s="1"/>
      <c r="VBX115" s="1"/>
      <c r="VBY115" s="1"/>
      <c r="VBZ115" s="1"/>
      <c r="VCA115" s="1"/>
      <c r="VCB115" s="1"/>
      <c r="VCC115" s="1"/>
      <c r="VCD115" s="1"/>
      <c r="VCE115" s="1"/>
      <c r="VCF115" s="1"/>
      <c r="VCG115" s="1"/>
      <c r="VCH115" s="1"/>
      <c r="VCI115" s="1"/>
      <c r="VCJ115" s="1"/>
      <c r="VCK115" s="1"/>
      <c r="VCL115" s="1"/>
      <c r="VCM115" s="1"/>
      <c r="VCN115" s="1"/>
      <c r="VCO115" s="1"/>
      <c r="VCP115" s="1"/>
      <c r="VCQ115" s="1"/>
      <c r="VCR115" s="1"/>
      <c r="VCS115" s="1"/>
      <c r="VCT115" s="1"/>
      <c r="VCU115" s="1"/>
      <c r="VCV115" s="1"/>
      <c r="VCW115" s="1"/>
      <c r="VCX115" s="1"/>
      <c r="VCY115" s="1"/>
      <c r="VCZ115" s="1"/>
      <c r="VDA115" s="1"/>
      <c r="VDB115" s="1"/>
      <c r="VDC115" s="1"/>
      <c r="VDD115" s="1"/>
      <c r="VDE115" s="1"/>
      <c r="VDF115" s="1"/>
      <c r="VDG115" s="1"/>
      <c r="VDH115" s="1"/>
      <c r="VDI115" s="1"/>
      <c r="VDJ115" s="1"/>
      <c r="VDK115" s="1"/>
      <c r="VDL115" s="1"/>
      <c r="VDM115" s="1"/>
      <c r="VDN115" s="1"/>
      <c r="VDO115" s="1"/>
      <c r="VDP115" s="1"/>
      <c r="VDQ115" s="1"/>
      <c r="VDR115" s="1"/>
      <c r="VDS115" s="1"/>
      <c r="VDT115" s="1"/>
      <c r="VDU115" s="1"/>
      <c r="VDV115" s="1"/>
      <c r="VDW115" s="1"/>
      <c r="VDX115" s="1"/>
      <c r="VDY115" s="1"/>
      <c r="VDZ115" s="1"/>
      <c r="VEA115" s="1"/>
      <c r="VEB115" s="1"/>
      <c r="VEC115" s="1"/>
      <c r="VED115" s="1"/>
      <c r="VEE115" s="1"/>
      <c r="VEF115" s="1"/>
      <c r="VEG115" s="1"/>
      <c r="VEH115" s="1"/>
      <c r="VEI115" s="1"/>
      <c r="VEJ115" s="1"/>
      <c r="VEK115" s="1"/>
      <c r="VEL115" s="1"/>
      <c r="VEM115" s="1"/>
      <c r="VEN115" s="1"/>
      <c r="VEO115" s="1"/>
      <c r="VEP115" s="1"/>
      <c r="VEQ115" s="1"/>
      <c r="VER115" s="1"/>
      <c r="VES115" s="1"/>
      <c r="VET115" s="1"/>
      <c r="VEU115" s="1"/>
      <c r="VEV115" s="1"/>
      <c r="VEW115" s="1"/>
      <c r="VEX115" s="1"/>
      <c r="VEY115" s="1"/>
      <c r="VEZ115" s="1"/>
      <c r="VFA115" s="1"/>
      <c r="VFB115" s="1"/>
      <c r="VFC115" s="1"/>
      <c r="VFD115" s="1"/>
      <c r="VFE115" s="1"/>
      <c r="VFF115" s="1"/>
      <c r="VFG115" s="1"/>
      <c r="VFH115" s="1"/>
      <c r="VFI115" s="1"/>
      <c r="VFJ115" s="1"/>
      <c r="VFK115" s="1"/>
      <c r="VFL115" s="1"/>
      <c r="VFM115" s="1"/>
      <c r="VFN115" s="1"/>
      <c r="VFO115" s="1"/>
      <c r="VFP115" s="1"/>
      <c r="VFQ115" s="1"/>
      <c r="VFR115" s="1"/>
      <c r="VFS115" s="1"/>
      <c r="VFT115" s="1"/>
      <c r="VFU115" s="1"/>
      <c r="VFV115" s="1"/>
      <c r="VFW115" s="1"/>
      <c r="VFX115" s="1"/>
      <c r="VFY115" s="1"/>
      <c r="VFZ115" s="1"/>
      <c r="VGA115" s="1"/>
      <c r="VGB115" s="1"/>
      <c r="VGC115" s="1"/>
      <c r="VGD115" s="1"/>
      <c r="VGE115" s="1"/>
      <c r="VGF115" s="1"/>
      <c r="VGG115" s="1"/>
      <c r="VGH115" s="1"/>
      <c r="VGI115" s="1"/>
      <c r="VGJ115" s="1"/>
      <c r="VGK115" s="1"/>
      <c r="VGL115" s="1"/>
      <c r="VGM115" s="1"/>
      <c r="VGN115" s="1"/>
      <c r="VGO115" s="1"/>
      <c r="VGP115" s="1"/>
      <c r="VGQ115" s="1"/>
      <c r="VGR115" s="1"/>
      <c r="VGS115" s="1"/>
      <c r="VGT115" s="1"/>
      <c r="VGU115" s="1"/>
      <c r="VGV115" s="1"/>
      <c r="VGW115" s="1"/>
      <c r="VGX115" s="1"/>
      <c r="VGY115" s="1"/>
      <c r="VGZ115" s="1"/>
      <c r="VHA115" s="1"/>
      <c r="VHB115" s="1"/>
      <c r="VHC115" s="1"/>
      <c r="VHD115" s="1"/>
      <c r="VHE115" s="1"/>
      <c r="VHF115" s="1"/>
      <c r="VHG115" s="1"/>
      <c r="VHH115" s="1"/>
      <c r="VHI115" s="1"/>
      <c r="VHJ115" s="1"/>
      <c r="VHK115" s="1"/>
      <c r="VHL115" s="1"/>
      <c r="VHM115" s="1"/>
      <c r="VHN115" s="1"/>
      <c r="VHO115" s="1"/>
      <c r="VHP115" s="1"/>
      <c r="VHQ115" s="1"/>
      <c r="VHR115" s="1"/>
      <c r="VHS115" s="1"/>
      <c r="VHT115" s="1"/>
      <c r="VHU115" s="1"/>
      <c r="VHV115" s="1"/>
      <c r="VHW115" s="1"/>
      <c r="VHX115" s="1"/>
      <c r="VHY115" s="1"/>
      <c r="VHZ115" s="1"/>
      <c r="VIA115" s="1"/>
      <c r="VIB115" s="1"/>
      <c r="VIC115" s="1"/>
      <c r="VID115" s="1"/>
      <c r="VIE115" s="1"/>
      <c r="VIF115" s="1"/>
      <c r="VIG115" s="1"/>
      <c r="VIH115" s="1"/>
      <c r="VII115" s="1"/>
      <c r="VIJ115" s="1"/>
      <c r="VIK115" s="1"/>
      <c r="VIL115" s="1"/>
      <c r="VIM115" s="1"/>
      <c r="VIN115" s="1"/>
      <c r="VIO115" s="1"/>
      <c r="VIP115" s="1"/>
      <c r="VIQ115" s="1"/>
      <c r="VIR115" s="1"/>
      <c r="VIS115" s="1"/>
      <c r="VIT115" s="1"/>
      <c r="VIU115" s="1"/>
      <c r="VIV115" s="1"/>
      <c r="VIW115" s="1"/>
      <c r="VIX115" s="1"/>
      <c r="VIY115" s="1"/>
      <c r="VIZ115" s="1"/>
      <c r="VJA115" s="1"/>
      <c r="VJB115" s="1"/>
      <c r="VJC115" s="1"/>
      <c r="VJD115" s="1"/>
      <c r="VJE115" s="1"/>
      <c r="VJF115" s="1"/>
      <c r="VJG115" s="1"/>
      <c r="VJH115" s="1"/>
      <c r="VJI115" s="1"/>
      <c r="VJJ115" s="1"/>
      <c r="VJK115" s="1"/>
      <c r="VJL115" s="1"/>
      <c r="VJM115" s="1"/>
      <c r="VJN115" s="1"/>
      <c r="VJO115" s="1"/>
      <c r="VJP115" s="1"/>
      <c r="VJQ115" s="1"/>
      <c r="VJR115" s="1"/>
      <c r="VJS115" s="1"/>
      <c r="VJT115" s="1"/>
      <c r="VJU115" s="1"/>
      <c r="VJV115" s="1"/>
      <c r="VJW115" s="1"/>
      <c r="VJX115" s="1"/>
      <c r="VJY115" s="1"/>
      <c r="VJZ115" s="1"/>
      <c r="VKA115" s="1"/>
      <c r="VKB115" s="1"/>
      <c r="VKC115" s="1"/>
      <c r="VKD115" s="1"/>
      <c r="VKE115" s="1"/>
      <c r="VKF115" s="1"/>
      <c r="VKG115" s="1"/>
      <c r="VKH115" s="1"/>
      <c r="VKI115" s="1"/>
      <c r="VKJ115" s="1"/>
      <c r="VKK115" s="1"/>
      <c r="VKL115" s="1"/>
      <c r="VKM115" s="1"/>
      <c r="VKN115" s="1"/>
      <c r="VKO115" s="1"/>
      <c r="VKP115" s="1"/>
      <c r="VKQ115" s="1"/>
      <c r="VKR115" s="1"/>
      <c r="VKS115" s="1"/>
      <c r="VKT115" s="1"/>
      <c r="VKU115" s="1"/>
      <c r="VKV115" s="1"/>
      <c r="VKW115" s="1"/>
      <c r="VKX115" s="1"/>
      <c r="VKY115" s="1"/>
      <c r="VKZ115" s="1"/>
      <c r="VLA115" s="1"/>
      <c r="VLB115" s="1"/>
      <c r="VLC115" s="1"/>
      <c r="VLD115" s="1"/>
      <c r="VLE115" s="1"/>
      <c r="VLF115" s="1"/>
      <c r="VLG115" s="1"/>
      <c r="VLH115" s="1"/>
      <c r="VLI115" s="1"/>
      <c r="VLJ115" s="1"/>
      <c r="VLK115" s="1"/>
      <c r="VLL115" s="1"/>
      <c r="VLM115" s="1"/>
      <c r="VLN115" s="1"/>
      <c r="VLO115" s="1"/>
      <c r="VLP115" s="1"/>
      <c r="VLQ115" s="1"/>
      <c r="VLR115" s="1"/>
      <c r="VLS115" s="1"/>
      <c r="VLT115" s="1"/>
      <c r="VLU115" s="1"/>
      <c r="VLV115" s="1"/>
      <c r="VLW115" s="1"/>
      <c r="VLX115" s="1"/>
      <c r="VLY115" s="1"/>
      <c r="VLZ115" s="1"/>
      <c r="VMA115" s="1"/>
      <c r="VMB115" s="1"/>
      <c r="VMC115" s="1"/>
      <c r="VMD115" s="1"/>
      <c r="VME115" s="1"/>
      <c r="VMF115" s="1"/>
      <c r="VMG115" s="1"/>
      <c r="VMH115" s="1"/>
      <c r="VMI115" s="1"/>
      <c r="VMJ115" s="1"/>
      <c r="VMK115" s="1"/>
      <c r="VML115" s="1"/>
      <c r="VMM115" s="1"/>
      <c r="VMN115" s="1"/>
      <c r="VMO115" s="1"/>
      <c r="VMP115" s="1"/>
      <c r="VMQ115" s="1"/>
      <c r="VMR115" s="1"/>
      <c r="VMS115" s="1"/>
      <c r="VMT115" s="1"/>
      <c r="VMU115" s="1"/>
      <c r="VMV115" s="1"/>
      <c r="VMW115" s="1"/>
      <c r="VMX115" s="1"/>
      <c r="VMY115" s="1"/>
      <c r="VMZ115" s="1"/>
      <c r="VNA115" s="1"/>
      <c r="VNB115" s="1"/>
      <c r="VNC115" s="1"/>
      <c r="VND115" s="1"/>
      <c r="VNE115" s="1"/>
      <c r="VNF115" s="1"/>
      <c r="VNG115" s="1"/>
      <c r="VNH115" s="1"/>
      <c r="VNI115" s="1"/>
      <c r="VNJ115" s="1"/>
      <c r="VNK115" s="1"/>
      <c r="VNL115" s="1"/>
      <c r="VNM115" s="1"/>
      <c r="VNN115" s="1"/>
      <c r="VNO115" s="1"/>
      <c r="VNP115" s="1"/>
      <c r="VNQ115" s="1"/>
      <c r="VNR115" s="1"/>
      <c r="VNS115" s="1"/>
      <c r="VNT115" s="1"/>
      <c r="VNU115" s="1"/>
      <c r="VNV115" s="1"/>
      <c r="VNW115" s="1"/>
      <c r="VNX115" s="1"/>
      <c r="VNY115" s="1"/>
      <c r="VNZ115" s="1"/>
      <c r="VOA115" s="1"/>
      <c r="VOB115" s="1"/>
      <c r="VOC115" s="1"/>
      <c r="VOD115" s="1"/>
      <c r="VOE115" s="1"/>
      <c r="VOF115" s="1"/>
      <c r="VOG115" s="1"/>
      <c r="VOH115" s="1"/>
      <c r="VOI115" s="1"/>
      <c r="VOJ115" s="1"/>
      <c r="VOK115" s="1"/>
      <c r="VOL115" s="1"/>
      <c r="VOM115" s="1"/>
      <c r="VON115" s="1"/>
      <c r="VOO115" s="1"/>
      <c r="VOP115" s="1"/>
      <c r="VOQ115" s="1"/>
      <c r="VOR115" s="1"/>
      <c r="VOS115" s="1"/>
      <c r="VOT115" s="1"/>
      <c r="VOU115" s="1"/>
      <c r="VOV115" s="1"/>
      <c r="VOW115" s="1"/>
      <c r="VOX115" s="1"/>
      <c r="VOY115" s="1"/>
      <c r="VOZ115" s="1"/>
      <c r="VPA115" s="1"/>
      <c r="VPB115" s="1"/>
      <c r="VPC115" s="1"/>
      <c r="VPD115" s="1"/>
      <c r="VPE115" s="1"/>
      <c r="VPF115" s="1"/>
      <c r="VPG115" s="1"/>
      <c r="VPH115" s="1"/>
      <c r="VPI115" s="1"/>
      <c r="VPJ115" s="1"/>
      <c r="VPK115" s="1"/>
      <c r="VPL115" s="1"/>
      <c r="VPM115" s="1"/>
      <c r="VPN115" s="1"/>
      <c r="VPO115" s="1"/>
      <c r="VPP115" s="1"/>
      <c r="VPQ115" s="1"/>
      <c r="VPR115" s="1"/>
      <c r="VPS115" s="1"/>
      <c r="VPT115" s="1"/>
      <c r="VPU115" s="1"/>
      <c r="VPV115" s="1"/>
      <c r="VPW115" s="1"/>
      <c r="VPX115" s="1"/>
      <c r="VPY115" s="1"/>
      <c r="VPZ115" s="1"/>
      <c r="VQA115" s="1"/>
      <c r="VQB115" s="1"/>
      <c r="VQC115" s="1"/>
      <c r="VQD115" s="1"/>
      <c r="VQE115" s="1"/>
      <c r="VQF115" s="1"/>
      <c r="VQG115" s="1"/>
      <c r="VQH115" s="1"/>
      <c r="VQI115" s="1"/>
      <c r="VQJ115" s="1"/>
      <c r="VQK115" s="1"/>
      <c r="VQL115" s="1"/>
      <c r="VQM115" s="1"/>
      <c r="VQN115" s="1"/>
      <c r="VQO115" s="1"/>
      <c r="VQP115" s="1"/>
      <c r="VQQ115" s="1"/>
      <c r="VQR115" s="1"/>
      <c r="VQS115" s="1"/>
      <c r="VQT115" s="1"/>
      <c r="VQU115" s="1"/>
      <c r="VQV115" s="1"/>
      <c r="VQW115" s="1"/>
      <c r="VQX115" s="1"/>
      <c r="VQY115" s="1"/>
      <c r="VQZ115" s="1"/>
      <c r="VRA115" s="1"/>
      <c r="VRB115" s="1"/>
      <c r="VRC115" s="1"/>
      <c r="VRD115" s="1"/>
      <c r="VRE115" s="1"/>
      <c r="VRF115" s="1"/>
      <c r="VRG115" s="1"/>
      <c r="VRH115" s="1"/>
      <c r="VRI115" s="1"/>
      <c r="VRJ115" s="1"/>
      <c r="VRK115" s="1"/>
      <c r="VRL115" s="1"/>
      <c r="VRM115" s="1"/>
      <c r="VRN115" s="1"/>
      <c r="VRO115" s="1"/>
      <c r="VRP115" s="1"/>
      <c r="VRQ115" s="1"/>
      <c r="VRR115" s="1"/>
      <c r="VRS115" s="1"/>
      <c r="VRT115" s="1"/>
      <c r="VRU115" s="1"/>
      <c r="VRV115" s="1"/>
      <c r="VRW115" s="1"/>
      <c r="VRX115" s="1"/>
      <c r="VRY115" s="1"/>
      <c r="VRZ115" s="1"/>
      <c r="VSA115" s="1"/>
      <c r="VSB115" s="1"/>
      <c r="VSC115" s="1"/>
      <c r="VSD115" s="1"/>
      <c r="VSE115" s="1"/>
      <c r="VSF115" s="1"/>
      <c r="VSG115" s="1"/>
      <c r="VSH115" s="1"/>
      <c r="VSI115" s="1"/>
      <c r="VSJ115" s="1"/>
      <c r="VSK115" s="1"/>
      <c r="VSL115" s="1"/>
      <c r="VSM115" s="1"/>
      <c r="VSN115" s="1"/>
      <c r="VSO115" s="1"/>
      <c r="VSP115" s="1"/>
      <c r="VSQ115" s="1"/>
      <c r="VSR115" s="1"/>
      <c r="VSS115" s="1"/>
      <c r="VST115" s="1"/>
      <c r="VSU115" s="1"/>
      <c r="VSV115" s="1"/>
      <c r="VSW115" s="1"/>
      <c r="VSX115" s="1"/>
      <c r="VSY115" s="1"/>
      <c r="VSZ115" s="1"/>
      <c r="VTA115" s="1"/>
      <c r="VTB115" s="1"/>
      <c r="VTC115" s="1"/>
      <c r="VTD115" s="1"/>
      <c r="VTE115" s="1"/>
      <c r="VTF115" s="1"/>
      <c r="VTG115" s="1"/>
      <c r="VTH115" s="1"/>
      <c r="VTI115" s="1"/>
      <c r="VTJ115" s="1"/>
      <c r="VTK115" s="1"/>
      <c r="VTL115" s="1"/>
      <c r="VTM115" s="1"/>
      <c r="VTN115" s="1"/>
      <c r="VTO115" s="1"/>
      <c r="VTP115" s="1"/>
      <c r="VTQ115" s="1"/>
      <c r="VTR115" s="1"/>
      <c r="VTS115" s="1"/>
      <c r="VTT115" s="1"/>
      <c r="VTU115" s="1"/>
      <c r="VTV115" s="1"/>
      <c r="VTW115" s="1"/>
      <c r="VTX115" s="1"/>
      <c r="VTY115" s="1"/>
      <c r="VTZ115" s="1"/>
      <c r="VUA115" s="1"/>
      <c r="VUB115" s="1"/>
      <c r="VUC115" s="1"/>
      <c r="VUD115" s="1"/>
      <c r="VUE115" s="1"/>
      <c r="VUF115" s="1"/>
      <c r="VUG115" s="1"/>
      <c r="VUH115" s="1"/>
      <c r="VUI115" s="1"/>
      <c r="VUJ115" s="1"/>
      <c r="VUK115" s="1"/>
      <c r="VUL115" s="1"/>
      <c r="VUM115" s="1"/>
      <c r="VUN115" s="1"/>
      <c r="VUO115" s="1"/>
      <c r="VUP115" s="1"/>
      <c r="VUQ115" s="1"/>
      <c r="VUR115" s="1"/>
      <c r="VUS115" s="1"/>
      <c r="VUT115" s="1"/>
      <c r="VUU115" s="1"/>
      <c r="VUV115" s="1"/>
      <c r="VUW115" s="1"/>
      <c r="VUX115" s="1"/>
      <c r="VUY115" s="1"/>
      <c r="VUZ115" s="1"/>
      <c r="VVA115" s="1"/>
      <c r="VVB115" s="1"/>
      <c r="VVC115" s="1"/>
      <c r="VVD115" s="1"/>
      <c r="VVE115" s="1"/>
      <c r="VVF115" s="1"/>
      <c r="VVG115" s="1"/>
      <c r="VVH115" s="1"/>
      <c r="VVI115" s="1"/>
      <c r="VVJ115" s="1"/>
      <c r="VVK115" s="1"/>
      <c r="VVL115" s="1"/>
      <c r="VVM115" s="1"/>
      <c r="VVN115" s="1"/>
      <c r="VVO115" s="1"/>
      <c r="VVP115" s="1"/>
      <c r="VVQ115" s="1"/>
      <c r="VVR115" s="1"/>
      <c r="VVS115" s="1"/>
      <c r="VVT115" s="1"/>
      <c r="VVU115" s="1"/>
      <c r="VVV115" s="1"/>
      <c r="VVW115" s="1"/>
      <c r="VVX115" s="1"/>
      <c r="VVY115" s="1"/>
      <c r="VVZ115" s="1"/>
      <c r="VWA115" s="1"/>
      <c r="VWB115" s="1"/>
      <c r="VWC115" s="1"/>
      <c r="VWD115" s="1"/>
      <c r="VWE115" s="1"/>
      <c r="VWF115" s="1"/>
      <c r="VWG115" s="1"/>
      <c r="VWH115" s="1"/>
      <c r="VWI115" s="1"/>
      <c r="VWJ115" s="1"/>
      <c r="VWK115" s="1"/>
      <c r="VWL115" s="1"/>
      <c r="VWM115" s="1"/>
      <c r="VWN115" s="1"/>
      <c r="VWO115" s="1"/>
      <c r="VWP115" s="1"/>
      <c r="VWQ115" s="1"/>
      <c r="VWR115" s="1"/>
      <c r="VWS115" s="1"/>
      <c r="VWT115" s="1"/>
      <c r="VWU115" s="1"/>
      <c r="VWV115" s="1"/>
      <c r="VWW115" s="1"/>
      <c r="VWX115" s="1"/>
      <c r="VWY115" s="1"/>
      <c r="VWZ115" s="1"/>
      <c r="VXA115" s="1"/>
      <c r="VXB115" s="1"/>
      <c r="VXC115" s="1"/>
      <c r="VXD115" s="1"/>
      <c r="VXE115" s="1"/>
      <c r="VXF115" s="1"/>
      <c r="VXG115" s="1"/>
      <c r="VXH115" s="1"/>
      <c r="VXI115" s="1"/>
      <c r="VXJ115" s="1"/>
      <c r="VXK115" s="1"/>
      <c r="VXL115" s="1"/>
      <c r="VXM115" s="1"/>
      <c r="VXN115" s="1"/>
      <c r="VXO115" s="1"/>
      <c r="VXP115" s="1"/>
      <c r="VXQ115" s="1"/>
      <c r="VXR115" s="1"/>
      <c r="VXS115" s="1"/>
      <c r="VXT115" s="1"/>
      <c r="VXU115" s="1"/>
      <c r="VXV115" s="1"/>
      <c r="VXW115" s="1"/>
      <c r="VXX115" s="1"/>
      <c r="VXY115" s="1"/>
      <c r="VXZ115" s="1"/>
      <c r="VYA115" s="1"/>
      <c r="VYB115" s="1"/>
      <c r="VYC115" s="1"/>
      <c r="VYD115" s="1"/>
      <c r="VYE115" s="1"/>
      <c r="VYF115" s="1"/>
      <c r="VYG115" s="1"/>
      <c r="VYH115" s="1"/>
      <c r="VYI115" s="1"/>
      <c r="VYJ115" s="1"/>
      <c r="VYK115" s="1"/>
      <c r="VYL115" s="1"/>
      <c r="VYM115" s="1"/>
      <c r="VYN115" s="1"/>
      <c r="VYO115" s="1"/>
      <c r="VYP115" s="1"/>
      <c r="VYQ115" s="1"/>
      <c r="VYR115" s="1"/>
      <c r="VYS115" s="1"/>
      <c r="VYT115" s="1"/>
      <c r="VYU115" s="1"/>
      <c r="VYV115" s="1"/>
      <c r="VYW115" s="1"/>
      <c r="VYX115" s="1"/>
      <c r="VYY115" s="1"/>
      <c r="VYZ115" s="1"/>
      <c r="VZA115" s="1"/>
      <c r="VZB115" s="1"/>
      <c r="VZC115" s="1"/>
      <c r="VZD115" s="1"/>
      <c r="VZE115" s="1"/>
      <c r="VZF115" s="1"/>
      <c r="VZG115" s="1"/>
      <c r="VZH115" s="1"/>
      <c r="VZI115" s="1"/>
      <c r="VZJ115" s="1"/>
      <c r="VZK115" s="1"/>
      <c r="VZL115" s="1"/>
      <c r="VZM115" s="1"/>
      <c r="VZN115" s="1"/>
      <c r="VZO115" s="1"/>
      <c r="VZP115" s="1"/>
      <c r="VZQ115" s="1"/>
      <c r="VZR115" s="1"/>
      <c r="VZS115" s="1"/>
      <c r="VZT115" s="1"/>
      <c r="VZU115" s="1"/>
      <c r="VZV115" s="1"/>
      <c r="VZW115" s="1"/>
      <c r="VZX115" s="1"/>
      <c r="VZY115" s="1"/>
      <c r="VZZ115" s="1"/>
      <c r="WAA115" s="1"/>
      <c r="WAB115" s="1"/>
      <c r="WAC115" s="1"/>
      <c r="WAD115" s="1"/>
      <c r="WAE115" s="1"/>
      <c r="WAF115" s="1"/>
      <c r="WAG115" s="1"/>
      <c r="WAH115" s="1"/>
      <c r="WAI115" s="1"/>
      <c r="WAJ115" s="1"/>
      <c r="WAK115" s="1"/>
      <c r="WAL115" s="1"/>
      <c r="WAM115" s="1"/>
      <c r="WAN115" s="1"/>
      <c r="WAO115" s="1"/>
      <c r="WAP115" s="1"/>
      <c r="WAQ115" s="1"/>
      <c r="WAR115" s="1"/>
      <c r="WAS115" s="1"/>
      <c r="WAT115" s="1"/>
      <c r="WAU115" s="1"/>
      <c r="WAV115" s="1"/>
      <c r="WAW115" s="1"/>
      <c r="WAX115" s="1"/>
      <c r="WAY115" s="1"/>
      <c r="WAZ115" s="1"/>
      <c r="WBA115" s="1"/>
      <c r="WBB115" s="1"/>
      <c r="WBC115" s="1"/>
      <c r="WBD115" s="1"/>
      <c r="WBE115" s="1"/>
      <c r="WBF115" s="1"/>
      <c r="WBG115" s="1"/>
      <c r="WBH115" s="1"/>
      <c r="WBI115" s="1"/>
      <c r="WBJ115" s="1"/>
      <c r="WBK115" s="1"/>
      <c r="WBL115" s="1"/>
      <c r="WBM115" s="1"/>
      <c r="WBN115" s="1"/>
      <c r="WBO115" s="1"/>
      <c r="WBP115" s="1"/>
      <c r="WBQ115" s="1"/>
      <c r="WBR115" s="1"/>
      <c r="WBS115" s="1"/>
      <c r="WBT115" s="1"/>
      <c r="WBU115" s="1"/>
      <c r="WBV115" s="1"/>
      <c r="WBW115" s="1"/>
      <c r="WBX115" s="1"/>
      <c r="WBY115" s="1"/>
      <c r="WBZ115" s="1"/>
      <c r="WCA115" s="1"/>
      <c r="WCB115" s="1"/>
      <c r="WCC115" s="1"/>
      <c r="WCD115" s="1"/>
      <c r="WCE115" s="1"/>
      <c r="WCF115" s="1"/>
      <c r="WCG115" s="1"/>
      <c r="WCH115" s="1"/>
      <c r="WCI115" s="1"/>
      <c r="WCJ115" s="1"/>
      <c r="WCK115" s="1"/>
      <c r="WCL115" s="1"/>
      <c r="WCM115" s="1"/>
      <c r="WCN115" s="1"/>
      <c r="WCO115" s="1"/>
      <c r="WCP115" s="1"/>
      <c r="WCQ115" s="1"/>
      <c r="WCR115" s="1"/>
      <c r="WCS115" s="1"/>
      <c r="WCT115" s="1"/>
      <c r="WCU115" s="1"/>
      <c r="WCV115" s="1"/>
      <c r="WCW115" s="1"/>
      <c r="WCX115" s="1"/>
      <c r="WCY115" s="1"/>
      <c r="WCZ115" s="1"/>
      <c r="WDA115" s="1"/>
      <c r="WDB115" s="1"/>
      <c r="WDC115" s="1"/>
      <c r="WDD115" s="1"/>
      <c r="WDE115" s="1"/>
      <c r="WDF115" s="1"/>
      <c r="WDG115" s="1"/>
      <c r="WDH115" s="1"/>
      <c r="WDI115" s="1"/>
      <c r="WDJ115" s="1"/>
      <c r="WDK115" s="1"/>
      <c r="WDL115" s="1"/>
      <c r="WDM115" s="1"/>
      <c r="WDN115" s="1"/>
      <c r="WDO115" s="1"/>
      <c r="WDP115" s="1"/>
      <c r="WDQ115" s="1"/>
      <c r="WDR115" s="1"/>
      <c r="WDS115" s="1"/>
      <c r="WDT115" s="1"/>
      <c r="WDU115" s="1"/>
      <c r="WDV115" s="1"/>
      <c r="WDW115" s="1"/>
      <c r="WDX115" s="1"/>
      <c r="WDY115" s="1"/>
      <c r="WDZ115" s="1"/>
      <c r="WEA115" s="1"/>
      <c r="WEB115" s="1"/>
      <c r="WEC115" s="1"/>
      <c r="WED115" s="1"/>
      <c r="WEE115" s="1"/>
      <c r="WEF115" s="1"/>
      <c r="WEG115" s="1"/>
      <c r="WEH115" s="1"/>
      <c r="WEI115" s="1"/>
      <c r="WEJ115" s="1"/>
      <c r="WEK115" s="1"/>
      <c r="WEL115" s="1"/>
      <c r="WEM115" s="1"/>
      <c r="WEN115" s="1"/>
      <c r="WEO115" s="1"/>
      <c r="WEP115" s="1"/>
      <c r="WEQ115" s="1"/>
      <c r="WER115" s="1"/>
      <c r="WES115" s="1"/>
      <c r="WET115" s="1"/>
      <c r="WEU115" s="1"/>
      <c r="WEV115" s="1"/>
      <c r="WEW115" s="1"/>
      <c r="WEX115" s="1"/>
      <c r="WEY115" s="1"/>
      <c r="WEZ115" s="1"/>
      <c r="WFA115" s="1"/>
      <c r="WFB115" s="1"/>
      <c r="WFC115" s="1"/>
      <c r="WFD115" s="1"/>
      <c r="WFE115" s="1"/>
      <c r="WFF115" s="1"/>
      <c r="WFG115" s="1"/>
      <c r="WFH115" s="1"/>
      <c r="WFI115" s="1"/>
      <c r="WFJ115" s="1"/>
      <c r="WFK115" s="1"/>
      <c r="WFL115" s="1"/>
      <c r="WFM115" s="1"/>
      <c r="WFN115" s="1"/>
      <c r="WFO115" s="1"/>
      <c r="WFP115" s="1"/>
      <c r="WFQ115" s="1"/>
      <c r="WFR115" s="1"/>
      <c r="WFS115" s="1"/>
      <c r="WFT115" s="1"/>
      <c r="WFU115" s="1"/>
      <c r="WFV115" s="1"/>
      <c r="WFW115" s="1"/>
      <c r="WFX115" s="1"/>
      <c r="WFY115" s="1"/>
      <c r="WFZ115" s="1"/>
      <c r="WGA115" s="1"/>
      <c r="WGB115" s="1"/>
      <c r="WGC115" s="1"/>
      <c r="WGD115" s="1"/>
      <c r="WGE115" s="1"/>
      <c r="WGF115" s="1"/>
      <c r="WGG115" s="1"/>
      <c r="WGH115" s="1"/>
      <c r="WGI115" s="1"/>
      <c r="WGJ115" s="1"/>
      <c r="WGK115" s="1"/>
      <c r="WGL115" s="1"/>
      <c r="WGM115" s="1"/>
      <c r="WGN115" s="1"/>
      <c r="WGO115" s="1"/>
      <c r="WGP115" s="1"/>
      <c r="WGQ115" s="1"/>
      <c r="WGR115" s="1"/>
      <c r="WGS115" s="1"/>
      <c r="WGT115" s="1"/>
      <c r="WGU115" s="1"/>
      <c r="WGV115" s="1"/>
      <c r="WGW115" s="1"/>
      <c r="WGX115" s="1"/>
      <c r="WGY115" s="1"/>
      <c r="WGZ115" s="1"/>
      <c r="WHA115" s="1"/>
      <c r="WHB115" s="1"/>
      <c r="WHC115" s="1"/>
      <c r="WHD115" s="1"/>
      <c r="WHE115" s="1"/>
      <c r="WHF115" s="1"/>
      <c r="WHG115" s="1"/>
      <c r="WHH115" s="1"/>
      <c r="WHI115" s="1"/>
      <c r="WHJ115" s="1"/>
      <c r="WHK115" s="1"/>
      <c r="WHL115" s="1"/>
      <c r="WHM115" s="1"/>
      <c r="WHN115" s="1"/>
      <c r="WHO115" s="1"/>
      <c r="WHP115" s="1"/>
      <c r="WHQ115" s="1"/>
      <c r="WHR115" s="1"/>
      <c r="WHS115" s="1"/>
      <c r="WHT115" s="1"/>
      <c r="WHU115" s="1"/>
      <c r="WHV115" s="1"/>
      <c r="WHW115" s="1"/>
      <c r="WHX115" s="1"/>
      <c r="WHY115" s="1"/>
      <c r="WHZ115" s="1"/>
      <c r="WIA115" s="1"/>
      <c r="WIB115" s="1"/>
      <c r="WIC115" s="1"/>
      <c r="WID115" s="1"/>
      <c r="WIE115" s="1"/>
      <c r="WIF115" s="1"/>
      <c r="WIG115" s="1"/>
      <c r="WIH115" s="1"/>
      <c r="WII115" s="1"/>
      <c r="WIJ115" s="1"/>
      <c r="WIK115" s="1"/>
      <c r="WIL115" s="1"/>
      <c r="WIM115" s="1"/>
      <c r="WIN115" s="1"/>
      <c r="WIO115" s="1"/>
      <c r="WIP115" s="1"/>
      <c r="WIQ115" s="1"/>
      <c r="WIR115" s="1"/>
      <c r="WIS115" s="1"/>
      <c r="WIT115" s="1"/>
      <c r="WIU115" s="1"/>
      <c r="WIV115" s="1"/>
      <c r="WIW115" s="1"/>
      <c r="WIX115" s="1"/>
      <c r="WIY115" s="1"/>
      <c r="WIZ115" s="1"/>
      <c r="WJA115" s="1"/>
      <c r="WJB115" s="1"/>
      <c r="WJC115" s="1"/>
      <c r="WJD115" s="1"/>
      <c r="WJE115" s="1"/>
      <c r="WJF115" s="1"/>
      <c r="WJG115" s="1"/>
      <c r="WJH115" s="1"/>
      <c r="WJI115" s="1"/>
      <c r="WJJ115" s="1"/>
      <c r="WJK115" s="1"/>
      <c r="WJL115" s="1"/>
      <c r="WJM115" s="1"/>
      <c r="WJN115" s="1"/>
      <c r="WJO115" s="1"/>
      <c r="WJP115" s="1"/>
      <c r="WJQ115" s="1"/>
      <c r="WJR115" s="1"/>
      <c r="WJS115" s="1"/>
      <c r="WJT115" s="1"/>
      <c r="WJU115" s="1"/>
      <c r="WJV115" s="1"/>
      <c r="WJW115" s="1"/>
      <c r="WJX115" s="1"/>
      <c r="WJY115" s="1"/>
      <c r="WJZ115" s="1"/>
      <c r="WKA115" s="1"/>
      <c r="WKB115" s="1"/>
      <c r="WKC115" s="1"/>
      <c r="WKD115" s="1"/>
      <c r="WKE115" s="1"/>
      <c r="WKF115" s="1"/>
      <c r="WKG115" s="1"/>
      <c r="WKH115" s="1"/>
      <c r="WKI115" s="1"/>
      <c r="WKJ115" s="1"/>
      <c r="WKK115" s="1"/>
      <c r="WKL115" s="1"/>
      <c r="WKM115" s="1"/>
      <c r="WKN115" s="1"/>
      <c r="WKO115" s="1"/>
      <c r="WKP115" s="1"/>
      <c r="WKQ115" s="1"/>
      <c r="WKR115" s="1"/>
      <c r="WKS115" s="1"/>
      <c r="WKT115" s="1"/>
      <c r="WKU115" s="1"/>
      <c r="WKV115" s="1"/>
      <c r="WKW115" s="1"/>
      <c r="WKX115" s="1"/>
      <c r="WKY115" s="1"/>
      <c r="WKZ115" s="1"/>
      <c r="WLA115" s="1"/>
      <c r="WLB115" s="1"/>
      <c r="WLC115" s="1"/>
      <c r="WLD115" s="1"/>
      <c r="WLE115" s="1"/>
      <c r="WLF115" s="1"/>
      <c r="WLG115" s="1"/>
      <c r="WLH115" s="1"/>
      <c r="WLI115" s="1"/>
      <c r="WLJ115" s="1"/>
      <c r="WLK115" s="1"/>
      <c r="WLL115" s="1"/>
      <c r="WLM115" s="1"/>
      <c r="WLN115" s="1"/>
      <c r="WLO115" s="1"/>
      <c r="WLP115" s="1"/>
      <c r="WLQ115" s="1"/>
      <c r="WLR115" s="1"/>
      <c r="WLS115" s="1"/>
      <c r="WLT115" s="1"/>
      <c r="WLU115" s="1"/>
      <c r="WLV115" s="1"/>
      <c r="WLW115" s="1"/>
      <c r="WLX115" s="1"/>
      <c r="WLY115" s="1"/>
      <c r="WLZ115" s="1"/>
      <c r="WMA115" s="1"/>
      <c r="WMB115" s="1"/>
      <c r="WMC115" s="1"/>
      <c r="WMD115" s="1"/>
      <c r="WME115" s="1"/>
      <c r="WMF115" s="1"/>
      <c r="WMG115" s="1"/>
      <c r="WMH115" s="1"/>
      <c r="WMI115" s="1"/>
      <c r="WMJ115" s="1"/>
      <c r="WMK115" s="1"/>
      <c r="WML115" s="1"/>
      <c r="WMM115" s="1"/>
      <c r="WMN115" s="1"/>
      <c r="WMO115" s="1"/>
      <c r="WMP115" s="1"/>
      <c r="WMQ115" s="1"/>
      <c r="WMR115" s="1"/>
      <c r="WMS115" s="1"/>
      <c r="WMT115" s="1"/>
      <c r="WMU115" s="1"/>
      <c r="WMV115" s="1"/>
      <c r="WMW115" s="1"/>
      <c r="WMX115" s="1"/>
      <c r="WMY115" s="1"/>
      <c r="WMZ115" s="1"/>
      <c r="WNA115" s="1"/>
      <c r="WNB115" s="1"/>
      <c r="WNC115" s="1"/>
      <c r="WND115" s="1"/>
      <c r="WNE115" s="1"/>
      <c r="WNF115" s="1"/>
      <c r="WNG115" s="1"/>
      <c r="WNH115" s="1"/>
      <c r="WNI115" s="1"/>
      <c r="WNJ115" s="1"/>
      <c r="WNK115" s="1"/>
      <c r="WNL115" s="1"/>
      <c r="WNM115" s="1"/>
      <c r="WNN115" s="1"/>
      <c r="WNO115" s="1"/>
      <c r="WNP115" s="1"/>
      <c r="WNQ115" s="1"/>
      <c r="WNR115" s="1"/>
      <c r="WNS115" s="1"/>
      <c r="WNT115" s="1"/>
      <c r="WNU115" s="1"/>
      <c r="WNV115" s="1"/>
      <c r="WNW115" s="1"/>
      <c r="WNX115" s="1"/>
      <c r="WNY115" s="1"/>
      <c r="WNZ115" s="1"/>
      <c r="WOA115" s="1"/>
      <c r="WOB115" s="1"/>
      <c r="WOC115" s="1"/>
      <c r="WOD115" s="1"/>
      <c r="WOE115" s="1"/>
      <c r="WOF115" s="1"/>
      <c r="WOG115" s="1"/>
      <c r="WOH115" s="1"/>
      <c r="WOI115" s="1"/>
      <c r="WOJ115" s="1"/>
      <c r="WOK115" s="1"/>
      <c r="WOL115" s="1"/>
      <c r="WOM115" s="1"/>
      <c r="WON115" s="1"/>
      <c r="WOO115" s="1"/>
      <c r="WOP115" s="1"/>
      <c r="WOQ115" s="1"/>
      <c r="WOR115" s="1"/>
      <c r="WOS115" s="1"/>
      <c r="WOT115" s="1"/>
      <c r="WOU115" s="1"/>
      <c r="WOV115" s="1"/>
      <c r="WOW115" s="1"/>
      <c r="WOX115" s="1"/>
      <c r="WOY115" s="1"/>
      <c r="WOZ115" s="1"/>
      <c r="WPA115" s="1"/>
      <c r="WPB115" s="1"/>
      <c r="WPC115" s="1"/>
      <c r="WPD115" s="1"/>
      <c r="WPE115" s="1"/>
      <c r="WPF115" s="1"/>
      <c r="WPG115" s="1"/>
      <c r="WPH115" s="1"/>
      <c r="WPI115" s="1"/>
      <c r="WPJ115" s="1"/>
      <c r="WPK115" s="1"/>
      <c r="WPL115" s="1"/>
      <c r="WPM115" s="1"/>
      <c r="WPN115" s="1"/>
      <c r="WPO115" s="1"/>
      <c r="WPP115" s="1"/>
      <c r="WPQ115" s="1"/>
      <c r="WPR115" s="1"/>
      <c r="WPS115" s="1"/>
      <c r="WPT115" s="1"/>
      <c r="WPU115" s="1"/>
      <c r="WPV115" s="1"/>
      <c r="WPW115" s="1"/>
      <c r="WPX115" s="1"/>
      <c r="WPY115" s="1"/>
      <c r="WPZ115" s="1"/>
      <c r="WQA115" s="1"/>
      <c r="WQB115" s="1"/>
      <c r="WQC115" s="1"/>
      <c r="WQD115" s="1"/>
      <c r="WQE115" s="1"/>
      <c r="WQF115" s="1"/>
      <c r="WQG115" s="1"/>
      <c r="WQH115" s="1"/>
      <c r="WQI115" s="1"/>
      <c r="WQJ115" s="1"/>
      <c r="WQK115" s="1"/>
      <c r="WQL115" s="1"/>
      <c r="WQM115" s="1"/>
      <c r="WQN115" s="1"/>
      <c r="WQO115" s="1"/>
      <c r="WQP115" s="1"/>
      <c r="WQQ115" s="1"/>
      <c r="WQR115" s="1"/>
      <c r="WQS115" s="1"/>
      <c r="WQT115" s="1"/>
      <c r="WQU115" s="1"/>
      <c r="WQV115" s="1"/>
      <c r="WQW115" s="1"/>
      <c r="WQX115" s="1"/>
      <c r="WQY115" s="1"/>
      <c r="WQZ115" s="1"/>
      <c r="WRA115" s="1"/>
      <c r="WRB115" s="1"/>
      <c r="WRC115" s="1"/>
      <c r="WRD115" s="1"/>
      <c r="WRE115" s="1"/>
      <c r="WRF115" s="1"/>
      <c r="WRG115" s="1"/>
      <c r="WRH115" s="1"/>
      <c r="WRI115" s="1"/>
      <c r="WRJ115" s="1"/>
      <c r="WRK115" s="1"/>
      <c r="WRL115" s="1"/>
      <c r="WRM115" s="1"/>
      <c r="WRN115" s="1"/>
      <c r="WRO115" s="1"/>
      <c r="WRP115" s="1"/>
      <c r="WRQ115" s="1"/>
      <c r="WRR115" s="1"/>
      <c r="WRS115" s="1"/>
      <c r="WRT115" s="1"/>
      <c r="WRU115" s="1"/>
      <c r="WRV115" s="1"/>
      <c r="WRW115" s="1"/>
      <c r="WRX115" s="1"/>
      <c r="WRY115" s="1"/>
      <c r="WRZ115" s="1"/>
      <c r="WSA115" s="1"/>
      <c r="WSB115" s="1"/>
      <c r="WSC115" s="1"/>
      <c r="WSD115" s="1"/>
      <c r="WSE115" s="1"/>
      <c r="WSF115" s="1"/>
      <c r="WSG115" s="1"/>
      <c r="WSH115" s="1"/>
      <c r="WSI115" s="1"/>
      <c r="WSJ115" s="1"/>
      <c r="WSK115" s="1"/>
      <c r="WSL115" s="1"/>
      <c r="WSM115" s="1"/>
      <c r="WSN115" s="1"/>
      <c r="WSO115" s="1"/>
      <c r="WSP115" s="1"/>
      <c r="WSQ115" s="1"/>
      <c r="WSR115" s="1"/>
      <c r="WSS115" s="1"/>
      <c r="WST115" s="1"/>
      <c r="WSU115" s="1"/>
      <c r="WSV115" s="1"/>
      <c r="WSW115" s="1"/>
      <c r="WSX115" s="1"/>
      <c r="WSY115" s="1"/>
      <c r="WSZ115" s="1"/>
      <c r="WTA115" s="1"/>
      <c r="WTB115" s="1"/>
      <c r="WTC115" s="1"/>
      <c r="WTD115" s="1"/>
      <c r="WTE115" s="1"/>
      <c r="WTF115" s="1"/>
      <c r="WTG115" s="1"/>
      <c r="WTH115" s="1"/>
      <c r="WTI115" s="1"/>
      <c r="WTJ115" s="1"/>
      <c r="WTK115" s="1"/>
      <c r="WTL115" s="1"/>
      <c r="WTM115" s="1"/>
      <c r="WTN115" s="1"/>
      <c r="WTO115" s="1"/>
      <c r="WTP115" s="1"/>
      <c r="WTQ115" s="1"/>
      <c r="WTR115" s="1"/>
      <c r="WTS115" s="1"/>
      <c r="WTT115" s="1"/>
      <c r="WTU115" s="1"/>
      <c r="WTV115" s="1"/>
      <c r="WTW115" s="1"/>
      <c r="WTX115" s="1"/>
      <c r="WTY115" s="1"/>
      <c r="WTZ115" s="1"/>
      <c r="WUA115" s="1"/>
      <c r="WUB115" s="1"/>
      <c r="WUC115" s="1"/>
      <c r="WUD115" s="1"/>
      <c r="WUE115" s="1"/>
      <c r="WUF115" s="1"/>
      <c r="WUG115" s="1"/>
      <c r="WUH115" s="1"/>
      <c r="WUI115" s="1"/>
      <c r="WUJ115" s="1"/>
      <c r="WUK115" s="1"/>
      <c r="WUL115" s="1"/>
      <c r="WUM115" s="1"/>
      <c r="WUN115" s="1"/>
      <c r="WUO115" s="1"/>
      <c r="WUP115" s="1"/>
      <c r="WUQ115" s="1"/>
      <c r="WUR115" s="1"/>
      <c r="WUS115" s="1"/>
      <c r="WUT115" s="1"/>
      <c r="WUU115" s="1"/>
      <c r="WUV115" s="1"/>
      <c r="WUW115" s="1"/>
      <c r="WUX115" s="1"/>
      <c r="WUY115" s="1"/>
      <c r="WUZ115" s="1"/>
      <c r="WVA115" s="1"/>
      <c r="WVB115" s="1"/>
      <c r="WVC115" s="1"/>
      <c r="WVD115" s="1"/>
      <c r="WVE115" s="1"/>
      <c r="WVF115" s="1"/>
      <c r="WVG115" s="1"/>
      <c r="WVH115" s="1"/>
      <c r="WVI115" s="1"/>
      <c r="WVJ115" s="1"/>
      <c r="WVK115" s="1"/>
      <c r="WVL115" s="1"/>
      <c r="WVM115" s="1"/>
      <c r="WVN115" s="1"/>
      <c r="WVO115" s="1"/>
      <c r="WVP115" s="1"/>
      <c r="WVQ115" s="1"/>
      <c r="WVR115" s="1"/>
      <c r="WVS115" s="1"/>
      <c r="WVT115" s="1"/>
      <c r="WVU115" s="1"/>
      <c r="WVV115" s="1"/>
      <c r="WVW115" s="1"/>
      <c r="WVX115" s="1"/>
      <c r="WVY115" s="1"/>
      <c r="WVZ115" s="1"/>
      <c r="WWA115" s="1"/>
      <c r="WWB115" s="1"/>
      <c r="WWC115" s="1"/>
      <c r="WWD115" s="1"/>
      <c r="WWE115" s="1"/>
      <c r="WWF115" s="1"/>
      <c r="WWG115" s="1"/>
      <c r="WWH115" s="1"/>
      <c r="WWI115" s="1"/>
      <c r="WWJ115" s="1"/>
      <c r="WWK115" s="1"/>
      <c r="WWL115" s="1"/>
      <c r="WWM115" s="1"/>
      <c r="WWN115" s="1"/>
      <c r="WWO115" s="1"/>
      <c r="WWP115" s="1"/>
      <c r="WWQ115" s="1"/>
      <c r="WWR115" s="1"/>
      <c r="WWS115" s="1"/>
      <c r="WWT115" s="1"/>
      <c r="WWU115" s="1"/>
      <c r="WWV115" s="1"/>
      <c r="WWW115" s="1"/>
      <c r="WWX115" s="1"/>
      <c r="WWY115" s="1"/>
      <c r="WWZ115" s="1"/>
      <c r="WXA115" s="1"/>
      <c r="WXB115" s="1"/>
      <c r="WXC115" s="1"/>
      <c r="WXD115" s="1"/>
      <c r="WXE115" s="1"/>
      <c r="WXF115" s="1"/>
      <c r="WXG115" s="1"/>
      <c r="WXH115" s="1"/>
      <c r="WXI115" s="1"/>
      <c r="WXJ115" s="1"/>
      <c r="WXK115" s="1"/>
      <c r="WXL115" s="1"/>
      <c r="WXM115" s="1"/>
      <c r="WXN115" s="1"/>
      <c r="WXO115" s="1"/>
      <c r="WXP115" s="1"/>
      <c r="WXQ115" s="1"/>
      <c r="WXR115" s="1"/>
      <c r="WXS115" s="1"/>
      <c r="WXT115" s="1"/>
      <c r="WXU115" s="1"/>
      <c r="WXV115" s="1"/>
      <c r="WXW115" s="1"/>
      <c r="WXX115" s="1"/>
      <c r="WXY115" s="1"/>
      <c r="WXZ115" s="1"/>
      <c r="WYA115" s="1"/>
      <c r="WYB115" s="1"/>
      <c r="WYC115" s="1"/>
      <c r="WYD115" s="1"/>
      <c r="WYE115" s="1"/>
      <c r="WYF115" s="1"/>
      <c r="WYG115" s="1"/>
      <c r="WYH115" s="1"/>
      <c r="WYI115" s="1"/>
      <c r="WYJ115" s="1"/>
      <c r="WYK115" s="1"/>
      <c r="WYL115" s="1"/>
      <c r="WYM115" s="1"/>
      <c r="WYN115" s="1"/>
      <c r="WYO115" s="1"/>
      <c r="WYP115" s="1"/>
      <c r="WYQ115" s="1"/>
      <c r="WYR115" s="1"/>
      <c r="WYS115" s="1"/>
      <c r="WYT115" s="1"/>
      <c r="WYU115" s="1"/>
      <c r="WYV115" s="1"/>
      <c r="WYW115" s="1"/>
      <c r="WYX115" s="1"/>
      <c r="WYY115" s="1"/>
      <c r="WYZ115" s="1"/>
      <c r="WZA115" s="1"/>
      <c r="WZB115" s="1"/>
      <c r="WZC115" s="1"/>
      <c r="WZD115" s="1"/>
      <c r="WZE115" s="1"/>
      <c r="WZF115" s="1"/>
      <c r="WZG115" s="1"/>
      <c r="WZH115" s="1"/>
      <c r="WZI115" s="1"/>
      <c r="WZJ115" s="1"/>
      <c r="WZK115" s="1"/>
      <c r="WZL115" s="1"/>
      <c r="WZM115" s="1"/>
      <c r="WZN115" s="1"/>
      <c r="WZO115" s="1"/>
      <c r="WZP115" s="1"/>
      <c r="WZQ115" s="1"/>
      <c r="WZR115" s="1"/>
      <c r="WZS115" s="1"/>
      <c r="WZT115" s="1"/>
      <c r="WZU115" s="1"/>
      <c r="WZV115" s="1"/>
      <c r="WZW115" s="1"/>
      <c r="WZX115" s="1"/>
      <c r="WZY115" s="1"/>
      <c r="WZZ115" s="1"/>
      <c r="XAA115" s="1"/>
      <c r="XAB115" s="1"/>
      <c r="XAC115" s="1"/>
      <c r="XAD115" s="1"/>
      <c r="XAE115" s="1"/>
      <c r="XAF115" s="1"/>
      <c r="XAG115" s="1"/>
      <c r="XAH115" s="1"/>
      <c r="XAI115" s="1"/>
      <c r="XAJ115" s="1"/>
      <c r="XAK115" s="1"/>
      <c r="XAL115" s="1"/>
      <c r="XAM115" s="1"/>
      <c r="XAN115" s="1"/>
      <c r="XAO115" s="1"/>
      <c r="XAP115" s="1"/>
      <c r="XAQ115" s="1"/>
      <c r="XAR115" s="1"/>
      <c r="XAS115" s="1"/>
      <c r="XAT115" s="1"/>
      <c r="XAU115" s="1"/>
      <c r="XAV115" s="1"/>
      <c r="XAW115" s="1"/>
      <c r="XAX115" s="1"/>
      <c r="XAY115" s="1"/>
      <c r="XAZ115" s="1"/>
      <c r="XBA115" s="1"/>
      <c r="XBB115" s="1"/>
      <c r="XBC115" s="1"/>
      <c r="XBD115" s="1"/>
      <c r="XBE115" s="1"/>
      <c r="XBF115" s="1"/>
      <c r="XBG115" s="1"/>
      <c r="XBH115" s="1"/>
      <c r="XBI115" s="1"/>
      <c r="XBJ115" s="1"/>
      <c r="XBK115" s="1"/>
      <c r="XBL115" s="1"/>
      <c r="XBM115" s="1"/>
      <c r="XBN115" s="1"/>
      <c r="XBO115" s="1"/>
      <c r="XBP115" s="1"/>
      <c r="XBQ115" s="1"/>
      <c r="XBR115" s="1"/>
      <c r="XBS115" s="1"/>
      <c r="XBT115" s="1"/>
      <c r="XBU115" s="1"/>
      <c r="XBV115" s="1"/>
      <c r="XBW115" s="1"/>
      <c r="XBX115" s="1"/>
      <c r="XBY115" s="1"/>
      <c r="XBZ115" s="1"/>
      <c r="XCA115" s="1"/>
      <c r="XCB115" s="1"/>
      <c r="XCC115" s="1"/>
      <c r="XCD115" s="1"/>
      <c r="XCE115" s="1"/>
      <c r="XCF115" s="1"/>
      <c r="XCG115" s="1"/>
      <c r="XCH115" s="1"/>
      <c r="XCI115" s="1"/>
      <c r="XCJ115" s="1"/>
      <c r="XCK115" s="1"/>
      <c r="XCL115" s="1"/>
      <c r="XCM115" s="1"/>
      <c r="XCN115" s="1"/>
      <c r="XCO115" s="1"/>
      <c r="XCP115" s="1"/>
      <c r="XCQ115" s="1"/>
      <c r="XCR115" s="1"/>
      <c r="XCS115" s="1"/>
      <c r="XCT115" s="1"/>
      <c r="XCU115" s="1"/>
      <c r="XCV115" s="1"/>
      <c r="XCW115" s="1"/>
      <c r="XCX115" s="1"/>
      <c r="XCY115" s="1"/>
      <c r="XCZ115" s="1"/>
      <c r="XDA115" s="1"/>
      <c r="XDB115" s="1"/>
      <c r="XDC115" s="1"/>
      <c r="XDD115" s="1"/>
      <c r="XDE115" s="1"/>
      <c r="XDF115" s="1"/>
      <c r="XDG115" s="1"/>
      <c r="XDH115" s="1"/>
      <c r="XDI115" s="1"/>
      <c r="XDJ115" s="1"/>
      <c r="XDK115" s="1"/>
      <c r="XDL115" s="1"/>
      <c r="XDM115" s="1"/>
      <c r="XDN115" s="1"/>
      <c r="XDO115" s="1"/>
      <c r="XDP115" s="1"/>
      <c r="XDQ115" s="1"/>
      <c r="XDR115" s="1"/>
      <c r="XDS115" s="1"/>
      <c r="XDT115" s="1"/>
      <c r="XDU115" s="1"/>
      <c r="XDV115" s="1"/>
      <c r="XDW115" s="1"/>
      <c r="XDX115" s="1"/>
      <c r="XDY115" s="1"/>
      <c r="XDZ115" s="1"/>
      <c r="XEA115" s="1"/>
      <c r="XEB115" s="1"/>
      <c r="XEC115" s="1"/>
      <c r="XED115" s="1"/>
      <c r="XEE115" s="1"/>
      <c r="XEF115" s="1"/>
      <c r="XEG115" s="1"/>
      <c r="XEH115" s="1"/>
      <c r="XEI115" s="1"/>
      <c r="XEJ115" s="1"/>
      <c r="XEK115" s="1"/>
      <c r="XEL115" s="1"/>
      <c r="XEM115" s="1"/>
      <c r="XEN115" s="1"/>
      <c r="XEO115" s="1"/>
      <c r="XEP115" s="1"/>
      <c r="XEQ115" s="1"/>
      <c r="XER115" s="1"/>
      <c r="XES115" s="1"/>
      <c r="XET115" s="1"/>
      <c r="XEU115" s="1"/>
      <c r="XEV115" s="1"/>
      <c r="XEW115" s="1"/>
      <c r="XEX115" s="1"/>
      <c r="XEY115" s="1"/>
      <c r="XEZ115" s="1"/>
      <c r="XFA115" s="1"/>
      <c r="XFB115" s="1"/>
      <c r="XFC115" s="1"/>
      <c r="XFD115" s="1"/>
    </row>
    <row r="116" spans="2:16384" x14ac:dyDescent="0.25"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2:16384" x14ac:dyDescent="0.25">
      <c r="B117" s="1" t="s">
        <v>124</v>
      </c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2:16384" x14ac:dyDescent="0.25">
      <c r="B118" t="s">
        <v>125</v>
      </c>
      <c r="C118" s="49" t="s">
        <v>27</v>
      </c>
      <c r="D118" s="49">
        <v>660</v>
      </c>
      <c r="E118" s="49">
        <v>-660</v>
      </c>
      <c r="F118" s="49" t="s">
        <v>27</v>
      </c>
      <c r="G118" s="52"/>
      <c r="H118" s="52"/>
      <c r="I118" s="52"/>
      <c r="J118" s="52"/>
      <c r="K118" s="52"/>
    </row>
    <row r="119" spans="2:16384" x14ac:dyDescent="0.25">
      <c r="B119" t="s">
        <v>126</v>
      </c>
      <c r="C119" s="49">
        <v>2628</v>
      </c>
      <c r="D119" s="49">
        <v>2745</v>
      </c>
      <c r="E119" s="49">
        <v>6052</v>
      </c>
      <c r="F119" s="49">
        <v>6268</v>
      </c>
      <c r="G119" s="50">
        <f>'Debt Schedule'!G8</f>
        <v>0</v>
      </c>
      <c r="H119" s="50">
        <f>'Debt Schedule'!H8</f>
        <v>0</v>
      </c>
      <c r="I119" s="50">
        <f>'Debt Schedule'!I8</f>
        <v>0</v>
      </c>
      <c r="J119" s="50">
        <f>'Debt Schedule'!J8</f>
        <v>0</v>
      </c>
      <c r="K119" s="50">
        <f>'Debt Schedule'!K8</f>
        <v>0</v>
      </c>
    </row>
    <row r="120" spans="2:16384" x14ac:dyDescent="0.25">
      <c r="B120" t="s">
        <v>127</v>
      </c>
      <c r="C120" s="49">
        <v>-11498</v>
      </c>
      <c r="D120" s="49">
        <v>-2307</v>
      </c>
      <c r="E120" s="49">
        <v>-4015</v>
      </c>
      <c r="F120" s="49">
        <v>-3573</v>
      </c>
      <c r="G120" s="50">
        <f>'Debt Schedule'!G9</f>
        <v>-4907</v>
      </c>
      <c r="H120" s="50">
        <f>'Debt Schedule'!H9</f>
        <v>-4900</v>
      </c>
      <c r="I120" s="50">
        <f>'Debt Schedule'!I9</f>
        <v>-5700</v>
      </c>
      <c r="J120" s="50">
        <f>'Debt Schedule'!J9</f>
        <v>-7000</v>
      </c>
      <c r="K120" s="50">
        <f>'Debt Schedule'!K9</f>
        <v>-4800</v>
      </c>
    </row>
    <row r="121" spans="2:16384" x14ac:dyDescent="0.25">
      <c r="B121" t="s">
        <v>128</v>
      </c>
      <c r="C121" s="49" t="s">
        <v>27</v>
      </c>
      <c r="D121" s="49" t="s">
        <v>27</v>
      </c>
      <c r="E121" s="49">
        <v>-5175</v>
      </c>
      <c r="F121" s="49" t="s">
        <v>27</v>
      </c>
      <c r="G121" s="50"/>
      <c r="H121" s="50"/>
      <c r="I121" s="50"/>
      <c r="J121" s="50"/>
      <c r="K121" s="50"/>
    </row>
    <row r="122" spans="2:16384" x14ac:dyDescent="0.25">
      <c r="B122" t="s">
        <v>129</v>
      </c>
      <c r="C122" s="49">
        <v>-4672</v>
      </c>
      <c r="D122" s="49">
        <v>-13328</v>
      </c>
      <c r="E122" s="49">
        <v>-11291</v>
      </c>
      <c r="F122" s="49">
        <v>-9103</v>
      </c>
      <c r="G122" s="50"/>
      <c r="H122" s="50"/>
      <c r="I122" s="50"/>
      <c r="J122" s="50"/>
      <c r="K122" s="50"/>
    </row>
    <row r="123" spans="2:16384" x14ac:dyDescent="0.25">
      <c r="B123" t="s">
        <v>130</v>
      </c>
      <c r="C123" s="49">
        <v>-4532</v>
      </c>
      <c r="D123" s="49">
        <v>-4741</v>
      </c>
      <c r="E123" s="49">
        <v>-4766</v>
      </c>
      <c r="F123" s="49">
        <v>-4814</v>
      </c>
      <c r="G123" s="50">
        <f>-'Revenue nd Cost buildup'!G35</f>
        <v>-7955.372643375822</v>
      </c>
      <c r="H123" s="50">
        <f>-'Revenue nd Cost buildup'!H35</f>
        <v>-8023.684327881947</v>
      </c>
      <c r="I123" s="50">
        <f>-'Revenue nd Cost buildup'!I35</f>
        <v>-8144.1231786546305</v>
      </c>
      <c r="J123" s="50">
        <f>-'Revenue nd Cost buildup'!J35</f>
        <v>-8335.1217665373861</v>
      </c>
      <c r="K123" s="50">
        <f>-'Revenue nd Cost buildup'!K35</f>
        <v>-8587.1392868854091</v>
      </c>
    </row>
    <row r="124" spans="2:16384" s="1" customFormat="1" x14ac:dyDescent="0.25">
      <c r="B124" t="s">
        <v>122</v>
      </c>
      <c r="C124" s="49">
        <v>-544</v>
      </c>
      <c r="D124" s="49">
        <v>786</v>
      </c>
      <c r="E124" s="49">
        <v>5</v>
      </c>
      <c r="F124" s="49">
        <v>339</v>
      </c>
      <c r="G124" s="52"/>
      <c r="H124" s="52"/>
      <c r="I124" s="52"/>
      <c r="J124" s="52"/>
      <c r="K124" s="52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  <c r="AMM124"/>
      <c r="AMN124"/>
      <c r="AMO124"/>
      <c r="AMP124"/>
      <c r="AMQ124"/>
      <c r="AMR124"/>
      <c r="AMS124"/>
      <c r="AMT124"/>
      <c r="AMU124"/>
      <c r="AMV124"/>
      <c r="AMW124"/>
      <c r="AMX124"/>
      <c r="AMY124"/>
      <c r="AMZ124"/>
      <c r="ANA124"/>
      <c r="ANB124"/>
      <c r="ANC124"/>
      <c r="AND124"/>
      <c r="ANE124"/>
      <c r="ANF124"/>
      <c r="ANG124"/>
      <c r="ANH124"/>
      <c r="ANI124"/>
      <c r="ANJ124"/>
      <c r="ANK124"/>
      <c r="ANL124"/>
      <c r="ANM124"/>
      <c r="ANN124"/>
      <c r="ANO124"/>
      <c r="ANP124"/>
      <c r="ANQ124"/>
      <c r="ANR124"/>
      <c r="ANS124"/>
      <c r="ANT124"/>
      <c r="ANU124"/>
      <c r="ANV124"/>
      <c r="ANW124"/>
      <c r="ANX124"/>
      <c r="ANY124"/>
      <c r="ANZ124"/>
      <c r="AOA124"/>
      <c r="AOB124"/>
      <c r="AOC124"/>
      <c r="AOD124"/>
      <c r="AOE124"/>
      <c r="AOF124"/>
      <c r="AOG124"/>
      <c r="AOH124"/>
      <c r="AOI124"/>
      <c r="AOJ124"/>
      <c r="AOK124"/>
      <c r="AOL124"/>
      <c r="AOM124"/>
      <c r="AON124"/>
      <c r="AOO124"/>
      <c r="AOP124"/>
      <c r="AOQ124"/>
      <c r="AOR124"/>
      <c r="AOS124"/>
      <c r="AOT124"/>
      <c r="AOU124"/>
      <c r="AOV124"/>
      <c r="AOW124"/>
      <c r="AOX124"/>
      <c r="AOY124"/>
      <c r="AOZ124"/>
      <c r="APA124"/>
      <c r="APB124"/>
      <c r="APC124"/>
      <c r="APD124"/>
      <c r="APE124"/>
      <c r="APF124"/>
      <c r="APG124"/>
      <c r="APH124"/>
      <c r="API124"/>
      <c r="APJ124"/>
      <c r="APK124"/>
      <c r="APL124"/>
      <c r="APM124"/>
      <c r="APN124"/>
      <c r="APO124"/>
      <c r="APP124"/>
      <c r="APQ124"/>
      <c r="APR124"/>
      <c r="APS124"/>
      <c r="APT124"/>
      <c r="APU124"/>
      <c r="APV124"/>
      <c r="APW124"/>
      <c r="APX124"/>
      <c r="APY124"/>
      <c r="APZ124"/>
      <c r="AQA124"/>
      <c r="AQB124"/>
      <c r="AQC124"/>
      <c r="AQD124"/>
      <c r="AQE124"/>
      <c r="AQF124"/>
      <c r="AQG124"/>
      <c r="AQH124"/>
      <c r="AQI124"/>
      <c r="AQJ124"/>
      <c r="AQK124"/>
      <c r="AQL124"/>
      <c r="AQM124"/>
      <c r="AQN124"/>
      <c r="AQO124"/>
      <c r="AQP124"/>
      <c r="AQQ124"/>
      <c r="AQR124"/>
      <c r="AQS124"/>
      <c r="AQT124"/>
      <c r="AQU124"/>
      <c r="AQV124"/>
      <c r="AQW124"/>
      <c r="AQX124"/>
      <c r="AQY124"/>
      <c r="AQZ124"/>
      <c r="ARA124"/>
      <c r="ARB124"/>
      <c r="ARC124"/>
      <c r="ARD124"/>
      <c r="ARE124"/>
      <c r="ARF124"/>
      <c r="ARG124"/>
      <c r="ARH124"/>
      <c r="ARI124"/>
      <c r="ARJ124"/>
      <c r="ARK124"/>
      <c r="ARL124"/>
      <c r="ARM124"/>
      <c r="ARN124"/>
      <c r="ARO124"/>
      <c r="ARP124"/>
      <c r="ARQ124"/>
      <c r="ARR124"/>
      <c r="ARS124"/>
      <c r="ART124"/>
      <c r="ARU124"/>
      <c r="ARV124"/>
      <c r="ARW124"/>
      <c r="ARX124"/>
      <c r="ARY124"/>
      <c r="ARZ124"/>
      <c r="ASA124"/>
      <c r="ASB124"/>
      <c r="ASC124"/>
      <c r="ASD124"/>
      <c r="ASE124"/>
      <c r="ASF124"/>
      <c r="ASG124"/>
      <c r="ASH124"/>
      <c r="ASI124"/>
      <c r="ASJ124"/>
      <c r="ASK124"/>
      <c r="ASL124"/>
      <c r="ASM124"/>
      <c r="ASN124"/>
      <c r="ASO124"/>
      <c r="ASP124"/>
      <c r="ASQ124"/>
      <c r="ASR124"/>
      <c r="ASS124"/>
      <c r="AST124"/>
      <c r="ASU124"/>
      <c r="ASV124"/>
      <c r="ASW124"/>
      <c r="ASX124"/>
      <c r="ASY124"/>
      <c r="ASZ124"/>
      <c r="ATA124"/>
      <c r="ATB124"/>
      <c r="ATC124"/>
      <c r="ATD124"/>
      <c r="ATE124"/>
      <c r="ATF124"/>
      <c r="ATG124"/>
      <c r="ATH124"/>
      <c r="ATI124"/>
      <c r="ATJ124"/>
      <c r="ATK124"/>
      <c r="ATL124"/>
      <c r="ATM124"/>
      <c r="ATN124"/>
      <c r="ATO124"/>
      <c r="ATP124"/>
      <c r="ATQ124"/>
      <c r="ATR124"/>
      <c r="ATS124"/>
      <c r="ATT124"/>
      <c r="ATU124"/>
      <c r="ATV124"/>
      <c r="ATW124"/>
      <c r="ATX124"/>
      <c r="ATY124"/>
      <c r="ATZ124"/>
      <c r="AUA124"/>
      <c r="AUB124"/>
      <c r="AUC124"/>
      <c r="AUD124"/>
      <c r="AUE124"/>
      <c r="AUF124"/>
      <c r="AUG124"/>
      <c r="AUH124"/>
      <c r="AUI124"/>
      <c r="AUJ124"/>
      <c r="AUK124"/>
      <c r="AUL124"/>
      <c r="AUM124"/>
      <c r="AUN124"/>
      <c r="AUO124"/>
      <c r="AUP124"/>
      <c r="AUQ124"/>
      <c r="AUR124"/>
      <c r="AUS124"/>
      <c r="AUT124"/>
      <c r="AUU124"/>
      <c r="AUV124"/>
      <c r="AUW124"/>
      <c r="AUX124"/>
      <c r="AUY124"/>
      <c r="AUZ124"/>
      <c r="AVA124"/>
      <c r="AVB124"/>
      <c r="AVC124"/>
      <c r="AVD124"/>
      <c r="AVE124"/>
      <c r="AVF124"/>
      <c r="AVG124"/>
      <c r="AVH124"/>
      <c r="AVI124"/>
      <c r="AVJ124"/>
      <c r="AVK124"/>
      <c r="AVL124"/>
      <c r="AVM124"/>
      <c r="AVN124"/>
      <c r="AVO124"/>
      <c r="AVP124"/>
      <c r="AVQ124"/>
      <c r="AVR124"/>
      <c r="AVS124"/>
      <c r="AVT124"/>
      <c r="AVU124"/>
      <c r="AVV124"/>
      <c r="AVW124"/>
      <c r="AVX124"/>
      <c r="AVY124"/>
      <c r="AVZ124"/>
      <c r="AWA124"/>
      <c r="AWB124"/>
      <c r="AWC124"/>
      <c r="AWD124"/>
      <c r="AWE124"/>
      <c r="AWF124"/>
      <c r="AWG124"/>
      <c r="AWH124"/>
      <c r="AWI124"/>
      <c r="AWJ124"/>
      <c r="AWK124"/>
      <c r="AWL124"/>
      <c r="AWM124"/>
      <c r="AWN124"/>
      <c r="AWO124"/>
      <c r="AWP124"/>
      <c r="AWQ124"/>
      <c r="AWR124"/>
      <c r="AWS124"/>
      <c r="AWT124"/>
      <c r="AWU124"/>
      <c r="AWV124"/>
      <c r="AWW124"/>
      <c r="AWX124"/>
      <c r="AWY124"/>
      <c r="AWZ124"/>
      <c r="AXA124"/>
      <c r="AXB124"/>
      <c r="AXC124"/>
      <c r="AXD124"/>
      <c r="AXE124"/>
      <c r="AXF124"/>
      <c r="AXG124"/>
      <c r="AXH124"/>
      <c r="AXI124"/>
      <c r="AXJ124"/>
      <c r="AXK124"/>
      <c r="AXL124"/>
      <c r="AXM124"/>
      <c r="AXN124"/>
      <c r="AXO124"/>
      <c r="AXP124"/>
      <c r="AXQ124"/>
      <c r="AXR124"/>
      <c r="AXS124"/>
      <c r="AXT124"/>
      <c r="AXU124"/>
      <c r="AXV124"/>
      <c r="AXW124"/>
      <c r="AXX124"/>
      <c r="AXY124"/>
      <c r="AXZ124"/>
      <c r="AYA124"/>
      <c r="AYB124"/>
      <c r="AYC124"/>
      <c r="AYD124"/>
      <c r="AYE124"/>
      <c r="AYF124"/>
      <c r="AYG124"/>
      <c r="AYH124"/>
      <c r="AYI124"/>
      <c r="AYJ124"/>
      <c r="AYK124"/>
      <c r="AYL124"/>
      <c r="AYM124"/>
      <c r="AYN124"/>
      <c r="AYO124"/>
      <c r="AYP124"/>
      <c r="AYQ124"/>
      <c r="AYR124"/>
      <c r="AYS124"/>
      <c r="AYT124"/>
      <c r="AYU124"/>
      <c r="AYV124"/>
      <c r="AYW124"/>
      <c r="AYX124"/>
      <c r="AYY124"/>
      <c r="AYZ124"/>
      <c r="AZA124"/>
      <c r="AZB124"/>
      <c r="AZC124"/>
      <c r="AZD124"/>
      <c r="AZE124"/>
      <c r="AZF124"/>
      <c r="AZG124"/>
      <c r="AZH124"/>
      <c r="AZI124"/>
      <c r="AZJ124"/>
      <c r="AZK124"/>
      <c r="AZL124"/>
      <c r="AZM124"/>
      <c r="AZN124"/>
      <c r="AZO124"/>
      <c r="AZP124"/>
      <c r="AZQ124"/>
      <c r="AZR124"/>
      <c r="AZS124"/>
      <c r="AZT124"/>
      <c r="AZU124"/>
      <c r="AZV124"/>
      <c r="AZW124"/>
      <c r="AZX124"/>
      <c r="AZY124"/>
      <c r="AZZ124"/>
      <c r="BAA124"/>
      <c r="BAB124"/>
      <c r="BAC124"/>
      <c r="BAD124"/>
      <c r="BAE124"/>
      <c r="BAF124"/>
      <c r="BAG124"/>
      <c r="BAH124"/>
      <c r="BAI124"/>
      <c r="BAJ124"/>
      <c r="BAK124"/>
      <c r="BAL124"/>
      <c r="BAM124"/>
      <c r="BAN124"/>
      <c r="BAO124"/>
      <c r="BAP124"/>
      <c r="BAQ124"/>
      <c r="BAR124"/>
      <c r="BAS124"/>
      <c r="BAT124"/>
      <c r="BAU124"/>
      <c r="BAV124"/>
      <c r="BAW124"/>
      <c r="BAX124"/>
      <c r="BAY124"/>
      <c r="BAZ124"/>
      <c r="BBA124"/>
      <c r="BBB124"/>
      <c r="BBC124"/>
      <c r="BBD124"/>
      <c r="BBE124"/>
      <c r="BBF124"/>
      <c r="BBG124"/>
      <c r="BBH124"/>
      <c r="BBI124"/>
      <c r="BBJ124"/>
      <c r="BBK124"/>
      <c r="BBL124"/>
      <c r="BBM124"/>
      <c r="BBN124"/>
      <c r="BBO124"/>
      <c r="BBP124"/>
      <c r="BBQ124"/>
      <c r="BBR124"/>
      <c r="BBS124"/>
      <c r="BBT124"/>
      <c r="BBU124"/>
      <c r="BBV124"/>
      <c r="BBW124"/>
      <c r="BBX124"/>
      <c r="BBY124"/>
      <c r="BBZ124"/>
      <c r="BCA124"/>
      <c r="BCB124"/>
      <c r="BCC124"/>
      <c r="BCD124"/>
      <c r="BCE124"/>
      <c r="BCF124"/>
      <c r="BCG124"/>
      <c r="BCH124"/>
      <c r="BCI124"/>
      <c r="BCJ124"/>
      <c r="BCK124"/>
      <c r="BCL124"/>
      <c r="BCM124"/>
      <c r="BCN124"/>
      <c r="BCO124"/>
      <c r="BCP124"/>
      <c r="BCQ124"/>
      <c r="BCR124"/>
      <c r="BCS124"/>
      <c r="BCT124"/>
      <c r="BCU124"/>
      <c r="BCV124"/>
      <c r="BCW124"/>
      <c r="BCX124"/>
      <c r="BCY124"/>
      <c r="BCZ124"/>
      <c r="BDA124"/>
      <c r="BDB124"/>
      <c r="BDC124"/>
      <c r="BDD124"/>
      <c r="BDE124"/>
      <c r="BDF124"/>
      <c r="BDG124"/>
      <c r="BDH124"/>
      <c r="BDI124"/>
      <c r="BDJ124"/>
      <c r="BDK124"/>
      <c r="BDL124"/>
      <c r="BDM124"/>
      <c r="BDN124"/>
      <c r="BDO124"/>
      <c r="BDP124"/>
      <c r="BDQ124"/>
      <c r="BDR124"/>
      <c r="BDS124"/>
      <c r="BDT124"/>
      <c r="BDU124"/>
      <c r="BDV124"/>
      <c r="BDW124"/>
      <c r="BDX124"/>
      <c r="BDY124"/>
      <c r="BDZ124"/>
      <c r="BEA124"/>
      <c r="BEB124"/>
      <c r="BEC124"/>
      <c r="BED124"/>
      <c r="BEE124"/>
      <c r="BEF124"/>
      <c r="BEG124"/>
      <c r="BEH124"/>
      <c r="BEI124"/>
      <c r="BEJ124"/>
      <c r="BEK124"/>
      <c r="BEL124"/>
      <c r="BEM124"/>
      <c r="BEN124"/>
      <c r="BEO124"/>
      <c r="BEP124"/>
      <c r="BEQ124"/>
      <c r="BER124"/>
      <c r="BES124"/>
      <c r="BET124"/>
      <c r="BEU124"/>
      <c r="BEV124"/>
      <c r="BEW124"/>
      <c r="BEX124"/>
      <c r="BEY124"/>
      <c r="BEZ124"/>
      <c r="BFA124"/>
      <c r="BFB124"/>
      <c r="BFC124"/>
      <c r="BFD124"/>
      <c r="BFE124"/>
      <c r="BFF124"/>
      <c r="BFG124"/>
      <c r="BFH124"/>
      <c r="BFI124"/>
      <c r="BFJ124"/>
      <c r="BFK124"/>
      <c r="BFL124"/>
      <c r="BFM124"/>
      <c r="BFN124"/>
      <c r="BFO124"/>
      <c r="BFP124"/>
      <c r="BFQ124"/>
      <c r="BFR124"/>
      <c r="BFS124"/>
      <c r="BFT124"/>
      <c r="BFU124"/>
      <c r="BFV124"/>
      <c r="BFW124"/>
      <c r="BFX124"/>
      <c r="BFY124"/>
      <c r="BFZ124"/>
      <c r="BGA124"/>
      <c r="BGB124"/>
      <c r="BGC124"/>
      <c r="BGD124"/>
      <c r="BGE124"/>
      <c r="BGF124"/>
      <c r="BGG124"/>
      <c r="BGH124"/>
      <c r="BGI124"/>
      <c r="BGJ124"/>
      <c r="BGK124"/>
      <c r="BGL124"/>
      <c r="BGM124"/>
      <c r="BGN124"/>
      <c r="BGO124"/>
      <c r="BGP124"/>
      <c r="BGQ124"/>
      <c r="BGR124"/>
      <c r="BGS124"/>
      <c r="BGT124"/>
      <c r="BGU124"/>
      <c r="BGV124"/>
      <c r="BGW124"/>
      <c r="BGX124"/>
      <c r="BGY124"/>
      <c r="BGZ124"/>
      <c r="BHA124"/>
      <c r="BHB124"/>
      <c r="BHC124"/>
      <c r="BHD124"/>
      <c r="BHE124"/>
      <c r="BHF124"/>
      <c r="BHG124"/>
      <c r="BHH124"/>
      <c r="BHI124"/>
      <c r="BHJ124"/>
      <c r="BHK124"/>
      <c r="BHL124"/>
      <c r="BHM124"/>
      <c r="BHN124"/>
      <c r="BHO124"/>
      <c r="BHP124"/>
      <c r="BHQ124"/>
      <c r="BHR124"/>
      <c r="BHS124"/>
      <c r="BHT124"/>
      <c r="BHU124"/>
      <c r="BHV124"/>
      <c r="BHW124"/>
      <c r="BHX124"/>
      <c r="BHY124"/>
      <c r="BHZ124"/>
      <c r="BIA124"/>
      <c r="BIB124"/>
      <c r="BIC124"/>
      <c r="BID124"/>
      <c r="BIE124"/>
      <c r="BIF124"/>
      <c r="BIG124"/>
      <c r="BIH124"/>
      <c r="BII124"/>
      <c r="BIJ124"/>
      <c r="BIK124"/>
      <c r="BIL124"/>
      <c r="BIM124"/>
      <c r="BIN124"/>
      <c r="BIO124"/>
      <c r="BIP124"/>
      <c r="BIQ124"/>
      <c r="BIR124"/>
      <c r="BIS124"/>
      <c r="BIT124"/>
      <c r="BIU124"/>
      <c r="BIV124"/>
      <c r="BIW124"/>
      <c r="BIX124"/>
      <c r="BIY124"/>
      <c r="BIZ124"/>
      <c r="BJA124"/>
      <c r="BJB124"/>
      <c r="BJC124"/>
      <c r="BJD124"/>
      <c r="BJE124"/>
      <c r="BJF124"/>
      <c r="BJG124"/>
      <c r="BJH124"/>
      <c r="BJI124"/>
      <c r="BJJ124"/>
      <c r="BJK124"/>
      <c r="BJL124"/>
      <c r="BJM124"/>
      <c r="BJN124"/>
      <c r="BJO124"/>
      <c r="BJP124"/>
      <c r="BJQ124"/>
      <c r="BJR124"/>
      <c r="BJS124"/>
      <c r="BJT124"/>
      <c r="BJU124"/>
      <c r="BJV124"/>
      <c r="BJW124"/>
      <c r="BJX124"/>
      <c r="BJY124"/>
      <c r="BJZ124"/>
      <c r="BKA124"/>
      <c r="BKB124"/>
      <c r="BKC124"/>
      <c r="BKD124"/>
      <c r="BKE124"/>
      <c r="BKF124"/>
      <c r="BKG124"/>
      <c r="BKH124"/>
      <c r="BKI124"/>
      <c r="BKJ124"/>
      <c r="BKK124"/>
      <c r="BKL124"/>
      <c r="BKM124"/>
      <c r="BKN124"/>
      <c r="BKO124"/>
      <c r="BKP124"/>
      <c r="BKQ124"/>
      <c r="BKR124"/>
      <c r="BKS124"/>
      <c r="BKT124"/>
      <c r="BKU124"/>
      <c r="BKV124"/>
      <c r="BKW124"/>
      <c r="BKX124"/>
      <c r="BKY124"/>
      <c r="BKZ124"/>
      <c r="BLA124"/>
      <c r="BLB124"/>
      <c r="BLC124"/>
      <c r="BLD124"/>
      <c r="BLE124"/>
      <c r="BLF124"/>
      <c r="BLG124"/>
      <c r="BLH124"/>
      <c r="BLI124"/>
      <c r="BLJ124"/>
      <c r="BLK124"/>
      <c r="BLL124"/>
      <c r="BLM124"/>
      <c r="BLN124"/>
      <c r="BLO124"/>
      <c r="BLP124"/>
      <c r="BLQ124"/>
      <c r="BLR124"/>
      <c r="BLS124"/>
      <c r="BLT124"/>
      <c r="BLU124"/>
      <c r="BLV124"/>
      <c r="BLW124"/>
      <c r="BLX124"/>
      <c r="BLY124"/>
      <c r="BLZ124"/>
      <c r="BMA124"/>
      <c r="BMB124"/>
      <c r="BMC124"/>
      <c r="BMD124"/>
      <c r="BME124"/>
      <c r="BMF124"/>
      <c r="BMG124"/>
      <c r="BMH124"/>
      <c r="BMI124"/>
      <c r="BMJ124"/>
      <c r="BMK124"/>
      <c r="BML124"/>
      <c r="BMM124"/>
      <c r="BMN124"/>
      <c r="BMO124"/>
      <c r="BMP124"/>
      <c r="BMQ124"/>
      <c r="BMR124"/>
      <c r="BMS124"/>
      <c r="BMT124"/>
      <c r="BMU124"/>
      <c r="BMV124"/>
      <c r="BMW124"/>
      <c r="BMX124"/>
      <c r="BMY124"/>
      <c r="BMZ124"/>
      <c r="BNA124"/>
      <c r="BNB124"/>
      <c r="BNC124"/>
      <c r="BND124"/>
      <c r="BNE124"/>
      <c r="BNF124"/>
      <c r="BNG124"/>
      <c r="BNH124"/>
      <c r="BNI124"/>
      <c r="BNJ124"/>
      <c r="BNK124"/>
      <c r="BNL124"/>
      <c r="BNM124"/>
      <c r="BNN124"/>
      <c r="BNO124"/>
      <c r="BNP124"/>
      <c r="BNQ124"/>
      <c r="BNR124"/>
      <c r="BNS124"/>
      <c r="BNT124"/>
      <c r="BNU124"/>
      <c r="BNV124"/>
      <c r="BNW124"/>
      <c r="BNX124"/>
      <c r="BNY124"/>
      <c r="BNZ124"/>
      <c r="BOA124"/>
      <c r="BOB124"/>
      <c r="BOC124"/>
      <c r="BOD124"/>
      <c r="BOE124"/>
      <c r="BOF124"/>
      <c r="BOG124"/>
      <c r="BOH124"/>
      <c r="BOI124"/>
      <c r="BOJ124"/>
      <c r="BOK124"/>
      <c r="BOL124"/>
      <c r="BOM124"/>
      <c r="BON124"/>
      <c r="BOO124"/>
      <c r="BOP124"/>
      <c r="BOQ124"/>
      <c r="BOR124"/>
      <c r="BOS124"/>
      <c r="BOT124"/>
      <c r="BOU124"/>
      <c r="BOV124"/>
      <c r="BOW124"/>
      <c r="BOX124"/>
      <c r="BOY124"/>
      <c r="BOZ124"/>
      <c r="BPA124"/>
      <c r="BPB124"/>
      <c r="BPC124"/>
      <c r="BPD124"/>
      <c r="BPE124"/>
      <c r="BPF124"/>
      <c r="BPG124"/>
      <c r="BPH124"/>
      <c r="BPI124"/>
      <c r="BPJ124"/>
      <c r="BPK124"/>
      <c r="BPL124"/>
      <c r="BPM124"/>
      <c r="BPN124"/>
      <c r="BPO124"/>
      <c r="BPP124"/>
      <c r="BPQ124"/>
      <c r="BPR124"/>
      <c r="BPS124"/>
      <c r="BPT124"/>
      <c r="BPU124"/>
      <c r="BPV124"/>
      <c r="BPW124"/>
      <c r="BPX124"/>
      <c r="BPY124"/>
      <c r="BPZ124"/>
      <c r="BQA124"/>
      <c r="BQB124"/>
      <c r="BQC124"/>
      <c r="BQD124"/>
      <c r="BQE124"/>
      <c r="BQF124"/>
      <c r="BQG124"/>
      <c r="BQH124"/>
      <c r="BQI124"/>
      <c r="BQJ124"/>
      <c r="BQK124"/>
      <c r="BQL124"/>
      <c r="BQM124"/>
      <c r="BQN124"/>
      <c r="BQO124"/>
      <c r="BQP124"/>
      <c r="BQQ124"/>
      <c r="BQR124"/>
      <c r="BQS124"/>
      <c r="BQT124"/>
      <c r="BQU124"/>
      <c r="BQV124"/>
      <c r="BQW124"/>
      <c r="BQX124"/>
      <c r="BQY124"/>
      <c r="BQZ124"/>
      <c r="BRA124"/>
      <c r="BRB124"/>
      <c r="BRC124"/>
      <c r="BRD124"/>
      <c r="BRE124"/>
      <c r="BRF124"/>
      <c r="BRG124"/>
      <c r="BRH124"/>
      <c r="BRI124"/>
      <c r="BRJ124"/>
      <c r="BRK124"/>
      <c r="BRL124"/>
      <c r="BRM124"/>
      <c r="BRN124"/>
      <c r="BRO124"/>
      <c r="BRP124"/>
      <c r="BRQ124"/>
      <c r="BRR124"/>
      <c r="BRS124"/>
      <c r="BRT124"/>
      <c r="BRU124"/>
      <c r="BRV124"/>
      <c r="BRW124"/>
      <c r="BRX124"/>
      <c r="BRY124"/>
      <c r="BRZ124"/>
      <c r="BSA124"/>
      <c r="BSB124"/>
      <c r="BSC124"/>
      <c r="BSD124"/>
      <c r="BSE124"/>
      <c r="BSF124"/>
      <c r="BSG124"/>
      <c r="BSH124"/>
      <c r="BSI124"/>
      <c r="BSJ124"/>
      <c r="BSK124"/>
      <c r="BSL124"/>
      <c r="BSM124"/>
      <c r="BSN124"/>
      <c r="BSO124"/>
      <c r="BSP124"/>
      <c r="BSQ124"/>
      <c r="BSR124"/>
      <c r="BSS124"/>
      <c r="BST124"/>
      <c r="BSU124"/>
      <c r="BSV124"/>
      <c r="BSW124"/>
      <c r="BSX124"/>
      <c r="BSY124"/>
      <c r="BSZ124"/>
      <c r="BTA124"/>
      <c r="BTB124"/>
      <c r="BTC124"/>
      <c r="BTD124"/>
      <c r="BTE124"/>
      <c r="BTF124"/>
      <c r="BTG124"/>
      <c r="BTH124"/>
      <c r="BTI124"/>
      <c r="BTJ124"/>
      <c r="BTK124"/>
      <c r="BTL124"/>
      <c r="BTM124"/>
      <c r="BTN124"/>
      <c r="BTO124"/>
      <c r="BTP124"/>
      <c r="BTQ124"/>
      <c r="BTR124"/>
      <c r="BTS124"/>
      <c r="BTT124"/>
      <c r="BTU124"/>
      <c r="BTV124"/>
      <c r="BTW124"/>
      <c r="BTX124"/>
      <c r="BTY124"/>
      <c r="BTZ124"/>
      <c r="BUA124"/>
      <c r="BUB124"/>
      <c r="BUC124"/>
      <c r="BUD124"/>
      <c r="BUE124"/>
      <c r="BUF124"/>
      <c r="BUG124"/>
      <c r="BUH124"/>
      <c r="BUI124"/>
      <c r="BUJ124"/>
      <c r="BUK124"/>
      <c r="BUL124"/>
      <c r="BUM124"/>
      <c r="BUN124"/>
      <c r="BUO124"/>
      <c r="BUP124"/>
      <c r="BUQ124"/>
      <c r="BUR124"/>
      <c r="BUS124"/>
      <c r="BUT124"/>
      <c r="BUU124"/>
      <c r="BUV124"/>
      <c r="BUW124"/>
      <c r="BUX124"/>
      <c r="BUY124"/>
      <c r="BUZ124"/>
      <c r="BVA124"/>
      <c r="BVB124"/>
      <c r="BVC124"/>
      <c r="BVD124"/>
      <c r="BVE124"/>
      <c r="BVF124"/>
      <c r="BVG124"/>
      <c r="BVH124"/>
      <c r="BVI124"/>
      <c r="BVJ124"/>
      <c r="BVK124"/>
      <c r="BVL124"/>
      <c r="BVM124"/>
      <c r="BVN124"/>
      <c r="BVO124"/>
      <c r="BVP124"/>
      <c r="BVQ124"/>
      <c r="BVR124"/>
      <c r="BVS124"/>
      <c r="BVT124"/>
      <c r="BVU124"/>
      <c r="BVV124"/>
      <c r="BVW124"/>
      <c r="BVX124"/>
      <c r="BVY124"/>
      <c r="BVZ124"/>
      <c r="BWA124"/>
      <c r="BWB124"/>
      <c r="BWC124"/>
      <c r="BWD124"/>
      <c r="BWE124"/>
      <c r="BWF124"/>
      <c r="BWG124"/>
      <c r="BWH124"/>
      <c r="BWI124"/>
      <c r="BWJ124"/>
      <c r="BWK124"/>
      <c r="BWL124"/>
      <c r="BWM124"/>
      <c r="BWN124"/>
      <c r="BWO124"/>
      <c r="BWP124"/>
      <c r="BWQ124"/>
      <c r="BWR124"/>
      <c r="BWS124"/>
      <c r="BWT124"/>
      <c r="BWU124"/>
      <c r="BWV124"/>
      <c r="BWW124"/>
      <c r="BWX124"/>
      <c r="BWY124"/>
      <c r="BWZ124"/>
      <c r="BXA124"/>
      <c r="BXB124"/>
      <c r="BXC124"/>
      <c r="BXD124"/>
      <c r="BXE124"/>
      <c r="BXF124"/>
      <c r="BXG124"/>
      <c r="BXH124"/>
      <c r="BXI124"/>
      <c r="BXJ124"/>
      <c r="BXK124"/>
      <c r="BXL124"/>
      <c r="BXM124"/>
      <c r="BXN124"/>
      <c r="BXO124"/>
      <c r="BXP124"/>
      <c r="BXQ124"/>
      <c r="BXR124"/>
      <c r="BXS124"/>
      <c r="BXT124"/>
      <c r="BXU124"/>
      <c r="BXV124"/>
      <c r="BXW124"/>
      <c r="BXX124"/>
      <c r="BXY124"/>
      <c r="BXZ124"/>
      <c r="BYA124"/>
      <c r="BYB124"/>
      <c r="BYC124"/>
      <c r="BYD124"/>
      <c r="BYE124"/>
      <c r="BYF124"/>
      <c r="BYG124"/>
      <c r="BYH124"/>
      <c r="BYI124"/>
      <c r="BYJ124"/>
      <c r="BYK124"/>
      <c r="BYL124"/>
      <c r="BYM124"/>
      <c r="BYN124"/>
      <c r="BYO124"/>
      <c r="BYP124"/>
      <c r="BYQ124"/>
      <c r="BYR124"/>
      <c r="BYS124"/>
      <c r="BYT124"/>
      <c r="BYU124"/>
      <c r="BYV124"/>
      <c r="BYW124"/>
      <c r="BYX124"/>
      <c r="BYY124"/>
      <c r="BYZ124"/>
      <c r="BZA124"/>
      <c r="BZB124"/>
      <c r="BZC124"/>
      <c r="BZD124"/>
      <c r="BZE124"/>
      <c r="BZF124"/>
      <c r="BZG124"/>
      <c r="BZH124"/>
      <c r="BZI124"/>
      <c r="BZJ124"/>
      <c r="BZK124"/>
      <c r="BZL124"/>
      <c r="BZM124"/>
      <c r="BZN124"/>
      <c r="BZO124"/>
      <c r="BZP124"/>
      <c r="BZQ124"/>
      <c r="BZR124"/>
      <c r="BZS124"/>
      <c r="BZT124"/>
      <c r="BZU124"/>
      <c r="BZV124"/>
      <c r="BZW124"/>
      <c r="BZX124"/>
      <c r="BZY124"/>
      <c r="BZZ124"/>
      <c r="CAA124"/>
      <c r="CAB124"/>
      <c r="CAC124"/>
      <c r="CAD124"/>
      <c r="CAE124"/>
      <c r="CAF124"/>
      <c r="CAG124"/>
      <c r="CAH124"/>
      <c r="CAI124"/>
      <c r="CAJ124"/>
      <c r="CAK124"/>
      <c r="CAL124"/>
      <c r="CAM124"/>
      <c r="CAN124"/>
      <c r="CAO124"/>
      <c r="CAP124"/>
      <c r="CAQ124"/>
      <c r="CAR124"/>
      <c r="CAS124"/>
      <c r="CAT124"/>
      <c r="CAU124"/>
      <c r="CAV124"/>
      <c r="CAW124"/>
      <c r="CAX124"/>
      <c r="CAY124"/>
      <c r="CAZ124"/>
      <c r="CBA124"/>
      <c r="CBB124"/>
      <c r="CBC124"/>
      <c r="CBD124"/>
      <c r="CBE124"/>
      <c r="CBF124"/>
      <c r="CBG124"/>
      <c r="CBH124"/>
      <c r="CBI124"/>
      <c r="CBJ124"/>
      <c r="CBK124"/>
      <c r="CBL124"/>
      <c r="CBM124"/>
      <c r="CBN124"/>
      <c r="CBO124"/>
      <c r="CBP124"/>
      <c r="CBQ124"/>
      <c r="CBR124"/>
      <c r="CBS124"/>
      <c r="CBT124"/>
      <c r="CBU124"/>
      <c r="CBV124"/>
      <c r="CBW124"/>
      <c r="CBX124"/>
      <c r="CBY124"/>
      <c r="CBZ124"/>
      <c r="CCA124"/>
      <c r="CCB124"/>
      <c r="CCC124"/>
      <c r="CCD124"/>
      <c r="CCE124"/>
      <c r="CCF124"/>
      <c r="CCG124"/>
      <c r="CCH124"/>
      <c r="CCI124"/>
      <c r="CCJ124"/>
      <c r="CCK124"/>
      <c r="CCL124"/>
      <c r="CCM124"/>
      <c r="CCN124"/>
      <c r="CCO124"/>
      <c r="CCP124"/>
      <c r="CCQ124"/>
      <c r="CCR124"/>
      <c r="CCS124"/>
      <c r="CCT124"/>
      <c r="CCU124"/>
      <c r="CCV124"/>
      <c r="CCW124"/>
      <c r="CCX124"/>
      <c r="CCY124"/>
      <c r="CCZ124"/>
      <c r="CDA124"/>
      <c r="CDB124"/>
      <c r="CDC124"/>
      <c r="CDD124"/>
      <c r="CDE124"/>
      <c r="CDF124"/>
      <c r="CDG124"/>
      <c r="CDH124"/>
      <c r="CDI124"/>
      <c r="CDJ124"/>
      <c r="CDK124"/>
      <c r="CDL124"/>
      <c r="CDM124"/>
      <c r="CDN124"/>
      <c r="CDO124"/>
      <c r="CDP124"/>
      <c r="CDQ124"/>
      <c r="CDR124"/>
      <c r="CDS124"/>
      <c r="CDT124"/>
      <c r="CDU124"/>
      <c r="CDV124"/>
      <c r="CDW124"/>
      <c r="CDX124"/>
      <c r="CDY124"/>
      <c r="CDZ124"/>
      <c r="CEA124"/>
      <c r="CEB124"/>
      <c r="CEC124"/>
      <c r="CED124"/>
      <c r="CEE124"/>
      <c r="CEF124"/>
      <c r="CEG124"/>
      <c r="CEH124"/>
      <c r="CEI124"/>
      <c r="CEJ124"/>
      <c r="CEK124"/>
      <c r="CEL124"/>
      <c r="CEM124"/>
      <c r="CEN124"/>
      <c r="CEO124"/>
      <c r="CEP124"/>
      <c r="CEQ124"/>
      <c r="CER124"/>
      <c r="CES124"/>
      <c r="CET124"/>
      <c r="CEU124"/>
      <c r="CEV124"/>
      <c r="CEW124"/>
      <c r="CEX124"/>
      <c r="CEY124"/>
      <c r="CEZ124"/>
      <c r="CFA124"/>
      <c r="CFB124"/>
      <c r="CFC124"/>
      <c r="CFD124"/>
      <c r="CFE124"/>
      <c r="CFF124"/>
      <c r="CFG124"/>
      <c r="CFH124"/>
      <c r="CFI124"/>
      <c r="CFJ124"/>
      <c r="CFK124"/>
      <c r="CFL124"/>
      <c r="CFM124"/>
      <c r="CFN124"/>
      <c r="CFO124"/>
      <c r="CFP124"/>
      <c r="CFQ124"/>
      <c r="CFR124"/>
      <c r="CFS124"/>
      <c r="CFT124"/>
      <c r="CFU124"/>
      <c r="CFV124"/>
      <c r="CFW124"/>
      <c r="CFX124"/>
      <c r="CFY124"/>
      <c r="CFZ124"/>
      <c r="CGA124"/>
      <c r="CGB124"/>
      <c r="CGC124"/>
      <c r="CGD124"/>
      <c r="CGE124"/>
      <c r="CGF124"/>
      <c r="CGG124"/>
      <c r="CGH124"/>
      <c r="CGI124"/>
      <c r="CGJ124"/>
      <c r="CGK124"/>
      <c r="CGL124"/>
      <c r="CGM124"/>
      <c r="CGN124"/>
      <c r="CGO124"/>
      <c r="CGP124"/>
      <c r="CGQ124"/>
      <c r="CGR124"/>
      <c r="CGS124"/>
      <c r="CGT124"/>
      <c r="CGU124"/>
      <c r="CGV124"/>
      <c r="CGW124"/>
      <c r="CGX124"/>
      <c r="CGY124"/>
      <c r="CGZ124"/>
      <c r="CHA124"/>
      <c r="CHB124"/>
      <c r="CHC124"/>
      <c r="CHD124"/>
      <c r="CHE124"/>
      <c r="CHF124"/>
      <c r="CHG124"/>
      <c r="CHH124"/>
      <c r="CHI124"/>
      <c r="CHJ124"/>
      <c r="CHK124"/>
      <c r="CHL124"/>
      <c r="CHM124"/>
      <c r="CHN124"/>
      <c r="CHO124"/>
      <c r="CHP124"/>
      <c r="CHQ124"/>
      <c r="CHR124"/>
      <c r="CHS124"/>
      <c r="CHT124"/>
      <c r="CHU124"/>
      <c r="CHV124"/>
      <c r="CHW124"/>
      <c r="CHX124"/>
      <c r="CHY124"/>
      <c r="CHZ124"/>
      <c r="CIA124"/>
      <c r="CIB124"/>
      <c r="CIC124"/>
      <c r="CID124"/>
      <c r="CIE124"/>
      <c r="CIF124"/>
      <c r="CIG124"/>
      <c r="CIH124"/>
      <c r="CII124"/>
      <c r="CIJ124"/>
      <c r="CIK124"/>
      <c r="CIL124"/>
      <c r="CIM124"/>
      <c r="CIN124"/>
      <c r="CIO124"/>
      <c r="CIP124"/>
      <c r="CIQ124"/>
      <c r="CIR124"/>
      <c r="CIS124"/>
      <c r="CIT124"/>
      <c r="CIU124"/>
      <c r="CIV124"/>
      <c r="CIW124"/>
      <c r="CIX124"/>
      <c r="CIY124"/>
      <c r="CIZ124"/>
      <c r="CJA124"/>
      <c r="CJB124"/>
      <c r="CJC124"/>
      <c r="CJD124"/>
      <c r="CJE124"/>
      <c r="CJF124"/>
      <c r="CJG124"/>
      <c r="CJH124"/>
      <c r="CJI124"/>
      <c r="CJJ124"/>
      <c r="CJK124"/>
      <c r="CJL124"/>
      <c r="CJM124"/>
      <c r="CJN124"/>
      <c r="CJO124"/>
      <c r="CJP124"/>
      <c r="CJQ124"/>
      <c r="CJR124"/>
      <c r="CJS124"/>
      <c r="CJT124"/>
      <c r="CJU124"/>
      <c r="CJV124"/>
      <c r="CJW124"/>
      <c r="CJX124"/>
      <c r="CJY124"/>
      <c r="CJZ124"/>
      <c r="CKA124"/>
      <c r="CKB124"/>
      <c r="CKC124"/>
      <c r="CKD124"/>
      <c r="CKE124"/>
      <c r="CKF124"/>
      <c r="CKG124"/>
      <c r="CKH124"/>
      <c r="CKI124"/>
      <c r="CKJ124"/>
      <c r="CKK124"/>
      <c r="CKL124"/>
      <c r="CKM124"/>
      <c r="CKN124"/>
      <c r="CKO124"/>
      <c r="CKP124"/>
      <c r="CKQ124"/>
      <c r="CKR124"/>
      <c r="CKS124"/>
      <c r="CKT124"/>
      <c r="CKU124"/>
      <c r="CKV124"/>
      <c r="CKW124"/>
      <c r="CKX124"/>
      <c r="CKY124"/>
      <c r="CKZ124"/>
      <c r="CLA124"/>
      <c r="CLB124"/>
      <c r="CLC124"/>
      <c r="CLD124"/>
      <c r="CLE124"/>
      <c r="CLF124"/>
      <c r="CLG124"/>
      <c r="CLH124"/>
      <c r="CLI124"/>
      <c r="CLJ124"/>
      <c r="CLK124"/>
      <c r="CLL124"/>
      <c r="CLM124"/>
      <c r="CLN124"/>
      <c r="CLO124"/>
      <c r="CLP124"/>
      <c r="CLQ124"/>
      <c r="CLR124"/>
      <c r="CLS124"/>
      <c r="CLT124"/>
      <c r="CLU124"/>
      <c r="CLV124"/>
      <c r="CLW124"/>
      <c r="CLX124"/>
      <c r="CLY124"/>
      <c r="CLZ124"/>
      <c r="CMA124"/>
      <c r="CMB124"/>
      <c r="CMC124"/>
      <c r="CMD124"/>
      <c r="CME124"/>
      <c r="CMF124"/>
      <c r="CMG124"/>
      <c r="CMH124"/>
      <c r="CMI124"/>
      <c r="CMJ124"/>
      <c r="CMK124"/>
      <c r="CML124"/>
      <c r="CMM124"/>
      <c r="CMN124"/>
      <c r="CMO124"/>
      <c r="CMP124"/>
      <c r="CMQ124"/>
      <c r="CMR124"/>
      <c r="CMS124"/>
      <c r="CMT124"/>
      <c r="CMU124"/>
      <c r="CMV124"/>
      <c r="CMW124"/>
      <c r="CMX124"/>
      <c r="CMY124"/>
      <c r="CMZ124"/>
      <c r="CNA124"/>
      <c r="CNB124"/>
      <c r="CNC124"/>
      <c r="CND124"/>
      <c r="CNE124"/>
      <c r="CNF124"/>
      <c r="CNG124"/>
      <c r="CNH124"/>
      <c r="CNI124"/>
      <c r="CNJ124"/>
      <c r="CNK124"/>
      <c r="CNL124"/>
      <c r="CNM124"/>
      <c r="CNN124"/>
      <c r="CNO124"/>
      <c r="CNP124"/>
      <c r="CNQ124"/>
      <c r="CNR124"/>
      <c r="CNS124"/>
      <c r="CNT124"/>
      <c r="CNU124"/>
      <c r="CNV124"/>
      <c r="CNW124"/>
      <c r="CNX124"/>
      <c r="CNY124"/>
      <c r="CNZ124"/>
      <c r="COA124"/>
      <c r="COB124"/>
      <c r="COC124"/>
      <c r="COD124"/>
      <c r="COE124"/>
      <c r="COF124"/>
      <c r="COG124"/>
      <c r="COH124"/>
      <c r="COI124"/>
      <c r="COJ124"/>
      <c r="COK124"/>
      <c r="COL124"/>
      <c r="COM124"/>
      <c r="CON124"/>
      <c r="COO124"/>
      <c r="COP124"/>
      <c r="COQ124"/>
      <c r="COR124"/>
      <c r="COS124"/>
      <c r="COT124"/>
      <c r="COU124"/>
      <c r="COV124"/>
      <c r="COW124"/>
      <c r="COX124"/>
      <c r="COY124"/>
      <c r="COZ124"/>
      <c r="CPA124"/>
      <c r="CPB124"/>
      <c r="CPC124"/>
      <c r="CPD124"/>
      <c r="CPE124"/>
      <c r="CPF124"/>
      <c r="CPG124"/>
      <c r="CPH124"/>
      <c r="CPI124"/>
      <c r="CPJ124"/>
      <c r="CPK124"/>
      <c r="CPL124"/>
      <c r="CPM124"/>
      <c r="CPN124"/>
      <c r="CPO124"/>
      <c r="CPP124"/>
      <c r="CPQ124"/>
      <c r="CPR124"/>
      <c r="CPS124"/>
      <c r="CPT124"/>
      <c r="CPU124"/>
      <c r="CPV124"/>
      <c r="CPW124"/>
      <c r="CPX124"/>
      <c r="CPY124"/>
      <c r="CPZ124"/>
      <c r="CQA124"/>
      <c r="CQB124"/>
      <c r="CQC124"/>
      <c r="CQD124"/>
      <c r="CQE124"/>
      <c r="CQF124"/>
      <c r="CQG124"/>
      <c r="CQH124"/>
      <c r="CQI124"/>
      <c r="CQJ124"/>
      <c r="CQK124"/>
      <c r="CQL124"/>
      <c r="CQM124"/>
      <c r="CQN124"/>
      <c r="CQO124"/>
      <c r="CQP124"/>
      <c r="CQQ124"/>
      <c r="CQR124"/>
      <c r="CQS124"/>
      <c r="CQT124"/>
      <c r="CQU124"/>
      <c r="CQV124"/>
      <c r="CQW124"/>
      <c r="CQX124"/>
      <c r="CQY124"/>
      <c r="CQZ124"/>
      <c r="CRA124"/>
      <c r="CRB124"/>
      <c r="CRC124"/>
      <c r="CRD124"/>
      <c r="CRE124"/>
      <c r="CRF124"/>
      <c r="CRG124"/>
      <c r="CRH124"/>
      <c r="CRI124"/>
      <c r="CRJ124"/>
      <c r="CRK124"/>
      <c r="CRL124"/>
      <c r="CRM124"/>
      <c r="CRN124"/>
      <c r="CRO124"/>
      <c r="CRP124"/>
      <c r="CRQ124"/>
      <c r="CRR124"/>
      <c r="CRS124"/>
      <c r="CRT124"/>
      <c r="CRU124"/>
      <c r="CRV124"/>
      <c r="CRW124"/>
      <c r="CRX124"/>
      <c r="CRY124"/>
      <c r="CRZ124"/>
      <c r="CSA124"/>
      <c r="CSB124"/>
      <c r="CSC124"/>
      <c r="CSD124"/>
      <c r="CSE124"/>
      <c r="CSF124"/>
      <c r="CSG124"/>
      <c r="CSH124"/>
      <c r="CSI124"/>
      <c r="CSJ124"/>
      <c r="CSK124"/>
      <c r="CSL124"/>
      <c r="CSM124"/>
      <c r="CSN124"/>
      <c r="CSO124"/>
      <c r="CSP124"/>
      <c r="CSQ124"/>
      <c r="CSR124"/>
      <c r="CSS124"/>
      <c r="CST124"/>
      <c r="CSU124"/>
      <c r="CSV124"/>
      <c r="CSW124"/>
      <c r="CSX124"/>
      <c r="CSY124"/>
      <c r="CSZ124"/>
      <c r="CTA124"/>
      <c r="CTB124"/>
      <c r="CTC124"/>
      <c r="CTD124"/>
      <c r="CTE124"/>
      <c r="CTF124"/>
      <c r="CTG124"/>
      <c r="CTH124"/>
      <c r="CTI124"/>
      <c r="CTJ124"/>
      <c r="CTK124"/>
      <c r="CTL124"/>
      <c r="CTM124"/>
      <c r="CTN124"/>
      <c r="CTO124"/>
      <c r="CTP124"/>
      <c r="CTQ124"/>
      <c r="CTR124"/>
      <c r="CTS124"/>
      <c r="CTT124"/>
      <c r="CTU124"/>
      <c r="CTV124"/>
      <c r="CTW124"/>
      <c r="CTX124"/>
      <c r="CTY124"/>
      <c r="CTZ124"/>
      <c r="CUA124"/>
      <c r="CUB124"/>
      <c r="CUC124"/>
      <c r="CUD124"/>
      <c r="CUE124"/>
      <c r="CUF124"/>
      <c r="CUG124"/>
      <c r="CUH124"/>
      <c r="CUI124"/>
      <c r="CUJ124"/>
      <c r="CUK124"/>
      <c r="CUL124"/>
      <c r="CUM124"/>
      <c r="CUN124"/>
      <c r="CUO124"/>
      <c r="CUP124"/>
      <c r="CUQ124"/>
      <c r="CUR124"/>
      <c r="CUS124"/>
      <c r="CUT124"/>
      <c r="CUU124"/>
      <c r="CUV124"/>
      <c r="CUW124"/>
      <c r="CUX124"/>
      <c r="CUY124"/>
      <c r="CUZ124"/>
      <c r="CVA124"/>
      <c r="CVB124"/>
      <c r="CVC124"/>
      <c r="CVD124"/>
      <c r="CVE124"/>
      <c r="CVF124"/>
      <c r="CVG124"/>
      <c r="CVH124"/>
      <c r="CVI124"/>
      <c r="CVJ124"/>
      <c r="CVK124"/>
      <c r="CVL124"/>
      <c r="CVM124"/>
      <c r="CVN124"/>
      <c r="CVO124"/>
      <c r="CVP124"/>
      <c r="CVQ124"/>
      <c r="CVR124"/>
      <c r="CVS124"/>
      <c r="CVT124"/>
      <c r="CVU124"/>
      <c r="CVV124"/>
      <c r="CVW124"/>
      <c r="CVX124"/>
      <c r="CVY124"/>
      <c r="CVZ124"/>
      <c r="CWA124"/>
      <c r="CWB124"/>
      <c r="CWC124"/>
      <c r="CWD124"/>
      <c r="CWE124"/>
      <c r="CWF124"/>
      <c r="CWG124"/>
      <c r="CWH124"/>
      <c r="CWI124"/>
      <c r="CWJ124"/>
      <c r="CWK124"/>
      <c r="CWL124"/>
      <c r="CWM124"/>
      <c r="CWN124"/>
      <c r="CWO124"/>
      <c r="CWP124"/>
      <c r="CWQ124"/>
      <c r="CWR124"/>
      <c r="CWS124"/>
      <c r="CWT124"/>
      <c r="CWU124"/>
      <c r="CWV124"/>
      <c r="CWW124"/>
      <c r="CWX124"/>
      <c r="CWY124"/>
      <c r="CWZ124"/>
      <c r="CXA124"/>
      <c r="CXB124"/>
      <c r="CXC124"/>
      <c r="CXD124"/>
      <c r="CXE124"/>
      <c r="CXF124"/>
      <c r="CXG124"/>
      <c r="CXH124"/>
      <c r="CXI124"/>
      <c r="CXJ124"/>
      <c r="CXK124"/>
      <c r="CXL124"/>
      <c r="CXM124"/>
      <c r="CXN124"/>
      <c r="CXO124"/>
      <c r="CXP124"/>
      <c r="CXQ124"/>
      <c r="CXR124"/>
      <c r="CXS124"/>
      <c r="CXT124"/>
      <c r="CXU124"/>
      <c r="CXV124"/>
      <c r="CXW124"/>
      <c r="CXX124"/>
      <c r="CXY124"/>
      <c r="CXZ124"/>
      <c r="CYA124"/>
      <c r="CYB124"/>
      <c r="CYC124"/>
      <c r="CYD124"/>
      <c r="CYE124"/>
      <c r="CYF124"/>
      <c r="CYG124"/>
      <c r="CYH124"/>
      <c r="CYI124"/>
      <c r="CYJ124"/>
      <c r="CYK124"/>
      <c r="CYL124"/>
      <c r="CYM124"/>
      <c r="CYN124"/>
      <c r="CYO124"/>
      <c r="CYP124"/>
      <c r="CYQ124"/>
      <c r="CYR124"/>
      <c r="CYS124"/>
      <c r="CYT124"/>
      <c r="CYU124"/>
      <c r="CYV124"/>
      <c r="CYW124"/>
      <c r="CYX124"/>
      <c r="CYY124"/>
      <c r="CYZ124"/>
      <c r="CZA124"/>
      <c r="CZB124"/>
      <c r="CZC124"/>
      <c r="CZD124"/>
      <c r="CZE124"/>
      <c r="CZF124"/>
      <c r="CZG124"/>
      <c r="CZH124"/>
      <c r="CZI124"/>
      <c r="CZJ124"/>
      <c r="CZK124"/>
      <c r="CZL124"/>
      <c r="CZM124"/>
      <c r="CZN124"/>
      <c r="CZO124"/>
      <c r="CZP124"/>
      <c r="CZQ124"/>
      <c r="CZR124"/>
      <c r="CZS124"/>
      <c r="CZT124"/>
      <c r="CZU124"/>
      <c r="CZV124"/>
      <c r="CZW124"/>
      <c r="CZX124"/>
      <c r="CZY124"/>
      <c r="CZZ124"/>
      <c r="DAA124"/>
      <c r="DAB124"/>
      <c r="DAC124"/>
      <c r="DAD124"/>
      <c r="DAE124"/>
      <c r="DAF124"/>
      <c r="DAG124"/>
      <c r="DAH124"/>
      <c r="DAI124"/>
      <c r="DAJ124"/>
      <c r="DAK124"/>
      <c r="DAL124"/>
      <c r="DAM124"/>
      <c r="DAN124"/>
      <c r="DAO124"/>
      <c r="DAP124"/>
      <c r="DAQ124"/>
      <c r="DAR124"/>
      <c r="DAS124"/>
      <c r="DAT124"/>
      <c r="DAU124"/>
      <c r="DAV124"/>
      <c r="DAW124"/>
      <c r="DAX124"/>
      <c r="DAY124"/>
      <c r="DAZ124"/>
      <c r="DBA124"/>
      <c r="DBB124"/>
      <c r="DBC124"/>
      <c r="DBD124"/>
      <c r="DBE124"/>
      <c r="DBF124"/>
      <c r="DBG124"/>
      <c r="DBH124"/>
      <c r="DBI124"/>
      <c r="DBJ124"/>
      <c r="DBK124"/>
      <c r="DBL124"/>
      <c r="DBM124"/>
      <c r="DBN124"/>
      <c r="DBO124"/>
      <c r="DBP124"/>
      <c r="DBQ124"/>
      <c r="DBR124"/>
      <c r="DBS124"/>
      <c r="DBT124"/>
      <c r="DBU124"/>
      <c r="DBV124"/>
      <c r="DBW124"/>
      <c r="DBX124"/>
      <c r="DBY124"/>
      <c r="DBZ124"/>
      <c r="DCA124"/>
      <c r="DCB124"/>
      <c r="DCC124"/>
      <c r="DCD124"/>
      <c r="DCE124"/>
      <c r="DCF124"/>
      <c r="DCG124"/>
      <c r="DCH124"/>
      <c r="DCI124"/>
      <c r="DCJ124"/>
      <c r="DCK124"/>
      <c r="DCL124"/>
      <c r="DCM124"/>
      <c r="DCN124"/>
      <c r="DCO124"/>
      <c r="DCP124"/>
      <c r="DCQ124"/>
      <c r="DCR124"/>
      <c r="DCS124"/>
      <c r="DCT124"/>
      <c r="DCU124"/>
      <c r="DCV124"/>
      <c r="DCW124"/>
      <c r="DCX124"/>
      <c r="DCY124"/>
      <c r="DCZ124"/>
      <c r="DDA124"/>
      <c r="DDB124"/>
      <c r="DDC124"/>
      <c r="DDD124"/>
      <c r="DDE124"/>
      <c r="DDF124"/>
      <c r="DDG124"/>
      <c r="DDH124"/>
      <c r="DDI124"/>
      <c r="DDJ124"/>
      <c r="DDK124"/>
      <c r="DDL124"/>
      <c r="DDM124"/>
      <c r="DDN124"/>
      <c r="DDO124"/>
      <c r="DDP124"/>
      <c r="DDQ124"/>
      <c r="DDR124"/>
      <c r="DDS124"/>
      <c r="DDT124"/>
      <c r="DDU124"/>
      <c r="DDV124"/>
      <c r="DDW124"/>
      <c r="DDX124"/>
      <c r="DDY124"/>
      <c r="DDZ124"/>
      <c r="DEA124"/>
      <c r="DEB124"/>
      <c r="DEC124"/>
      <c r="DED124"/>
      <c r="DEE124"/>
      <c r="DEF124"/>
      <c r="DEG124"/>
      <c r="DEH124"/>
      <c r="DEI124"/>
      <c r="DEJ124"/>
      <c r="DEK124"/>
      <c r="DEL124"/>
      <c r="DEM124"/>
      <c r="DEN124"/>
      <c r="DEO124"/>
      <c r="DEP124"/>
      <c r="DEQ124"/>
      <c r="DER124"/>
      <c r="DES124"/>
      <c r="DET124"/>
      <c r="DEU124"/>
      <c r="DEV124"/>
      <c r="DEW124"/>
      <c r="DEX124"/>
      <c r="DEY124"/>
      <c r="DEZ124"/>
      <c r="DFA124"/>
      <c r="DFB124"/>
      <c r="DFC124"/>
      <c r="DFD124"/>
      <c r="DFE124"/>
      <c r="DFF124"/>
      <c r="DFG124"/>
      <c r="DFH124"/>
      <c r="DFI124"/>
      <c r="DFJ124"/>
      <c r="DFK124"/>
      <c r="DFL124"/>
      <c r="DFM124"/>
      <c r="DFN124"/>
      <c r="DFO124"/>
      <c r="DFP124"/>
      <c r="DFQ124"/>
      <c r="DFR124"/>
      <c r="DFS124"/>
      <c r="DFT124"/>
      <c r="DFU124"/>
      <c r="DFV124"/>
      <c r="DFW124"/>
      <c r="DFX124"/>
      <c r="DFY124"/>
      <c r="DFZ124"/>
      <c r="DGA124"/>
      <c r="DGB124"/>
      <c r="DGC124"/>
      <c r="DGD124"/>
      <c r="DGE124"/>
      <c r="DGF124"/>
      <c r="DGG124"/>
      <c r="DGH124"/>
      <c r="DGI124"/>
      <c r="DGJ124"/>
      <c r="DGK124"/>
      <c r="DGL124"/>
      <c r="DGM124"/>
      <c r="DGN124"/>
      <c r="DGO124"/>
      <c r="DGP124"/>
      <c r="DGQ124"/>
      <c r="DGR124"/>
      <c r="DGS124"/>
      <c r="DGT124"/>
      <c r="DGU124"/>
      <c r="DGV124"/>
      <c r="DGW124"/>
      <c r="DGX124"/>
      <c r="DGY124"/>
      <c r="DGZ124"/>
      <c r="DHA124"/>
      <c r="DHB124"/>
      <c r="DHC124"/>
      <c r="DHD124"/>
      <c r="DHE124"/>
      <c r="DHF124"/>
      <c r="DHG124"/>
      <c r="DHH124"/>
      <c r="DHI124"/>
      <c r="DHJ124"/>
      <c r="DHK124"/>
      <c r="DHL124"/>
      <c r="DHM124"/>
      <c r="DHN124"/>
      <c r="DHO124"/>
      <c r="DHP124"/>
      <c r="DHQ124"/>
      <c r="DHR124"/>
      <c r="DHS124"/>
      <c r="DHT124"/>
      <c r="DHU124"/>
      <c r="DHV124"/>
      <c r="DHW124"/>
      <c r="DHX124"/>
      <c r="DHY124"/>
      <c r="DHZ124"/>
      <c r="DIA124"/>
      <c r="DIB124"/>
      <c r="DIC124"/>
      <c r="DID124"/>
      <c r="DIE124"/>
      <c r="DIF124"/>
      <c r="DIG124"/>
      <c r="DIH124"/>
      <c r="DII124"/>
      <c r="DIJ124"/>
      <c r="DIK124"/>
      <c r="DIL124"/>
      <c r="DIM124"/>
      <c r="DIN124"/>
      <c r="DIO124"/>
      <c r="DIP124"/>
      <c r="DIQ124"/>
      <c r="DIR124"/>
      <c r="DIS124"/>
      <c r="DIT124"/>
      <c r="DIU124"/>
      <c r="DIV124"/>
      <c r="DIW124"/>
      <c r="DIX124"/>
      <c r="DIY124"/>
      <c r="DIZ124"/>
      <c r="DJA124"/>
      <c r="DJB124"/>
      <c r="DJC124"/>
      <c r="DJD124"/>
      <c r="DJE124"/>
      <c r="DJF124"/>
      <c r="DJG124"/>
      <c r="DJH124"/>
      <c r="DJI124"/>
      <c r="DJJ124"/>
      <c r="DJK124"/>
      <c r="DJL124"/>
      <c r="DJM124"/>
      <c r="DJN124"/>
      <c r="DJO124"/>
      <c r="DJP124"/>
      <c r="DJQ124"/>
      <c r="DJR124"/>
      <c r="DJS124"/>
      <c r="DJT124"/>
      <c r="DJU124"/>
      <c r="DJV124"/>
      <c r="DJW124"/>
      <c r="DJX124"/>
      <c r="DJY124"/>
      <c r="DJZ124"/>
      <c r="DKA124"/>
      <c r="DKB124"/>
      <c r="DKC124"/>
      <c r="DKD124"/>
      <c r="DKE124"/>
      <c r="DKF124"/>
      <c r="DKG124"/>
      <c r="DKH124"/>
      <c r="DKI124"/>
      <c r="DKJ124"/>
      <c r="DKK124"/>
      <c r="DKL124"/>
      <c r="DKM124"/>
      <c r="DKN124"/>
      <c r="DKO124"/>
      <c r="DKP124"/>
      <c r="DKQ124"/>
      <c r="DKR124"/>
      <c r="DKS124"/>
      <c r="DKT124"/>
      <c r="DKU124"/>
      <c r="DKV124"/>
      <c r="DKW124"/>
      <c r="DKX124"/>
      <c r="DKY124"/>
      <c r="DKZ124"/>
      <c r="DLA124"/>
      <c r="DLB124"/>
      <c r="DLC124"/>
      <c r="DLD124"/>
      <c r="DLE124"/>
      <c r="DLF124"/>
      <c r="DLG124"/>
      <c r="DLH124"/>
      <c r="DLI124"/>
      <c r="DLJ124"/>
      <c r="DLK124"/>
      <c r="DLL124"/>
      <c r="DLM124"/>
      <c r="DLN124"/>
      <c r="DLO124"/>
      <c r="DLP124"/>
      <c r="DLQ124"/>
      <c r="DLR124"/>
      <c r="DLS124"/>
      <c r="DLT124"/>
      <c r="DLU124"/>
      <c r="DLV124"/>
      <c r="DLW124"/>
      <c r="DLX124"/>
      <c r="DLY124"/>
      <c r="DLZ124"/>
      <c r="DMA124"/>
      <c r="DMB124"/>
      <c r="DMC124"/>
      <c r="DMD124"/>
      <c r="DME124"/>
      <c r="DMF124"/>
      <c r="DMG124"/>
      <c r="DMH124"/>
      <c r="DMI124"/>
      <c r="DMJ124"/>
      <c r="DMK124"/>
      <c r="DML124"/>
      <c r="DMM124"/>
      <c r="DMN124"/>
      <c r="DMO124"/>
      <c r="DMP124"/>
      <c r="DMQ124"/>
      <c r="DMR124"/>
      <c r="DMS124"/>
      <c r="DMT124"/>
      <c r="DMU124"/>
      <c r="DMV124"/>
      <c r="DMW124"/>
      <c r="DMX124"/>
      <c r="DMY124"/>
      <c r="DMZ124"/>
      <c r="DNA124"/>
      <c r="DNB124"/>
      <c r="DNC124"/>
      <c r="DND124"/>
      <c r="DNE124"/>
      <c r="DNF124"/>
      <c r="DNG124"/>
      <c r="DNH124"/>
      <c r="DNI124"/>
      <c r="DNJ124"/>
      <c r="DNK124"/>
      <c r="DNL124"/>
      <c r="DNM124"/>
      <c r="DNN124"/>
      <c r="DNO124"/>
      <c r="DNP124"/>
      <c r="DNQ124"/>
      <c r="DNR124"/>
      <c r="DNS124"/>
      <c r="DNT124"/>
      <c r="DNU124"/>
      <c r="DNV124"/>
      <c r="DNW124"/>
      <c r="DNX124"/>
      <c r="DNY124"/>
      <c r="DNZ124"/>
      <c r="DOA124"/>
      <c r="DOB124"/>
      <c r="DOC124"/>
      <c r="DOD124"/>
      <c r="DOE124"/>
      <c r="DOF124"/>
      <c r="DOG124"/>
      <c r="DOH124"/>
      <c r="DOI124"/>
      <c r="DOJ124"/>
      <c r="DOK124"/>
      <c r="DOL124"/>
      <c r="DOM124"/>
      <c r="DON124"/>
      <c r="DOO124"/>
      <c r="DOP124"/>
      <c r="DOQ124"/>
      <c r="DOR124"/>
      <c r="DOS124"/>
      <c r="DOT124"/>
      <c r="DOU124"/>
      <c r="DOV124"/>
      <c r="DOW124"/>
      <c r="DOX124"/>
      <c r="DOY124"/>
      <c r="DOZ124"/>
      <c r="DPA124"/>
      <c r="DPB124"/>
      <c r="DPC124"/>
      <c r="DPD124"/>
      <c r="DPE124"/>
      <c r="DPF124"/>
      <c r="DPG124"/>
      <c r="DPH124"/>
      <c r="DPI124"/>
      <c r="DPJ124"/>
      <c r="DPK124"/>
      <c r="DPL124"/>
      <c r="DPM124"/>
      <c r="DPN124"/>
      <c r="DPO124"/>
      <c r="DPP124"/>
      <c r="DPQ124"/>
      <c r="DPR124"/>
      <c r="DPS124"/>
      <c r="DPT124"/>
      <c r="DPU124"/>
      <c r="DPV124"/>
      <c r="DPW124"/>
      <c r="DPX124"/>
      <c r="DPY124"/>
      <c r="DPZ124"/>
      <c r="DQA124"/>
      <c r="DQB124"/>
      <c r="DQC124"/>
      <c r="DQD124"/>
      <c r="DQE124"/>
      <c r="DQF124"/>
      <c r="DQG124"/>
      <c r="DQH124"/>
      <c r="DQI124"/>
      <c r="DQJ124"/>
      <c r="DQK124"/>
      <c r="DQL124"/>
      <c r="DQM124"/>
      <c r="DQN124"/>
      <c r="DQO124"/>
      <c r="DQP124"/>
      <c r="DQQ124"/>
      <c r="DQR124"/>
      <c r="DQS124"/>
      <c r="DQT124"/>
      <c r="DQU124"/>
      <c r="DQV124"/>
      <c r="DQW124"/>
      <c r="DQX124"/>
      <c r="DQY124"/>
      <c r="DQZ124"/>
      <c r="DRA124"/>
      <c r="DRB124"/>
      <c r="DRC124"/>
      <c r="DRD124"/>
      <c r="DRE124"/>
      <c r="DRF124"/>
      <c r="DRG124"/>
      <c r="DRH124"/>
      <c r="DRI124"/>
      <c r="DRJ124"/>
      <c r="DRK124"/>
      <c r="DRL124"/>
      <c r="DRM124"/>
      <c r="DRN124"/>
      <c r="DRO124"/>
      <c r="DRP124"/>
      <c r="DRQ124"/>
      <c r="DRR124"/>
      <c r="DRS124"/>
      <c r="DRT124"/>
      <c r="DRU124"/>
      <c r="DRV124"/>
      <c r="DRW124"/>
      <c r="DRX124"/>
      <c r="DRY124"/>
      <c r="DRZ124"/>
      <c r="DSA124"/>
      <c r="DSB124"/>
      <c r="DSC124"/>
      <c r="DSD124"/>
      <c r="DSE124"/>
      <c r="DSF124"/>
      <c r="DSG124"/>
      <c r="DSH124"/>
      <c r="DSI124"/>
      <c r="DSJ124"/>
      <c r="DSK124"/>
      <c r="DSL124"/>
      <c r="DSM124"/>
      <c r="DSN124"/>
      <c r="DSO124"/>
      <c r="DSP124"/>
      <c r="DSQ124"/>
      <c r="DSR124"/>
      <c r="DSS124"/>
      <c r="DST124"/>
      <c r="DSU124"/>
      <c r="DSV124"/>
      <c r="DSW124"/>
      <c r="DSX124"/>
      <c r="DSY124"/>
      <c r="DSZ124"/>
      <c r="DTA124"/>
      <c r="DTB124"/>
      <c r="DTC124"/>
      <c r="DTD124"/>
      <c r="DTE124"/>
      <c r="DTF124"/>
      <c r="DTG124"/>
      <c r="DTH124"/>
      <c r="DTI124"/>
      <c r="DTJ124"/>
      <c r="DTK124"/>
      <c r="DTL124"/>
      <c r="DTM124"/>
      <c r="DTN124"/>
      <c r="DTO124"/>
      <c r="DTP124"/>
      <c r="DTQ124"/>
      <c r="DTR124"/>
      <c r="DTS124"/>
      <c r="DTT124"/>
      <c r="DTU124"/>
      <c r="DTV124"/>
      <c r="DTW124"/>
      <c r="DTX124"/>
      <c r="DTY124"/>
      <c r="DTZ124"/>
      <c r="DUA124"/>
      <c r="DUB124"/>
      <c r="DUC124"/>
      <c r="DUD124"/>
      <c r="DUE124"/>
      <c r="DUF124"/>
      <c r="DUG124"/>
      <c r="DUH124"/>
      <c r="DUI124"/>
      <c r="DUJ124"/>
      <c r="DUK124"/>
      <c r="DUL124"/>
      <c r="DUM124"/>
      <c r="DUN124"/>
      <c r="DUO124"/>
      <c r="DUP124"/>
      <c r="DUQ124"/>
      <c r="DUR124"/>
      <c r="DUS124"/>
      <c r="DUT124"/>
      <c r="DUU124"/>
      <c r="DUV124"/>
      <c r="DUW124"/>
      <c r="DUX124"/>
      <c r="DUY124"/>
      <c r="DUZ124"/>
      <c r="DVA124"/>
      <c r="DVB124"/>
      <c r="DVC124"/>
      <c r="DVD124"/>
      <c r="DVE124"/>
      <c r="DVF124"/>
      <c r="DVG124"/>
      <c r="DVH124"/>
      <c r="DVI124"/>
      <c r="DVJ124"/>
      <c r="DVK124"/>
      <c r="DVL124"/>
      <c r="DVM124"/>
      <c r="DVN124"/>
      <c r="DVO124"/>
      <c r="DVP124"/>
      <c r="DVQ124"/>
      <c r="DVR124"/>
      <c r="DVS124"/>
      <c r="DVT124"/>
      <c r="DVU124"/>
      <c r="DVV124"/>
      <c r="DVW124"/>
      <c r="DVX124"/>
      <c r="DVY124"/>
      <c r="DVZ124"/>
      <c r="DWA124"/>
      <c r="DWB124"/>
      <c r="DWC124"/>
      <c r="DWD124"/>
      <c r="DWE124"/>
      <c r="DWF124"/>
      <c r="DWG124"/>
      <c r="DWH124"/>
      <c r="DWI124"/>
      <c r="DWJ124"/>
      <c r="DWK124"/>
      <c r="DWL124"/>
      <c r="DWM124"/>
      <c r="DWN124"/>
      <c r="DWO124"/>
      <c r="DWP124"/>
      <c r="DWQ124"/>
      <c r="DWR124"/>
      <c r="DWS124"/>
      <c r="DWT124"/>
      <c r="DWU124"/>
      <c r="DWV124"/>
      <c r="DWW124"/>
      <c r="DWX124"/>
      <c r="DWY124"/>
      <c r="DWZ124"/>
      <c r="DXA124"/>
      <c r="DXB124"/>
      <c r="DXC124"/>
      <c r="DXD124"/>
      <c r="DXE124"/>
      <c r="DXF124"/>
      <c r="DXG124"/>
      <c r="DXH124"/>
      <c r="DXI124"/>
      <c r="DXJ124"/>
      <c r="DXK124"/>
      <c r="DXL124"/>
      <c r="DXM124"/>
      <c r="DXN124"/>
      <c r="DXO124"/>
      <c r="DXP124"/>
      <c r="DXQ124"/>
      <c r="DXR124"/>
      <c r="DXS124"/>
      <c r="DXT124"/>
      <c r="DXU124"/>
      <c r="DXV124"/>
      <c r="DXW124"/>
      <c r="DXX124"/>
      <c r="DXY124"/>
      <c r="DXZ124"/>
      <c r="DYA124"/>
      <c r="DYB124"/>
      <c r="DYC124"/>
      <c r="DYD124"/>
      <c r="DYE124"/>
      <c r="DYF124"/>
      <c r="DYG124"/>
      <c r="DYH124"/>
      <c r="DYI124"/>
      <c r="DYJ124"/>
      <c r="DYK124"/>
      <c r="DYL124"/>
      <c r="DYM124"/>
      <c r="DYN124"/>
      <c r="DYO124"/>
      <c r="DYP124"/>
      <c r="DYQ124"/>
      <c r="DYR124"/>
      <c r="DYS124"/>
      <c r="DYT124"/>
      <c r="DYU124"/>
      <c r="DYV124"/>
      <c r="DYW124"/>
      <c r="DYX124"/>
      <c r="DYY124"/>
      <c r="DYZ124"/>
      <c r="DZA124"/>
      <c r="DZB124"/>
      <c r="DZC124"/>
      <c r="DZD124"/>
      <c r="DZE124"/>
      <c r="DZF124"/>
      <c r="DZG124"/>
      <c r="DZH124"/>
      <c r="DZI124"/>
      <c r="DZJ124"/>
      <c r="DZK124"/>
      <c r="DZL124"/>
      <c r="DZM124"/>
      <c r="DZN124"/>
      <c r="DZO124"/>
      <c r="DZP124"/>
      <c r="DZQ124"/>
      <c r="DZR124"/>
      <c r="DZS124"/>
      <c r="DZT124"/>
      <c r="DZU124"/>
      <c r="DZV124"/>
      <c r="DZW124"/>
      <c r="DZX124"/>
      <c r="DZY124"/>
      <c r="DZZ124"/>
      <c r="EAA124"/>
      <c r="EAB124"/>
      <c r="EAC124"/>
      <c r="EAD124"/>
      <c r="EAE124"/>
      <c r="EAF124"/>
      <c r="EAG124"/>
      <c r="EAH124"/>
      <c r="EAI124"/>
      <c r="EAJ124"/>
      <c r="EAK124"/>
      <c r="EAL124"/>
      <c r="EAM124"/>
      <c r="EAN124"/>
      <c r="EAO124"/>
      <c r="EAP124"/>
      <c r="EAQ124"/>
      <c r="EAR124"/>
      <c r="EAS124"/>
      <c r="EAT124"/>
      <c r="EAU124"/>
      <c r="EAV124"/>
      <c r="EAW124"/>
      <c r="EAX124"/>
      <c r="EAY124"/>
      <c r="EAZ124"/>
      <c r="EBA124"/>
      <c r="EBB124"/>
      <c r="EBC124"/>
      <c r="EBD124"/>
      <c r="EBE124"/>
      <c r="EBF124"/>
      <c r="EBG124"/>
      <c r="EBH124"/>
      <c r="EBI124"/>
      <c r="EBJ124"/>
      <c r="EBK124"/>
      <c r="EBL124"/>
      <c r="EBM124"/>
      <c r="EBN124"/>
      <c r="EBO124"/>
      <c r="EBP124"/>
      <c r="EBQ124"/>
      <c r="EBR124"/>
      <c r="EBS124"/>
      <c r="EBT124"/>
      <c r="EBU124"/>
      <c r="EBV124"/>
      <c r="EBW124"/>
      <c r="EBX124"/>
      <c r="EBY124"/>
      <c r="EBZ124"/>
      <c r="ECA124"/>
      <c r="ECB124"/>
      <c r="ECC124"/>
      <c r="ECD124"/>
      <c r="ECE124"/>
      <c r="ECF124"/>
      <c r="ECG124"/>
      <c r="ECH124"/>
      <c r="ECI124"/>
      <c r="ECJ124"/>
      <c r="ECK124"/>
      <c r="ECL124"/>
      <c r="ECM124"/>
      <c r="ECN124"/>
      <c r="ECO124"/>
      <c r="ECP124"/>
      <c r="ECQ124"/>
      <c r="ECR124"/>
      <c r="ECS124"/>
      <c r="ECT124"/>
      <c r="ECU124"/>
      <c r="ECV124"/>
      <c r="ECW124"/>
      <c r="ECX124"/>
      <c r="ECY124"/>
      <c r="ECZ124"/>
      <c r="EDA124"/>
      <c r="EDB124"/>
      <c r="EDC124"/>
      <c r="EDD124"/>
      <c r="EDE124"/>
      <c r="EDF124"/>
      <c r="EDG124"/>
      <c r="EDH124"/>
      <c r="EDI124"/>
      <c r="EDJ124"/>
      <c r="EDK124"/>
      <c r="EDL124"/>
      <c r="EDM124"/>
      <c r="EDN124"/>
      <c r="EDO124"/>
      <c r="EDP124"/>
      <c r="EDQ124"/>
      <c r="EDR124"/>
      <c r="EDS124"/>
      <c r="EDT124"/>
      <c r="EDU124"/>
      <c r="EDV124"/>
      <c r="EDW124"/>
      <c r="EDX124"/>
      <c r="EDY124"/>
      <c r="EDZ124"/>
      <c r="EEA124"/>
      <c r="EEB124"/>
      <c r="EEC124"/>
      <c r="EED124"/>
      <c r="EEE124"/>
      <c r="EEF124"/>
      <c r="EEG124"/>
      <c r="EEH124"/>
      <c r="EEI124"/>
      <c r="EEJ124"/>
      <c r="EEK124"/>
      <c r="EEL124"/>
      <c r="EEM124"/>
      <c r="EEN124"/>
      <c r="EEO124"/>
      <c r="EEP124"/>
      <c r="EEQ124"/>
      <c r="EER124"/>
      <c r="EES124"/>
      <c r="EET124"/>
      <c r="EEU124"/>
      <c r="EEV124"/>
      <c r="EEW124"/>
      <c r="EEX124"/>
      <c r="EEY124"/>
      <c r="EEZ124"/>
      <c r="EFA124"/>
      <c r="EFB124"/>
      <c r="EFC124"/>
      <c r="EFD124"/>
      <c r="EFE124"/>
      <c r="EFF124"/>
      <c r="EFG124"/>
      <c r="EFH124"/>
      <c r="EFI124"/>
      <c r="EFJ124"/>
      <c r="EFK124"/>
      <c r="EFL124"/>
      <c r="EFM124"/>
      <c r="EFN124"/>
      <c r="EFO124"/>
      <c r="EFP124"/>
      <c r="EFQ124"/>
      <c r="EFR124"/>
      <c r="EFS124"/>
      <c r="EFT124"/>
      <c r="EFU124"/>
      <c r="EFV124"/>
      <c r="EFW124"/>
      <c r="EFX124"/>
      <c r="EFY124"/>
      <c r="EFZ124"/>
      <c r="EGA124"/>
      <c r="EGB124"/>
      <c r="EGC124"/>
      <c r="EGD124"/>
      <c r="EGE124"/>
      <c r="EGF124"/>
      <c r="EGG124"/>
      <c r="EGH124"/>
      <c r="EGI124"/>
      <c r="EGJ124"/>
      <c r="EGK124"/>
      <c r="EGL124"/>
      <c r="EGM124"/>
      <c r="EGN124"/>
      <c r="EGO124"/>
      <c r="EGP124"/>
      <c r="EGQ124"/>
      <c r="EGR124"/>
      <c r="EGS124"/>
      <c r="EGT124"/>
      <c r="EGU124"/>
      <c r="EGV124"/>
      <c r="EGW124"/>
      <c r="EGX124"/>
      <c r="EGY124"/>
      <c r="EGZ124"/>
      <c r="EHA124"/>
      <c r="EHB124"/>
      <c r="EHC124"/>
      <c r="EHD124"/>
      <c r="EHE124"/>
      <c r="EHF124"/>
      <c r="EHG124"/>
      <c r="EHH124"/>
      <c r="EHI124"/>
      <c r="EHJ124"/>
      <c r="EHK124"/>
      <c r="EHL124"/>
      <c r="EHM124"/>
      <c r="EHN124"/>
      <c r="EHO124"/>
      <c r="EHP124"/>
      <c r="EHQ124"/>
      <c r="EHR124"/>
      <c r="EHS124"/>
      <c r="EHT124"/>
      <c r="EHU124"/>
      <c r="EHV124"/>
      <c r="EHW124"/>
      <c r="EHX124"/>
      <c r="EHY124"/>
      <c r="EHZ124"/>
      <c r="EIA124"/>
      <c r="EIB124"/>
      <c r="EIC124"/>
      <c r="EID124"/>
      <c r="EIE124"/>
      <c r="EIF124"/>
      <c r="EIG124"/>
      <c r="EIH124"/>
      <c r="EII124"/>
      <c r="EIJ124"/>
      <c r="EIK124"/>
      <c r="EIL124"/>
      <c r="EIM124"/>
      <c r="EIN124"/>
      <c r="EIO124"/>
      <c r="EIP124"/>
      <c r="EIQ124"/>
      <c r="EIR124"/>
      <c r="EIS124"/>
      <c r="EIT124"/>
      <c r="EIU124"/>
      <c r="EIV124"/>
      <c r="EIW124"/>
      <c r="EIX124"/>
      <c r="EIY124"/>
      <c r="EIZ124"/>
      <c r="EJA124"/>
      <c r="EJB124"/>
      <c r="EJC124"/>
      <c r="EJD124"/>
      <c r="EJE124"/>
      <c r="EJF124"/>
      <c r="EJG124"/>
      <c r="EJH124"/>
      <c r="EJI124"/>
      <c r="EJJ124"/>
      <c r="EJK124"/>
      <c r="EJL124"/>
      <c r="EJM124"/>
      <c r="EJN124"/>
      <c r="EJO124"/>
      <c r="EJP124"/>
      <c r="EJQ124"/>
      <c r="EJR124"/>
      <c r="EJS124"/>
      <c r="EJT124"/>
      <c r="EJU124"/>
      <c r="EJV124"/>
      <c r="EJW124"/>
      <c r="EJX124"/>
      <c r="EJY124"/>
      <c r="EJZ124"/>
      <c r="EKA124"/>
      <c r="EKB124"/>
      <c r="EKC124"/>
      <c r="EKD124"/>
      <c r="EKE124"/>
      <c r="EKF124"/>
      <c r="EKG124"/>
      <c r="EKH124"/>
      <c r="EKI124"/>
      <c r="EKJ124"/>
      <c r="EKK124"/>
      <c r="EKL124"/>
      <c r="EKM124"/>
      <c r="EKN124"/>
      <c r="EKO124"/>
      <c r="EKP124"/>
      <c r="EKQ124"/>
      <c r="EKR124"/>
      <c r="EKS124"/>
      <c r="EKT124"/>
      <c r="EKU124"/>
      <c r="EKV124"/>
      <c r="EKW124"/>
      <c r="EKX124"/>
      <c r="EKY124"/>
      <c r="EKZ124"/>
      <c r="ELA124"/>
      <c r="ELB124"/>
      <c r="ELC124"/>
      <c r="ELD124"/>
      <c r="ELE124"/>
      <c r="ELF124"/>
      <c r="ELG124"/>
      <c r="ELH124"/>
      <c r="ELI124"/>
      <c r="ELJ124"/>
      <c r="ELK124"/>
      <c r="ELL124"/>
      <c r="ELM124"/>
      <c r="ELN124"/>
      <c r="ELO124"/>
      <c r="ELP124"/>
      <c r="ELQ124"/>
      <c r="ELR124"/>
      <c r="ELS124"/>
      <c r="ELT124"/>
      <c r="ELU124"/>
      <c r="ELV124"/>
      <c r="ELW124"/>
      <c r="ELX124"/>
      <c r="ELY124"/>
      <c r="ELZ124"/>
      <c r="EMA124"/>
      <c r="EMB124"/>
      <c r="EMC124"/>
      <c r="EMD124"/>
      <c r="EME124"/>
      <c r="EMF124"/>
      <c r="EMG124"/>
      <c r="EMH124"/>
      <c r="EMI124"/>
      <c r="EMJ124"/>
      <c r="EMK124"/>
      <c r="EML124"/>
      <c r="EMM124"/>
      <c r="EMN124"/>
      <c r="EMO124"/>
      <c r="EMP124"/>
      <c r="EMQ124"/>
      <c r="EMR124"/>
      <c r="EMS124"/>
      <c r="EMT124"/>
      <c r="EMU124"/>
      <c r="EMV124"/>
      <c r="EMW124"/>
      <c r="EMX124"/>
      <c r="EMY124"/>
      <c r="EMZ124"/>
      <c r="ENA124"/>
      <c r="ENB124"/>
      <c r="ENC124"/>
      <c r="END124"/>
      <c r="ENE124"/>
      <c r="ENF124"/>
      <c r="ENG124"/>
      <c r="ENH124"/>
      <c r="ENI124"/>
      <c r="ENJ124"/>
      <c r="ENK124"/>
      <c r="ENL124"/>
      <c r="ENM124"/>
      <c r="ENN124"/>
      <c r="ENO124"/>
      <c r="ENP124"/>
      <c r="ENQ124"/>
      <c r="ENR124"/>
      <c r="ENS124"/>
      <c r="ENT124"/>
      <c r="ENU124"/>
      <c r="ENV124"/>
      <c r="ENW124"/>
      <c r="ENX124"/>
      <c r="ENY124"/>
      <c r="ENZ124"/>
      <c r="EOA124"/>
      <c r="EOB124"/>
      <c r="EOC124"/>
      <c r="EOD124"/>
      <c r="EOE124"/>
      <c r="EOF124"/>
      <c r="EOG124"/>
      <c r="EOH124"/>
      <c r="EOI124"/>
      <c r="EOJ124"/>
      <c r="EOK124"/>
      <c r="EOL124"/>
      <c r="EOM124"/>
      <c r="EON124"/>
      <c r="EOO124"/>
      <c r="EOP124"/>
      <c r="EOQ124"/>
      <c r="EOR124"/>
      <c r="EOS124"/>
      <c r="EOT124"/>
      <c r="EOU124"/>
      <c r="EOV124"/>
      <c r="EOW124"/>
      <c r="EOX124"/>
      <c r="EOY124"/>
      <c r="EOZ124"/>
      <c r="EPA124"/>
      <c r="EPB124"/>
      <c r="EPC124"/>
      <c r="EPD124"/>
      <c r="EPE124"/>
      <c r="EPF124"/>
      <c r="EPG124"/>
      <c r="EPH124"/>
      <c r="EPI124"/>
      <c r="EPJ124"/>
      <c r="EPK124"/>
      <c r="EPL124"/>
      <c r="EPM124"/>
      <c r="EPN124"/>
      <c r="EPO124"/>
      <c r="EPP124"/>
      <c r="EPQ124"/>
      <c r="EPR124"/>
      <c r="EPS124"/>
      <c r="EPT124"/>
      <c r="EPU124"/>
      <c r="EPV124"/>
      <c r="EPW124"/>
      <c r="EPX124"/>
      <c r="EPY124"/>
      <c r="EPZ124"/>
      <c r="EQA124"/>
      <c r="EQB124"/>
      <c r="EQC124"/>
      <c r="EQD124"/>
      <c r="EQE124"/>
      <c r="EQF124"/>
      <c r="EQG124"/>
      <c r="EQH124"/>
      <c r="EQI124"/>
      <c r="EQJ124"/>
      <c r="EQK124"/>
      <c r="EQL124"/>
      <c r="EQM124"/>
      <c r="EQN124"/>
      <c r="EQO124"/>
      <c r="EQP124"/>
      <c r="EQQ124"/>
      <c r="EQR124"/>
      <c r="EQS124"/>
      <c r="EQT124"/>
      <c r="EQU124"/>
      <c r="EQV124"/>
      <c r="EQW124"/>
      <c r="EQX124"/>
      <c r="EQY124"/>
      <c r="EQZ124"/>
      <c r="ERA124"/>
      <c r="ERB124"/>
      <c r="ERC124"/>
      <c r="ERD124"/>
      <c r="ERE124"/>
      <c r="ERF124"/>
      <c r="ERG124"/>
      <c r="ERH124"/>
      <c r="ERI124"/>
      <c r="ERJ124"/>
      <c r="ERK124"/>
      <c r="ERL124"/>
      <c r="ERM124"/>
      <c r="ERN124"/>
      <c r="ERO124"/>
      <c r="ERP124"/>
      <c r="ERQ124"/>
      <c r="ERR124"/>
      <c r="ERS124"/>
      <c r="ERT124"/>
      <c r="ERU124"/>
      <c r="ERV124"/>
      <c r="ERW124"/>
      <c r="ERX124"/>
      <c r="ERY124"/>
      <c r="ERZ124"/>
      <c r="ESA124"/>
      <c r="ESB124"/>
      <c r="ESC124"/>
      <c r="ESD124"/>
      <c r="ESE124"/>
      <c r="ESF124"/>
      <c r="ESG124"/>
      <c r="ESH124"/>
      <c r="ESI124"/>
      <c r="ESJ124"/>
      <c r="ESK124"/>
      <c r="ESL124"/>
      <c r="ESM124"/>
      <c r="ESN124"/>
      <c r="ESO124"/>
      <c r="ESP124"/>
      <c r="ESQ124"/>
      <c r="ESR124"/>
      <c r="ESS124"/>
      <c r="EST124"/>
      <c r="ESU124"/>
      <c r="ESV124"/>
      <c r="ESW124"/>
      <c r="ESX124"/>
      <c r="ESY124"/>
      <c r="ESZ124"/>
      <c r="ETA124"/>
      <c r="ETB124"/>
      <c r="ETC124"/>
      <c r="ETD124"/>
      <c r="ETE124"/>
      <c r="ETF124"/>
      <c r="ETG124"/>
      <c r="ETH124"/>
      <c r="ETI124"/>
      <c r="ETJ124"/>
      <c r="ETK124"/>
      <c r="ETL124"/>
      <c r="ETM124"/>
      <c r="ETN124"/>
      <c r="ETO124"/>
      <c r="ETP124"/>
      <c r="ETQ124"/>
      <c r="ETR124"/>
      <c r="ETS124"/>
      <c r="ETT124"/>
      <c r="ETU124"/>
      <c r="ETV124"/>
      <c r="ETW124"/>
      <c r="ETX124"/>
      <c r="ETY124"/>
      <c r="ETZ124"/>
      <c r="EUA124"/>
      <c r="EUB124"/>
      <c r="EUC124"/>
      <c r="EUD124"/>
      <c r="EUE124"/>
      <c r="EUF124"/>
      <c r="EUG124"/>
      <c r="EUH124"/>
      <c r="EUI124"/>
      <c r="EUJ124"/>
      <c r="EUK124"/>
      <c r="EUL124"/>
      <c r="EUM124"/>
      <c r="EUN124"/>
      <c r="EUO124"/>
      <c r="EUP124"/>
      <c r="EUQ124"/>
      <c r="EUR124"/>
      <c r="EUS124"/>
      <c r="EUT124"/>
      <c r="EUU124"/>
      <c r="EUV124"/>
      <c r="EUW124"/>
      <c r="EUX124"/>
      <c r="EUY124"/>
      <c r="EUZ124"/>
      <c r="EVA124"/>
      <c r="EVB124"/>
      <c r="EVC124"/>
      <c r="EVD124"/>
      <c r="EVE124"/>
      <c r="EVF124"/>
      <c r="EVG124"/>
      <c r="EVH124"/>
      <c r="EVI124"/>
      <c r="EVJ124"/>
      <c r="EVK124"/>
      <c r="EVL124"/>
      <c r="EVM124"/>
      <c r="EVN124"/>
      <c r="EVO124"/>
      <c r="EVP124"/>
      <c r="EVQ124"/>
      <c r="EVR124"/>
      <c r="EVS124"/>
      <c r="EVT124"/>
      <c r="EVU124"/>
      <c r="EVV124"/>
      <c r="EVW124"/>
      <c r="EVX124"/>
      <c r="EVY124"/>
      <c r="EVZ124"/>
      <c r="EWA124"/>
      <c r="EWB124"/>
      <c r="EWC124"/>
      <c r="EWD124"/>
      <c r="EWE124"/>
      <c r="EWF124"/>
      <c r="EWG124"/>
      <c r="EWH124"/>
      <c r="EWI124"/>
      <c r="EWJ124"/>
      <c r="EWK124"/>
      <c r="EWL124"/>
      <c r="EWM124"/>
      <c r="EWN124"/>
      <c r="EWO124"/>
      <c r="EWP124"/>
      <c r="EWQ124"/>
      <c r="EWR124"/>
      <c r="EWS124"/>
      <c r="EWT124"/>
      <c r="EWU124"/>
      <c r="EWV124"/>
      <c r="EWW124"/>
      <c r="EWX124"/>
      <c r="EWY124"/>
      <c r="EWZ124"/>
      <c r="EXA124"/>
      <c r="EXB124"/>
      <c r="EXC124"/>
      <c r="EXD124"/>
      <c r="EXE124"/>
      <c r="EXF124"/>
      <c r="EXG124"/>
      <c r="EXH124"/>
      <c r="EXI124"/>
      <c r="EXJ124"/>
      <c r="EXK124"/>
      <c r="EXL124"/>
      <c r="EXM124"/>
      <c r="EXN124"/>
      <c r="EXO124"/>
      <c r="EXP124"/>
      <c r="EXQ124"/>
      <c r="EXR124"/>
      <c r="EXS124"/>
      <c r="EXT124"/>
      <c r="EXU124"/>
      <c r="EXV124"/>
      <c r="EXW124"/>
      <c r="EXX124"/>
      <c r="EXY124"/>
      <c r="EXZ124"/>
      <c r="EYA124"/>
      <c r="EYB124"/>
      <c r="EYC124"/>
      <c r="EYD124"/>
      <c r="EYE124"/>
      <c r="EYF124"/>
      <c r="EYG124"/>
      <c r="EYH124"/>
      <c r="EYI124"/>
      <c r="EYJ124"/>
      <c r="EYK124"/>
      <c r="EYL124"/>
      <c r="EYM124"/>
      <c r="EYN124"/>
      <c r="EYO124"/>
      <c r="EYP124"/>
      <c r="EYQ124"/>
      <c r="EYR124"/>
      <c r="EYS124"/>
      <c r="EYT124"/>
      <c r="EYU124"/>
      <c r="EYV124"/>
      <c r="EYW124"/>
      <c r="EYX124"/>
      <c r="EYY124"/>
      <c r="EYZ124"/>
      <c r="EZA124"/>
      <c r="EZB124"/>
      <c r="EZC124"/>
      <c r="EZD124"/>
      <c r="EZE124"/>
      <c r="EZF124"/>
      <c r="EZG124"/>
      <c r="EZH124"/>
      <c r="EZI124"/>
      <c r="EZJ124"/>
      <c r="EZK124"/>
      <c r="EZL124"/>
      <c r="EZM124"/>
      <c r="EZN124"/>
      <c r="EZO124"/>
      <c r="EZP124"/>
      <c r="EZQ124"/>
      <c r="EZR124"/>
      <c r="EZS124"/>
      <c r="EZT124"/>
      <c r="EZU124"/>
      <c r="EZV124"/>
      <c r="EZW124"/>
      <c r="EZX124"/>
      <c r="EZY124"/>
      <c r="EZZ124"/>
      <c r="FAA124"/>
      <c r="FAB124"/>
      <c r="FAC124"/>
      <c r="FAD124"/>
      <c r="FAE124"/>
      <c r="FAF124"/>
      <c r="FAG124"/>
      <c r="FAH124"/>
      <c r="FAI124"/>
      <c r="FAJ124"/>
      <c r="FAK124"/>
      <c r="FAL124"/>
      <c r="FAM124"/>
      <c r="FAN124"/>
      <c r="FAO124"/>
      <c r="FAP124"/>
      <c r="FAQ124"/>
      <c r="FAR124"/>
      <c r="FAS124"/>
      <c r="FAT124"/>
      <c r="FAU124"/>
      <c r="FAV124"/>
      <c r="FAW124"/>
      <c r="FAX124"/>
      <c r="FAY124"/>
      <c r="FAZ124"/>
      <c r="FBA124"/>
      <c r="FBB124"/>
      <c r="FBC124"/>
      <c r="FBD124"/>
      <c r="FBE124"/>
      <c r="FBF124"/>
      <c r="FBG124"/>
      <c r="FBH124"/>
      <c r="FBI124"/>
      <c r="FBJ124"/>
      <c r="FBK124"/>
      <c r="FBL124"/>
      <c r="FBM124"/>
      <c r="FBN124"/>
      <c r="FBO124"/>
      <c r="FBP124"/>
      <c r="FBQ124"/>
      <c r="FBR124"/>
      <c r="FBS124"/>
      <c r="FBT124"/>
      <c r="FBU124"/>
      <c r="FBV124"/>
      <c r="FBW124"/>
      <c r="FBX124"/>
      <c r="FBY124"/>
      <c r="FBZ124"/>
      <c r="FCA124"/>
      <c r="FCB124"/>
      <c r="FCC124"/>
      <c r="FCD124"/>
      <c r="FCE124"/>
      <c r="FCF124"/>
      <c r="FCG124"/>
      <c r="FCH124"/>
      <c r="FCI124"/>
      <c r="FCJ124"/>
      <c r="FCK124"/>
      <c r="FCL124"/>
      <c r="FCM124"/>
      <c r="FCN124"/>
      <c r="FCO124"/>
      <c r="FCP124"/>
      <c r="FCQ124"/>
      <c r="FCR124"/>
      <c r="FCS124"/>
      <c r="FCT124"/>
      <c r="FCU124"/>
      <c r="FCV124"/>
      <c r="FCW124"/>
      <c r="FCX124"/>
      <c r="FCY124"/>
      <c r="FCZ124"/>
      <c r="FDA124"/>
      <c r="FDB124"/>
      <c r="FDC124"/>
      <c r="FDD124"/>
      <c r="FDE124"/>
      <c r="FDF124"/>
      <c r="FDG124"/>
      <c r="FDH124"/>
      <c r="FDI124"/>
      <c r="FDJ124"/>
      <c r="FDK124"/>
      <c r="FDL124"/>
      <c r="FDM124"/>
      <c r="FDN124"/>
      <c r="FDO124"/>
      <c r="FDP124"/>
      <c r="FDQ124"/>
      <c r="FDR124"/>
      <c r="FDS124"/>
      <c r="FDT124"/>
      <c r="FDU124"/>
      <c r="FDV124"/>
      <c r="FDW124"/>
      <c r="FDX124"/>
      <c r="FDY124"/>
      <c r="FDZ124"/>
      <c r="FEA124"/>
      <c r="FEB124"/>
      <c r="FEC124"/>
      <c r="FED124"/>
      <c r="FEE124"/>
      <c r="FEF124"/>
      <c r="FEG124"/>
      <c r="FEH124"/>
      <c r="FEI124"/>
      <c r="FEJ124"/>
      <c r="FEK124"/>
      <c r="FEL124"/>
      <c r="FEM124"/>
      <c r="FEN124"/>
      <c r="FEO124"/>
      <c r="FEP124"/>
      <c r="FEQ124"/>
      <c r="FER124"/>
      <c r="FES124"/>
      <c r="FET124"/>
      <c r="FEU124"/>
      <c r="FEV124"/>
      <c r="FEW124"/>
      <c r="FEX124"/>
      <c r="FEY124"/>
      <c r="FEZ124"/>
      <c r="FFA124"/>
      <c r="FFB124"/>
      <c r="FFC124"/>
      <c r="FFD124"/>
      <c r="FFE124"/>
      <c r="FFF124"/>
      <c r="FFG124"/>
      <c r="FFH124"/>
      <c r="FFI124"/>
      <c r="FFJ124"/>
      <c r="FFK124"/>
      <c r="FFL124"/>
      <c r="FFM124"/>
      <c r="FFN124"/>
      <c r="FFO124"/>
      <c r="FFP124"/>
      <c r="FFQ124"/>
      <c r="FFR124"/>
      <c r="FFS124"/>
      <c r="FFT124"/>
      <c r="FFU124"/>
      <c r="FFV124"/>
      <c r="FFW124"/>
      <c r="FFX124"/>
      <c r="FFY124"/>
      <c r="FFZ124"/>
      <c r="FGA124"/>
      <c r="FGB124"/>
      <c r="FGC124"/>
      <c r="FGD124"/>
      <c r="FGE124"/>
      <c r="FGF124"/>
      <c r="FGG124"/>
      <c r="FGH124"/>
      <c r="FGI124"/>
      <c r="FGJ124"/>
      <c r="FGK124"/>
      <c r="FGL124"/>
      <c r="FGM124"/>
      <c r="FGN124"/>
      <c r="FGO124"/>
      <c r="FGP124"/>
      <c r="FGQ124"/>
      <c r="FGR124"/>
      <c r="FGS124"/>
      <c r="FGT124"/>
      <c r="FGU124"/>
      <c r="FGV124"/>
      <c r="FGW124"/>
      <c r="FGX124"/>
      <c r="FGY124"/>
      <c r="FGZ124"/>
      <c r="FHA124"/>
      <c r="FHB124"/>
      <c r="FHC124"/>
      <c r="FHD124"/>
      <c r="FHE124"/>
      <c r="FHF124"/>
      <c r="FHG124"/>
      <c r="FHH124"/>
      <c r="FHI124"/>
      <c r="FHJ124"/>
      <c r="FHK124"/>
      <c r="FHL124"/>
      <c r="FHM124"/>
      <c r="FHN124"/>
      <c r="FHO124"/>
      <c r="FHP124"/>
      <c r="FHQ124"/>
      <c r="FHR124"/>
      <c r="FHS124"/>
      <c r="FHT124"/>
      <c r="FHU124"/>
      <c r="FHV124"/>
      <c r="FHW124"/>
      <c r="FHX124"/>
      <c r="FHY124"/>
      <c r="FHZ124"/>
      <c r="FIA124"/>
      <c r="FIB124"/>
      <c r="FIC124"/>
      <c r="FID124"/>
      <c r="FIE124"/>
      <c r="FIF124"/>
      <c r="FIG124"/>
      <c r="FIH124"/>
      <c r="FII124"/>
      <c r="FIJ124"/>
      <c r="FIK124"/>
      <c r="FIL124"/>
      <c r="FIM124"/>
      <c r="FIN124"/>
      <c r="FIO124"/>
      <c r="FIP124"/>
      <c r="FIQ124"/>
      <c r="FIR124"/>
      <c r="FIS124"/>
      <c r="FIT124"/>
      <c r="FIU124"/>
      <c r="FIV124"/>
      <c r="FIW124"/>
      <c r="FIX124"/>
      <c r="FIY124"/>
      <c r="FIZ124"/>
      <c r="FJA124"/>
      <c r="FJB124"/>
      <c r="FJC124"/>
      <c r="FJD124"/>
      <c r="FJE124"/>
      <c r="FJF124"/>
      <c r="FJG124"/>
      <c r="FJH124"/>
      <c r="FJI124"/>
      <c r="FJJ124"/>
      <c r="FJK124"/>
      <c r="FJL124"/>
      <c r="FJM124"/>
      <c r="FJN124"/>
      <c r="FJO124"/>
      <c r="FJP124"/>
      <c r="FJQ124"/>
      <c r="FJR124"/>
      <c r="FJS124"/>
      <c r="FJT124"/>
      <c r="FJU124"/>
      <c r="FJV124"/>
      <c r="FJW124"/>
      <c r="FJX124"/>
      <c r="FJY124"/>
      <c r="FJZ124"/>
      <c r="FKA124"/>
      <c r="FKB124"/>
      <c r="FKC124"/>
      <c r="FKD124"/>
      <c r="FKE124"/>
      <c r="FKF124"/>
      <c r="FKG124"/>
      <c r="FKH124"/>
      <c r="FKI124"/>
      <c r="FKJ124"/>
      <c r="FKK124"/>
      <c r="FKL124"/>
      <c r="FKM124"/>
      <c r="FKN124"/>
      <c r="FKO124"/>
      <c r="FKP124"/>
      <c r="FKQ124"/>
      <c r="FKR124"/>
      <c r="FKS124"/>
      <c r="FKT124"/>
      <c r="FKU124"/>
      <c r="FKV124"/>
      <c r="FKW124"/>
      <c r="FKX124"/>
      <c r="FKY124"/>
      <c r="FKZ124"/>
      <c r="FLA124"/>
      <c r="FLB124"/>
      <c r="FLC124"/>
      <c r="FLD124"/>
      <c r="FLE124"/>
      <c r="FLF124"/>
      <c r="FLG124"/>
      <c r="FLH124"/>
      <c r="FLI124"/>
      <c r="FLJ124"/>
      <c r="FLK124"/>
      <c r="FLL124"/>
      <c r="FLM124"/>
      <c r="FLN124"/>
      <c r="FLO124"/>
      <c r="FLP124"/>
      <c r="FLQ124"/>
      <c r="FLR124"/>
      <c r="FLS124"/>
      <c r="FLT124"/>
      <c r="FLU124"/>
      <c r="FLV124"/>
      <c r="FLW124"/>
      <c r="FLX124"/>
      <c r="FLY124"/>
      <c r="FLZ124"/>
      <c r="FMA124"/>
      <c r="FMB124"/>
      <c r="FMC124"/>
      <c r="FMD124"/>
      <c r="FME124"/>
      <c r="FMF124"/>
      <c r="FMG124"/>
      <c r="FMH124"/>
      <c r="FMI124"/>
      <c r="FMJ124"/>
      <c r="FMK124"/>
      <c r="FML124"/>
      <c r="FMM124"/>
      <c r="FMN124"/>
      <c r="FMO124"/>
      <c r="FMP124"/>
      <c r="FMQ124"/>
      <c r="FMR124"/>
      <c r="FMS124"/>
      <c r="FMT124"/>
      <c r="FMU124"/>
      <c r="FMV124"/>
      <c r="FMW124"/>
      <c r="FMX124"/>
      <c r="FMY124"/>
      <c r="FMZ124"/>
      <c r="FNA124"/>
      <c r="FNB124"/>
      <c r="FNC124"/>
      <c r="FND124"/>
      <c r="FNE124"/>
      <c r="FNF124"/>
      <c r="FNG124"/>
      <c r="FNH124"/>
      <c r="FNI124"/>
      <c r="FNJ124"/>
      <c r="FNK124"/>
      <c r="FNL124"/>
      <c r="FNM124"/>
      <c r="FNN124"/>
      <c r="FNO124"/>
      <c r="FNP124"/>
      <c r="FNQ124"/>
      <c r="FNR124"/>
      <c r="FNS124"/>
      <c r="FNT124"/>
      <c r="FNU124"/>
      <c r="FNV124"/>
      <c r="FNW124"/>
      <c r="FNX124"/>
      <c r="FNY124"/>
      <c r="FNZ124"/>
      <c r="FOA124"/>
      <c r="FOB124"/>
      <c r="FOC124"/>
      <c r="FOD124"/>
      <c r="FOE124"/>
      <c r="FOF124"/>
      <c r="FOG124"/>
      <c r="FOH124"/>
      <c r="FOI124"/>
      <c r="FOJ124"/>
      <c r="FOK124"/>
      <c r="FOL124"/>
      <c r="FOM124"/>
      <c r="FON124"/>
      <c r="FOO124"/>
      <c r="FOP124"/>
      <c r="FOQ124"/>
      <c r="FOR124"/>
      <c r="FOS124"/>
      <c r="FOT124"/>
      <c r="FOU124"/>
      <c r="FOV124"/>
      <c r="FOW124"/>
      <c r="FOX124"/>
      <c r="FOY124"/>
      <c r="FOZ124"/>
      <c r="FPA124"/>
      <c r="FPB124"/>
      <c r="FPC124"/>
      <c r="FPD124"/>
      <c r="FPE124"/>
      <c r="FPF124"/>
      <c r="FPG124"/>
      <c r="FPH124"/>
      <c r="FPI124"/>
      <c r="FPJ124"/>
      <c r="FPK124"/>
      <c r="FPL124"/>
      <c r="FPM124"/>
      <c r="FPN124"/>
      <c r="FPO124"/>
      <c r="FPP124"/>
      <c r="FPQ124"/>
      <c r="FPR124"/>
      <c r="FPS124"/>
      <c r="FPT124"/>
      <c r="FPU124"/>
      <c r="FPV124"/>
      <c r="FPW124"/>
      <c r="FPX124"/>
      <c r="FPY124"/>
      <c r="FPZ124"/>
      <c r="FQA124"/>
      <c r="FQB124"/>
      <c r="FQC124"/>
      <c r="FQD124"/>
      <c r="FQE124"/>
      <c r="FQF124"/>
      <c r="FQG124"/>
      <c r="FQH124"/>
      <c r="FQI124"/>
      <c r="FQJ124"/>
      <c r="FQK124"/>
      <c r="FQL124"/>
      <c r="FQM124"/>
      <c r="FQN124"/>
      <c r="FQO124"/>
      <c r="FQP124"/>
      <c r="FQQ124"/>
      <c r="FQR124"/>
      <c r="FQS124"/>
      <c r="FQT124"/>
      <c r="FQU124"/>
      <c r="FQV124"/>
      <c r="FQW124"/>
      <c r="FQX124"/>
      <c r="FQY124"/>
      <c r="FQZ124"/>
      <c r="FRA124"/>
      <c r="FRB124"/>
      <c r="FRC124"/>
      <c r="FRD124"/>
      <c r="FRE124"/>
      <c r="FRF124"/>
      <c r="FRG124"/>
      <c r="FRH124"/>
      <c r="FRI124"/>
      <c r="FRJ124"/>
      <c r="FRK124"/>
      <c r="FRL124"/>
      <c r="FRM124"/>
      <c r="FRN124"/>
      <c r="FRO124"/>
      <c r="FRP124"/>
      <c r="FRQ124"/>
      <c r="FRR124"/>
      <c r="FRS124"/>
      <c r="FRT124"/>
      <c r="FRU124"/>
      <c r="FRV124"/>
      <c r="FRW124"/>
      <c r="FRX124"/>
      <c r="FRY124"/>
      <c r="FRZ124"/>
      <c r="FSA124"/>
      <c r="FSB124"/>
      <c r="FSC124"/>
      <c r="FSD124"/>
      <c r="FSE124"/>
      <c r="FSF124"/>
      <c r="FSG124"/>
      <c r="FSH124"/>
      <c r="FSI124"/>
      <c r="FSJ124"/>
      <c r="FSK124"/>
      <c r="FSL124"/>
      <c r="FSM124"/>
      <c r="FSN124"/>
      <c r="FSO124"/>
      <c r="FSP124"/>
      <c r="FSQ124"/>
      <c r="FSR124"/>
      <c r="FSS124"/>
      <c r="FST124"/>
      <c r="FSU124"/>
      <c r="FSV124"/>
      <c r="FSW124"/>
      <c r="FSX124"/>
      <c r="FSY124"/>
      <c r="FSZ124"/>
      <c r="FTA124"/>
      <c r="FTB124"/>
      <c r="FTC124"/>
      <c r="FTD124"/>
      <c r="FTE124"/>
      <c r="FTF124"/>
      <c r="FTG124"/>
      <c r="FTH124"/>
      <c r="FTI124"/>
      <c r="FTJ124"/>
      <c r="FTK124"/>
      <c r="FTL124"/>
      <c r="FTM124"/>
      <c r="FTN124"/>
      <c r="FTO124"/>
      <c r="FTP124"/>
      <c r="FTQ124"/>
      <c r="FTR124"/>
      <c r="FTS124"/>
      <c r="FTT124"/>
      <c r="FTU124"/>
      <c r="FTV124"/>
      <c r="FTW124"/>
      <c r="FTX124"/>
      <c r="FTY124"/>
      <c r="FTZ124"/>
      <c r="FUA124"/>
      <c r="FUB124"/>
      <c r="FUC124"/>
      <c r="FUD124"/>
      <c r="FUE124"/>
      <c r="FUF124"/>
      <c r="FUG124"/>
      <c r="FUH124"/>
      <c r="FUI124"/>
      <c r="FUJ124"/>
      <c r="FUK124"/>
      <c r="FUL124"/>
      <c r="FUM124"/>
      <c r="FUN124"/>
      <c r="FUO124"/>
      <c r="FUP124"/>
      <c r="FUQ124"/>
      <c r="FUR124"/>
      <c r="FUS124"/>
      <c r="FUT124"/>
      <c r="FUU124"/>
      <c r="FUV124"/>
      <c r="FUW124"/>
      <c r="FUX124"/>
      <c r="FUY124"/>
      <c r="FUZ124"/>
      <c r="FVA124"/>
      <c r="FVB124"/>
      <c r="FVC124"/>
      <c r="FVD124"/>
      <c r="FVE124"/>
      <c r="FVF124"/>
      <c r="FVG124"/>
      <c r="FVH124"/>
      <c r="FVI124"/>
      <c r="FVJ124"/>
      <c r="FVK124"/>
      <c r="FVL124"/>
      <c r="FVM124"/>
      <c r="FVN124"/>
      <c r="FVO124"/>
      <c r="FVP124"/>
      <c r="FVQ124"/>
      <c r="FVR124"/>
      <c r="FVS124"/>
      <c r="FVT124"/>
      <c r="FVU124"/>
      <c r="FVV124"/>
      <c r="FVW124"/>
      <c r="FVX124"/>
      <c r="FVY124"/>
      <c r="FVZ124"/>
      <c r="FWA124"/>
      <c r="FWB124"/>
      <c r="FWC124"/>
      <c r="FWD124"/>
      <c r="FWE124"/>
      <c r="FWF124"/>
      <c r="FWG124"/>
      <c r="FWH124"/>
      <c r="FWI124"/>
      <c r="FWJ124"/>
      <c r="FWK124"/>
      <c r="FWL124"/>
      <c r="FWM124"/>
      <c r="FWN124"/>
      <c r="FWO124"/>
      <c r="FWP124"/>
      <c r="FWQ124"/>
      <c r="FWR124"/>
      <c r="FWS124"/>
      <c r="FWT124"/>
      <c r="FWU124"/>
      <c r="FWV124"/>
      <c r="FWW124"/>
      <c r="FWX124"/>
      <c r="FWY124"/>
      <c r="FWZ124"/>
      <c r="FXA124"/>
      <c r="FXB124"/>
      <c r="FXC124"/>
      <c r="FXD124"/>
      <c r="FXE124"/>
      <c r="FXF124"/>
      <c r="FXG124"/>
      <c r="FXH124"/>
      <c r="FXI124"/>
      <c r="FXJ124"/>
      <c r="FXK124"/>
      <c r="FXL124"/>
      <c r="FXM124"/>
      <c r="FXN124"/>
      <c r="FXO124"/>
      <c r="FXP124"/>
      <c r="FXQ124"/>
      <c r="FXR124"/>
      <c r="FXS124"/>
      <c r="FXT124"/>
      <c r="FXU124"/>
      <c r="FXV124"/>
      <c r="FXW124"/>
      <c r="FXX124"/>
      <c r="FXY124"/>
      <c r="FXZ124"/>
      <c r="FYA124"/>
      <c r="FYB124"/>
      <c r="FYC124"/>
      <c r="FYD124"/>
      <c r="FYE124"/>
      <c r="FYF124"/>
      <c r="FYG124"/>
      <c r="FYH124"/>
      <c r="FYI124"/>
      <c r="FYJ124"/>
      <c r="FYK124"/>
      <c r="FYL124"/>
      <c r="FYM124"/>
      <c r="FYN124"/>
      <c r="FYO124"/>
      <c r="FYP124"/>
      <c r="FYQ124"/>
      <c r="FYR124"/>
      <c r="FYS124"/>
      <c r="FYT124"/>
      <c r="FYU124"/>
      <c r="FYV124"/>
      <c r="FYW124"/>
      <c r="FYX124"/>
      <c r="FYY124"/>
      <c r="FYZ124"/>
      <c r="FZA124"/>
      <c r="FZB124"/>
      <c r="FZC124"/>
      <c r="FZD124"/>
      <c r="FZE124"/>
      <c r="FZF124"/>
      <c r="FZG124"/>
      <c r="FZH124"/>
      <c r="FZI124"/>
      <c r="FZJ124"/>
      <c r="FZK124"/>
      <c r="FZL124"/>
      <c r="FZM124"/>
      <c r="FZN124"/>
      <c r="FZO124"/>
      <c r="FZP124"/>
      <c r="FZQ124"/>
      <c r="FZR124"/>
      <c r="FZS124"/>
      <c r="FZT124"/>
      <c r="FZU124"/>
      <c r="FZV124"/>
      <c r="FZW124"/>
      <c r="FZX124"/>
      <c r="FZY124"/>
      <c r="FZZ124"/>
      <c r="GAA124"/>
      <c r="GAB124"/>
      <c r="GAC124"/>
      <c r="GAD124"/>
      <c r="GAE124"/>
      <c r="GAF124"/>
      <c r="GAG124"/>
      <c r="GAH124"/>
      <c r="GAI124"/>
      <c r="GAJ124"/>
      <c r="GAK124"/>
      <c r="GAL124"/>
      <c r="GAM124"/>
      <c r="GAN124"/>
      <c r="GAO124"/>
      <c r="GAP124"/>
      <c r="GAQ124"/>
      <c r="GAR124"/>
      <c r="GAS124"/>
      <c r="GAT124"/>
      <c r="GAU124"/>
      <c r="GAV124"/>
      <c r="GAW124"/>
      <c r="GAX124"/>
      <c r="GAY124"/>
      <c r="GAZ124"/>
      <c r="GBA124"/>
      <c r="GBB124"/>
      <c r="GBC124"/>
      <c r="GBD124"/>
      <c r="GBE124"/>
      <c r="GBF124"/>
      <c r="GBG124"/>
      <c r="GBH124"/>
      <c r="GBI124"/>
      <c r="GBJ124"/>
      <c r="GBK124"/>
      <c r="GBL124"/>
      <c r="GBM124"/>
      <c r="GBN124"/>
      <c r="GBO124"/>
      <c r="GBP124"/>
      <c r="GBQ124"/>
      <c r="GBR124"/>
      <c r="GBS124"/>
      <c r="GBT124"/>
      <c r="GBU124"/>
      <c r="GBV124"/>
      <c r="GBW124"/>
      <c r="GBX124"/>
      <c r="GBY124"/>
      <c r="GBZ124"/>
      <c r="GCA124"/>
      <c r="GCB124"/>
      <c r="GCC124"/>
      <c r="GCD124"/>
      <c r="GCE124"/>
      <c r="GCF124"/>
      <c r="GCG124"/>
      <c r="GCH124"/>
      <c r="GCI124"/>
      <c r="GCJ124"/>
      <c r="GCK124"/>
      <c r="GCL124"/>
      <c r="GCM124"/>
      <c r="GCN124"/>
      <c r="GCO124"/>
      <c r="GCP124"/>
      <c r="GCQ124"/>
      <c r="GCR124"/>
      <c r="GCS124"/>
      <c r="GCT124"/>
      <c r="GCU124"/>
      <c r="GCV124"/>
      <c r="GCW124"/>
      <c r="GCX124"/>
      <c r="GCY124"/>
      <c r="GCZ124"/>
      <c r="GDA124"/>
      <c r="GDB124"/>
      <c r="GDC124"/>
      <c r="GDD124"/>
      <c r="GDE124"/>
      <c r="GDF124"/>
      <c r="GDG124"/>
      <c r="GDH124"/>
      <c r="GDI124"/>
      <c r="GDJ124"/>
      <c r="GDK124"/>
      <c r="GDL124"/>
      <c r="GDM124"/>
      <c r="GDN124"/>
      <c r="GDO124"/>
      <c r="GDP124"/>
      <c r="GDQ124"/>
      <c r="GDR124"/>
      <c r="GDS124"/>
      <c r="GDT124"/>
      <c r="GDU124"/>
      <c r="GDV124"/>
      <c r="GDW124"/>
      <c r="GDX124"/>
      <c r="GDY124"/>
      <c r="GDZ124"/>
      <c r="GEA124"/>
      <c r="GEB124"/>
      <c r="GEC124"/>
      <c r="GED124"/>
      <c r="GEE124"/>
      <c r="GEF124"/>
      <c r="GEG124"/>
      <c r="GEH124"/>
      <c r="GEI124"/>
      <c r="GEJ124"/>
      <c r="GEK124"/>
      <c r="GEL124"/>
      <c r="GEM124"/>
      <c r="GEN124"/>
      <c r="GEO124"/>
      <c r="GEP124"/>
      <c r="GEQ124"/>
      <c r="GER124"/>
      <c r="GES124"/>
      <c r="GET124"/>
      <c r="GEU124"/>
      <c r="GEV124"/>
      <c r="GEW124"/>
      <c r="GEX124"/>
      <c r="GEY124"/>
      <c r="GEZ124"/>
      <c r="GFA124"/>
      <c r="GFB124"/>
      <c r="GFC124"/>
      <c r="GFD124"/>
      <c r="GFE124"/>
      <c r="GFF124"/>
      <c r="GFG124"/>
      <c r="GFH124"/>
      <c r="GFI124"/>
      <c r="GFJ124"/>
      <c r="GFK124"/>
      <c r="GFL124"/>
      <c r="GFM124"/>
      <c r="GFN124"/>
      <c r="GFO124"/>
      <c r="GFP124"/>
      <c r="GFQ124"/>
      <c r="GFR124"/>
      <c r="GFS124"/>
      <c r="GFT124"/>
      <c r="GFU124"/>
      <c r="GFV124"/>
      <c r="GFW124"/>
      <c r="GFX124"/>
      <c r="GFY124"/>
      <c r="GFZ124"/>
      <c r="GGA124"/>
      <c r="GGB124"/>
      <c r="GGC124"/>
      <c r="GGD124"/>
      <c r="GGE124"/>
      <c r="GGF124"/>
      <c r="GGG124"/>
      <c r="GGH124"/>
      <c r="GGI124"/>
      <c r="GGJ124"/>
      <c r="GGK124"/>
      <c r="GGL124"/>
      <c r="GGM124"/>
      <c r="GGN124"/>
      <c r="GGO124"/>
      <c r="GGP124"/>
      <c r="GGQ124"/>
      <c r="GGR124"/>
      <c r="GGS124"/>
      <c r="GGT124"/>
      <c r="GGU124"/>
      <c r="GGV124"/>
      <c r="GGW124"/>
      <c r="GGX124"/>
      <c r="GGY124"/>
      <c r="GGZ124"/>
      <c r="GHA124"/>
      <c r="GHB124"/>
      <c r="GHC124"/>
      <c r="GHD124"/>
      <c r="GHE124"/>
      <c r="GHF124"/>
      <c r="GHG124"/>
      <c r="GHH124"/>
      <c r="GHI124"/>
      <c r="GHJ124"/>
      <c r="GHK124"/>
      <c r="GHL124"/>
      <c r="GHM124"/>
      <c r="GHN124"/>
      <c r="GHO124"/>
      <c r="GHP124"/>
      <c r="GHQ124"/>
      <c r="GHR124"/>
      <c r="GHS124"/>
      <c r="GHT124"/>
      <c r="GHU124"/>
      <c r="GHV124"/>
      <c r="GHW124"/>
      <c r="GHX124"/>
      <c r="GHY124"/>
      <c r="GHZ124"/>
      <c r="GIA124"/>
      <c r="GIB124"/>
      <c r="GIC124"/>
      <c r="GID124"/>
      <c r="GIE124"/>
      <c r="GIF124"/>
      <c r="GIG124"/>
      <c r="GIH124"/>
      <c r="GII124"/>
      <c r="GIJ124"/>
      <c r="GIK124"/>
      <c r="GIL124"/>
      <c r="GIM124"/>
      <c r="GIN124"/>
      <c r="GIO124"/>
      <c r="GIP124"/>
      <c r="GIQ124"/>
      <c r="GIR124"/>
      <c r="GIS124"/>
      <c r="GIT124"/>
      <c r="GIU124"/>
      <c r="GIV124"/>
      <c r="GIW124"/>
      <c r="GIX124"/>
      <c r="GIY124"/>
      <c r="GIZ124"/>
      <c r="GJA124"/>
      <c r="GJB124"/>
      <c r="GJC124"/>
      <c r="GJD124"/>
      <c r="GJE124"/>
      <c r="GJF124"/>
      <c r="GJG124"/>
      <c r="GJH124"/>
      <c r="GJI124"/>
      <c r="GJJ124"/>
      <c r="GJK124"/>
      <c r="GJL124"/>
      <c r="GJM124"/>
      <c r="GJN124"/>
      <c r="GJO124"/>
      <c r="GJP124"/>
      <c r="GJQ124"/>
      <c r="GJR124"/>
      <c r="GJS124"/>
      <c r="GJT124"/>
      <c r="GJU124"/>
      <c r="GJV124"/>
      <c r="GJW124"/>
      <c r="GJX124"/>
      <c r="GJY124"/>
      <c r="GJZ124"/>
      <c r="GKA124"/>
      <c r="GKB124"/>
      <c r="GKC124"/>
      <c r="GKD124"/>
      <c r="GKE124"/>
      <c r="GKF124"/>
      <c r="GKG124"/>
      <c r="GKH124"/>
      <c r="GKI124"/>
      <c r="GKJ124"/>
      <c r="GKK124"/>
      <c r="GKL124"/>
      <c r="GKM124"/>
      <c r="GKN124"/>
      <c r="GKO124"/>
      <c r="GKP124"/>
      <c r="GKQ124"/>
      <c r="GKR124"/>
      <c r="GKS124"/>
      <c r="GKT124"/>
      <c r="GKU124"/>
      <c r="GKV124"/>
      <c r="GKW124"/>
      <c r="GKX124"/>
      <c r="GKY124"/>
      <c r="GKZ124"/>
      <c r="GLA124"/>
      <c r="GLB124"/>
      <c r="GLC124"/>
      <c r="GLD124"/>
      <c r="GLE124"/>
      <c r="GLF124"/>
      <c r="GLG124"/>
      <c r="GLH124"/>
      <c r="GLI124"/>
      <c r="GLJ124"/>
      <c r="GLK124"/>
      <c r="GLL124"/>
      <c r="GLM124"/>
      <c r="GLN124"/>
      <c r="GLO124"/>
      <c r="GLP124"/>
      <c r="GLQ124"/>
      <c r="GLR124"/>
      <c r="GLS124"/>
      <c r="GLT124"/>
      <c r="GLU124"/>
      <c r="GLV124"/>
      <c r="GLW124"/>
      <c r="GLX124"/>
      <c r="GLY124"/>
      <c r="GLZ124"/>
      <c r="GMA124"/>
      <c r="GMB124"/>
      <c r="GMC124"/>
      <c r="GMD124"/>
      <c r="GME124"/>
      <c r="GMF124"/>
      <c r="GMG124"/>
      <c r="GMH124"/>
      <c r="GMI124"/>
      <c r="GMJ124"/>
      <c r="GMK124"/>
      <c r="GML124"/>
      <c r="GMM124"/>
      <c r="GMN124"/>
      <c r="GMO124"/>
      <c r="GMP124"/>
      <c r="GMQ124"/>
      <c r="GMR124"/>
      <c r="GMS124"/>
      <c r="GMT124"/>
      <c r="GMU124"/>
      <c r="GMV124"/>
      <c r="GMW124"/>
      <c r="GMX124"/>
      <c r="GMY124"/>
      <c r="GMZ124"/>
      <c r="GNA124"/>
      <c r="GNB124"/>
      <c r="GNC124"/>
      <c r="GND124"/>
      <c r="GNE124"/>
      <c r="GNF124"/>
      <c r="GNG124"/>
      <c r="GNH124"/>
      <c r="GNI124"/>
      <c r="GNJ124"/>
      <c r="GNK124"/>
      <c r="GNL124"/>
      <c r="GNM124"/>
      <c r="GNN124"/>
      <c r="GNO124"/>
      <c r="GNP124"/>
      <c r="GNQ124"/>
      <c r="GNR124"/>
      <c r="GNS124"/>
      <c r="GNT124"/>
      <c r="GNU124"/>
      <c r="GNV124"/>
      <c r="GNW124"/>
      <c r="GNX124"/>
      <c r="GNY124"/>
      <c r="GNZ124"/>
      <c r="GOA124"/>
      <c r="GOB124"/>
      <c r="GOC124"/>
      <c r="GOD124"/>
      <c r="GOE124"/>
      <c r="GOF124"/>
      <c r="GOG124"/>
      <c r="GOH124"/>
      <c r="GOI124"/>
      <c r="GOJ124"/>
      <c r="GOK124"/>
      <c r="GOL124"/>
      <c r="GOM124"/>
      <c r="GON124"/>
      <c r="GOO124"/>
      <c r="GOP124"/>
      <c r="GOQ124"/>
      <c r="GOR124"/>
      <c r="GOS124"/>
      <c r="GOT124"/>
      <c r="GOU124"/>
      <c r="GOV124"/>
      <c r="GOW124"/>
      <c r="GOX124"/>
      <c r="GOY124"/>
      <c r="GOZ124"/>
      <c r="GPA124"/>
      <c r="GPB124"/>
      <c r="GPC124"/>
      <c r="GPD124"/>
      <c r="GPE124"/>
      <c r="GPF124"/>
      <c r="GPG124"/>
      <c r="GPH124"/>
      <c r="GPI124"/>
      <c r="GPJ124"/>
      <c r="GPK124"/>
      <c r="GPL124"/>
      <c r="GPM124"/>
      <c r="GPN124"/>
      <c r="GPO124"/>
      <c r="GPP124"/>
      <c r="GPQ124"/>
      <c r="GPR124"/>
      <c r="GPS124"/>
      <c r="GPT124"/>
      <c r="GPU124"/>
      <c r="GPV124"/>
      <c r="GPW124"/>
      <c r="GPX124"/>
      <c r="GPY124"/>
      <c r="GPZ124"/>
      <c r="GQA124"/>
      <c r="GQB124"/>
      <c r="GQC124"/>
      <c r="GQD124"/>
      <c r="GQE124"/>
      <c r="GQF124"/>
      <c r="GQG124"/>
      <c r="GQH124"/>
      <c r="GQI124"/>
      <c r="GQJ124"/>
      <c r="GQK124"/>
      <c r="GQL124"/>
      <c r="GQM124"/>
      <c r="GQN124"/>
      <c r="GQO124"/>
      <c r="GQP124"/>
      <c r="GQQ124"/>
      <c r="GQR124"/>
      <c r="GQS124"/>
      <c r="GQT124"/>
      <c r="GQU124"/>
      <c r="GQV124"/>
      <c r="GQW124"/>
      <c r="GQX124"/>
      <c r="GQY124"/>
      <c r="GQZ124"/>
      <c r="GRA124"/>
      <c r="GRB124"/>
      <c r="GRC124"/>
      <c r="GRD124"/>
      <c r="GRE124"/>
      <c r="GRF124"/>
      <c r="GRG124"/>
      <c r="GRH124"/>
      <c r="GRI124"/>
      <c r="GRJ124"/>
      <c r="GRK124"/>
      <c r="GRL124"/>
      <c r="GRM124"/>
      <c r="GRN124"/>
      <c r="GRO124"/>
      <c r="GRP124"/>
      <c r="GRQ124"/>
      <c r="GRR124"/>
      <c r="GRS124"/>
      <c r="GRT124"/>
      <c r="GRU124"/>
      <c r="GRV124"/>
      <c r="GRW124"/>
      <c r="GRX124"/>
      <c r="GRY124"/>
      <c r="GRZ124"/>
      <c r="GSA124"/>
      <c r="GSB124"/>
      <c r="GSC124"/>
      <c r="GSD124"/>
      <c r="GSE124"/>
      <c r="GSF124"/>
      <c r="GSG124"/>
      <c r="GSH124"/>
      <c r="GSI124"/>
      <c r="GSJ124"/>
      <c r="GSK124"/>
      <c r="GSL124"/>
      <c r="GSM124"/>
      <c r="GSN124"/>
      <c r="GSO124"/>
      <c r="GSP124"/>
      <c r="GSQ124"/>
      <c r="GSR124"/>
      <c r="GSS124"/>
      <c r="GST124"/>
      <c r="GSU124"/>
      <c r="GSV124"/>
      <c r="GSW124"/>
      <c r="GSX124"/>
      <c r="GSY124"/>
      <c r="GSZ124"/>
      <c r="GTA124"/>
      <c r="GTB124"/>
      <c r="GTC124"/>
      <c r="GTD124"/>
      <c r="GTE124"/>
      <c r="GTF124"/>
      <c r="GTG124"/>
      <c r="GTH124"/>
      <c r="GTI124"/>
      <c r="GTJ124"/>
      <c r="GTK124"/>
      <c r="GTL124"/>
      <c r="GTM124"/>
      <c r="GTN124"/>
      <c r="GTO124"/>
      <c r="GTP124"/>
      <c r="GTQ124"/>
      <c r="GTR124"/>
      <c r="GTS124"/>
      <c r="GTT124"/>
      <c r="GTU124"/>
      <c r="GTV124"/>
      <c r="GTW124"/>
      <c r="GTX124"/>
      <c r="GTY124"/>
      <c r="GTZ124"/>
      <c r="GUA124"/>
      <c r="GUB124"/>
      <c r="GUC124"/>
      <c r="GUD124"/>
      <c r="GUE124"/>
      <c r="GUF124"/>
      <c r="GUG124"/>
      <c r="GUH124"/>
      <c r="GUI124"/>
      <c r="GUJ124"/>
      <c r="GUK124"/>
      <c r="GUL124"/>
      <c r="GUM124"/>
      <c r="GUN124"/>
      <c r="GUO124"/>
      <c r="GUP124"/>
      <c r="GUQ124"/>
      <c r="GUR124"/>
      <c r="GUS124"/>
      <c r="GUT124"/>
      <c r="GUU124"/>
      <c r="GUV124"/>
      <c r="GUW124"/>
      <c r="GUX124"/>
      <c r="GUY124"/>
      <c r="GUZ124"/>
      <c r="GVA124"/>
      <c r="GVB124"/>
      <c r="GVC124"/>
      <c r="GVD124"/>
      <c r="GVE124"/>
      <c r="GVF124"/>
      <c r="GVG124"/>
      <c r="GVH124"/>
      <c r="GVI124"/>
      <c r="GVJ124"/>
      <c r="GVK124"/>
      <c r="GVL124"/>
      <c r="GVM124"/>
      <c r="GVN124"/>
      <c r="GVO124"/>
      <c r="GVP124"/>
      <c r="GVQ124"/>
      <c r="GVR124"/>
      <c r="GVS124"/>
      <c r="GVT124"/>
      <c r="GVU124"/>
      <c r="GVV124"/>
      <c r="GVW124"/>
      <c r="GVX124"/>
      <c r="GVY124"/>
      <c r="GVZ124"/>
      <c r="GWA124"/>
      <c r="GWB124"/>
      <c r="GWC124"/>
      <c r="GWD124"/>
      <c r="GWE124"/>
      <c r="GWF124"/>
      <c r="GWG124"/>
      <c r="GWH124"/>
      <c r="GWI124"/>
      <c r="GWJ124"/>
      <c r="GWK124"/>
      <c r="GWL124"/>
      <c r="GWM124"/>
      <c r="GWN124"/>
      <c r="GWO124"/>
      <c r="GWP124"/>
      <c r="GWQ124"/>
      <c r="GWR124"/>
      <c r="GWS124"/>
      <c r="GWT124"/>
      <c r="GWU124"/>
      <c r="GWV124"/>
      <c r="GWW124"/>
      <c r="GWX124"/>
      <c r="GWY124"/>
      <c r="GWZ124"/>
      <c r="GXA124"/>
      <c r="GXB124"/>
      <c r="GXC124"/>
      <c r="GXD124"/>
      <c r="GXE124"/>
      <c r="GXF124"/>
      <c r="GXG124"/>
      <c r="GXH124"/>
      <c r="GXI124"/>
      <c r="GXJ124"/>
      <c r="GXK124"/>
      <c r="GXL124"/>
      <c r="GXM124"/>
      <c r="GXN124"/>
      <c r="GXO124"/>
      <c r="GXP124"/>
      <c r="GXQ124"/>
      <c r="GXR124"/>
      <c r="GXS124"/>
      <c r="GXT124"/>
      <c r="GXU124"/>
      <c r="GXV124"/>
      <c r="GXW124"/>
      <c r="GXX124"/>
      <c r="GXY124"/>
      <c r="GXZ124"/>
      <c r="GYA124"/>
      <c r="GYB124"/>
      <c r="GYC124"/>
      <c r="GYD124"/>
      <c r="GYE124"/>
      <c r="GYF124"/>
      <c r="GYG124"/>
      <c r="GYH124"/>
      <c r="GYI124"/>
      <c r="GYJ124"/>
      <c r="GYK124"/>
      <c r="GYL124"/>
      <c r="GYM124"/>
      <c r="GYN124"/>
      <c r="GYO124"/>
      <c r="GYP124"/>
      <c r="GYQ124"/>
      <c r="GYR124"/>
      <c r="GYS124"/>
      <c r="GYT124"/>
      <c r="GYU124"/>
      <c r="GYV124"/>
      <c r="GYW124"/>
      <c r="GYX124"/>
      <c r="GYY124"/>
      <c r="GYZ124"/>
      <c r="GZA124"/>
      <c r="GZB124"/>
      <c r="GZC124"/>
      <c r="GZD124"/>
      <c r="GZE124"/>
      <c r="GZF124"/>
      <c r="GZG124"/>
      <c r="GZH124"/>
      <c r="GZI124"/>
      <c r="GZJ124"/>
      <c r="GZK124"/>
      <c r="GZL124"/>
      <c r="GZM124"/>
      <c r="GZN124"/>
      <c r="GZO124"/>
      <c r="GZP124"/>
      <c r="GZQ124"/>
      <c r="GZR124"/>
      <c r="GZS124"/>
      <c r="GZT124"/>
      <c r="GZU124"/>
      <c r="GZV124"/>
      <c r="GZW124"/>
      <c r="GZX124"/>
      <c r="GZY124"/>
      <c r="GZZ124"/>
      <c r="HAA124"/>
      <c r="HAB124"/>
      <c r="HAC124"/>
      <c r="HAD124"/>
      <c r="HAE124"/>
      <c r="HAF124"/>
      <c r="HAG124"/>
      <c r="HAH124"/>
      <c r="HAI124"/>
      <c r="HAJ124"/>
      <c r="HAK124"/>
      <c r="HAL124"/>
      <c r="HAM124"/>
      <c r="HAN124"/>
      <c r="HAO124"/>
      <c r="HAP124"/>
      <c r="HAQ124"/>
      <c r="HAR124"/>
      <c r="HAS124"/>
      <c r="HAT124"/>
      <c r="HAU124"/>
      <c r="HAV124"/>
      <c r="HAW124"/>
      <c r="HAX124"/>
      <c r="HAY124"/>
      <c r="HAZ124"/>
      <c r="HBA124"/>
      <c r="HBB124"/>
      <c r="HBC124"/>
      <c r="HBD124"/>
      <c r="HBE124"/>
      <c r="HBF124"/>
      <c r="HBG124"/>
      <c r="HBH124"/>
      <c r="HBI124"/>
      <c r="HBJ124"/>
      <c r="HBK124"/>
      <c r="HBL124"/>
      <c r="HBM124"/>
      <c r="HBN124"/>
      <c r="HBO124"/>
      <c r="HBP124"/>
      <c r="HBQ124"/>
      <c r="HBR124"/>
      <c r="HBS124"/>
      <c r="HBT124"/>
      <c r="HBU124"/>
      <c r="HBV124"/>
      <c r="HBW124"/>
      <c r="HBX124"/>
      <c r="HBY124"/>
      <c r="HBZ124"/>
      <c r="HCA124"/>
      <c r="HCB124"/>
      <c r="HCC124"/>
      <c r="HCD124"/>
      <c r="HCE124"/>
      <c r="HCF124"/>
      <c r="HCG124"/>
      <c r="HCH124"/>
      <c r="HCI124"/>
      <c r="HCJ124"/>
      <c r="HCK124"/>
      <c r="HCL124"/>
      <c r="HCM124"/>
      <c r="HCN124"/>
      <c r="HCO124"/>
      <c r="HCP124"/>
      <c r="HCQ124"/>
      <c r="HCR124"/>
      <c r="HCS124"/>
      <c r="HCT124"/>
      <c r="HCU124"/>
      <c r="HCV124"/>
      <c r="HCW124"/>
      <c r="HCX124"/>
      <c r="HCY124"/>
      <c r="HCZ124"/>
      <c r="HDA124"/>
      <c r="HDB124"/>
      <c r="HDC124"/>
      <c r="HDD124"/>
      <c r="HDE124"/>
      <c r="HDF124"/>
      <c r="HDG124"/>
      <c r="HDH124"/>
      <c r="HDI124"/>
      <c r="HDJ124"/>
      <c r="HDK124"/>
      <c r="HDL124"/>
      <c r="HDM124"/>
      <c r="HDN124"/>
      <c r="HDO124"/>
      <c r="HDP124"/>
      <c r="HDQ124"/>
      <c r="HDR124"/>
      <c r="HDS124"/>
      <c r="HDT124"/>
      <c r="HDU124"/>
      <c r="HDV124"/>
      <c r="HDW124"/>
      <c r="HDX124"/>
      <c r="HDY124"/>
      <c r="HDZ124"/>
      <c r="HEA124"/>
      <c r="HEB124"/>
      <c r="HEC124"/>
      <c r="HED124"/>
      <c r="HEE124"/>
      <c r="HEF124"/>
      <c r="HEG124"/>
      <c r="HEH124"/>
      <c r="HEI124"/>
      <c r="HEJ124"/>
      <c r="HEK124"/>
      <c r="HEL124"/>
      <c r="HEM124"/>
      <c r="HEN124"/>
      <c r="HEO124"/>
      <c r="HEP124"/>
      <c r="HEQ124"/>
      <c r="HER124"/>
      <c r="HES124"/>
      <c r="HET124"/>
      <c r="HEU124"/>
      <c r="HEV124"/>
      <c r="HEW124"/>
      <c r="HEX124"/>
      <c r="HEY124"/>
      <c r="HEZ124"/>
      <c r="HFA124"/>
      <c r="HFB124"/>
      <c r="HFC124"/>
      <c r="HFD124"/>
      <c r="HFE124"/>
      <c r="HFF124"/>
      <c r="HFG124"/>
      <c r="HFH124"/>
      <c r="HFI124"/>
      <c r="HFJ124"/>
      <c r="HFK124"/>
      <c r="HFL124"/>
      <c r="HFM124"/>
      <c r="HFN124"/>
      <c r="HFO124"/>
      <c r="HFP124"/>
      <c r="HFQ124"/>
      <c r="HFR124"/>
      <c r="HFS124"/>
      <c r="HFT124"/>
      <c r="HFU124"/>
      <c r="HFV124"/>
      <c r="HFW124"/>
      <c r="HFX124"/>
      <c r="HFY124"/>
      <c r="HFZ124"/>
      <c r="HGA124"/>
      <c r="HGB124"/>
      <c r="HGC124"/>
      <c r="HGD124"/>
      <c r="HGE124"/>
      <c r="HGF124"/>
      <c r="HGG124"/>
      <c r="HGH124"/>
      <c r="HGI124"/>
      <c r="HGJ124"/>
      <c r="HGK124"/>
      <c r="HGL124"/>
      <c r="HGM124"/>
      <c r="HGN124"/>
      <c r="HGO124"/>
      <c r="HGP124"/>
      <c r="HGQ124"/>
      <c r="HGR124"/>
      <c r="HGS124"/>
      <c r="HGT124"/>
      <c r="HGU124"/>
      <c r="HGV124"/>
      <c r="HGW124"/>
      <c r="HGX124"/>
      <c r="HGY124"/>
      <c r="HGZ124"/>
      <c r="HHA124"/>
      <c r="HHB124"/>
      <c r="HHC124"/>
      <c r="HHD124"/>
      <c r="HHE124"/>
      <c r="HHF124"/>
      <c r="HHG124"/>
      <c r="HHH124"/>
      <c r="HHI124"/>
      <c r="HHJ124"/>
      <c r="HHK124"/>
      <c r="HHL124"/>
      <c r="HHM124"/>
      <c r="HHN124"/>
      <c r="HHO124"/>
      <c r="HHP124"/>
      <c r="HHQ124"/>
      <c r="HHR124"/>
      <c r="HHS124"/>
      <c r="HHT124"/>
      <c r="HHU124"/>
      <c r="HHV124"/>
      <c r="HHW124"/>
      <c r="HHX124"/>
      <c r="HHY124"/>
      <c r="HHZ124"/>
      <c r="HIA124"/>
      <c r="HIB124"/>
      <c r="HIC124"/>
      <c r="HID124"/>
      <c r="HIE124"/>
      <c r="HIF124"/>
      <c r="HIG124"/>
      <c r="HIH124"/>
      <c r="HII124"/>
      <c r="HIJ124"/>
      <c r="HIK124"/>
      <c r="HIL124"/>
      <c r="HIM124"/>
      <c r="HIN124"/>
      <c r="HIO124"/>
      <c r="HIP124"/>
      <c r="HIQ124"/>
      <c r="HIR124"/>
      <c r="HIS124"/>
      <c r="HIT124"/>
      <c r="HIU124"/>
      <c r="HIV124"/>
      <c r="HIW124"/>
      <c r="HIX124"/>
      <c r="HIY124"/>
      <c r="HIZ124"/>
      <c r="HJA124"/>
      <c r="HJB124"/>
      <c r="HJC124"/>
      <c r="HJD124"/>
      <c r="HJE124"/>
      <c r="HJF124"/>
      <c r="HJG124"/>
      <c r="HJH124"/>
      <c r="HJI124"/>
      <c r="HJJ124"/>
      <c r="HJK124"/>
      <c r="HJL124"/>
      <c r="HJM124"/>
      <c r="HJN124"/>
      <c r="HJO124"/>
      <c r="HJP124"/>
      <c r="HJQ124"/>
      <c r="HJR124"/>
      <c r="HJS124"/>
      <c r="HJT124"/>
      <c r="HJU124"/>
      <c r="HJV124"/>
      <c r="HJW124"/>
      <c r="HJX124"/>
      <c r="HJY124"/>
      <c r="HJZ124"/>
      <c r="HKA124"/>
      <c r="HKB124"/>
      <c r="HKC124"/>
      <c r="HKD124"/>
      <c r="HKE124"/>
      <c r="HKF124"/>
      <c r="HKG124"/>
      <c r="HKH124"/>
      <c r="HKI124"/>
      <c r="HKJ124"/>
      <c r="HKK124"/>
      <c r="HKL124"/>
      <c r="HKM124"/>
      <c r="HKN124"/>
      <c r="HKO124"/>
      <c r="HKP124"/>
      <c r="HKQ124"/>
      <c r="HKR124"/>
      <c r="HKS124"/>
      <c r="HKT124"/>
      <c r="HKU124"/>
      <c r="HKV124"/>
      <c r="HKW124"/>
      <c r="HKX124"/>
      <c r="HKY124"/>
      <c r="HKZ124"/>
      <c r="HLA124"/>
      <c r="HLB124"/>
      <c r="HLC124"/>
      <c r="HLD124"/>
      <c r="HLE124"/>
      <c r="HLF124"/>
      <c r="HLG124"/>
      <c r="HLH124"/>
      <c r="HLI124"/>
      <c r="HLJ124"/>
      <c r="HLK124"/>
      <c r="HLL124"/>
      <c r="HLM124"/>
      <c r="HLN124"/>
      <c r="HLO124"/>
      <c r="HLP124"/>
      <c r="HLQ124"/>
      <c r="HLR124"/>
      <c r="HLS124"/>
      <c r="HLT124"/>
      <c r="HLU124"/>
      <c r="HLV124"/>
      <c r="HLW124"/>
      <c r="HLX124"/>
      <c r="HLY124"/>
      <c r="HLZ124"/>
      <c r="HMA124"/>
      <c r="HMB124"/>
      <c r="HMC124"/>
      <c r="HMD124"/>
      <c r="HME124"/>
      <c r="HMF124"/>
      <c r="HMG124"/>
      <c r="HMH124"/>
      <c r="HMI124"/>
      <c r="HMJ124"/>
      <c r="HMK124"/>
      <c r="HML124"/>
      <c r="HMM124"/>
      <c r="HMN124"/>
      <c r="HMO124"/>
      <c r="HMP124"/>
      <c r="HMQ124"/>
      <c r="HMR124"/>
      <c r="HMS124"/>
      <c r="HMT124"/>
      <c r="HMU124"/>
      <c r="HMV124"/>
      <c r="HMW124"/>
      <c r="HMX124"/>
      <c r="HMY124"/>
      <c r="HMZ124"/>
      <c r="HNA124"/>
      <c r="HNB124"/>
      <c r="HNC124"/>
      <c r="HND124"/>
      <c r="HNE124"/>
      <c r="HNF124"/>
      <c r="HNG124"/>
      <c r="HNH124"/>
      <c r="HNI124"/>
      <c r="HNJ124"/>
      <c r="HNK124"/>
      <c r="HNL124"/>
      <c r="HNM124"/>
      <c r="HNN124"/>
      <c r="HNO124"/>
      <c r="HNP124"/>
      <c r="HNQ124"/>
      <c r="HNR124"/>
      <c r="HNS124"/>
      <c r="HNT124"/>
      <c r="HNU124"/>
      <c r="HNV124"/>
      <c r="HNW124"/>
      <c r="HNX124"/>
      <c r="HNY124"/>
      <c r="HNZ124"/>
      <c r="HOA124"/>
      <c r="HOB124"/>
      <c r="HOC124"/>
      <c r="HOD124"/>
      <c r="HOE124"/>
      <c r="HOF124"/>
      <c r="HOG124"/>
      <c r="HOH124"/>
      <c r="HOI124"/>
      <c r="HOJ124"/>
      <c r="HOK124"/>
      <c r="HOL124"/>
      <c r="HOM124"/>
      <c r="HON124"/>
      <c r="HOO124"/>
      <c r="HOP124"/>
      <c r="HOQ124"/>
      <c r="HOR124"/>
      <c r="HOS124"/>
      <c r="HOT124"/>
      <c r="HOU124"/>
      <c r="HOV124"/>
      <c r="HOW124"/>
      <c r="HOX124"/>
      <c r="HOY124"/>
      <c r="HOZ124"/>
      <c r="HPA124"/>
      <c r="HPB124"/>
      <c r="HPC124"/>
      <c r="HPD124"/>
      <c r="HPE124"/>
      <c r="HPF124"/>
      <c r="HPG124"/>
      <c r="HPH124"/>
      <c r="HPI124"/>
      <c r="HPJ124"/>
      <c r="HPK124"/>
      <c r="HPL124"/>
      <c r="HPM124"/>
      <c r="HPN124"/>
      <c r="HPO124"/>
      <c r="HPP124"/>
      <c r="HPQ124"/>
      <c r="HPR124"/>
      <c r="HPS124"/>
      <c r="HPT124"/>
      <c r="HPU124"/>
      <c r="HPV124"/>
      <c r="HPW124"/>
      <c r="HPX124"/>
      <c r="HPY124"/>
      <c r="HPZ124"/>
      <c r="HQA124"/>
      <c r="HQB124"/>
      <c r="HQC124"/>
      <c r="HQD124"/>
      <c r="HQE124"/>
      <c r="HQF124"/>
      <c r="HQG124"/>
      <c r="HQH124"/>
      <c r="HQI124"/>
      <c r="HQJ124"/>
      <c r="HQK124"/>
      <c r="HQL124"/>
      <c r="HQM124"/>
      <c r="HQN124"/>
      <c r="HQO124"/>
      <c r="HQP124"/>
      <c r="HQQ124"/>
      <c r="HQR124"/>
      <c r="HQS124"/>
      <c r="HQT124"/>
      <c r="HQU124"/>
      <c r="HQV124"/>
      <c r="HQW124"/>
      <c r="HQX124"/>
      <c r="HQY124"/>
      <c r="HQZ124"/>
      <c r="HRA124"/>
      <c r="HRB124"/>
      <c r="HRC124"/>
      <c r="HRD124"/>
      <c r="HRE124"/>
      <c r="HRF124"/>
      <c r="HRG124"/>
      <c r="HRH124"/>
      <c r="HRI124"/>
      <c r="HRJ124"/>
      <c r="HRK124"/>
      <c r="HRL124"/>
      <c r="HRM124"/>
      <c r="HRN124"/>
      <c r="HRO124"/>
      <c r="HRP124"/>
      <c r="HRQ124"/>
      <c r="HRR124"/>
      <c r="HRS124"/>
      <c r="HRT124"/>
      <c r="HRU124"/>
      <c r="HRV124"/>
      <c r="HRW124"/>
      <c r="HRX124"/>
      <c r="HRY124"/>
      <c r="HRZ124"/>
      <c r="HSA124"/>
      <c r="HSB124"/>
      <c r="HSC124"/>
      <c r="HSD124"/>
      <c r="HSE124"/>
      <c r="HSF124"/>
      <c r="HSG124"/>
      <c r="HSH124"/>
      <c r="HSI124"/>
      <c r="HSJ124"/>
      <c r="HSK124"/>
      <c r="HSL124"/>
      <c r="HSM124"/>
      <c r="HSN124"/>
      <c r="HSO124"/>
      <c r="HSP124"/>
      <c r="HSQ124"/>
      <c r="HSR124"/>
      <c r="HSS124"/>
      <c r="HST124"/>
      <c r="HSU124"/>
      <c r="HSV124"/>
      <c r="HSW124"/>
      <c r="HSX124"/>
      <c r="HSY124"/>
      <c r="HSZ124"/>
      <c r="HTA124"/>
      <c r="HTB124"/>
      <c r="HTC124"/>
      <c r="HTD124"/>
      <c r="HTE124"/>
      <c r="HTF124"/>
      <c r="HTG124"/>
      <c r="HTH124"/>
      <c r="HTI124"/>
      <c r="HTJ124"/>
      <c r="HTK124"/>
      <c r="HTL124"/>
      <c r="HTM124"/>
      <c r="HTN124"/>
      <c r="HTO124"/>
      <c r="HTP124"/>
      <c r="HTQ124"/>
      <c r="HTR124"/>
      <c r="HTS124"/>
      <c r="HTT124"/>
      <c r="HTU124"/>
      <c r="HTV124"/>
      <c r="HTW124"/>
      <c r="HTX124"/>
      <c r="HTY124"/>
      <c r="HTZ124"/>
      <c r="HUA124"/>
      <c r="HUB124"/>
      <c r="HUC124"/>
      <c r="HUD124"/>
      <c r="HUE124"/>
      <c r="HUF124"/>
      <c r="HUG124"/>
      <c r="HUH124"/>
      <c r="HUI124"/>
      <c r="HUJ124"/>
      <c r="HUK124"/>
      <c r="HUL124"/>
      <c r="HUM124"/>
      <c r="HUN124"/>
      <c r="HUO124"/>
      <c r="HUP124"/>
      <c r="HUQ124"/>
      <c r="HUR124"/>
      <c r="HUS124"/>
      <c r="HUT124"/>
      <c r="HUU124"/>
      <c r="HUV124"/>
      <c r="HUW124"/>
      <c r="HUX124"/>
      <c r="HUY124"/>
      <c r="HUZ124"/>
      <c r="HVA124"/>
      <c r="HVB124"/>
      <c r="HVC124"/>
      <c r="HVD124"/>
      <c r="HVE124"/>
      <c r="HVF124"/>
      <c r="HVG124"/>
      <c r="HVH124"/>
      <c r="HVI124"/>
      <c r="HVJ124"/>
      <c r="HVK124"/>
      <c r="HVL124"/>
      <c r="HVM124"/>
      <c r="HVN124"/>
      <c r="HVO124"/>
      <c r="HVP124"/>
      <c r="HVQ124"/>
      <c r="HVR124"/>
      <c r="HVS124"/>
      <c r="HVT124"/>
      <c r="HVU124"/>
      <c r="HVV124"/>
      <c r="HVW124"/>
      <c r="HVX124"/>
      <c r="HVY124"/>
      <c r="HVZ124"/>
      <c r="HWA124"/>
      <c r="HWB124"/>
      <c r="HWC124"/>
      <c r="HWD124"/>
      <c r="HWE124"/>
      <c r="HWF124"/>
      <c r="HWG124"/>
      <c r="HWH124"/>
      <c r="HWI124"/>
      <c r="HWJ124"/>
      <c r="HWK124"/>
      <c r="HWL124"/>
      <c r="HWM124"/>
      <c r="HWN124"/>
      <c r="HWO124"/>
      <c r="HWP124"/>
      <c r="HWQ124"/>
      <c r="HWR124"/>
      <c r="HWS124"/>
      <c r="HWT124"/>
      <c r="HWU124"/>
      <c r="HWV124"/>
      <c r="HWW124"/>
      <c r="HWX124"/>
      <c r="HWY124"/>
      <c r="HWZ124"/>
      <c r="HXA124"/>
      <c r="HXB124"/>
      <c r="HXC124"/>
      <c r="HXD124"/>
      <c r="HXE124"/>
      <c r="HXF124"/>
      <c r="HXG124"/>
      <c r="HXH124"/>
      <c r="HXI124"/>
      <c r="HXJ124"/>
      <c r="HXK124"/>
      <c r="HXL124"/>
      <c r="HXM124"/>
      <c r="HXN124"/>
      <c r="HXO124"/>
      <c r="HXP124"/>
      <c r="HXQ124"/>
      <c r="HXR124"/>
      <c r="HXS124"/>
      <c r="HXT124"/>
      <c r="HXU124"/>
      <c r="HXV124"/>
      <c r="HXW124"/>
      <c r="HXX124"/>
      <c r="HXY124"/>
      <c r="HXZ124"/>
      <c r="HYA124"/>
      <c r="HYB124"/>
      <c r="HYC124"/>
      <c r="HYD124"/>
      <c r="HYE124"/>
      <c r="HYF124"/>
      <c r="HYG124"/>
      <c r="HYH124"/>
      <c r="HYI124"/>
      <c r="HYJ124"/>
      <c r="HYK124"/>
      <c r="HYL124"/>
      <c r="HYM124"/>
      <c r="HYN124"/>
      <c r="HYO124"/>
      <c r="HYP124"/>
      <c r="HYQ124"/>
      <c r="HYR124"/>
      <c r="HYS124"/>
      <c r="HYT124"/>
      <c r="HYU124"/>
      <c r="HYV124"/>
      <c r="HYW124"/>
      <c r="HYX124"/>
      <c r="HYY124"/>
      <c r="HYZ124"/>
      <c r="HZA124"/>
      <c r="HZB124"/>
      <c r="HZC124"/>
      <c r="HZD124"/>
      <c r="HZE124"/>
      <c r="HZF124"/>
      <c r="HZG124"/>
      <c r="HZH124"/>
      <c r="HZI124"/>
      <c r="HZJ124"/>
      <c r="HZK124"/>
      <c r="HZL124"/>
      <c r="HZM124"/>
      <c r="HZN124"/>
      <c r="HZO124"/>
      <c r="HZP124"/>
      <c r="HZQ124"/>
      <c r="HZR124"/>
      <c r="HZS124"/>
      <c r="HZT124"/>
      <c r="HZU124"/>
      <c r="HZV124"/>
      <c r="HZW124"/>
      <c r="HZX124"/>
      <c r="HZY124"/>
      <c r="HZZ124"/>
      <c r="IAA124"/>
      <c r="IAB124"/>
      <c r="IAC124"/>
      <c r="IAD124"/>
      <c r="IAE124"/>
      <c r="IAF124"/>
      <c r="IAG124"/>
      <c r="IAH124"/>
      <c r="IAI124"/>
      <c r="IAJ124"/>
      <c r="IAK124"/>
      <c r="IAL124"/>
      <c r="IAM124"/>
      <c r="IAN124"/>
      <c r="IAO124"/>
      <c r="IAP124"/>
      <c r="IAQ124"/>
      <c r="IAR124"/>
      <c r="IAS124"/>
      <c r="IAT124"/>
      <c r="IAU124"/>
      <c r="IAV124"/>
      <c r="IAW124"/>
      <c r="IAX124"/>
      <c r="IAY124"/>
      <c r="IAZ124"/>
      <c r="IBA124"/>
      <c r="IBB124"/>
      <c r="IBC124"/>
      <c r="IBD124"/>
      <c r="IBE124"/>
      <c r="IBF124"/>
      <c r="IBG124"/>
      <c r="IBH124"/>
      <c r="IBI124"/>
      <c r="IBJ124"/>
      <c r="IBK124"/>
      <c r="IBL124"/>
      <c r="IBM124"/>
      <c r="IBN124"/>
      <c r="IBO124"/>
      <c r="IBP124"/>
      <c r="IBQ124"/>
      <c r="IBR124"/>
      <c r="IBS124"/>
      <c r="IBT124"/>
      <c r="IBU124"/>
      <c r="IBV124"/>
      <c r="IBW124"/>
      <c r="IBX124"/>
      <c r="IBY124"/>
      <c r="IBZ124"/>
      <c r="ICA124"/>
      <c r="ICB124"/>
      <c r="ICC124"/>
      <c r="ICD124"/>
      <c r="ICE124"/>
      <c r="ICF124"/>
      <c r="ICG124"/>
      <c r="ICH124"/>
      <c r="ICI124"/>
      <c r="ICJ124"/>
      <c r="ICK124"/>
      <c r="ICL124"/>
      <c r="ICM124"/>
      <c r="ICN124"/>
      <c r="ICO124"/>
      <c r="ICP124"/>
      <c r="ICQ124"/>
      <c r="ICR124"/>
      <c r="ICS124"/>
      <c r="ICT124"/>
      <c r="ICU124"/>
      <c r="ICV124"/>
      <c r="ICW124"/>
      <c r="ICX124"/>
      <c r="ICY124"/>
      <c r="ICZ124"/>
      <c r="IDA124"/>
      <c r="IDB124"/>
      <c r="IDC124"/>
      <c r="IDD124"/>
      <c r="IDE124"/>
      <c r="IDF124"/>
      <c r="IDG124"/>
      <c r="IDH124"/>
      <c r="IDI124"/>
      <c r="IDJ124"/>
      <c r="IDK124"/>
      <c r="IDL124"/>
      <c r="IDM124"/>
      <c r="IDN124"/>
      <c r="IDO124"/>
      <c r="IDP124"/>
      <c r="IDQ124"/>
      <c r="IDR124"/>
      <c r="IDS124"/>
      <c r="IDT124"/>
      <c r="IDU124"/>
      <c r="IDV124"/>
      <c r="IDW124"/>
      <c r="IDX124"/>
      <c r="IDY124"/>
      <c r="IDZ124"/>
      <c r="IEA124"/>
      <c r="IEB124"/>
      <c r="IEC124"/>
      <c r="IED124"/>
      <c r="IEE124"/>
      <c r="IEF124"/>
      <c r="IEG124"/>
      <c r="IEH124"/>
      <c r="IEI124"/>
      <c r="IEJ124"/>
      <c r="IEK124"/>
      <c r="IEL124"/>
      <c r="IEM124"/>
      <c r="IEN124"/>
      <c r="IEO124"/>
      <c r="IEP124"/>
      <c r="IEQ124"/>
      <c r="IER124"/>
      <c r="IES124"/>
      <c r="IET124"/>
      <c r="IEU124"/>
      <c r="IEV124"/>
      <c r="IEW124"/>
      <c r="IEX124"/>
      <c r="IEY124"/>
      <c r="IEZ124"/>
      <c r="IFA124"/>
      <c r="IFB124"/>
      <c r="IFC124"/>
      <c r="IFD124"/>
      <c r="IFE124"/>
      <c r="IFF124"/>
      <c r="IFG124"/>
      <c r="IFH124"/>
      <c r="IFI124"/>
      <c r="IFJ124"/>
      <c r="IFK124"/>
      <c r="IFL124"/>
      <c r="IFM124"/>
      <c r="IFN124"/>
      <c r="IFO124"/>
      <c r="IFP124"/>
      <c r="IFQ124"/>
      <c r="IFR124"/>
      <c r="IFS124"/>
      <c r="IFT124"/>
      <c r="IFU124"/>
      <c r="IFV124"/>
      <c r="IFW124"/>
      <c r="IFX124"/>
      <c r="IFY124"/>
      <c r="IFZ124"/>
      <c r="IGA124"/>
      <c r="IGB124"/>
      <c r="IGC124"/>
      <c r="IGD124"/>
      <c r="IGE124"/>
      <c r="IGF124"/>
      <c r="IGG124"/>
      <c r="IGH124"/>
      <c r="IGI124"/>
      <c r="IGJ124"/>
      <c r="IGK124"/>
      <c r="IGL124"/>
      <c r="IGM124"/>
      <c r="IGN124"/>
      <c r="IGO124"/>
      <c r="IGP124"/>
      <c r="IGQ124"/>
      <c r="IGR124"/>
      <c r="IGS124"/>
      <c r="IGT124"/>
      <c r="IGU124"/>
      <c r="IGV124"/>
      <c r="IGW124"/>
      <c r="IGX124"/>
      <c r="IGY124"/>
      <c r="IGZ124"/>
      <c r="IHA124"/>
      <c r="IHB124"/>
      <c r="IHC124"/>
      <c r="IHD124"/>
      <c r="IHE124"/>
      <c r="IHF124"/>
      <c r="IHG124"/>
      <c r="IHH124"/>
      <c r="IHI124"/>
      <c r="IHJ124"/>
      <c r="IHK124"/>
      <c r="IHL124"/>
      <c r="IHM124"/>
      <c r="IHN124"/>
      <c r="IHO124"/>
      <c r="IHP124"/>
      <c r="IHQ124"/>
      <c r="IHR124"/>
      <c r="IHS124"/>
      <c r="IHT124"/>
      <c r="IHU124"/>
      <c r="IHV124"/>
      <c r="IHW124"/>
      <c r="IHX124"/>
      <c r="IHY124"/>
      <c r="IHZ124"/>
      <c r="IIA124"/>
      <c r="IIB124"/>
      <c r="IIC124"/>
      <c r="IID124"/>
      <c r="IIE124"/>
      <c r="IIF124"/>
      <c r="IIG124"/>
      <c r="IIH124"/>
      <c r="III124"/>
      <c r="IIJ124"/>
      <c r="IIK124"/>
      <c r="IIL124"/>
      <c r="IIM124"/>
      <c r="IIN124"/>
      <c r="IIO124"/>
      <c r="IIP124"/>
      <c r="IIQ124"/>
      <c r="IIR124"/>
      <c r="IIS124"/>
      <c r="IIT124"/>
      <c r="IIU124"/>
      <c r="IIV124"/>
      <c r="IIW124"/>
      <c r="IIX124"/>
      <c r="IIY124"/>
      <c r="IIZ124"/>
      <c r="IJA124"/>
      <c r="IJB124"/>
      <c r="IJC124"/>
      <c r="IJD124"/>
      <c r="IJE124"/>
      <c r="IJF124"/>
      <c r="IJG124"/>
      <c r="IJH124"/>
      <c r="IJI124"/>
      <c r="IJJ124"/>
      <c r="IJK124"/>
      <c r="IJL124"/>
      <c r="IJM124"/>
      <c r="IJN124"/>
      <c r="IJO124"/>
      <c r="IJP124"/>
      <c r="IJQ124"/>
      <c r="IJR124"/>
      <c r="IJS124"/>
      <c r="IJT124"/>
      <c r="IJU124"/>
      <c r="IJV124"/>
      <c r="IJW124"/>
      <c r="IJX124"/>
      <c r="IJY124"/>
      <c r="IJZ124"/>
      <c r="IKA124"/>
      <c r="IKB124"/>
      <c r="IKC124"/>
      <c r="IKD124"/>
      <c r="IKE124"/>
      <c r="IKF124"/>
      <c r="IKG124"/>
      <c r="IKH124"/>
      <c r="IKI124"/>
      <c r="IKJ124"/>
      <c r="IKK124"/>
      <c r="IKL124"/>
      <c r="IKM124"/>
      <c r="IKN124"/>
      <c r="IKO124"/>
      <c r="IKP124"/>
      <c r="IKQ124"/>
      <c r="IKR124"/>
      <c r="IKS124"/>
      <c r="IKT124"/>
      <c r="IKU124"/>
      <c r="IKV124"/>
      <c r="IKW124"/>
      <c r="IKX124"/>
      <c r="IKY124"/>
      <c r="IKZ124"/>
      <c r="ILA124"/>
      <c r="ILB124"/>
      <c r="ILC124"/>
      <c r="ILD124"/>
      <c r="ILE124"/>
      <c r="ILF124"/>
      <c r="ILG124"/>
      <c r="ILH124"/>
      <c r="ILI124"/>
      <c r="ILJ124"/>
      <c r="ILK124"/>
      <c r="ILL124"/>
      <c r="ILM124"/>
      <c r="ILN124"/>
      <c r="ILO124"/>
      <c r="ILP124"/>
      <c r="ILQ124"/>
      <c r="ILR124"/>
      <c r="ILS124"/>
      <c r="ILT124"/>
      <c r="ILU124"/>
      <c r="ILV124"/>
      <c r="ILW124"/>
      <c r="ILX124"/>
      <c r="ILY124"/>
      <c r="ILZ124"/>
      <c r="IMA124"/>
      <c r="IMB124"/>
      <c r="IMC124"/>
      <c r="IMD124"/>
      <c r="IME124"/>
      <c r="IMF124"/>
      <c r="IMG124"/>
      <c r="IMH124"/>
      <c r="IMI124"/>
      <c r="IMJ124"/>
      <c r="IMK124"/>
      <c r="IML124"/>
      <c r="IMM124"/>
      <c r="IMN124"/>
      <c r="IMO124"/>
      <c r="IMP124"/>
      <c r="IMQ124"/>
      <c r="IMR124"/>
      <c r="IMS124"/>
      <c r="IMT124"/>
      <c r="IMU124"/>
      <c r="IMV124"/>
      <c r="IMW124"/>
      <c r="IMX124"/>
      <c r="IMY124"/>
      <c r="IMZ124"/>
      <c r="INA124"/>
      <c r="INB124"/>
      <c r="INC124"/>
      <c r="IND124"/>
      <c r="INE124"/>
      <c r="INF124"/>
      <c r="ING124"/>
      <c r="INH124"/>
      <c r="INI124"/>
      <c r="INJ124"/>
      <c r="INK124"/>
      <c r="INL124"/>
      <c r="INM124"/>
      <c r="INN124"/>
      <c r="INO124"/>
      <c r="INP124"/>
      <c r="INQ124"/>
      <c r="INR124"/>
      <c r="INS124"/>
      <c r="INT124"/>
      <c r="INU124"/>
      <c r="INV124"/>
      <c r="INW124"/>
      <c r="INX124"/>
      <c r="INY124"/>
      <c r="INZ124"/>
      <c r="IOA124"/>
      <c r="IOB124"/>
      <c r="IOC124"/>
      <c r="IOD124"/>
      <c r="IOE124"/>
      <c r="IOF124"/>
      <c r="IOG124"/>
      <c r="IOH124"/>
      <c r="IOI124"/>
      <c r="IOJ124"/>
      <c r="IOK124"/>
      <c r="IOL124"/>
      <c r="IOM124"/>
      <c r="ION124"/>
      <c r="IOO124"/>
      <c r="IOP124"/>
      <c r="IOQ124"/>
      <c r="IOR124"/>
      <c r="IOS124"/>
      <c r="IOT124"/>
      <c r="IOU124"/>
      <c r="IOV124"/>
      <c r="IOW124"/>
      <c r="IOX124"/>
      <c r="IOY124"/>
      <c r="IOZ124"/>
      <c r="IPA124"/>
      <c r="IPB124"/>
      <c r="IPC124"/>
      <c r="IPD124"/>
      <c r="IPE124"/>
      <c r="IPF124"/>
      <c r="IPG124"/>
      <c r="IPH124"/>
      <c r="IPI124"/>
      <c r="IPJ124"/>
      <c r="IPK124"/>
      <c r="IPL124"/>
      <c r="IPM124"/>
      <c r="IPN124"/>
      <c r="IPO124"/>
      <c r="IPP124"/>
      <c r="IPQ124"/>
      <c r="IPR124"/>
      <c r="IPS124"/>
      <c r="IPT124"/>
      <c r="IPU124"/>
      <c r="IPV124"/>
      <c r="IPW124"/>
      <c r="IPX124"/>
      <c r="IPY124"/>
      <c r="IPZ124"/>
      <c r="IQA124"/>
      <c r="IQB124"/>
      <c r="IQC124"/>
      <c r="IQD124"/>
      <c r="IQE124"/>
      <c r="IQF124"/>
      <c r="IQG124"/>
      <c r="IQH124"/>
      <c r="IQI124"/>
      <c r="IQJ124"/>
      <c r="IQK124"/>
      <c r="IQL124"/>
      <c r="IQM124"/>
      <c r="IQN124"/>
      <c r="IQO124"/>
      <c r="IQP124"/>
      <c r="IQQ124"/>
      <c r="IQR124"/>
      <c r="IQS124"/>
      <c r="IQT124"/>
      <c r="IQU124"/>
      <c r="IQV124"/>
      <c r="IQW124"/>
      <c r="IQX124"/>
      <c r="IQY124"/>
      <c r="IQZ124"/>
      <c r="IRA124"/>
      <c r="IRB124"/>
      <c r="IRC124"/>
      <c r="IRD124"/>
      <c r="IRE124"/>
      <c r="IRF124"/>
      <c r="IRG124"/>
      <c r="IRH124"/>
      <c r="IRI124"/>
      <c r="IRJ124"/>
      <c r="IRK124"/>
      <c r="IRL124"/>
      <c r="IRM124"/>
      <c r="IRN124"/>
      <c r="IRO124"/>
      <c r="IRP124"/>
      <c r="IRQ124"/>
      <c r="IRR124"/>
      <c r="IRS124"/>
      <c r="IRT124"/>
      <c r="IRU124"/>
      <c r="IRV124"/>
      <c r="IRW124"/>
      <c r="IRX124"/>
      <c r="IRY124"/>
      <c r="IRZ124"/>
      <c r="ISA124"/>
      <c r="ISB124"/>
      <c r="ISC124"/>
      <c r="ISD124"/>
      <c r="ISE124"/>
      <c r="ISF124"/>
      <c r="ISG124"/>
      <c r="ISH124"/>
      <c r="ISI124"/>
      <c r="ISJ124"/>
      <c r="ISK124"/>
      <c r="ISL124"/>
      <c r="ISM124"/>
      <c r="ISN124"/>
      <c r="ISO124"/>
      <c r="ISP124"/>
      <c r="ISQ124"/>
      <c r="ISR124"/>
      <c r="ISS124"/>
      <c r="IST124"/>
      <c r="ISU124"/>
      <c r="ISV124"/>
      <c r="ISW124"/>
      <c r="ISX124"/>
      <c r="ISY124"/>
      <c r="ISZ124"/>
      <c r="ITA124"/>
      <c r="ITB124"/>
      <c r="ITC124"/>
      <c r="ITD124"/>
      <c r="ITE124"/>
      <c r="ITF124"/>
      <c r="ITG124"/>
      <c r="ITH124"/>
      <c r="ITI124"/>
      <c r="ITJ124"/>
      <c r="ITK124"/>
      <c r="ITL124"/>
      <c r="ITM124"/>
      <c r="ITN124"/>
      <c r="ITO124"/>
      <c r="ITP124"/>
      <c r="ITQ124"/>
      <c r="ITR124"/>
      <c r="ITS124"/>
      <c r="ITT124"/>
      <c r="ITU124"/>
      <c r="ITV124"/>
      <c r="ITW124"/>
      <c r="ITX124"/>
      <c r="ITY124"/>
      <c r="ITZ124"/>
      <c r="IUA124"/>
      <c r="IUB124"/>
      <c r="IUC124"/>
      <c r="IUD124"/>
      <c r="IUE124"/>
      <c r="IUF124"/>
      <c r="IUG124"/>
      <c r="IUH124"/>
      <c r="IUI124"/>
      <c r="IUJ124"/>
      <c r="IUK124"/>
      <c r="IUL124"/>
      <c r="IUM124"/>
      <c r="IUN124"/>
      <c r="IUO124"/>
      <c r="IUP124"/>
      <c r="IUQ124"/>
      <c r="IUR124"/>
      <c r="IUS124"/>
      <c r="IUT124"/>
      <c r="IUU124"/>
      <c r="IUV124"/>
      <c r="IUW124"/>
      <c r="IUX124"/>
      <c r="IUY124"/>
      <c r="IUZ124"/>
      <c r="IVA124"/>
      <c r="IVB124"/>
      <c r="IVC124"/>
      <c r="IVD124"/>
      <c r="IVE124"/>
      <c r="IVF124"/>
      <c r="IVG124"/>
      <c r="IVH124"/>
      <c r="IVI124"/>
      <c r="IVJ124"/>
      <c r="IVK124"/>
      <c r="IVL124"/>
      <c r="IVM124"/>
      <c r="IVN124"/>
      <c r="IVO124"/>
      <c r="IVP124"/>
      <c r="IVQ124"/>
      <c r="IVR124"/>
      <c r="IVS124"/>
      <c r="IVT124"/>
      <c r="IVU124"/>
      <c r="IVV124"/>
      <c r="IVW124"/>
      <c r="IVX124"/>
      <c r="IVY124"/>
      <c r="IVZ124"/>
      <c r="IWA124"/>
      <c r="IWB124"/>
      <c r="IWC124"/>
      <c r="IWD124"/>
      <c r="IWE124"/>
      <c r="IWF124"/>
      <c r="IWG124"/>
      <c r="IWH124"/>
      <c r="IWI124"/>
      <c r="IWJ124"/>
      <c r="IWK124"/>
      <c r="IWL124"/>
      <c r="IWM124"/>
      <c r="IWN124"/>
      <c r="IWO124"/>
      <c r="IWP124"/>
      <c r="IWQ124"/>
      <c r="IWR124"/>
      <c r="IWS124"/>
      <c r="IWT124"/>
      <c r="IWU124"/>
      <c r="IWV124"/>
      <c r="IWW124"/>
      <c r="IWX124"/>
      <c r="IWY124"/>
      <c r="IWZ124"/>
      <c r="IXA124"/>
      <c r="IXB124"/>
      <c r="IXC124"/>
      <c r="IXD124"/>
      <c r="IXE124"/>
      <c r="IXF124"/>
      <c r="IXG124"/>
      <c r="IXH124"/>
      <c r="IXI124"/>
      <c r="IXJ124"/>
      <c r="IXK124"/>
      <c r="IXL124"/>
      <c r="IXM124"/>
      <c r="IXN124"/>
      <c r="IXO124"/>
      <c r="IXP124"/>
      <c r="IXQ124"/>
      <c r="IXR124"/>
      <c r="IXS124"/>
      <c r="IXT124"/>
      <c r="IXU124"/>
      <c r="IXV124"/>
      <c r="IXW124"/>
      <c r="IXX124"/>
      <c r="IXY124"/>
      <c r="IXZ124"/>
      <c r="IYA124"/>
      <c r="IYB124"/>
      <c r="IYC124"/>
      <c r="IYD124"/>
      <c r="IYE124"/>
      <c r="IYF124"/>
      <c r="IYG124"/>
      <c r="IYH124"/>
      <c r="IYI124"/>
      <c r="IYJ124"/>
      <c r="IYK124"/>
      <c r="IYL124"/>
      <c r="IYM124"/>
      <c r="IYN124"/>
      <c r="IYO124"/>
      <c r="IYP124"/>
      <c r="IYQ124"/>
      <c r="IYR124"/>
      <c r="IYS124"/>
      <c r="IYT124"/>
      <c r="IYU124"/>
      <c r="IYV124"/>
      <c r="IYW124"/>
      <c r="IYX124"/>
      <c r="IYY124"/>
      <c r="IYZ124"/>
      <c r="IZA124"/>
      <c r="IZB124"/>
      <c r="IZC124"/>
      <c r="IZD124"/>
      <c r="IZE124"/>
      <c r="IZF124"/>
      <c r="IZG124"/>
      <c r="IZH124"/>
      <c r="IZI124"/>
      <c r="IZJ124"/>
      <c r="IZK124"/>
      <c r="IZL124"/>
      <c r="IZM124"/>
      <c r="IZN124"/>
      <c r="IZO124"/>
      <c r="IZP124"/>
      <c r="IZQ124"/>
      <c r="IZR124"/>
      <c r="IZS124"/>
      <c r="IZT124"/>
      <c r="IZU124"/>
      <c r="IZV124"/>
      <c r="IZW124"/>
      <c r="IZX124"/>
      <c r="IZY124"/>
      <c r="IZZ124"/>
      <c r="JAA124"/>
      <c r="JAB124"/>
      <c r="JAC124"/>
      <c r="JAD124"/>
      <c r="JAE124"/>
      <c r="JAF124"/>
      <c r="JAG124"/>
      <c r="JAH124"/>
      <c r="JAI124"/>
      <c r="JAJ124"/>
      <c r="JAK124"/>
      <c r="JAL124"/>
      <c r="JAM124"/>
      <c r="JAN124"/>
      <c r="JAO124"/>
      <c r="JAP124"/>
      <c r="JAQ124"/>
      <c r="JAR124"/>
      <c r="JAS124"/>
      <c r="JAT124"/>
      <c r="JAU124"/>
      <c r="JAV124"/>
      <c r="JAW124"/>
      <c r="JAX124"/>
      <c r="JAY124"/>
      <c r="JAZ124"/>
      <c r="JBA124"/>
      <c r="JBB124"/>
      <c r="JBC124"/>
      <c r="JBD124"/>
      <c r="JBE124"/>
      <c r="JBF124"/>
      <c r="JBG124"/>
      <c r="JBH124"/>
      <c r="JBI124"/>
      <c r="JBJ124"/>
      <c r="JBK124"/>
      <c r="JBL124"/>
      <c r="JBM124"/>
      <c r="JBN124"/>
      <c r="JBO124"/>
      <c r="JBP124"/>
      <c r="JBQ124"/>
      <c r="JBR124"/>
      <c r="JBS124"/>
      <c r="JBT124"/>
      <c r="JBU124"/>
      <c r="JBV124"/>
      <c r="JBW124"/>
      <c r="JBX124"/>
      <c r="JBY124"/>
      <c r="JBZ124"/>
      <c r="JCA124"/>
      <c r="JCB124"/>
      <c r="JCC124"/>
      <c r="JCD124"/>
      <c r="JCE124"/>
      <c r="JCF124"/>
      <c r="JCG124"/>
      <c r="JCH124"/>
      <c r="JCI124"/>
      <c r="JCJ124"/>
      <c r="JCK124"/>
      <c r="JCL124"/>
      <c r="JCM124"/>
      <c r="JCN124"/>
      <c r="JCO124"/>
      <c r="JCP124"/>
      <c r="JCQ124"/>
      <c r="JCR124"/>
      <c r="JCS124"/>
      <c r="JCT124"/>
      <c r="JCU124"/>
      <c r="JCV124"/>
      <c r="JCW124"/>
      <c r="JCX124"/>
      <c r="JCY124"/>
      <c r="JCZ124"/>
      <c r="JDA124"/>
      <c r="JDB124"/>
      <c r="JDC124"/>
      <c r="JDD124"/>
      <c r="JDE124"/>
      <c r="JDF124"/>
      <c r="JDG124"/>
      <c r="JDH124"/>
      <c r="JDI124"/>
      <c r="JDJ124"/>
      <c r="JDK124"/>
      <c r="JDL124"/>
      <c r="JDM124"/>
      <c r="JDN124"/>
      <c r="JDO124"/>
      <c r="JDP124"/>
      <c r="JDQ124"/>
      <c r="JDR124"/>
      <c r="JDS124"/>
      <c r="JDT124"/>
      <c r="JDU124"/>
      <c r="JDV124"/>
      <c r="JDW124"/>
      <c r="JDX124"/>
      <c r="JDY124"/>
      <c r="JDZ124"/>
      <c r="JEA124"/>
      <c r="JEB124"/>
      <c r="JEC124"/>
      <c r="JED124"/>
      <c r="JEE124"/>
      <c r="JEF124"/>
      <c r="JEG124"/>
      <c r="JEH124"/>
      <c r="JEI124"/>
      <c r="JEJ124"/>
      <c r="JEK124"/>
      <c r="JEL124"/>
      <c r="JEM124"/>
      <c r="JEN124"/>
      <c r="JEO124"/>
      <c r="JEP124"/>
      <c r="JEQ124"/>
      <c r="JER124"/>
      <c r="JES124"/>
      <c r="JET124"/>
      <c r="JEU124"/>
      <c r="JEV124"/>
      <c r="JEW124"/>
      <c r="JEX124"/>
      <c r="JEY124"/>
      <c r="JEZ124"/>
      <c r="JFA124"/>
      <c r="JFB124"/>
      <c r="JFC124"/>
      <c r="JFD124"/>
      <c r="JFE124"/>
      <c r="JFF124"/>
      <c r="JFG124"/>
      <c r="JFH124"/>
      <c r="JFI124"/>
      <c r="JFJ124"/>
      <c r="JFK124"/>
      <c r="JFL124"/>
      <c r="JFM124"/>
      <c r="JFN124"/>
      <c r="JFO124"/>
      <c r="JFP124"/>
      <c r="JFQ124"/>
      <c r="JFR124"/>
      <c r="JFS124"/>
      <c r="JFT124"/>
      <c r="JFU124"/>
      <c r="JFV124"/>
      <c r="JFW124"/>
      <c r="JFX124"/>
      <c r="JFY124"/>
      <c r="JFZ124"/>
      <c r="JGA124"/>
      <c r="JGB124"/>
      <c r="JGC124"/>
      <c r="JGD124"/>
      <c r="JGE124"/>
      <c r="JGF124"/>
      <c r="JGG124"/>
      <c r="JGH124"/>
      <c r="JGI124"/>
      <c r="JGJ124"/>
      <c r="JGK124"/>
      <c r="JGL124"/>
      <c r="JGM124"/>
      <c r="JGN124"/>
      <c r="JGO124"/>
      <c r="JGP124"/>
      <c r="JGQ124"/>
      <c r="JGR124"/>
      <c r="JGS124"/>
      <c r="JGT124"/>
      <c r="JGU124"/>
      <c r="JGV124"/>
      <c r="JGW124"/>
      <c r="JGX124"/>
      <c r="JGY124"/>
      <c r="JGZ124"/>
      <c r="JHA124"/>
      <c r="JHB124"/>
      <c r="JHC124"/>
      <c r="JHD124"/>
      <c r="JHE124"/>
      <c r="JHF124"/>
      <c r="JHG124"/>
      <c r="JHH124"/>
      <c r="JHI124"/>
      <c r="JHJ124"/>
      <c r="JHK124"/>
      <c r="JHL124"/>
      <c r="JHM124"/>
      <c r="JHN124"/>
      <c r="JHO124"/>
      <c r="JHP124"/>
      <c r="JHQ124"/>
      <c r="JHR124"/>
      <c r="JHS124"/>
      <c r="JHT124"/>
      <c r="JHU124"/>
      <c r="JHV124"/>
      <c r="JHW124"/>
      <c r="JHX124"/>
      <c r="JHY124"/>
      <c r="JHZ124"/>
      <c r="JIA124"/>
      <c r="JIB124"/>
      <c r="JIC124"/>
      <c r="JID124"/>
      <c r="JIE124"/>
      <c r="JIF124"/>
      <c r="JIG124"/>
      <c r="JIH124"/>
      <c r="JII124"/>
      <c r="JIJ124"/>
      <c r="JIK124"/>
      <c r="JIL124"/>
      <c r="JIM124"/>
      <c r="JIN124"/>
      <c r="JIO124"/>
      <c r="JIP124"/>
      <c r="JIQ124"/>
      <c r="JIR124"/>
      <c r="JIS124"/>
      <c r="JIT124"/>
      <c r="JIU124"/>
      <c r="JIV124"/>
      <c r="JIW124"/>
      <c r="JIX124"/>
      <c r="JIY124"/>
      <c r="JIZ124"/>
      <c r="JJA124"/>
      <c r="JJB124"/>
      <c r="JJC124"/>
      <c r="JJD124"/>
      <c r="JJE124"/>
      <c r="JJF124"/>
      <c r="JJG124"/>
      <c r="JJH124"/>
      <c r="JJI124"/>
      <c r="JJJ124"/>
      <c r="JJK124"/>
      <c r="JJL124"/>
      <c r="JJM124"/>
      <c r="JJN124"/>
      <c r="JJO124"/>
      <c r="JJP124"/>
      <c r="JJQ124"/>
      <c r="JJR124"/>
      <c r="JJS124"/>
      <c r="JJT124"/>
      <c r="JJU124"/>
      <c r="JJV124"/>
      <c r="JJW124"/>
      <c r="JJX124"/>
      <c r="JJY124"/>
      <c r="JJZ124"/>
      <c r="JKA124"/>
      <c r="JKB124"/>
      <c r="JKC124"/>
      <c r="JKD124"/>
      <c r="JKE124"/>
      <c r="JKF124"/>
      <c r="JKG124"/>
      <c r="JKH124"/>
      <c r="JKI124"/>
      <c r="JKJ124"/>
      <c r="JKK124"/>
      <c r="JKL124"/>
      <c r="JKM124"/>
      <c r="JKN124"/>
      <c r="JKO124"/>
      <c r="JKP124"/>
      <c r="JKQ124"/>
      <c r="JKR124"/>
      <c r="JKS124"/>
      <c r="JKT124"/>
      <c r="JKU124"/>
      <c r="JKV124"/>
      <c r="JKW124"/>
      <c r="JKX124"/>
      <c r="JKY124"/>
      <c r="JKZ124"/>
      <c r="JLA124"/>
      <c r="JLB124"/>
      <c r="JLC124"/>
      <c r="JLD124"/>
      <c r="JLE124"/>
      <c r="JLF124"/>
      <c r="JLG124"/>
      <c r="JLH124"/>
      <c r="JLI124"/>
      <c r="JLJ124"/>
      <c r="JLK124"/>
      <c r="JLL124"/>
      <c r="JLM124"/>
      <c r="JLN124"/>
      <c r="JLO124"/>
      <c r="JLP124"/>
      <c r="JLQ124"/>
      <c r="JLR124"/>
      <c r="JLS124"/>
      <c r="JLT124"/>
      <c r="JLU124"/>
      <c r="JLV124"/>
      <c r="JLW124"/>
      <c r="JLX124"/>
      <c r="JLY124"/>
      <c r="JLZ124"/>
      <c r="JMA124"/>
      <c r="JMB124"/>
      <c r="JMC124"/>
      <c r="JMD124"/>
      <c r="JME124"/>
      <c r="JMF124"/>
      <c r="JMG124"/>
      <c r="JMH124"/>
      <c r="JMI124"/>
      <c r="JMJ124"/>
      <c r="JMK124"/>
      <c r="JML124"/>
      <c r="JMM124"/>
      <c r="JMN124"/>
      <c r="JMO124"/>
      <c r="JMP124"/>
      <c r="JMQ124"/>
      <c r="JMR124"/>
      <c r="JMS124"/>
      <c r="JMT124"/>
      <c r="JMU124"/>
      <c r="JMV124"/>
      <c r="JMW124"/>
      <c r="JMX124"/>
      <c r="JMY124"/>
      <c r="JMZ124"/>
      <c r="JNA124"/>
      <c r="JNB124"/>
      <c r="JNC124"/>
      <c r="JND124"/>
      <c r="JNE124"/>
      <c r="JNF124"/>
      <c r="JNG124"/>
      <c r="JNH124"/>
      <c r="JNI124"/>
      <c r="JNJ124"/>
      <c r="JNK124"/>
      <c r="JNL124"/>
      <c r="JNM124"/>
      <c r="JNN124"/>
      <c r="JNO124"/>
      <c r="JNP124"/>
      <c r="JNQ124"/>
      <c r="JNR124"/>
      <c r="JNS124"/>
      <c r="JNT124"/>
      <c r="JNU124"/>
      <c r="JNV124"/>
      <c r="JNW124"/>
      <c r="JNX124"/>
      <c r="JNY124"/>
      <c r="JNZ124"/>
      <c r="JOA124"/>
      <c r="JOB124"/>
      <c r="JOC124"/>
      <c r="JOD124"/>
      <c r="JOE124"/>
      <c r="JOF124"/>
      <c r="JOG124"/>
      <c r="JOH124"/>
      <c r="JOI124"/>
      <c r="JOJ124"/>
      <c r="JOK124"/>
      <c r="JOL124"/>
      <c r="JOM124"/>
      <c r="JON124"/>
      <c r="JOO124"/>
      <c r="JOP124"/>
      <c r="JOQ124"/>
      <c r="JOR124"/>
      <c r="JOS124"/>
      <c r="JOT124"/>
      <c r="JOU124"/>
      <c r="JOV124"/>
      <c r="JOW124"/>
      <c r="JOX124"/>
      <c r="JOY124"/>
      <c r="JOZ124"/>
      <c r="JPA124"/>
      <c r="JPB124"/>
      <c r="JPC124"/>
      <c r="JPD124"/>
      <c r="JPE124"/>
      <c r="JPF124"/>
      <c r="JPG124"/>
      <c r="JPH124"/>
      <c r="JPI124"/>
      <c r="JPJ124"/>
      <c r="JPK124"/>
      <c r="JPL124"/>
      <c r="JPM124"/>
      <c r="JPN124"/>
      <c r="JPO124"/>
      <c r="JPP124"/>
      <c r="JPQ124"/>
      <c r="JPR124"/>
      <c r="JPS124"/>
      <c r="JPT124"/>
      <c r="JPU124"/>
      <c r="JPV124"/>
      <c r="JPW124"/>
      <c r="JPX124"/>
      <c r="JPY124"/>
      <c r="JPZ124"/>
      <c r="JQA124"/>
      <c r="JQB124"/>
      <c r="JQC124"/>
      <c r="JQD124"/>
      <c r="JQE124"/>
      <c r="JQF124"/>
      <c r="JQG124"/>
      <c r="JQH124"/>
      <c r="JQI124"/>
      <c r="JQJ124"/>
      <c r="JQK124"/>
      <c r="JQL124"/>
      <c r="JQM124"/>
      <c r="JQN124"/>
      <c r="JQO124"/>
      <c r="JQP124"/>
      <c r="JQQ124"/>
      <c r="JQR124"/>
      <c r="JQS124"/>
      <c r="JQT124"/>
      <c r="JQU124"/>
      <c r="JQV124"/>
      <c r="JQW124"/>
      <c r="JQX124"/>
      <c r="JQY124"/>
      <c r="JQZ124"/>
      <c r="JRA124"/>
      <c r="JRB124"/>
      <c r="JRC124"/>
      <c r="JRD124"/>
      <c r="JRE124"/>
      <c r="JRF124"/>
      <c r="JRG124"/>
      <c r="JRH124"/>
      <c r="JRI124"/>
      <c r="JRJ124"/>
      <c r="JRK124"/>
      <c r="JRL124"/>
      <c r="JRM124"/>
      <c r="JRN124"/>
      <c r="JRO124"/>
      <c r="JRP124"/>
      <c r="JRQ124"/>
      <c r="JRR124"/>
      <c r="JRS124"/>
      <c r="JRT124"/>
      <c r="JRU124"/>
      <c r="JRV124"/>
      <c r="JRW124"/>
      <c r="JRX124"/>
      <c r="JRY124"/>
      <c r="JRZ124"/>
      <c r="JSA124"/>
      <c r="JSB124"/>
      <c r="JSC124"/>
      <c r="JSD124"/>
      <c r="JSE124"/>
      <c r="JSF124"/>
      <c r="JSG124"/>
      <c r="JSH124"/>
      <c r="JSI124"/>
      <c r="JSJ124"/>
      <c r="JSK124"/>
      <c r="JSL124"/>
      <c r="JSM124"/>
      <c r="JSN124"/>
      <c r="JSO124"/>
      <c r="JSP124"/>
      <c r="JSQ124"/>
      <c r="JSR124"/>
      <c r="JSS124"/>
      <c r="JST124"/>
      <c r="JSU124"/>
      <c r="JSV124"/>
      <c r="JSW124"/>
      <c r="JSX124"/>
      <c r="JSY124"/>
      <c r="JSZ124"/>
      <c r="JTA124"/>
      <c r="JTB124"/>
      <c r="JTC124"/>
      <c r="JTD124"/>
      <c r="JTE124"/>
      <c r="JTF124"/>
      <c r="JTG124"/>
      <c r="JTH124"/>
      <c r="JTI124"/>
      <c r="JTJ124"/>
      <c r="JTK124"/>
      <c r="JTL124"/>
      <c r="JTM124"/>
      <c r="JTN124"/>
      <c r="JTO124"/>
      <c r="JTP124"/>
      <c r="JTQ124"/>
      <c r="JTR124"/>
      <c r="JTS124"/>
      <c r="JTT124"/>
      <c r="JTU124"/>
      <c r="JTV124"/>
      <c r="JTW124"/>
      <c r="JTX124"/>
      <c r="JTY124"/>
      <c r="JTZ124"/>
      <c r="JUA124"/>
      <c r="JUB124"/>
      <c r="JUC124"/>
      <c r="JUD124"/>
      <c r="JUE124"/>
      <c r="JUF124"/>
      <c r="JUG124"/>
      <c r="JUH124"/>
      <c r="JUI124"/>
      <c r="JUJ124"/>
      <c r="JUK124"/>
      <c r="JUL124"/>
      <c r="JUM124"/>
      <c r="JUN124"/>
      <c r="JUO124"/>
      <c r="JUP124"/>
      <c r="JUQ124"/>
      <c r="JUR124"/>
      <c r="JUS124"/>
      <c r="JUT124"/>
      <c r="JUU124"/>
      <c r="JUV124"/>
      <c r="JUW124"/>
      <c r="JUX124"/>
      <c r="JUY124"/>
      <c r="JUZ124"/>
      <c r="JVA124"/>
      <c r="JVB124"/>
      <c r="JVC124"/>
      <c r="JVD124"/>
      <c r="JVE124"/>
      <c r="JVF124"/>
      <c r="JVG124"/>
      <c r="JVH124"/>
      <c r="JVI124"/>
      <c r="JVJ124"/>
      <c r="JVK124"/>
      <c r="JVL124"/>
      <c r="JVM124"/>
      <c r="JVN124"/>
      <c r="JVO124"/>
      <c r="JVP124"/>
      <c r="JVQ124"/>
      <c r="JVR124"/>
      <c r="JVS124"/>
      <c r="JVT124"/>
      <c r="JVU124"/>
      <c r="JVV124"/>
      <c r="JVW124"/>
      <c r="JVX124"/>
      <c r="JVY124"/>
      <c r="JVZ124"/>
      <c r="JWA124"/>
      <c r="JWB124"/>
      <c r="JWC124"/>
      <c r="JWD124"/>
      <c r="JWE124"/>
      <c r="JWF124"/>
      <c r="JWG124"/>
      <c r="JWH124"/>
      <c r="JWI124"/>
      <c r="JWJ124"/>
      <c r="JWK124"/>
      <c r="JWL124"/>
      <c r="JWM124"/>
      <c r="JWN124"/>
      <c r="JWO124"/>
      <c r="JWP124"/>
      <c r="JWQ124"/>
      <c r="JWR124"/>
      <c r="JWS124"/>
      <c r="JWT124"/>
      <c r="JWU124"/>
      <c r="JWV124"/>
      <c r="JWW124"/>
      <c r="JWX124"/>
      <c r="JWY124"/>
      <c r="JWZ124"/>
      <c r="JXA124"/>
      <c r="JXB124"/>
      <c r="JXC124"/>
      <c r="JXD124"/>
      <c r="JXE124"/>
      <c r="JXF124"/>
      <c r="JXG124"/>
      <c r="JXH124"/>
      <c r="JXI124"/>
      <c r="JXJ124"/>
      <c r="JXK124"/>
      <c r="JXL124"/>
      <c r="JXM124"/>
      <c r="JXN124"/>
      <c r="JXO124"/>
      <c r="JXP124"/>
      <c r="JXQ124"/>
      <c r="JXR124"/>
      <c r="JXS124"/>
      <c r="JXT124"/>
      <c r="JXU124"/>
      <c r="JXV124"/>
      <c r="JXW124"/>
      <c r="JXX124"/>
      <c r="JXY124"/>
      <c r="JXZ124"/>
      <c r="JYA124"/>
      <c r="JYB124"/>
      <c r="JYC124"/>
      <c r="JYD124"/>
      <c r="JYE124"/>
      <c r="JYF124"/>
      <c r="JYG124"/>
      <c r="JYH124"/>
      <c r="JYI124"/>
      <c r="JYJ124"/>
      <c r="JYK124"/>
      <c r="JYL124"/>
      <c r="JYM124"/>
      <c r="JYN124"/>
      <c r="JYO124"/>
      <c r="JYP124"/>
      <c r="JYQ124"/>
      <c r="JYR124"/>
      <c r="JYS124"/>
      <c r="JYT124"/>
      <c r="JYU124"/>
      <c r="JYV124"/>
      <c r="JYW124"/>
      <c r="JYX124"/>
      <c r="JYY124"/>
      <c r="JYZ124"/>
      <c r="JZA124"/>
      <c r="JZB124"/>
      <c r="JZC124"/>
      <c r="JZD124"/>
      <c r="JZE124"/>
      <c r="JZF124"/>
      <c r="JZG124"/>
      <c r="JZH124"/>
      <c r="JZI124"/>
      <c r="JZJ124"/>
      <c r="JZK124"/>
      <c r="JZL124"/>
      <c r="JZM124"/>
      <c r="JZN124"/>
      <c r="JZO124"/>
      <c r="JZP124"/>
      <c r="JZQ124"/>
      <c r="JZR124"/>
      <c r="JZS124"/>
      <c r="JZT124"/>
      <c r="JZU124"/>
      <c r="JZV124"/>
      <c r="JZW124"/>
      <c r="JZX124"/>
      <c r="JZY124"/>
      <c r="JZZ124"/>
      <c r="KAA124"/>
      <c r="KAB124"/>
      <c r="KAC124"/>
      <c r="KAD124"/>
      <c r="KAE124"/>
      <c r="KAF124"/>
      <c r="KAG124"/>
      <c r="KAH124"/>
      <c r="KAI124"/>
      <c r="KAJ124"/>
      <c r="KAK124"/>
      <c r="KAL124"/>
      <c r="KAM124"/>
      <c r="KAN124"/>
      <c r="KAO124"/>
      <c r="KAP124"/>
      <c r="KAQ124"/>
      <c r="KAR124"/>
      <c r="KAS124"/>
      <c r="KAT124"/>
      <c r="KAU124"/>
      <c r="KAV124"/>
      <c r="KAW124"/>
      <c r="KAX124"/>
      <c r="KAY124"/>
      <c r="KAZ124"/>
      <c r="KBA124"/>
      <c r="KBB124"/>
      <c r="KBC124"/>
      <c r="KBD124"/>
      <c r="KBE124"/>
      <c r="KBF124"/>
      <c r="KBG124"/>
      <c r="KBH124"/>
      <c r="KBI124"/>
      <c r="KBJ124"/>
      <c r="KBK124"/>
      <c r="KBL124"/>
      <c r="KBM124"/>
      <c r="KBN124"/>
      <c r="KBO124"/>
      <c r="KBP124"/>
      <c r="KBQ124"/>
      <c r="KBR124"/>
      <c r="KBS124"/>
      <c r="KBT124"/>
      <c r="KBU124"/>
      <c r="KBV124"/>
      <c r="KBW124"/>
      <c r="KBX124"/>
      <c r="KBY124"/>
      <c r="KBZ124"/>
      <c r="KCA124"/>
      <c r="KCB124"/>
      <c r="KCC124"/>
      <c r="KCD124"/>
      <c r="KCE124"/>
      <c r="KCF124"/>
      <c r="KCG124"/>
      <c r="KCH124"/>
      <c r="KCI124"/>
      <c r="KCJ124"/>
      <c r="KCK124"/>
      <c r="KCL124"/>
      <c r="KCM124"/>
      <c r="KCN124"/>
      <c r="KCO124"/>
      <c r="KCP124"/>
      <c r="KCQ124"/>
      <c r="KCR124"/>
      <c r="KCS124"/>
      <c r="KCT124"/>
      <c r="KCU124"/>
      <c r="KCV124"/>
      <c r="KCW124"/>
      <c r="KCX124"/>
      <c r="KCY124"/>
      <c r="KCZ124"/>
      <c r="KDA124"/>
      <c r="KDB124"/>
      <c r="KDC124"/>
      <c r="KDD124"/>
      <c r="KDE124"/>
      <c r="KDF124"/>
      <c r="KDG124"/>
      <c r="KDH124"/>
      <c r="KDI124"/>
      <c r="KDJ124"/>
      <c r="KDK124"/>
      <c r="KDL124"/>
      <c r="KDM124"/>
      <c r="KDN124"/>
      <c r="KDO124"/>
      <c r="KDP124"/>
      <c r="KDQ124"/>
      <c r="KDR124"/>
      <c r="KDS124"/>
      <c r="KDT124"/>
      <c r="KDU124"/>
      <c r="KDV124"/>
      <c r="KDW124"/>
      <c r="KDX124"/>
      <c r="KDY124"/>
      <c r="KDZ124"/>
      <c r="KEA124"/>
      <c r="KEB124"/>
      <c r="KEC124"/>
      <c r="KED124"/>
      <c r="KEE124"/>
      <c r="KEF124"/>
      <c r="KEG124"/>
      <c r="KEH124"/>
      <c r="KEI124"/>
      <c r="KEJ124"/>
      <c r="KEK124"/>
      <c r="KEL124"/>
      <c r="KEM124"/>
      <c r="KEN124"/>
      <c r="KEO124"/>
      <c r="KEP124"/>
      <c r="KEQ124"/>
      <c r="KER124"/>
      <c r="KES124"/>
      <c r="KET124"/>
      <c r="KEU124"/>
      <c r="KEV124"/>
      <c r="KEW124"/>
      <c r="KEX124"/>
      <c r="KEY124"/>
      <c r="KEZ124"/>
      <c r="KFA124"/>
      <c r="KFB124"/>
      <c r="KFC124"/>
      <c r="KFD124"/>
      <c r="KFE124"/>
      <c r="KFF124"/>
      <c r="KFG124"/>
      <c r="KFH124"/>
      <c r="KFI124"/>
      <c r="KFJ124"/>
      <c r="KFK124"/>
      <c r="KFL124"/>
      <c r="KFM124"/>
      <c r="KFN124"/>
      <c r="KFO124"/>
      <c r="KFP124"/>
      <c r="KFQ124"/>
      <c r="KFR124"/>
      <c r="KFS124"/>
      <c r="KFT124"/>
      <c r="KFU124"/>
      <c r="KFV124"/>
      <c r="KFW124"/>
      <c r="KFX124"/>
      <c r="KFY124"/>
      <c r="KFZ124"/>
      <c r="KGA124"/>
      <c r="KGB124"/>
      <c r="KGC124"/>
      <c r="KGD124"/>
      <c r="KGE124"/>
      <c r="KGF124"/>
      <c r="KGG124"/>
      <c r="KGH124"/>
      <c r="KGI124"/>
      <c r="KGJ124"/>
      <c r="KGK124"/>
      <c r="KGL124"/>
      <c r="KGM124"/>
      <c r="KGN124"/>
      <c r="KGO124"/>
      <c r="KGP124"/>
      <c r="KGQ124"/>
      <c r="KGR124"/>
      <c r="KGS124"/>
      <c r="KGT124"/>
      <c r="KGU124"/>
      <c r="KGV124"/>
      <c r="KGW124"/>
      <c r="KGX124"/>
      <c r="KGY124"/>
      <c r="KGZ124"/>
      <c r="KHA124"/>
      <c r="KHB124"/>
      <c r="KHC124"/>
      <c r="KHD124"/>
      <c r="KHE124"/>
      <c r="KHF124"/>
      <c r="KHG124"/>
      <c r="KHH124"/>
      <c r="KHI124"/>
      <c r="KHJ124"/>
      <c r="KHK124"/>
      <c r="KHL124"/>
      <c r="KHM124"/>
      <c r="KHN124"/>
      <c r="KHO124"/>
      <c r="KHP124"/>
      <c r="KHQ124"/>
      <c r="KHR124"/>
      <c r="KHS124"/>
      <c r="KHT124"/>
      <c r="KHU124"/>
      <c r="KHV124"/>
      <c r="KHW124"/>
      <c r="KHX124"/>
      <c r="KHY124"/>
      <c r="KHZ124"/>
      <c r="KIA124"/>
      <c r="KIB124"/>
      <c r="KIC124"/>
      <c r="KID124"/>
      <c r="KIE124"/>
      <c r="KIF124"/>
      <c r="KIG124"/>
      <c r="KIH124"/>
      <c r="KII124"/>
      <c r="KIJ124"/>
      <c r="KIK124"/>
      <c r="KIL124"/>
      <c r="KIM124"/>
      <c r="KIN124"/>
      <c r="KIO124"/>
      <c r="KIP124"/>
      <c r="KIQ124"/>
      <c r="KIR124"/>
      <c r="KIS124"/>
      <c r="KIT124"/>
      <c r="KIU124"/>
      <c r="KIV124"/>
      <c r="KIW124"/>
      <c r="KIX124"/>
      <c r="KIY124"/>
      <c r="KIZ124"/>
      <c r="KJA124"/>
      <c r="KJB124"/>
      <c r="KJC124"/>
      <c r="KJD124"/>
      <c r="KJE124"/>
      <c r="KJF124"/>
      <c r="KJG124"/>
      <c r="KJH124"/>
      <c r="KJI124"/>
      <c r="KJJ124"/>
      <c r="KJK124"/>
      <c r="KJL124"/>
      <c r="KJM124"/>
      <c r="KJN124"/>
      <c r="KJO124"/>
      <c r="KJP124"/>
      <c r="KJQ124"/>
      <c r="KJR124"/>
      <c r="KJS124"/>
      <c r="KJT124"/>
      <c r="KJU124"/>
      <c r="KJV124"/>
      <c r="KJW124"/>
      <c r="KJX124"/>
      <c r="KJY124"/>
      <c r="KJZ124"/>
      <c r="KKA124"/>
      <c r="KKB124"/>
      <c r="KKC124"/>
      <c r="KKD124"/>
      <c r="KKE124"/>
      <c r="KKF124"/>
      <c r="KKG124"/>
      <c r="KKH124"/>
      <c r="KKI124"/>
      <c r="KKJ124"/>
      <c r="KKK124"/>
      <c r="KKL124"/>
      <c r="KKM124"/>
      <c r="KKN124"/>
      <c r="KKO124"/>
      <c r="KKP124"/>
      <c r="KKQ124"/>
      <c r="KKR124"/>
      <c r="KKS124"/>
      <c r="KKT124"/>
      <c r="KKU124"/>
      <c r="KKV124"/>
      <c r="KKW124"/>
      <c r="KKX124"/>
      <c r="KKY124"/>
      <c r="KKZ124"/>
      <c r="KLA124"/>
      <c r="KLB124"/>
      <c r="KLC124"/>
      <c r="KLD124"/>
      <c r="KLE124"/>
      <c r="KLF124"/>
      <c r="KLG124"/>
      <c r="KLH124"/>
      <c r="KLI124"/>
      <c r="KLJ124"/>
      <c r="KLK124"/>
      <c r="KLL124"/>
      <c r="KLM124"/>
      <c r="KLN124"/>
      <c r="KLO124"/>
      <c r="KLP124"/>
      <c r="KLQ124"/>
      <c r="KLR124"/>
      <c r="KLS124"/>
      <c r="KLT124"/>
      <c r="KLU124"/>
      <c r="KLV124"/>
      <c r="KLW124"/>
      <c r="KLX124"/>
      <c r="KLY124"/>
      <c r="KLZ124"/>
      <c r="KMA124"/>
      <c r="KMB124"/>
      <c r="KMC124"/>
      <c r="KMD124"/>
      <c r="KME124"/>
      <c r="KMF124"/>
      <c r="KMG124"/>
      <c r="KMH124"/>
      <c r="KMI124"/>
      <c r="KMJ124"/>
      <c r="KMK124"/>
      <c r="KML124"/>
      <c r="KMM124"/>
      <c r="KMN124"/>
      <c r="KMO124"/>
      <c r="KMP124"/>
      <c r="KMQ124"/>
      <c r="KMR124"/>
      <c r="KMS124"/>
      <c r="KMT124"/>
      <c r="KMU124"/>
      <c r="KMV124"/>
      <c r="KMW124"/>
      <c r="KMX124"/>
      <c r="KMY124"/>
      <c r="KMZ124"/>
      <c r="KNA124"/>
      <c r="KNB124"/>
      <c r="KNC124"/>
      <c r="KND124"/>
      <c r="KNE124"/>
      <c r="KNF124"/>
      <c r="KNG124"/>
      <c r="KNH124"/>
      <c r="KNI124"/>
      <c r="KNJ124"/>
      <c r="KNK124"/>
      <c r="KNL124"/>
      <c r="KNM124"/>
      <c r="KNN124"/>
      <c r="KNO124"/>
      <c r="KNP124"/>
      <c r="KNQ124"/>
      <c r="KNR124"/>
      <c r="KNS124"/>
      <c r="KNT124"/>
      <c r="KNU124"/>
      <c r="KNV124"/>
      <c r="KNW124"/>
      <c r="KNX124"/>
      <c r="KNY124"/>
      <c r="KNZ124"/>
      <c r="KOA124"/>
      <c r="KOB124"/>
      <c r="KOC124"/>
      <c r="KOD124"/>
      <c r="KOE124"/>
      <c r="KOF124"/>
      <c r="KOG124"/>
      <c r="KOH124"/>
      <c r="KOI124"/>
      <c r="KOJ124"/>
      <c r="KOK124"/>
      <c r="KOL124"/>
      <c r="KOM124"/>
      <c r="KON124"/>
      <c r="KOO124"/>
      <c r="KOP124"/>
      <c r="KOQ124"/>
      <c r="KOR124"/>
      <c r="KOS124"/>
      <c r="KOT124"/>
      <c r="KOU124"/>
      <c r="KOV124"/>
      <c r="KOW124"/>
      <c r="KOX124"/>
      <c r="KOY124"/>
      <c r="KOZ124"/>
      <c r="KPA124"/>
      <c r="KPB124"/>
      <c r="KPC124"/>
      <c r="KPD124"/>
      <c r="KPE124"/>
      <c r="KPF124"/>
      <c r="KPG124"/>
      <c r="KPH124"/>
      <c r="KPI124"/>
      <c r="KPJ124"/>
      <c r="KPK124"/>
      <c r="KPL124"/>
      <c r="KPM124"/>
      <c r="KPN124"/>
      <c r="KPO124"/>
      <c r="KPP124"/>
      <c r="KPQ124"/>
      <c r="KPR124"/>
      <c r="KPS124"/>
      <c r="KPT124"/>
      <c r="KPU124"/>
      <c r="KPV124"/>
      <c r="KPW124"/>
      <c r="KPX124"/>
      <c r="KPY124"/>
      <c r="KPZ124"/>
      <c r="KQA124"/>
      <c r="KQB124"/>
      <c r="KQC124"/>
      <c r="KQD124"/>
      <c r="KQE124"/>
      <c r="KQF124"/>
      <c r="KQG124"/>
      <c r="KQH124"/>
      <c r="KQI124"/>
      <c r="KQJ124"/>
      <c r="KQK124"/>
      <c r="KQL124"/>
      <c r="KQM124"/>
      <c r="KQN124"/>
      <c r="KQO124"/>
      <c r="KQP124"/>
      <c r="KQQ124"/>
      <c r="KQR124"/>
      <c r="KQS124"/>
      <c r="KQT124"/>
      <c r="KQU124"/>
      <c r="KQV124"/>
      <c r="KQW124"/>
      <c r="KQX124"/>
      <c r="KQY124"/>
      <c r="KQZ124"/>
      <c r="KRA124"/>
      <c r="KRB124"/>
      <c r="KRC124"/>
      <c r="KRD124"/>
      <c r="KRE124"/>
      <c r="KRF124"/>
      <c r="KRG124"/>
      <c r="KRH124"/>
      <c r="KRI124"/>
      <c r="KRJ124"/>
      <c r="KRK124"/>
      <c r="KRL124"/>
      <c r="KRM124"/>
      <c r="KRN124"/>
      <c r="KRO124"/>
      <c r="KRP124"/>
      <c r="KRQ124"/>
      <c r="KRR124"/>
      <c r="KRS124"/>
      <c r="KRT124"/>
      <c r="KRU124"/>
      <c r="KRV124"/>
      <c r="KRW124"/>
      <c r="KRX124"/>
      <c r="KRY124"/>
      <c r="KRZ124"/>
      <c r="KSA124"/>
      <c r="KSB124"/>
      <c r="KSC124"/>
      <c r="KSD124"/>
      <c r="KSE124"/>
      <c r="KSF124"/>
      <c r="KSG124"/>
      <c r="KSH124"/>
      <c r="KSI124"/>
      <c r="KSJ124"/>
      <c r="KSK124"/>
      <c r="KSL124"/>
      <c r="KSM124"/>
      <c r="KSN124"/>
      <c r="KSO124"/>
      <c r="KSP124"/>
      <c r="KSQ124"/>
      <c r="KSR124"/>
      <c r="KSS124"/>
      <c r="KST124"/>
      <c r="KSU124"/>
      <c r="KSV124"/>
      <c r="KSW124"/>
      <c r="KSX124"/>
      <c r="KSY124"/>
      <c r="KSZ124"/>
      <c r="KTA124"/>
      <c r="KTB124"/>
      <c r="KTC124"/>
      <c r="KTD124"/>
      <c r="KTE124"/>
      <c r="KTF124"/>
      <c r="KTG124"/>
      <c r="KTH124"/>
      <c r="KTI124"/>
      <c r="KTJ124"/>
      <c r="KTK124"/>
      <c r="KTL124"/>
      <c r="KTM124"/>
      <c r="KTN124"/>
      <c r="KTO124"/>
      <c r="KTP124"/>
      <c r="KTQ124"/>
      <c r="KTR124"/>
      <c r="KTS124"/>
      <c r="KTT124"/>
      <c r="KTU124"/>
      <c r="KTV124"/>
      <c r="KTW124"/>
      <c r="KTX124"/>
      <c r="KTY124"/>
      <c r="KTZ124"/>
      <c r="KUA124"/>
      <c r="KUB124"/>
      <c r="KUC124"/>
      <c r="KUD124"/>
      <c r="KUE124"/>
      <c r="KUF124"/>
      <c r="KUG124"/>
      <c r="KUH124"/>
      <c r="KUI124"/>
      <c r="KUJ124"/>
      <c r="KUK124"/>
      <c r="KUL124"/>
      <c r="KUM124"/>
      <c r="KUN124"/>
      <c r="KUO124"/>
      <c r="KUP124"/>
      <c r="KUQ124"/>
      <c r="KUR124"/>
      <c r="KUS124"/>
      <c r="KUT124"/>
      <c r="KUU124"/>
      <c r="KUV124"/>
      <c r="KUW124"/>
      <c r="KUX124"/>
      <c r="KUY124"/>
      <c r="KUZ124"/>
      <c r="KVA124"/>
      <c r="KVB124"/>
      <c r="KVC124"/>
      <c r="KVD124"/>
      <c r="KVE124"/>
      <c r="KVF124"/>
      <c r="KVG124"/>
      <c r="KVH124"/>
      <c r="KVI124"/>
      <c r="KVJ124"/>
      <c r="KVK124"/>
      <c r="KVL124"/>
      <c r="KVM124"/>
      <c r="KVN124"/>
      <c r="KVO124"/>
      <c r="KVP124"/>
      <c r="KVQ124"/>
      <c r="KVR124"/>
      <c r="KVS124"/>
      <c r="KVT124"/>
      <c r="KVU124"/>
      <c r="KVV124"/>
      <c r="KVW124"/>
      <c r="KVX124"/>
      <c r="KVY124"/>
      <c r="KVZ124"/>
      <c r="KWA124"/>
      <c r="KWB124"/>
      <c r="KWC124"/>
      <c r="KWD124"/>
      <c r="KWE124"/>
      <c r="KWF124"/>
      <c r="KWG124"/>
      <c r="KWH124"/>
      <c r="KWI124"/>
      <c r="KWJ124"/>
      <c r="KWK124"/>
      <c r="KWL124"/>
      <c r="KWM124"/>
      <c r="KWN124"/>
      <c r="KWO124"/>
      <c r="KWP124"/>
      <c r="KWQ124"/>
      <c r="KWR124"/>
      <c r="KWS124"/>
      <c r="KWT124"/>
      <c r="KWU124"/>
      <c r="KWV124"/>
      <c r="KWW124"/>
      <c r="KWX124"/>
      <c r="KWY124"/>
      <c r="KWZ124"/>
      <c r="KXA124"/>
      <c r="KXB124"/>
      <c r="KXC124"/>
      <c r="KXD124"/>
      <c r="KXE124"/>
      <c r="KXF124"/>
      <c r="KXG124"/>
      <c r="KXH124"/>
      <c r="KXI124"/>
      <c r="KXJ124"/>
      <c r="KXK124"/>
      <c r="KXL124"/>
      <c r="KXM124"/>
      <c r="KXN124"/>
      <c r="KXO124"/>
      <c r="KXP124"/>
      <c r="KXQ124"/>
      <c r="KXR124"/>
      <c r="KXS124"/>
      <c r="KXT124"/>
      <c r="KXU124"/>
      <c r="KXV124"/>
      <c r="KXW124"/>
      <c r="KXX124"/>
      <c r="KXY124"/>
      <c r="KXZ124"/>
      <c r="KYA124"/>
      <c r="KYB124"/>
      <c r="KYC124"/>
      <c r="KYD124"/>
      <c r="KYE124"/>
      <c r="KYF124"/>
      <c r="KYG124"/>
      <c r="KYH124"/>
      <c r="KYI124"/>
      <c r="KYJ124"/>
      <c r="KYK124"/>
      <c r="KYL124"/>
      <c r="KYM124"/>
      <c r="KYN124"/>
      <c r="KYO124"/>
      <c r="KYP124"/>
      <c r="KYQ124"/>
      <c r="KYR124"/>
      <c r="KYS124"/>
      <c r="KYT124"/>
      <c r="KYU124"/>
      <c r="KYV124"/>
      <c r="KYW124"/>
      <c r="KYX124"/>
      <c r="KYY124"/>
      <c r="KYZ124"/>
      <c r="KZA124"/>
      <c r="KZB124"/>
      <c r="KZC124"/>
      <c r="KZD124"/>
      <c r="KZE124"/>
      <c r="KZF124"/>
      <c r="KZG124"/>
      <c r="KZH124"/>
      <c r="KZI124"/>
      <c r="KZJ124"/>
      <c r="KZK124"/>
      <c r="KZL124"/>
      <c r="KZM124"/>
      <c r="KZN124"/>
      <c r="KZO124"/>
      <c r="KZP124"/>
      <c r="KZQ124"/>
      <c r="KZR124"/>
      <c r="KZS124"/>
      <c r="KZT124"/>
      <c r="KZU124"/>
      <c r="KZV124"/>
      <c r="KZW124"/>
      <c r="KZX124"/>
      <c r="KZY124"/>
      <c r="KZZ124"/>
      <c r="LAA124"/>
      <c r="LAB124"/>
      <c r="LAC124"/>
      <c r="LAD124"/>
      <c r="LAE124"/>
      <c r="LAF124"/>
      <c r="LAG124"/>
      <c r="LAH124"/>
      <c r="LAI124"/>
      <c r="LAJ124"/>
      <c r="LAK124"/>
      <c r="LAL124"/>
      <c r="LAM124"/>
      <c r="LAN124"/>
      <c r="LAO124"/>
      <c r="LAP124"/>
      <c r="LAQ124"/>
      <c r="LAR124"/>
      <c r="LAS124"/>
      <c r="LAT124"/>
      <c r="LAU124"/>
      <c r="LAV124"/>
      <c r="LAW124"/>
      <c r="LAX124"/>
      <c r="LAY124"/>
      <c r="LAZ124"/>
      <c r="LBA124"/>
      <c r="LBB124"/>
      <c r="LBC124"/>
      <c r="LBD124"/>
      <c r="LBE124"/>
      <c r="LBF124"/>
      <c r="LBG124"/>
      <c r="LBH124"/>
      <c r="LBI124"/>
      <c r="LBJ124"/>
      <c r="LBK124"/>
      <c r="LBL124"/>
      <c r="LBM124"/>
      <c r="LBN124"/>
      <c r="LBO124"/>
      <c r="LBP124"/>
      <c r="LBQ124"/>
      <c r="LBR124"/>
      <c r="LBS124"/>
      <c r="LBT124"/>
      <c r="LBU124"/>
      <c r="LBV124"/>
      <c r="LBW124"/>
      <c r="LBX124"/>
      <c r="LBY124"/>
      <c r="LBZ124"/>
      <c r="LCA124"/>
      <c r="LCB124"/>
      <c r="LCC124"/>
      <c r="LCD124"/>
      <c r="LCE124"/>
      <c r="LCF124"/>
      <c r="LCG124"/>
      <c r="LCH124"/>
      <c r="LCI124"/>
      <c r="LCJ124"/>
      <c r="LCK124"/>
      <c r="LCL124"/>
      <c r="LCM124"/>
      <c r="LCN124"/>
      <c r="LCO124"/>
      <c r="LCP124"/>
      <c r="LCQ124"/>
      <c r="LCR124"/>
      <c r="LCS124"/>
      <c r="LCT124"/>
      <c r="LCU124"/>
      <c r="LCV124"/>
      <c r="LCW124"/>
      <c r="LCX124"/>
      <c r="LCY124"/>
      <c r="LCZ124"/>
      <c r="LDA124"/>
      <c r="LDB124"/>
      <c r="LDC124"/>
      <c r="LDD124"/>
      <c r="LDE124"/>
      <c r="LDF124"/>
      <c r="LDG124"/>
      <c r="LDH124"/>
      <c r="LDI124"/>
      <c r="LDJ124"/>
      <c r="LDK124"/>
      <c r="LDL124"/>
      <c r="LDM124"/>
      <c r="LDN124"/>
      <c r="LDO124"/>
      <c r="LDP124"/>
      <c r="LDQ124"/>
      <c r="LDR124"/>
      <c r="LDS124"/>
      <c r="LDT124"/>
      <c r="LDU124"/>
      <c r="LDV124"/>
      <c r="LDW124"/>
      <c r="LDX124"/>
      <c r="LDY124"/>
      <c r="LDZ124"/>
      <c r="LEA124"/>
      <c r="LEB124"/>
      <c r="LEC124"/>
      <c r="LED124"/>
      <c r="LEE124"/>
      <c r="LEF124"/>
      <c r="LEG124"/>
      <c r="LEH124"/>
      <c r="LEI124"/>
      <c r="LEJ124"/>
      <c r="LEK124"/>
      <c r="LEL124"/>
      <c r="LEM124"/>
      <c r="LEN124"/>
      <c r="LEO124"/>
      <c r="LEP124"/>
      <c r="LEQ124"/>
      <c r="LER124"/>
      <c r="LES124"/>
      <c r="LET124"/>
      <c r="LEU124"/>
      <c r="LEV124"/>
      <c r="LEW124"/>
      <c r="LEX124"/>
      <c r="LEY124"/>
      <c r="LEZ124"/>
      <c r="LFA124"/>
      <c r="LFB124"/>
      <c r="LFC124"/>
      <c r="LFD124"/>
      <c r="LFE124"/>
      <c r="LFF124"/>
      <c r="LFG124"/>
      <c r="LFH124"/>
      <c r="LFI124"/>
      <c r="LFJ124"/>
      <c r="LFK124"/>
      <c r="LFL124"/>
      <c r="LFM124"/>
      <c r="LFN124"/>
      <c r="LFO124"/>
      <c r="LFP124"/>
      <c r="LFQ124"/>
      <c r="LFR124"/>
      <c r="LFS124"/>
      <c r="LFT124"/>
      <c r="LFU124"/>
      <c r="LFV124"/>
      <c r="LFW124"/>
      <c r="LFX124"/>
      <c r="LFY124"/>
      <c r="LFZ124"/>
      <c r="LGA124"/>
      <c r="LGB124"/>
      <c r="LGC124"/>
      <c r="LGD124"/>
      <c r="LGE124"/>
      <c r="LGF124"/>
      <c r="LGG124"/>
      <c r="LGH124"/>
      <c r="LGI124"/>
      <c r="LGJ124"/>
      <c r="LGK124"/>
      <c r="LGL124"/>
      <c r="LGM124"/>
      <c r="LGN124"/>
      <c r="LGO124"/>
      <c r="LGP124"/>
      <c r="LGQ124"/>
      <c r="LGR124"/>
      <c r="LGS124"/>
      <c r="LGT124"/>
      <c r="LGU124"/>
      <c r="LGV124"/>
      <c r="LGW124"/>
      <c r="LGX124"/>
      <c r="LGY124"/>
      <c r="LGZ124"/>
      <c r="LHA124"/>
      <c r="LHB124"/>
      <c r="LHC124"/>
      <c r="LHD124"/>
      <c r="LHE124"/>
      <c r="LHF124"/>
      <c r="LHG124"/>
      <c r="LHH124"/>
      <c r="LHI124"/>
      <c r="LHJ124"/>
      <c r="LHK124"/>
      <c r="LHL124"/>
      <c r="LHM124"/>
      <c r="LHN124"/>
      <c r="LHO124"/>
      <c r="LHP124"/>
      <c r="LHQ124"/>
      <c r="LHR124"/>
      <c r="LHS124"/>
      <c r="LHT124"/>
      <c r="LHU124"/>
      <c r="LHV124"/>
      <c r="LHW124"/>
      <c r="LHX124"/>
      <c r="LHY124"/>
      <c r="LHZ124"/>
      <c r="LIA124"/>
      <c r="LIB124"/>
      <c r="LIC124"/>
      <c r="LID124"/>
      <c r="LIE124"/>
      <c r="LIF124"/>
      <c r="LIG124"/>
      <c r="LIH124"/>
      <c r="LII124"/>
      <c r="LIJ124"/>
      <c r="LIK124"/>
      <c r="LIL124"/>
      <c r="LIM124"/>
      <c r="LIN124"/>
      <c r="LIO124"/>
      <c r="LIP124"/>
      <c r="LIQ124"/>
      <c r="LIR124"/>
      <c r="LIS124"/>
      <c r="LIT124"/>
      <c r="LIU124"/>
      <c r="LIV124"/>
      <c r="LIW124"/>
      <c r="LIX124"/>
      <c r="LIY124"/>
      <c r="LIZ124"/>
      <c r="LJA124"/>
      <c r="LJB124"/>
      <c r="LJC124"/>
      <c r="LJD124"/>
      <c r="LJE124"/>
      <c r="LJF124"/>
      <c r="LJG124"/>
      <c r="LJH124"/>
      <c r="LJI124"/>
      <c r="LJJ124"/>
      <c r="LJK124"/>
      <c r="LJL124"/>
      <c r="LJM124"/>
      <c r="LJN124"/>
      <c r="LJO124"/>
      <c r="LJP124"/>
      <c r="LJQ124"/>
      <c r="LJR124"/>
      <c r="LJS124"/>
      <c r="LJT124"/>
      <c r="LJU124"/>
      <c r="LJV124"/>
      <c r="LJW124"/>
      <c r="LJX124"/>
      <c r="LJY124"/>
      <c r="LJZ124"/>
      <c r="LKA124"/>
      <c r="LKB124"/>
      <c r="LKC124"/>
      <c r="LKD124"/>
      <c r="LKE124"/>
      <c r="LKF124"/>
      <c r="LKG124"/>
      <c r="LKH124"/>
      <c r="LKI124"/>
      <c r="LKJ124"/>
      <c r="LKK124"/>
      <c r="LKL124"/>
      <c r="LKM124"/>
      <c r="LKN124"/>
      <c r="LKO124"/>
      <c r="LKP124"/>
      <c r="LKQ124"/>
      <c r="LKR124"/>
      <c r="LKS124"/>
      <c r="LKT124"/>
      <c r="LKU124"/>
      <c r="LKV124"/>
      <c r="LKW124"/>
      <c r="LKX124"/>
      <c r="LKY124"/>
      <c r="LKZ124"/>
      <c r="LLA124"/>
      <c r="LLB124"/>
      <c r="LLC124"/>
      <c r="LLD124"/>
      <c r="LLE124"/>
      <c r="LLF124"/>
      <c r="LLG124"/>
      <c r="LLH124"/>
      <c r="LLI124"/>
      <c r="LLJ124"/>
      <c r="LLK124"/>
      <c r="LLL124"/>
      <c r="LLM124"/>
      <c r="LLN124"/>
      <c r="LLO124"/>
      <c r="LLP124"/>
      <c r="LLQ124"/>
      <c r="LLR124"/>
      <c r="LLS124"/>
      <c r="LLT124"/>
      <c r="LLU124"/>
      <c r="LLV124"/>
      <c r="LLW124"/>
      <c r="LLX124"/>
      <c r="LLY124"/>
      <c r="LLZ124"/>
      <c r="LMA124"/>
      <c r="LMB124"/>
      <c r="LMC124"/>
      <c r="LMD124"/>
      <c r="LME124"/>
      <c r="LMF124"/>
      <c r="LMG124"/>
      <c r="LMH124"/>
      <c r="LMI124"/>
      <c r="LMJ124"/>
      <c r="LMK124"/>
      <c r="LML124"/>
      <c r="LMM124"/>
      <c r="LMN124"/>
      <c r="LMO124"/>
      <c r="LMP124"/>
      <c r="LMQ124"/>
      <c r="LMR124"/>
      <c r="LMS124"/>
      <c r="LMT124"/>
      <c r="LMU124"/>
      <c r="LMV124"/>
      <c r="LMW124"/>
      <c r="LMX124"/>
      <c r="LMY124"/>
      <c r="LMZ124"/>
      <c r="LNA124"/>
      <c r="LNB124"/>
      <c r="LNC124"/>
      <c r="LND124"/>
      <c r="LNE124"/>
      <c r="LNF124"/>
      <c r="LNG124"/>
      <c r="LNH124"/>
      <c r="LNI124"/>
      <c r="LNJ124"/>
      <c r="LNK124"/>
      <c r="LNL124"/>
      <c r="LNM124"/>
      <c r="LNN124"/>
      <c r="LNO124"/>
      <c r="LNP124"/>
      <c r="LNQ124"/>
      <c r="LNR124"/>
      <c r="LNS124"/>
      <c r="LNT124"/>
      <c r="LNU124"/>
      <c r="LNV124"/>
      <c r="LNW124"/>
      <c r="LNX124"/>
      <c r="LNY124"/>
      <c r="LNZ124"/>
      <c r="LOA124"/>
      <c r="LOB124"/>
      <c r="LOC124"/>
      <c r="LOD124"/>
      <c r="LOE124"/>
      <c r="LOF124"/>
      <c r="LOG124"/>
      <c r="LOH124"/>
      <c r="LOI124"/>
      <c r="LOJ124"/>
      <c r="LOK124"/>
      <c r="LOL124"/>
      <c r="LOM124"/>
      <c r="LON124"/>
      <c r="LOO124"/>
      <c r="LOP124"/>
      <c r="LOQ124"/>
      <c r="LOR124"/>
      <c r="LOS124"/>
      <c r="LOT124"/>
      <c r="LOU124"/>
      <c r="LOV124"/>
      <c r="LOW124"/>
      <c r="LOX124"/>
      <c r="LOY124"/>
      <c r="LOZ124"/>
      <c r="LPA124"/>
      <c r="LPB124"/>
      <c r="LPC124"/>
      <c r="LPD124"/>
      <c r="LPE124"/>
      <c r="LPF124"/>
      <c r="LPG124"/>
      <c r="LPH124"/>
      <c r="LPI124"/>
      <c r="LPJ124"/>
      <c r="LPK124"/>
      <c r="LPL124"/>
      <c r="LPM124"/>
      <c r="LPN124"/>
      <c r="LPO124"/>
      <c r="LPP124"/>
      <c r="LPQ124"/>
      <c r="LPR124"/>
      <c r="LPS124"/>
      <c r="LPT124"/>
      <c r="LPU124"/>
      <c r="LPV124"/>
      <c r="LPW124"/>
      <c r="LPX124"/>
      <c r="LPY124"/>
      <c r="LPZ124"/>
      <c r="LQA124"/>
      <c r="LQB124"/>
      <c r="LQC124"/>
      <c r="LQD124"/>
      <c r="LQE124"/>
      <c r="LQF124"/>
      <c r="LQG124"/>
      <c r="LQH124"/>
      <c r="LQI124"/>
      <c r="LQJ124"/>
      <c r="LQK124"/>
      <c r="LQL124"/>
      <c r="LQM124"/>
      <c r="LQN124"/>
      <c r="LQO124"/>
      <c r="LQP124"/>
      <c r="LQQ124"/>
      <c r="LQR124"/>
      <c r="LQS124"/>
      <c r="LQT124"/>
      <c r="LQU124"/>
      <c r="LQV124"/>
      <c r="LQW124"/>
      <c r="LQX124"/>
      <c r="LQY124"/>
      <c r="LQZ124"/>
      <c r="LRA124"/>
      <c r="LRB124"/>
      <c r="LRC124"/>
      <c r="LRD124"/>
      <c r="LRE124"/>
      <c r="LRF124"/>
      <c r="LRG124"/>
      <c r="LRH124"/>
      <c r="LRI124"/>
      <c r="LRJ124"/>
      <c r="LRK124"/>
      <c r="LRL124"/>
      <c r="LRM124"/>
      <c r="LRN124"/>
      <c r="LRO124"/>
      <c r="LRP124"/>
      <c r="LRQ124"/>
      <c r="LRR124"/>
      <c r="LRS124"/>
      <c r="LRT124"/>
      <c r="LRU124"/>
      <c r="LRV124"/>
      <c r="LRW124"/>
      <c r="LRX124"/>
      <c r="LRY124"/>
      <c r="LRZ124"/>
      <c r="LSA124"/>
      <c r="LSB124"/>
      <c r="LSC124"/>
      <c r="LSD124"/>
      <c r="LSE124"/>
      <c r="LSF124"/>
      <c r="LSG124"/>
      <c r="LSH124"/>
      <c r="LSI124"/>
      <c r="LSJ124"/>
      <c r="LSK124"/>
      <c r="LSL124"/>
      <c r="LSM124"/>
      <c r="LSN124"/>
      <c r="LSO124"/>
      <c r="LSP124"/>
      <c r="LSQ124"/>
      <c r="LSR124"/>
      <c r="LSS124"/>
      <c r="LST124"/>
      <c r="LSU124"/>
      <c r="LSV124"/>
      <c r="LSW124"/>
      <c r="LSX124"/>
      <c r="LSY124"/>
      <c r="LSZ124"/>
      <c r="LTA124"/>
      <c r="LTB124"/>
      <c r="LTC124"/>
      <c r="LTD124"/>
      <c r="LTE124"/>
      <c r="LTF124"/>
      <c r="LTG124"/>
      <c r="LTH124"/>
      <c r="LTI124"/>
      <c r="LTJ124"/>
      <c r="LTK124"/>
      <c r="LTL124"/>
      <c r="LTM124"/>
      <c r="LTN124"/>
      <c r="LTO124"/>
      <c r="LTP124"/>
      <c r="LTQ124"/>
      <c r="LTR124"/>
      <c r="LTS124"/>
      <c r="LTT124"/>
      <c r="LTU124"/>
      <c r="LTV124"/>
      <c r="LTW124"/>
      <c r="LTX124"/>
      <c r="LTY124"/>
      <c r="LTZ124"/>
      <c r="LUA124"/>
      <c r="LUB124"/>
      <c r="LUC124"/>
      <c r="LUD124"/>
      <c r="LUE124"/>
      <c r="LUF124"/>
      <c r="LUG124"/>
      <c r="LUH124"/>
      <c r="LUI124"/>
      <c r="LUJ124"/>
      <c r="LUK124"/>
      <c r="LUL124"/>
      <c r="LUM124"/>
      <c r="LUN124"/>
      <c r="LUO124"/>
      <c r="LUP124"/>
      <c r="LUQ124"/>
      <c r="LUR124"/>
      <c r="LUS124"/>
      <c r="LUT124"/>
      <c r="LUU124"/>
      <c r="LUV124"/>
      <c r="LUW124"/>
      <c r="LUX124"/>
      <c r="LUY124"/>
      <c r="LUZ124"/>
      <c r="LVA124"/>
      <c r="LVB124"/>
      <c r="LVC124"/>
      <c r="LVD124"/>
      <c r="LVE124"/>
      <c r="LVF124"/>
      <c r="LVG124"/>
      <c r="LVH124"/>
      <c r="LVI124"/>
      <c r="LVJ124"/>
      <c r="LVK124"/>
      <c r="LVL124"/>
      <c r="LVM124"/>
      <c r="LVN124"/>
      <c r="LVO124"/>
      <c r="LVP124"/>
      <c r="LVQ124"/>
      <c r="LVR124"/>
      <c r="LVS124"/>
      <c r="LVT124"/>
      <c r="LVU124"/>
      <c r="LVV124"/>
      <c r="LVW124"/>
      <c r="LVX124"/>
      <c r="LVY124"/>
      <c r="LVZ124"/>
      <c r="LWA124"/>
      <c r="LWB124"/>
      <c r="LWC124"/>
      <c r="LWD124"/>
      <c r="LWE124"/>
      <c r="LWF124"/>
      <c r="LWG124"/>
      <c r="LWH124"/>
      <c r="LWI124"/>
      <c r="LWJ124"/>
      <c r="LWK124"/>
      <c r="LWL124"/>
      <c r="LWM124"/>
      <c r="LWN124"/>
      <c r="LWO124"/>
      <c r="LWP124"/>
      <c r="LWQ124"/>
      <c r="LWR124"/>
      <c r="LWS124"/>
      <c r="LWT124"/>
      <c r="LWU124"/>
      <c r="LWV124"/>
      <c r="LWW124"/>
      <c r="LWX124"/>
      <c r="LWY124"/>
      <c r="LWZ124"/>
      <c r="LXA124"/>
      <c r="LXB124"/>
      <c r="LXC124"/>
      <c r="LXD124"/>
      <c r="LXE124"/>
      <c r="LXF124"/>
      <c r="LXG124"/>
      <c r="LXH124"/>
      <c r="LXI124"/>
      <c r="LXJ124"/>
      <c r="LXK124"/>
      <c r="LXL124"/>
      <c r="LXM124"/>
      <c r="LXN124"/>
      <c r="LXO124"/>
      <c r="LXP124"/>
      <c r="LXQ124"/>
      <c r="LXR124"/>
      <c r="LXS124"/>
      <c r="LXT124"/>
      <c r="LXU124"/>
      <c r="LXV124"/>
      <c r="LXW124"/>
      <c r="LXX124"/>
      <c r="LXY124"/>
      <c r="LXZ124"/>
      <c r="LYA124"/>
      <c r="LYB124"/>
      <c r="LYC124"/>
      <c r="LYD124"/>
      <c r="LYE124"/>
      <c r="LYF124"/>
      <c r="LYG124"/>
      <c r="LYH124"/>
      <c r="LYI124"/>
      <c r="LYJ124"/>
      <c r="LYK124"/>
      <c r="LYL124"/>
      <c r="LYM124"/>
      <c r="LYN124"/>
      <c r="LYO124"/>
      <c r="LYP124"/>
      <c r="LYQ124"/>
      <c r="LYR124"/>
      <c r="LYS124"/>
      <c r="LYT124"/>
      <c r="LYU124"/>
      <c r="LYV124"/>
      <c r="LYW124"/>
      <c r="LYX124"/>
      <c r="LYY124"/>
      <c r="LYZ124"/>
      <c r="LZA124"/>
      <c r="LZB124"/>
      <c r="LZC124"/>
      <c r="LZD124"/>
      <c r="LZE124"/>
      <c r="LZF124"/>
      <c r="LZG124"/>
      <c r="LZH124"/>
      <c r="LZI124"/>
      <c r="LZJ124"/>
      <c r="LZK124"/>
      <c r="LZL124"/>
      <c r="LZM124"/>
      <c r="LZN124"/>
      <c r="LZO124"/>
      <c r="LZP124"/>
      <c r="LZQ124"/>
      <c r="LZR124"/>
      <c r="LZS124"/>
      <c r="LZT124"/>
      <c r="LZU124"/>
      <c r="LZV124"/>
      <c r="LZW124"/>
      <c r="LZX124"/>
      <c r="LZY124"/>
      <c r="LZZ124"/>
      <c r="MAA124"/>
      <c r="MAB124"/>
      <c r="MAC124"/>
      <c r="MAD124"/>
      <c r="MAE124"/>
      <c r="MAF124"/>
      <c r="MAG124"/>
      <c r="MAH124"/>
      <c r="MAI124"/>
      <c r="MAJ124"/>
      <c r="MAK124"/>
      <c r="MAL124"/>
      <c r="MAM124"/>
      <c r="MAN124"/>
      <c r="MAO124"/>
      <c r="MAP124"/>
      <c r="MAQ124"/>
      <c r="MAR124"/>
      <c r="MAS124"/>
      <c r="MAT124"/>
      <c r="MAU124"/>
      <c r="MAV124"/>
      <c r="MAW124"/>
      <c r="MAX124"/>
      <c r="MAY124"/>
      <c r="MAZ124"/>
      <c r="MBA124"/>
      <c r="MBB124"/>
      <c r="MBC124"/>
      <c r="MBD124"/>
      <c r="MBE124"/>
      <c r="MBF124"/>
      <c r="MBG124"/>
      <c r="MBH124"/>
      <c r="MBI124"/>
      <c r="MBJ124"/>
      <c r="MBK124"/>
      <c r="MBL124"/>
      <c r="MBM124"/>
      <c r="MBN124"/>
      <c r="MBO124"/>
      <c r="MBP124"/>
      <c r="MBQ124"/>
      <c r="MBR124"/>
      <c r="MBS124"/>
      <c r="MBT124"/>
      <c r="MBU124"/>
      <c r="MBV124"/>
      <c r="MBW124"/>
      <c r="MBX124"/>
      <c r="MBY124"/>
      <c r="MBZ124"/>
      <c r="MCA124"/>
      <c r="MCB124"/>
      <c r="MCC124"/>
      <c r="MCD124"/>
      <c r="MCE124"/>
      <c r="MCF124"/>
      <c r="MCG124"/>
      <c r="MCH124"/>
      <c r="MCI124"/>
      <c r="MCJ124"/>
      <c r="MCK124"/>
      <c r="MCL124"/>
      <c r="MCM124"/>
      <c r="MCN124"/>
      <c r="MCO124"/>
      <c r="MCP124"/>
      <c r="MCQ124"/>
      <c r="MCR124"/>
      <c r="MCS124"/>
      <c r="MCT124"/>
      <c r="MCU124"/>
      <c r="MCV124"/>
      <c r="MCW124"/>
      <c r="MCX124"/>
      <c r="MCY124"/>
      <c r="MCZ124"/>
      <c r="MDA124"/>
      <c r="MDB124"/>
      <c r="MDC124"/>
      <c r="MDD124"/>
      <c r="MDE124"/>
      <c r="MDF124"/>
      <c r="MDG124"/>
      <c r="MDH124"/>
      <c r="MDI124"/>
      <c r="MDJ124"/>
      <c r="MDK124"/>
      <c r="MDL124"/>
      <c r="MDM124"/>
      <c r="MDN124"/>
      <c r="MDO124"/>
      <c r="MDP124"/>
      <c r="MDQ124"/>
      <c r="MDR124"/>
      <c r="MDS124"/>
      <c r="MDT124"/>
      <c r="MDU124"/>
      <c r="MDV124"/>
      <c r="MDW124"/>
      <c r="MDX124"/>
      <c r="MDY124"/>
      <c r="MDZ124"/>
      <c r="MEA124"/>
      <c r="MEB124"/>
      <c r="MEC124"/>
      <c r="MED124"/>
      <c r="MEE124"/>
      <c r="MEF124"/>
      <c r="MEG124"/>
      <c r="MEH124"/>
      <c r="MEI124"/>
      <c r="MEJ124"/>
      <c r="MEK124"/>
      <c r="MEL124"/>
      <c r="MEM124"/>
      <c r="MEN124"/>
      <c r="MEO124"/>
      <c r="MEP124"/>
      <c r="MEQ124"/>
      <c r="MER124"/>
      <c r="MES124"/>
      <c r="MET124"/>
      <c r="MEU124"/>
      <c r="MEV124"/>
      <c r="MEW124"/>
      <c r="MEX124"/>
      <c r="MEY124"/>
      <c r="MEZ124"/>
      <c r="MFA124"/>
      <c r="MFB124"/>
      <c r="MFC124"/>
      <c r="MFD124"/>
      <c r="MFE124"/>
      <c r="MFF124"/>
      <c r="MFG124"/>
      <c r="MFH124"/>
      <c r="MFI124"/>
      <c r="MFJ124"/>
      <c r="MFK124"/>
      <c r="MFL124"/>
      <c r="MFM124"/>
      <c r="MFN124"/>
      <c r="MFO124"/>
      <c r="MFP124"/>
      <c r="MFQ124"/>
      <c r="MFR124"/>
      <c r="MFS124"/>
      <c r="MFT124"/>
      <c r="MFU124"/>
      <c r="MFV124"/>
      <c r="MFW124"/>
      <c r="MFX124"/>
      <c r="MFY124"/>
      <c r="MFZ124"/>
      <c r="MGA124"/>
      <c r="MGB124"/>
      <c r="MGC124"/>
      <c r="MGD124"/>
      <c r="MGE124"/>
      <c r="MGF124"/>
      <c r="MGG124"/>
      <c r="MGH124"/>
      <c r="MGI124"/>
      <c r="MGJ124"/>
      <c r="MGK124"/>
      <c r="MGL124"/>
      <c r="MGM124"/>
      <c r="MGN124"/>
      <c r="MGO124"/>
      <c r="MGP124"/>
      <c r="MGQ124"/>
      <c r="MGR124"/>
      <c r="MGS124"/>
      <c r="MGT124"/>
      <c r="MGU124"/>
      <c r="MGV124"/>
      <c r="MGW124"/>
      <c r="MGX124"/>
      <c r="MGY124"/>
      <c r="MGZ124"/>
      <c r="MHA124"/>
      <c r="MHB124"/>
      <c r="MHC124"/>
      <c r="MHD124"/>
      <c r="MHE124"/>
      <c r="MHF124"/>
      <c r="MHG124"/>
      <c r="MHH124"/>
      <c r="MHI124"/>
      <c r="MHJ124"/>
      <c r="MHK124"/>
      <c r="MHL124"/>
      <c r="MHM124"/>
      <c r="MHN124"/>
      <c r="MHO124"/>
      <c r="MHP124"/>
      <c r="MHQ124"/>
      <c r="MHR124"/>
      <c r="MHS124"/>
      <c r="MHT124"/>
      <c r="MHU124"/>
      <c r="MHV124"/>
      <c r="MHW124"/>
      <c r="MHX124"/>
      <c r="MHY124"/>
      <c r="MHZ124"/>
      <c r="MIA124"/>
      <c r="MIB124"/>
      <c r="MIC124"/>
      <c r="MID124"/>
      <c r="MIE124"/>
      <c r="MIF124"/>
      <c r="MIG124"/>
      <c r="MIH124"/>
      <c r="MII124"/>
      <c r="MIJ124"/>
      <c r="MIK124"/>
      <c r="MIL124"/>
      <c r="MIM124"/>
      <c r="MIN124"/>
      <c r="MIO124"/>
      <c r="MIP124"/>
      <c r="MIQ124"/>
      <c r="MIR124"/>
      <c r="MIS124"/>
      <c r="MIT124"/>
      <c r="MIU124"/>
      <c r="MIV124"/>
      <c r="MIW124"/>
      <c r="MIX124"/>
      <c r="MIY124"/>
      <c r="MIZ124"/>
      <c r="MJA124"/>
      <c r="MJB124"/>
      <c r="MJC124"/>
      <c r="MJD124"/>
      <c r="MJE124"/>
      <c r="MJF124"/>
      <c r="MJG124"/>
      <c r="MJH124"/>
      <c r="MJI124"/>
      <c r="MJJ124"/>
      <c r="MJK124"/>
      <c r="MJL124"/>
      <c r="MJM124"/>
      <c r="MJN124"/>
      <c r="MJO124"/>
      <c r="MJP124"/>
      <c r="MJQ124"/>
      <c r="MJR124"/>
      <c r="MJS124"/>
      <c r="MJT124"/>
      <c r="MJU124"/>
      <c r="MJV124"/>
      <c r="MJW124"/>
      <c r="MJX124"/>
      <c r="MJY124"/>
      <c r="MJZ124"/>
      <c r="MKA124"/>
      <c r="MKB124"/>
      <c r="MKC124"/>
      <c r="MKD124"/>
      <c r="MKE124"/>
      <c r="MKF124"/>
      <c r="MKG124"/>
      <c r="MKH124"/>
      <c r="MKI124"/>
      <c r="MKJ124"/>
      <c r="MKK124"/>
      <c r="MKL124"/>
      <c r="MKM124"/>
      <c r="MKN124"/>
      <c r="MKO124"/>
      <c r="MKP124"/>
      <c r="MKQ124"/>
      <c r="MKR124"/>
      <c r="MKS124"/>
      <c r="MKT124"/>
      <c r="MKU124"/>
      <c r="MKV124"/>
      <c r="MKW124"/>
      <c r="MKX124"/>
      <c r="MKY124"/>
      <c r="MKZ124"/>
      <c r="MLA124"/>
      <c r="MLB124"/>
      <c r="MLC124"/>
      <c r="MLD124"/>
      <c r="MLE124"/>
      <c r="MLF124"/>
      <c r="MLG124"/>
      <c r="MLH124"/>
      <c r="MLI124"/>
      <c r="MLJ124"/>
      <c r="MLK124"/>
      <c r="MLL124"/>
      <c r="MLM124"/>
      <c r="MLN124"/>
      <c r="MLO124"/>
      <c r="MLP124"/>
      <c r="MLQ124"/>
      <c r="MLR124"/>
      <c r="MLS124"/>
      <c r="MLT124"/>
      <c r="MLU124"/>
      <c r="MLV124"/>
      <c r="MLW124"/>
      <c r="MLX124"/>
      <c r="MLY124"/>
      <c r="MLZ124"/>
      <c r="MMA124"/>
      <c r="MMB124"/>
      <c r="MMC124"/>
      <c r="MMD124"/>
      <c r="MME124"/>
      <c r="MMF124"/>
      <c r="MMG124"/>
      <c r="MMH124"/>
      <c r="MMI124"/>
      <c r="MMJ124"/>
      <c r="MMK124"/>
      <c r="MML124"/>
      <c r="MMM124"/>
      <c r="MMN124"/>
      <c r="MMO124"/>
      <c r="MMP124"/>
      <c r="MMQ124"/>
      <c r="MMR124"/>
      <c r="MMS124"/>
      <c r="MMT124"/>
      <c r="MMU124"/>
      <c r="MMV124"/>
      <c r="MMW124"/>
      <c r="MMX124"/>
      <c r="MMY124"/>
      <c r="MMZ124"/>
      <c r="MNA124"/>
      <c r="MNB124"/>
      <c r="MNC124"/>
      <c r="MND124"/>
      <c r="MNE124"/>
      <c r="MNF124"/>
      <c r="MNG124"/>
      <c r="MNH124"/>
      <c r="MNI124"/>
      <c r="MNJ124"/>
      <c r="MNK124"/>
      <c r="MNL124"/>
      <c r="MNM124"/>
      <c r="MNN124"/>
      <c r="MNO124"/>
      <c r="MNP124"/>
      <c r="MNQ124"/>
      <c r="MNR124"/>
      <c r="MNS124"/>
      <c r="MNT124"/>
      <c r="MNU124"/>
      <c r="MNV124"/>
      <c r="MNW124"/>
      <c r="MNX124"/>
      <c r="MNY124"/>
      <c r="MNZ124"/>
      <c r="MOA124"/>
      <c r="MOB124"/>
      <c r="MOC124"/>
      <c r="MOD124"/>
      <c r="MOE124"/>
      <c r="MOF124"/>
      <c r="MOG124"/>
      <c r="MOH124"/>
      <c r="MOI124"/>
      <c r="MOJ124"/>
      <c r="MOK124"/>
      <c r="MOL124"/>
      <c r="MOM124"/>
      <c r="MON124"/>
      <c r="MOO124"/>
      <c r="MOP124"/>
      <c r="MOQ124"/>
      <c r="MOR124"/>
      <c r="MOS124"/>
      <c r="MOT124"/>
      <c r="MOU124"/>
      <c r="MOV124"/>
      <c r="MOW124"/>
      <c r="MOX124"/>
      <c r="MOY124"/>
      <c r="MOZ124"/>
      <c r="MPA124"/>
      <c r="MPB124"/>
      <c r="MPC124"/>
      <c r="MPD124"/>
      <c r="MPE124"/>
      <c r="MPF124"/>
      <c r="MPG124"/>
      <c r="MPH124"/>
      <c r="MPI124"/>
      <c r="MPJ124"/>
      <c r="MPK124"/>
      <c r="MPL124"/>
      <c r="MPM124"/>
      <c r="MPN124"/>
      <c r="MPO124"/>
      <c r="MPP124"/>
      <c r="MPQ124"/>
      <c r="MPR124"/>
      <c r="MPS124"/>
      <c r="MPT124"/>
      <c r="MPU124"/>
      <c r="MPV124"/>
      <c r="MPW124"/>
      <c r="MPX124"/>
      <c r="MPY124"/>
      <c r="MPZ124"/>
      <c r="MQA124"/>
      <c r="MQB124"/>
      <c r="MQC124"/>
      <c r="MQD124"/>
      <c r="MQE124"/>
      <c r="MQF124"/>
      <c r="MQG124"/>
      <c r="MQH124"/>
      <c r="MQI124"/>
      <c r="MQJ124"/>
      <c r="MQK124"/>
      <c r="MQL124"/>
      <c r="MQM124"/>
      <c r="MQN124"/>
      <c r="MQO124"/>
      <c r="MQP124"/>
      <c r="MQQ124"/>
      <c r="MQR124"/>
      <c r="MQS124"/>
      <c r="MQT124"/>
      <c r="MQU124"/>
      <c r="MQV124"/>
      <c r="MQW124"/>
      <c r="MQX124"/>
      <c r="MQY124"/>
      <c r="MQZ124"/>
      <c r="MRA124"/>
      <c r="MRB124"/>
      <c r="MRC124"/>
      <c r="MRD124"/>
      <c r="MRE124"/>
      <c r="MRF124"/>
      <c r="MRG124"/>
      <c r="MRH124"/>
      <c r="MRI124"/>
      <c r="MRJ124"/>
      <c r="MRK124"/>
      <c r="MRL124"/>
      <c r="MRM124"/>
      <c r="MRN124"/>
      <c r="MRO124"/>
      <c r="MRP124"/>
      <c r="MRQ124"/>
      <c r="MRR124"/>
      <c r="MRS124"/>
      <c r="MRT124"/>
      <c r="MRU124"/>
      <c r="MRV124"/>
      <c r="MRW124"/>
      <c r="MRX124"/>
      <c r="MRY124"/>
      <c r="MRZ124"/>
      <c r="MSA124"/>
      <c r="MSB124"/>
      <c r="MSC124"/>
      <c r="MSD124"/>
      <c r="MSE124"/>
      <c r="MSF124"/>
      <c r="MSG124"/>
      <c r="MSH124"/>
      <c r="MSI124"/>
      <c r="MSJ124"/>
      <c r="MSK124"/>
      <c r="MSL124"/>
      <c r="MSM124"/>
      <c r="MSN124"/>
      <c r="MSO124"/>
      <c r="MSP124"/>
      <c r="MSQ124"/>
      <c r="MSR124"/>
      <c r="MSS124"/>
      <c r="MST124"/>
      <c r="MSU124"/>
      <c r="MSV124"/>
      <c r="MSW124"/>
      <c r="MSX124"/>
      <c r="MSY124"/>
      <c r="MSZ124"/>
      <c r="MTA124"/>
      <c r="MTB124"/>
      <c r="MTC124"/>
      <c r="MTD124"/>
      <c r="MTE124"/>
      <c r="MTF124"/>
      <c r="MTG124"/>
      <c r="MTH124"/>
      <c r="MTI124"/>
      <c r="MTJ124"/>
      <c r="MTK124"/>
      <c r="MTL124"/>
      <c r="MTM124"/>
      <c r="MTN124"/>
      <c r="MTO124"/>
      <c r="MTP124"/>
      <c r="MTQ124"/>
      <c r="MTR124"/>
      <c r="MTS124"/>
      <c r="MTT124"/>
      <c r="MTU124"/>
      <c r="MTV124"/>
      <c r="MTW124"/>
      <c r="MTX124"/>
      <c r="MTY124"/>
      <c r="MTZ124"/>
      <c r="MUA124"/>
      <c r="MUB124"/>
      <c r="MUC124"/>
      <c r="MUD124"/>
      <c r="MUE124"/>
      <c r="MUF124"/>
      <c r="MUG124"/>
      <c r="MUH124"/>
      <c r="MUI124"/>
      <c r="MUJ124"/>
      <c r="MUK124"/>
      <c r="MUL124"/>
      <c r="MUM124"/>
      <c r="MUN124"/>
      <c r="MUO124"/>
      <c r="MUP124"/>
      <c r="MUQ124"/>
      <c r="MUR124"/>
      <c r="MUS124"/>
      <c r="MUT124"/>
      <c r="MUU124"/>
      <c r="MUV124"/>
      <c r="MUW124"/>
      <c r="MUX124"/>
      <c r="MUY124"/>
      <c r="MUZ124"/>
      <c r="MVA124"/>
      <c r="MVB124"/>
      <c r="MVC124"/>
      <c r="MVD124"/>
      <c r="MVE124"/>
      <c r="MVF124"/>
      <c r="MVG124"/>
      <c r="MVH124"/>
      <c r="MVI124"/>
      <c r="MVJ124"/>
      <c r="MVK124"/>
      <c r="MVL124"/>
      <c r="MVM124"/>
      <c r="MVN124"/>
      <c r="MVO124"/>
      <c r="MVP124"/>
      <c r="MVQ124"/>
      <c r="MVR124"/>
      <c r="MVS124"/>
      <c r="MVT124"/>
      <c r="MVU124"/>
      <c r="MVV124"/>
      <c r="MVW124"/>
      <c r="MVX124"/>
      <c r="MVY124"/>
      <c r="MVZ124"/>
      <c r="MWA124"/>
      <c r="MWB124"/>
      <c r="MWC124"/>
      <c r="MWD124"/>
      <c r="MWE124"/>
      <c r="MWF124"/>
      <c r="MWG124"/>
      <c r="MWH124"/>
      <c r="MWI124"/>
      <c r="MWJ124"/>
      <c r="MWK124"/>
      <c r="MWL124"/>
      <c r="MWM124"/>
      <c r="MWN124"/>
      <c r="MWO124"/>
      <c r="MWP124"/>
      <c r="MWQ124"/>
      <c r="MWR124"/>
      <c r="MWS124"/>
      <c r="MWT124"/>
      <c r="MWU124"/>
      <c r="MWV124"/>
      <c r="MWW124"/>
      <c r="MWX124"/>
      <c r="MWY124"/>
      <c r="MWZ124"/>
      <c r="MXA124"/>
      <c r="MXB124"/>
      <c r="MXC124"/>
      <c r="MXD124"/>
      <c r="MXE124"/>
      <c r="MXF124"/>
      <c r="MXG124"/>
      <c r="MXH124"/>
      <c r="MXI124"/>
      <c r="MXJ124"/>
      <c r="MXK124"/>
      <c r="MXL124"/>
      <c r="MXM124"/>
      <c r="MXN124"/>
      <c r="MXO124"/>
      <c r="MXP124"/>
      <c r="MXQ124"/>
      <c r="MXR124"/>
      <c r="MXS124"/>
      <c r="MXT124"/>
      <c r="MXU124"/>
      <c r="MXV124"/>
      <c r="MXW124"/>
      <c r="MXX124"/>
      <c r="MXY124"/>
      <c r="MXZ124"/>
      <c r="MYA124"/>
      <c r="MYB124"/>
      <c r="MYC124"/>
      <c r="MYD124"/>
      <c r="MYE124"/>
      <c r="MYF124"/>
      <c r="MYG124"/>
      <c r="MYH124"/>
      <c r="MYI124"/>
      <c r="MYJ124"/>
      <c r="MYK124"/>
      <c r="MYL124"/>
      <c r="MYM124"/>
      <c r="MYN124"/>
      <c r="MYO124"/>
      <c r="MYP124"/>
      <c r="MYQ124"/>
      <c r="MYR124"/>
      <c r="MYS124"/>
      <c r="MYT124"/>
      <c r="MYU124"/>
      <c r="MYV124"/>
      <c r="MYW124"/>
      <c r="MYX124"/>
      <c r="MYY124"/>
      <c r="MYZ124"/>
      <c r="MZA124"/>
      <c r="MZB124"/>
      <c r="MZC124"/>
      <c r="MZD124"/>
      <c r="MZE124"/>
      <c r="MZF124"/>
      <c r="MZG124"/>
      <c r="MZH124"/>
      <c r="MZI124"/>
      <c r="MZJ124"/>
      <c r="MZK124"/>
      <c r="MZL124"/>
      <c r="MZM124"/>
      <c r="MZN124"/>
      <c r="MZO124"/>
      <c r="MZP124"/>
      <c r="MZQ124"/>
      <c r="MZR124"/>
      <c r="MZS124"/>
      <c r="MZT124"/>
      <c r="MZU124"/>
      <c r="MZV124"/>
      <c r="MZW124"/>
      <c r="MZX124"/>
      <c r="MZY124"/>
      <c r="MZZ124"/>
      <c r="NAA124"/>
      <c r="NAB124"/>
      <c r="NAC124"/>
      <c r="NAD124"/>
      <c r="NAE124"/>
      <c r="NAF124"/>
      <c r="NAG124"/>
      <c r="NAH124"/>
      <c r="NAI124"/>
      <c r="NAJ124"/>
      <c r="NAK124"/>
      <c r="NAL124"/>
      <c r="NAM124"/>
      <c r="NAN124"/>
      <c r="NAO124"/>
      <c r="NAP124"/>
      <c r="NAQ124"/>
      <c r="NAR124"/>
      <c r="NAS124"/>
      <c r="NAT124"/>
      <c r="NAU124"/>
      <c r="NAV124"/>
      <c r="NAW124"/>
      <c r="NAX124"/>
      <c r="NAY124"/>
      <c r="NAZ124"/>
      <c r="NBA124"/>
      <c r="NBB124"/>
      <c r="NBC124"/>
      <c r="NBD124"/>
      <c r="NBE124"/>
      <c r="NBF124"/>
      <c r="NBG124"/>
      <c r="NBH124"/>
      <c r="NBI124"/>
      <c r="NBJ124"/>
      <c r="NBK124"/>
      <c r="NBL124"/>
      <c r="NBM124"/>
      <c r="NBN124"/>
      <c r="NBO124"/>
      <c r="NBP124"/>
      <c r="NBQ124"/>
      <c r="NBR124"/>
      <c r="NBS124"/>
      <c r="NBT124"/>
      <c r="NBU124"/>
      <c r="NBV124"/>
      <c r="NBW124"/>
      <c r="NBX124"/>
      <c r="NBY124"/>
      <c r="NBZ124"/>
      <c r="NCA124"/>
      <c r="NCB124"/>
      <c r="NCC124"/>
      <c r="NCD124"/>
      <c r="NCE124"/>
      <c r="NCF124"/>
      <c r="NCG124"/>
      <c r="NCH124"/>
      <c r="NCI124"/>
      <c r="NCJ124"/>
      <c r="NCK124"/>
      <c r="NCL124"/>
      <c r="NCM124"/>
      <c r="NCN124"/>
      <c r="NCO124"/>
      <c r="NCP124"/>
      <c r="NCQ124"/>
      <c r="NCR124"/>
      <c r="NCS124"/>
      <c r="NCT124"/>
      <c r="NCU124"/>
      <c r="NCV124"/>
      <c r="NCW124"/>
      <c r="NCX124"/>
      <c r="NCY124"/>
      <c r="NCZ124"/>
      <c r="NDA124"/>
      <c r="NDB124"/>
      <c r="NDC124"/>
      <c r="NDD124"/>
      <c r="NDE124"/>
      <c r="NDF124"/>
      <c r="NDG124"/>
      <c r="NDH124"/>
      <c r="NDI124"/>
      <c r="NDJ124"/>
      <c r="NDK124"/>
      <c r="NDL124"/>
      <c r="NDM124"/>
      <c r="NDN124"/>
      <c r="NDO124"/>
      <c r="NDP124"/>
      <c r="NDQ124"/>
      <c r="NDR124"/>
      <c r="NDS124"/>
      <c r="NDT124"/>
      <c r="NDU124"/>
      <c r="NDV124"/>
      <c r="NDW124"/>
      <c r="NDX124"/>
      <c r="NDY124"/>
      <c r="NDZ124"/>
      <c r="NEA124"/>
      <c r="NEB124"/>
      <c r="NEC124"/>
      <c r="NED124"/>
      <c r="NEE124"/>
      <c r="NEF124"/>
      <c r="NEG124"/>
      <c r="NEH124"/>
      <c r="NEI124"/>
      <c r="NEJ124"/>
      <c r="NEK124"/>
      <c r="NEL124"/>
      <c r="NEM124"/>
      <c r="NEN124"/>
      <c r="NEO124"/>
      <c r="NEP124"/>
      <c r="NEQ124"/>
      <c r="NER124"/>
      <c r="NES124"/>
      <c r="NET124"/>
      <c r="NEU124"/>
      <c r="NEV124"/>
      <c r="NEW124"/>
      <c r="NEX124"/>
      <c r="NEY124"/>
      <c r="NEZ124"/>
      <c r="NFA124"/>
      <c r="NFB124"/>
      <c r="NFC124"/>
      <c r="NFD124"/>
      <c r="NFE124"/>
      <c r="NFF124"/>
      <c r="NFG124"/>
      <c r="NFH124"/>
      <c r="NFI124"/>
      <c r="NFJ124"/>
      <c r="NFK124"/>
      <c r="NFL124"/>
      <c r="NFM124"/>
      <c r="NFN124"/>
      <c r="NFO124"/>
      <c r="NFP124"/>
      <c r="NFQ124"/>
      <c r="NFR124"/>
      <c r="NFS124"/>
      <c r="NFT124"/>
      <c r="NFU124"/>
      <c r="NFV124"/>
      <c r="NFW124"/>
      <c r="NFX124"/>
      <c r="NFY124"/>
      <c r="NFZ124"/>
      <c r="NGA124"/>
      <c r="NGB124"/>
      <c r="NGC124"/>
      <c r="NGD124"/>
      <c r="NGE124"/>
      <c r="NGF124"/>
      <c r="NGG124"/>
      <c r="NGH124"/>
      <c r="NGI124"/>
      <c r="NGJ124"/>
      <c r="NGK124"/>
      <c r="NGL124"/>
      <c r="NGM124"/>
      <c r="NGN124"/>
      <c r="NGO124"/>
      <c r="NGP124"/>
      <c r="NGQ124"/>
      <c r="NGR124"/>
      <c r="NGS124"/>
      <c r="NGT124"/>
      <c r="NGU124"/>
      <c r="NGV124"/>
      <c r="NGW124"/>
      <c r="NGX124"/>
      <c r="NGY124"/>
      <c r="NGZ124"/>
      <c r="NHA124"/>
      <c r="NHB124"/>
      <c r="NHC124"/>
      <c r="NHD124"/>
      <c r="NHE124"/>
      <c r="NHF124"/>
      <c r="NHG124"/>
      <c r="NHH124"/>
      <c r="NHI124"/>
      <c r="NHJ124"/>
      <c r="NHK124"/>
      <c r="NHL124"/>
      <c r="NHM124"/>
      <c r="NHN124"/>
      <c r="NHO124"/>
      <c r="NHP124"/>
      <c r="NHQ124"/>
      <c r="NHR124"/>
      <c r="NHS124"/>
      <c r="NHT124"/>
      <c r="NHU124"/>
      <c r="NHV124"/>
      <c r="NHW124"/>
      <c r="NHX124"/>
      <c r="NHY124"/>
      <c r="NHZ124"/>
      <c r="NIA124"/>
      <c r="NIB124"/>
      <c r="NIC124"/>
      <c r="NID124"/>
      <c r="NIE124"/>
      <c r="NIF124"/>
      <c r="NIG124"/>
      <c r="NIH124"/>
      <c r="NII124"/>
      <c r="NIJ124"/>
      <c r="NIK124"/>
      <c r="NIL124"/>
      <c r="NIM124"/>
      <c r="NIN124"/>
      <c r="NIO124"/>
      <c r="NIP124"/>
      <c r="NIQ124"/>
      <c r="NIR124"/>
      <c r="NIS124"/>
      <c r="NIT124"/>
      <c r="NIU124"/>
      <c r="NIV124"/>
      <c r="NIW124"/>
      <c r="NIX124"/>
      <c r="NIY124"/>
      <c r="NIZ124"/>
      <c r="NJA124"/>
      <c r="NJB124"/>
      <c r="NJC124"/>
      <c r="NJD124"/>
      <c r="NJE124"/>
      <c r="NJF124"/>
      <c r="NJG124"/>
      <c r="NJH124"/>
      <c r="NJI124"/>
      <c r="NJJ124"/>
      <c r="NJK124"/>
      <c r="NJL124"/>
      <c r="NJM124"/>
      <c r="NJN124"/>
      <c r="NJO124"/>
      <c r="NJP124"/>
      <c r="NJQ124"/>
      <c r="NJR124"/>
      <c r="NJS124"/>
      <c r="NJT124"/>
      <c r="NJU124"/>
      <c r="NJV124"/>
      <c r="NJW124"/>
      <c r="NJX124"/>
      <c r="NJY124"/>
      <c r="NJZ124"/>
      <c r="NKA124"/>
      <c r="NKB124"/>
      <c r="NKC124"/>
      <c r="NKD124"/>
      <c r="NKE124"/>
      <c r="NKF124"/>
      <c r="NKG124"/>
      <c r="NKH124"/>
      <c r="NKI124"/>
      <c r="NKJ124"/>
      <c r="NKK124"/>
      <c r="NKL124"/>
      <c r="NKM124"/>
      <c r="NKN124"/>
      <c r="NKO124"/>
      <c r="NKP124"/>
      <c r="NKQ124"/>
      <c r="NKR124"/>
      <c r="NKS124"/>
      <c r="NKT124"/>
      <c r="NKU124"/>
      <c r="NKV124"/>
      <c r="NKW124"/>
      <c r="NKX124"/>
      <c r="NKY124"/>
      <c r="NKZ124"/>
      <c r="NLA124"/>
      <c r="NLB124"/>
      <c r="NLC124"/>
      <c r="NLD124"/>
      <c r="NLE124"/>
      <c r="NLF124"/>
      <c r="NLG124"/>
      <c r="NLH124"/>
      <c r="NLI124"/>
      <c r="NLJ124"/>
      <c r="NLK124"/>
      <c r="NLL124"/>
      <c r="NLM124"/>
      <c r="NLN124"/>
      <c r="NLO124"/>
      <c r="NLP124"/>
      <c r="NLQ124"/>
      <c r="NLR124"/>
      <c r="NLS124"/>
      <c r="NLT124"/>
      <c r="NLU124"/>
      <c r="NLV124"/>
      <c r="NLW124"/>
      <c r="NLX124"/>
      <c r="NLY124"/>
      <c r="NLZ124"/>
      <c r="NMA124"/>
      <c r="NMB124"/>
      <c r="NMC124"/>
      <c r="NMD124"/>
      <c r="NME124"/>
      <c r="NMF124"/>
      <c r="NMG124"/>
      <c r="NMH124"/>
      <c r="NMI124"/>
      <c r="NMJ124"/>
      <c r="NMK124"/>
      <c r="NML124"/>
      <c r="NMM124"/>
      <c r="NMN124"/>
      <c r="NMO124"/>
      <c r="NMP124"/>
      <c r="NMQ124"/>
      <c r="NMR124"/>
      <c r="NMS124"/>
      <c r="NMT124"/>
      <c r="NMU124"/>
      <c r="NMV124"/>
      <c r="NMW124"/>
      <c r="NMX124"/>
      <c r="NMY124"/>
      <c r="NMZ124"/>
      <c r="NNA124"/>
      <c r="NNB124"/>
      <c r="NNC124"/>
      <c r="NND124"/>
      <c r="NNE124"/>
      <c r="NNF124"/>
      <c r="NNG124"/>
      <c r="NNH124"/>
      <c r="NNI124"/>
      <c r="NNJ124"/>
      <c r="NNK124"/>
      <c r="NNL124"/>
      <c r="NNM124"/>
      <c r="NNN124"/>
      <c r="NNO124"/>
      <c r="NNP124"/>
      <c r="NNQ124"/>
      <c r="NNR124"/>
      <c r="NNS124"/>
      <c r="NNT124"/>
      <c r="NNU124"/>
      <c r="NNV124"/>
      <c r="NNW124"/>
      <c r="NNX124"/>
      <c r="NNY124"/>
      <c r="NNZ124"/>
      <c r="NOA124"/>
      <c r="NOB124"/>
      <c r="NOC124"/>
      <c r="NOD124"/>
      <c r="NOE124"/>
      <c r="NOF124"/>
      <c r="NOG124"/>
      <c r="NOH124"/>
      <c r="NOI124"/>
      <c r="NOJ124"/>
      <c r="NOK124"/>
      <c r="NOL124"/>
      <c r="NOM124"/>
      <c r="NON124"/>
      <c r="NOO124"/>
      <c r="NOP124"/>
      <c r="NOQ124"/>
      <c r="NOR124"/>
      <c r="NOS124"/>
      <c r="NOT124"/>
      <c r="NOU124"/>
      <c r="NOV124"/>
      <c r="NOW124"/>
      <c r="NOX124"/>
      <c r="NOY124"/>
      <c r="NOZ124"/>
      <c r="NPA124"/>
      <c r="NPB124"/>
      <c r="NPC124"/>
      <c r="NPD124"/>
      <c r="NPE124"/>
      <c r="NPF124"/>
      <c r="NPG124"/>
      <c r="NPH124"/>
      <c r="NPI124"/>
      <c r="NPJ124"/>
      <c r="NPK124"/>
      <c r="NPL124"/>
      <c r="NPM124"/>
      <c r="NPN124"/>
      <c r="NPO124"/>
      <c r="NPP124"/>
      <c r="NPQ124"/>
      <c r="NPR124"/>
      <c r="NPS124"/>
      <c r="NPT124"/>
      <c r="NPU124"/>
      <c r="NPV124"/>
      <c r="NPW124"/>
      <c r="NPX124"/>
      <c r="NPY124"/>
      <c r="NPZ124"/>
      <c r="NQA124"/>
      <c r="NQB124"/>
      <c r="NQC124"/>
      <c r="NQD124"/>
      <c r="NQE124"/>
      <c r="NQF124"/>
      <c r="NQG124"/>
      <c r="NQH124"/>
      <c r="NQI124"/>
      <c r="NQJ124"/>
      <c r="NQK124"/>
      <c r="NQL124"/>
      <c r="NQM124"/>
      <c r="NQN124"/>
      <c r="NQO124"/>
      <c r="NQP124"/>
      <c r="NQQ124"/>
      <c r="NQR124"/>
      <c r="NQS124"/>
      <c r="NQT124"/>
      <c r="NQU124"/>
      <c r="NQV124"/>
      <c r="NQW124"/>
      <c r="NQX124"/>
      <c r="NQY124"/>
      <c r="NQZ124"/>
      <c r="NRA124"/>
      <c r="NRB124"/>
      <c r="NRC124"/>
      <c r="NRD124"/>
      <c r="NRE124"/>
      <c r="NRF124"/>
      <c r="NRG124"/>
      <c r="NRH124"/>
      <c r="NRI124"/>
      <c r="NRJ124"/>
      <c r="NRK124"/>
      <c r="NRL124"/>
      <c r="NRM124"/>
      <c r="NRN124"/>
      <c r="NRO124"/>
      <c r="NRP124"/>
      <c r="NRQ124"/>
      <c r="NRR124"/>
      <c r="NRS124"/>
      <c r="NRT124"/>
      <c r="NRU124"/>
      <c r="NRV124"/>
      <c r="NRW124"/>
      <c r="NRX124"/>
      <c r="NRY124"/>
      <c r="NRZ124"/>
      <c r="NSA124"/>
      <c r="NSB124"/>
      <c r="NSC124"/>
      <c r="NSD124"/>
      <c r="NSE124"/>
      <c r="NSF124"/>
      <c r="NSG124"/>
      <c r="NSH124"/>
      <c r="NSI124"/>
      <c r="NSJ124"/>
      <c r="NSK124"/>
      <c r="NSL124"/>
      <c r="NSM124"/>
      <c r="NSN124"/>
      <c r="NSO124"/>
      <c r="NSP124"/>
      <c r="NSQ124"/>
      <c r="NSR124"/>
      <c r="NSS124"/>
      <c r="NST124"/>
      <c r="NSU124"/>
      <c r="NSV124"/>
      <c r="NSW124"/>
      <c r="NSX124"/>
      <c r="NSY124"/>
      <c r="NSZ124"/>
      <c r="NTA124"/>
      <c r="NTB124"/>
      <c r="NTC124"/>
      <c r="NTD124"/>
      <c r="NTE124"/>
      <c r="NTF124"/>
      <c r="NTG124"/>
      <c r="NTH124"/>
      <c r="NTI124"/>
      <c r="NTJ124"/>
      <c r="NTK124"/>
      <c r="NTL124"/>
      <c r="NTM124"/>
      <c r="NTN124"/>
      <c r="NTO124"/>
      <c r="NTP124"/>
      <c r="NTQ124"/>
      <c r="NTR124"/>
      <c r="NTS124"/>
      <c r="NTT124"/>
      <c r="NTU124"/>
      <c r="NTV124"/>
      <c r="NTW124"/>
      <c r="NTX124"/>
      <c r="NTY124"/>
      <c r="NTZ124"/>
      <c r="NUA124"/>
      <c r="NUB124"/>
      <c r="NUC124"/>
      <c r="NUD124"/>
      <c r="NUE124"/>
      <c r="NUF124"/>
      <c r="NUG124"/>
      <c r="NUH124"/>
      <c r="NUI124"/>
      <c r="NUJ124"/>
      <c r="NUK124"/>
      <c r="NUL124"/>
      <c r="NUM124"/>
      <c r="NUN124"/>
      <c r="NUO124"/>
      <c r="NUP124"/>
      <c r="NUQ124"/>
      <c r="NUR124"/>
      <c r="NUS124"/>
      <c r="NUT124"/>
      <c r="NUU124"/>
      <c r="NUV124"/>
      <c r="NUW124"/>
      <c r="NUX124"/>
      <c r="NUY124"/>
      <c r="NUZ124"/>
      <c r="NVA124"/>
      <c r="NVB124"/>
      <c r="NVC124"/>
      <c r="NVD124"/>
      <c r="NVE124"/>
      <c r="NVF124"/>
      <c r="NVG124"/>
      <c r="NVH124"/>
      <c r="NVI124"/>
      <c r="NVJ124"/>
      <c r="NVK124"/>
      <c r="NVL124"/>
      <c r="NVM124"/>
      <c r="NVN124"/>
      <c r="NVO124"/>
      <c r="NVP124"/>
      <c r="NVQ124"/>
      <c r="NVR124"/>
      <c r="NVS124"/>
      <c r="NVT124"/>
      <c r="NVU124"/>
      <c r="NVV124"/>
      <c r="NVW124"/>
      <c r="NVX124"/>
      <c r="NVY124"/>
      <c r="NVZ124"/>
      <c r="NWA124"/>
      <c r="NWB124"/>
      <c r="NWC124"/>
      <c r="NWD124"/>
      <c r="NWE124"/>
      <c r="NWF124"/>
      <c r="NWG124"/>
      <c r="NWH124"/>
      <c r="NWI124"/>
      <c r="NWJ124"/>
      <c r="NWK124"/>
      <c r="NWL124"/>
      <c r="NWM124"/>
      <c r="NWN124"/>
      <c r="NWO124"/>
      <c r="NWP124"/>
      <c r="NWQ124"/>
      <c r="NWR124"/>
      <c r="NWS124"/>
      <c r="NWT124"/>
      <c r="NWU124"/>
      <c r="NWV124"/>
      <c r="NWW124"/>
      <c r="NWX124"/>
      <c r="NWY124"/>
      <c r="NWZ124"/>
      <c r="NXA124"/>
      <c r="NXB124"/>
      <c r="NXC124"/>
      <c r="NXD124"/>
      <c r="NXE124"/>
      <c r="NXF124"/>
      <c r="NXG124"/>
      <c r="NXH124"/>
      <c r="NXI124"/>
      <c r="NXJ124"/>
      <c r="NXK124"/>
      <c r="NXL124"/>
      <c r="NXM124"/>
      <c r="NXN124"/>
      <c r="NXO124"/>
      <c r="NXP124"/>
      <c r="NXQ124"/>
      <c r="NXR124"/>
      <c r="NXS124"/>
      <c r="NXT124"/>
      <c r="NXU124"/>
      <c r="NXV124"/>
      <c r="NXW124"/>
      <c r="NXX124"/>
      <c r="NXY124"/>
      <c r="NXZ124"/>
      <c r="NYA124"/>
      <c r="NYB124"/>
      <c r="NYC124"/>
      <c r="NYD124"/>
      <c r="NYE124"/>
      <c r="NYF124"/>
      <c r="NYG124"/>
      <c r="NYH124"/>
      <c r="NYI124"/>
      <c r="NYJ124"/>
      <c r="NYK124"/>
      <c r="NYL124"/>
      <c r="NYM124"/>
      <c r="NYN124"/>
      <c r="NYO124"/>
      <c r="NYP124"/>
      <c r="NYQ124"/>
      <c r="NYR124"/>
      <c r="NYS124"/>
      <c r="NYT124"/>
      <c r="NYU124"/>
      <c r="NYV124"/>
      <c r="NYW124"/>
      <c r="NYX124"/>
      <c r="NYY124"/>
      <c r="NYZ124"/>
      <c r="NZA124"/>
      <c r="NZB124"/>
      <c r="NZC124"/>
      <c r="NZD124"/>
      <c r="NZE124"/>
      <c r="NZF124"/>
      <c r="NZG124"/>
      <c r="NZH124"/>
      <c r="NZI124"/>
      <c r="NZJ124"/>
      <c r="NZK124"/>
      <c r="NZL124"/>
      <c r="NZM124"/>
      <c r="NZN124"/>
      <c r="NZO124"/>
      <c r="NZP124"/>
      <c r="NZQ124"/>
      <c r="NZR124"/>
      <c r="NZS124"/>
      <c r="NZT124"/>
      <c r="NZU124"/>
      <c r="NZV124"/>
      <c r="NZW124"/>
      <c r="NZX124"/>
      <c r="NZY124"/>
      <c r="NZZ124"/>
      <c r="OAA124"/>
      <c r="OAB124"/>
      <c r="OAC124"/>
      <c r="OAD124"/>
      <c r="OAE124"/>
      <c r="OAF124"/>
      <c r="OAG124"/>
      <c r="OAH124"/>
      <c r="OAI124"/>
      <c r="OAJ124"/>
      <c r="OAK124"/>
      <c r="OAL124"/>
      <c r="OAM124"/>
      <c r="OAN124"/>
      <c r="OAO124"/>
      <c r="OAP124"/>
      <c r="OAQ124"/>
      <c r="OAR124"/>
      <c r="OAS124"/>
      <c r="OAT124"/>
      <c r="OAU124"/>
      <c r="OAV124"/>
      <c r="OAW124"/>
      <c r="OAX124"/>
      <c r="OAY124"/>
      <c r="OAZ124"/>
      <c r="OBA124"/>
      <c r="OBB124"/>
      <c r="OBC124"/>
      <c r="OBD124"/>
      <c r="OBE124"/>
      <c r="OBF124"/>
      <c r="OBG124"/>
      <c r="OBH124"/>
      <c r="OBI124"/>
      <c r="OBJ124"/>
      <c r="OBK124"/>
      <c r="OBL124"/>
      <c r="OBM124"/>
      <c r="OBN124"/>
      <c r="OBO124"/>
      <c r="OBP124"/>
      <c r="OBQ124"/>
      <c r="OBR124"/>
      <c r="OBS124"/>
      <c r="OBT124"/>
      <c r="OBU124"/>
      <c r="OBV124"/>
      <c r="OBW124"/>
      <c r="OBX124"/>
      <c r="OBY124"/>
      <c r="OBZ124"/>
      <c r="OCA124"/>
      <c r="OCB124"/>
      <c r="OCC124"/>
      <c r="OCD124"/>
      <c r="OCE124"/>
      <c r="OCF124"/>
      <c r="OCG124"/>
      <c r="OCH124"/>
      <c r="OCI124"/>
      <c r="OCJ124"/>
      <c r="OCK124"/>
      <c r="OCL124"/>
      <c r="OCM124"/>
      <c r="OCN124"/>
      <c r="OCO124"/>
      <c r="OCP124"/>
      <c r="OCQ124"/>
      <c r="OCR124"/>
      <c r="OCS124"/>
      <c r="OCT124"/>
      <c r="OCU124"/>
      <c r="OCV124"/>
      <c r="OCW124"/>
      <c r="OCX124"/>
      <c r="OCY124"/>
      <c r="OCZ124"/>
      <c r="ODA124"/>
      <c r="ODB124"/>
      <c r="ODC124"/>
      <c r="ODD124"/>
      <c r="ODE124"/>
      <c r="ODF124"/>
      <c r="ODG124"/>
      <c r="ODH124"/>
      <c r="ODI124"/>
      <c r="ODJ124"/>
      <c r="ODK124"/>
      <c r="ODL124"/>
      <c r="ODM124"/>
      <c r="ODN124"/>
      <c r="ODO124"/>
      <c r="ODP124"/>
      <c r="ODQ124"/>
      <c r="ODR124"/>
      <c r="ODS124"/>
      <c r="ODT124"/>
      <c r="ODU124"/>
      <c r="ODV124"/>
      <c r="ODW124"/>
      <c r="ODX124"/>
      <c r="ODY124"/>
      <c r="ODZ124"/>
      <c r="OEA124"/>
      <c r="OEB124"/>
      <c r="OEC124"/>
      <c r="OED124"/>
      <c r="OEE124"/>
      <c r="OEF124"/>
      <c r="OEG124"/>
      <c r="OEH124"/>
      <c r="OEI124"/>
      <c r="OEJ124"/>
      <c r="OEK124"/>
      <c r="OEL124"/>
      <c r="OEM124"/>
      <c r="OEN124"/>
      <c r="OEO124"/>
      <c r="OEP124"/>
      <c r="OEQ124"/>
      <c r="OER124"/>
      <c r="OES124"/>
      <c r="OET124"/>
      <c r="OEU124"/>
      <c r="OEV124"/>
      <c r="OEW124"/>
      <c r="OEX124"/>
      <c r="OEY124"/>
      <c r="OEZ124"/>
      <c r="OFA124"/>
      <c r="OFB124"/>
      <c r="OFC124"/>
      <c r="OFD124"/>
      <c r="OFE124"/>
      <c r="OFF124"/>
      <c r="OFG124"/>
      <c r="OFH124"/>
      <c r="OFI124"/>
      <c r="OFJ124"/>
      <c r="OFK124"/>
      <c r="OFL124"/>
      <c r="OFM124"/>
      <c r="OFN124"/>
      <c r="OFO124"/>
      <c r="OFP124"/>
      <c r="OFQ124"/>
      <c r="OFR124"/>
      <c r="OFS124"/>
      <c r="OFT124"/>
      <c r="OFU124"/>
      <c r="OFV124"/>
      <c r="OFW124"/>
      <c r="OFX124"/>
      <c r="OFY124"/>
      <c r="OFZ124"/>
      <c r="OGA124"/>
      <c r="OGB124"/>
      <c r="OGC124"/>
      <c r="OGD124"/>
      <c r="OGE124"/>
      <c r="OGF124"/>
      <c r="OGG124"/>
      <c r="OGH124"/>
      <c r="OGI124"/>
      <c r="OGJ124"/>
      <c r="OGK124"/>
      <c r="OGL124"/>
      <c r="OGM124"/>
      <c r="OGN124"/>
      <c r="OGO124"/>
      <c r="OGP124"/>
      <c r="OGQ124"/>
      <c r="OGR124"/>
      <c r="OGS124"/>
      <c r="OGT124"/>
      <c r="OGU124"/>
      <c r="OGV124"/>
      <c r="OGW124"/>
      <c r="OGX124"/>
      <c r="OGY124"/>
      <c r="OGZ124"/>
      <c r="OHA124"/>
      <c r="OHB124"/>
      <c r="OHC124"/>
      <c r="OHD124"/>
      <c r="OHE124"/>
      <c r="OHF124"/>
      <c r="OHG124"/>
      <c r="OHH124"/>
      <c r="OHI124"/>
      <c r="OHJ124"/>
      <c r="OHK124"/>
      <c r="OHL124"/>
      <c r="OHM124"/>
      <c r="OHN124"/>
      <c r="OHO124"/>
      <c r="OHP124"/>
      <c r="OHQ124"/>
      <c r="OHR124"/>
      <c r="OHS124"/>
      <c r="OHT124"/>
      <c r="OHU124"/>
      <c r="OHV124"/>
      <c r="OHW124"/>
      <c r="OHX124"/>
      <c r="OHY124"/>
      <c r="OHZ124"/>
      <c r="OIA124"/>
      <c r="OIB124"/>
      <c r="OIC124"/>
      <c r="OID124"/>
      <c r="OIE124"/>
      <c r="OIF124"/>
      <c r="OIG124"/>
      <c r="OIH124"/>
      <c r="OII124"/>
      <c r="OIJ124"/>
      <c r="OIK124"/>
      <c r="OIL124"/>
      <c r="OIM124"/>
      <c r="OIN124"/>
      <c r="OIO124"/>
      <c r="OIP124"/>
      <c r="OIQ124"/>
      <c r="OIR124"/>
      <c r="OIS124"/>
      <c r="OIT124"/>
      <c r="OIU124"/>
      <c r="OIV124"/>
      <c r="OIW124"/>
      <c r="OIX124"/>
      <c r="OIY124"/>
      <c r="OIZ124"/>
      <c r="OJA124"/>
      <c r="OJB124"/>
      <c r="OJC124"/>
      <c r="OJD124"/>
      <c r="OJE124"/>
      <c r="OJF124"/>
      <c r="OJG124"/>
      <c r="OJH124"/>
      <c r="OJI124"/>
      <c r="OJJ124"/>
      <c r="OJK124"/>
      <c r="OJL124"/>
      <c r="OJM124"/>
      <c r="OJN124"/>
      <c r="OJO124"/>
      <c r="OJP124"/>
      <c r="OJQ124"/>
      <c r="OJR124"/>
      <c r="OJS124"/>
      <c r="OJT124"/>
      <c r="OJU124"/>
      <c r="OJV124"/>
      <c r="OJW124"/>
      <c r="OJX124"/>
      <c r="OJY124"/>
      <c r="OJZ124"/>
      <c r="OKA124"/>
      <c r="OKB124"/>
      <c r="OKC124"/>
      <c r="OKD124"/>
      <c r="OKE124"/>
      <c r="OKF124"/>
      <c r="OKG124"/>
      <c r="OKH124"/>
      <c r="OKI124"/>
      <c r="OKJ124"/>
      <c r="OKK124"/>
      <c r="OKL124"/>
      <c r="OKM124"/>
      <c r="OKN124"/>
      <c r="OKO124"/>
      <c r="OKP124"/>
      <c r="OKQ124"/>
      <c r="OKR124"/>
      <c r="OKS124"/>
      <c r="OKT124"/>
      <c r="OKU124"/>
      <c r="OKV124"/>
      <c r="OKW124"/>
      <c r="OKX124"/>
      <c r="OKY124"/>
      <c r="OKZ124"/>
      <c r="OLA124"/>
      <c r="OLB124"/>
      <c r="OLC124"/>
      <c r="OLD124"/>
      <c r="OLE124"/>
      <c r="OLF124"/>
      <c r="OLG124"/>
      <c r="OLH124"/>
      <c r="OLI124"/>
      <c r="OLJ124"/>
      <c r="OLK124"/>
      <c r="OLL124"/>
      <c r="OLM124"/>
      <c r="OLN124"/>
      <c r="OLO124"/>
      <c r="OLP124"/>
      <c r="OLQ124"/>
      <c r="OLR124"/>
      <c r="OLS124"/>
      <c r="OLT124"/>
      <c r="OLU124"/>
      <c r="OLV124"/>
      <c r="OLW124"/>
      <c r="OLX124"/>
      <c r="OLY124"/>
      <c r="OLZ124"/>
      <c r="OMA124"/>
      <c r="OMB124"/>
      <c r="OMC124"/>
      <c r="OMD124"/>
      <c r="OME124"/>
      <c r="OMF124"/>
      <c r="OMG124"/>
      <c r="OMH124"/>
      <c r="OMI124"/>
      <c r="OMJ124"/>
      <c r="OMK124"/>
      <c r="OML124"/>
      <c r="OMM124"/>
      <c r="OMN124"/>
      <c r="OMO124"/>
      <c r="OMP124"/>
      <c r="OMQ124"/>
      <c r="OMR124"/>
      <c r="OMS124"/>
      <c r="OMT124"/>
      <c r="OMU124"/>
      <c r="OMV124"/>
      <c r="OMW124"/>
      <c r="OMX124"/>
      <c r="OMY124"/>
      <c r="OMZ124"/>
      <c r="ONA124"/>
      <c r="ONB124"/>
      <c r="ONC124"/>
      <c r="OND124"/>
      <c r="ONE124"/>
      <c r="ONF124"/>
      <c r="ONG124"/>
      <c r="ONH124"/>
      <c r="ONI124"/>
      <c r="ONJ124"/>
      <c r="ONK124"/>
      <c r="ONL124"/>
      <c r="ONM124"/>
      <c r="ONN124"/>
      <c r="ONO124"/>
      <c r="ONP124"/>
      <c r="ONQ124"/>
      <c r="ONR124"/>
      <c r="ONS124"/>
      <c r="ONT124"/>
      <c r="ONU124"/>
      <c r="ONV124"/>
      <c r="ONW124"/>
      <c r="ONX124"/>
      <c r="ONY124"/>
      <c r="ONZ124"/>
      <c r="OOA124"/>
      <c r="OOB124"/>
      <c r="OOC124"/>
      <c r="OOD124"/>
      <c r="OOE124"/>
      <c r="OOF124"/>
      <c r="OOG124"/>
      <c r="OOH124"/>
      <c r="OOI124"/>
      <c r="OOJ124"/>
      <c r="OOK124"/>
      <c r="OOL124"/>
      <c r="OOM124"/>
      <c r="OON124"/>
      <c r="OOO124"/>
      <c r="OOP124"/>
      <c r="OOQ124"/>
      <c r="OOR124"/>
      <c r="OOS124"/>
      <c r="OOT124"/>
      <c r="OOU124"/>
      <c r="OOV124"/>
      <c r="OOW124"/>
      <c r="OOX124"/>
      <c r="OOY124"/>
      <c r="OOZ124"/>
      <c r="OPA124"/>
      <c r="OPB124"/>
      <c r="OPC124"/>
      <c r="OPD124"/>
      <c r="OPE124"/>
      <c r="OPF124"/>
      <c r="OPG124"/>
      <c r="OPH124"/>
      <c r="OPI124"/>
      <c r="OPJ124"/>
      <c r="OPK124"/>
      <c r="OPL124"/>
      <c r="OPM124"/>
      <c r="OPN124"/>
      <c r="OPO124"/>
      <c r="OPP124"/>
      <c r="OPQ124"/>
      <c r="OPR124"/>
      <c r="OPS124"/>
      <c r="OPT124"/>
      <c r="OPU124"/>
      <c r="OPV124"/>
      <c r="OPW124"/>
      <c r="OPX124"/>
      <c r="OPY124"/>
      <c r="OPZ124"/>
      <c r="OQA124"/>
      <c r="OQB124"/>
      <c r="OQC124"/>
      <c r="OQD124"/>
      <c r="OQE124"/>
      <c r="OQF124"/>
      <c r="OQG124"/>
      <c r="OQH124"/>
      <c r="OQI124"/>
      <c r="OQJ124"/>
      <c r="OQK124"/>
      <c r="OQL124"/>
      <c r="OQM124"/>
      <c r="OQN124"/>
      <c r="OQO124"/>
      <c r="OQP124"/>
      <c r="OQQ124"/>
      <c r="OQR124"/>
      <c r="OQS124"/>
      <c r="OQT124"/>
      <c r="OQU124"/>
      <c r="OQV124"/>
      <c r="OQW124"/>
      <c r="OQX124"/>
      <c r="OQY124"/>
      <c r="OQZ124"/>
      <c r="ORA124"/>
      <c r="ORB124"/>
      <c r="ORC124"/>
      <c r="ORD124"/>
      <c r="ORE124"/>
      <c r="ORF124"/>
      <c r="ORG124"/>
      <c r="ORH124"/>
      <c r="ORI124"/>
      <c r="ORJ124"/>
      <c r="ORK124"/>
      <c r="ORL124"/>
      <c r="ORM124"/>
      <c r="ORN124"/>
      <c r="ORO124"/>
      <c r="ORP124"/>
      <c r="ORQ124"/>
      <c r="ORR124"/>
      <c r="ORS124"/>
      <c r="ORT124"/>
      <c r="ORU124"/>
      <c r="ORV124"/>
      <c r="ORW124"/>
      <c r="ORX124"/>
      <c r="ORY124"/>
      <c r="ORZ124"/>
      <c r="OSA124"/>
      <c r="OSB124"/>
      <c r="OSC124"/>
      <c r="OSD124"/>
      <c r="OSE124"/>
      <c r="OSF124"/>
      <c r="OSG124"/>
      <c r="OSH124"/>
      <c r="OSI124"/>
      <c r="OSJ124"/>
      <c r="OSK124"/>
      <c r="OSL124"/>
      <c r="OSM124"/>
      <c r="OSN124"/>
      <c r="OSO124"/>
      <c r="OSP124"/>
      <c r="OSQ124"/>
      <c r="OSR124"/>
      <c r="OSS124"/>
      <c r="OST124"/>
      <c r="OSU124"/>
      <c r="OSV124"/>
      <c r="OSW124"/>
      <c r="OSX124"/>
      <c r="OSY124"/>
      <c r="OSZ124"/>
      <c r="OTA124"/>
      <c r="OTB124"/>
      <c r="OTC124"/>
      <c r="OTD124"/>
      <c r="OTE124"/>
      <c r="OTF124"/>
      <c r="OTG124"/>
      <c r="OTH124"/>
      <c r="OTI124"/>
      <c r="OTJ124"/>
      <c r="OTK124"/>
      <c r="OTL124"/>
      <c r="OTM124"/>
      <c r="OTN124"/>
      <c r="OTO124"/>
      <c r="OTP124"/>
      <c r="OTQ124"/>
      <c r="OTR124"/>
      <c r="OTS124"/>
      <c r="OTT124"/>
      <c r="OTU124"/>
      <c r="OTV124"/>
      <c r="OTW124"/>
      <c r="OTX124"/>
      <c r="OTY124"/>
      <c r="OTZ124"/>
      <c r="OUA124"/>
      <c r="OUB124"/>
      <c r="OUC124"/>
      <c r="OUD124"/>
      <c r="OUE124"/>
      <c r="OUF124"/>
      <c r="OUG124"/>
      <c r="OUH124"/>
      <c r="OUI124"/>
      <c r="OUJ124"/>
      <c r="OUK124"/>
      <c r="OUL124"/>
      <c r="OUM124"/>
      <c r="OUN124"/>
      <c r="OUO124"/>
      <c r="OUP124"/>
      <c r="OUQ124"/>
      <c r="OUR124"/>
      <c r="OUS124"/>
      <c r="OUT124"/>
      <c r="OUU124"/>
      <c r="OUV124"/>
      <c r="OUW124"/>
      <c r="OUX124"/>
      <c r="OUY124"/>
      <c r="OUZ124"/>
      <c r="OVA124"/>
      <c r="OVB124"/>
      <c r="OVC124"/>
      <c r="OVD124"/>
      <c r="OVE124"/>
      <c r="OVF124"/>
      <c r="OVG124"/>
      <c r="OVH124"/>
      <c r="OVI124"/>
      <c r="OVJ124"/>
      <c r="OVK124"/>
      <c r="OVL124"/>
      <c r="OVM124"/>
      <c r="OVN124"/>
      <c r="OVO124"/>
      <c r="OVP124"/>
      <c r="OVQ124"/>
      <c r="OVR124"/>
      <c r="OVS124"/>
      <c r="OVT124"/>
      <c r="OVU124"/>
      <c r="OVV124"/>
      <c r="OVW124"/>
      <c r="OVX124"/>
      <c r="OVY124"/>
      <c r="OVZ124"/>
      <c r="OWA124"/>
      <c r="OWB124"/>
      <c r="OWC124"/>
      <c r="OWD124"/>
      <c r="OWE124"/>
      <c r="OWF124"/>
      <c r="OWG124"/>
      <c r="OWH124"/>
      <c r="OWI124"/>
      <c r="OWJ124"/>
      <c r="OWK124"/>
      <c r="OWL124"/>
      <c r="OWM124"/>
      <c r="OWN124"/>
      <c r="OWO124"/>
      <c r="OWP124"/>
      <c r="OWQ124"/>
      <c r="OWR124"/>
      <c r="OWS124"/>
      <c r="OWT124"/>
      <c r="OWU124"/>
      <c r="OWV124"/>
      <c r="OWW124"/>
      <c r="OWX124"/>
      <c r="OWY124"/>
      <c r="OWZ124"/>
      <c r="OXA124"/>
      <c r="OXB124"/>
      <c r="OXC124"/>
      <c r="OXD124"/>
      <c r="OXE124"/>
      <c r="OXF124"/>
      <c r="OXG124"/>
      <c r="OXH124"/>
      <c r="OXI124"/>
      <c r="OXJ124"/>
      <c r="OXK124"/>
      <c r="OXL124"/>
      <c r="OXM124"/>
      <c r="OXN124"/>
      <c r="OXO124"/>
      <c r="OXP124"/>
      <c r="OXQ124"/>
      <c r="OXR124"/>
      <c r="OXS124"/>
      <c r="OXT124"/>
      <c r="OXU124"/>
      <c r="OXV124"/>
      <c r="OXW124"/>
      <c r="OXX124"/>
      <c r="OXY124"/>
      <c r="OXZ124"/>
      <c r="OYA124"/>
      <c r="OYB124"/>
      <c r="OYC124"/>
      <c r="OYD124"/>
      <c r="OYE124"/>
      <c r="OYF124"/>
      <c r="OYG124"/>
      <c r="OYH124"/>
      <c r="OYI124"/>
      <c r="OYJ124"/>
      <c r="OYK124"/>
      <c r="OYL124"/>
      <c r="OYM124"/>
      <c r="OYN124"/>
      <c r="OYO124"/>
      <c r="OYP124"/>
      <c r="OYQ124"/>
      <c r="OYR124"/>
      <c r="OYS124"/>
      <c r="OYT124"/>
      <c r="OYU124"/>
      <c r="OYV124"/>
      <c r="OYW124"/>
      <c r="OYX124"/>
      <c r="OYY124"/>
      <c r="OYZ124"/>
      <c r="OZA124"/>
      <c r="OZB124"/>
      <c r="OZC124"/>
      <c r="OZD124"/>
      <c r="OZE124"/>
      <c r="OZF124"/>
      <c r="OZG124"/>
      <c r="OZH124"/>
      <c r="OZI124"/>
      <c r="OZJ124"/>
      <c r="OZK124"/>
      <c r="OZL124"/>
      <c r="OZM124"/>
      <c r="OZN124"/>
      <c r="OZO124"/>
      <c r="OZP124"/>
      <c r="OZQ124"/>
      <c r="OZR124"/>
      <c r="OZS124"/>
      <c r="OZT124"/>
      <c r="OZU124"/>
      <c r="OZV124"/>
      <c r="OZW124"/>
      <c r="OZX124"/>
      <c r="OZY124"/>
      <c r="OZZ124"/>
      <c r="PAA124"/>
      <c r="PAB124"/>
      <c r="PAC124"/>
      <c r="PAD124"/>
      <c r="PAE124"/>
      <c r="PAF124"/>
      <c r="PAG124"/>
      <c r="PAH124"/>
      <c r="PAI124"/>
      <c r="PAJ124"/>
      <c r="PAK124"/>
      <c r="PAL124"/>
      <c r="PAM124"/>
      <c r="PAN124"/>
      <c r="PAO124"/>
      <c r="PAP124"/>
      <c r="PAQ124"/>
      <c r="PAR124"/>
      <c r="PAS124"/>
      <c r="PAT124"/>
      <c r="PAU124"/>
      <c r="PAV124"/>
      <c r="PAW124"/>
      <c r="PAX124"/>
      <c r="PAY124"/>
      <c r="PAZ124"/>
      <c r="PBA124"/>
      <c r="PBB124"/>
      <c r="PBC124"/>
      <c r="PBD124"/>
      <c r="PBE124"/>
      <c r="PBF124"/>
      <c r="PBG124"/>
      <c r="PBH124"/>
      <c r="PBI124"/>
      <c r="PBJ124"/>
      <c r="PBK124"/>
      <c r="PBL124"/>
      <c r="PBM124"/>
      <c r="PBN124"/>
      <c r="PBO124"/>
      <c r="PBP124"/>
      <c r="PBQ124"/>
      <c r="PBR124"/>
      <c r="PBS124"/>
      <c r="PBT124"/>
      <c r="PBU124"/>
      <c r="PBV124"/>
      <c r="PBW124"/>
      <c r="PBX124"/>
      <c r="PBY124"/>
      <c r="PBZ124"/>
      <c r="PCA124"/>
      <c r="PCB124"/>
      <c r="PCC124"/>
      <c r="PCD124"/>
      <c r="PCE124"/>
      <c r="PCF124"/>
      <c r="PCG124"/>
      <c r="PCH124"/>
      <c r="PCI124"/>
      <c r="PCJ124"/>
      <c r="PCK124"/>
      <c r="PCL124"/>
      <c r="PCM124"/>
      <c r="PCN124"/>
      <c r="PCO124"/>
      <c r="PCP124"/>
      <c r="PCQ124"/>
      <c r="PCR124"/>
      <c r="PCS124"/>
      <c r="PCT124"/>
      <c r="PCU124"/>
      <c r="PCV124"/>
      <c r="PCW124"/>
      <c r="PCX124"/>
      <c r="PCY124"/>
      <c r="PCZ124"/>
      <c r="PDA124"/>
      <c r="PDB124"/>
      <c r="PDC124"/>
      <c r="PDD124"/>
      <c r="PDE124"/>
      <c r="PDF124"/>
      <c r="PDG124"/>
      <c r="PDH124"/>
      <c r="PDI124"/>
      <c r="PDJ124"/>
      <c r="PDK124"/>
      <c r="PDL124"/>
      <c r="PDM124"/>
      <c r="PDN124"/>
      <c r="PDO124"/>
      <c r="PDP124"/>
      <c r="PDQ124"/>
      <c r="PDR124"/>
      <c r="PDS124"/>
      <c r="PDT124"/>
      <c r="PDU124"/>
      <c r="PDV124"/>
      <c r="PDW124"/>
      <c r="PDX124"/>
      <c r="PDY124"/>
      <c r="PDZ124"/>
      <c r="PEA124"/>
      <c r="PEB124"/>
      <c r="PEC124"/>
      <c r="PED124"/>
      <c r="PEE124"/>
      <c r="PEF124"/>
      <c r="PEG124"/>
      <c r="PEH124"/>
      <c r="PEI124"/>
      <c r="PEJ124"/>
      <c r="PEK124"/>
      <c r="PEL124"/>
      <c r="PEM124"/>
      <c r="PEN124"/>
      <c r="PEO124"/>
      <c r="PEP124"/>
      <c r="PEQ124"/>
      <c r="PER124"/>
      <c r="PES124"/>
      <c r="PET124"/>
      <c r="PEU124"/>
      <c r="PEV124"/>
      <c r="PEW124"/>
      <c r="PEX124"/>
      <c r="PEY124"/>
      <c r="PEZ124"/>
      <c r="PFA124"/>
      <c r="PFB124"/>
      <c r="PFC124"/>
      <c r="PFD124"/>
      <c r="PFE124"/>
      <c r="PFF124"/>
      <c r="PFG124"/>
      <c r="PFH124"/>
      <c r="PFI124"/>
      <c r="PFJ124"/>
      <c r="PFK124"/>
      <c r="PFL124"/>
      <c r="PFM124"/>
      <c r="PFN124"/>
      <c r="PFO124"/>
      <c r="PFP124"/>
      <c r="PFQ124"/>
      <c r="PFR124"/>
      <c r="PFS124"/>
      <c r="PFT124"/>
      <c r="PFU124"/>
      <c r="PFV124"/>
      <c r="PFW124"/>
      <c r="PFX124"/>
      <c r="PFY124"/>
      <c r="PFZ124"/>
      <c r="PGA124"/>
      <c r="PGB124"/>
      <c r="PGC124"/>
      <c r="PGD124"/>
      <c r="PGE124"/>
      <c r="PGF124"/>
      <c r="PGG124"/>
      <c r="PGH124"/>
      <c r="PGI124"/>
      <c r="PGJ124"/>
      <c r="PGK124"/>
      <c r="PGL124"/>
      <c r="PGM124"/>
      <c r="PGN124"/>
      <c r="PGO124"/>
      <c r="PGP124"/>
      <c r="PGQ124"/>
      <c r="PGR124"/>
      <c r="PGS124"/>
      <c r="PGT124"/>
      <c r="PGU124"/>
      <c r="PGV124"/>
      <c r="PGW124"/>
      <c r="PGX124"/>
      <c r="PGY124"/>
      <c r="PGZ124"/>
      <c r="PHA124"/>
      <c r="PHB124"/>
      <c r="PHC124"/>
      <c r="PHD124"/>
      <c r="PHE124"/>
      <c r="PHF124"/>
      <c r="PHG124"/>
      <c r="PHH124"/>
      <c r="PHI124"/>
      <c r="PHJ124"/>
      <c r="PHK124"/>
      <c r="PHL124"/>
      <c r="PHM124"/>
      <c r="PHN124"/>
      <c r="PHO124"/>
      <c r="PHP124"/>
      <c r="PHQ124"/>
      <c r="PHR124"/>
      <c r="PHS124"/>
      <c r="PHT124"/>
      <c r="PHU124"/>
      <c r="PHV124"/>
      <c r="PHW124"/>
      <c r="PHX124"/>
      <c r="PHY124"/>
      <c r="PHZ124"/>
      <c r="PIA124"/>
      <c r="PIB124"/>
      <c r="PIC124"/>
      <c r="PID124"/>
      <c r="PIE124"/>
      <c r="PIF124"/>
      <c r="PIG124"/>
      <c r="PIH124"/>
      <c r="PII124"/>
      <c r="PIJ124"/>
      <c r="PIK124"/>
      <c r="PIL124"/>
      <c r="PIM124"/>
      <c r="PIN124"/>
      <c r="PIO124"/>
      <c r="PIP124"/>
      <c r="PIQ124"/>
      <c r="PIR124"/>
      <c r="PIS124"/>
      <c r="PIT124"/>
      <c r="PIU124"/>
      <c r="PIV124"/>
      <c r="PIW124"/>
      <c r="PIX124"/>
      <c r="PIY124"/>
      <c r="PIZ124"/>
      <c r="PJA124"/>
      <c r="PJB124"/>
      <c r="PJC124"/>
      <c r="PJD124"/>
      <c r="PJE124"/>
      <c r="PJF124"/>
      <c r="PJG124"/>
      <c r="PJH124"/>
      <c r="PJI124"/>
      <c r="PJJ124"/>
      <c r="PJK124"/>
      <c r="PJL124"/>
      <c r="PJM124"/>
      <c r="PJN124"/>
      <c r="PJO124"/>
      <c r="PJP124"/>
      <c r="PJQ124"/>
      <c r="PJR124"/>
      <c r="PJS124"/>
      <c r="PJT124"/>
      <c r="PJU124"/>
      <c r="PJV124"/>
      <c r="PJW124"/>
      <c r="PJX124"/>
      <c r="PJY124"/>
      <c r="PJZ124"/>
      <c r="PKA124"/>
      <c r="PKB124"/>
      <c r="PKC124"/>
      <c r="PKD124"/>
      <c r="PKE124"/>
      <c r="PKF124"/>
      <c r="PKG124"/>
      <c r="PKH124"/>
      <c r="PKI124"/>
      <c r="PKJ124"/>
      <c r="PKK124"/>
      <c r="PKL124"/>
      <c r="PKM124"/>
      <c r="PKN124"/>
      <c r="PKO124"/>
      <c r="PKP124"/>
      <c r="PKQ124"/>
      <c r="PKR124"/>
      <c r="PKS124"/>
      <c r="PKT124"/>
      <c r="PKU124"/>
      <c r="PKV124"/>
      <c r="PKW124"/>
      <c r="PKX124"/>
      <c r="PKY124"/>
      <c r="PKZ124"/>
      <c r="PLA124"/>
      <c r="PLB124"/>
      <c r="PLC124"/>
      <c r="PLD124"/>
      <c r="PLE124"/>
      <c r="PLF124"/>
      <c r="PLG124"/>
      <c r="PLH124"/>
      <c r="PLI124"/>
      <c r="PLJ124"/>
      <c r="PLK124"/>
      <c r="PLL124"/>
      <c r="PLM124"/>
      <c r="PLN124"/>
      <c r="PLO124"/>
      <c r="PLP124"/>
      <c r="PLQ124"/>
      <c r="PLR124"/>
      <c r="PLS124"/>
      <c r="PLT124"/>
      <c r="PLU124"/>
      <c r="PLV124"/>
      <c r="PLW124"/>
      <c r="PLX124"/>
      <c r="PLY124"/>
      <c r="PLZ124"/>
      <c r="PMA124"/>
      <c r="PMB124"/>
      <c r="PMC124"/>
      <c r="PMD124"/>
      <c r="PME124"/>
      <c r="PMF124"/>
      <c r="PMG124"/>
      <c r="PMH124"/>
      <c r="PMI124"/>
      <c r="PMJ124"/>
      <c r="PMK124"/>
      <c r="PML124"/>
      <c r="PMM124"/>
      <c r="PMN124"/>
      <c r="PMO124"/>
      <c r="PMP124"/>
      <c r="PMQ124"/>
      <c r="PMR124"/>
      <c r="PMS124"/>
      <c r="PMT124"/>
      <c r="PMU124"/>
      <c r="PMV124"/>
      <c r="PMW124"/>
      <c r="PMX124"/>
      <c r="PMY124"/>
      <c r="PMZ124"/>
      <c r="PNA124"/>
      <c r="PNB124"/>
      <c r="PNC124"/>
      <c r="PND124"/>
      <c r="PNE124"/>
      <c r="PNF124"/>
      <c r="PNG124"/>
      <c r="PNH124"/>
      <c r="PNI124"/>
      <c r="PNJ124"/>
      <c r="PNK124"/>
      <c r="PNL124"/>
      <c r="PNM124"/>
      <c r="PNN124"/>
      <c r="PNO124"/>
      <c r="PNP124"/>
      <c r="PNQ124"/>
      <c r="PNR124"/>
      <c r="PNS124"/>
      <c r="PNT124"/>
      <c r="PNU124"/>
      <c r="PNV124"/>
      <c r="PNW124"/>
      <c r="PNX124"/>
      <c r="PNY124"/>
      <c r="PNZ124"/>
      <c r="POA124"/>
      <c r="POB124"/>
      <c r="POC124"/>
      <c r="POD124"/>
      <c r="POE124"/>
      <c r="POF124"/>
      <c r="POG124"/>
      <c r="POH124"/>
      <c r="POI124"/>
      <c r="POJ124"/>
      <c r="POK124"/>
      <c r="POL124"/>
      <c r="POM124"/>
      <c r="PON124"/>
      <c r="POO124"/>
      <c r="POP124"/>
      <c r="POQ124"/>
      <c r="POR124"/>
      <c r="POS124"/>
      <c r="POT124"/>
      <c r="POU124"/>
      <c r="POV124"/>
      <c r="POW124"/>
      <c r="POX124"/>
      <c r="POY124"/>
      <c r="POZ124"/>
      <c r="PPA124"/>
      <c r="PPB124"/>
      <c r="PPC124"/>
      <c r="PPD124"/>
      <c r="PPE124"/>
      <c r="PPF124"/>
      <c r="PPG124"/>
      <c r="PPH124"/>
      <c r="PPI124"/>
      <c r="PPJ124"/>
      <c r="PPK124"/>
      <c r="PPL124"/>
      <c r="PPM124"/>
      <c r="PPN124"/>
      <c r="PPO124"/>
      <c r="PPP124"/>
      <c r="PPQ124"/>
      <c r="PPR124"/>
      <c r="PPS124"/>
      <c r="PPT124"/>
      <c r="PPU124"/>
      <c r="PPV124"/>
      <c r="PPW124"/>
      <c r="PPX124"/>
      <c r="PPY124"/>
      <c r="PPZ124"/>
      <c r="PQA124"/>
      <c r="PQB124"/>
      <c r="PQC124"/>
      <c r="PQD124"/>
      <c r="PQE124"/>
      <c r="PQF124"/>
      <c r="PQG124"/>
      <c r="PQH124"/>
      <c r="PQI124"/>
      <c r="PQJ124"/>
      <c r="PQK124"/>
      <c r="PQL124"/>
      <c r="PQM124"/>
      <c r="PQN124"/>
      <c r="PQO124"/>
      <c r="PQP124"/>
      <c r="PQQ124"/>
      <c r="PQR124"/>
      <c r="PQS124"/>
      <c r="PQT124"/>
      <c r="PQU124"/>
      <c r="PQV124"/>
      <c r="PQW124"/>
      <c r="PQX124"/>
      <c r="PQY124"/>
      <c r="PQZ124"/>
      <c r="PRA124"/>
      <c r="PRB124"/>
      <c r="PRC124"/>
      <c r="PRD124"/>
      <c r="PRE124"/>
      <c r="PRF124"/>
      <c r="PRG124"/>
      <c r="PRH124"/>
      <c r="PRI124"/>
      <c r="PRJ124"/>
      <c r="PRK124"/>
      <c r="PRL124"/>
      <c r="PRM124"/>
      <c r="PRN124"/>
      <c r="PRO124"/>
      <c r="PRP124"/>
      <c r="PRQ124"/>
      <c r="PRR124"/>
      <c r="PRS124"/>
      <c r="PRT124"/>
      <c r="PRU124"/>
      <c r="PRV124"/>
      <c r="PRW124"/>
      <c r="PRX124"/>
      <c r="PRY124"/>
      <c r="PRZ124"/>
      <c r="PSA124"/>
      <c r="PSB124"/>
      <c r="PSC124"/>
      <c r="PSD124"/>
      <c r="PSE124"/>
      <c r="PSF124"/>
      <c r="PSG124"/>
      <c r="PSH124"/>
      <c r="PSI124"/>
      <c r="PSJ124"/>
      <c r="PSK124"/>
      <c r="PSL124"/>
      <c r="PSM124"/>
      <c r="PSN124"/>
      <c r="PSO124"/>
      <c r="PSP124"/>
      <c r="PSQ124"/>
      <c r="PSR124"/>
      <c r="PSS124"/>
      <c r="PST124"/>
      <c r="PSU124"/>
      <c r="PSV124"/>
      <c r="PSW124"/>
      <c r="PSX124"/>
      <c r="PSY124"/>
      <c r="PSZ124"/>
      <c r="PTA124"/>
      <c r="PTB124"/>
      <c r="PTC124"/>
      <c r="PTD124"/>
      <c r="PTE124"/>
      <c r="PTF124"/>
      <c r="PTG124"/>
      <c r="PTH124"/>
      <c r="PTI124"/>
      <c r="PTJ124"/>
      <c r="PTK124"/>
      <c r="PTL124"/>
      <c r="PTM124"/>
      <c r="PTN124"/>
      <c r="PTO124"/>
      <c r="PTP124"/>
      <c r="PTQ124"/>
      <c r="PTR124"/>
      <c r="PTS124"/>
      <c r="PTT124"/>
      <c r="PTU124"/>
      <c r="PTV124"/>
      <c r="PTW124"/>
      <c r="PTX124"/>
      <c r="PTY124"/>
      <c r="PTZ124"/>
      <c r="PUA124"/>
      <c r="PUB124"/>
      <c r="PUC124"/>
      <c r="PUD124"/>
      <c r="PUE124"/>
      <c r="PUF124"/>
      <c r="PUG124"/>
      <c r="PUH124"/>
      <c r="PUI124"/>
      <c r="PUJ124"/>
      <c r="PUK124"/>
      <c r="PUL124"/>
      <c r="PUM124"/>
      <c r="PUN124"/>
      <c r="PUO124"/>
      <c r="PUP124"/>
      <c r="PUQ124"/>
      <c r="PUR124"/>
      <c r="PUS124"/>
      <c r="PUT124"/>
      <c r="PUU124"/>
      <c r="PUV124"/>
      <c r="PUW124"/>
      <c r="PUX124"/>
      <c r="PUY124"/>
      <c r="PUZ124"/>
      <c r="PVA124"/>
      <c r="PVB124"/>
      <c r="PVC124"/>
      <c r="PVD124"/>
      <c r="PVE124"/>
      <c r="PVF124"/>
      <c r="PVG124"/>
      <c r="PVH124"/>
      <c r="PVI124"/>
      <c r="PVJ124"/>
      <c r="PVK124"/>
      <c r="PVL124"/>
      <c r="PVM124"/>
      <c r="PVN124"/>
      <c r="PVO124"/>
      <c r="PVP124"/>
      <c r="PVQ124"/>
      <c r="PVR124"/>
      <c r="PVS124"/>
      <c r="PVT124"/>
      <c r="PVU124"/>
      <c r="PVV124"/>
      <c r="PVW124"/>
      <c r="PVX124"/>
      <c r="PVY124"/>
      <c r="PVZ124"/>
      <c r="PWA124"/>
      <c r="PWB124"/>
      <c r="PWC124"/>
      <c r="PWD124"/>
      <c r="PWE124"/>
      <c r="PWF124"/>
      <c r="PWG124"/>
      <c r="PWH124"/>
      <c r="PWI124"/>
      <c r="PWJ124"/>
      <c r="PWK124"/>
      <c r="PWL124"/>
      <c r="PWM124"/>
      <c r="PWN124"/>
      <c r="PWO124"/>
      <c r="PWP124"/>
      <c r="PWQ124"/>
      <c r="PWR124"/>
      <c r="PWS124"/>
      <c r="PWT124"/>
      <c r="PWU124"/>
      <c r="PWV124"/>
      <c r="PWW124"/>
      <c r="PWX124"/>
      <c r="PWY124"/>
      <c r="PWZ124"/>
      <c r="PXA124"/>
      <c r="PXB124"/>
      <c r="PXC124"/>
      <c r="PXD124"/>
      <c r="PXE124"/>
      <c r="PXF124"/>
      <c r="PXG124"/>
      <c r="PXH124"/>
      <c r="PXI124"/>
      <c r="PXJ124"/>
      <c r="PXK124"/>
      <c r="PXL124"/>
      <c r="PXM124"/>
      <c r="PXN124"/>
      <c r="PXO124"/>
      <c r="PXP124"/>
      <c r="PXQ124"/>
      <c r="PXR124"/>
      <c r="PXS124"/>
      <c r="PXT124"/>
      <c r="PXU124"/>
      <c r="PXV124"/>
      <c r="PXW124"/>
      <c r="PXX124"/>
      <c r="PXY124"/>
      <c r="PXZ124"/>
      <c r="PYA124"/>
      <c r="PYB124"/>
      <c r="PYC124"/>
      <c r="PYD124"/>
      <c r="PYE124"/>
      <c r="PYF124"/>
      <c r="PYG124"/>
      <c r="PYH124"/>
      <c r="PYI124"/>
      <c r="PYJ124"/>
      <c r="PYK124"/>
      <c r="PYL124"/>
      <c r="PYM124"/>
      <c r="PYN124"/>
      <c r="PYO124"/>
      <c r="PYP124"/>
      <c r="PYQ124"/>
      <c r="PYR124"/>
      <c r="PYS124"/>
      <c r="PYT124"/>
      <c r="PYU124"/>
      <c r="PYV124"/>
      <c r="PYW124"/>
      <c r="PYX124"/>
      <c r="PYY124"/>
      <c r="PYZ124"/>
      <c r="PZA124"/>
      <c r="PZB124"/>
      <c r="PZC124"/>
      <c r="PZD124"/>
      <c r="PZE124"/>
      <c r="PZF124"/>
      <c r="PZG124"/>
      <c r="PZH124"/>
      <c r="PZI124"/>
      <c r="PZJ124"/>
      <c r="PZK124"/>
      <c r="PZL124"/>
      <c r="PZM124"/>
      <c r="PZN124"/>
      <c r="PZO124"/>
      <c r="PZP124"/>
      <c r="PZQ124"/>
      <c r="PZR124"/>
      <c r="PZS124"/>
      <c r="PZT124"/>
      <c r="PZU124"/>
      <c r="PZV124"/>
      <c r="PZW124"/>
      <c r="PZX124"/>
      <c r="PZY124"/>
      <c r="PZZ124"/>
      <c r="QAA124"/>
      <c r="QAB124"/>
      <c r="QAC124"/>
      <c r="QAD124"/>
      <c r="QAE124"/>
      <c r="QAF124"/>
      <c r="QAG124"/>
      <c r="QAH124"/>
      <c r="QAI124"/>
      <c r="QAJ124"/>
      <c r="QAK124"/>
      <c r="QAL124"/>
      <c r="QAM124"/>
      <c r="QAN124"/>
      <c r="QAO124"/>
      <c r="QAP124"/>
      <c r="QAQ124"/>
      <c r="QAR124"/>
      <c r="QAS124"/>
      <c r="QAT124"/>
      <c r="QAU124"/>
      <c r="QAV124"/>
      <c r="QAW124"/>
      <c r="QAX124"/>
      <c r="QAY124"/>
      <c r="QAZ124"/>
      <c r="QBA124"/>
      <c r="QBB124"/>
      <c r="QBC124"/>
      <c r="QBD124"/>
      <c r="QBE124"/>
      <c r="QBF124"/>
      <c r="QBG124"/>
      <c r="QBH124"/>
      <c r="QBI124"/>
      <c r="QBJ124"/>
      <c r="QBK124"/>
      <c r="QBL124"/>
      <c r="QBM124"/>
      <c r="QBN124"/>
      <c r="QBO124"/>
      <c r="QBP124"/>
      <c r="QBQ124"/>
      <c r="QBR124"/>
      <c r="QBS124"/>
      <c r="QBT124"/>
      <c r="QBU124"/>
      <c r="QBV124"/>
      <c r="QBW124"/>
      <c r="QBX124"/>
      <c r="QBY124"/>
      <c r="QBZ124"/>
      <c r="QCA124"/>
      <c r="QCB124"/>
      <c r="QCC124"/>
      <c r="QCD124"/>
      <c r="QCE124"/>
      <c r="QCF124"/>
      <c r="QCG124"/>
      <c r="QCH124"/>
      <c r="QCI124"/>
      <c r="QCJ124"/>
      <c r="QCK124"/>
      <c r="QCL124"/>
      <c r="QCM124"/>
      <c r="QCN124"/>
      <c r="QCO124"/>
      <c r="QCP124"/>
      <c r="QCQ124"/>
      <c r="QCR124"/>
      <c r="QCS124"/>
      <c r="QCT124"/>
      <c r="QCU124"/>
      <c r="QCV124"/>
      <c r="QCW124"/>
      <c r="QCX124"/>
      <c r="QCY124"/>
      <c r="QCZ124"/>
      <c r="QDA124"/>
      <c r="QDB124"/>
      <c r="QDC124"/>
      <c r="QDD124"/>
      <c r="QDE124"/>
      <c r="QDF124"/>
      <c r="QDG124"/>
      <c r="QDH124"/>
      <c r="QDI124"/>
      <c r="QDJ124"/>
      <c r="QDK124"/>
      <c r="QDL124"/>
      <c r="QDM124"/>
      <c r="QDN124"/>
      <c r="QDO124"/>
      <c r="QDP124"/>
      <c r="QDQ124"/>
      <c r="QDR124"/>
      <c r="QDS124"/>
      <c r="QDT124"/>
      <c r="QDU124"/>
      <c r="QDV124"/>
      <c r="QDW124"/>
      <c r="QDX124"/>
      <c r="QDY124"/>
      <c r="QDZ124"/>
      <c r="QEA124"/>
      <c r="QEB124"/>
      <c r="QEC124"/>
      <c r="QED124"/>
      <c r="QEE124"/>
      <c r="QEF124"/>
      <c r="QEG124"/>
      <c r="QEH124"/>
      <c r="QEI124"/>
      <c r="QEJ124"/>
      <c r="QEK124"/>
      <c r="QEL124"/>
      <c r="QEM124"/>
      <c r="QEN124"/>
      <c r="QEO124"/>
      <c r="QEP124"/>
      <c r="QEQ124"/>
      <c r="QER124"/>
      <c r="QES124"/>
      <c r="QET124"/>
      <c r="QEU124"/>
      <c r="QEV124"/>
      <c r="QEW124"/>
      <c r="QEX124"/>
      <c r="QEY124"/>
      <c r="QEZ124"/>
      <c r="QFA124"/>
      <c r="QFB124"/>
      <c r="QFC124"/>
      <c r="QFD124"/>
      <c r="QFE124"/>
      <c r="QFF124"/>
      <c r="QFG124"/>
      <c r="QFH124"/>
      <c r="QFI124"/>
      <c r="QFJ124"/>
      <c r="QFK124"/>
      <c r="QFL124"/>
      <c r="QFM124"/>
      <c r="QFN124"/>
      <c r="QFO124"/>
      <c r="QFP124"/>
      <c r="QFQ124"/>
      <c r="QFR124"/>
      <c r="QFS124"/>
      <c r="QFT124"/>
      <c r="QFU124"/>
      <c r="QFV124"/>
      <c r="QFW124"/>
      <c r="QFX124"/>
      <c r="QFY124"/>
      <c r="QFZ124"/>
      <c r="QGA124"/>
      <c r="QGB124"/>
      <c r="QGC124"/>
      <c r="QGD124"/>
      <c r="QGE124"/>
      <c r="QGF124"/>
      <c r="QGG124"/>
      <c r="QGH124"/>
      <c r="QGI124"/>
      <c r="QGJ124"/>
      <c r="QGK124"/>
      <c r="QGL124"/>
      <c r="QGM124"/>
      <c r="QGN124"/>
      <c r="QGO124"/>
      <c r="QGP124"/>
      <c r="QGQ124"/>
      <c r="QGR124"/>
      <c r="QGS124"/>
      <c r="QGT124"/>
      <c r="QGU124"/>
      <c r="QGV124"/>
      <c r="QGW124"/>
      <c r="QGX124"/>
      <c r="QGY124"/>
      <c r="QGZ124"/>
      <c r="QHA124"/>
      <c r="QHB124"/>
      <c r="QHC124"/>
      <c r="QHD124"/>
      <c r="QHE124"/>
      <c r="QHF124"/>
      <c r="QHG124"/>
      <c r="QHH124"/>
      <c r="QHI124"/>
      <c r="QHJ124"/>
      <c r="QHK124"/>
      <c r="QHL124"/>
      <c r="QHM124"/>
      <c r="QHN124"/>
      <c r="QHO124"/>
      <c r="QHP124"/>
      <c r="QHQ124"/>
      <c r="QHR124"/>
      <c r="QHS124"/>
      <c r="QHT124"/>
      <c r="QHU124"/>
      <c r="QHV124"/>
      <c r="QHW124"/>
      <c r="QHX124"/>
      <c r="QHY124"/>
      <c r="QHZ124"/>
      <c r="QIA124"/>
      <c r="QIB124"/>
      <c r="QIC124"/>
      <c r="QID124"/>
      <c r="QIE124"/>
      <c r="QIF124"/>
      <c r="QIG124"/>
      <c r="QIH124"/>
      <c r="QII124"/>
      <c r="QIJ124"/>
      <c r="QIK124"/>
      <c r="QIL124"/>
      <c r="QIM124"/>
      <c r="QIN124"/>
      <c r="QIO124"/>
      <c r="QIP124"/>
      <c r="QIQ124"/>
      <c r="QIR124"/>
      <c r="QIS124"/>
      <c r="QIT124"/>
      <c r="QIU124"/>
      <c r="QIV124"/>
      <c r="QIW124"/>
      <c r="QIX124"/>
      <c r="QIY124"/>
      <c r="QIZ124"/>
      <c r="QJA124"/>
      <c r="QJB124"/>
      <c r="QJC124"/>
      <c r="QJD124"/>
      <c r="QJE124"/>
      <c r="QJF124"/>
      <c r="QJG124"/>
      <c r="QJH124"/>
      <c r="QJI124"/>
      <c r="QJJ124"/>
      <c r="QJK124"/>
      <c r="QJL124"/>
      <c r="QJM124"/>
      <c r="QJN124"/>
      <c r="QJO124"/>
      <c r="QJP124"/>
      <c r="QJQ124"/>
      <c r="QJR124"/>
      <c r="QJS124"/>
      <c r="QJT124"/>
      <c r="QJU124"/>
      <c r="QJV124"/>
      <c r="QJW124"/>
      <c r="QJX124"/>
      <c r="QJY124"/>
      <c r="QJZ124"/>
      <c r="QKA124"/>
      <c r="QKB124"/>
      <c r="QKC124"/>
      <c r="QKD124"/>
      <c r="QKE124"/>
      <c r="QKF124"/>
      <c r="QKG124"/>
      <c r="QKH124"/>
      <c r="QKI124"/>
      <c r="QKJ124"/>
      <c r="QKK124"/>
      <c r="QKL124"/>
      <c r="QKM124"/>
      <c r="QKN124"/>
      <c r="QKO124"/>
      <c r="QKP124"/>
      <c r="QKQ124"/>
      <c r="QKR124"/>
      <c r="QKS124"/>
      <c r="QKT124"/>
      <c r="QKU124"/>
      <c r="QKV124"/>
      <c r="QKW124"/>
      <c r="QKX124"/>
      <c r="QKY124"/>
      <c r="QKZ124"/>
      <c r="QLA124"/>
      <c r="QLB124"/>
      <c r="QLC124"/>
      <c r="QLD124"/>
      <c r="QLE124"/>
      <c r="QLF124"/>
      <c r="QLG124"/>
      <c r="QLH124"/>
      <c r="QLI124"/>
      <c r="QLJ124"/>
      <c r="QLK124"/>
      <c r="QLL124"/>
      <c r="QLM124"/>
      <c r="QLN124"/>
      <c r="QLO124"/>
      <c r="QLP124"/>
      <c r="QLQ124"/>
      <c r="QLR124"/>
      <c r="QLS124"/>
      <c r="QLT124"/>
      <c r="QLU124"/>
      <c r="QLV124"/>
      <c r="QLW124"/>
      <c r="QLX124"/>
      <c r="QLY124"/>
      <c r="QLZ124"/>
      <c r="QMA124"/>
      <c r="QMB124"/>
      <c r="QMC124"/>
      <c r="QMD124"/>
      <c r="QME124"/>
      <c r="QMF124"/>
      <c r="QMG124"/>
      <c r="QMH124"/>
      <c r="QMI124"/>
      <c r="QMJ124"/>
      <c r="QMK124"/>
      <c r="QML124"/>
      <c r="QMM124"/>
      <c r="QMN124"/>
      <c r="QMO124"/>
      <c r="QMP124"/>
      <c r="QMQ124"/>
      <c r="QMR124"/>
      <c r="QMS124"/>
      <c r="QMT124"/>
      <c r="QMU124"/>
      <c r="QMV124"/>
      <c r="QMW124"/>
      <c r="QMX124"/>
      <c r="QMY124"/>
      <c r="QMZ124"/>
      <c r="QNA124"/>
      <c r="QNB124"/>
      <c r="QNC124"/>
      <c r="QND124"/>
      <c r="QNE124"/>
      <c r="QNF124"/>
      <c r="QNG124"/>
      <c r="QNH124"/>
      <c r="QNI124"/>
      <c r="QNJ124"/>
      <c r="QNK124"/>
      <c r="QNL124"/>
      <c r="QNM124"/>
      <c r="QNN124"/>
      <c r="QNO124"/>
      <c r="QNP124"/>
      <c r="QNQ124"/>
      <c r="QNR124"/>
      <c r="QNS124"/>
      <c r="QNT124"/>
      <c r="QNU124"/>
      <c r="QNV124"/>
      <c r="QNW124"/>
      <c r="QNX124"/>
      <c r="QNY124"/>
      <c r="QNZ124"/>
      <c r="QOA124"/>
      <c r="QOB124"/>
      <c r="QOC124"/>
      <c r="QOD124"/>
      <c r="QOE124"/>
      <c r="QOF124"/>
      <c r="QOG124"/>
      <c r="QOH124"/>
      <c r="QOI124"/>
      <c r="QOJ124"/>
      <c r="QOK124"/>
      <c r="QOL124"/>
      <c r="QOM124"/>
      <c r="QON124"/>
      <c r="QOO124"/>
      <c r="QOP124"/>
      <c r="QOQ124"/>
      <c r="QOR124"/>
      <c r="QOS124"/>
      <c r="QOT124"/>
      <c r="QOU124"/>
      <c r="QOV124"/>
      <c r="QOW124"/>
      <c r="QOX124"/>
      <c r="QOY124"/>
      <c r="QOZ124"/>
      <c r="QPA124"/>
      <c r="QPB124"/>
      <c r="QPC124"/>
      <c r="QPD124"/>
      <c r="QPE124"/>
      <c r="QPF124"/>
      <c r="QPG124"/>
      <c r="QPH124"/>
      <c r="QPI124"/>
      <c r="QPJ124"/>
      <c r="QPK124"/>
      <c r="QPL124"/>
      <c r="QPM124"/>
      <c r="QPN124"/>
      <c r="QPO124"/>
      <c r="QPP124"/>
      <c r="QPQ124"/>
      <c r="QPR124"/>
      <c r="QPS124"/>
      <c r="QPT124"/>
      <c r="QPU124"/>
      <c r="QPV124"/>
      <c r="QPW124"/>
      <c r="QPX124"/>
      <c r="QPY124"/>
      <c r="QPZ124"/>
      <c r="QQA124"/>
      <c r="QQB124"/>
      <c r="QQC124"/>
      <c r="QQD124"/>
      <c r="QQE124"/>
      <c r="QQF124"/>
      <c r="QQG124"/>
      <c r="QQH124"/>
      <c r="QQI124"/>
      <c r="QQJ124"/>
      <c r="QQK124"/>
      <c r="QQL124"/>
      <c r="QQM124"/>
      <c r="QQN124"/>
      <c r="QQO124"/>
      <c r="QQP124"/>
      <c r="QQQ124"/>
      <c r="QQR124"/>
      <c r="QQS124"/>
      <c r="QQT124"/>
      <c r="QQU124"/>
      <c r="QQV124"/>
      <c r="QQW124"/>
      <c r="QQX124"/>
      <c r="QQY124"/>
      <c r="QQZ124"/>
      <c r="QRA124"/>
      <c r="QRB124"/>
      <c r="QRC124"/>
      <c r="QRD124"/>
      <c r="QRE124"/>
      <c r="QRF124"/>
      <c r="QRG124"/>
      <c r="QRH124"/>
      <c r="QRI124"/>
      <c r="QRJ124"/>
      <c r="QRK124"/>
      <c r="QRL124"/>
      <c r="QRM124"/>
      <c r="QRN124"/>
      <c r="QRO124"/>
      <c r="QRP124"/>
      <c r="QRQ124"/>
      <c r="QRR124"/>
      <c r="QRS124"/>
      <c r="QRT124"/>
      <c r="QRU124"/>
      <c r="QRV124"/>
      <c r="QRW124"/>
      <c r="QRX124"/>
      <c r="QRY124"/>
      <c r="QRZ124"/>
      <c r="QSA124"/>
      <c r="QSB124"/>
      <c r="QSC124"/>
      <c r="QSD124"/>
      <c r="QSE124"/>
      <c r="QSF124"/>
      <c r="QSG124"/>
      <c r="QSH124"/>
      <c r="QSI124"/>
      <c r="QSJ124"/>
      <c r="QSK124"/>
      <c r="QSL124"/>
      <c r="QSM124"/>
      <c r="QSN124"/>
      <c r="QSO124"/>
      <c r="QSP124"/>
      <c r="QSQ124"/>
      <c r="QSR124"/>
      <c r="QSS124"/>
      <c r="QST124"/>
      <c r="QSU124"/>
      <c r="QSV124"/>
      <c r="QSW124"/>
      <c r="QSX124"/>
      <c r="QSY124"/>
      <c r="QSZ124"/>
      <c r="QTA124"/>
      <c r="QTB124"/>
      <c r="QTC124"/>
      <c r="QTD124"/>
      <c r="QTE124"/>
      <c r="QTF124"/>
      <c r="QTG124"/>
      <c r="QTH124"/>
      <c r="QTI124"/>
      <c r="QTJ124"/>
      <c r="QTK124"/>
      <c r="QTL124"/>
      <c r="QTM124"/>
      <c r="QTN124"/>
      <c r="QTO124"/>
      <c r="QTP124"/>
      <c r="QTQ124"/>
      <c r="QTR124"/>
      <c r="QTS124"/>
      <c r="QTT124"/>
      <c r="QTU124"/>
      <c r="QTV124"/>
      <c r="QTW124"/>
      <c r="QTX124"/>
      <c r="QTY124"/>
      <c r="QTZ124"/>
      <c r="QUA124"/>
      <c r="QUB124"/>
      <c r="QUC124"/>
      <c r="QUD124"/>
      <c r="QUE124"/>
      <c r="QUF124"/>
      <c r="QUG124"/>
      <c r="QUH124"/>
      <c r="QUI124"/>
      <c r="QUJ124"/>
      <c r="QUK124"/>
      <c r="QUL124"/>
      <c r="QUM124"/>
      <c r="QUN124"/>
      <c r="QUO124"/>
      <c r="QUP124"/>
      <c r="QUQ124"/>
      <c r="QUR124"/>
      <c r="QUS124"/>
      <c r="QUT124"/>
      <c r="QUU124"/>
      <c r="QUV124"/>
      <c r="QUW124"/>
      <c r="QUX124"/>
      <c r="QUY124"/>
      <c r="QUZ124"/>
      <c r="QVA124"/>
      <c r="QVB124"/>
      <c r="QVC124"/>
      <c r="QVD124"/>
      <c r="QVE124"/>
      <c r="QVF124"/>
      <c r="QVG124"/>
      <c r="QVH124"/>
      <c r="QVI124"/>
      <c r="QVJ124"/>
      <c r="QVK124"/>
      <c r="QVL124"/>
      <c r="QVM124"/>
      <c r="QVN124"/>
      <c r="QVO124"/>
      <c r="QVP124"/>
      <c r="QVQ124"/>
      <c r="QVR124"/>
      <c r="QVS124"/>
      <c r="QVT124"/>
      <c r="QVU124"/>
      <c r="QVV124"/>
      <c r="QVW124"/>
      <c r="QVX124"/>
      <c r="QVY124"/>
      <c r="QVZ124"/>
      <c r="QWA124"/>
      <c r="QWB124"/>
      <c r="QWC124"/>
      <c r="QWD124"/>
      <c r="QWE124"/>
      <c r="QWF124"/>
      <c r="QWG124"/>
      <c r="QWH124"/>
      <c r="QWI124"/>
      <c r="QWJ124"/>
      <c r="QWK124"/>
      <c r="QWL124"/>
      <c r="QWM124"/>
      <c r="QWN124"/>
      <c r="QWO124"/>
      <c r="QWP124"/>
      <c r="QWQ124"/>
      <c r="QWR124"/>
      <c r="QWS124"/>
      <c r="QWT124"/>
      <c r="QWU124"/>
      <c r="QWV124"/>
      <c r="QWW124"/>
      <c r="QWX124"/>
      <c r="QWY124"/>
      <c r="QWZ124"/>
      <c r="QXA124"/>
      <c r="QXB124"/>
      <c r="QXC124"/>
      <c r="QXD124"/>
      <c r="QXE124"/>
      <c r="QXF124"/>
      <c r="QXG124"/>
      <c r="QXH124"/>
      <c r="QXI124"/>
      <c r="QXJ124"/>
      <c r="QXK124"/>
      <c r="QXL124"/>
      <c r="QXM124"/>
      <c r="QXN124"/>
      <c r="QXO124"/>
      <c r="QXP124"/>
      <c r="QXQ124"/>
      <c r="QXR124"/>
      <c r="QXS124"/>
      <c r="QXT124"/>
      <c r="QXU124"/>
      <c r="QXV124"/>
      <c r="QXW124"/>
      <c r="QXX124"/>
      <c r="QXY124"/>
      <c r="QXZ124"/>
      <c r="QYA124"/>
      <c r="QYB124"/>
      <c r="QYC124"/>
      <c r="QYD124"/>
      <c r="QYE124"/>
      <c r="QYF124"/>
      <c r="QYG124"/>
      <c r="QYH124"/>
      <c r="QYI124"/>
      <c r="QYJ124"/>
      <c r="QYK124"/>
      <c r="QYL124"/>
      <c r="QYM124"/>
      <c r="QYN124"/>
      <c r="QYO124"/>
      <c r="QYP124"/>
      <c r="QYQ124"/>
      <c r="QYR124"/>
      <c r="QYS124"/>
      <c r="QYT124"/>
      <c r="QYU124"/>
      <c r="QYV124"/>
      <c r="QYW124"/>
      <c r="QYX124"/>
      <c r="QYY124"/>
      <c r="QYZ124"/>
      <c r="QZA124"/>
      <c r="QZB124"/>
      <c r="QZC124"/>
      <c r="QZD124"/>
      <c r="QZE124"/>
      <c r="QZF124"/>
      <c r="QZG124"/>
      <c r="QZH124"/>
      <c r="QZI124"/>
      <c r="QZJ124"/>
      <c r="QZK124"/>
      <c r="QZL124"/>
      <c r="QZM124"/>
      <c r="QZN124"/>
      <c r="QZO124"/>
      <c r="QZP124"/>
      <c r="QZQ124"/>
      <c r="QZR124"/>
      <c r="QZS124"/>
      <c r="QZT124"/>
      <c r="QZU124"/>
      <c r="QZV124"/>
      <c r="QZW124"/>
      <c r="QZX124"/>
      <c r="QZY124"/>
      <c r="QZZ124"/>
      <c r="RAA124"/>
      <c r="RAB124"/>
      <c r="RAC124"/>
      <c r="RAD124"/>
      <c r="RAE124"/>
      <c r="RAF124"/>
      <c r="RAG124"/>
      <c r="RAH124"/>
      <c r="RAI124"/>
      <c r="RAJ124"/>
      <c r="RAK124"/>
      <c r="RAL124"/>
      <c r="RAM124"/>
      <c r="RAN124"/>
      <c r="RAO124"/>
      <c r="RAP124"/>
      <c r="RAQ124"/>
      <c r="RAR124"/>
      <c r="RAS124"/>
      <c r="RAT124"/>
      <c r="RAU124"/>
      <c r="RAV124"/>
      <c r="RAW124"/>
      <c r="RAX124"/>
      <c r="RAY124"/>
      <c r="RAZ124"/>
      <c r="RBA124"/>
      <c r="RBB124"/>
      <c r="RBC124"/>
      <c r="RBD124"/>
      <c r="RBE124"/>
      <c r="RBF124"/>
      <c r="RBG124"/>
      <c r="RBH124"/>
      <c r="RBI124"/>
      <c r="RBJ124"/>
      <c r="RBK124"/>
      <c r="RBL124"/>
      <c r="RBM124"/>
      <c r="RBN124"/>
      <c r="RBO124"/>
      <c r="RBP124"/>
      <c r="RBQ124"/>
      <c r="RBR124"/>
      <c r="RBS124"/>
      <c r="RBT124"/>
      <c r="RBU124"/>
      <c r="RBV124"/>
      <c r="RBW124"/>
      <c r="RBX124"/>
      <c r="RBY124"/>
      <c r="RBZ124"/>
      <c r="RCA124"/>
      <c r="RCB124"/>
      <c r="RCC124"/>
      <c r="RCD124"/>
      <c r="RCE124"/>
      <c r="RCF124"/>
      <c r="RCG124"/>
      <c r="RCH124"/>
      <c r="RCI124"/>
      <c r="RCJ124"/>
      <c r="RCK124"/>
      <c r="RCL124"/>
      <c r="RCM124"/>
      <c r="RCN124"/>
      <c r="RCO124"/>
      <c r="RCP124"/>
      <c r="RCQ124"/>
      <c r="RCR124"/>
      <c r="RCS124"/>
      <c r="RCT124"/>
      <c r="RCU124"/>
      <c r="RCV124"/>
      <c r="RCW124"/>
      <c r="RCX124"/>
      <c r="RCY124"/>
      <c r="RCZ124"/>
      <c r="RDA124"/>
      <c r="RDB124"/>
      <c r="RDC124"/>
      <c r="RDD124"/>
      <c r="RDE124"/>
      <c r="RDF124"/>
      <c r="RDG124"/>
      <c r="RDH124"/>
      <c r="RDI124"/>
      <c r="RDJ124"/>
      <c r="RDK124"/>
      <c r="RDL124"/>
      <c r="RDM124"/>
      <c r="RDN124"/>
      <c r="RDO124"/>
      <c r="RDP124"/>
      <c r="RDQ124"/>
      <c r="RDR124"/>
      <c r="RDS124"/>
      <c r="RDT124"/>
      <c r="RDU124"/>
      <c r="RDV124"/>
      <c r="RDW124"/>
      <c r="RDX124"/>
      <c r="RDY124"/>
      <c r="RDZ124"/>
      <c r="REA124"/>
      <c r="REB124"/>
      <c r="REC124"/>
      <c r="RED124"/>
      <c r="REE124"/>
      <c r="REF124"/>
      <c r="REG124"/>
      <c r="REH124"/>
      <c r="REI124"/>
      <c r="REJ124"/>
      <c r="REK124"/>
      <c r="REL124"/>
      <c r="REM124"/>
      <c r="REN124"/>
      <c r="REO124"/>
      <c r="REP124"/>
      <c r="REQ124"/>
      <c r="RER124"/>
      <c r="RES124"/>
      <c r="RET124"/>
      <c r="REU124"/>
      <c r="REV124"/>
      <c r="REW124"/>
      <c r="REX124"/>
      <c r="REY124"/>
      <c r="REZ124"/>
      <c r="RFA124"/>
      <c r="RFB124"/>
      <c r="RFC124"/>
      <c r="RFD124"/>
      <c r="RFE124"/>
      <c r="RFF124"/>
      <c r="RFG124"/>
      <c r="RFH124"/>
      <c r="RFI124"/>
      <c r="RFJ124"/>
      <c r="RFK124"/>
      <c r="RFL124"/>
      <c r="RFM124"/>
      <c r="RFN124"/>
      <c r="RFO124"/>
      <c r="RFP124"/>
      <c r="RFQ124"/>
      <c r="RFR124"/>
      <c r="RFS124"/>
      <c r="RFT124"/>
      <c r="RFU124"/>
      <c r="RFV124"/>
      <c r="RFW124"/>
      <c r="RFX124"/>
      <c r="RFY124"/>
      <c r="RFZ124"/>
      <c r="RGA124"/>
      <c r="RGB124"/>
      <c r="RGC124"/>
      <c r="RGD124"/>
      <c r="RGE124"/>
      <c r="RGF124"/>
      <c r="RGG124"/>
      <c r="RGH124"/>
      <c r="RGI124"/>
      <c r="RGJ124"/>
      <c r="RGK124"/>
      <c r="RGL124"/>
      <c r="RGM124"/>
      <c r="RGN124"/>
      <c r="RGO124"/>
      <c r="RGP124"/>
      <c r="RGQ124"/>
      <c r="RGR124"/>
      <c r="RGS124"/>
      <c r="RGT124"/>
      <c r="RGU124"/>
      <c r="RGV124"/>
      <c r="RGW124"/>
      <c r="RGX124"/>
      <c r="RGY124"/>
      <c r="RGZ124"/>
      <c r="RHA124"/>
      <c r="RHB124"/>
      <c r="RHC124"/>
      <c r="RHD124"/>
      <c r="RHE124"/>
      <c r="RHF124"/>
      <c r="RHG124"/>
      <c r="RHH124"/>
      <c r="RHI124"/>
      <c r="RHJ124"/>
      <c r="RHK124"/>
      <c r="RHL124"/>
      <c r="RHM124"/>
      <c r="RHN124"/>
      <c r="RHO124"/>
      <c r="RHP124"/>
      <c r="RHQ124"/>
      <c r="RHR124"/>
      <c r="RHS124"/>
      <c r="RHT124"/>
      <c r="RHU124"/>
      <c r="RHV124"/>
      <c r="RHW124"/>
      <c r="RHX124"/>
      <c r="RHY124"/>
      <c r="RHZ124"/>
      <c r="RIA124"/>
      <c r="RIB124"/>
      <c r="RIC124"/>
      <c r="RID124"/>
      <c r="RIE124"/>
      <c r="RIF124"/>
      <c r="RIG124"/>
      <c r="RIH124"/>
      <c r="RII124"/>
      <c r="RIJ124"/>
      <c r="RIK124"/>
      <c r="RIL124"/>
      <c r="RIM124"/>
      <c r="RIN124"/>
      <c r="RIO124"/>
      <c r="RIP124"/>
      <c r="RIQ124"/>
      <c r="RIR124"/>
      <c r="RIS124"/>
      <c r="RIT124"/>
      <c r="RIU124"/>
      <c r="RIV124"/>
      <c r="RIW124"/>
      <c r="RIX124"/>
      <c r="RIY124"/>
      <c r="RIZ124"/>
      <c r="RJA124"/>
      <c r="RJB124"/>
      <c r="RJC124"/>
      <c r="RJD124"/>
      <c r="RJE124"/>
      <c r="RJF124"/>
      <c r="RJG124"/>
      <c r="RJH124"/>
      <c r="RJI124"/>
      <c r="RJJ124"/>
      <c r="RJK124"/>
      <c r="RJL124"/>
      <c r="RJM124"/>
      <c r="RJN124"/>
      <c r="RJO124"/>
      <c r="RJP124"/>
      <c r="RJQ124"/>
      <c r="RJR124"/>
      <c r="RJS124"/>
      <c r="RJT124"/>
      <c r="RJU124"/>
      <c r="RJV124"/>
      <c r="RJW124"/>
      <c r="RJX124"/>
      <c r="RJY124"/>
      <c r="RJZ124"/>
      <c r="RKA124"/>
      <c r="RKB124"/>
      <c r="RKC124"/>
      <c r="RKD124"/>
      <c r="RKE124"/>
      <c r="RKF124"/>
      <c r="RKG124"/>
      <c r="RKH124"/>
      <c r="RKI124"/>
      <c r="RKJ124"/>
      <c r="RKK124"/>
      <c r="RKL124"/>
      <c r="RKM124"/>
      <c r="RKN124"/>
      <c r="RKO124"/>
      <c r="RKP124"/>
      <c r="RKQ124"/>
      <c r="RKR124"/>
      <c r="RKS124"/>
      <c r="RKT124"/>
      <c r="RKU124"/>
      <c r="RKV124"/>
      <c r="RKW124"/>
      <c r="RKX124"/>
      <c r="RKY124"/>
      <c r="RKZ124"/>
      <c r="RLA124"/>
      <c r="RLB124"/>
      <c r="RLC124"/>
      <c r="RLD124"/>
      <c r="RLE124"/>
      <c r="RLF124"/>
      <c r="RLG124"/>
      <c r="RLH124"/>
      <c r="RLI124"/>
      <c r="RLJ124"/>
      <c r="RLK124"/>
      <c r="RLL124"/>
      <c r="RLM124"/>
      <c r="RLN124"/>
      <c r="RLO124"/>
      <c r="RLP124"/>
      <c r="RLQ124"/>
      <c r="RLR124"/>
      <c r="RLS124"/>
      <c r="RLT124"/>
      <c r="RLU124"/>
      <c r="RLV124"/>
      <c r="RLW124"/>
      <c r="RLX124"/>
      <c r="RLY124"/>
      <c r="RLZ124"/>
      <c r="RMA124"/>
      <c r="RMB124"/>
      <c r="RMC124"/>
      <c r="RMD124"/>
      <c r="RME124"/>
      <c r="RMF124"/>
      <c r="RMG124"/>
      <c r="RMH124"/>
      <c r="RMI124"/>
      <c r="RMJ124"/>
      <c r="RMK124"/>
      <c r="RML124"/>
      <c r="RMM124"/>
      <c r="RMN124"/>
      <c r="RMO124"/>
      <c r="RMP124"/>
      <c r="RMQ124"/>
      <c r="RMR124"/>
      <c r="RMS124"/>
      <c r="RMT124"/>
      <c r="RMU124"/>
      <c r="RMV124"/>
      <c r="RMW124"/>
      <c r="RMX124"/>
      <c r="RMY124"/>
      <c r="RMZ124"/>
      <c r="RNA124"/>
      <c r="RNB124"/>
      <c r="RNC124"/>
      <c r="RND124"/>
      <c r="RNE124"/>
      <c r="RNF124"/>
      <c r="RNG124"/>
      <c r="RNH124"/>
      <c r="RNI124"/>
      <c r="RNJ124"/>
      <c r="RNK124"/>
      <c r="RNL124"/>
      <c r="RNM124"/>
      <c r="RNN124"/>
      <c r="RNO124"/>
      <c r="RNP124"/>
      <c r="RNQ124"/>
      <c r="RNR124"/>
      <c r="RNS124"/>
      <c r="RNT124"/>
      <c r="RNU124"/>
      <c r="RNV124"/>
      <c r="RNW124"/>
      <c r="RNX124"/>
      <c r="RNY124"/>
      <c r="RNZ124"/>
      <c r="ROA124"/>
      <c r="ROB124"/>
      <c r="ROC124"/>
      <c r="ROD124"/>
      <c r="ROE124"/>
      <c r="ROF124"/>
      <c r="ROG124"/>
      <c r="ROH124"/>
      <c r="ROI124"/>
      <c r="ROJ124"/>
      <c r="ROK124"/>
      <c r="ROL124"/>
      <c r="ROM124"/>
      <c r="RON124"/>
      <c r="ROO124"/>
      <c r="ROP124"/>
      <c r="ROQ124"/>
      <c r="ROR124"/>
      <c r="ROS124"/>
      <c r="ROT124"/>
      <c r="ROU124"/>
      <c r="ROV124"/>
      <c r="ROW124"/>
      <c r="ROX124"/>
      <c r="ROY124"/>
      <c r="ROZ124"/>
      <c r="RPA124"/>
      <c r="RPB124"/>
      <c r="RPC124"/>
      <c r="RPD124"/>
      <c r="RPE124"/>
      <c r="RPF124"/>
      <c r="RPG124"/>
      <c r="RPH124"/>
      <c r="RPI124"/>
      <c r="RPJ124"/>
      <c r="RPK124"/>
      <c r="RPL124"/>
      <c r="RPM124"/>
      <c r="RPN124"/>
      <c r="RPO124"/>
      <c r="RPP124"/>
      <c r="RPQ124"/>
      <c r="RPR124"/>
      <c r="RPS124"/>
      <c r="RPT124"/>
      <c r="RPU124"/>
      <c r="RPV124"/>
      <c r="RPW124"/>
      <c r="RPX124"/>
      <c r="RPY124"/>
      <c r="RPZ124"/>
      <c r="RQA124"/>
      <c r="RQB124"/>
      <c r="RQC124"/>
      <c r="RQD124"/>
      <c r="RQE124"/>
      <c r="RQF124"/>
      <c r="RQG124"/>
      <c r="RQH124"/>
      <c r="RQI124"/>
      <c r="RQJ124"/>
      <c r="RQK124"/>
      <c r="RQL124"/>
      <c r="RQM124"/>
      <c r="RQN124"/>
      <c r="RQO124"/>
      <c r="RQP124"/>
      <c r="RQQ124"/>
      <c r="RQR124"/>
      <c r="RQS124"/>
      <c r="RQT124"/>
      <c r="RQU124"/>
      <c r="RQV124"/>
      <c r="RQW124"/>
      <c r="RQX124"/>
      <c r="RQY124"/>
      <c r="RQZ124"/>
      <c r="RRA124"/>
      <c r="RRB124"/>
      <c r="RRC124"/>
      <c r="RRD124"/>
      <c r="RRE124"/>
      <c r="RRF124"/>
      <c r="RRG124"/>
      <c r="RRH124"/>
      <c r="RRI124"/>
      <c r="RRJ124"/>
      <c r="RRK124"/>
      <c r="RRL124"/>
      <c r="RRM124"/>
      <c r="RRN124"/>
      <c r="RRO124"/>
      <c r="RRP124"/>
      <c r="RRQ124"/>
      <c r="RRR124"/>
      <c r="RRS124"/>
      <c r="RRT124"/>
      <c r="RRU124"/>
      <c r="RRV124"/>
      <c r="RRW124"/>
      <c r="RRX124"/>
      <c r="RRY124"/>
      <c r="RRZ124"/>
      <c r="RSA124"/>
      <c r="RSB124"/>
      <c r="RSC124"/>
      <c r="RSD124"/>
      <c r="RSE124"/>
      <c r="RSF124"/>
      <c r="RSG124"/>
      <c r="RSH124"/>
      <c r="RSI124"/>
      <c r="RSJ124"/>
      <c r="RSK124"/>
      <c r="RSL124"/>
      <c r="RSM124"/>
      <c r="RSN124"/>
      <c r="RSO124"/>
      <c r="RSP124"/>
      <c r="RSQ124"/>
      <c r="RSR124"/>
      <c r="RSS124"/>
      <c r="RST124"/>
      <c r="RSU124"/>
      <c r="RSV124"/>
      <c r="RSW124"/>
      <c r="RSX124"/>
      <c r="RSY124"/>
      <c r="RSZ124"/>
      <c r="RTA124"/>
      <c r="RTB124"/>
      <c r="RTC124"/>
      <c r="RTD124"/>
      <c r="RTE124"/>
      <c r="RTF124"/>
      <c r="RTG124"/>
      <c r="RTH124"/>
      <c r="RTI124"/>
      <c r="RTJ124"/>
      <c r="RTK124"/>
      <c r="RTL124"/>
      <c r="RTM124"/>
      <c r="RTN124"/>
      <c r="RTO124"/>
      <c r="RTP124"/>
      <c r="RTQ124"/>
      <c r="RTR124"/>
      <c r="RTS124"/>
      <c r="RTT124"/>
      <c r="RTU124"/>
      <c r="RTV124"/>
      <c r="RTW124"/>
      <c r="RTX124"/>
      <c r="RTY124"/>
      <c r="RTZ124"/>
      <c r="RUA124"/>
      <c r="RUB124"/>
      <c r="RUC124"/>
      <c r="RUD124"/>
      <c r="RUE124"/>
      <c r="RUF124"/>
      <c r="RUG124"/>
      <c r="RUH124"/>
      <c r="RUI124"/>
      <c r="RUJ124"/>
      <c r="RUK124"/>
      <c r="RUL124"/>
      <c r="RUM124"/>
      <c r="RUN124"/>
      <c r="RUO124"/>
      <c r="RUP124"/>
      <c r="RUQ124"/>
      <c r="RUR124"/>
      <c r="RUS124"/>
      <c r="RUT124"/>
      <c r="RUU124"/>
      <c r="RUV124"/>
      <c r="RUW124"/>
      <c r="RUX124"/>
      <c r="RUY124"/>
      <c r="RUZ124"/>
      <c r="RVA124"/>
      <c r="RVB124"/>
      <c r="RVC124"/>
      <c r="RVD124"/>
      <c r="RVE124"/>
      <c r="RVF124"/>
      <c r="RVG124"/>
      <c r="RVH124"/>
      <c r="RVI124"/>
      <c r="RVJ124"/>
      <c r="RVK124"/>
      <c r="RVL124"/>
      <c r="RVM124"/>
      <c r="RVN124"/>
      <c r="RVO124"/>
      <c r="RVP124"/>
      <c r="RVQ124"/>
      <c r="RVR124"/>
      <c r="RVS124"/>
      <c r="RVT124"/>
      <c r="RVU124"/>
      <c r="RVV124"/>
      <c r="RVW124"/>
      <c r="RVX124"/>
      <c r="RVY124"/>
      <c r="RVZ124"/>
      <c r="RWA124"/>
      <c r="RWB124"/>
      <c r="RWC124"/>
      <c r="RWD124"/>
      <c r="RWE124"/>
      <c r="RWF124"/>
      <c r="RWG124"/>
      <c r="RWH124"/>
      <c r="RWI124"/>
      <c r="RWJ124"/>
      <c r="RWK124"/>
      <c r="RWL124"/>
      <c r="RWM124"/>
      <c r="RWN124"/>
      <c r="RWO124"/>
      <c r="RWP124"/>
      <c r="RWQ124"/>
      <c r="RWR124"/>
      <c r="RWS124"/>
      <c r="RWT124"/>
      <c r="RWU124"/>
      <c r="RWV124"/>
      <c r="RWW124"/>
      <c r="RWX124"/>
      <c r="RWY124"/>
      <c r="RWZ124"/>
      <c r="RXA124"/>
      <c r="RXB124"/>
      <c r="RXC124"/>
      <c r="RXD124"/>
      <c r="RXE124"/>
      <c r="RXF124"/>
      <c r="RXG124"/>
      <c r="RXH124"/>
      <c r="RXI124"/>
      <c r="RXJ124"/>
      <c r="RXK124"/>
      <c r="RXL124"/>
      <c r="RXM124"/>
      <c r="RXN124"/>
      <c r="RXO124"/>
      <c r="RXP124"/>
      <c r="RXQ124"/>
      <c r="RXR124"/>
      <c r="RXS124"/>
      <c r="RXT124"/>
      <c r="RXU124"/>
      <c r="RXV124"/>
      <c r="RXW124"/>
      <c r="RXX124"/>
      <c r="RXY124"/>
      <c r="RXZ124"/>
      <c r="RYA124"/>
      <c r="RYB124"/>
      <c r="RYC124"/>
      <c r="RYD124"/>
      <c r="RYE124"/>
      <c r="RYF124"/>
      <c r="RYG124"/>
      <c r="RYH124"/>
      <c r="RYI124"/>
      <c r="RYJ124"/>
      <c r="RYK124"/>
      <c r="RYL124"/>
      <c r="RYM124"/>
      <c r="RYN124"/>
      <c r="RYO124"/>
      <c r="RYP124"/>
      <c r="RYQ124"/>
      <c r="RYR124"/>
      <c r="RYS124"/>
      <c r="RYT124"/>
      <c r="RYU124"/>
      <c r="RYV124"/>
      <c r="RYW124"/>
      <c r="RYX124"/>
      <c r="RYY124"/>
      <c r="RYZ124"/>
      <c r="RZA124"/>
      <c r="RZB124"/>
      <c r="RZC124"/>
      <c r="RZD124"/>
      <c r="RZE124"/>
      <c r="RZF124"/>
      <c r="RZG124"/>
      <c r="RZH124"/>
      <c r="RZI124"/>
      <c r="RZJ124"/>
      <c r="RZK124"/>
      <c r="RZL124"/>
      <c r="RZM124"/>
      <c r="RZN124"/>
      <c r="RZO124"/>
      <c r="RZP124"/>
      <c r="RZQ124"/>
      <c r="RZR124"/>
      <c r="RZS124"/>
      <c r="RZT124"/>
      <c r="RZU124"/>
      <c r="RZV124"/>
      <c r="RZW124"/>
      <c r="RZX124"/>
      <c r="RZY124"/>
      <c r="RZZ124"/>
      <c r="SAA124"/>
      <c r="SAB124"/>
      <c r="SAC124"/>
      <c r="SAD124"/>
      <c r="SAE124"/>
      <c r="SAF124"/>
      <c r="SAG124"/>
      <c r="SAH124"/>
      <c r="SAI124"/>
      <c r="SAJ124"/>
      <c r="SAK124"/>
      <c r="SAL124"/>
      <c r="SAM124"/>
      <c r="SAN124"/>
      <c r="SAO124"/>
      <c r="SAP124"/>
      <c r="SAQ124"/>
      <c r="SAR124"/>
      <c r="SAS124"/>
      <c r="SAT124"/>
      <c r="SAU124"/>
      <c r="SAV124"/>
      <c r="SAW124"/>
      <c r="SAX124"/>
      <c r="SAY124"/>
      <c r="SAZ124"/>
      <c r="SBA124"/>
      <c r="SBB124"/>
      <c r="SBC124"/>
      <c r="SBD124"/>
      <c r="SBE124"/>
      <c r="SBF124"/>
      <c r="SBG124"/>
      <c r="SBH124"/>
      <c r="SBI124"/>
      <c r="SBJ124"/>
      <c r="SBK124"/>
      <c r="SBL124"/>
      <c r="SBM124"/>
      <c r="SBN124"/>
      <c r="SBO124"/>
      <c r="SBP124"/>
      <c r="SBQ124"/>
      <c r="SBR124"/>
      <c r="SBS124"/>
      <c r="SBT124"/>
      <c r="SBU124"/>
      <c r="SBV124"/>
      <c r="SBW124"/>
      <c r="SBX124"/>
      <c r="SBY124"/>
      <c r="SBZ124"/>
      <c r="SCA124"/>
      <c r="SCB124"/>
      <c r="SCC124"/>
      <c r="SCD124"/>
      <c r="SCE124"/>
      <c r="SCF124"/>
      <c r="SCG124"/>
      <c r="SCH124"/>
      <c r="SCI124"/>
      <c r="SCJ124"/>
      <c r="SCK124"/>
      <c r="SCL124"/>
      <c r="SCM124"/>
      <c r="SCN124"/>
      <c r="SCO124"/>
      <c r="SCP124"/>
      <c r="SCQ124"/>
      <c r="SCR124"/>
      <c r="SCS124"/>
      <c r="SCT124"/>
      <c r="SCU124"/>
      <c r="SCV124"/>
      <c r="SCW124"/>
      <c r="SCX124"/>
      <c r="SCY124"/>
      <c r="SCZ124"/>
      <c r="SDA124"/>
      <c r="SDB124"/>
      <c r="SDC124"/>
      <c r="SDD124"/>
      <c r="SDE124"/>
      <c r="SDF124"/>
      <c r="SDG124"/>
      <c r="SDH124"/>
      <c r="SDI124"/>
      <c r="SDJ124"/>
      <c r="SDK124"/>
      <c r="SDL124"/>
      <c r="SDM124"/>
      <c r="SDN124"/>
      <c r="SDO124"/>
      <c r="SDP124"/>
      <c r="SDQ124"/>
      <c r="SDR124"/>
      <c r="SDS124"/>
      <c r="SDT124"/>
      <c r="SDU124"/>
      <c r="SDV124"/>
      <c r="SDW124"/>
      <c r="SDX124"/>
      <c r="SDY124"/>
      <c r="SDZ124"/>
      <c r="SEA124"/>
      <c r="SEB124"/>
      <c r="SEC124"/>
      <c r="SED124"/>
      <c r="SEE124"/>
      <c r="SEF124"/>
      <c r="SEG124"/>
      <c r="SEH124"/>
      <c r="SEI124"/>
      <c r="SEJ124"/>
      <c r="SEK124"/>
      <c r="SEL124"/>
      <c r="SEM124"/>
      <c r="SEN124"/>
      <c r="SEO124"/>
      <c r="SEP124"/>
      <c r="SEQ124"/>
      <c r="SER124"/>
      <c r="SES124"/>
      <c r="SET124"/>
      <c r="SEU124"/>
      <c r="SEV124"/>
      <c r="SEW124"/>
      <c r="SEX124"/>
      <c r="SEY124"/>
      <c r="SEZ124"/>
      <c r="SFA124"/>
      <c r="SFB124"/>
      <c r="SFC124"/>
      <c r="SFD124"/>
      <c r="SFE124"/>
      <c r="SFF124"/>
      <c r="SFG124"/>
      <c r="SFH124"/>
      <c r="SFI124"/>
      <c r="SFJ124"/>
      <c r="SFK124"/>
      <c r="SFL124"/>
      <c r="SFM124"/>
      <c r="SFN124"/>
      <c r="SFO124"/>
      <c r="SFP124"/>
      <c r="SFQ124"/>
      <c r="SFR124"/>
      <c r="SFS124"/>
      <c r="SFT124"/>
      <c r="SFU124"/>
      <c r="SFV124"/>
      <c r="SFW124"/>
      <c r="SFX124"/>
      <c r="SFY124"/>
      <c r="SFZ124"/>
      <c r="SGA124"/>
      <c r="SGB124"/>
      <c r="SGC124"/>
      <c r="SGD124"/>
      <c r="SGE124"/>
      <c r="SGF124"/>
      <c r="SGG124"/>
      <c r="SGH124"/>
      <c r="SGI124"/>
      <c r="SGJ124"/>
      <c r="SGK124"/>
      <c r="SGL124"/>
      <c r="SGM124"/>
      <c r="SGN124"/>
      <c r="SGO124"/>
      <c r="SGP124"/>
      <c r="SGQ124"/>
      <c r="SGR124"/>
      <c r="SGS124"/>
      <c r="SGT124"/>
      <c r="SGU124"/>
      <c r="SGV124"/>
      <c r="SGW124"/>
      <c r="SGX124"/>
      <c r="SGY124"/>
      <c r="SGZ124"/>
      <c r="SHA124"/>
      <c r="SHB124"/>
      <c r="SHC124"/>
      <c r="SHD124"/>
      <c r="SHE124"/>
      <c r="SHF124"/>
      <c r="SHG124"/>
      <c r="SHH124"/>
      <c r="SHI124"/>
      <c r="SHJ124"/>
      <c r="SHK124"/>
      <c r="SHL124"/>
      <c r="SHM124"/>
      <c r="SHN124"/>
      <c r="SHO124"/>
      <c r="SHP124"/>
      <c r="SHQ124"/>
      <c r="SHR124"/>
      <c r="SHS124"/>
      <c r="SHT124"/>
      <c r="SHU124"/>
      <c r="SHV124"/>
      <c r="SHW124"/>
      <c r="SHX124"/>
      <c r="SHY124"/>
      <c r="SHZ124"/>
      <c r="SIA124"/>
      <c r="SIB124"/>
      <c r="SIC124"/>
      <c r="SID124"/>
      <c r="SIE124"/>
      <c r="SIF124"/>
      <c r="SIG124"/>
      <c r="SIH124"/>
      <c r="SII124"/>
      <c r="SIJ124"/>
      <c r="SIK124"/>
      <c r="SIL124"/>
      <c r="SIM124"/>
      <c r="SIN124"/>
      <c r="SIO124"/>
      <c r="SIP124"/>
      <c r="SIQ124"/>
      <c r="SIR124"/>
      <c r="SIS124"/>
      <c r="SIT124"/>
      <c r="SIU124"/>
      <c r="SIV124"/>
      <c r="SIW124"/>
      <c r="SIX124"/>
      <c r="SIY124"/>
      <c r="SIZ124"/>
      <c r="SJA124"/>
      <c r="SJB124"/>
      <c r="SJC124"/>
      <c r="SJD124"/>
      <c r="SJE124"/>
      <c r="SJF124"/>
      <c r="SJG124"/>
      <c r="SJH124"/>
      <c r="SJI124"/>
      <c r="SJJ124"/>
      <c r="SJK124"/>
      <c r="SJL124"/>
      <c r="SJM124"/>
      <c r="SJN124"/>
      <c r="SJO124"/>
      <c r="SJP124"/>
      <c r="SJQ124"/>
      <c r="SJR124"/>
      <c r="SJS124"/>
      <c r="SJT124"/>
      <c r="SJU124"/>
      <c r="SJV124"/>
      <c r="SJW124"/>
      <c r="SJX124"/>
      <c r="SJY124"/>
      <c r="SJZ124"/>
      <c r="SKA124"/>
      <c r="SKB124"/>
      <c r="SKC124"/>
      <c r="SKD124"/>
      <c r="SKE124"/>
      <c r="SKF124"/>
      <c r="SKG124"/>
      <c r="SKH124"/>
      <c r="SKI124"/>
      <c r="SKJ124"/>
      <c r="SKK124"/>
      <c r="SKL124"/>
      <c r="SKM124"/>
      <c r="SKN124"/>
      <c r="SKO124"/>
      <c r="SKP124"/>
      <c r="SKQ124"/>
      <c r="SKR124"/>
      <c r="SKS124"/>
      <c r="SKT124"/>
      <c r="SKU124"/>
      <c r="SKV124"/>
      <c r="SKW124"/>
      <c r="SKX124"/>
      <c r="SKY124"/>
      <c r="SKZ124"/>
      <c r="SLA124"/>
      <c r="SLB124"/>
      <c r="SLC124"/>
      <c r="SLD124"/>
      <c r="SLE124"/>
      <c r="SLF124"/>
      <c r="SLG124"/>
      <c r="SLH124"/>
      <c r="SLI124"/>
      <c r="SLJ124"/>
      <c r="SLK124"/>
      <c r="SLL124"/>
      <c r="SLM124"/>
      <c r="SLN124"/>
      <c r="SLO124"/>
      <c r="SLP124"/>
      <c r="SLQ124"/>
      <c r="SLR124"/>
      <c r="SLS124"/>
      <c r="SLT124"/>
      <c r="SLU124"/>
      <c r="SLV124"/>
      <c r="SLW124"/>
      <c r="SLX124"/>
      <c r="SLY124"/>
      <c r="SLZ124"/>
      <c r="SMA124"/>
      <c r="SMB124"/>
      <c r="SMC124"/>
      <c r="SMD124"/>
      <c r="SME124"/>
      <c r="SMF124"/>
      <c r="SMG124"/>
      <c r="SMH124"/>
      <c r="SMI124"/>
      <c r="SMJ124"/>
      <c r="SMK124"/>
      <c r="SML124"/>
      <c r="SMM124"/>
      <c r="SMN124"/>
      <c r="SMO124"/>
      <c r="SMP124"/>
      <c r="SMQ124"/>
      <c r="SMR124"/>
      <c r="SMS124"/>
      <c r="SMT124"/>
      <c r="SMU124"/>
      <c r="SMV124"/>
      <c r="SMW124"/>
      <c r="SMX124"/>
      <c r="SMY124"/>
      <c r="SMZ124"/>
      <c r="SNA124"/>
      <c r="SNB124"/>
      <c r="SNC124"/>
      <c r="SND124"/>
      <c r="SNE124"/>
      <c r="SNF124"/>
      <c r="SNG124"/>
      <c r="SNH124"/>
      <c r="SNI124"/>
      <c r="SNJ124"/>
      <c r="SNK124"/>
      <c r="SNL124"/>
      <c r="SNM124"/>
      <c r="SNN124"/>
      <c r="SNO124"/>
      <c r="SNP124"/>
      <c r="SNQ124"/>
      <c r="SNR124"/>
      <c r="SNS124"/>
      <c r="SNT124"/>
      <c r="SNU124"/>
      <c r="SNV124"/>
      <c r="SNW124"/>
      <c r="SNX124"/>
      <c r="SNY124"/>
      <c r="SNZ124"/>
      <c r="SOA124"/>
      <c r="SOB124"/>
      <c r="SOC124"/>
      <c r="SOD124"/>
      <c r="SOE124"/>
      <c r="SOF124"/>
      <c r="SOG124"/>
      <c r="SOH124"/>
      <c r="SOI124"/>
      <c r="SOJ124"/>
      <c r="SOK124"/>
      <c r="SOL124"/>
      <c r="SOM124"/>
      <c r="SON124"/>
      <c r="SOO124"/>
      <c r="SOP124"/>
      <c r="SOQ124"/>
      <c r="SOR124"/>
      <c r="SOS124"/>
      <c r="SOT124"/>
      <c r="SOU124"/>
      <c r="SOV124"/>
      <c r="SOW124"/>
      <c r="SOX124"/>
      <c r="SOY124"/>
      <c r="SOZ124"/>
      <c r="SPA124"/>
      <c r="SPB124"/>
      <c r="SPC124"/>
      <c r="SPD124"/>
      <c r="SPE124"/>
      <c r="SPF124"/>
      <c r="SPG124"/>
      <c r="SPH124"/>
      <c r="SPI124"/>
      <c r="SPJ124"/>
      <c r="SPK124"/>
      <c r="SPL124"/>
      <c r="SPM124"/>
      <c r="SPN124"/>
      <c r="SPO124"/>
      <c r="SPP124"/>
      <c r="SPQ124"/>
      <c r="SPR124"/>
      <c r="SPS124"/>
      <c r="SPT124"/>
      <c r="SPU124"/>
      <c r="SPV124"/>
      <c r="SPW124"/>
      <c r="SPX124"/>
      <c r="SPY124"/>
      <c r="SPZ124"/>
      <c r="SQA124"/>
      <c r="SQB124"/>
      <c r="SQC124"/>
      <c r="SQD124"/>
      <c r="SQE124"/>
      <c r="SQF124"/>
      <c r="SQG124"/>
      <c r="SQH124"/>
      <c r="SQI124"/>
      <c r="SQJ124"/>
      <c r="SQK124"/>
      <c r="SQL124"/>
      <c r="SQM124"/>
      <c r="SQN124"/>
      <c r="SQO124"/>
      <c r="SQP124"/>
      <c r="SQQ124"/>
      <c r="SQR124"/>
      <c r="SQS124"/>
      <c r="SQT124"/>
      <c r="SQU124"/>
      <c r="SQV124"/>
      <c r="SQW124"/>
      <c r="SQX124"/>
      <c r="SQY124"/>
      <c r="SQZ124"/>
      <c r="SRA124"/>
      <c r="SRB124"/>
      <c r="SRC124"/>
      <c r="SRD124"/>
      <c r="SRE124"/>
      <c r="SRF124"/>
      <c r="SRG124"/>
      <c r="SRH124"/>
      <c r="SRI124"/>
      <c r="SRJ124"/>
      <c r="SRK124"/>
      <c r="SRL124"/>
      <c r="SRM124"/>
      <c r="SRN124"/>
      <c r="SRO124"/>
      <c r="SRP124"/>
      <c r="SRQ124"/>
      <c r="SRR124"/>
      <c r="SRS124"/>
      <c r="SRT124"/>
      <c r="SRU124"/>
      <c r="SRV124"/>
      <c r="SRW124"/>
      <c r="SRX124"/>
      <c r="SRY124"/>
      <c r="SRZ124"/>
      <c r="SSA124"/>
      <c r="SSB124"/>
      <c r="SSC124"/>
      <c r="SSD124"/>
      <c r="SSE124"/>
      <c r="SSF124"/>
      <c r="SSG124"/>
      <c r="SSH124"/>
      <c r="SSI124"/>
      <c r="SSJ124"/>
      <c r="SSK124"/>
      <c r="SSL124"/>
      <c r="SSM124"/>
      <c r="SSN124"/>
      <c r="SSO124"/>
      <c r="SSP124"/>
      <c r="SSQ124"/>
      <c r="SSR124"/>
      <c r="SSS124"/>
      <c r="SST124"/>
      <c r="SSU124"/>
      <c r="SSV124"/>
      <c r="SSW124"/>
      <c r="SSX124"/>
      <c r="SSY124"/>
      <c r="SSZ124"/>
      <c r="STA124"/>
      <c r="STB124"/>
      <c r="STC124"/>
      <c r="STD124"/>
      <c r="STE124"/>
      <c r="STF124"/>
      <c r="STG124"/>
      <c r="STH124"/>
      <c r="STI124"/>
      <c r="STJ124"/>
      <c r="STK124"/>
      <c r="STL124"/>
      <c r="STM124"/>
      <c r="STN124"/>
      <c r="STO124"/>
      <c r="STP124"/>
      <c r="STQ124"/>
      <c r="STR124"/>
      <c r="STS124"/>
      <c r="STT124"/>
      <c r="STU124"/>
      <c r="STV124"/>
      <c r="STW124"/>
      <c r="STX124"/>
      <c r="STY124"/>
      <c r="STZ124"/>
      <c r="SUA124"/>
      <c r="SUB124"/>
      <c r="SUC124"/>
      <c r="SUD124"/>
      <c r="SUE124"/>
      <c r="SUF124"/>
      <c r="SUG124"/>
      <c r="SUH124"/>
      <c r="SUI124"/>
      <c r="SUJ124"/>
      <c r="SUK124"/>
      <c r="SUL124"/>
      <c r="SUM124"/>
      <c r="SUN124"/>
      <c r="SUO124"/>
      <c r="SUP124"/>
      <c r="SUQ124"/>
      <c r="SUR124"/>
      <c r="SUS124"/>
      <c r="SUT124"/>
      <c r="SUU124"/>
      <c r="SUV124"/>
      <c r="SUW124"/>
      <c r="SUX124"/>
      <c r="SUY124"/>
      <c r="SUZ124"/>
      <c r="SVA124"/>
      <c r="SVB124"/>
      <c r="SVC124"/>
      <c r="SVD124"/>
      <c r="SVE124"/>
      <c r="SVF124"/>
      <c r="SVG124"/>
      <c r="SVH124"/>
      <c r="SVI124"/>
      <c r="SVJ124"/>
      <c r="SVK124"/>
      <c r="SVL124"/>
      <c r="SVM124"/>
      <c r="SVN124"/>
      <c r="SVO124"/>
      <c r="SVP124"/>
      <c r="SVQ124"/>
      <c r="SVR124"/>
      <c r="SVS124"/>
      <c r="SVT124"/>
      <c r="SVU124"/>
      <c r="SVV124"/>
      <c r="SVW124"/>
      <c r="SVX124"/>
      <c r="SVY124"/>
      <c r="SVZ124"/>
      <c r="SWA124"/>
      <c r="SWB124"/>
      <c r="SWC124"/>
      <c r="SWD124"/>
      <c r="SWE124"/>
      <c r="SWF124"/>
      <c r="SWG124"/>
      <c r="SWH124"/>
      <c r="SWI124"/>
      <c r="SWJ124"/>
      <c r="SWK124"/>
      <c r="SWL124"/>
      <c r="SWM124"/>
      <c r="SWN124"/>
      <c r="SWO124"/>
      <c r="SWP124"/>
      <c r="SWQ124"/>
      <c r="SWR124"/>
      <c r="SWS124"/>
      <c r="SWT124"/>
      <c r="SWU124"/>
      <c r="SWV124"/>
      <c r="SWW124"/>
      <c r="SWX124"/>
      <c r="SWY124"/>
      <c r="SWZ124"/>
      <c r="SXA124"/>
      <c r="SXB124"/>
      <c r="SXC124"/>
      <c r="SXD124"/>
      <c r="SXE124"/>
      <c r="SXF124"/>
      <c r="SXG124"/>
      <c r="SXH124"/>
      <c r="SXI124"/>
      <c r="SXJ124"/>
      <c r="SXK124"/>
      <c r="SXL124"/>
      <c r="SXM124"/>
      <c r="SXN124"/>
      <c r="SXO124"/>
      <c r="SXP124"/>
      <c r="SXQ124"/>
      <c r="SXR124"/>
      <c r="SXS124"/>
      <c r="SXT124"/>
      <c r="SXU124"/>
      <c r="SXV124"/>
      <c r="SXW124"/>
      <c r="SXX124"/>
      <c r="SXY124"/>
      <c r="SXZ124"/>
      <c r="SYA124"/>
      <c r="SYB124"/>
      <c r="SYC124"/>
      <c r="SYD124"/>
      <c r="SYE124"/>
      <c r="SYF124"/>
      <c r="SYG124"/>
      <c r="SYH124"/>
      <c r="SYI124"/>
      <c r="SYJ124"/>
      <c r="SYK124"/>
      <c r="SYL124"/>
      <c r="SYM124"/>
      <c r="SYN124"/>
      <c r="SYO124"/>
      <c r="SYP124"/>
      <c r="SYQ124"/>
      <c r="SYR124"/>
      <c r="SYS124"/>
      <c r="SYT124"/>
      <c r="SYU124"/>
      <c r="SYV124"/>
      <c r="SYW124"/>
      <c r="SYX124"/>
      <c r="SYY124"/>
      <c r="SYZ124"/>
      <c r="SZA124"/>
      <c r="SZB124"/>
      <c r="SZC124"/>
      <c r="SZD124"/>
      <c r="SZE124"/>
      <c r="SZF124"/>
      <c r="SZG124"/>
      <c r="SZH124"/>
      <c r="SZI124"/>
      <c r="SZJ124"/>
      <c r="SZK124"/>
      <c r="SZL124"/>
      <c r="SZM124"/>
      <c r="SZN124"/>
      <c r="SZO124"/>
      <c r="SZP124"/>
      <c r="SZQ124"/>
      <c r="SZR124"/>
      <c r="SZS124"/>
      <c r="SZT124"/>
      <c r="SZU124"/>
      <c r="SZV124"/>
      <c r="SZW124"/>
      <c r="SZX124"/>
      <c r="SZY124"/>
      <c r="SZZ124"/>
      <c r="TAA124"/>
      <c r="TAB124"/>
      <c r="TAC124"/>
      <c r="TAD124"/>
      <c r="TAE124"/>
      <c r="TAF124"/>
      <c r="TAG124"/>
      <c r="TAH124"/>
      <c r="TAI124"/>
      <c r="TAJ124"/>
      <c r="TAK124"/>
      <c r="TAL124"/>
      <c r="TAM124"/>
      <c r="TAN124"/>
      <c r="TAO124"/>
      <c r="TAP124"/>
      <c r="TAQ124"/>
      <c r="TAR124"/>
      <c r="TAS124"/>
      <c r="TAT124"/>
      <c r="TAU124"/>
      <c r="TAV124"/>
      <c r="TAW124"/>
      <c r="TAX124"/>
      <c r="TAY124"/>
      <c r="TAZ124"/>
      <c r="TBA124"/>
      <c r="TBB124"/>
      <c r="TBC124"/>
      <c r="TBD124"/>
      <c r="TBE124"/>
      <c r="TBF124"/>
      <c r="TBG124"/>
      <c r="TBH124"/>
      <c r="TBI124"/>
      <c r="TBJ124"/>
      <c r="TBK124"/>
      <c r="TBL124"/>
      <c r="TBM124"/>
      <c r="TBN124"/>
      <c r="TBO124"/>
      <c r="TBP124"/>
      <c r="TBQ124"/>
      <c r="TBR124"/>
      <c r="TBS124"/>
      <c r="TBT124"/>
      <c r="TBU124"/>
      <c r="TBV124"/>
      <c r="TBW124"/>
      <c r="TBX124"/>
      <c r="TBY124"/>
      <c r="TBZ124"/>
      <c r="TCA124"/>
      <c r="TCB124"/>
      <c r="TCC124"/>
      <c r="TCD124"/>
      <c r="TCE124"/>
      <c r="TCF124"/>
      <c r="TCG124"/>
      <c r="TCH124"/>
      <c r="TCI124"/>
      <c r="TCJ124"/>
      <c r="TCK124"/>
      <c r="TCL124"/>
      <c r="TCM124"/>
      <c r="TCN124"/>
      <c r="TCO124"/>
      <c r="TCP124"/>
      <c r="TCQ124"/>
      <c r="TCR124"/>
      <c r="TCS124"/>
      <c r="TCT124"/>
      <c r="TCU124"/>
      <c r="TCV124"/>
      <c r="TCW124"/>
      <c r="TCX124"/>
      <c r="TCY124"/>
      <c r="TCZ124"/>
      <c r="TDA124"/>
      <c r="TDB124"/>
      <c r="TDC124"/>
      <c r="TDD124"/>
      <c r="TDE124"/>
      <c r="TDF124"/>
      <c r="TDG124"/>
      <c r="TDH124"/>
      <c r="TDI124"/>
      <c r="TDJ124"/>
      <c r="TDK124"/>
      <c r="TDL124"/>
      <c r="TDM124"/>
      <c r="TDN124"/>
      <c r="TDO124"/>
      <c r="TDP124"/>
      <c r="TDQ124"/>
      <c r="TDR124"/>
      <c r="TDS124"/>
      <c r="TDT124"/>
      <c r="TDU124"/>
      <c r="TDV124"/>
      <c r="TDW124"/>
      <c r="TDX124"/>
      <c r="TDY124"/>
      <c r="TDZ124"/>
      <c r="TEA124"/>
      <c r="TEB124"/>
      <c r="TEC124"/>
      <c r="TED124"/>
      <c r="TEE124"/>
      <c r="TEF124"/>
      <c r="TEG124"/>
      <c r="TEH124"/>
      <c r="TEI124"/>
      <c r="TEJ124"/>
      <c r="TEK124"/>
      <c r="TEL124"/>
      <c r="TEM124"/>
      <c r="TEN124"/>
      <c r="TEO124"/>
      <c r="TEP124"/>
      <c r="TEQ124"/>
      <c r="TER124"/>
      <c r="TES124"/>
      <c r="TET124"/>
      <c r="TEU124"/>
      <c r="TEV124"/>
      <c r="TEW124"/>
      <c r="TEX124"/>
      <c r="TEY124"/>
      <c r="TEZ124"/>
      <c r="TFA124"/>
      <c r="TFB124"/>
      <c r="TFC124"/>
      <c r="TFD124"/>
      <c r="TFE124"/>
      <c r="TFF124"/>
      <c r="TFG124"/>
      <c r="TFH124"/>
      <c r="TFI124"/>
      <c r="TFJ124"/>
      <c r="TFK124"/>
      <c r="TFL124"/>
      <c r="TFM124"/>
      <c r="TFN124"/>
      <c r="TFO124"/>
      <c r="TFP124"/>
      <c r="TFQ124"/>
      <c r="TFR124"/>
      <c r="TFS124"/>
      <c r="TFT124"/>
      <c r="TFU124"/>
      <c r="TFV124"/>
      <c r="TFW124"/>
      <c r="TFX124"/>
      <c r="TFY124"/>
      <c r="TFZ124"/>
      <c r="TGA124"/>
      <c r="TGB124"/>
      <c r="TGC124"/>
      <c r="TGD124"/>
      <c r="TGE124"/>
      <c r="TGF124"/>
      <c r="TGG124"/>
      <c r="TGH124"/>
      <c r="TGI124"/>
      <c r="TGJ124"/>
      <c r="TGK124"/>
      <c r="TGL124"/>
      <c r="TGM124"/>
      <c r="TGN124"/>
      <c r="TGO124"/>
      <c r="TGP124"/>
      <c r="TGQ124"/>
      <c r="TGR124"/>
      <c r="TGS124"/>
      <c r="TGT124"/>
      <c r="TGU124"/>
      <c r="TGV124"/>
      <c r="TGW124"/>
      <c r="TGX124"/>
      <c r="TGY124"/>
      <c r="TGZ124"/>
      <c r="THA124"/>
      <c r="THB124"/>
      <c r="THC124"/>
      <c r="THD124"/>
      <c r="THE124"/>
      <c r="THF124"/>
      <c r="THG124"/>
      <c r="THH124"/>
      <c r="THI124"/>
      <c r="THJ124"/>
      <c r="THK124"/>
      <c r="THL124"/>
      <c r="THM124"/>
      <c r="THN124"/>
      <c r="THO124"/>
      <c r="THP124"/>
      <c r="THQ124"/>
      <c r="THR124"/>
      <c r="THS124"/>
      <c r="THT124"/>
      <c r="THU124"/>
      <c r="THV124"/>
      <c r="THW124"/>
      <c r="THX124"/>
      <c r="THY124"/>
      <c r="THZ124"/>
      <c r="TIA124"/>
      <c r="TIB124"/>
      <c r="TIC124"/>
      <c r="TID124"/>
      <c r="TIE124"/>
      <c r="TIF124"/>
      <c r="TIG124"/>
      <c r="TIH124"/>
      <c r="TII124"/>
      <c r="TIJ124"/>
      <c r="TIK124"/>
      <c r="TIL124"/>
      <c r="TIM124"/>
      <c r="TIN124"/>
      <c r="TIO124"/>
      <c r="TIP124"/>
      <c r="TIQ124"/>
      <c r="TIR124"/>
      <c r="TIS124"/>
      <c r="TIT124"/>
      <c r="TIU124"/>
      <c r="TIV124"/>
      <c r="TIW124"/>
      <c r="TIX124"/>
      <c r="TIY124"/>
      <c r="TIZ124"/>
      <c r="TJA124"/>
      <c r="TJB124"/>
      <c r="TJC124"/>
      <c r="TJD124"/>
      <c r="TJE124"/>
      <c r="TJF124"/>
      <c r="TJG124"/>
      <c r="TJH124"/>
      <c r="TJI124"/>
      <c r="TJJ124"/>
      <c r="TJK124"/>
      <c r="TJL124"/>
      <c r="TJM124"/>
      <c r="TJN124"/>
      <c r="TJO124"/>
      <c r="TJP124"/>
      <c r="TJQ124"/>
      <c r="TJR124"/>
      <c r="TJS124"/>
      <c r="TJT124"/>
      <c r="TJU124"/>
      <c r="TJV124"/>
      <c r="TJW124"/>
      <c r="TJX124"/>
      <c r="TJY124"/>
      <c r="TJZ124"/>
      <c r="TKA124"/>
      <c r="TKB124"/>
      <c r="TKC124"/>
      <c r="TKD124"/>
      <c r="TKE124"/>
      <c r="TKF124"/>
      <c r="TKG124"/>
      <c r="TKH124"/>
      <c r="TKI124"/>
      <c r="TKJ124"/>
      <c r="TKK124"/>
      <c r="TKL124"/>
      <c r="TKM124"/>
      <c r="TKN124"/>
      <c r="TKO124"/>
      <c r="TKP124"/>
      <c r="TKQ124"/>
      <c r="TKR124"/>
      <c r="TKS124"/>
      <c r="TKT124"/>
      <c r="TKU124"/>
      <c r="TKV124"/>
      <c r="TKW124"/>
      <c r="TKX124"/>
      <c r="TKY124"/>
      <c r="TKZ124"/>
      <c r="TLA124"/>
      <c r="TLB124"/>
      <c r="TLC124"/>
      <c r="TLD124"/>
      <c r="TLE124"/>
      <c r="TLF124"/>
      <c r="TLG124"/>
      <c r="TLH124"/>
      <c r="TLI124"/>
      <c r="TLJ124"/>
      <c r="TLK124"/>
      <c r="TLL124"/>
      <c r="TLM124"/>
      <c r="TLN124"/>
      <c r="TLO124"/>
      <c r="TLP124"/>
      <c r="TLQ124"/>
      <c r="TLR124"/>
      <c r="TLS124"/>
      <c r="TLT124"/>
      <c r="TLU124"/>
      <c r="TLV124"/>
      <c r="TLW124"/>
      <c r="TLX124"/>
      <c r="TLY124"/>
      <c r="TLZ124"/>
      <c r="TMA124"/>
      <c r="TMB124"/>
      <c r="TMC124"/>
      <c r="TMD124"/>
      <c r="TME124"/>
      <c r="TMF124"/>
      <c r="TMG124"/>
      <c r="TMH124"/>
      <c r="TMI124"/>
      <c r="TMJ124"/>
      <c r="TMK124"/>
      <c r="TML124"/>
      <c r="TMM124"/>
      <c r="TMN124"/>
      <c r="TMO124"/>
      <c r="TMP124"/>
      <c r="TMQ124"/>
      <c r="TMR124"/>
      <c r="TMS124"/>
      <c r="TMT124"/>
      <c r="TMU124"/>
      <c r="TMV124"/>
      <c r="TMW124"/>
      <c r="TMX124"/>
      <c r="TMY124"/>
      <c r="TMZ124"/>
      <c r="TNA124"/>
      <c r="TNB124"/>
      <c r="TNC124"/>
      <c r="TND124"/>
      <c r="TNE124"/>
      <c r="TNF124"/>
      <c r="TNG124"/>
      <c r="TNH124"/>
      <c r="TNI124"/>
      <c r="TNJ124"/>
      <c r="TNK124"/>
      <c r="TNL124"/>
      <c r="TNM124"/>
      <c r="TNN124"/>
      <c r="TNO124"/>
      <c r="TNP124"/>
      <c r="TNQ124"/>
      <c r="TNR124"/>
      <c r="TNS124"/>
      <c r="TNT124"/>
      <c r="TNU124"/>
      <c r="TNV124"/>
      <c r="TNW124"/>
      <c r="TNX124"/>
      <c r="TNY124"/>
      <c r="TNZ124"/>
      <c r="TOA124"/>
      <c r="TOB124"/>
      <c r="TOC124"/>
      <c r="TOD124"/>
      <c r="TOE124"/>
      <c r="TOF124"/>
      <c r="TOG124"/>
      <c r="TOH124"/>
      <c r="TOI124"/>
      <c r="TOJ124"/>
      <c r="TOK124"/>
      <c r="TOL124"/>
      <c r="TOM124"/>
      <c r="TON124"/>
      <c r="TOO124"/>
      <c r="TOP124"/>
      <c r="TOQ124"/>
      <c r="TOR124"/>
      <c r="TOS124"/>
      <c r="TOT124"/>
      <c r="TOU124"/>
      <c r="TOV124"/>
      <c r="TOW124"/>
      <c r="TOX124"/>
      <c r="TOY124"/>
      <c r="TOZ124"/>
      <c r="TPA124"/>
      <c r="TPB124"/>
      <c r="TPC124"/>
      <c r="TPD124"/>
      <c r="TPE124"/>
      <c r="TPF124"/>
      <c r="TPG124"/>
      <c r="TPH124"/>
      <c r="TPI124"/>
      <c r="TPJ124"/>
      <c r="TPK124"/>
      <c r="TPL124"/>
      <c r="TPM124"/>
      <c r="TPN124"/>
      <c r="TPO124"/>
      <c r="TPP124"/>
      <c r="TPQ124"/>
      <c r="TPR124"/>
      <c r="TPS124"/>
      <c r="TPT124"/>
      <c r="TPU124"/>
      <c r="TPV124"/>
      <c r="TPW124"/>
      <c r="TPX124"/>
      <c r="TPY124"/>
      <c r="TPZ124"/>
      <c r="TQA124"/>
      <c r="TQB124"/>
      <c r="TQC124"/>
      <c r="TQD124"/>
      <c r="TQE124"/>
      <c r="TQF124"/>
      <c r="TQG124"/>
      <c r="TQH124"/>
      <c r="TQI124"/>
      <c r="TQJ124"/>
      <c r="TQK124"/>
      <c r="TQL124"/>
      <c r="TQM124"/>
      <c r="TQN124"/>
      <c r="TQO124"/>
      <c r="TQP124"/>
      <c r="TQQ124"/>
      <c r="TQR124"/>
      <c r="TQS124"/>
      <c r="TQT124"/>
      <c r="TQU124"/>
      <c r="TQV124"/>
      <c r="TQW124"/>
      <c r="TQX124"/>
      <c r="TQY124"/>
      <c r="TQZ124"/>
      <c r="TRA124"/>
      <c r="TRB124"/>
      <c r="TRC124"/>
      <c r="TRD124"/>
      <c r="TRE124"/>
      <c r="TRF124"/>
      <c r="TRG124"/>
      <c r="TRH124"/>
      <c r="TRI124"/>
      <c r="TRJ124"/>
      <c r="TRK124"/>
      <c r="TRL124"/>
      <c r="TRM124"/>
      <c r="TRN124"/>
      <c r="TRO124"/>
      <c r="TRP124"/>
      <c r="TRQ124"/>
      <c r="TRR124"/>
      <c r="TRS124"/>
      <c r="TRT124"/>
      <c r="TRU124"/>
      <c r="TRV124"/>
      <c r="TRW124"/>
      <c r="TRX124"/>
      <c r="TRY124"/>
      <c r="TRZ124"/>
      <c r="TSA124"/>
      <c r="TSB124"/>
      <c r="TSC124"/>
      <c r="TSD124"/>
      <c r="TSE124"/>
      <c r="TSF124"/>
      <c r="TSG124"/>
      <c r="TSH124"/>
      <c r="TSI124"/>
      <c r="TSJ124"/>
      <c r="TSK124"/>
      <c r="TSL124"/>
      <c r="TSM124"/>
      <c r="TSN124"/>
      <c r="TSO124"/>
      <c r="TSP124"/>
      <c r="TSQ124"/>
      <c r="TSR124"/>
      <c r="TSS124"/>
      <c r="TST124"/>
      <c r="TSU124"/>
      <c r="TSV124"/>
      <c r="TSW124"/>
      <c r="TSX124"/>
      <c r="TSY124"/>
      <c r="TSZ124"/>
      <c r="TTA124"/>
      <c r="TTB124"/>
      <c r="TTC124"/>
      <c r="TTD124"/>
      <c r="TTE124"/>
      <c r="TTF124"/>
      <c r="TTG124"/>
      <c r="TTH124"/>
      <c r="TTI124"/>
      <c r="TTJ124"/>
      <c r="TTK124"/>
      <c r="TTL124"/>
      <c r="TTM124"/>
      <c r="TTN124"/>
      <c r="TTO124"/>
      <c r="TTP124"/>
      <c r="TTQ124"/>
      <c r="TTR124"/>
      <c r="TTS124"/>
      <c r="TTT124"/>
      <c r="TTU124"/>
      <c r="TTV124"/>
      <c r="TTW124"/>
      <c r="TTX124"/>
      <c r="TTY124"/>
      <c r="TTZ124"/>
      <c r="TUA124"/>
      <c r="TUB124"/>
      <c r="TUC124"/>
      <c r="TUD124"/>
      <c r="TUE124"/>
      <c r="TUF124"/>
      <c r="TUG124"/>
      <c r="TUH124"/>
      <c r="TUI124"/>
      <c r="TUJ124"/>
      <c r="TUK124"/>
      <c r="TUL124"/>
      <c r="TUM124"/>
      <c r="TUN124"/>
      <c r="TUO124"/>
      <c r="TUP124"/>
      <c r="TUQ124"/>
      <c r="TUR124"/>
      <c r="TUS124"/>
      <c r="TUT124"/>
      <c r="TUU124"/>
      <c r="TUV124"/>
      <c r="TUW124"/>
      <c r="TUX124"/>
      <c r="TUY124"/>
      <c r="TUZ124"/>
      <c r="TVA124"/>
      <c r="TVB124"/>
      <c r="TVC124"/>
      <c r="TVD124"/>
      <c r="TVE124"/>
      <c r="TVF124"/>
      <c r="TVG124"/>
      <c r="TVH124"/>
      <c r="TVI124"/>
      <c r="TVJ124"/>
      <c r="TVK124"/>
      <c r="TVL124"/>
      <c r="TVM124"/>
      <c r="TVN124"/>
      <c r="TVO124"/>
      <c r="TVP124"/>
      <c r="TVQ124"/>
      <c r="TVR124"/>
      <c r="TVS124"/>
      <c r="TVT124"/>
      <c r="TVU124"/>
      <c r="TVV124"/>
      <c r="TVW124"/>
      <c r="TVX124"/>
      <c r="TVY124"/>
      <c r="TVZ124"/>
      <c r="TWA124"/>
      <c r="TWB124"/>
      <c r="TWC124"/>
      <c r="TWD124"/>
      <c r="TWE124"/>
      <c r="TWF124"/>
      <c r="TWG124"/>
      <c r="TWH124"/>
      <c r="TWI124"/>
      <c r="TWJ124"/>
      <c r="TWK124"/>
      <c r="TWL124"/>
      <c r="TWM124"/>
      <c r="TWN124"/>
      <c r="TWO124"/>
      <c r="TWP124"/>
      <c r="TWQ124"/>
      <c r="TWR124"/>
      <c r="TWS124"/>
      <c r="TWT124"/>
      <c r="TWU124"/>
      <c r="TWV124"/>
      <c r="TWW124"/>
      <c r="TWX124"/>
      <c r="TWY124"/>
      <c r="TWZ124"/>
      <c r="TXA124"/>
      <c r="TXB124"/>
      <c r="TXC124"/>
      <c r="TXD124"/>
      <c r="TXE124"/>
      <c r="TXF124"/>
      <c r="TXG124"/>
      <c r="TXH124"/>
      <c r="TXI124"/>
      <c r="TXJ124"/>
      <c r="TXK124"/>
      <c r="TXL124"/>
      <c r="TXM124"/>
      <c r="TXN124"/>
      <c r="TXO124"/>
      <c r="TXP124"/>
      <c r="TXQ124"/>
      <c r="TXR124"/>
      <c r="TXS124"/>
      <c r="TXT124"/>
      <c r="TXU124"/>
      <c r="TXV124"/>
      <c r="TXW124"/>
      <c r="TXX124"/>
      <c r="TXY124"/>
      <c r="TXZ124"/>
      <c r="TYA124"/>
      <c r="TYB124"/>
      <c r="TYC124"/>
      <c r="TYD124"/>
      <c r="TYE124"/>
      <c r="TYF124"/>
      <c r="TYG124"/>
      <c r="TYH124"/>
      <c r="TYI124"/>
      <c r="TYJ124"/>
      <c r="TYK124"/>
      <c r="TYL124"/>
      <c r="TYM124"/>
      <c r="TYN124"/>
      <c r="TYO124"/>
      <c r="TYP124"/>
      <c r="TYQ124"/>
      <c r="TYR124"/>
      <c r="TYS124"/>
      <c r="TYT124"/>
      <c r="TYU124"/>
      <c r="TYV124"/>
      <c r="TYW124"/>
      <c r="TYX124"/>
      <c r="TYY124"/>
      <c r="TYZ124"/>
      <c r="TZA124"/>
      <c r="TZB124"/>
      <c r="TZC124"/>
      <c r="TZD124"/>
      <c r="TZE124"/>
      <c r="TZF124"/>
      <c r="TZG124"/>
      <c r="TZH124"/>
      <c r="TZI124"/>
      <c r="TZJ124"/>
      <c r="TZK124"/>
      <c r="TZL124"/>
      <c r="TZM124"/>
      <c r="TZN124"/>
      <c r="TZO124"/>
      <c r="TZP124"/>
      <c r="TZQ124"/>
      <c r="TZR124"/>
      <c r="TZS124"/>
      <c r="TZT124"/>
      <c r="TZU124"/>
      <c r="TZV124"/>
      <c r="TZW124"/>
      <c r="TZX124"/>
      <c r="TZY124"/>
      <c r="TZZ124"/>
      <c r="UAA124"/>
      <c r="UAB124"/>
      <c r="UAC124"/>
      <c r="UAD124"/>
      <c r="UAE124"/>
      <c r="UAF124"/>
      <c r="UAG124"/>
      <c r="UAH124"/>
      <c r="UAI124"/>
      <c r="UAJ124"/>
      <c r="UAK124"/>
      <c r="UAL124"/>
      <c r="UAM124"/>
      <c r="UAN124"/>
      <c r="UAO124"/>
      <c r="UAP124"/>
      <c r="UAQ124"/>
      <c r="UAR124"/>
      <c r="UAS124"/>
      <c r="UAT124"/>
      <c r="UAU124"/>
      <c r="UAV124"/>
      <c r="UAW124"/>
      <c r="UAX124"/>
      <c r="UAY124"/>
      <c r="UAZ124"/>
      <c r="UBA124"/>
      <c r="UBB124"/>
      <c r="UBC124"/>
      <c r="UBD124"/>
      <c r="UBE124"/>
      <c r="UBF124"/>
      <c r="UBG124"/>
      <c r="UBH124"/>
      <c r="UBI124"/>
      <c r="UBJ124"/>
      <c r="UBK124"/>
      <c r="UBL124"/>
      <c r="UBM124"/>
      <c r="UBN124"/>
      <c r="UBO124"/>
      <c r="UBP124"/>
      <c r="UBQ124"/>
      <c r="UBR124"/>
      <c r="UBS124"/>
      <c r="UBT124"/>
      <c r="UBU124"/>
      <c r="UBV124"/>
      <c r="UBW124"/>
      <c r="UBX124"/>
      <c r="UBY124"/>
      <c r="UBZ124"/>
      <c r="UCA124"/>
      <c r="UCB124"/>
      <c r="UCC124"/>
      <c r="UCD124"/>
      <c r="UCE124"/>
      <c r="UCF124"/>
      <c r="UCG124"/>
      <c r="UCH124"/>
      <c r="UCI124"/>
      <c r="UCJ124"/>
      <c r="UCK124"/>
      <c r="UCL124"/>
      <c r="UCM124"/>
      <c r="UCN124"/>
      <c r="UCO124"/>
      <c r="UCP124"/>
      <c r="UCQ124"/>
      <c r="UCR124"/>
      <c r="UCS124"/>
      <c r="UCT124"/>
      <c r="UCU124"/>
      <c r="UCV124"/>
      <c r="UCW124"/>
      <c r="UCX124"/>
      <c r="UCY124"/>
      <c r="UCZ124"/>
      <c r="UDA124"/>
      <c r="UDB124"/>
      <c r="UDC124"/>
      <c r="UDD124"/>
      <c r="UDE124"/>
      <c r="UDF124"/>
      <c r="UDG124"/>
      <c r="UDH124"/>
      <c r="UDI124"/>
      <c r="UDJ124"/>
      <c r="UDK124"/>
      <c r="UDL124"/>
      <c r="UDM124"/>
      <c r="UDN124"/>
      <c r="UDO124"/>
      <c r="UDP124"/>
      <c r="UDQ124"/>
      <c r="UDR124"/>
      <c r="UDS124"/>
      <c r="UDT124"/>
      <c r="UDU124"/>
      <c r="UDV124"/>
      <c r="UDW124"/>
      <c r="UDX124"/>
      <c r="UDY124"/>
      <c r="UDZ124"/>
      <c r="UEA124"/>
      <c r="UEB124"/>
      <c r="UEC124"/>
      <c r="UED124"/>
      <c r="UEE124"/>
      <c r="UEF124"/>
      <c r="UEG124"/>
      <c r="UEH124"/>
      <c r="UEI124"/>
      <c r="UEJ124"/>
      <c r="UEK124"/>
      <c r="UEL124"/>
      <c r="UEM124"/>
      <c r="UEN124"/>
      <c r="UEO124"/>
      <c r="UEP124"/>
      <c r="UEQ124"/>
      <c r="UER124"/>
      <c r="UES124"/>
      <c r="UET124"/>
      <c r="UEU124"/>
      <c r="UEV124"/>
      <c r="UEW124"/>
      <c r="UEX124"/>
      <c r="UEY124"/>
      <c r="UEZ124"/>
      <c r="UFA124"/>
      <c r="UFB124"/>
      <c r="UFC124"/>
      <c r="UFD124"/>
      <c r="UFE124"/>
      <c r="UFF124"/>
      <c r="UFG124"/>
      <c r="UFH124"/>
      <c r="UFI124"/>
      <c r="UFJ124"/>
      <c r="UFK124"/>
      <c r="UFL124"/>
      <c r="UFM124"/>
      <c r="UFN124"/>
      <c r="UFO124"/>
      <c r="UFP124"/>
      <c r="UFQ124"/>
      <c r="UFR124"/>
      <c r="UFS124"/>
      <c r="UFT124"/>
      <c r="UFU124"/>
      <c r="UFV124"/>
      <c r="UFW124"/>
      <c r="UFX124"/>
      <c r="UFY124"/>
      <c r="UFZ124"/>
      <c r="UGA124"/>
      <c r="UGB124"/>
      <c r="UGC124"/>
      <c r="UGD124"/>
      <c r="UGE124"/>
      <c r="UGF124"/>
      <c r="UGG124"/>
      <c r="UGH124"/>
      <c r="UGI124"/>
      <c r="UGJ124"/>
      <c r="UGK124"/>
      <c r="UGL124"/>
      <c r="UGM124"/>
      <c r="UGN124"/>
      <c r="UGO124"/>
      <c r="UGP124"/>
      <c r="UGQ124"/>
      <c r="UGR124"/>
      <c r="UGS124"/>
      <c r="UGT124"/>
      <c r="UGU124"/>
      <c r="UGV124"/>
      <c r="UGW124"/>
      <c r="UGX124"/>
      <c r="UGY124"/>
      <c r="UGZ124"/>
      <c r="UHA124"/>
      <c r="UHB124"/>
      <c r="UHC124"/>
      <c r="UHD124"/>
      <c r="UHE124"/>
      <c r="UHF124"/>
      <c r="UHG124"/>
      <c r="UHH124"/>
      <c r="UHI124"/>
      <c r="UHJ124"/>
      <c r="UHK124"/>
      <c r="UHL124"/>
      <c r="UHM124"/>
      <c r="UHN124"/>
      <c r="UHO124"/>
      <c r="UHP124"/>
      <c r="UHQ124"/>
      <c r="UHR124"/>
      <c r="UHS124"/>
      <c r="UHT124"/>
      <c r="UHU124"/>
      <c r="UHV124"/>
      <c r="UHW124"/>
      <c r="UHX124"/>
      <c r="UHY124"/>
      <c r="UHZ124"/>
      <c r="UIA124"/>
      <c r="UIB124"/>
      <c r="UIC124"/>
      <c r="UID124"/>
      <c r="UIE124"/>
      <c r="UIF124"/>
      <c r="UIG124"/>
      <c r="UIH124"/>
      <c r="UII124"/>
      <c r="UIJ124"/>
      <c r="UIK124"/>
      <c r="UIL124"/>
      <c r="UIM124"/>
      <c r="UIN124"/>
      <c r="UIO124"/>
      <c r="UIP124"/>
      <c r="UIQ124"/>
      <c r="UIR124"/>
      <c r="UIS124"/>
      <c r="UIT124"/>
      <c r="UIU124"/>
      <c r="UIV124"/>
      <c r="UIW124"/>
      <c r="UIX124"/>
      <c r="UIY124"/>
      <c r="UIZ124"/>
      <c r="UJA124"/>
      <c r="UJB124"/>
      <c r="UJC124"/>
      <c r="UJD124"/>
      <c r="UJE124"/>
      <c r="UJF124"/>
      <c r="UJG124"/>
      <c r="UJH124"/>
      <c r="UJI124"/>
      <c r="UJJ124"/>
      <c r="UJK124"/>
      <c r="UJL124"/>
      <c r="UJM124"/>
      <c r="UJN124"/>
      <c r="UJO124"/>
      <c r="UJP124"/>
      <c r="UJQ124"/>
      <c r="UJR124"/>
      <c r="UJS124"/>
      <c r="UJT124"/>
      <c r="UJU124"/>
      <c r="UJV124"/>
      <c r="UJW124"/>
      <c r="UJX124"/>
      <c r="UJY124"/>
      <c r="UJZ124"/>
      <c r="UKA124"/>
      <c r="UKB124"/>
      <c r="UKC124"/>
      <c r="UKD124"/>
      <c r="UKE124"/>
      <c r="UKF124"/>
      <c r="UKG124"/>
      <c r="UKH124"/>
      <c r="UKI124"/>
      <c r="UKJ124"/>
      <c r="UKK124"/>
      <c r="UKL124"/>
      <c r="UKM124"/>
      <c r="UKN124"/>
      <c r="UKO124"/>
      <c r="UKP124"/>
      <c r="UKQ124"/>
      <c r="UKR124"/>
      <c r="UKS124"/>
      <c r="UKT124"/>
      <c r="UKU124"/>
      <c r="UKV124"/>
      <c r="UKW124"/>
      <c r="UKX124"/>
      <c r="UKY124"/>
      <c r="UKZ124"/>
      <c r="ULA124"/>
      <c r="ULB124"/>
      <c r="ULC124"/>
      <c r="ULD124"/>
      <c r="ULE124"/>
      <c r="ULF124"/>
      <c r="ULG124"/>
      <c r="ULH124"/>
      <c r="ULI124"/>
      <c r="ULJ124"/>
      <c r="ULK124"/>
      <c r="ULL124"/>
      <c r="ULM124"/>
      <c r="ULN124"/>
      <c r="ULO124"/>
      <c r="ULP124"/>
      <c r="ULQ124"/>
      <c r="ULR124"/>
      <c r="ULS124"/>
      <c r="ULT124"/>
      <c r="ULU124"/>
      <c r="ULV124"/>
      <c r="ULW124"/>
      <c r="ULX124"/>
      <c r="ULY124"/>
      <c r="ULZ124"/>
      <c r="UMA124"/>
      <c r="UMB124"/>
      <c r="UMC124"/>
      <c r="UMD124"/>
      <c r="UME124"/>
      <c r="UMF124"/>
      <c r="UMG124"/>
      <c r="UMH124"/>
      <c r="UMI124"/>
      <c r="UMJ124"/>
      <c r="UMK124"/>
      <c r="UML124"/>
      <c r="UMM124"/>
      <c r="UMN124"/>
      <c r="UMO124"/>
      <c r="UMP124"/>
      <c r="UMQ124"/>
      <c r="UMR124"/>
      <c r="UMS124"/>
      <c r="UMT124"/>
      <c r="UMU124"/>
      <c r="UMV124"/>
      <c r="UMW124"/>
      <c r="UMX124"/>
      <c r="UMY124"/>
      <c r="UMZ124"/>
      <c r="UNA124"/>
      <c r="UNB124"/>
      <c r="UNC124"/>
      <c r="UND124"/>
      <c r="UNE124"/>
      <c r="UNF124"/>
      <c r="UNG124"/>
      <c r="UNH124"/>
      <c r="UNI124"/>
      <c r="UNJ124"/>
      <c r="UNK124"/>
      <c r="UNL124"/>
      <c r="UNM124"/>
      <c r="UNN124"/>
      <c r="UNO124"/>
      <c r="UNP124"/>
      <c r="UNQ124"/>
      <c r="UNR124"/>
      <c r="UNS124"/>
      <c r="UNT124"/>
      <c r="UNU124"/>
      <c r="UNV124"/>
      <c r="UNW124"/>
      <c r="UNX124"/>
      <c r="UNY124"/>
      <c r="UNZ124"/>
      <c r="UOA124"/>
      <c r="UOB124"/>
      <c r="UOC124"/>
      <c r="UOD124"/>
      <c r="UOE124"/>
      <c r="UOF124"/>
      <c r="UOG124"/>
      <c r="UOH124"/>
      <c r="UOI124"/>
      <c r="UOJ124"/>
      <c r="UOK124"/>
      <c r="UOL124"/>
      <c r="UOM124"/>
      <c r="UON124"/>
      <c r="UOO124"/>
      <c r="UOP124"/>
      <c r="UOQ124"/>
      <c r="UOR124"/>
      <c r="UOS124"/>
      <c r="UOT124"/>
      <c r="UOU124"/>
      <c r="UOV124"/>
      <c r="UOW124"/>
      <c r="UOX124"/>
      <c r="UOY124"/>
      <c r="UOZ124"/>
      <c r="UPA124"/>
      <c r="UPB124"/>
      <c r="UPC124"/>
      <c r="UPD124"/>
      <c r="UPE124"/>
      <c r="UPF124"/>
      <c r="UPG124"/>
      <c r="UPH124"/>
      <c r="UPI124"/>
      <c r="UPJ124"/>
      <c r="UPK124"/>
      <c r="UPL124"/>
      <c r="UPM124"/>
      <c r="UPN124"/>
      <c r="UPO124"/>
      <c r="UPP124"/>
      <c r="UPQ124"/>
      <c r="UPR124"/>
      <c r="UPS124"/>
      <c r="UPT124"/>
      <c r="UPU124"/>
      <c r="UPV124"/>
      <c r="UPW124"/>
      <c r="UPX124"/>
      <c r="UPY124"/>
      <c r="UPZ124"/>
      <c r="UQA124"/>
      <c r="UQB124"/>
      <c r="UQC124"/>
      <c r="UQD124"/>
      <c r="UQE124"/>
      <c r="UQF124"/>
      <c r="UQG124"/>
      <c r="UQH124"/>
      <c r="UQI124"/>
      <c r="UQJ124"/>
      <c r="UQK124"/>
      <c r="UQL124"/>
      <c r="UQM124"/>
      <c r="UQN124"/>
      <c r="UQO124"/>
      <c r="UQP124"/>
      <c r="UQQ124"/>
      <c r="UQR124"/>
      <c r="UQS124"/>
      <c r="UQT124"/>
      <c r="UQU124"/>
      <c r="UQV124"/>
      <c r="UQW124"/>
      <c r="UQX124"/>
      <c r="UQY124"/>
      <c r="UQZ124"/>
      <c r="URA124"/>
      <c r="URB124"/>
      <c r="URC124"/>
      <c r="URD124"/>
      <c r="URE124"/>
      <c r="URF124"/>
      <c r="URG124"/>
      <c r="URH124"/>
      <c r="URI124"/>
      <c r="URJ124"/>
      <c r="URK124"/>
      <c r="URL124"/>
      <c r="URM124"/>
      <c r="URN124"/>
      <c r="URO124"/>
      <c r="URP124"/>
      <c r="URQ124"/>
      <c r="URR124"/>
      <c r="URS124"/>
      <c r="URT124"/>
      <c r="URU124"/>
      <c r="URV124"/>
      <c r="URW124"/>
      <c r="URX124"/>
      <c r="URY124"/>
      <c r="URZ124"/>
      <c r="USA124"/>
      <c r="USB124"/>
      <c r="USC124"/>
      <c r="USD124"/>
      <c r="USE124"/>
      <c r="USF124"/>
      <c r="USG124"/>
      <c r="USH124"/>
      <c r="USI124"/>
      <c r="USJ124"/>
      <c r="USK124"/>
      <c r="USL124"/>
      <c r="USM124"/>
      <c r="USN124"/>
      <c r="USO124"/>
      <c r="USP124"/>
      <c r="USQ124"/>
      <c r="USR124"/>
      <c r="USS124"/>
      <c r="UST124"/>
      <c r="USU124"/>
      <c r="USV124"/>
      <c r="USW124"/>
      <c r="USX124"/>
      <c r="USY124"/>
      <c r="USZ124"/>
      <c r="UTA124"/>
      <c r="UTB124"/>
      <c r="UTC124"/>
      <c r="UTD124"/>
      <c r="UTE124"/>
      <c r="UTF124"/>
      <c r="UTG124"/>
      <c r="UTH124"/>
      <c r="UTI124"/>
      <c r="UTJ124"/>
      <c r="UTK124"/>
      <c r="UTL124"/>
      <c r="UTM124"/>
      <c r="UTN124"/>
      <c r="UTO124"/>
      <c r="UTP124"/>
      <c r="UTQ124"/>
      <c r="UTR124"/>
      <c r="UTS124"/>
      <c r="UTT124"/>
      <c r="UTU124"/>
      <c r="UTV124"/>
      <c r="UTW124"/>
      <c r="UTX124"/>
      <c r="UTY124"/>
      <c r="UTZ124"/>
      <c r="UUA124"/>
      <c r="UUB124"/>
      <c r="UUC124"/>
      <c r="UUD124"/>
      <c r="UUE124"/>
      <c r="UUF124"/>
      <c r="UUG124"/>
      <c r="UUH124"/>
      <c r="UUI124"/>
      <c r="UUJ124"/>
      <c r="UUK124"/>
      <c r="UUL124"/>
      <c r="UUM124"/>
      <c r="UUN124"/>
      <c r="UUO124"/>
      <c r="UUP124"/>
      <c r="UUQ124"/>
      <c r="UUR124"/>
      <c r="UUS124"/>
      <c r="UUT124"/>
      <c r="UUU124"/>
      <c r="UUV124"/>
      <c r="UUW124"/>
      <c r="UUX124"/>
      <c r="UUY124"/>
      <c r="UUZ124"/>
      <c r="UVA124"/>
      <c r="UVB124"/>
      <c r="UVC124"/>
      <c r="UVD124"/>
      <c r="UVE124"/>
      <c r="UVF124"/>
      <c r="UVG124"/>
      <c r="UVH124"/>
      <c r="UVI124"/>
      <c r="UVJ124"/>
      <c r="UVK124"/>
      <c r="UVL124"/>
      <c r="UVM124"/>
      <c r="UVN124"/>
      <c r="UVO124"/>
      <c r="UVP124"/>
      <c r="UVQ124"/>
      <c r="UVR124"/>
      <c r="UVS124"/>
      <c r="UVT124"/>
      <c r="UVU124"/>
      <c r="UVV124"/>
      <c r="UVW124"/>
      <c r="UVX124"/>
      <c r="UVY124"/>
      <c r="UVZ124"/>
      <c r="UWA124"/>
      <c r="UWB124"/>
      <c r="UWC124"/>
      <c r="UWD124"/>
      <c r="UWE124"/>
      <c r="UWF124"/>
      <c r="UWG124"/>
      <c r="UWH124"/>
      <c r="UWI124"/>
      <c r="UWJ124"/>
      <c r="UWK124"/>
      <c r="UWL124"/>
      <c r="UWM124"/>
      <c r="UWN124"/>
      <c r="UWO124"/>
      <c r="UWP124"/>
      <c r="UWQ124"/>
      <c r="UWR124"/>
      <c r="UWS124"/>
      <c r="UWT124"/>
      <c r="UWU124"/>
      <c r="UWV124"/>
      <c r="UWW124"/>
      <c r="UWX124"/>
      <c r="UWY124"/>
      <c r="UWZ124"/>
      <c r="UXA124"/>
      <c r="UXB124"/>
      <c r="UXC124"/>
      <c r="UXD124"/>
      <c r="UXE124"/>
      <c r="UXF124"/>
      <c r="UXG124"/>
      <c r="UXH124"/>
      <c r="UXI124"/>
      <c r="UXJ124"/>
      <c r="UXK124"/>
      <c r="UXL124"/>
      <c r="UXM124"/>
      <c r="UXN124"/>
      <c r="UXO124"/>
      <c r="UXP124"/>
      <c r="UXQ124"/>
      <c r="UXR124"/>
      <c r="UXS124"/>
      <c r="UXT124"/>
      <c r="UXU124"/>
      <c r="UXV124"/>
      <c r="UXW124"/>
      <c r="UXX124"/>
      <c r="UXY124"/>
      <c r="UXZ124"/>
      <c r="UYA124"/>
      <c r="UYB124"/>
      <c r="UYC124"/>
      <c r="UYD124"/>
      <c r="UYE124"/>
      <c r="UYF124"/>
      <c r="UYG124"/>
      <c r="UYH124"/>
      <c r="UYI124"/>
      <c r="UYJ124"/>
      <c r="UYK124"/>
      <c r="UYL124"/>
      <c r="UYM124"/>
      <c r="UYN124"/>
      <c r="UYO124"/>
      <c r="UYP124"/>
      <c r="UYQ124"/>
      <c r="UYR124"/>
      <c r="UYS124"/>
      <c r="UYT124"/>
      <c r="UYU124"/>
      <c r="UYV124"/>
      <c r="UYW124"/>
      <c r="UYX124"/>
      <c r="UYY124"/>
      <c r="UYZ124"/>
      <c r="UZA124"/>
      <c r="UZB124"/>
      <c r="UZC124"/>
      <c r="UZD124"/>
      <c r="UZE124"/>
      <c r="UZF124"/>
      <c r="UZG124"/>
      <c r="UZH124"/>
      <c r="UZI124"/>
      <c r="UZJ124"/>
      <c r="UZK124"/>
      <c r="UZL124"/>
      <c r="UZM124"/>
      <c r="UZN124"/>
      <c r="UZO124"/>
      <c r="UZP124"/>
      <c r="UZQ124"/>
      <c r="UZR124"/>
      <c r="UZS124"/>
      <c r="UZT124"/>
      <c r="UZU124"/>
      <c r="UZV124"/>
      <c r="UZW124"/>
      <c r="UZX124"/>
      <c r="UZY124"/>
      <c r="UZZ124"/>
      <c r="VAA124"/>
      <c r="VAB124"/>
      <c r="VAC124"/>
      <c r="VAD124"/>
      <c r="VAE124"/>
      <c r="VAF124"/>
      <c r="VAG124"/>
      <c r="VAH124"/>
      <c r="VAI124"/>
      <c r="VAJ124"/>
      <c r="VAK124"/>
      <c r="VAL124"/>
      <c r="VAM124"/>
      <c r="VAN124"/>
      <c r="VAO124"/>
      <c r="VAP124"/>
      <c r="VAQ124"/>
      <c r="VAR124"/>
      <c r="VAS124"/>
      <c r="VAT124"/>
      <c r="VAU124"/>
      <c r="VAV124"/>
      <c r="VAW124"/>
      <c r="VAX124"/>
      <c r="VAY124"/>
      <c r="VAZ124"/>
      <c r="VBA124"/>
      <c r="VBB124"/>
      <c r="VBC124"/>
      <c r="VBD124"/>
      <c r="VBE124"/>
      <c r="VBF124"/>
      <c r="VBG124"/>
      <c r="VBH124"/>
      <c r="VBI124"/>
      <c r="VBJ124"/>
      <c r="VBK124"/>
      <c r="VBL124"/>
      <c r="VBM124"/>
      <c r="VBN124"/>
      <c r="VBO124"/>
      <c r="VBP124"/>
      <c r="VBQ124"/>
      <c r="VBR124"/>
      <c r="VBS124"/>
      <c r="VBT124"/>
      <c r="VBU124"/>
      <c r="VBV124"/>
      <c r="VBW124"/>
      <c r="VBX124"/>
      <c r="VBY124"/>
      <c r="VBZ124"/>
      <c r="VCA124"/>
      <c r="VCB124"/>
      <c r="VCC124"/>
      <c r="VCD124"/>
      <c r="VCE124"/>
      <c r="VCF124"/>
      <c r="VCG124"/>
      <c r="VCH124"/>
      <c r="VCI124"/>
      <c r="VCJ124"/>
      <c r="VCK124"/>
      <c r="VCL124"/>
      <c r="VCM124"/>
      <c r="VCN124"/>
      <c r="VCO124"/>
      <c r="VCP124"/>
      <c r="VCQ124"/>
      <c r="VCR124"/>
      <c r="VCS124"/>
      <c r="VCT124"/>
      <c r="VCU124"/>
      <c r="VCV124"/>
      <c r="VCW124"/>
      <c r="VCX124"/>
      <c r="VCY124"/>
      <c r="VCZ124"/>
      <c r="VDA124"/>
      <c r="VDB124"/>
      <c r="VDC124"/>
      <c r="VDD124"/>
      <c r="VDE124"/>
      <c r="VDF124"/>
      <c r="VDG124"/>
      <c r="VDH124"/>
      <c r="VDI124"/>
      <c r="VDJ124"/>
      <c r="VDK124"/>
      <c r="VDL124"/>
      <c r="VDM124"/>
      <c r="VDN124"/>
      <c r="VDO124"/>
      <c r="VDP124"/>
      <c r="VDQ124"/>
      <c r="VDR124"/>
      <c r="VDS124"/>
      <c r="VDT124"/>
      <c r="VDU124"/>
      <c r="VDV124"/>
      <c r="VDW124"/>
      <c r="VDX124"/>
      <c r="VDY124"/>
      <c r="VDZ124"/>
      <c r="VEA124"/>
      <c r="VEB124"/>
      <c r="VEC124"/>
      <c r="VED124"/>
      <c r="VEE124"/>
      <c r="VEF124"/>
      <c r="VEG124"/>
      <c r="VEH124"/>
      <c r="VEI124"/>
      <c r="VEJ124"/>
      <c r="VEK124"/>
      <c r="VEL124"/>
      <c r="VEM124"/>
      <c r="VEN124"/>
      <c r="VEO124"/>
      <c r="VEP124"/>
      <c r="VEQ124"/>
      <c r="VER124"/>
      <c r="VES124"/>
      <c r="VET124"/>
      <c r="VEU124"/>
      <c r="VEV124"/>
      <c r="VEW124"/>
      <c r="VEX124"/>
      <c r="VEY124"/>
      <c r="VEZ124"/>
      <c r="VFA124"/>
      <c r="VFB124"/>
      <c r="VFC124"/>
      <c r="VFD124"/>
      <c r="VFE124"/>
      <c r="VFF124"/>
      <c r="VFG124"/>
      <c r="VFH124"/>
      <c r="VFI124"/>
      <c r="VFJ124"/>
      <c r="VFK124"/>
      <c r="VFL124"/>
      <c r="VFM124"/>
      <c r="VFN124"/>
      <c r="VFO124"/>
      <c r="VFP124"/>
      <c r="VFQ124"/>
      <c r="VFR124"/>
      <c r="VFS124"/>
      <c r="VFT124"/>
      <c r="VFU124"/>
      <c r="VFV124"/>
      <c r="VFW124"/>
      <c r="VFX124"/>
      <c r="VFY124"/>
      <c r="VFZ124"/>
      <c r="VGA124"/>
      <c r="VGB124"/>
      <c r="VGC124"/>
      <c r="VGD124"/>
      <c r="VGE124"/>
      <c r="VGF124"/>
      <c r="VGG124"/>
      <c r="VGH124"/>
      <c r="VGI124"/>
      <c r="VGJ124"/>
      <c r="VGK124"/>
      <c r="VGL124"/>
      <c r="VGM124"/>
      <c r="VGN124"/>
      <c r="VGO124"/>
      <c r="VGP124"/>
      <c r="VGQ124"/>
      <c r="VGR124"/>
      <c r="VGS124"/>
      <c r="VGT124"/>
      <c r="VGU124"/>
      <c r="VGV124"/>
      <c r="VGW124"/>
      <c r="VGX124"/>
      <c r="VGY124"/>
      <c r="VGZ124"/>
      <c r="VHA124"/>
      <c r="VHB124"/>
      <c r="VHC124"/>
      <c r="VHD124"/>
      <c r="VHE124"/>
      <c r="VHF124"/>
      <c r="VHG124"/>
      <c r="VHH124"/>
      <c r="VHI124"/>
      <c r="VHJ124"/>
      <c r="VHK124"/>
      <c r="VHL124"/>
      <c r="VHM124"/>
      <c r="VHN124"/>
      <c r="VHO124"/>
      <c r="VHP124"/>
      <c r="VHQ124"/>
      <c r="VHR124"/>
      <c r="VHS124"/>
      <c r="VHT124"/>
      <c r="VHU124"/>
      <c r="VHV124"/>
      <c r="VHW124"/>
      <c r="VHX124"/>
      <c r="VHY124"/>
      <c r="VHZ124"/>
      <c r="VIA124"/>
      <c r="VIB124"/>
      <c r="VIC124"/>
      <c r="VID124"/>
      <c r="VIE124"/>
      <c r="VIF124"/>
      <c r="VIG124"/>
      <c r="VIH124"/>
      <c r="VII124"/>
      <c r="VIJ124"/>
      <c r="VIK124"/>
      <c r="VIL124"/>
      <c r="VIM124"/>
      <c r="VIN124"/>
      <c r="VIO124"/>
      <c r="VIP124"/>
      <c r="VIQ124"/>
      <c r="VIR124"/>
      <c r="VIS124"/>
      <c r="VIT124"/>
      <c r="VIU124"/>
      <c r="VIV124"/>
      <c r="VIW124"/>
      <c r="VIX124"/>
      <c r="VIY124"/>
      <c r="VIZ124"/>
      <c r="VJA124"/>
      <c r="VJB124"/>
      <c r="VJC124"/>
      <c r="VJD124"/>
      <c r="VJE124"/>
      <c r="VJF124"/>
      <c r="VJG124"/>
      <c r="VJH124"/>
      <c r="VJI124"/>
      <c r="VJJ124"/>
      <c r="VJK124"/>
      <c r="VJL124"/>
      <c r="VJM124"/>
      <c r="VJN124"/>
      <c r="VJO124"/>
      <c r="VJP124"/>
      <c r="VJQ124"/>
      <c r="VJR124"/>
      <c r="VJS124"/>
      <c r="VJT124"/>
      <c r="VJU124"/>
      <c r="VJV124"/>
      <c r="VJW124"/>
      <c r="VJX124"/>
      <c r="VJY124"/>
      <c r="VJZ124"/>
      <c r="VKA124"/>
      <c r="VKB124"/>
      <c r="VKC124"/>
      <c r="VKD124"/>
      <c r="VKE124"/>
      <c r="VKF124"/>
      <c r="VKG124"/>
      <c r="VKH124"/>
      <c r="VKI124"/>
      <c r="VKJ124"/>
      <c r="VKK124"/>
      <c r="VKL124"/>
      <c r="VKM124"/>
      <c r="VKN124"/>
      <c r="VKO124"/>
      <c r="VKP124"/>
      <c r="VKQ124"/>
      <c r="VKR124"/>
      <c r="VKS124"/>
      <c r="VKT124"/>
      <c r="VKU124"/>
      <c r="VKV124"/>
      <c r="VKW124"/>
      <c r="VKX124"/>
      <c r="VKY124"/>
      <c r="VKZ124"/>
      <c r="VLA124"/>
      <c r="VLB124"/>
      <c r="VLC124"/>
      <c r="VLD124"/>
      <c r="VLE124"/>
      <c r="VLF124"/>
      <c r="VLG124"/>
      <c r="VLH124"/>
      <c r="VLI124"/>
      <c r="VLJ124"/>
      <c r="VLK124"/>
      <c r="VLL124"/>
      <c r="VLM124"/>
      <c r="VLN124"/>
      <c r="VLO124"/>
      <c r="VLP124"/>
      <c r="VLQ124"/>
      <c r="VLR124"/>
      <c r="VLS124"/>
      <c r="VLT124"/>
      <c r="VLU124"/>
      <c r="VLV124"/>
      <c r="VLW124"/>
      <c r="VLX124"/>
      <c r="VLY124"/>
      <c r="VLZ124"/>
      <c r="VMA124"/>
      <c r="VMB124"/>
      <c r="VMC124"/>
      <c r="VMD124"/>
      <c r="VME124"/>
      <c r="VMF124"/>
      <c r="VMG124"/>
      <c r="VMH124"/>
      <c r="VMI124"/>
      <c r="VMJ124"/>
      <c r="VMK124"/>
      <c r="VML124"/>
      <c r="VMM124"/>
      <c r="VMN124"/>
      <c r="VMO124"/>
      <c r="VMP124"/>
      <c r="VMQ124"/>
      <c r="VMR124"/>
      <c r="VMS124"/>
      <c r="VMT124"/>
      <c r="VMU124"/>
      <c r="VMV124"/>
      <c r="VMW124"/>
      <c r="VMX124"/>
      <c r="VMY124"/>
      <c r="VMZ124"/>
      <c r="VNA124"/>
      <c r="VNB124"/>
      <c r="VNC124"/>
      <c r="VND124"/>
      <c r="VNE124"/>
      <c r="VNF124"/>
      <c r="VNG124"/>
      <c r="VNH124"/>
      <c r="VNI124"/>
      <c r="VNJ124"/>
      <c r="VNK124"/>
      <c r="VNL124"/>
      <c r="VNM124"/>
      <c r="VNN124"/>
      <c r="VNO124"/>
      <c r="VNP124"/>
      <c r="VNQ124"/>
      <c r="VNR124"/>
      <c r="VNS124"/>
      <c r="VNT124"/>
      <c r="VNU124"/>
      <c r="VNV124"/>
      <c r="VNW124"/>
      <c r="VNX124"/>
      <c r="VNY124"/>
      <c r="VNZ124"/>
      <c r="VOA124"/>
      <c r="VOB124"/>
      <c r="VOC124"/>
      <c r="VOD124"/>
      <c r="VOE124"/>
      <c r="VOF124"/>
      <c r="VOG124"/>
      <c r="VOH124"/>
      <c r="VOI124"/>
      <c r="VOJ124"/>
      <c r="VOK124"/>
      <c r="VOL124"/>
      <c r="VOM124"/>
      <c r="VON124"/>
      <c r="VOO124"/>
      <c r="VOP124"/>
      <c r="VOQ124"/>
      <c r="VOR124"/>
      <c r="VOS124"/>
      <c r="VOT124"/>
      <c r="VOU124"/>
      <c r="VOV124"/>
      <c r="VOW124"/>
      <c r="VOX124"/>
      <c r="VOY124"/>
      <c r="VOZ124"/>
      <c r="VPA124"/>
      <c r="VPB124"/>
      <c r="VPC124"/>
      <c r="VPD124"/>
      <c r="VPE124"/>
      <c r="VPF124"/>
      <c r="VPG124"/>
      <c r="VPH124"/>
      <c r="VPI124"/>
      <c r="VPJ124"/>
      <c r="VPK124"/>
      <c r="VPL124"/>
      <c r="VPM124"/>
      <c r="VPN124"/>
      <c r="VPO124"/>
      <c r="VPP124"/>
      <c r="VPQ124"/>
      <c r="VPR124"/>
      <c r="VPS124"/>
      <c r="VPT124"/>
      <c r="VPU124"/>
      <c r="VPV124"/>
      <c r="VPW124"/>
      <c r="VPX124"/>
      <c r="VPY124"/>
      <c r="VPZ124"/>
      <c r="VQA124"/>
      <c r="VQB124"/>
      <c r="VQC124"/>
      <c r="VQD124"/>
      <c r="VQE124"/>
      <c r="VQF124"/>
      <c r="VQG124"/>
      <c r="VQH124"/>
      <c r="VQI124"/>
      <c r="VQJ124"/>
      <c r="VQK124"/>
      <c r="VQL124"/>
      <c r="VQM124"/>
      <c r="VQN124"/>
      <c r="VQO124"/>
      <c r="VQP124"/>
      <c r="VQQ124"/>
      <c r="VQR124"/>
      <c r="VQS124"/>
      <c r="VQT124"/>
      <c r="VQU124"/>
      <c r="VQV124"/>
      <c r="VQW124"/>
      <c r="VQX124"/>
      <c r="VQY124"/>
      <c r="VQZ124"/>
      <c r="VRA124"/>
      <c r="VRB124"/>
      <c r="VRC124"/>
      <c r="VRD124"/>
      <c r="VRE124"/>
      <c r="VRF124"/>
      <c r="VRG124"/>
      <c r="VRH124"/>
      <c r="VRI124"/>
      <c r="VRJ124"/>
      <c r="VRK124"/>
      <c r="VRL124"/>
      <c r="VRM124"/>
      <c r="VRN124"/>
      <c r="VRO124"/>
      <c r="VRP124"/>
      <c r="VRQ124"/>
      <c r="VRR124"/>
      <c r="VRS124"/>
      <c r="VRT124"/>
      <c r="VRU124"/>
      <c r="VRV124"/>
      <c r="VRW124"/>
      <c r="VRX124"/>
      <c r="VRY124"/>
      <c r="VRZ124"/>
      <c r="VSA124"/>
      <c r="VSB124"/>
      <c r="VSC124"/>
      <c r="VSD124"/>
      <c r="VSE124"/>
      <c r="VSF124"/>
      <c r="VSG124"/>
      <c r="VSH124"/>
      <c r="VSI124"/>
      <c r="VSJ124"/>
      <c r="VSK124"/>
      <c r="VSL124"/>
      <c r="VSM124"/>
      <c r="VSN124"/>
      <c r="VSO124"/>
      <c r="VSP124"/>
      <c r="VSQ124"/>
      <c r="VSR124"/>
      <c r="VSS124"/>
      <c r="VST124"/>
      <c r="VSU124"/>
      <c r="VSV124"/>
      <c r="VSW124"/>
      <c r="VSX124"/>
      <c r="VSY124"/>
      <c r="VSZ124"/>
      <c r="VTA124"/>
      <c r="VTB124"/>
      <c r="VTC124"/>
      <c r="VTD124"/>
      <c r="VTE124"/>
      <c r="VTF124"/>
      <c r="VTG124"/>
      <c r="VTH124"/>
      <c r="VTI124"/>
      <c r="VTJ124"/>
      <c r="VTK124"/>
      <c r="VTL124"/>
      <c r="VTM124"/>
      <c r="VTN124"/>
      <c r="VTO124"/>
      <c r="VTP124"/>
      <c r="VTQ124"/>
      <c r="VTR124"/>
      <c r="VTS124"/>
      <c r="VTT124"/>
      <c r="VTU124"/>
      <c r="VTV124"/>
      <c r="VTW124"/>
      <c r="VTX124"/>
      <c r="VTY124"/>
      <c r="VTZ124"/>
      <c r="VUA124"/>
      <c r="VUB124"/>
      <c r="VUC124"/>
      <c r="VUD124"/>
      <c r="VUE124"/>
      <c r="VUF124"/>
      <c r="VUG124"/>
      <c r="VUH124"/>
      <c r="VUI124"/>
      <c r="VUJ124"/>
      <c r="VUK124"/>
      <c r="VUL124"/>
      <c r="VUM124"/>
      <c r="VUN124"/>
      <c r="VUO124"/>
      <c r="VUP124"/>
      <c r="VUQ124"/>
      <c r="VUR124"/>
      <c r="VUS124"/>
      <c r="VUT124"/>
      <c r="VUU124"/>
      <c r="VUV124"/>
      <c r="VUW124"/>
      <c r="VUX124"/>
      <c r="VUY124"/>
      <c r="VUZ124"/>
      <c r="VVA124"/>
      <c r="VVB124"/>
      <c r="VVC124"/>
      <c r="VVD124"/>
      <c r="VVE124"/>
      <c r="VVF124"/>
      <c r="VVG124"/>
      <c r="VVH124"/>
      <c r="VVI124"/>
      <c r="VVJ124"/>
      <c r="VVK124"/>
      <c r="VVL124"/>
      <c r="VVM124"/>
      <c r="VVN124"/>
      <c r="VVO124"/>
      <c r="VVP124"/>
      <c r="VVQ124"/>
      <c r="VVR124"/>
      <c r="VVS124"/>
      <c r="VVT124"/>
      <c r="VVU124"/>
      <c r="VVV124"/>
      <c r="VVW124"/>
      <c r="VVX124"/>
      <c r="VVY124"/>
      <c r="VVZ124"/>
      <c r="VWA124"/>
      <c r="VWB124"/>
      <c r="VWC124"/>
      <c r="VWD124"/>
      <c r="VWE124"/>
      <c r="VWF124"/>
      <c r="VWG124"/>
      <c r="VWH124"/>
      <c r="VWI124"/>
      <c r="VWJ124"/>
      <c r="VWK124"/>
      <c r="VWL124"/>
      <c r="VWM124"/>
      <c r="VWN124"/>
      <c r="VWO124"/>
      <c r="VWP124"/>
      <c r="VWQ124"/>
      <c r="VWR124"/>
      <c r="VWS124"/>
      <c r="VWT124"/>
      <c r="VWU124"/>
      <c r="VWV124"/>
      <c r="VWW124"/>
      <c r="VWX124"/>
      <c r="VWY124"/>
      <c r="VWZ124"/>
      <c r="VXA124"/>
      <c r="VXB124"/>
      <c r="VXC124"/>
      <c r="VXD124"/>
      <c r="VXE124"/>
      <c r="VXF124"/>
      <c r="VXG124"/>
      <c r="VXH124"/>
      <c r="VXI124"/>
      <c r="VXJ124"/>
      <c r="VXK124"/>
      <c r="VXL124"/>
      <c r="VXM124"/>
      <c r="VXN124"/>
      <c r="VXO124"/>
      <c r="VXP124"/>
      <c r="VXQ124"/>
      <c r="VXR124"/>
      <c r="VXS124"/>
      <c r="VXT124"/>
      <c r="VXU124"/>
      <c r="VXV124"/>
      <c r="VXW124"/>
      <c r="VXX124"/>
      <c r="VXY124"/>
      <c r="VXZ124"/>
      <c r="VYA124"/>
      <c r="VYB124"/>
      <c r="VYC124"/>
      <c r="VYD124"/>
      <c r="VYE124"/>
      <c r="VYF124"/>
      <c r="VYG124"/>
      <c r="VYH124"/>
      <c r="VYI124"/>
      <c r="VYJ124"/>
      <c r="VYK124"/>
      <c r="VYL124"/>
      <c r="VYM124"/>
      <c r="VYN124"/>
      <c r="VYO124"/>
      <c r="VYP124"/>
      <c r="VYQ124"/>
      <c r="VYR124"/>
      <c r="VYS124"/>
      <c r="VYT124"/>
      <c r="VYU124"/>
      <c r="VYV124"/>
      <c r="VYW124"/>
      <c r="VYX124"/>
      <c r="VYY124"/>
      <c r="VYZ124"/>
      <c r="VZA124"/>
      <c r="VZB124"/>
      <c r="VZC124"/>
      <c r="VZD124"/>
      <c r="VZE124"/>
      <c r="VZF124"/>
      <c r="VZG124"/>
      <c r="VZH124"/>
      <c r="VZI124"/>
      <c r="VZJ124"/>
      <c r="VZK124"/>
      <c r="VZL124"/>
      <c r="VZM124"/>
      <c r="VZN124"/>
      <c r="VZO124"/>
      <c r="VZP124"/>
      <c r="VZQ124"/>
      <c r="VZR124"/>
      <c r="VZS124"/>
      <c r="VZT124"/>
      <c r="VZU124"/>
      <c r="VZV124"/>
      <c r="VZW124"/>
      <c r="VZX124"/>
      <c r="VZY124"/>
      <c r="VZZ124"/>
      <c r="WAA124"/>
      <c r="WAB124"/>
      <c r="WAC124"/>
      <c r="WAD124"/>
      <c r="WAE124"/>
      <c r="WAF124"/>
      <c r="WAG124"/>
      <c r="WAH124"/>
      <c r="WAI124"/>
      <c r="WAJ124"/>
      <c r="WAK124"/>
      <c r="WAL124"/>
      <c r="WAM124"/>
      <c r="WAN124"/>
      <c r="WAO124"/>
      <c r="WAP124"/>
      <c r="WAQ124"/>
      <c r="WAR124"/>
      <c r="WAS124"/>
      <c r="WAT124"/>
      <c r="WAU124"/>
      <c r="WAV124"/>
      <c r="WAW124"/>
      <c r="WAX124"/>
      <c r="WAY124"/>
      <c r="WAZ124"/>
      <c r="WBA124"/>
      <c r="WBB124"/>
      <c r="WBC124"/>
      <c r="WBD124"/>
      <c r="WBE124"/>
      <c r="WBF124"/>
      <c r="WBG124"/>
      <c r="WBH124"/>
      <c r="WBI124"/>
      <c r="WBJ124"/>
      <c r="WBK124"/>
      <c r="WBL124"/>
      <c r="WBM124"/>
      <c r="WBN124"/>
      <c r="WBO124"/>
      <c r="WBP124"/>
      <c r="WBQ124"/>
      <c r="WBR124"/>
      <c r="WBS124"/>
      <c r="WBT124"/>
      <c r="WBU124"/>
      <c r="WBV124"/>
      <c r="WBW124"/>
      <c r="WBX124"/>
      <c r="WBY124"/>
      <c r="WBZ124"/>
      <c r="WCA124"/>
      <c r="WCB124"/>
      <c r="WCC124"/>
      <c r="WCD124"/>
      <c r="WCE124"/>
      <c r="WCF124"/>
      <c r="WCG124"/>
      <c r="WCH124"/>
      <c r="WCI124"/>
      <c r="WCJ124"/>
      <c r="WCK124"/>
      <c r="WCL124"/>
      <c r="WCM124"/>
      <c r="WCN124"/>
      <c r="WCO124"/>
      <c r="WCP124"/>
      <c r="WCQ124"/>
      <c r="WCR124"/>
      <c r="WCS124"/>
      <c r="WCT124"/>
      <c r="WCU124"/>
      <c r="WCV124"/>
      <c r="WCW124"/>
      <c r="WCX124"/>
      <c r="WCY124"/>
      <c r="WCZ124"/>
      <c r="WDA124"/>
      <c r="WDB124"/>
      <c r="WDC124"/>
      <c r="WDD124"/>
      <c r="WDE124"/>
      <c r="WDF124"/>
      <c r="WDG124"/>
      <c r="WDH124"/>
      <c r="WDI124"/>
      <c r="WDJ124"/>
      <c r="WDK124"/>
      <c r="WDL124"/>
      <c r="WDM124"/>
      <c r="WDN124"/>
      <c r="WDO124"/>
      <c r="WDP124"/>
      <c r="WDQ124"/>
      <c r="WDR124"/>
      <c r="WDS124"/>
      <c r="WDT124"/>
      <c r="WDU124"/>
      <c r="WDV124"/>
      <c r="WDW124"/>
      <c r="WDX124"/>
      <c r="WDY124"/>
      <c r="WDZ124"/>
      <c r="WEA124"/>
      <c r="WEB124"/>
      <c r="WEC124"/>
      <c r="WED124"/>
      <c r="WEE124"/>
      <c r="WEF124"/>
      <c r="WEG124"/>
      <c r="WEH124"/>
      <c r="WEI124"/>
      <c r="WEJ124"/>
      <c r="WEK124"/>
      <c r="WEL124"/>
      <c r="WEM124"/>
      <c r="WEN124"/>
      <c r="WEO124"/>
      <c r="WEP124"/>
      <c r="WEQ124"/>
      <c r="WER124"/>
      <c r="WES124"/>
      <c r="WET124"/>
      <c r="WEU124"/>
      <c r="WEV124"/>
      <c r="WEW124"/>
      <c r="WEX124"/>
      <c r="WEY124"/>
      <c r="WEZ124"/>
      <c r="WFA124"/>
      <c r="WFB124"/>
      <c r="WFC124"/>
      <c r="WFD124"/>
      <c r="WFE124"/>
      <c r="WFF124"/>
      <c r="WFG124"/>
      <c r="WFH124"/>
      <c r="WFI124"/>
      <c r="WFJ124"/>
      <c r="WFK124"/>
      <c r="WFL124"/>
      <c r="WFM124"/>
      <c r="WFN124"/>
      <c r="WFO124"/>
      <c r="WFP124"/>
      <c r="WFQ124"/>
      <c r="WFR124"/>
      <c r="WFS124"/>
      <c r="WFT124"/>
      <c r="WFU124"/>
      <c r="WFV124"/>
      <c r="WFW124"/>
      <c r="WFX124"/>
      <c r="WFY124"/>
      <c r="WFZ124"/>
      <c r="WGA124"/>
      <c r="WGB124"/>
      <c r="WGC124"/>
      <c r="WGD124"/>
      <c r="WGE124"/>
      <c r="WGF124"/>
      <c r="WGG124"/>
      <c r="WGH124"/>
      <c r="WGI124"/>
      <c r="WGJ124"/>
      <c r="WGK124"/>
      <c r="WGL124"/>
      <c r="WGM124"/>
      <c r="WGN124"/>
      <c r="WGO124"/>
      <c r="WGP124"/>
      <c r="WGQ124"/>
      <c r="WGR124"/>
      <c r="WGS124"/>
      <c r="WGT124"/>
      <c r="WGU124"/>
      <c r="WGV124"/>
      <c r="WGW124"/>
      <c r="WGX124"/>
      <c r="WGY124"/>
      <c r="WGZ124"/>
      <c r="WHA124"/>
      <c r="WHB124"/>
      <c r="WHC124"/>
      <c r="WHD124"/>
      <c r="WHE124"/>
      <c r="WHF124"/>
      <c r="WHG124"/>
      <c r="WHH124"/>
      <c r="WHI124"/>
      <c r="WHJ124"/>
      <c r="WHK124"/>
      <c r="WHL124"/>
      <c r="WHM124"/>
      <c r="WHN124"/>
      <c r="WHO124"/>
      <c r="WHP124"/>
      <c r="WHQ124"/>
      <c r="WHR124"/>
      <c r="WHS124"/>
      <c r="WHT124"/>
      <c r="WHU124"/>
      <c r="WHV124"/>
      <c r="WHW124"/>
      <c r="WHX124"/>
      <c r="WHY124"/>
      <c r="WHZ124"/>
      <c r="WIA124"/>
      <c r="WIB124"/>
      <c r="WIC124"/>
      <c r="WID124"/>
      <c r="WIE124"/>
      <c r="WIF124"/>
      <c r="WIG124"/>
      <c r="WIH124"/>
      <c r="WII124"/>
      <c r="WIJ124"/>
      <c r="WIK124"/>
      <c r="WIL124"/>
      <c r="WIM124"/>
      <c r="WIN124"/>
      <c r="WIO124"/>
      <c r="WIP124"/>
      <c r="WIQ124"/>
      <c r="WIR124"/>
      <c r="WIS124"/>
      <c r="WIT124"/>
      <c r="WIU124"/>
      <c r="WIV124"/>
      <c r="WIW124"/>
      <c r="WIX124"/>
      <c r="WIY124"/>
      <c r="WIZ124"/>
      <c r="WJA124"/>
      <c r="WJB124"/>
      <c r="WJC124"/>
      <c r="WJD124"/>
      <c r="WJE124"/>
      <c r="WJF124"/>
      <c r="WJG124"/>
      <c r="WJH124"/>
      <c r="WJI124"/>
      <c r="WJJ124"/>
      <c r="WJK124"/>
      <c r="WJL124"/>
      <c r="WJM124"/>
      <c r="WJN124"/>
      <c r="WJO124"/>
      <c r="WJP124"/>
      <c r="WJQ124"/>
      <c r="WJR124"/>
      <c r="WJS124"/>
      <c r="WJT124"/>
      <c r="WJU124"/>
      <c r="WJV124"/>
      <c r="WJW124"/>
      <c r="WJX124"/>
      <c r="WJY124"/>
      <c r="WJZ124"/>
      <c r="WKA124"/>
      <c r="WKB124"/>
      <c r="WKC124"/>
      <c r="WKD124"/>
      <c r="WKE124"/>
      <c r="WKF124"/>
      <c r="WKG124"/>
      <c r="WKH124"/>
      <c r="WKI124"/>
      <c r="WKJ124"/>
      <c r="WKK124"/>
      <c r="WKL124"/>
      <c r="WKM124"/>
      <c r="WKN124"/>
      <c r="WKO124"/>
      <c r="WKP124"/>
      <c r="WKQ124"/>
      <c r="WKR124"/>
      <c r="WKS124"/>
      <c r="WKT124"/>
      <c r="WKU124"/>
      <c r="WKV124"/>
      <c r="WKW124"/>
      <c r="WKX124"/>
      <c r="WKY124"/>
      <c r="WKZ124"/>
      <c r="WLA124"/>
      <c r="WLB124"/>
      <c r="WLC124"/>
      <c r="WLD124"/>
      <c r="WLE124"/>
      <c r="WLF124"/>
      <c r="WLG124"/>
      <c r="WLH124"/>
      <c r="WLI124"/>
      <c r="WLJ124"/>
      <c r="WLK124"/>
      <c r="WLL124"/>
      <c r="WLM124"/>
      <c r="WLN124"/>
      <c r="WLO124"/>
      <c r="WLP124"/>
      <c r="WLQ124"/>
      <c r="WLR124"/>
      <c r="WLS124"/>
      <c r="WLT124"/>
      <c r="WLU124"/>
      <c r="WLV124"/>
      <c r="WLW124"/>
      <c r="WLX124"/>
      <c r="WLY124"/>
      <c r="WLZ124"/>
      <c r="WMA124"/>
      <c r="WMB124"/>
      <c r="WMC124"/>
      <c r="WMD124"/>
      <c r="WME124"/>
      <c r="WMF124"/>
      <c r="WMG124"/>
      <c r="WMH124"/>
      <c r="WMI124"/>
      <c r="WMJ124"/>
      <c r="WMK124"/>
      <c r="WML124"/>
      <c r="WMM124"/>
      <c r="WMN124"/>
      <c r="WMO124"/>
      <c r="WMP124"/>
      <c r="WMQ124"/>
      <c r="WMR124"/>
      <c r="WMS124"/>
      <c r="WMT124"/>
      <c r="WMU124"/>
      <c r="WMV124"/>
      <c r="WMW124"/>
      <c r="WMX124"/>
      <c r="WMY124"/>
      <c r="WMZ124"/>
      <c r="WNA124"/>
      <c r="WNB124"/>
      <c r="WNC124"/>
      <c r="WND124"/>
      <c r="WNE124"/>
      <c r="WNF124"/>
      <c r="WNG124"/>
      <c r="WNH124"/>
      <c r="WNI124"/>
      <c r="WNJ124"/>
      <c r="WNK124"/>
      <c r="WNL124"/>
      <c r="WNM124"/>
      <c r="WNN124"/>
      <c r="WNO124"/>
      <c r="WNP124"/>
      <c r="WNQ124"/>
      <c r="WNR124"/>
      <c r="WNS124"/>
      <c r="WNT124"/>
      <c r="WNU124"/>
      <c r="WNV124"/>
      <c r="WNW124"/>
      <c r="WNX124"/>
      <c r="WNY124"/>
      <c r="WNZ124"/>
      <c r="WOA124"/>
      <c r="WOB124"/>
      <c r="WOC124"/>
      <c r="WOD124"/>
      <c r="WOE124"/>
      <c r="WOF124"/>
      <c r="WOG124"/>
      <c r="WOH124"/>
      <c r="WOI124"/>
      <c r="WOJ124"/>
      <c r="WOK124"/>
      <c r="WOL124"/>
      <c r="WOM124"/>
      <c r="WON124"/>
      <c r="WOO124"/>
      <c r="WOP124"/>
      <c r="WOQ124"/>
      <c r="WOR124"/>
      <c r="WOS124"/>
      <c r="WOT124"/>
      <c r="WOU124"/>
      <c r="WOV124"/>
      <c r="WOW124"/>
      <c r="WOX124"/>
      <c r="WOY124"/>
      <c r="WOZ124"/>
      <c r="WPA124"/>
      <c r="WPB124"/>
      <c r="WPC124"/>
      <c r="WPD124"/>
      <c r="WPE124"/>
      <c r="WPF124"/>
      <c r="WPG124"/>
      <c r="WPH124"/>
      <c r="WPI124"/>
      <c r="WPJ124"/>
      <c r="WPK124"/>
      <c r="WPL124"/>
      <c r="WPM124"/>
      <c r="WPN124"/>
      <c r="WPO124"/>
      <c r="WPP124"/>
      <c r="WPQ124"/>
      <c r="WPR124"/>
      <c r="WPS124"/>
      <c r="WPT124"/>
      <c r="WPU124"/>
      <c r="WPV124"/>
      <c r="WPW124"/>
      <c r="WPX124"/>
      <c r="WPY124"/>
      <c r="WPZ124"/>
      <c r="WQA124"/>
      <c r="WQB124"/>
      <c r="WQC124"/>
      <c r="WQD124"/>
      <c r="WQE124"/>
      <c r="WQF124"/>
      <c r="WQG124"/>
      <c r="WQH124"/>
      <c r="WQI124"/>
      <c r="WQJ124"/>
      <c r="WQK124"/>
      <c r="WQL124"/>
      <c r="WQM124"/>
      <c r="WQN124"/>
      <c r="WQO124"/>
      <c r="WQP124"/>
      <c r="WQQ124"/>
      <c r="WQR124"/>
      <c r="WQS124"/>
      <c r="WQT124"/>
      <c r="WQU124"/>
      <c r="WQV124"/>
      <c r="WQW124"/>
      <c r="WQX124"/>
      <c r="WQY124"/>
      <c r="WQZ124"/>
      <c r="WRA124"/>
      <c r="WRB124"/>
      <c r="WRC124"/>
      <c r="WRD124"/>
      <c r="WRE124"/>
      <c r="WRF124"/>
      <c r="WRG124"/>
      <c r="WRH124"/>
      <c r="WRI124"/>
      <c r="WRJ124"/>
      <c r="WRK124"/>
      <c r="WRL124"/>
      <c r="WRM124"/>
      <c r="WRN124"/>
      <c r="WRO124"/>
      <c r="WRP124"/>
      <c r="WRQ124"/>
      <c r="WRR124"/>
      <c r="WRS124"/>
      <c r="WRT124"/>
      <c r="WRU124"/>
      <c r="WRV124"/>
      <c r="WRW124"/>
      <c r="WRX124"/>
      <c r="WRY124"/>
      <c r="WRZ124"/>
      <c r="WSA124"/>
      <c r="WSB124"/>
      <c r="WSC124"/>
      <c r="WSD124"/>
      <c r="WSE124"/>
      <c r="WSF124"/>
      <c r="WSG124"/>
      <c r="WSH124"/>
      <c r="WSI124"/>
      <c r="WSJ124"/>
      <c r="WSK124"/>
      <c r="WSL124"/>
      <c r="WSM124"/>
      <c r="WSN124"/>
      <c r="WSO124"/>
      <c r="WSP124"/>
      <c r="WSQ124"/>
      <c r="WSR124"/>
      <c r="WSS124"/>
      <c r="WST124"/>
      <c r="WSU124"/>
      <c r="WSV124"/>
      <c r="WSW124"/>
      <c r="WSX124"/>
      <c r="WSY124"/>
      <c r="WSZ124"/>
      <c r="WTA124"/>
      <c r="WTB124"/>
      <c r="WTC124"/>
      <c r="WTD124"/>
      <c r="WTE124"/>
      <c r="WTF124"/>
      <c r="WTG124"/>
      <c r="WTH124"/>
      <c r="WTI124"/>
      <c r="WTJ124"/>
      <c r="WTK124"/>
      <c r="WTL124"/>
      <c r="WTM124"/>
      <c r="WTN124"/>
      <c r="WTO124"/>
      <c r="WTP124"/>
      <c r="WTQ124"/>
      <c r="WTR124"/>
      <c r="WTS124"/>
      <c r="WTT124"/>
      <c r="WTU124"/>
      <c r="WTV124"/>
      <c r="WTW124"/>
      <c r="WTX124"/>
      <c r="WTY124"/>
      <c r="WTZ124"/>
      <c r="WUA124"/>
      <c r="WUB124"/>
      <c r="WUC124"/>
      <c r="WUD124"/>
      <c r="WUE124"/>
      <c r="WUF124"/>
      <c r="WUG124"/>
      <c r="WUH124"/>
      <c r="WUI124"/>
      <c r="WUJ124"/>
      <c r="WUK124"/>
      <c r="WUL124"/>
      <c r="WUM124"/>
      <c r="WUN124"/>
      <c r="WUO124"/>
      <c r="WUP124"/>
      <c r="WUQ124"/>
      <c r="WUR124"/>
      <c r="WUS124"/>
      <c r="WUT124"/>
      <c r="WUU124"/>
      <c r="WUV124"/>
      <c r="WUW124"/>
      <c r="WUX124"/>
      <c r="WUY124"/>
      <c r="WUZ124"/>
      <c r="WVA124"/>
      <c r="WVB124"/>
      <c r="WVC124"/>
      <c r="WVD124"/>
      <c r="WVE124"/>
      <c r="WVF124"/>
      <c r="WVG124"/>
      <c r="WVH124"/>
      <c r="WVI124"/>
      <c r="WVJ124"/>
      <c r="WVK124"/>
      <c r="WVL124"/>
      <c r="WVM124"/>
      <c r="WVN124"/>
      <c r="WVO124"/>
      <c r="WVP124"/>
      <c r="WVQ124"/>
      <c r="WVR124"/>
      <c r="WVS124"/>
      <c r="WVT124"/>
      <c r="WVU124"/>
      <c r="WVV124"/>
      <c r="WVW124"/>
      <c r="WVX124"/>
      <c r="WVY124"/>
      <c r="WVZ124"/>
      <c r="WWA124"/>
      <c r="WWB124"/>
      <c r="WWC124"/>
      <c r="WWD124"/>
      <c r="WWE124"/>
      <c r="WWF124"/>
      <c r="WWG124"/>
      <c r="WWH124"/>
      <c r="WWI124"/>
      <c r="WWJ124"/>
      <c r="WWK124"/>
      <c r="WWL124"/>
      <c r="WWM124"/>
      <c r="WWN124"/>
      <c r="WWO124"/>
      <c r="WWP124"/>
      <c r="WWQ124"/>
      <c r="WWR124"/>
      <c r="WWS124"/>
      <c r="WWT124"/>
      <c r="WWU124"/>
      <c r="WWV124"/>
      <c r="WWW124"/>
      <c r="WWX124"/>
      <c r="WWY124"/>
      <c r="WWZ124"/>
      <c r="WXA124"/>
      <c r="WXB124"/>
      <c r="WXC124"/>
      <c r="WXD124"/>
      <c r="WXE124"/>
      <c r="WXF124"/>
      <c r="WXG124"/>
      <c r="WXH124"/>
      <c r="WXI124"/>
      <c r="WXJ124"/>
      <c r="WXK124"/>
      <c r="WXL124"/>
      <c r="WXM124"/>
      <c r="WXN124"/>
      <c r="WXO124"/>
      <c r="WXP124"/>
      <c r="WXQ124"/>
      <c r="WXR124"/>
      <c r="WXS124"/>
      <c r="WXT124"/>
      <c r="WXU124"/>
      <c r="WXV124"/>
      <c r="WXW124"/>
      <c r="WXX124"/>
      <c r="WXY124"/>
      <c r="WXZ124"/>
      <c r="WYA124"/>
      <c r="WYB124"/>
      <c r="WYC124"/>
      <c r="WYD124"/>
      <c r="WYE124"/>
      <c r="WYF124"/>
      <c r="WYG124"/>
      <c r="WYH124"/>
      <c r="WYI124"/>
      <c r="WYJ124"/>
      <c r="WYK124"/>
      <c r="WYL124"/>
      <c r="WYM124"/>
      <c r="WYN124"/>
      <c r="WYO124"/>
      <c r="WYP124"/>
      <c r="WYQ124"/>
      <c r="WYR124"/>
      <c r="WYS124"/>
      <c r="WYT124"/>
      <c r="WYU124"/>
      <c r="WYV124"/>
      <c r="WYW124"/>
      <c r="WYX124"/>
      <c r="WYY124"/>
      <c r="WYZ124"/>
      <c r="WZA124"/>
      <c r="WZB124"/>
      <c r="WZC124"/>
      <c r="WZD124"/>
      <c r="WZE124"/>
      <c r="WZF124"/>
      <c r="WZG124"/>
      <c r="WZH124"/>
      <c r="WZI124"/>
      <c r="WZJ124"/>
      <c r="WZK124"/>
      <c r="WZL124"/>
      <c r="WZM124"/>
      <c r="WZN124"/>
      <c r="WZO124"/>
      <c r="WZP124"/>
      <c r="WZQ124"/>
      <c r="WZR124"/>
      <c r="WZS124"/>
      <c r="WZT124"/>
      <c r="WZU124"/>
      <c r="WZV124"/>
      <c r="WZW124"/>
      <c r="WZX124"/>
      <c r="WZY124"/>
      <c r="WZZ124"/>
      <c r="XAA124"/>
      <c r="XAB124"/>
      <c r="XAC124"/>
      <c r="XAD124"/>
      <c r="XAE124"/>
      <c r="XAF124"/>
      <c r="XAG124"/>
      <c r="XAH124"/>
      <c r="XAI124"/>
      <c r="XAJ124"/>
      <c r="XAK124"/>
      <c r="XAL124"/>
      <c r="XAM124"/>
      <c r="XAN124"/>
      <c r="XAO124"/>
      <c r="XAP124"/>
      <c r="XAQ124"/>
      <c r="XAR124"/>
      <c r="XAS124"/>
      <c r="XAT124"/>
      <c r="XAU124"/>
      <c r="XAV124"/>
      <c r="XAW124"/>
      <c r="XAX124"/>
      <c r="XAY124"/>
      <c r="XAZ124"/>
      <c r="XBA124"/>
      <c r="XBB124"/>
      <c r="XBC124"/>
      <c r="XBD124"/>
      <c r="XBE124"/>
      <c r="XBF124"/>
      <c r="XBG124"/>
      <c r="XBH124"/>
      <c r="XBI124"/>
      <c r="XBJ124"/>
      <c r="XBK124"/>
      <c r="XBL124"/>
      <c r="XBM124"/>
      <c r="XBN124"/>
      <c r="XBO124"/>
      <c r="XBP124"/>
      <c r="XBQ124"/>
      <c r="XBR124"/>
      <c r="XBS124"/>
      <c r="XBT124"/>
      <c r="XBU124"/>
      <c r="XBV124"/>
      <c r="XBW124"/>
      <c r="XBX124"/>
      <c r="XBY124"/>
      <c r="XBZ124"/>
      <c r="XCA124"/>
      <c r="XCB124"/>
      <c r="XCC124"/>
      <c r="XCD124"/>
      <c r="XCE124"/>
      <c r="XCF124"/>
      <c r="XCG124"/>
      <c r="XCH124"/>
      <c r="XCI124"/>
      <c r="XCJ124"/>
      <c r="XCK124"/>
      <c r="XCL124"/>
      <c r="XCM124"/>
      <c r="XCN124"/>
      <c r="XCO124"/>
      <c r="XCP124"/>
      <c r="XCQ124"/>
      <c r="XCR124"/>
      <c r="XCS124"/>
      <c r="XCT124"/>
      <c r="XCU124"/>
      <c r="XCV124"/>
      <c r="XCW124"/>
      <c r="XCX124"/>
      <c r="XCY124"/>
      <c r="XCZ124"/>
      <c r="XDA124"/>
      <c r="XDB124"/>
      <c r="XDC124"/>
      <c r="XDD124"/>
      <c r="XDE124"/>
      <c r="XDF124"/>
      <c r="XDG124"/>
      <c r="XDH124"/>
      <c r="XDI124"/>
      <c r="XDJ124"/>
      <c r="XDK124"/>
      <c r="XDL124"/>
      <c r="XDM124"/>
      <c r="XDN124"/>
      <c r="XDO124"/>
      <c r="XDP124"/>
      <c r="XDQ124"/>
      <c r="XDR124"/>
      <c r="XDS124"/>
      <c r="XDT124"/>
      <c r="XDU124"/>
      <c r="XDV124"/>
      <c r="XDW124"/>
      <c r="XDX124"/>
      <c r="XDY124"/>
      <c r="XDZ124"/>
      <c r="XEA124"/>
      <c r="XEB124"/>
      <c r="XEC124"/>
      <c r="XED124"/>
      <c r="XEE124"/>
      <c r="XEF124"/>
      <c r="XEG124"/>
      <c r="XEH124"/>
      <c r="XEI124"/>
      <c r="XEJ124"/>
      <c r="XEK124"/>
      <c r="XEL124"/>
      <c r="XEM124"/>
      <c r="XEN124"/>
      <c r="XEO124"/>
      <c r="XEP124"/>
      <c r="XEQ124"/>
      <c r="XER124"/>
      <c r="XES124"/>
      <c r="XET124"/>
      <c r="XEU124"/>
      <c r="XEV124"/>
      <c r="XEW124"/>
      <c r="XEX124"/>
      <c r="XEY124"/>
      <c r="XEZ124"/>
      <c r="XFA124"/>
      <c r="XFB124"/>
      <c r="XFC124"/>
      <c r="XFD124"/>
    </row>
    <row r="125" spans="2:16384" x14ac:dyDescent="0.25">
      <c r="B125" s="42" t="s">
        <v>131</v>
      </c>
      <c r="C125" s="51">
        <f>SUM(C118:C124)</f>
        <v>-18618</v>
      </c>
      <c r="D125" s="51">
        <f t="shared" ref="D125:G125" si="69">SUM(D118:D124)</f>
        <v>-16185</v>
      </c>
      <c r="E125" s="51">
        <f t="shared" si="69"/>
        <v>-19850</v>
      </c>
      <c r="F125" s="51">
        <f t="shared" si="69"/>
        <v>-10883</v>
      </c>
      <c r="G125" s="51">
        <f t="shared" si="69"/>
        <v>-12862.372643375822</v>
      </c>
      <c r="H125" s="51">
        <f t="shared" ref="H125:K125" si="70">SUM(H118:H124)</f>
        <v>-12923.684327881947</v>
      </c>
      <c r="I125" s="51">
        <f t="shared" si="70"/>
        <v>-13844.12317865463</v>
      </c>
      <c r="J125" s="51">
        <f t="shared" si="70"/>
        <v>-15335.121766537386</v>
      </c>
      <c r="K125" s="51">
        <f t="shared" si="70"/>
        <v>-13387.139286885409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  <c r="AML125" s="1"/>
      <c r="AMM125" s="1"/>
      <c r="AMN125" s="1"/>
      <c r="AMO125" s="1"/>
      <c r="AMP125" s="1"/>
      <c r="AMQ125" s="1"/>
      <c r="AMR125" s="1"/>
      <c r="AMS125" s="1"/>
      <c r="AMT125" s="1"/>
      <c r="AMU125" s="1"/>
      <c r="AMV125" s="1"/>
      <c r="AMW125" s="1"/>
      <c r="AMX125" s="1"/>
      <c r="AMY125" s="1"/>
      <c r="AMZ125" s="1"/>
      <c r="ANA125" s="1"/>
      <c r="ANB125" s="1"/>
      <c r="ANC125" s="1"/>
      <c r="AND125" s="1"/>
      <c r="ANE125" s="1"/>
      <c r="ANF125" s="1"/>
      <c r="ANG125" s="1"/>
      <c r="ANH125" s="1"/>
      <c r="ANI125" s="1"/>
      <c r="ANJ125" s="1"/>
      <c r="ANK125" s="1"/>
      <c r="ANL125" s="1"/>
      <c r="ANM125" s="1"/>
      <c r="ANN125" s="1"/>
      <c r="ANO125" s="1"/>
      <c r="ANP125" s="1"/>
      <c r="ANQ125" s="1"/>
      <c r="ANR125" s="1"/>
      <c r="ANS125" s="1"/>
      <c r="ANT125" s="1"/>
      <c r="ANU125" s="1"/>
      <c r="ANV125" s="1"/>
      <c r="ANW125" s="1"/>
      <c r="ANX125" s="1"/>
      <c r="ANY125" s="1"/>
      <c r="ANZ125" s="1"/>
      <c r="AOA125" s="1"/>
      <c r="AOB125" s="1"/>
      <c r="AOC125" s="1"/>
      <c r="AOD125" s="1"/>
      <c r="AOE125" s="1"/>
      <c r="AOF125" s="1"/>
      <c r="AOG125" s="1"/>
      <c r="AOH125" s="1"/>
      <c r="AOI125" s="1"/>
      <c r="AOJ125" s="1"/>
      <c r="AOK125" s="1"/>
      <c r="AOL125" s="1"/>
      <c r="AOM125" s="1"/>
      <c r="AON125" s="1"/>
      <c r="AOO125" s="1"/>
      <c r="AOP125" s="1"/>
      <c r="AOQ125" s="1"/>
      <c r="AOR125" s="1"/>
      <c r="AOS125" s="1"/>
      <c r="AOT125" s="1"/>
      <c r="AOU125" s="1"/>
      <c r="AOV125" s="1"/>
      <c r="AOW125" s="1"/>
      <c r="AOX125" s="1"/>
      <c r="AOY125" s="1"/>
      <c r="AOZ125" s="1"/>
      <c r="APA125" s="1"/>
      <c r="APB125" s="1"/>
      <c r="APC125" s="1"/>
      <c r="APD125" s="1"/>
      <c r="APE125" s="1"/>
      <c r="APF125" s="1"/>
      <c r="APG125" s="1"/>
      <c r="APH125" s="1"/>
      <c r="API125" s="1"/>
      <c r="APJ125" s="1"/>
      <c r="APK125" s="1"/>
      <c r="APL125" s="1"/>
      <c r="APM125" s="1"/>
      <c r="APN125" s="1"/>
      <c r="APO125" s="1"/>
      <c r="APP125" s="1"/>
      <c r="APQ125" s="1"/>
      <c r="APR125" s="1"/>
      <c r="APS125" s="1"/>
      <c r="APT125" s="1"/>
      <c r="APU125" s="1"/>
      <c r="APV125" s="1"/>
      <c r="APW125" s="1"/>
      <c r="APX125" s="1"/>
      <c r="APY125" s="1"/>
      <c r="APZ125" s="1"/>
      <c r="AQA125" s="1"/>
      <c r="AQB125" s="1"/>
      <c r="AQC125" s="1"/>
      <c r="AQD125" s="1"/>
      <c r="AQE125" s="1"/>
      <c r="AQF125" s="1"/>
      <c r="AQG125" s="1"/>
      <c r="AQH125" s="1"/>
      <c r="AQI125" s="1"/>
      <c r="AQJ125" s="1"/>
      <c r="AQK125" s="1"/>
      <c r="AQL125" s="1"/>
      <c r="AQM125" s="1"/>
      <c r="AQN125" s="1"/>
      <c r="AQO125" s="1"/>
      <c r="AQP125" s="1"/>
      <c r="AQQ125" s="1"/>
      <c r="AQR125" s="1"/>
      <c r="AQS125" s="1"/>
      <c r="AQT125" s="1"/>
      <c r="AQU125" s="1"/>
      <c r="AQV125" s="1"/>
      <c r="AQW125" s="1"/>
      <c r="AQX125" s="1"/>
      <c r="AQY125" s="1"/>
      <c r="AQZ125" s="1"/>
      <c r="ARA125" s="1"/>
      <c r="ARB125" s="1"/>
      <c r="ARC125" s="1"/>
      <c r="ARD125" s="1"/>
      <c r="ARE125" s="1"/>
      <c r="ARF125" s="1"/>
      <c r="ARG125" s="1"/>
      <c r="ARH125" s="1"/>
      <c r="ARI125" s="1"/>
      <c r="ARJ125" s="1"/>
      <c r="ARK125" s="1"/>
      <c r="ARL125" s="1"/>
      <c r="ARM125" s="1"/>
      <c r="ARN125" s="1"/>
      <c r="ARO125" s="1"/>
      <c r="ARP125" s="1"/>
      <c r="ARQ125" s="1"/>
      <c r="ARR125" s="1"/>
      <c r="ARS125" s="1"/>
      <c r="ART125" s="1"/>
      <c r="ARU125" s="1"/>
      <c r="ARV125" s="1"/>
      <c r="ARW125" s="1"/>
      <c r="ARX125" s="1"/>
      <c r="ARY125" s="1"/>
      <c r="ARZ125" s="1"/>
      <c r="ASA125" s="1"/>
      <c r="ASB125" s="1"/>
      <c r="ASC125" s="1"/>
      <c r="ASD125" s="1"/>
      <c r="ASE125" s="1"/>
      <c r="ASF125" s="1"/>
      <c r="ASG125" s="1"/>
      <c r="ASH125" s="1"/>
      <c r="ASI125" s="1"/>
      <c r="ASJ125" s="1"/>
      <c r="ASK125" s="1"/>
      <c r="ASL125" s="1"/>
      <c r="ASM125" s="1"/>
      <c r="ASN125" s="1"/>
      <c r="ASO125" s="1"/>
      <c r="ASP125" s="1"/>
      <c r="ASQ125" s="1"/>
      <c r="ASR125" s="1"/>
      <c r="ASS125" s="1"/>
      <c r="AST125" s="1"/>
      <c r="ASU125" s="1"/>
      <c r="ASV125" s="1"/>
      <c r="ASW125" s="1"/>
      <c r="ASX125" s="1"/>
      <c r="ASY125" s="1"/>
      <c r="ASZ125" s="1"/>
      <c r="ATA125" s="1"/>
      <c r="ATB125" s="1"/>
      <c r="ATC125" s="1"/>
      <c r="ATD125" s="1"/>
      <c r="ATE125" s="1"/>
      <c r="ATF125" s="1"/>
      <c r="ATG125" s="1"/>
      <c r="ATH125" s="1"/>
      <c r="ATI125" s="1"/>
      <c r="ATJ125" s="1"/>
      <c r="ATK125" s="1"/>
      <c r="ATL125" s="1"/>
      <c r="ATM125" s="1"/>
      <c r="ATN125" s="1"/>
      <c r="ATO125" s="1"/>
      <c r="ATP125" s="1"/>
      <c r="ATQ125" s="1"/>
      <c r="ATR125" s="1"/>
      <c r="ATS125" s="1"/>
      <c r="ATT125" s="1"/>
      <c r="ATU125" s="1"/>
      <c r="ATV125" s="1"/>
      <c r="ATW125" s="1"/>
      <c r="ATX125" s="1"/>
      <c r="ATY125" s="1"/>
      <c r="ATZ125" s="1"/>
      <c r="AUA125" s="1"/>
      <c r="AUB125" s="1"/>
      <c r="AUC125" s="1"/>
      <c r="AUD125" s="1"/>
      <c r="AUE125" s="1"/>
      <c r="AUF125" s="1"/>
      <c r="AUG125" s="1"/>
      <c r="AUH125" s="1"/>
      <c r="AUI125" s="1"/>
      <c r="AUJ125" s="1"/>
      <c r="AUK125" s="1"/>
      <c r="AUL125" s="1"/>
      <c r="AUM125" s="1"/>
      <c r="AUN125" s="1"/>
      <c r="AUO125" s="1"/>
      <c r="AUP125" s="1"/>
      <c r="AUQ125" s="1"/>
      <c r="AUR125" s="1"/>
      <c r="AUS125" s="1"/>
      <c r="AUT125" s="1"/>
      <c r="AUU125" s="1"/>
      <c r="AUV125" s="1"/>
      <c r="AUW125" s="1"/>
      <c r="AUX125" s="1"/>
      <c r="AUY125" s="1"/>
      <c r="AUZ125" s="1"/>
      <c r="AVA125" s="1"/>
      <c r="AVB125" s="1"/>
      <c r="AVC125" s="1"/>
      <c r="AVD125" s="1"/>
      <c r="AVE125" s="1"/>
      <c r="AVF125" s="1"/>
      <c r="AVG125" s="1"/>
      <c r="AVH125" s="1"/>
      <c r="AVI125" s="1"/>
      <c r="AVJ125" s="1"/>
      <c r="AVK125" s="1"/>
      <c r="AVL125" s="1"/>
      <c r="AVM125" s="1"/>
      <c r="AVN125" s="1"/>
      <c r="AVO125" s="1"/>
      <c r="AVP125" s="1"/>
      <c r="AVQ125" s="1"/>
      <c r="AVR125" s="1"/>
      <c r="AVS125" s="1"/>
      <c r="AVT125" s="1"/>
      <c r="AVU125" s="1"/>
      <c r="AVV125" s="1"/>
      <c r="AVW125" s="1"/>
      <c r="AVX125" s="1"/>
      <c r="AVY125" s="1"/>
      <c r="AVZ125" s="1"/>
      <c r="AWA125" s="1"/>
      <c r="AWB125" s="1"/>
      <c r="AWC125" s="1"/>
      <c r="AWD125" s="1"/>
      <c r="AWE125" s="1"/>
      <c r="AWF125" s="1"/>
      <c r="AWG125" s="1"/>
      <c r="AWH125" s="1"/>
      <c r="AWI125" s="1"/>
      <c r="AWJ125" s="1"/>
      <c r="AWK125" s="1"/>
      <c r="AWL125" s="1"/>
      <c r="AWM125" s="1"/>
      <c r="AWN125" s="1"/>
      <c r="AWO125" s="1"/>
      <c r="AWP125" s="1"/>
      <c r="AWQ125" s="1"/>
      <c r="AWR125" s="1"/>
      <c r="AWS125" s="1"/>
      <c r="AWT125" s="1"/>
      <c r="AWU125" s="1"/>
      <c r="AWV125" s="1"/>
      <c r="AWW125" s="1"/>
      <c r="AWX125" s="1"/>
      <c r="AWY125" s="1"/>
      <c r="AWZ125" s="1"/>
      <c r="AXA125" s="1"/>
      <c r="AXB125" s="1"/>
      <c r="AXC125" s="1"/>
      <c r="AXD125" s="1"/>
      <c r="AXE125" s="1"/>
      <c r="AXF125" s="1"/>
      <c r="AXG125" s="1"/>
      <c r="AXH125" s="1"/>
      <c r="AXI125" s="1"/>
      <c r="AXJ125" s="1"/>
      <c r="AXK125" s="1"/>
      <c r="AXL125" s="1"/>
      <c r="AXM125" s="1"/>
      <c r="AXN125" s="1"/>
      <c r="AXO125" s="1"/>
      <c r="AXP125" s="1"/>
      <c r="AXQ125" s="1"/>
      <c r="AXR125" s="1"/>
      <c r="AXS125" s="1"/>
      <c r="AXT125" s="1"/>
      <c r="AXU125" s="1"/>
      <c r="AXV125" s="1"/>
      <c r="AXW125" s="1"/>
      <c r="AXX125" s="1"/>
      <c r="AXY125" s="1"/>
      <c r="AXZ125" s="1"/>
      <c r="AYA125" s="1"/>
      <c r="AYB125" s="1"/>
      <c r="AYC125" s="1"/>
      <c r="AYD125" s="1"/>
      <c r="AYE125" s="1"/>
      <c r="AYF125" s="1"/>
      <c r="AYG125" s="1"/>
      <c r="AYH125" s="1"/>
      <c r="AYI125" s="1"/>
      <c r="AYJ125" s="1"/>
      <c r="AYK125" s="1"/>
      <c r="AYL125" s="1"/>
      <c r="AYM125" s="1"/>
      <c r="AYN125" s="1"/>
      <c r="AYO125" s="1"/>
      <c r="AYP125" s="1"/>
      <c r="AYQ125" s="1"/>
      <c r="AYR125" s="1"/>
      <c r="AYS125" s="1"/>
      <c r="AYT125" s="1"/>
      <c r="AYU125" s="1"/>
      <c r="AYV125" s="1"/>
      <c r="AYW125" s="1"/>
      <c r="AYX125" s="1"/>
      <c r="AYY125" s="1"/>
      <c r="AYZ125" s="1"/>
      <c r="AZA125" s="1"/>
      <c r="AZB125" s="1"/>
      <c r="AZC125" s="1"/>
      <c r="AZD125" s="1"/>
      <c r="AZE125" s="1"/>
      <c r="AZF125" s="1"/>
      <c r="AZG125" s="1"/>
      <c r="AZH125" s="1"/>
      <c r="AZI125" s="1"/>
      <c r="AZJ125" s="1"/>
      <c r="AZK125" s="1"/>
      <c r="AZL125" s="1"/>
      <c r="AZM125" s="1"/>
      <c r="AZN125" s="1"/>
      <c r="AZO125" s="1"/>
      <c r="AZP125" s="1"/>
      <c r="AZQ125" s="1"/>
      <c r="AZR125" s="1"/>
      <c r="AZS125" s="1"/>
      <c r="AZT125" s="1"/>
      <c r="AZU125" s="1"/>
      <c r="AZV125" s="1"/>
      <c r="AZW125" s="1"/>
      <c r="AZX125" s="1"/>
      <c r="AZY125" s="1"/>
      <c r="AZZ125" s="1"/>
      <c r="BAA125" s="1"/>
      <c r="BAB125" s="1"/>
      <c r="BAC125" s="1"/>
      <c r="BAD125" s="1"/>
      <c r="BAE125" s="1"/>
      <c r="BAF125" s="1"/>
      <c r="BAG125" s="1"/>
      <c r="BAH125" s="1"/>
      <c r="BAI125" s="1"/>
      <c r="BAJ125" s="1"/>
      <c r="BAK125" s="1"/>
      <c r="BAL125" s="1"/>
      <c r="BAM125" s="1"/>
      <c r="BAN125" s="1"/>
      <c r="BAO125" s="1"/>
      <c r="BAP125" s="1"/>
      <c r="BAQ125" s="1"/>
      <c r="BAR125" s="1"/>
      <c r="BAS125" s="1"/>
      <c r="BAT125" s="1"/>
      <c r="BAU125" s="1"/>
      <c r="BAV125" s="1"/>
      <c r="BAW125" s="1"/>
      <c r="BAX125" s="1"/>
      <c r="BAY125" s="1"/>
      <c r="BAZ125" s="1"/>
      <c r="BBA125" s="1"/>
      <c r="BBB125" s="1"/>
      <c r="BBC125" s="1"/>
      <c r="BBD125" s="1"/>
      <c r="BBE125" s="1"/>
      <c r="BBF125" s="1"/>
      <c r="BBG125" s="1"/>
      <c r="BBH125" s="1"/>
      <c r="BBI125" s="1"/>
      <c r="BBJ125" s="1"/>
      <c r="BBK125" s="1"/>
      <c r="BBL125" s="1"/>
      <c r="BBM125" s="1"/>
      <c r="BBN125" s="1"/>
      <c r="BBO125" s="1"/>
      <c r="BBP125" s="1"/>
      <c r="BBQ125" s="1"/>
      <c r="BBR125" s="1"/>
      <c r="BBS125" s="1"/>
      <c r="BBT125" s="1"/>
      <c r="BBU125" s="1"/>
      <c r="BBV125" s="1"/>
      <c r="BBW125" s="1"/>
      <c r="BBX125" s="1"/>
      <c r="BBY125" s="1"/>
      <c r="BBZ125" s="1"/>
      <c r="BCA125" s="1"/>
      <c r="BCB125" s="1"/>
      <c r="BCC125" s="1"/>
      <c r="BCD125" s="1"/>
      <c r="BCE125" s="1"/>
      <c r="BCF125" s="1"/>
      <c r="BCG125" s="1"/>
      <c r="BCH125" s="1"/>
      <c r="BCI125" s="1"/>
      <c r="BCJ125" s="1"/>
      <c r="BCK125" s="1"/>
      <c r="BCL125" s="1"/>
      <c r="BCM125" s="1"/>
      <c r="BCN125" s="1"/>
      <c r="BCO125" s="1"/>
      <c r="BCP125" s="1"/>
      <c r="BCQ125" s="1"/>
      <c r="BCR125" s="1"/>
      <c r="BCS125" s="1"/>
      <c r="BCT125" s="1"/>
      <c r="BCU125" s="1"/>
      <c r="BCV125" s="1"/>
      <c r="BCW125" s="1"/>
      <c r="BCX125" s="1"/>
      <c r="BCY125" s="1"/>
      <c r="BCZ125" s="1"/>
      <c r="BDA125" s="1"/>
      <c r="BDB125" s="1"/>
      <c r="BDC125" s="1"/>
      <c r="BDD125" s="1"/>
      <c r="BDE125" s="1"/>
      <c r="BDF125" s="1"/>
      <c r="BDG125" s="1"/>
      <c r="BDH125" s="1"/>
      <c r="BDI125" s="1"/>
      <c r="BDJ125" s="1"/>
      <c r="BDK125" s="1"/>
      <c r="BDL125" s="1"/>
      <c r="BDM125" s="1"/>
      <c r="BDN125" s="1"/>
      <c r="BDO125" s="1"/>
      <c r="BDP125" s="1"/>
      <c r="BDQ125" s="1"/>
      <c r="BDR125" s="1"/>
      <c r="BDS125" s="1"/>
      <c r="BDT125" s="1"/>
      <c r="BDU125" s="1"/>
      <c r="BDV125" s="1"/>
      <c r="BDW125" s="1"/>
      <c r="BDX125" s="1"/>
      <c r="BDY125" s="1"/>
      <c r="BDZ125" s="1"/>
      <c r="BEA125" s="1"/>
      <c r="BEB125" s="1"/>
      <c r="BEC125" s="1"/>
      <c r="BED125" s="1"/>
      <c r="BEE125" s="1"/>
      <c r="BEF125" s="1"/>
      <c r="BEG125" s="1"/>
      <c r="BEH125" s="1"/>
      <c r="BEI125" s="1"/>
      <c r="BEJ125" s="1"/>
      <c r="BEK125" s="1"/>
      <c r="BEL125" s="1"/>
      <c r="BEM125" s="1"/>
      <c r="BEN125" s="1"/>
      <c r="BEO125" s="1"/>
      <c r="BEP125" s="1"/>
      <c r="BEQ125" s="1"/>
      <c r="BER125" s="1"/>
      <c r="BES125" s="1"/>
      <c r="BET125" s="1"/>
      <c r="BEU125" s="1"/>
      <c r="BEV125" s="1"/>
      <c r="BEW125" s="1"/>
      <c r="BEX125" s="1"/>
      <c r="BEY125" s="1"/>
      <c r="BEZ125" s="1"/>
      <c r="BFA125" s="1"/>
      <c r="BFB125" s="1"/>
      <c r="BFC125" s="1"/>
      <c r="BFD125" s="1"/>
      <c r="BFE125" s="1"/>
      <c r="BFF125" s="1"/>
      <c r="BFG125" s="1"/>
      <c r="BFH125" s="1"/>
      <c r="BFI125" s="1"/>
      <c r="BFJ125" s="1"/>
      <c r="BFK125" s="1"/>
      <c r="BFL125" s="1"/>
      <c r="BFM125" s="1"/>
      <c r="BFN125" s="1"/>
      <c r="BFO125" s="1"/>
      <c r="BFP125" s="1"/>
      <c r="BFQ125" s="1"/>
      <c r="BFR125" s="1"/>
      <c r="BFS125" s="1"/>
      <c r="BFT125" s="1"/>
      <c r="BFU125" s="1"/>
      <c r="BFV125" s="1"/>
      <c r="BFW125" s="1"/>
      <c r="BFX125" s="1"/>
      <c r="BFY125" s="1"/>
      <c r="BFZ125" s="1"/>
      <c r="BGA125" s="1"/>
      <c r="BGB125" s="1"/>
      <c r="BGC125" s="1"/>
      <c r="BGD125" s="1"/>
      <c r="BGE125" s="1"/>
      <c r="BGF125" s="1"/>
      <c r="BGG125" s="1"/>
      <c r="BGH125" s="1"/>
      <c r="BGI125" s="1"/>
      <c r="BGJ125" s="1"/>
      <c r="BGK125" s="1"/>
      <c r="BGL125" s="1"/>
      <c r="BGM125" s="1"/>
      <c r="BGN125" s="1"/>
      <c r="BGO125" s="1"/>
      <c r="BGP125" s="1"/>
      <c r="BGQ125" s="1"/>
      <c r="BGR125" s="1"/>
      <c r="BGS125" s="1"/>
      <c r="BGT125" s="1"/>
      <c r="BGU125" s="1"/>
      <c r="BGV125" s="1"/>
      <c r="BGW125" s="1"/>
      <c r="BGX125" s="1"/>
      <c r="BGY125" s="1"/>
      <c r="BGZ125" s="1"/>
      <c r="BHA125" s="1"/>
      <c r="BHB125" s="1"/>
      <c r="BHC125" s="1"/>
      <c r="BHD125" s="1"/>
      <c r="BHE125" s="1"/>
      <c r="BHF125" s="1"/>
      <c r="BHG125" s="1"/>
      <c r="BHH125" s="1"/>
      <c r="BHI125" s="1"/>
      <c r="BHJ125" s="1"/>
      <c r="BHK125" s="1"/>
      <c r="BHL125" s="1"/>
      <c r="BHM125" s="1"/>
      <c r="BHN125" s="1"/>
      <c r="BHO125" s="1"/>
      <c r="BHP125" s="1"/>
      <c r="BHQ125" s="1"/>
      <c r="BHR125" s="1"/>
      <c r="BHS125" s="1"/>
      <c r="BHT125" s="1"/>
      <c r="BHU125" s="1"/>
      <c r="BHV125" s="1"/>
      <c r="BHW125" s="1"/>
      <c r="BHX125" s="1"/>
      <c r="BHY125" s="1"/>
      <c r="BHZ125" s="1"/>
      <c r="BIA125" s="1"/>
      <c r="BIB125" s="1"/>
      <c r="BIC125" s="1"/>
      <c r="BID125" s="1"/>
      <c r="BIE125" s="1"/>
      <c r="BIF125" s="1"/>
      <c r="BIG125" s="1"/>
      <c r="BIH125" s="1"/>
      <c r="BII125" s="1"/>
      <c r="BIJ125" s="1"/>
      <c r="BIK125" s="1"/>
      <c r="BIL125" s="1"/>
      <c r="BIM125" s="1"/>
      <c r="BIN125" s="1"/>
      <c r="BIO125" s="1"/>
      <c r="BIP125" s="1"/>
      <c r="BIQ125" s="1"/>
      <c r="BIR125" s="1"/>
      <c r="BIS125" s="1"/>
      <c r="BIT125" s="1"/>
      <c r="BIU125" s="1"/>
      <c r="BIV125" s="1"/>
      <c r="BIW125" s="1"/>
      <c r="BIX125" s="1"/>
      <c r="BIY125" s="1"/>
      <c r="BIZ125" s="1"/>
      <c r="BJA125" s="1"/>
      <c r="BJB125" s="1"/>
      <c r="BJC125" s="1"/>
      <c r="BJD125" s="1"/>
      <c r="BJE125" s="1"/>
      <c r="BJF125" s="1"/>
      <c r="BJG125" s="1"/>
      <c r="BJH125" s="1"/>
      <c r="BJI125" s="1"/>
      <c r="BJJ125" s="1"/>
      <c r="BJK125" s="1"/>
      <c r="BJL125" s="1"/>
      <c r="BJM125" s="1"/>
      <c r="BJN125" s="1"/>
      <c r="BJO125" s="1"/>
      <c r="BJP125" s="1"/>
      <c r="BJQ125" s="1"/>
      <c r="BJR125" s="1"/>
      <c r="BJS125" s="1"/>
      <c r="BJT125" s="1"/>
      <c r="BJU125" s="1"/>
      <c r="BJV125" s="1"/>
      <c r="BJW125" s="1"/>
      <c r="BJX125" s="1"/>
      <c r="BJY125" s="1"/>
      <c r="BJZ125" s="1"/>
      <c r="BKA125" s="1"/>
      <c r="BKB125" s="1"/>
      <c r="BKC125" s="1"/>
      <c r="BKD125" s="1"/>
      <c r="BKE125" s="1"/>
      <c r="BKF125" s="1"/>
      <c r="BKG125" s="1"/>
      <c r="BKH125" s="1"/>
      <c r="BKI125" s="1"/>
      <c r="BKJ125" s="1"/>
      <c r="BKK125" s="1"/>
      <c r="BKL125" s="1"/>
      <c r="BKM125" s="1"/>
      <c r="BKN125" s="1"/>
      <c r="BKO125" s="1"/>
      <c r="BKP125" s="1"/>
      <c r="BKQ125" s="1"/>
      <c r="BKR125" s="1"/>
      <c r="BKS125" s="1"/>
      <c r="BKT125" s="1"/>
      <c r="BKU125" s="1"/>
      <c r="BKV125" s="1"/>
      <c r="BKW125" s="1"/>
      <c r="BKX125" s="1"/>
      <c r="BKY125" s="1"/>
      <c r="BKZ125" s="1"/>
      <c r="BLA125" s="1"/>
      <c r="BLB125" s="1"/>
      <c r="BLC125" s="1"/>
      <c r="BLD125" s="1"/>
      <c r="BLE125" s="1"/>
      <c r="BLF125" s="1"/>
      <c r="BLG125" s="1"/>
      <c r="BLH125" s="1"/>
      <c r="BLI125" s="1"/>
      <c r="BLJ125" s="1"/>
      <c r="BLK125" s="1"/>
      <c r="BLL125" s="1"/>
      <c r="BLM125" s="1"/>
      <c r="BLN125" s="1"/>
      <c r="BLO125" s="1"/>
      <c r="BLP125" s="1"/>
      <c r="BLQ125" s="1"/>
      <c r="BLR125" s="1"/>
      <c r="BLS125" s="1"/>
      <c r="BLT125" s="1"/>
      <c r="BLU125" s="1"/>
      <c r="BLV125" s="1"/>
      <c r="BLW125" s="1"/>
      <c r="BLX125" s="1"/>
      <c r="BLY125" s="1"/>
      <c r="BLZ125" s="1"/>
      <c r="BMA125" s="1"/>
      <c r="BMB125" s="1"/>
      <c r="BMC125" s="1"/>
      <c r="BMD125" s="1"/>
      <c r="BME125" s="1"/>
      <c r="BMF125" s="1"/>
      <c r="BMG125" s="1"/>
      <c r="BMH125" s="1"/>
      <c r="BMI125" s="1"/>
      <c r="BMJ125" s="1"/>
      <c r="BMK125" s="1"/>
      <c r="BML125" s="1"/>
      <c r="BMM125" s="1"/>
      <c r="BMN125" s="1"/>
      <c r="BMO125" s="1"/>
      <c r="BMP125" s="1"/>
      <c r="BMQ125" s="1"/>
      <c r="BMR125" s="1"/>
      <c r="BMS125" s="1"/>
      <c r="BMT125" s="1"/>
      <c r="BMU125" s="1"/>
      <c r="BMV125" s="1"/>
      <c r="BMW125" s="1"/>
      <c r="BMX125" s="1"/>
      <c r="BMY125" s="1"/>
      <c r="BMZ125" s="1"/>
      <c r="BNA125" s="1"/>
      <c r="BNB125" s="1"/>
      <c r="BNC125" s="1"/>
      <c r="BND125" s="1"/>
      <c r="BNE125" s="1"/>
      <c r="BNF125" s="1"/>
      <c r="BNG125" s="1"/>
      <c r="BNH125" s="1"/>
      <c r="BNI125" s="1"/>
      <c r="BNJ125" s="1"/>
      <c r="BNK125" s="1"/>
      <c r="BNL125" s="1"/>
      <c r="BNM125" s="1"/>
      <c r="BNN125" s="1"/>
      <c r="BNO125" s="1"/>
      <c r="BNP125" s="1"/>
      <c r="BNQ125" s="1"/>
      <c r="BNR125" s="1"/>
      <c r="BNS125" s="1"/>
      <c r="BNT125" s="1"/>
      <c r="BNU125" s="1"/>
      <c r="BNV125" s="1"/>
      <c r="BNW125" s="1"/>
      <c r="BNX125" s="1"/>
      <c r="BNY125" s="1"/>
      <c r="BNZ125" s="1"/>
      <c r="BOA125" s="1"/>
      <c r="BOB125" s="1"/>
      <c r="BOC125" s="1"/>
      <c r="BOD125" s="1"/>
      <c r="BOE125" s="1"/>
      <c r="BOF125" s="1"/>
      <c r="BOG125" s="1"/>
      <c r="BOH125" s="1"/>
      <c r="BOI125" s="1"/>
      <c r="BOJ125" s="1"/>
      <c r="BOK125" s="1"/>
      <c r="BOL125" s="1"/>
      <c r="BOM125" s="1"/>
      <c r="BON125" s="1"/>
      <c r="BOO125" s="1"/>
      <c r="BOP125" s="1"/>
      <c r="BOQ125" s="1"/>
      <c r="BOR125" s="1"/>
      <c r="BOS125" s="1"/>
      <c r="BOT125" s="1"/>
      <c r="BOU125" s="1"/>
      <c r="BOV125" s="1"/>
      <c r="BOW125" s="1"/>
      <c r="BOX125" s="1"/>
      <c r="BOY125" s="1"/>
      <c r="BOZ125" s="1"/>
      <c r="BPA125" s="1"/>
      <c r="BPB125" s="1"/>
      <c r="BPC125" s="1"/>
      <c r="BPD125" s="1"/>
      <c r="BPE125" s="1"/>
      <c r="BPF125" s="1"/>
      <c r="BPG125" s="1"/>
      <c r="BPH125" s="1"/>
      <c r="BPI125" s="1"/>
      <c r="BPJ125" s="1"/>
      <c r="BPK125" s="1"/>
      <c r="BPL125" s="1"/>
      <c r="BPM125" s="1"/>
      <c r="BPN125" s="1"/>
      <c r="BPO125" s="1"/>
      <c r="BPP125" s="1"/>
      <c r="BPQ125" s="1"/>
      <c r="BPR125" s="1"/>
      <c r="BPS125" s="1"/>
      <c r="BPT125" s="1"/>
      <c r="BPU125" s="1"/>
      <c r="BPV125" s="1"/>
      <c r="BPW125" s="1"/>
      <c r="BPX125" s="1"/>
      <c r="BPY125" s="1"/>
      <c r="BPZ125" s="1"/>
      <c r="BQA125" s="1"/>
      <c r="BQB125" s="1"/>
      <c r="BQC125" s="1"/>
      <c r="BQD125" s="1"/>
      <c r="BQE125" s="1"/>
      <c r="BQF125" s="1"/>
      <c r="BQG125" s="1"/>
      <c r="BQH125" s="1"/>
      <c r="BQI125" s="1"/>
      <c r="BQJ125" s="1"/>
      <c r="BQK125" s="1"/>
      <c r="BQL125" s="1"/>
      <c r="BQM125" s="1"/>
      <c r="BQN125" s="1"/>
      <c r="BQO125" s="1"/>
      <c r="BQP125" s="1"/>
      <c r="BQQ125" s="1"/>
      <c r="BQR125" s="1"/>
      <c r="BQS125" s="1"/>
      <c r="BQT125" s="1"/>
      <c r="BQU125" s="1"/>
      <c r="BQV125" s="1"/>
      <c r="BQW125" s="1"/>
      <c r="BQX125" s="1"/>
      <c r="BQY125" s="1"/>
      <c r="BQZ125" s="1"/>
      <c r="BRA125" s="1"/>
      <c r="BRB125" s="1"/>
      <c r="BRC125" s="1"/>
      <c r="BRD125" s="1"/>
      <c r="BRE125" s="1"/>
      <c r="BRF125" s="1"/>
      <c r="BRG125" s="1"/>
      <c r="BRH125" s="1"/>
      <c r="BRI125" s="1"/>
      <c r="BRJ125" s="1"/>
      <c r="BRK125" s="1"/>
      <c r="BRL125" s="1"/>
      <c r="BRM125" s="1"/>
      <c r="BRN125" s="1"/>
      <c r="BRO125" s="1"/>
      <c r="BRP125" s="1"/>
      <c r="BRQ125" s="1"/>
      <c r="BRR125" s="1"/>
      <c r="BRS125" s="1"/>
      <c r="BRT125" s="1"/>
      <c r="BRU125" s="1"/>
      <c r="BRV125" s="1"/>
      <c r="BRW125" s="1"/>
      <c r="BRX125" s="1"/>
      <c r="BRY125" s="1"/>
      <c r="BRZ125" s="1"/>
      <c r="BSA125" s="1"/>
      <c r="BSB125" s="1"/>
      <c r="BSC125" s="1"/>
      <c r="BSD125" s="1"/>
      <c r="BSE125" s="1"/>
      <c r="BSF125" s="1"/>
      <c r="BSG125" s="1"/>
      <c r="BSH125" s="1"/>
      <c r="BSI125" s="1"/>
      <c r="BSJ125" s="1"/>
      <c r="BSK125" s="1"/>
      <c r="BSL125" s="1"/>
      <c r="BSM125" s="1"/>
      <c r="BSN125" s="1"/>
      <c r="BSO125" s="1"/>
      <c r="BSP125" s="1"/>
      <c r="BSQ125" s="1"/>
      <c r="BSR125" s="1"/>
      <c r="BSS125" s="1"/>
      <c r="BST125" s="1"/>
      <c r="BSU125" s="1"/>
      <c r="BSV125" s="1"/>
      <c r="BSW125" s="1"/>
      <c r="BSX125" s="1"/>
      <c r="BSY125" s="1"/>
      <c r="BSZ125" s="1"/>
      <c r="BTA125" s="1"/>
      <c r="BTB125" s="1"/>
      <c r="BTC125" s="1"/>
      <c r="BTD125" s="1"/>
      <c r="BTE125" s="1"/>
      <c r="BTF125" s="1"/>
      <c r="BTG125" s="1"/>
      <c r="BTH125" s="1"/>
      <c r="BTI125" s="1"/>
      <c r="BTJ125" s="1"/>
      <c r="BTK125" s="1"/>
      <c r="BTL125" s="1"/>
      <c r="BTM125" s="1"/>
      <c r="BTN125" s="1"/>
      <c r="BTO125" s="1"/>
      <c r="BTP125" s="1"/>
      <c r="BTQ125" s="1"/>
      <c r="BTR125" s="1"/>
      <c r="BTS125" s="1"/>
      <c r="BTT125" s="1"/>
      <c r="BTU125" s="1"/>
      <c r="BTV125" s="1"/>
      <c r="BTW125" s="1"/>
      <c r="BTX125" s="1"/>
      <c r="BTY125" s="1"/>
      <c r="BTZ125" s="1"/>
      <c r="BUA125" s="1"/>
      <c r="BUB125" s="1"/>
      <c r="BUC125" s="1"/>
      <c r="BUD125" s="1"/>
      <c r="BUE125" s="1"/>
      <c r="BUF125" s="1"/>
      <c r="BUG125" s="1"/>
      <c r="BUH125" s="1"/>
      <c r="BUI125" s="1"/>
      <c r="BUJ125" s="1"/>
      <c r="BUK125" s="1"/>
      <c r="BUL125" s="1"/>
      <c r="BUM125" s="1"/>
      <c r="BUN125" s="1"/>
      <c r="BUO125" s="1"/>
      <c r="BUP125" s="1"/>
      <c r="BUQ125" s="1"/>
      <c r="BUR125" s="1"/>
      <c r="BUS125" s="1"/>
      <c r="BUT125" s="1"/>
      <c r="BUU125" s="1"/>
      <c r="BUV125" s="1"/>
      <c r="BUW125" s="1"/>
      <c r="BUX125" s="1"/>
      <c r="BUY125" s="1"/>
      <c r="BUZ125" s="1"/>
      <c r="BVA125" s="1"/>
      <c r="BVB125" s="1"/>
      <c r="BVC125" s="1"/>
      <c r="BVD125" s="1"/>
      <c r="BVE125" s="1"/>
      <c r="BVF125" s="1"/>
      <c r="BVG125" s="1"/>
      <c r="BVH125" s="1"/>
      <c r="BVI125" s="1"/>
      <c r="BVJ125" s="1"/>
      <c r="BVK125" s="1"/>
      <c r="BVL125" s="1"/>
      <c r="BVM125" s="1"/>
      <c r="BVN125" s="1"/>
      <c r="BVO125" s="1"/>
      <c r="BVP125" s="1"/>
      <c r="BVQ125" s="1"/>
      <c r="BVR125" s="1"/>
      <c r="BVS125" s="1"/>
      <c r="BVT125" s="1"/>
      <c r="BVU125" s="1"/>
      <c r="BVV125" s="1"/>
      <c r="BVW125" s="1"/>
      <c r="BVX125" s="1"/>
      <c r="BVY125" s="1"/>
      <c r="BVZ125" s="1"/>
      <c r="BWA125" s="1"/>
      <c r="BWB125" s="1"/>
      <c r="BWC125" s="1"/>
      <c r="BWD125" s="1"/>
      <c r="BWE125" s="1"/>
      <c r="BWF125" s="1"/>
      <c r="BWG125" s="1"/>
      <c r="BWH125" s="1"/>
      <c r="BWI125" s="1"/>
      <c r="BWJ125" s="1"/>
      <c r="BWK125" s="1"/>
      <c r="BWL125" s="1"/>
      <c r="BWM125" s="1"/>
      <c r="BWN125" s="1"/>
      <c r="BWO125" s="1"/>
      <c r="BWP125" s="1"/>
      <c r="BWQ125" s="1"/>
      <c r="BWR125" s="1"/>
      <c r="BWS125" s="1"/>
      <c r="BWT125" s="1"/>
      <c r="BWU125" s="1"/>
      <c r="BWV125" s="1"/>
      <c r="BWW125" s="1"/>
      <c r="BWX125" s="1"/>
      <c r="BWY125" s="1"/>
      <c r="BWZ125" s="1"/>
      <c r="BXA125" s="1"/>
      <c r="BXB125" s="1"/>
      <c r="BXC125" s="1"/>
      <c r="BXD125" s="1"/>
      <c r="BXE125" s="1"/>
      <c r="BXF125" s="1"/>
      <c r="BXG125" s="1"/>
      <c r="BXH125" s="1"/>
      <c r="BXI125" s="1"/>
      <c r="BXJ125" s="1"/>
      <c r="BXK125" s="1"/>
      <c r="BXL125" s="1"/>
      <c r="BXM125" s="1"/>
      <c r="BXN125" s="1"/>
      <c r="BXO125" s="1"/>
      <c r="BXP125" s="1"/>
      <c r="BXQ125" s="1"/>
      <c r="BXR125" s="1"/>
      <c r="BXS125" s="1"/>
      <c r="BXT125" s="1"/>
      <c r="BXU125" s="1"/>
      <c r="BXV125" s="1"/>
      <c r="BXW125" s="1"/>
      <c r="BXX125" s="1"/>
      <c r="BXY125" s="1"/>
      <c r="BXZ125" s="1"/>
      <c r="BYA125" s="1"/>
      <c r="BYB125" s="1"/>
      <c r="BYC125" s="1"/>
      <c r="BYD125" s="1"/>
      <c r="BYE125" s="1"/>
      <c r="BYF125" s="1"/>
      <c r="BYG125" s="1"/>
      <c r="BYH125" s="1"/>
      <c r="BYI125" s="1"/>
      <c r="BYJ125" s="1"/>
      <c r="BYK125" s="1"/>
      <c r="BYL125" s="1"/>
      <c r="BYM125" s="1"/>
      <c r="BYN125" s="1"/>
      <c r="BYO125" s="1"/>
      <c r="BYP125" s="1"/>
      <c r="BYQ125" s="1"/>
      <c r="BYR125" s="1"/>
      <c r="BYS125" s="1"/>
      <c r="BYT125" s="1"/>
      <c r="BYU125" s="1"/>
      <c r="BYV125" s="1"/>
      <c r="BYW125" s="1"/>
      <c r="BYX125" s="1"/>
      <c r="BYY125" s="1"/>
      <c r="BYZ125" s="1"/>
      <c r="BZA125" s="1"/>
      <c r="BZB125" s="1"/>
      <c r="BZC125" s="1"/>
      <c r="BZD125" s="1"/>
      <c r="BZE125" s="1"/>
      <c r="BZF125" s="1"/>
      <c r="BZG125" s="1"/>
      <c r="BZH125" s="1"/>
      <c r="BZI125" s="1"/>
      <c r="BZJ125" s="1"/>
      <c r="BZK125" s="1"/>
      <c r="BZL125" s="1"/>
      <c r="BZM125" s="1"/>
      <c r="BZN125" s="1"/>
      <c r="BZO125" s="1"/>
      <c r="BZP125" s="1"/>
      <c r="BZQ125" s="1"/>
      <c r="BZR125" s="1"/>
      <c r="BZS125" s="1"/>
      <c r="BZT125" s="1"/>
      <c r="BZU125" s="1"/>
      <c r="BZV125" s="1"/>
      <c r="BZW125" s="1"/>
      <c r="BZX125" s="1"/>
      <c r="BZY125" s="1"/>
      <c r="BZZ125" s="1"/>
      <c r="CAA125" s="1"/>
      <c r="CAB125" s="1"/>
      <c r="CAC125" s="1"/>
      <c r="CAD125" s="1"/>
      <c r="CAE125" s="1"/>
      <c r="CAF125" s="1"/>
      <c r="CAG125" s="1"/>
      <c r="CAH125" s="1"/>
      <c r="CAI125" s="1"/>
      <c r="CAJ125" s="1"/>
      <c r="CAK125" s="1"/>
      <c r="CAL125" s="1"/>
      <c r="CAM125" s="1"/>
      <c r="CAN125" s="1"/>
      <c r="CAO125" s="1"/>
      <c r="CAP125" s="1"/>
      <c r="CAQ125" s="1"/>
      <c r="CAR125" s="1"/>
      <c r="CAS125" s="1"/>
      <c r="CAT125" s="1"/>
      <c r="CAU125" s="1"/>
      <c r="CAV125" s="1"/>
      <c r="CAW125" s="1"/>
      <c r="CAX125" s="1"/>
      <c r="CAY125" s="1"/>
      <c r="CAZ125" s="1"/>
      <c r="CBA125" s="1"/>
      <c r="CBB125" s="1"/>
      <c r="CBC125" s="1"/>
      <c r="CBD125" s="1"/>
      <c r="CBE125" s="1"/>
      <c r="CBF125" s="1"/>
      <c r="CBG125" s="1"/>
      <c r="CBH125" s="1"/>
      <c r="CBI125" s="1"/>
      <c r="CBJ125" s="1"/>
      <c r="CBK125" s="1"/>
      <c r="CBL125" s="1"/>
      <c r="CBM125" s="1"/>
      <c r="CBN125" s="1"/>
      <c r="CBO125" s="1"/>
      <c r="CBP125" s="1"/>
      <c r="CBQ125" s="1"/>
      <c r="CBR125" s="1"/>
      <c r="CBS125" s="1"/>
      <c r="CBT125" s="1"/>
      <c r="CBU125" s="1"/>
      <c r="CBV125" s="1"/>
      <c r="CBW125" s="1"/>
      <c r="CBX125" s="1"/>
      <c r="CBY125" s="1"/>
      <c r="CBZ125" s="1"/>
      <c r="CCA125" s="1"/>
      <c r="CCB125" s="1"/>
      <c r="CCC125" s="1"/>
      <c r="CCD125" s="1"/>
      <c r="CCE125" s="1"/>
      <c r="CCF125" s="1"/>
      <c r="CCG125" s="1"/>
      <c r="CCH125" s="1"/>
      <c r="CCI125" s="1"/>
      <c r="CCJ125" s="1"/>
      <c r="CCK125" s="1"/>
      <c r="CCL125" s="1"/>
      <c r="CCM125" s="1"/>
      <c r="CCN125" s="1"/>
      <c r="CCO125" s="1"/>
      <c r="CCP125" s="1"/>
      <c r="CCQ125" s="1"/>
      <c r="CCR125" s="1"/>
      <c r="CCS125" s="1"/>
      <c r="CCT125" s="1"/>
      <c r="CCU125" s="1"/>
      <c r="CCV125" s="1"/>
      <c r="CCW125" s="1"/>
      <c r="CCX125" s="1"/>
      <c r="CCY125" s="1"/>
      <c r="CCZ125" s="1"/>
      <c r="CDA125" s="1"/>
      <c r="CDB125" s="1"/>
      <c r="CDC125" s="1"/>
      <c r="CDD125" s="1"/>
      <c r="CDE125" s="1"/>
      <c r="CDF125" s="1"/>
      <c r="CDG125" s="1"/>
      <c r="CDH125" s="1"/>
      <c r="CDI125" s="1"/>
      <c r="CDJ125" s="1"/>
      <c r="CDK125" s="1"/>
      <c r="CDL125" s="1"/>
      <c r="CDM125" s="1"/>
      <c r="CDN125" s="1"/>
      <c r="CDO125" s="1"/>
      <c r="CDP125" s="1"/>
      <c r="CDQ125" s="1"/>
      <c r="CDR125" s="1"/>
      <c r="CDS125" s="1"/>
      <c r="CDT125" s="1"/>
      <c r="CDU125" s="1"/>
      <c r="CDV125" s="1"/>
      <c r="CDW125" s="1"/>
      <c r="CDX125" s="1"/>
      <c r="CDY125" s="1"/>
      <c r="CDZ125" s="1"/>
      <c r="CEA125" s="1"/>
      <c r="CEB125" s="1"/>
      <c r="CEC125" s="1"/>
      <c r="CED125" s="1"/>
      <c r="CEE125" s="1"/>
      <c r="CEF125" s="1"/>
      <c r="CEG125" s="1"/>
      <c r="CEH125" s="1"/>
      <c r="CEI125" s="1"/>
      <c r="CEJ125" s="1"/>
      <c r="CEK125" s="1"/>
      <c r="CEL125" s="1"/>
      <c r="CEM125" s="1"/>
      <c r="CEN125" s="1"/>
      <c r="CEO125" s="1"/>
      <c r="CEP125" s="1"/>
      <c r="CEQ125" s="1"/>
      <c r="CER125" s="1"/>
      <c r="CES125" s="1"/>
      <c r="CET125" s="1"/>
      <c r="CEU125" s="1"/>
      <c r="CEV125" s="1"/>
      <c r="CEW125" s="1"/>
      <c r="CEX125" s="1"/>
      <c r="CEY125" s="1"/>
      <c r="CEZ125" s="1"/>
      <c r="CFA125" s="1"/>
      <c r="CFB125" s="1"/>
      <c r="CFC125" s="1"/>
      <c r="CFD125" s="1"/>
      <c r="CFE125" s="1"/>
      <c r="CFF125" s="1"/>
      <c r="CFG125" s="1"/>
      <c r="CFH125" s="1"/>
      <c r="CFI125" s="1"/>
      <c r="CFJ125" s="1"/>
      <c r="CFK125" s="1"/>
      <c r="CFL125" s="1"/>
      <c r="CFM125" s="1"/>
      <c r="CFN125" s="1"/>
      <c r="CFO125" s="1"/>
      <c r="CFP125" s="1"/>
      <c r="CFQ125" s="1"/>
      <c r="CFR125" s="1"/>
      <c r="CFS125" s="1"/>
      <c r="CFT125" s="1"/>
      <c r="CFU125" s="1"/>
      <c r="CFV125" s="1"/>
      <c r="CFW125" s="1"/>
      <c r="CFX125" s="1"/>
      <c r="CFY125" s="1"/>
      <c r="CFZ125" s="1"/>
      <c r="CGA125" s="1"/>
      <c r="CGB125" s="1"/>
      <c r="CGC125" s="1"/>
      <c r="CGD125" s="1"/>
      <c r="CGE125" s="1"/>
      <c r="CGF125" s="1"/>
      <c r="CGG125" s="1"/>
      <c r="CGH125" s="1"/>
      <c r="CGI125" s="1"/>
      <c r="CGJ125" s="1"/>
      <c r="CGK125" s="1"/>
      <c r="CGL125" s="1"/>
      <c r="CGM125" s="1"/>
      <c r="CGN125" s="1"/>
      <c r="CGO125" s="1"/>
      <c r="CGP125" s="1"/>
      <c r="CGQ125" s="1"/>
      <c r="CGR125" s="1"/>
      <c r="CGS125" s="1"/>
      <c r="CGT125" s="1"/>
      <c r="CGU125" s="1"/>
      <c r="CGV125" s="1"/>
      <c r="CGW125" s="1"/>
      <c r="CGX125" s="1"/>
      <c r="CGY125" s="1"/>
      <c r="CGZ125" s="1"/>
      <c r="CHA125" s="1"/>
      <c r="CHB125" s="1"/>
      <c r="CHC125" s="1"/>
      <c r="CHD125" s="1"/>
      <c r="CHE125" s="1"/>
      <c r="CHF125" s="1"/>
      <c r="CHG125" s="1"/>
      <c r="CHH125" s="1"/>
      <c r="CHI125" s="1"/>
      <c r="CHJ125" s="1"/>
      <c r="CHK125" s="1"/>
      <c r="CHL125" s="1"/>
      <c r="CHM125" s="1"/>
      <c r="CHN125" s="1"/>
      <c r="CHO125" s="1"/>
      <c r="CHP125" s="1"/>
      <c r="CHQ125" s="1"/>
      <c r="CHR125" s="1"/>
      <c r="CHS125" s="1"/>
      <c r="CHT125" s="1"/>
      <c r="CHU125" s="1"/>
      <c r="CHV125" s="1"/>
      <c r="CHW125" s="1"/>
      <c r="CHX125" s="1"/>
      <c r="CHY125" s="1"/>
      <c r="CHZ125" s="1"/>
      <c r="CIA125" s="1"/>
      <c r="CIB125" s="1"/>
      <c r="CIC125" s="1"/>
      <c r="CID125" s="1"/>
      <c r="CIE125" s="1"/>
      <c r="CIF125" s="1"/>
      <c r="CIG125" s="1"/>
      <c r="CIH125" s="1"/>
      <c r="CII125" s="1"/>
      <c r="CIJ125" s="1"/>
      <c r="CIK125" s="1"/>
      <c r="CIL125" s="1"/>
      <c r="CIM125" s="1"/>
      <c r="CIN125" s="1"/>
      <c r="CIO125" s="1"/>
      <c r="CIP125" s="1"/>
      <c r="CIQ125" s="1"/>
      <c r="CIR125" s="1"/>
      <c r="CIS125" s="1"/>
      <c r="CIT125" s="1"/>
      <c r="CIU125" s="1"/>
      <c r="CIV125" s="1"/>
      <c r="CIW125" s="1"/>
      <c r="CIX125" s="1"/>
      <c r="CIY125" s="1"/>
      <c r="CIZ125" s="1"/>
      <c r="CJA125" s="1"/>
      <c r="CJB125" s="1"/>
      <c r="CJC125" s="1"/>
      <c r="CJD125" s="1"/>
      <c r="CJE125" s="1"/>
      <c r="CJF125" s="1"/>
      <c r="CJG125" s="1"/>
      <c r="CJH125" s="1"/>
      <c r="CJI125" s="1"/>
      <c r="CJJ125" s="1"/>
      <c r="CJK125" s="1"/>
      <c r="CJL125" s="1"/>
      <c r="CJM125" s="1"/>
      <c r="CJN125" s="1"/>
      <c r="CJO125" s="1"/>
      <c r="CJP125" s="1"/>
      <c r="CJQ125" s="1"/>
      <c r="CJR125" s="1"/>
      <c r="CJS125" s="1"/>
      <c r="CJT125" s="1"/>
      <c r="CJU125" s="1"/>
      <c r="CJV125" s="1"/>
      <c r="CJW125" s="1"/>
      <c r="CJX125" s="1"/>
      <c r="CJY125" s="1"/>
      <c r="CJZ125" s="1"/>
      <c r="CKA125" s="1"/>
      <c r="CKB125" s="1"/>
      <c r="CKC125" s="1"/>
      <c r="CKD125" s="1"/>
      <c r="CKE125" s="1"/>
      <c r="CKF125" s="1"/>
      <c r="CKG125" s="1"/>
      <c r="CKH125" s="1"/>
      <c r="CKI125" s="1"/>
      <c r="CKJ125" s="1"/>
      <c r="CKK125" s="1"/>
      <c r="CKL125" s="1"/>
      <c r="CKM125" s="1"/>
      <c r="CKN125" s="1"/>
      <c r="CKO125" s="1"/>
      <c r="CKP125" s="1"/>
      <c r="CKQ125" s="1"/>
      <c r="CKR125" s="1"/>
      <c r="CKS125" s="1"/>
      <c r="CKT125" s="1"/>
      <c r="CKU125" s="1"/>
      <c r="CKV125" s="1"/>
      <c r="CKW125" s="1"/>
      <c r="CKX125" s="1"/>
      <c r="CKY125" s="1"/>
      <c r="CKZ125" s="1"/>
      <c r="CLA125" s="1"/>
      <c r="CLB125" s="1"/>
      <c r="CLC125" s="1"/>
      <c r="CLD125" s="1"/>
      <c r="CLE125" s="1"/>
      <c r="CLF125" s="1"/>
      <c r="CLG125" s="1"/>
      <c r="CLH125" s="1"/>
      <c r="CLI125" s="1"/>
      <c r="CLJ125" s="1"/>
      <c r="CLK125" s="1"/>
      <c r="CLL125" s="1"/>
      <c r="CLM125" s="1"/>
      <c r="CLN125" s="1"/>
      <c r="CLO125" s="1"/>
      <c r="CLP125" s="1"/>
      <c r="CLQ125" s="1"/>
      <c r="CLR125" s="1"/>
      <c r="CLS125" s="1"/>
      <c r="CLT125" s="1"/>
      <c r="CLU125" s="1"/>
      <c r="CLV125" s="1"/>
      <c r="CLW125" s="1"/>
      <c r="CLX125" s="1"/>
      <c r="CLY125" s="1"/>
      <c r="CLZ125" s="1"/>
      <c r="CMA125" s="1"/>
      <c r="CMB125" s="1"/>
      <c r="CMC125" s="1"/>
      <c r="CMD125" s="1"/>
      <c r="CME125" s="1"/>
      <c r="CMF125" s="1"/>
      <c r="CMG125" s="1"/>
      <c r="CMH125" s="1"/>
      <c r="CMI125" s="1"/>
      <c r="CMJ125" s="1"/>
      <c r="CMK125" s="1"/>
      <c r="CML125" s="1"/>
      <c r="CMM125" s="1"/>
      <c r="CMN125" s="1"/>
      <c r="CMO125" s="1"/>
      <c r="CMP125" s="1"/>
      <c r="CMQ125" s="1"/>
      <c r="CMR125" s="1"/>
      <c r="CMS125" s="1"/>
      <c r="CMT125" s="1"/>
      <c r="CMU125" s="1"/>
      <c r="CMV125" s="1"/>
      <c r="CMW125" s="1"/>
      <c r="CMX125" s="1"/>
      <c r="CMY125" s="1"/>
      <c r="CMZ125" s="1"/>
      <c r="CNA125" s="1"/>
      <c r="CNB125" s="1"/>
      <c r="CNC125" s="1"/>
      <c r="CND125" s="1"/>
      <c r="CNE125" s="1"/>
      <c r="CNF125" s="1"/>
      <c r="CNG125" s="1"/>
      <c r="CNH125" s="1"/>
      <c r="CNI125" s="1"/>
      <c r="CNJ125" s="1"/>
      <c r="CNK125" s="1"/>
      <c r="CNL125" s="1"/>
      <c r="CNM125" s="1"/>
      <c r="CNN125" s="1"/>
      <c r="CNO125" s="1"/>
      <c r="CNP125" s="1"/>
      <c r="CNQ125" s="1"/>
      <c r="CNR125" s="1"/>
      <c r="CNS125" s="1"/>
      <c r="CNT125" s="1"/>
      <c r="CNU125" s="1"/>
      <c r="CNV125" s="1"/>
      <c r="CNW125" s="1"/>
      <c r="CNX125" s="1"/>
      <c r="CNY125" s="1"/>
      <c r="CNZ125" s="1"/>
      <c r="COA125" s="1"/>
      <c r="COB125" s="1"/>
      <c r="COC125" s="1"/>
      <c r="COD125" s="1"/>
      <c r="COE125" s="1"/>
      <c r="COF125" s="1"/>
      <c r="COG125" s="1"/>
      <c r="COH125" s="1"/>
      <c r="COI125" s="1"/>
      <c r="COJ125" s="1"/>
      <c r="COK125" s="1"/>
      <c r="COL125" s="1"/>
      <c r="COM125" s="1"/>
      <c r="CON125" s="1"/>
      <c r="COO125" s="1"/>
      <c r="COP125" s="1"/>
      <c r="COQ125" s="1"/>
      <c r="COR125" s="1"/>
      <c r="COS125" s="1"/>
      <c r="COT125" s="1"/>
      <c r="COU125" s="1"/>
      <c r="COV125" s="1"/>
      <c r="COW125" s="1"/>
      <c r="COX125" s="1"/>
      <c r="COY125" s="1"/>
      <c r="COZ125" s="1"/>
      <c r="CPA125" s="1"/>
      <c r="CPB125" s="1"/>
      <c r="CPC125" s="1"/>
      <c r="CPD125" s="1"/>
      <c r="CPE125" s="1"/>
      <c r="CPF125" s="1"/>
      <c r="CPG125" s="1"/>
      <c r="CPH125" s="1"/>
      <c r="CPI125" s="1"/>
      <c r="CPJ125" s="1"/>
      <c r="CPK125" s="1"/>
      <c r="CPL125" s="1"/>
      <c r="CPM125" s="1"/>
      <c r="CPN125" s="1"/>
      <c r="CPO125" s="1"/>
      <c r="CPP125" s="1"/>
      <c r="CPQ125" s="1"/>
      <c r="CPR125" s="1"/>
      <c r="CPS125" s="1"/>
      <c r="CPT125" s="1"/>
      <c r="CPU125" s="1"/>
      <c r="CPV125" s="1"/>
      <c r="CPW125" s="1"/>
      <c r="CPX125" s="1"/>
      <c r="CPY125" s="1"/>
      <c r="CPZ125" s="1"/>
      <c r="CQA125" s="1"/>
      <c r="CQB125" s="1"/>
      <c r="CQC125" s="1"/>
      <c r="CQD125" s="1"/>
      <c r="CQE125" s="1"/>
      <c r="CQF125" s="1"/>
      <c r="CQG125" s="1"/>
      <c r="CQH125" s="1"/>
      <c r="CQI125" s="1"/>
      <c r="CQJ125" s="1"/>
      <c r="CQK125" s="1"/>
      <c r="CQL125" s="1"/>
      <c r="CQM125" s="1"/>
      <c r="CQN125" s="1"/>
      <c r="CQO125" s="1"/>
      <c r="CQP125" s="1"/>
      <c r="CQQ125" s="1"/>
      <c r="CQR125" s="1"/>
      <c r="CQS125" s="1"/>
      <c r="CQT125" s="1"/>
      <c r="CQU125" s="1"/>
      <c r="CQV125" s="1"/>
      <c r="CQW125" s="1"/>
      <c r="CQX125" s="1"/>
      <c r="CQY125" s="1"/>
      <c r="CQZ125" s="1"/>
      <c r="CRA125" s="1"/>
      <c r="CRB125" s="1"/>
      <c r="CRC125" s="1"/>
      <c r="CRD125" s="1"/>
      <c r="CRE125" s="1"/>
      <c r="CRF125" s="1"/>
      <c r="CRG125" s="1"/>
      <c r="CRH125" s="1"/>
      <c r="CRI125" s="1"/>
      <c r="CRJ125" s="1"/>
      <c r="CRK125" s="1"/>
      <c r="CRL125" s="1"/>
      <c r="CRM125" s="1"/>
      <c r="CRN125" s="1"/>
      <c r="CRO125" s="1"/>
      <c r="CRP125" s="1"/>
      <c r="CRQ125" s="1"/>
      <c r="CRR125" s="1"/>
      <c r="CRS125" s="1"/>
      <c r="CRT125" s="1"/>
      <c r="CRU125" s="1"/>
      <c r="CRV125" s="1"/>
      <c r="CRW125" s="1"/>
      <c r="CRX125" s="1"/>
      <c r="CRY125" s="1"/>
      <c r="CRZ125" s="1"/>
      <c r="CSA125" s="1"/>
      <c r="CSB125" s="1"/>
      <c r="CSC125" s="1"/>
      <c r="CSD125" s="1"/>
      <c r="CSE125" s="1"/>
      <c r="CSF125" s="1"/>
      <c r="CSG125" s="1"/>
      <c r="CSH125" s="1"/>
      <c r="CSI125" s="1"/>
      <c r="CSJ125" s="1"/>
      <c r="CSK125" s="1"/>
      <c r="CSL125" s="1"/>
      <c r="CSM125" s="1"/>
      <c r="CSN125" s="1"/>
      <c r="CSO125" s="1"/>
      <c r="CSP125" s="1"/>
      <c r="CSQ125" s="1"/>
      <c r="CSR125" s="1"/>
      <c r="CSS125" s="1"/>
      <c r="CST125" s="1"/>
      <c r="CSU125" s="1"/>
      <c r="CSV125" s="1"/>
      <c r="CSW125" s="1"/>
      <c r="CSX125" s="1"/>
      <c r="CSY125" s="1"/>
      <c r="CSZ125" s="1"/>
      <c r="CTA125" s="1"/>
      <c r="CTB125" s="1"/>
      <c r="CTC125" s="1"/>
      <c r="CTD125" s="1"/>
      <c r="CTE125" s="1"/>
      <c r="CTF125" s="1"/>
      <c r="CTG125" s="1"/>
      <c r="CTH125" s="1"/>
      <c r="CTI125" s="1"/>
      <c r="CTJ125" s="1"/>
      <c r="CTK125" s="1"/>
      <c r="CTL125" s="1"/>
      <c r="CTM125" s="1"/>
      <c r="CTN125" s="1"/>
      <c r="CTO125" s="1"/>
      <c r="CTP125" s="1"/>
      <c r="CTQ125" s="1"/>
      <c r="CTR125" s="1"/>
      <c r="CTS125" s="1"/>
      <c r="CTT125" s="1"/>
      <c r="CTU125" s="1"/>
      <c r="CTV125" s="1"/>
      <c r="CTW125" s="1"/>
      <c r="CTX125" s="1"/>
      <c r="CTY125" s="1"/>
      <c r="CTZ125" s="1"/>
      <c r="CUA125" s="1"/>
      <c r="CUB125" s="1"/>
      <c r="CUC125" s="1"/>
      <c r="CUD125" s="1"/>
      <c r="CUE125" s="1"/>
      <c r="CUF125" s="1"/>
      <c r="CUG125" s="1"/>
      <c r="CUH125" s="1"/>
      <c r="CUI125" s="1"/>
      <c r="CUJ125" s="1"/>
      <c r="CUK125" s="1"/>
      <c r="CUL125" s="1"/>
      <c r="CUM125" s="1"/>
      <c r="CUN125" s="1"/>
      <c r="CUO125" s="1"/>
      <c r="CUP125" s="1"/>
      <c r="CUQ125" s="1"/>
      <c r="CUR125" s="1"/>
      <c r="CUS125" s="1"/>
      <c r="CUT125" s="1"/>
      <c r="CUU125" s="1"/>
      <c r="CUV125" s="1"/>
      <c r="CUW125" s="1"/>
      <c r="CUX125" s="1"/>
      <c r="CUY125" s="1"/>
      <c r="CUZ125" s="1"/>
      <c r="CVA125" s="1"/>
      <c r="CVB125" s="1"/>
      <c r="CVC125" s="1"/>
      <c r="CVD125" s="1"/>
      <c r="CVE125" s="1"/>
      <c r="CVF125" s="1"/>
      <c r="CVG125" s="1"/>
      <c r="CVH125" s="1"/>
      <c r="CVI125" s="1"/>
      <c r="CVJ125" s="1"/>
      <c r="CVK125" s="1"/>
      <c r="CVL125" s="1"/>
      <c r="CVM125" s="1"/>
      <c r="CVN125" s="1"/>
      <c r="CVO125" s="1"/>
      <c r="CVP125" s="1"/>
      <c r="CVQ125" s="1"/>
      <c r="CVR125" s="1"/>
      <c r="CVS125" s="1"/>
      <c r="CVT125" s="1"/>
      <c r="CVU125" s="1"/>
      <c r="CVV125" s="1"/>
      <c r="CVW125" s="1"/>
      <c r="CVX125" s="1"/>
      <c r="CVY125" s="1"/>
      <c r="CVZ125" s="1"/>
      <c r="CWA125" s="1"/>
      <c r="CWB125" s="1"/>
      <c r="CWC125" s="1"/>
      <c r="CWD125" s="1"/>
      <c r="CWE125" s="1"/>
      <c r="CWF125" s="1"/>
      <c r="CWG125" s="1"/>
      <c r="CWH125" s="1"/>
      <c r="CWI125" s="1"/>
      <c r="CWJ125" s="1"/>
      <c r="CWK125" s="1"/>
      <c r="CWL125" s="1"/>
      <c r="CWM125" s="1"/>
      <c r="CWN125" s="1"/>
      <c r="CWO125" s="1"/>
      <c r="CWP125" s="1"/>
      <c r="CWQ125" s="1"/>
      <c r="CWR125" s="1"/>
      <c r="CWS125" s="1"/>
      <c r="CWT125" s="1"/>
      <c r="CWU125" s="1"/>
      <c r="CWV125" s="1"/>
      <c r="CWW125" s="1"/>
      <c r="CWX125" s="1"/>
      <c r="CWY125" s="1"/>
      <c r="CWZ125" s="1"/>
      <c r="CXA125" s="1"/>
      <c r="CXB125" s="1"/>
      <c r="CXC125" s="1"/>
      <c r="CXD125" s="1"/>
      <c r="CXE125" s="1"/>
      <c r="CXF125" s="1"/>
      <c r="CXG125" s="1"/>
      <c r="CXH125" s="1"/>
      <c r="CXI125" s="1"/>
      <c r="CXJ125" s="1"/>
      <c r="CXK125" s="1"/>
      <c r="CXL125" s="1"/>
      <c r="CXM125" s="1"/>
      <c r="CXN125" s="1"/>
      <c r="CXO125" s="1"/>
      <c r="CXP125" s="1"/>
      <c r="CXQ125" s="1"/>
      <c r="CXR125" s="1"/>
      <c r="CXS125" s="1"/>
      <c r="CXT125" s="1"/>
      <c r="CXU125" s="1"/>
      <c r="CXV125" s="1"/>
      <c r="CXW125" s="1"/>
      <c r="CXX125" s="1"/>
      <c r="CXY125" s="1"/>
      <c r="CXZ125" s="1"/>
      <c r="CYA125" s="1"/>
      <c r="CYB125" s="1"/>
      <c r="CYC125" s="1"/>
      <c r="CYD125" s="1"/>
      <c r="CYE125" s="1"/>
      <c r="CYF125" s="1"/>
      <c r="CYG125" s="1"/>
      <c r="CYH125" s="1"/>
      <c r="CYI125" s="1"/>
      <c r="CYJ125" s="1"/>
      <c r="CYK125" s="1"/>
      <c r="CYL125" s="1"/>
      <c r="CYM125" s="1"/>
      <c r="CYN125" s="1"/>
      <c r="CYO125" s="1"/>
      <c r="CYP125" s="1"/>
      <c r="CYQ125" s="1"/>
      <c r="CYR125" s="1"/>
      <c r="CYS125" s="1"/>
      <c r="CYT125" s="1"/>
      <c r="CYU125" s="1"/>
      <c r="CYV125" s="1"/>
      <c r="CYW125" s="1"/>
      <c r="CYX125" s="1"/>
      <c r="CYY125" s="1"/>
      <c r="CYZ125" s="1"/>
      <c r="CZA125" s="1"/>
      <c r="CZB125" s="1"/>
      <c r="CZC125" s="1"/>
      <c r="CZD125" s="1"/>
      <c r="CZE125" s="1"/>
      <c r="CZF125" s="1"/>
      <c r="CZG125" s="1"/>
      <c r="CZH125" s="1"/>
      <c r="CZI125" s="1"/>
      <c r="CZJ125" s="1"/>
      <c r="CZK125" s="1"/>
      <c r="CZL125" s="1"/>
      <c r="CZM125" s="1"/>
      <c r="CZN125" s="1"/>
      <c r="CZO125" s="1"/>
      <c r="CZP125" s="1"/>
      <c r="CZQ125" s="1"/>
      <c r="CZR125" s="1"/>
      <c r="CZS125" s="1"/>
      <c r="CZT125" s="1"/>
      <c r="CZU125" s="1"/>
      <c r="CZV125" s="1"/>
      <c r="CZW125" s="1"/>
      <c r="CZX125" s="1"/>
      <c r="CZY125" s="1"/>
      <c r="CZZ125" s="1"/>
      <c r="DAA125" s="1"/>
      <c r="DAB125" s="1"/>
      <c r="DAC125" s="1"/>
      <c r="DAD125" s="1"/>
      <c r="DAE125" s="1"/>
      <c r="DAF125" s="1"/>
      <c r="DAG125" s="1"/>
      <c r="DAH125" s="1"/>
      <c r="DAI125" s="1"/>
      <c r="DAJ125" s="1"/>
      <c r="DAK125" s="1"/>
      <c r="DAL125" s="1"/>
      <c r="DAM125" s="1"/>
      <c r="DAN125" s="1"/>
      <c r="DAO125" s="1"/>
      <c r="DAP125" s="1"/>
      <c r="DAQ125" s="1"/>
      <c r="DAR125" s="1"/>
      <c r="DAS125" s="1"/>
      <c r="DAT125" s="1"/>
      <c r="DAU125" s="1"/>
      <c r="DAV125" s="1"/>
      <c r="DAW125" s="1"/>
      <c r="DAX125" s="1"/>
      <c r="DAY125" s="1"/>
      <c r="DAZ125" s="1"/>
      <c r="DBA125" s="1"/>
      <c r="DBB125" s="1"/>
      <c r="DBC125" s="1"/>
      <c r="DBD125" s="1"/>
      <c r="DBE125" s="1"/>
      <c r="DBF125" s="1"/>
      <c r="DBG125" s="1"/>
      <c r="DBH125" s="1"/>
      <c r="DBI125" s="1"/>
      <c r="DBJ125" s="1"/>
      <c r="DBK125" s="1"/>
      <c r="DBL125" s="1"/>
      <c r="DBM125" s="1"/>
      <c r="DBN125" s="1"/>
      <c r="DBO125" s="1"/>
      <c r="DBP125" s="1"/>
      <c r="DBQ125" s="1"/>
      <c r="DBR125" s="1"/>
      <c r="DBS125" s="1"/>
      <c r="DBT125" s="1"/>
      <c r="DBU125" s="1"/>
      <c r="DBV125" s="1"/>
      <c r="DBW125" s="1"/>
      <c r="DBX125" s="1"/>
      <c r="DBY125" s="1"/>
      <c r="DBZ125" s="1"/>
      <c r="DCA125" s="1"/>
      <c r="DCB125" s="1"/>
      <c r="DCC125" s="1"/>
      <c r="DCD125" s="1"/>
      <c r="DCE125" s="1"/>
      <c r="DCF125" s="1"/>
      <c r="DCG125" s="1"/>
      <c r="DCH125" s="1"/>
      <c r="DCI125" s="1"/>
      <c r="DCJ125" s="1"/>
      <c r="DCK125" s="1"/>
      <c r="DCL125" s="1"/>
      <c r="DCM125" s="1"/>
      <c r="DCN125" s="1"/>
      <c r="DCO125" s="1"/>
      <c r="DCP125" s="1"/>
      <c r="DCQ125" s="1"/>
      <c r="DCR125" s="1"/>
      <c r="DCS125" s="1"/>
      <c r="DCT125" s="1"/>
      <c r="DCU125" s="1"/>
      <c r="DCV125" s="1"/>
      <c r="DCW125" s="1"/>
      <c r="DCX125" s="1"/>
      <c r="DCY125" s="1"/>
      <c r="DCZ125" s="1"/>
      <c r="DDA125" s="1"/>
      <c r="DDB125" s="1"/>
      <c r="DDC125" s="1"/>
      <c r="DDD125" s="1"/>
      <c r="DDE125" s="1"/>
      <c r="DDF125" s="1"/>
      <c r="DDG125" s="1"/>
      <c r="DDH125" s="1"/>
      <c r="DDI125" s="1"/>
      <c r="DDJ125" s="1"/>
      <c r="DDK125" s="1"/>
      <c r="DDL125" s="1"/>
      <c r="DDM125" s="1"/>
      <c r="DDN125" s="1"/>
      <c r="DDO125" s="1"/>
      <c r="DDP125" s="1"/>
      <c r="DDQ125" s="1"/>
      <c r="DDR125" s="1"/>
      <c r="DDS125" s="1"/>
      <c r="DDT125" s="1"/>
      <c r="DDU125" s="1"/>
      <c r="DDV125" s="1"/>
      <c r="DDW125" s="1"/>
      <c r="DDX125" s="1"/>
      <c r="DDY125" s="1"/>
      <c r="DDZ125" s="1"/>
      <c r="DEA125" s="1"/>
      <c r="DEB125" s="1"/>
      <c r="DEC125" s="1"/>
      <c r="DED125" s="1"/>
      <c r="DEE125" s="1"/>
      <c r="DEF125" s="1"/>
      <c r="DEG125" s="1"/>
      <c r="DEH125" s="1"/>
      <c r="DEI125" s="1"/>
      <c r="DEJ125" s="1"/>
      <c r="DEK125" s="1"/>
      <c r="DEL125" s="1"/>
      <c r="DEM125" s="1"/>
      <c r="DEN125" s="1"/>
      <c r="DEO125" s="1"/>
      <c r="DEP125" s="1"/>
      <c r="DEQ125" s="1"/>
      <c r="DER125" s="1"/>
      <c r="DES125" s="1"/>
      <c r="DET125" s="1"/>
      <c r="DEU125" s="1"/>
      <c r="DEV125" s="1"/>
      <c r="DEW125" s="1"/>
      <c r="DEX125" s="1"/>
      <c r="DEY125" s="1"/>
      <c r="DEZ125" s="1"/>
      <c r="DFA125" s="1"/>
      <c r="DFB125" s="1"/>
      <c r="DFC125" s="1"/>
      <c r="DFD125" s="1"/>
      <c r="DFE125" s="1"/>
      <c r="DFF125" s="1"/>
      <c r="DFG125" s="1"/>
      <c r="DFH125" s="1"/>
      <c r="DFI125" s="1"/>
      <c r="DFJ125" s="1"/>
      <c r="DFK125" s="1"/>
      <c r="DFL125" s="1"/>
      <c r="DFM125" s="1"/>
      <c r="DFN125" s="1"/>
      <c r="DFO125" s="1"/>
      <c r="DFP125" s="1"/>
      <c r="DFQ125" s="1"/>
      <c r="DFR125" s="1"/>
      <c r="DFS125" s="1"/>
      <c r="DFT125" s="1"/>
      <c r="DFU125" s="1"/>
      <c r="DFV125" s="1"/>
      <c r="DFW125" s="1"/>
      <c r="DFX125" s="1"/>
      <c r="DFY125" s="1"/>
      <c r="DFZ125" s="1"/>
      <c r="DGA125" s="1"/>
      <c r="DGB125" s="1"/>
      <c r="DGC125" s="1"/>
      <c r="DGD125" s="1"/>
      <c r="DGE125" s="1"/>
      <c r="DGF125" s="1"/>
      <c r="DGG125" s="1"/>
      <c r="DGH125" s="1"/>
      <c r="DGI125" s="1"/>
      <c r="DGJ125" s="1"/>
      <c r="DGK125" s="1"/>
      <c r="DGL125" s="1"/>
      <c r="DGM125" s="1"/>
      <c r="DGN125" s="1"/>
      <c r="DGO125" s="1"/>
      <c r="DGP125" s="1"/>
      <c r="DGQ125" s="1"/>
      <c r="DGR125" s="1"/>
      <c r="DGS125" s="1"/>
      <c r="DGT125" s="1"/>
      <c r="DGU125" s="1"/>
      <c r="DGV125" s="1"/>
      <c r="DGW125" s="1"/>
      <c r="DGX125" s="1"/>
      <c r="DGY125" s="1"/>
      <c r="DGZ125" s="1"/>
      <c r="DHA125" s="1"/>
      <c r="DHB125" s="1"/>
      <c r="DHC125" s="1"/>
      <c r="DHD125" s="1"/>
      <c r="DHE125" s="1"/>
      <c r="DHF125" s="1"/>
      <c r="DHG125" s="1"/>
      <c r="DHH125" s="1"/>
      <c r="DHI125" s="1"/>
      <c r="DHJ125" s="1"/>
      <c r="DHK125" s="1"/>
      <c r="DHL125" s="1"/>
      <c r="DHM125" s="1"/>
      <c r="DHN125" s="1"/>
      <c r="DHO125" s="1"/>
      <c r="DHP125" s="1"/>
      <c r="DHQ125" s="1"/>
      <c r="DHR125" s="1"/>
      <c r="DHS125" s="1"/>
      <c r="DHT125" s="1"/>
      <c r="DHU125" s="1"/>
      <c r="DHV125" s="1"/>
      <c r="DHW125" s="1"/>
      <c r="DHX125" s="1"/>
      <c r="DHY125" s="1"/>
      <c r="DHZ125" s="1"/>
      <c r="DIA125" s="1"/>
      <c r="DIB125" s="1"/>
      <c r="DIC125" s="1"/>
      <c r="DID125" s="1"/>
      <c r="DIE125" s="1"/>
      <c r="DIF125" s="1"/>
      <c r="DIG125" s="1"/>
      <c r="DIH125" s="1"/>
      <c r="DII125" s="1"/>
      <c r="DIJ125" s="1"/>
      <c r="DIK125" s="1"/>
      <c r="DIL125" s="1"/>
      <c r="DIM125" s="1"/>
      <c r="DIN125" s="1"/>
      <c r="DIO125" s="1"/>
      <c r="DIP125" s="1"/>
      <c r="DIQ125" s="1"/>
      <c r="DIR125" s="1"/>
      <c r="DIS125" s="1"/>
      <c r="DIT125" s="1"/>
      <c r="DIU125" s="1"/>
      <c r="DIV125" s="1"/>
      <c r="DIW125" s="1"/>
      <c r="DIX125" s="1"/>
      <c r="DIY125" s="1"/>
      <c r="DIZ125" s="1"/>
      <c r="DJA125" s="1"/>
      <c r="DJB125" s="1"/>
      <c r="DJC125" s="1"/>
      <c r="DJD125" s="1"/>
      <c r="DJE125" s="1"/>
      <c r="DJF125" s="1"/>
      <c r="DJG125" s="1"/>
      <c r="DJH125" s="1"/>
      <c r="DJI125" s="1"/>
      <c r="DJJ125" s="1"/>
      <c r="DJK125" s="1"/>
      <c r="DJL125" s="1"/>
      <c r="DJM125" s="1"/>
      <c r="DJN125" s="1"/>
      <c r="DJO125" s="1"/>
      <c r="DJP125" s="1"/>
      <c r="DJQ125" s="1"/>
      <c r="DJR125" s="1"/>
      <c r="DJS125" s="1"/>
      <c r="DJT125" s="1"/>
      <c r="DJU125" s="1"/>
      <c r="DJV125" s="1"/>
      <c r="DJW125" s="1"/>
      <c r="DJX125" s="1"/>
      <c r="DJY125" s="1"/>
      <c r="DJZ125" s="1"/>
      <c r="DKA125" s="1"/>
      <c r="DKB125" s="1"/>
      <c r="DKC125" s="1"/>
      <c r="DKD125" s="1"/>
      <c r="DKE125" s="1"/>
      <c r="DKF125" s="1"/>
      <c r="DKG125" s="1"/>
      <c r="DKH125" s="1"/>
      <c r="DKI125" s="1"/>
      <c r="DKJ125" s="1"/>
      <c r="DKK125" s="1"/>
      <c r="DKL125" s="1"/>
      <c r="DKM125" s="1"/>
      <c r="DKN125" s="1"/>
      <c r="DKO125" s="1"/>
      <c r="DKP125" s="1"/>
      <c r="DKQ125" s="1"/>
      <c r="DKR125" s="1"/>
      <c r="DKS125" s="1"/>
      <c r="DKT125" s="1"/>
      <c r="DKU125" s="1"/>
      <c r="DKV125" s="1"/>
      <c r="DKW125" s="1"/>
      <c r="DKX125" s="1"/>
      <c r="DKY125" s="1"/>
      <c r="DKZ125" s="1"/>
      <c r="DLA125" s="1"/>
      <c r="DLB125" s="1"/>
      <c r="DLC125" s="1"/>
      <c r="DLD125" s="1"/>
      <c r="DLE125" s="1"/>
      <c r="DLF125" s="1"/>
      <c r="DLG125" s="1"/>
      <c r="DLH125" s="1"/>
      <c r="DLI125" s="1"/>
      <c r="DLJ125" s="1"/>
      <c r="DLK125" s="1"/>
      <c r="DLL125" s="1"/>
      <c r="DLM125" s="1"/>
      <c r="DLN125" s="1"/>
      <c r="DLO125" s="1"/>
      <c r="DLP125" s="1"/>
      <c r="DLQ125" s="1"/>
      <c r="DLR125" s="1"/>
      <c r="DLS125" s="1"/>
      <c r="DLT125" s="1"/>
      <c r="DLU125" s="1"/>
      <c r="DLV125" s="1"/>
      <c r="DLW125" s="1"/>
      <c r="DLX125" s="1"/>
      <c r="DLY125" s="1"/>
      <c r="DLZ125" s="1"/>
      <c r="DMA125" s="1"/>
      <c r="DMB125" s="1"/>
      <c r="DMC125" s="1"/>
      <c r="DMD125" s="1"/>
      <c r="DME125" s="1"/>
      <c r="DMF125" s="1"/>
      <c r="DMG125" s="1"/>
      <c r="DMH125" s="1"/>
      <c r="DMI125" s="1"/>
      <c r="DMJ125" s="1"/>
      <c r="DMK125" s="1"/>
      <c r="DML125" s="1"/>
      <c r="DMM125" s="1"/>
      <c r="DMN125" s="1"/>
      <c r="DMO125" s="1"/>
      <c r="DMP125" s="1"/>
      <c r="DMQ125" s="1"/>
      <c r="DMR125" s="1"/>
      <c r="DMS125" s="1"/>
      <c r="DMT125" s="1"/>
      <c r="DMU125" s="1"/>
      <c r="DMV125" s="1"/>
      <c r="DMW125" s="1"/>
      <c r="DMX125" s="1"/>
      <c r="DMY125" s="1"/>
      <c r="DMZ125" s="1"/>
      <c r="DNA125" s="1"/>
      <c r="DNB125" s="1"/>
      <c r="DNC125" s="1"/>
      <c r="DND125" s="1"/>
      <c r="DNE125" s="1"/>
      <c r="DNF125" s="1"/>
      <c r="DNG125" s="1"/>
      <c r="DNH125" s="1"/>
      <c r="DNI125" s="1"/>
      <c r="DNJ125" s="1"/>
      <c r="DNK125" s="1"/>
      <c r="DNL125" s="1"/>
      <c r="DNM125" s="1"/>
      <c r="DNN125" s="1"/>
      <c r="DNO125" s="1"/>
      <c r="DNP125" s="1"/>
      <c r="DNQ125" s="1"/>
      <c r="DNR125" s="1"/>
      <c r="DNS125" s="1"/>
      <c r="DNT125" s="1"/>
      <c r="DNU125" s="1"/>
      <c r="DNV125" s="1"/>
      <c r="DNW125" s="1"/>
      <c r="DNX125" s="1"/>
      <c r="DNY125" s="1"/>
      <c r="DNZ125" s="1"/>
      <c r="DOA125" s="1"/>
      <c r="DOB125" s="1"/>
      <c r="DOC125" s="1"/>
      <c r="DOD125" s="1"/>
      <c r="DOE125" s="1"/>
      <c r="DOF125" s="1"/>
      <c r="DOG125" s="1"/>
      <c r="DOH125" s="1"/>
      <c r="DOI125" s="1"/>
      <c r="DOJ125" s="1"/>
      <c r="DOK125" s="1"/>
      <c r="DOL125" s="1"/>
      <c r="DOM125" s="1"/>
      <c r="DON125" s="1"/>
      <c r="DOO125" s="1"/>
      <c r="DOP125" s="1"/>
      <c r="DOQ125" s="1"/>
      <c r="DOR125" s="1"/>
      <c r="DOS125" s="1"/>
      <c r="DOT125" s="1"/>
      <c r="DOU125" s="1"/>
      <c r="DOV125" s="1"/>
      <c r="DOW125" s="1"/>
      <c r="DOX125" s="1"/>
      <c r="DOY125" s="1"/>
      <c r="DOZ125" s="1"/>
      <c r="DPA125" s="1"/>
      <c r="DPB125" s="1"/>
      <c r="DPC125" s="1"/>
      <c r="DPD125" s="1"/>
      <c r="DPE125" s="1"/>
      <c r="DPF125" s="1"/>
      <c r="DPG125" s="1"/>
      <c r="DPH125" s="1"/>
      <c r="DPI125" s="1"/>
      <c r="DPJ125" s="1"/>
      <c r="DPK125" s="1"/>
      <c r="DPL125" s="1"/>
      <c r="DPM125" s="1"/>
      <c r="DPN125" s="1"/>
      <c r="DPO125" s="1"/>
      <c r="DPP125" s="1"/>
      <c r="DPQ125" s="1"/>
      <c r="DPR125" s="1"/>
      <c r="DPS125" s="1"/>
      <c r="DPT125" s="1"/>
      <c r="DPU125" s="1"/>
      <c r="DPV125" s="1"/>
      <c r="DPW125" s="1"/>
      <c r="DPX125" s="1"/>
      <c r="DPY125" s="1"/>
      <c r="DPZ125" s="1"/>
      <c r="DQA125" s="1"/>
      <c r="DQB125" s="1"/>
      <c r="DQC125" s="1"/>
      <c r="DQD125" s="1"/>
      <c r="DQE125" s="1"/>
      <c r="DQF125" s="1"/>
      <c r="DQG125" s="1"/>
      <c r="DQH125" s="1"/>
      <c r="DQI125" s="1"/>
      <c r="DQJ125" s="1"/>
      <c r="DQK125" s="1"/>
      <c r="DQL125" s="1"/>
      <c r="DQM125" s="1"/>
      <c r="DQN125" s="1"/>
      <c r="DQO125" s="1"/>
      <c r="DQP125" s="1"/>
      <c r="DQQ125" s="1"/>
      <c r="DQR125" s="1"/>
      <c r="DQS125" s="1"/>
      <c r="DQT125" s="1"/>
      <c r="DQU125" s="1"/>
      <c r="DQV125" s="1"/>
      <c r="DQW125" s="1"/>
      <c r="DQX125" s="1"/>
      <c r="DQY125" s="1"/>
      <c r="DQZ125" s="1"/>
      <c r="DRA125" s="1"/>
      <c r="DRB125" s="1"/>
      <c r="DRC125" s="1"/>
      <c r="DRD125" s="1"/>
      <c r="DRE125" s="1"/>
      <c r="DRF125" s="1"/>
      <c r="DRG125" s="1"/>
      <c r="DRH125" s="1"/>
      <c r="DRI125" s="1"/>
      <c r="DRJ125" s="1"/>
      <c r="DRK125" s="1"/>
      <c r="DRL125" s="1"/>
      <c r="DRM125" s="1"/>
      <c r="DRN125" s="1"/>
      <c r="DRO125" s="1"/>
      <c r="DRP125" s="1"/>
      <c r="DRQ125" s="1"/>
      <c r="DRR125" s="1"/>
      <c r="DRS125" s="1"/>
      <c r="DRT125" s="1"/>
      <c r="DRU125" s="1"/>
      <c r="DRV125" s="1"/>
      <c r="DRW125" s="1"/>
      <c r="DRX125" s="1"/>
      <c r="DRY125" s="1"/>
      <c r="DRZ125" s="1"/>
      <c r="DSA125" s="1"/>
      <c r="DSB125" s="1"/>
      <c r="DSC125" s="1"/>
      <c r="DSD125" s="1"/>
      <c r="DSE125" s="1"/>
      <c r="DSF125" s="1"/>
      <c r="DSG125" s="1"/>
      <c r="DSH125" s="1"/>
      <c r="DSI125" s="1"/>
      <c r="DSJ125" s="1"/>
      <c r="DSK125" s="1"/>
      <c r="DSL125" s="1"/>
      <c r="DSM125" s="1"/>
      <c r="DSN125" s="1"/>
      <c r="DSO125" s="1"/>
      <c r="DSP125" s="1"/>
      <c r="DSQ125" s="1"/>
      <c r="DSR125" s="1"/>
      <c r="DSS125" s="1"/>
      <c r="DST125" s="1"/>
      <c r="DSU125" s="1"/>
      <c r="DSV125" s="1"/>
      <c r="DSW125" s="1"/>
      <c r="DSX125" s="1"/>
      <c r="DSY125" s="1"/>
      <c r="DSZ125" s="1"/>
      <c r="DTA125" s="1"/>
      <c r="DTB125" s="1"/>
      <c r="DTC125" s="1"/>
      <c r="DTD125" s="1"/>
      <c r="DTE125" s="1"/>
      <c r="DTF125" s="1"/>
      <c r="DTG125" s="1"/>
      <c r="DTH125" s="1"/>
      <c r="DTI125" s="1"/>
      <c r="DTJ125" s="1"/>
      <c r="DTK125" s="1"/>
      <c r="DTL125" s="1"/>
      <c r="DTM125" s="1"/>
      <c r="DTN125" s="1"/>
      <c r="DTO125" s="1"/>
      <c r="DTP125" s="1"/>
      <c r="DTQ125" s="1"/>
      <c r="DTR125" s="1"/>
      <c r="DTS125" s="1"/>
      <c r="DTT125" s="1"/>
      <c r="DTU125" s="1"/>
      <c r="DTV125" s="1"/>
      <c r="DTW125" s="1"/>
      <c r="DTX125" s="1"/>
      <c r="DTY125" s="1"/>
      <c r="DTZ125" s="1"/>
      <c r="DUA125" s="1"/>
      <c r="DUB125" s="1"/>
      <c r="DUC125" s="1"/>
      <c r="DUD125" s="1"/>
      <c r="DUE125" s="1"/>
      <c r="DUF125" s="1"/>
      <c r="DUG125" s="1"/>
      <c r="DUH125" s="1"/>
      <c r="DUI125" s="1"/>
      <c r="DUJ125" s="1"/>
      <c r="DUK125" s="1"/>
      <c r="DUL125" s="1"/>
      <c r="DUM125" s="1"/>
      <c r="DUN125" s="1"/>
      <c r="DUO125" s="1"/>
      <c r="DUP125" s="1"/>
      <c r="DUQ125" s="1"/>
      <c r="DUR125" s="1"/>
      <c r="DUS125" s="1"/>
      <c r="DUT125" s="1"/>
      <c r="DUU125" s="1"/>
      <c r="DUV125" s="1"/>
      <c r="DUW125" s="1"/>
      <c r="DUX125" s="1"/>
      <c r="DUY125" s="1"/>
      <c r="DUZ125" s="1"/>
      <c r="DVA125" s="1"/>
      <c r="DVB125" s="1"/>
      <c r="DVC125" s="1"/>
      <c r="DVD125" s="1"/>
      <c r="DVE125" s="1"/>
      <c r="DVF125" s="1"/>
      <c r="DVG125" s="1"/>
      <c r="DVH125" s="1"/>
      <c r="DVI125" s="1"/>
      <c r="DVJ125" s="1"/>
      <c r="DVK125" s="1"/>
      <c r="DVL125" s="1"/>
      <c r="DVM125" s="1"/>
      <c r="DVN125" s="1"/>
      <c r="DVO125" s="1"/>
      <c r="DVP125" s="1"/>
      <c r="DVQ125" s="1"/>
      <c r="DVR125" s="1"/>
      <c r="DVS125" s="1"/>
      <c r="DVT125" s="1"/>
      <c r="DVU125" s="1"/>
      <c r="DVV125" s="1"/>
      <c r="DVW125" s="1"/>
      <c r="DVX125" s="1"/>
      <c r="DVY125" s="1"/>
      <c r="DVZ125" s="1"/>
      <c r="DWA125" s="1"/>
      <c r="DWB125" s="1"/>
      <c r="DWC125" s="1"/>
      <c r="DWD125" s="1"/>
      <c r="DWE125" s="1"/>
      <c r="DWF125" s="1"/>
      <c r="DWG125" s="1"/>
      <c r="DWH125" s="1"/>
      <c r="DWI125" s="1"/>
      <c r="DWJ125" s="1"/>
      <c r="DWK125" s="1"/>
      <c r="DWL125" s="1"/>
      <c r="DWM125" s="1"/>
      <c r="DWN125" s="1"/>
      <c r="DWO125" s="1"/>
      <c r="DWP125" s="1"/>
      <c r="DWQ125" s="1"/>
      <c r="DWR125" s="1"/>
      <c r="DWS125" s="1"/>
      <c r="DWT125" s="1"/>
      <c r="DWU125" s="1"/>
      <c r="DWV125" s="1"/>
      <c r="DWW125" s="1"/>
      <c r="DWX125" s="1"/>
      <c r="DWY125" s="1"/>
      <c r="DWZ125" s="1"/>
      <c r="DXA125" s="1"/>
      <c r="DXB125" s="1"/>
      <c r="DXC125" s="1"/>
      <c r="DXD125" s="1"/>
      <c r="DXE125" s="1"/>
      <c r="DXF125" s="1"/>
      <c r="DXG125" s="1"/>
      <c r="DXH125" s="1"/>
      <c r="DXI125" s="1"/>
      <c r="DXJ125" s="1"/>
      <c r="DXK125" s="1"/>
      <c r="DXL125" s="1"/>
      <c r="DXM125" s="1"/>
      <c r="DXN125" s="1"/>
      <c r="DXO125" s="1"/>
      <c r="DXP125" s="1"/>
      <c r="DXQ125" s="1"/>
      <c r="DXR125" s="1"/>
      <c r="DXS125" s="1"/>
      <c r="DXT125" s="1"/>
      <c r="DXU125" s="1"/>
      <c r="DXV125" s="1"/>
      <c r="DXW125" s="1"/>
      <c r="DXX125" s="1"/>
      <c r="DXY125" s="1"/>
      <c r="DXZ125" s="1"/>
      <c r="DYA125" s="1"/>
      <c r="DYB125" s="1"/>
      <c r="DYC125" s="1"/>
      <c r="DYD125" s="1"/>
      <c r="DYE125" s="1"/>
      <c r="DYF125" s="1"/>
      <c r="DYG125" s="1"/>
      <c r="DYH125" s="1"/>
      <c r="DYI125" s="1"/>
      <c r="DYJ125" s="1"/>
      <c r="DYK125" s="1"/>
      <c r="DYL125" s="1"/>
      <c r="DYM125" s="1"/>
      <c r="DYN125" s="1"/>
      <c r="DYO125" s="1"/>
      <c r="DYP125" s="1"/>
      <c r="DYQ125" s="1"/>
      <c r="DYR125" s="1"/>
      <c r="DYS125" s="1"/>
      <c r="DYT125" s="1"/>
      <c r="DYU125" s="1"/>
      <c r="DYV125" s="1"/>
      <c r="DYW125" s="1"/>
      <c r="DYX125" s="1"/>
      <c r="DYY125" s="1"/>
      <c r="DYZ125" s="1"/>
      <c r="DZA125" s="1"/>
      <c r="DZB125" s="1"/>
      <c r="DZC125" s="1"/>
      <c r="DZD125" s="1"/>
      <c r="DZE125" s="1"/>
      <c r="DZF125" s="1"/>
      <c r="DZG125" s="1"/>
      <c r="DZH125" s="1"/>
      <c r="DZI125" s="1"/>
      <c r="DZJ125" s="1"/>
      <c r="DZK125" s="1"/>
      <c r="DZL125" s="1"/>
      <c r="DZM125" s="1"/>
      <c r="DZN125" s="1"/>
      <c r="DZO125" s="1"/>
      <c r="DZP125" s="1"/>
      <c r="DZQ125" s="1"/>
      <c r="DZR125" s="1"/>
      <c r="DZS125" s="1"/>
      <c r="DZT125" s="1"/>
      <c r="DZU125" s="1"/>
      <c r="DZV125" s="1"/>
      <c r="DZW125" s="1"/>
      <c r="DZX125" s="1"/>
      <c r="DZY125" s="1"/>
      <c r="DZZ125" s="1"/>
      <c r="EAA125" s="1"/>
      <c r="EAB125" s="1"/>
      <c r="EAC125" s="1"/>
      <c r="EAD125" s="1"/>
      <c r="EAE125" s="1"/>
      <c r="EAF125" s="1"/>
      <c r="EAG125" s="1"/>
      <c r="EAH125" s="1"/>
      <c r="EAI125" s="1"/>
      <c r="EAJ125" s="1"/>
      <c r="EAK125" s="1"/>
      <c r="EAL125" s="1"/>
      <c r="EAM125" s="1"/>
      <c r="EAN125" s="1"/>
      <c r="EAO125" s="1"/>
      <c r="EAP125" s="1"/>
      <c r="EAQ125" s="1"/>
      <c r="EAR125" s="1"/>
      <c r="EAS125" s="1"/>
      <c r="EAT125" s="1"/>
      <c r="EAU125" s="1"/>
      <c r="EAV125" s="1"/>
      <c r="EAW125" s="1"/>
      <c r="EAX125" s="1"/>
      <c r="EAY125" s="1"/>
      <c r="EAZ125" s="1"/>
      <c r="EBA125" s="1"/>
      <c r="EBB125" s="1"/>
      <c r="EBC125" s="1"/>
      <c r="EBD125" s="1"/>
      <c r="EBE125" s="1"/>
      <c r="EBF125" s="1"/>
      <c r="EBG125" s="1"/>
      <c r="EBH125" s="1"/>
      <c r="EBI125" s="1"/>
      <c r="EBJ125" s="1"/>
      <c r="EBK125" s="1"/>
      <c r="EBL125" s="1"/>
      <c r="EBM125" s="1"/>
      <c r="EBN125" s="1"/>
      <c r="EBO125" s="1"/>
      <c r="EBP125" s="1"/>
      <c r="EBQ125" s="1"/>
      <c r="EBR125" s="1"/>
      <c r="EBS125" s="1"/>
      <c r="EBT125" s="1"/>
      <c r="EBU125" s="1"/>
      <c r="EBV125" s="1"/>
      <c r="EBW125" s="1"/>
      <c r="EBX125" s="1"/>
      <c r="EBY125" s="1"/>
      <c r="EBZ125" s="1"/>
      <c r="ECA125" s="1"/>
      <c r="ECB125" s="1"/>
      <c r="ECC125" s="1"/>
      <c r="ECD125" s="1"/>
      <c r="ECE125" s="1"/>
      <c r="ECF125" s="1"/>
      <c r="ECG125" s="1"/>
      <c r="ECH125" s="1"/>
      <c r="ECI125" s="1"/>
      <c r="ECJ125" s="1"/>
      <c r="ECK125" s="1"/>
      <c r="ECL125" s="1"/>
      <c r="ECM125" s="1"/>
      <c r="ECN125" s="1"/>
      <c r="ECO125" s="1"/>
      <c r="ECP125" s="1"/>
      <c r="ECQ125" s="1"/>
      <c r="ECR125" s="1"/>
      <c r="ECS125" s="1"/>
      <c r="ECT125" s="1"/>
      <c r="ECU125" s="1"/>
      <c r="ECV125" s="1"/>
      <c r="ECW125" s="1"/>
      <c r="ECX125" s="1"/>
      <c r="ECY125" s="1"/>
      <c r="ECZ125" s="1"/>
      <c r="EDA125" s="1"/>
      <c r="EDB125" s="1"/>
      <c r="EDC125" s="1"/>
      <c r="EDD125" s="1"/>
      <c r="EDE125" s="1"/>
      <c r="EDF125" s="1"/>
      <c r="EDG125" s="1"/>
      <c r="EDH125" s="1"/>
      <c r="EDI125" s="1"/>
      <c r="EDJ125" s="1"/>
      <c r="EDK125" s="1"/>
      <c r="EDL125" s="1"/>
      <c r="EDM125" s="1"/>
      <c r="EDN125" s="1"/>
      <c r="EDO125" s="1"/>
      <c r="EDP125" s="1"/>
      <c r="EDQ125" s="1"/>
      <c r="EDR125" s="1"/>
      <c r="EDS125" s="1"/>
      <c r="EDT125" s="1"/>
      <c r="EDU125" s="1"/>
      <c r="EDV125" s="1"/>
      <c r="EDW125" s="1"/>
      <c r="EDX125" s="1"/>
      <c r="EDY125" s="1"/>
      <c r="EDZ125" s="1"/>
      <c r="EEA125" s="1"/>
      <c r="EEB125" s="1"/>
      <c r="EEC125" s="1"/>
      <c r="EED125" s="1"/>
      <c r="EEE125" s="1"/>
      <c r="EEF125" s="1"/>
      <c r="EEG125" s="1"/>
      <c r="EEH125" s="1"/>
      <c r="EEI125" s="1"/>
      <c r="EEJ125" s="1"/>
      <c r="EEK125" s="1"/>
      <c r="EEL125" s="1"/>
      <c r="EEM125" s="1"/>
      <c r="EEN125" s="1"/>
      <c r="EEO125" s="1"/>
      <c r="EEP125" s="1"/>
      <c r="EEQ125" s="1"/>
      <c r="EER125" s="1"/>
      <c r="EES125" s="1"/>
      <c r="EET125" s="1"/>
      <c r="EEU125" s="1"/>
      <c r="EEV125" s="1"/>
      <c r="EEW125" s="1"/>
      <c r="EEX125" s="1"/>
      <c r="EEY125" s="1"/>
      <c r="EEZ125" s="1"/>
      <c r="EFA125" s="1"/>
      <c r="EFB125" s="1"/>
      <c r="EFC125" s="1"/>
      <c r="EFD125" s="1"/>
      <c r="EFE125" s="1"/>
      <c r="EFF125" s="1"/>
      <c r="EFG125" s="1"/>
      <c r="EFH125" s="1"/>
      <c r="EFI125" s="1"/>
      <c r="EFJ125" s="1"/>
      <c r="EFK125" s="1"/>
      <c r="EFL125" s="1"/>
      <c r="EFM125" s="1"/>
      <c r="EFN125" s="1"/>
      <c r="EFO125" s="1"/>
      <c r="EFP125" s="1"/>
      <c r="EFQ125" s="1"/>
      <c r="EFR125" s="1"/>
      <c r="EFS125" s="1"/>
      <c r="EFT125" s="1"/>
      <c r="EFU125" s="1"/>
      <c r="EFV125" s="1"/>
      <c r="EFW125" s="1"/>
      <c r="EFX125" s="1"/>
      <c r="EFY125" s="1"/>
      <c r="EFZ125" s="1"/>
      <c r="EGA125" s="1"/>
      <c r="EGB125" s="1"/>
      <c r="EGC125" s="1"/>
      <c r="EGD125" s="1"/>
      <c r="EGE125" s="1"/>
      <c r="EGF125" s="1"/>
      <c r="EGG125" s="1"/>
      <c r="EGH125" s="1"/>
      <c r="EGI125" s="1"/>
      <c r="EGJ125" s="1"/>
      <c r="EGK125" s="1"/>
      <c r="EGL125" s="1"/>
      <c r="EGM125" s="1"/>
      <c r="EGN125" s="1"/>
      <c r="EGO125" s="1"/>
      <c r="EGP125" s="1"/>
      <c r="EGQ125" s="1"/>
      <c r="EGR125" s="1"/>
      <c r="EGS125" s="1"/>
      <c r="EGT125" s="1"/>
      <c r="EGU125" s="1"/>
      <c r="EGV125" s="1"/>
      <c r="EGW125" s="1"/>
      <c r="EGX125" s="1"/>
      <c r="EGY125" s="1"/>
      <c r="EGZ125" s="1"/>
      <c r="EHA125" s="1"/>
      <c r="EHB125" s="1"/>
      <c r="EHC125" s="1"/>
      <c r="EHD125" s="1"/>
      <c r="EHE125" s="1"/>
      <c r="EHF125" s="1"/>
      <c r="EHG125" s="1"/>
      <c r="EHH125" s="1"/>
      <c r="EHI125" s="1"/>
      <c r="EHJ125" s="1"/>
      <c r="EHK125" s="1"/>
      <c r="EHL125" s="1"/>
      <c r="EHM125" s="1"/>
      <c r="EHN125" s="1"/>
      <c r="EHO125" s="1"/>
      <c r="EHP125" s="1"/>
      <c r="EHQ125" s="1"/>
      <c r="EHR125" s="1"/>
      <c r="EHS125" s="1"/>
      <c r="EHT125" s="1"/>
      <c r="EHU125" s="1"/>
      <c r="EHV125" s="1"/>
      <c r="EHW125" s="1"/>
      <c r="EHX125" s="1"/>
      <c r="EHY125" s="1"/>
      <c r="EHZ125" s="1"/>
      <c r="EIA125" s="1"/>
      <c r="EIB125" s="1"/>
      <c r="EIC125" s="1"/>
      <c r="EID125" s="1"/>
      <c r="EIE125" s="1"/>
      <c r="EIF125" s="1"/>
      <c r="EIG125" s="1"/>
      <c r="EIH125" s="1"/>
      <c r="EII125" s="1"/>
      <c r="EIJ125" s="1"/>
      <c r="EIK125" s="1"/>
      <c r="EIL125" s="1"/>
      <c r="EIM125" s="1"/>
      <c r="EIN125" s="1"/>
      <c r="EIO125" s="1"/>
      <c r="EIP125" s="1"/>
      <c r="EIQ125" s="1"/>
      <c r="EIR125" s="1"/>
      <c r="EIS125" s="1"/>
      <c r="EIT125" s="1"/>
      <c r="EIU125" s="1"/>
      <c r="EIV125" s="1"/>
      <c r="EIW125" s="1"/>
      <c r="EIX125" s="1"/>
      <c r="EIY125" s="1"/>
      <c r="EIZ125" s="1"/>
      <c r="EJA125" s="1"/>
      <c r="EJB125" s="1"/>
      <c r="EJC125" s="1"/>
      <c r="EJD125" s="1"/>
      <c r="EJE125" s="1"/>
      <c r="EJF125" s="1"/>
      <c r="EJG125" s="1"/>
      <c r="EJH125" s="1"/>
      <c r="EJI125" s="1"/>
      <c r="EJJ125" s="1"/>
      <c r="EJK125" s="1"/>
      <c r="EJL125" s="1"/>
      <c r="EJM125" s="1"/>
      <c r="EJN125" s="1"/>
      <c r="EJO125" s="1"/>
      <c r="EJP125" s="1"/>
      <c r="EJQ125" s="1"/>
      <c r="EJR125" s="1"/>
      <c r="EJS125" s="1"/>
      <c r="EJT125" s="1"/>
      <c r="EJU125" s="1"/>
      <c r="EJV125" s="1"/>
      <c r="EJW125" s="1"/>
      <c r="EJX125" s="1"/>
      <c r="EJY125" s="1"/>
      <c r="EJZ125" s="1"/>
      <c r="EKA125" s="1"/>
      <c r="EKB125" s="1"/>
      <c r="EKC125" s="1"/>
      <c r="EKD125" s="1"/>
      <c r="EKE125" s="1"/>
      <c r="EKF125" s="1"/>
      <c r="EKG125" s="1"/>
      <c r="EKH125" s="1"/>
      <c r="EKI125" s="1"/>
      <c r="EKJ125" s="1"/>
      <c r="EKK125" s="1"/>
      <c r="EKL125" s="1"/>
      <c r="EKM125" s="1"/>
      <c r="EKN125" s="1"/>
      <c r="EKO125" s="1"/>
      <c r="EKP125" s="1"/>
      <c r="EKQ125" s="1"/>
      <c r="EKR125" s="1"/>
      <c r="EKS125" s="1"/>
      <c r="EKT125" s="1"/>
      <c r="EKU125" s="1"/>
      <c r="EKV125" s="1"/>
      <c r="EKW125" s="1"/>
      <c r="EKX125" s="1"/>
      <c r="EKY125" s="1"/>
      <c r="EKZ125" s="1"/>
      <c r="ELA125" s="1"/>
      <c r="ELB125" s="1"/>
      <c r="ELC125" s="1"/>
      <c r="ELD125" s="1"/>
      <c r="ELE125" s="1"/>
      <c r="ELF125" s="1"/>
      <c r="ELG125" s="1"/>
      <c r="ELH125" s="1"/>
      <c r="ELI125" s="1"/>
      <c r="ELJ125" s="1"/>
      <c r="ELK125" s="1"/>
      <c r="ELL125" s="1"/>
      <c r="ELM125" s="1"/>
      <c r="ELN125" s="1"/>
      <c r="ELO125" s="1"/>
      <c r="ELP125" s="1"/>
      <c r="ELQ125" s="1"/>
      <c r="ELR125" s="1"/>
      <c r="ELS125" s="1"/>
      <c r="ELT125" s="1"/>
      <c r="ELU125" s="1"/>
      <c r="ELV125" s="1"/>
      <c r="ELW125" s="1"/>
      <c r="ELX125" s="1"/>
      <c r="ELY125" s="1"/>
      <c r="ELZ125" s="1"/>
      <c r="EMA125" s="1"/>
      <c r="EMB125" s="1"/>
      <c r="EMC125" s="1"/>
      <c r="EMD125" s="1"/>
      <c r="EME125" s="1"/>
      <c r="EMF125" s="1"/>
      <c r="EMG125" s="1"/>
      <c r="EMH125" s="1"/>
      <c r="EMI125" s="1"/>
      <c r="EMJ125" s="1"/>
      <c r="EMK125" s="1"/>
      <c r="EML125" s="1"/>
      <c r="EMM125" s="1"/>
      <c r="EMN125" s="1"/>
      <c r="EMO125" s="1"/>
      <c r="EMP125" s="1"/>
      <c r="EMQ125" s="1"/>
      <c r="EMR125" s="1"/>
      <c r="EMS125" s="1"/>
      <c r="EMT125" s="1"/>
      <c r="EMU125" s="1"/>
      <c r="EMV125" s="1"/>
      <c r="EMW125" s="1"/>
      <c r="EMX125" s="1"/>
      <c r="EMY125" s="1"/>
      <c r="EMZ125" s="1"/>
      <c r="ENA125" s="1"/>
      <c r="ENB125" s="1"/>
      <c r="ENC125" s="1"/>
      <c r="END125" s="1"/>
      <c r="ENE125" s="1"/>
      <c r="ENF125" s="1"/>
      <c r="ENG125" s="1"/>
      <c r="ENH125" s="1"/>
      <c r="ENI125" s="1"/>
      <c r="ENJ125" s="1"/>
      <c r="ENK125" s="1"/>
      <c r="ENL125" s="1"/>
      <c r="ENM125" s="1"/>
      <c r="ENN125" s="1"/>
      <c r="ENO125" s="1"/>
      <c r="ENP125" s="1"/>
      <c r="ENQ125" s="1"/>
      <c r="ENR125" s="1"/>
      <c r="ENS125" s="1"/>
      <c r="ENT125" s="1"/>
      <c r="ENU125" s="1"/>
      <c r="ENV125" s="1"/>
      <c r="ENW125" s="1"/>
      <c r="ENX125" s="1"/>
      <c r="ENY125" s="1"/>
      <c r="ENZ125" s="1"/>
      <c r="EOA125" s="1"/>
      <c r="EOB125" s="1"/>
      <c r="EOC125" s="1"/>
      <c r="EOD125" s="1"/>
      <c r="EOE125" s="1"/>
      <c r="EOF125" s="1"/>
      <c r="EOG125" s="1"/>
      <c r="EOH125" s="1"/>
      <c r="EOI125" s="1"/>
      <c r="EOJ125" s="1"/>
      <c r="EOK125" s="1"/>
      <c r="EOL125" s="1"/>
      <c r="EOM125" s="1"/>
      <c r="EON125" s="1"/>
      <c r="EOO125" s="1"/>
      <c r="EOP125" s="1"/>
      <c r="EOQ125" s="1"/>
      <c r="EOR125" s="1"/>
      <c r="EOS125" s="1"/>
      <c r="EOT125" s="1"/>
      <c r="EOU125" s="1"/>
      <c r="EOV125" s="1"/>
      <c r="EOW125" s="1"/>
      <c r="EOX125" s="1"/>
      <c r="EOY125" s="1"/>
      <c r="EOZ125" s="1"/>
      <c r="EPA125" s="1"/>
      <c r="EPB125" s="1"/>
      <c r="EPC125" s="1"/>
      <c r="EPD125" s="1"/>
      <c r="EPE125" s="1"/>
      <c r="EPF125" s="1"/>
      <c r="EPG125" s="1"/>
      <c r="EPH125" s="1"/>
      <c r="EPI125" s="1"/>
      <c r="EPJ125" s="1"/>
      <c r="EPK125" s="1"/>
      <c r="EPL125" s="1"/>
      <c r="EPM125" s="1"/>
      <c r="EPN125" s="1"/>
      <c r="EPO125" s="1"/>
      <c r="EPP125" s="1"/>
      <c r="EPQ125" s="1"/>
      <c r="EPR125" s="1"/>
      <c r="EPS125" s="1"/>
      <c r="EPT125" s="1"/>
      <c r="EPU125" s="1"/>
      <c r="EPV125" s="1"/>
      <c r="EPW125" s="1"/>
      <c r="EPX125" s="1"/>
      <c r="EPY125" s="1"/>
      <c r="EPZ125" s="1"/>
      <c r="EQA125" s="1"/>
      <c r="EQB125" s="1"/>
      <c r="EQC125" s="1"/>
      <c r="EQD125" s="1"/>
      <c r="EQE125" s="1"/>
      <c r="EQF125" s="1"/>
      <c r="EQG125" s="1"/>
      <c r="EQH125" s="1"/>
      <c r="EQI125" s="1"/>
      <c r="EQJ125" s="1"/>
      <c r="EQK125" s="1"/>
      <c r="EQL125" s="1"/>
      <c r="EQM125" s="1"/>
      <c r="EQN125" s="1"/>
      <c r="EQO125" s="1"/>
      <c r="EQP125" s="1"/>
      <c r="EQQ125" s="1"/>
      <c r="EQR125" s="1"/>
      <c r="EQS125" s="1"/>
      <c r="EQT125" s="1"/>
      <c r="EQU125" s="1"/>
      <c r="EQV125" s="1"/>
      <c r="EQW125" s="1"/>
      <c r="EQX125" s="1"/>
      <c r="EQY125" s="1"/>
      <c r="EQZ125" s="1"/>
      <c r="ERA125" s="1"/>
      <c r="ERB125" s="1"/>
      <c r="ERC125" s="1"/>
      <c r="ERD125" s="1"/>
      <c r="ERE125" s="1"/>
      <c r="ERF125" s="1"/>
      <c r="ERG125" s="1"/>
      <c r="ERH125" s="1"/>
      <c r="ERI125" s="1"/>
      <c r="ERJ125" s="1"/>
      <c r="ERK125" s="1"/>
      <c r="ERL125" s="1"/>
      <c r="ERM125" s="1"/>
      <c r="ERN125" s="1"/>
      <c r="ERO125" s="1"/>
      <c r="ERP125" s="1"/>
      <c r="ERQ125" s="1"/>
      <c r="ERR125" s="1"/>
      <c r="ERS125" s="1"/>
      <c r="ERT125" s="1"/>
      <c r="ERU125" s="1"/>
      <c r="ERV125" s="1"/>
      <c r="ERW125" s="1"/>
      <c r="ERX125" s="1"/>
      <c r="ERY125" s="1"/>
      <c r="ERZ125" s="1"/>
      <c r="ESA125" s="1"/>
      <c r="ESB125" s="1"/>
      <c r="ESC125" s="1"/>
      <c r="ESD125" s="1"/>
      <c r="ESE125" s="1"/>
      <c r="ESF125" s="1"/>
      <c r="ESG125" s="1"/>
      <c r="ESH125" s="1"/>
      <c r="ESI125" s="1"/>
      <c r="ESJ125" s="1"/>
      <c r="ESK125" s="1"/>
      <c r="ESL125" s="1"/>
      <c r="ESM125" s="1"/>
      <c r="ESN125" s="1"/>
      <c r="ESO125" s="1"/>
      <c r="ESP125" s="1"/>
      <c r="ESQ125" s="1"/>
      <c r="ESR125" s="1"/>
      <c r="ESS125" s="1"/>
      <c r="EST125" s="1"/>
      <c r="ESU125" s="1"/>
      <c r="ESV125" s="1"/>
      <c r="ESW125" s="1"/>
      <c r="ESX125" s="1"/>
      <c r="ESY125" s="1"/>
      <c r="ESZ125" s="1"/>
      <c r="ETA125" s="1"/>
      <c r="ETB125" s="1"/>
      <c r="ETC125" s="1"/>
      <c r="ETD125" s="1"/>
      <c r="ETE125" s="1"/>
      <c r="ETF125" s="1"/>
      <c r="ETG125" s="1"/>
      <c r="ETH125" s="1"/>
      <c r="ETI125" s="1"/>
      <c r="ETJ125" s="1"/>
      <c r="ETK125" s="1"/>
      <c r="ETL125" s="1"/>
      <c r="ETM125" s="1"/>
      <c r="ETN125" s="1"/>
      <c r="ETO125" s="1"/>
      <c r="ETP125" s="1"/>
      <c r="ETQ125" s="1"/>
      <c r="ETR125" s="1"/>
      <c r="ETS125" s="1"/>
      <c r="ETT125" s="1"/>
      <c r="ETU125" s="1"/>
      <c r="ETV125" s="1"/>
      <c r="ETW125" s="1"/>
      <c r="ETX125" s="1"/>
      <c r="ETY125" s="1"/>
      <c r="ETZ125" s="1"/>
      <c r="EUA125" s="1"/>
      <c r="EUB125" s="1"/>
      <c r="EUC125" s="1"/>
      <c r="EUD125" s="1"/>
      <c r="EUE125" s="1"/>
      <c r="EUF125" s="1"/>
      <c r="EUG125" s="1"/>
      <c r="EUH125" s="1"/>
      <c r="EUI125" s="1"/>
      <c r="EUJ125" s="1"/>
      <c r="EUK125" s="1"/>
      <c r="EUL125" s="1"/>
      <c r="EUM125" s="1"/>
      <c r="EUN125" s="1"/>
      <c r="EUO125" s="1"/>
      <c r="EUP125" s="1"/>
      <c r="EUQ125" s="1"/>
      <c r="EUR125" s="1"/>
      <c r="EUS125" s="1"/>
      <c r="EUT125" s="1"/>
      <c r="EUU125" s="1"/>
      <c r="EUV125" s="1"/>
      <c r="EUW125" s="1"/>
      <c r="EUX125" s="1"/>
      <c r="EUY125" s="1"/>
      <c r="EUZ125" s="1"/>
      <c r="EVA125" s="1"/>
      <c r="EVB125" s="1"/>
      <c r="EVC125" s="1"/>
      <c r="EVD125" s="1"/>
      <c r="EVE125" s="1"/>
      <c r="EVF125" s="1"/>
      <c r="EVG125" s="1"/>
      <c r="EVH125" s="1"/>
      <c r="EVI125" s="1"/>
      <c r="EVJ125" s="1"/>
      <c r="EVK125" s="1"/>
      <c r="EVL125" s="1"/>
      <c r="EVM125" s="1"/>
      <c r="EVN125" s="1"/>
      <c r="EVO125" s="1"/>
      <c r="EVP125" s="1"/>
      <c r="EVQ125" s="1"/>
      <c r="EVR125" s="1"/>
      <c r="EVS125" s="1"/>
      <c r="EVT125" s="1"/>
      <c r="EVU125" s="1"/>
      <c r="EVV125" s="1"/>
      <c r="EVW125" s="1"/>
      <c r="EVX125" s="1"/>
      <c r="EVY125" s="1"/>
      <c r="EVZ125" s="1"/>
      <c r="EWA125" s="1"/>
      <c r="EWB125" s="1"/>
      <c r="EWC125" s="1"/>
      <c r="EWD125" s="1"/>
      <c r="EWE125" s="1"/>
      <c r="EWF125" s="1"/>
      <c r="EWG125" s="1"/>
      <c r="EWH125" s="1"/>
      <c r="EWI125" s="1"/>
      <c r="EWJ125" s="1"/>
      <c r="EWK125" s="1"/>
      <c r="EWL125" s="1"/>
      <c r="EWM125" s="1"/>
      <c r="EWN125" s="1"/>
      <c r="EWO125" s="1"/>
      <c r="EWP125" s="1"/>
      <c r="EWQ125" s="1"/>
      <c r="EWR125" s="1"/>
      <c r="EWS125" s="1"/>
      <c r="EWT125" s="1"/>
      <c r="EWU125" s="1"/>
      <c r="EWV125" s="1"/>
      <c r="EWW125" s="1"/>
      <c r="EWX125" s="1"/>
      <c r="EWY125" s="1"/>
      <c r="EWZ125" s="1"/>
      <c r="EXA125" s="1"/>
      <c r="EXB125" s="1"/>
      <c r="EXC125" s="1"/>
      <c r="EXD125" s="1"/>
      <c r="EXE125" s="1"/>
      <c r="EXF125" s="1"/>
      <c r="EXG125" s="1"/>
      <c r="EXH125" s="1"/>
      <c r="EXI125" s="1"/>
      <c r="EXJ125" s="1"/>
      <c r="EXK125" s="1"/>
      <c r="EXL125" s="1"/>
      <c r="EXM125" s="1"/>
      <c r="EXN125" s="1"/>
      <c r="EXO125" s="1"/>
      <c r="EXP125" s="1"/>
      <c r="EXQ125" s="1"/>
      <c r="EXR125" s="1"/>
      <c r="EXS125" s="1"/>
      <c r="EXT125" s="1"/>
      <c r="EXU125" s="1"/>
      <c r="EXV125" s="1"/>
      <c r="EXW125" s="1"/>
      <c r="EXX125" s="1"/>
      <c r="EXY125" s="1"/>
      <c r="EXZ125" s="1"/>
      <c r="EYA125" s="1"/>
      <c r="EYB125" s="1"/>
      <c r="EYC125" s="1"/>
      <c r="EYD125" s="1"/>
      <c r="EYE125" s="1"/>
      <c r="EYF125" s="1"/>
      <c r="EYG125" s="1"/>
      <c r="EYH125" s="1"/>
      <c r="EYI125" s="1"/>
      <c r="EYJ125" s="1"/>
      <c r="EYK125" s="1"/>
      <c r="EYL125" s="1"/>
      <c r="EYM125" s="1"/>
      <c r="EYN125" s="1"/>
      <c r="EYO125" s="1"/>
      <c r="EYP125" s="1"/>
      <c r="EYQ125" s="1"/>
      <c r="EYR125" s="1"/>
      <c r="EYS125" s="1"/>
      <c r="EYT125" s="1"/>
      <c r="EYU125" s="1"/>
      <c r="EYV125" s="1"/>
      <c r="EYW125" s="1"/>
      <c r="EYX125" s="1"/>
      <c r="EYY125" s="1"/>
      <c r="EYZ125" s="1"/>
      <c r="EZA125" s="1"/>
      <c r="EZB125" s="1"/>
      <c r="EZC125" s="1"/>
      <c r="EZD125" s="1"/>
      <c r="EZE125" s="1"/>
      <c r="EZF125" s="1"/>
      <c r="EZG125" s="1"/>
      <c r="EZH125" s="1"/>
      <c r="EZI125" s="1"/>
      <c r="EZJ125" s="1"/>
      <c r="EZK125" s="1"/>
      <c r="EZL125" s="1"/>
      <c r="EZM125" s="1"/>
      <c r="EZN125" s="1"/>
      <c r="EZO125" s="1"/>
      <c r="EZP125" s="1"/>
      <c r="EZQ125" s="1"/>
      <c r="EZR125" s="1"/>
      <c r="EZS125" s="1"/>
      <c r="EZT125" s="1"/>
      <c r="EZU125" s="1"/>
      <c r="EZV125" s="1"/>
      <c r="EZW125" s="1"/>
      <c r="EZX125" s="1"/>
      <c r="EZY125" s="1"/>
      <c r="EZZ125" s="1"/>
      <c r="FAA125" s="1"/>
      <c r="FAB125" s="1"/>
      <c r="FAC125" s="1"/>
      <c r="FAD125" s="1"/>
      <c r="FAE125" s="1"/>
      <c r="FAF125" s="1"/>
      <c r="FAG125" s="1"/>
      <c r="FAH125" s="1"/>
      <c r="FAI125" s="1"/>
      <c r="FAJ125" s="1"/>
      <c r="FAK125" s="1"/>
      <c r="FAL125" s="1"/>
      <c r="FAM125" s="1"/>
      <c r="FAN125" s="1"/>
      <c r="FAO125" s="1"/>
      <c r="FAP125" s="1"/>
      <c r="FAQ125" s="1"/>
      <c r="FAR125" s="1"/>
      <c r="FAS125" s="1"/>
      <c r="FAT125" s="1"/>
      <c r="FAU125" s="1"/>
      <c r="FAV125" s="1"/>
      <c r="FAW125" s="1"/>
      <c r="FAX125" s="1"/>
      <c r="FAY125" s="1"/>
      <c r="FAZ125" s="1"/>
      <c r="FBA125" s="1"/>
      <c r="FBB125" s="1"/>
      <c r="FBC125" s="1"/>
      <c r="FBD125" s="1"/>
      <c r="FBE125" s="1"/>
      <c r="FBF125" s="1"/>
      <c r="FBG125" s="1"/>
      <c r="FBH125" s="1"/>
      <c r="FBI125" s="1"/>
      <c r="FBJ125" s="1"/>
      <c r="FBK125" s="1"/>
      <c r="FBL125" s="1"/>
      <c r="FBM125" s="1"/>
      <c r="FBN125" s="1"/>
      <c r="FBO125" s="1"/>
      <c r="FBP125" s="1"/>
      <c r="FBQ125" s="1"/>
      <c r="FBR125" s="1"/>
      <c r="FBS125" s="1"/>
      <c r="FBT125" s="1"/>
      <c r="FBU125" s="1"/>
      <c r="FBV125" s="1"/>
      <c r="FBW125" s="1"/>
      <c r="FBX125" s="1"/>
      <c r="FBY125" s="1"/>
      <c r="FBZ125" s="1"/>
      <c r="FCA125" s="1"/>
      <c r="FCB125" s="1"/>
      <c r="FCC125" s="1"/>
      <c r="FCD125" s="1"/>
      <c r="FCE125" s="1"/>
      <c r="FCF125" s="1"/>
      <c r="FCG125" s="1"/>
      <c r="FCH125" s="1"/>
      <c r="FCI125" s="1"/>
      <c r="FCJ125" s="1"/>
      <c r="FCK125" s="1"/>
      <c r="FCL125" s="1"/>
      <c r="FCM125" s="1"/>
      <c r="FCN125" s="1"/>
      <c r="FCO125" s="1"/>
      <c r="FCP125" s="1"/>
      <c r="FCQ125" s="1"/>
      <c r="FCR125" s="1"/>
      <c r="FCS125" s="1"/>
      <c r="FCT125" s="1"/>
      <c r="FCU125" s="1"/>
      <c r="FCV125" s="1"/>
      <c r="FCW125" s="1"/>
      <c r="FCX125" s="1"/>
      <c r="FCY125" s="1"/>
      <c r="FCZ125" s="1"/>
      <c r="FDA125" s="1"/>
      <c r="FDB125" s="1"/>
      <c r="FDC125" s="1"/>
      <c r="FDD125" s="1"/>
      <c r="FDE125" s="1"/>
      <c r="FDF125" s="1"/>
      <c r="FDG125" s="1"/>
      <c r="FDH125" s="1"/>
      <c r="FDI125" s="1"/>
      <c r="FDJ125" s="1"/>
      <c r="FDK125" s="1"/>
      <c r="FDL125" s="1"/>
      <c r="FDM125" s="1"/>
      <c r="FDN125" s="1"/>
      <c r="FDO125" s="1"/>
      <c r="FDP125" s="1"/>
      <c r="FDQ125" s="1"/>
      <c r="FDR125" s="1"/>
      <c r="FDS125" s="1"/>
      <c r="FDT125" s="1"/>
      <c r="FDU125" s="1"/>
      <c r="FDV125" s="1"/>
      <c r="FDW125" s="1"/>
      <c r="FDX125" s="1"/>
      <c r="FDY125" s="1"/>
      <c r="FDZ125" s="1"/>
      <c r="FEA125" s="1"/>
      <c r="FEB125" s="1"/>
      <c r="FEC125" s="1"/>
      <c r="FED125" s="1"/>
      <c r="FEE125" s="1"/>
      <c r="FEF125" s="1"/>
      <c r="FEG125" s="1"/>
      <c r="FEH125" s="1"/>
      <c r="FEI125" s="1"/>
      <c r="FEJ125" s="1"/>
      <c r="FEK125" s="1"/>
      <c r="FEL125" s="1"/>
      <c r="FEM125" s="1"/>
      <c r="FEN125" s="1"/>
      <c r="FEO125" s="1"/>
      <c r="FEP125" s="1"/>
      <c r="FEQ125" s="1"/>
      <c r="FER125" s="1"/>
      <c r="FES125" s="1"/>
      <c r="FET125" s="1"/>
      <c r="FEU125" s="1"/>
      <c r="FEV125" s="1"/>
      <c r="FEW125" s="1"/>
      <c r="FEX125" s="1"/>
      <c r="FEY125" s="1"/>
      <c r="FEZ125" s="1"/>
      <c r="FFA125" s="1"/>
      <c r="FFB125" s="1"/>
      <c r="FFC125" s="1"/>
      <c r="FFD125" s="1"/>
      <c r="FFE125" s="1"/>
      <c r="FFF125" s="1"/>
      <c r="FFG125" s="1"/>
      <c r="FFH125" s="1"/>
      <c r="FFI125" s="1"/>
      <c r="FFJ125" s="1"/>
      <c r="FFK125" s="1"/>
      <c r="FFL125" s="1"/>
      <c r="FFM125" s="1"/>
      <c r="FFN125" s="1"/>
      <c r="FFO125" s="1"/>
      <c r="FFP125" s="1"/>
      <c r="FFQ125" s="1"/>
      <c r="FFR125" s="1"/>
      <c r="FFS125" s="1"/>
      <c r="FFT125" s="1"/>
      <c r="FFU125" s="1"/>
      <c r="FFV125" s="1"/>
      <c r="FFW125" s="1"/>
      <c r="FFX125" s="1"/>
      <c r="FFY125" s="1"/>
      <c r="FFZ125" s="1"/>
      <c r="FGA125" s="1"/>
      <c r="FGB125" s="1"/>
      <c r="FGC125" s="1"/>
      <c r="FGD125" s="1"/>
      <c r="FGE125" s="1"/>
      <c r="FGF125" s="1"/>
      <c r="FGG125" s="1"/>
      <c r="FGH125" s="1"/>
      <c r="FGI125" s="1"/>
      <c r="FGJ125" s="1"/>
      <c r="FGK125" s="1"/>
      <c r="FGL125" s="1"/>
      <c r="FGM125" s="1"/>
      <c r="FGN125" s="1"/>
      <c r="FGO125" s="1"/>
      <c r="FGP125" s="1"/>
      <c r="FGQ125" s="1"/>
      <c r="FGR125" s="1"/>
      <c r="FGS125" s="1"/>
      <c r="FGT125" s="1"/>
      <c r="FGU125" s="1"/>
      <c r="FGV125" s="1"/>
      <c r="FGW125" s="1"/>
      <c r="FGX125" s="1"/>
      <c r="FGY125" s="1"/>
      <c r="FGZ125" s="1"/>
      <c r="FHA125" s="1"/>
      <c r="FHB125" s="1"/>
      <c r="FHC125" s="1"/>
      <c r="FHD125" s="1"/>
      <c r="FHE125" s="1"/>
      <c r="FHF125" s="1"/>
      <c r="FHG125" s="1"/>
      <c r="FHH125" s="1"/>
      <c r="FHI125" s="1"/>
      <c r="FHJ125" s="1"/>
      <c r="FHK125" s="1"/>
      <c r="FHL125" s="1"/>
      <c r="FHM125" s="1"/>
      <c r="FHN125" s="1"/>
      <c r="FHO125" s="1"/>
      <c r="FHP125" s="1"/>
      <c r="FHQ125" s="1"/>
      <c r="FHR125" s="1"/>
      <c r="FHS125" s="1"/>
      <c r="FHT125" s="1"/>
      <c r="FHU125" s="1"/>
      <c r="FHV125" s="1"/>
      <c r="FHW125" s="1"/>
      <c r="FHX125" s="1"/>
      <c r="FHY125" s="1"/>
      <c r="FHZ125" s="1"/>
      <c r="FIA125" s="1"/>
      <c r="FIB125" s="1"/>
      <c r="FIC125" s="1"/>
      <c r="FID125" s="1"/>
      <c r="FIE125" s="1"/>
      <c r="FIF125" s="1"/>
      <c r="FIG125" s="1"/>
      <c r="FIH125" s="1"/>
      <c r="FII125" s="1"/>
      <c r="FIJ125" s="1"/>
      <c r="FIK125" s="1"/>
      <c r="FIL125" s="1"/>
      <c r="FIM125" s="1"/>
      <c r="FIN125" s="1"/>
      <c r="FIO125" s="1"/>
      <c r="FIP125" s="1"/>
      <c r="FIQ125" s="1"/>
      <c r="FIR125" s="1"/>
      <c r="FIS125" s="1"/>
      <c r="FIT125" s="1"/>
      <c r="FIU125" s="1"/>
      <c r="FIV125" s="1"/>
      <c r="FIW125" s="1"/>
      <c r="FIX125" s="1"/>
      <c r="FIY125" s="1"/>
      <c r="FIZ125" s="1"/>
      <c r="FJA125" s="1"/>
      <c r="FJB125" s="1"/>
      <c r="FJC125" s="1"/>
      <c r="FJD125" s="1"/>
      <c r="FJE125" s="1"/>
      <c r="FJF125" s="1"/>
      <c r="FJG125" s="1"/>
      <c r="FJH125" s="1"/>
      <c r="FJI125" s="1"/>
      <c r="FJJ125" s="1"/>
      <c r="FJK125" s="1"/>
      <c r="FJL125" s="1"/>
      <c r="FJM125" s="1"/>
      <c r="FJN125" s="1"/>
      <c r="FJO125" s="1"/>
      <c r="FJP125" s="1"/>
      <c r="FJQ125" s="1"/>
      <c r="FJR125" s="1"/>
      <c r="FJS125" s="1"/>
      <c r="FJT125" s="1"/>
      <c r="FJU125" s="1"/>
      <c r="FJV125" s="1"/>
      <c r="FJW125" s="1"/>
      <c r="FJX125" s="1"/>
      <c r="FJY125" s="1"/>
      <c r="FJZ125" s="1"/>
      <c r="FKA125" s="1"/>
      <c r="FKB125" s="1"/>
      <c r="FKC125" s="1"/>
      <c r="FKD125" s="1"/>
      <c r="FKE125" s="1"/>
      <c r="FKF125" s="1"/>
      <c r="FKG125" s="1"/>
      <c r="FKH125" s="1"/>
      <c r="FKI125" s="1"/>
      <c r="FKJ125" s="1"/>
      <c r="FKK125" s="1"/>
      <c r="FKL125" s="1"/>
      <c r="FKM125" s="1"/>
      <c r="FKN125" s="1"/>
      <c r="FKO125" s="1"/>
      <c r="FKP125" s="1"/>
      <c r="FKQ125" s="1"/>
      <c r="FKR125" s="1"/>
      <c r="FKS125" s="1"/>
      <c r="FKT125" s="1"/>
      <c r="FKU125" s="1"/>
      <c r="FKV125" s="1"/>
      <c r="FKW125" s="1"/>
      <c r="FKX125" s="1"/>
      <c r="FKY125" s="1"/>
      <c r="FKZ125" s="1"/>
      <c r="FLA125" s="1"/>
      <c r="FLB125" s="1"/>
      <c r="FLC125" s="1"/>
      <c r="FLD125" s="1"/>
      <c r="FLE125" s="1"/>
      <c r="FLF125" s="1"/>
      <c r="FLG125" s="1"/>
      <c r="FLH125" s="1"/>
      <c r="FLI125" s="1"/>
      <c r="FLJ125" s="1"/>
      <c r="FLK125" s="1"/>
      <c r="FLL125" s="1"/>
      <c r="FLM125" s="1"/>
      <c r="FLN125" s="1"/>
      <c r="FLO125" s="1"/>
      <c r="FLP125" s="1"/>
      <c r="FLQ125" s="1"/>
      <c r="FLR125" s="1"/>
      <c r="FLS125" s="1"/>
      <c r="FLT125" s="1"/>
      <c r="FLU125" s="1"/>
      <c r="FLV125" s="1"/>
      <c r="FLW125" s="1"/>
      <c r="FLX125" s="1"/>
      <c r="FLY125" s="1"/>
      <c r="FLZ125" s="1"/>
      <c r="FMA125" s="1"/>
      <c r="FMB125" s="1"/>
      <c r="FMC125" s="1"/>
      <c r="FMD125" s="1"/>
      <c r="FME125" s="1"/>
      <c r="FMF125" s="1"/>
      <c r="FMG125" s="1"/>
      <c r="FMH125" s="1"/>
      <c r="FMI125" s="1"/>
      <c r="FMJ125" s="1"/>
      <c r="FMK125" s="1"/>
      <c r="FML125" s="1"/>
      <c r="FMM125" s="1"/>
      <c r="FMN125" s="1"/>
      <c r="FMO125" s="1"/>
      <c r="FMP125" s="1"/>
      <c r="FMQ125" s="1"/>
      <c r="FMR125" s="1"/>
      <c r="FMS125" s="1"/>
      <c r="FMT125" s="1"/>
      <c r="FMU125" s="1"/>
      <c r="FMV125" s="1"/>
      <c r="FMW125" s="1"/>
      <c r="FMX125" s="1"/>
      <c r="FMY125" s="1"/>
      <c r="FMZ125" s="1"/>
      <c r="FNA125" s="1"/>
      <c r="FNB125" s="1"/>
      <c r="FNC125" s="1"/>
      <c r="FND125" s="1"/>
      <c r="FNE125" s="1"/>
      <c r="FNF125" s="1"/>
      <c r="FNG125" s="1"/>
      <c r="FNH125" s="1"/>
      <c r="FNI125" s="1"/>
      <c r="FNJ125" s="1"/>
      <c r="FNK125" s="1"/>
      <c r="FNL125" s="1"/>
      <c r="FNM125" s="1"/>
      <c r="FNN125" s="1"/>
      <c r="FNO125" s="1"/>
      <c r="FNP125" s="1"/>
      <c r="FNQ125" s="1"/>
      <c r="FNR125" s="1"/>
      <c r="FNS125" s="1"/>
      <c r="FNT125" s="1"/>
      <c r="FNU125" s="1"/>
      <c r="FNV125" s="1"/>
      <c r="FNW125" s="1"/>
      <c r="FNX125" s="1"/>
      <c r="FNY125" s="1"/>
      <c r="FNZ125" s="1"/>
      <c r="FOA125" s="1"/>
      <c r="FOB125" s="1"/>
      <c r="FOC125" s="1"/>
      <c r="FOD125" s="1"/>
      <c r="FOE125" s="1"/>
      <c r="FOF125" s="1"/>
      <c r="FOG125" s="1"/>
      <c r="FOH125" s="1"/>
      <c r="FOI125" s="1"/>
      <c r="FOJ125" s="1"/>
      <c r="FOK125" s="1"/>
      <c r="FOL125" s="1"/>
      <c r="FOM125" s="1"/>
      <c r="FON125" s="1"/>
      <c r="FOO125" s="1"/>
      <c r="FOP125" s="1"/>
      <c r="FOQ125" s="1"/>
      <c r="FOR125" s="1"/>
      <c r="FOS125" s="1"/>
      <c r="FOT125" s="1"/>
      <c r="FOU125" s="1"/>
      <c r="FOV125" s="1"/>
      <c r="FOW125" s="1"/>
      <c r="FOX125" s="1"/>
      <c r="FOY125" s="1"/>
      <c r="FOZ125" s="1"/>
      <c r="FPA125" s="1"/>
      <c r="FPB125" s="1"/>
      <c r="FPC125" s="1"/>
      <c r="FPD125" s="1"/>
      <c r="FPE125" s="1"/>
      <c r="FPF125" s="1"/>
      <c r="FPG125" s="1"/>
      <c r="FPH125" s="1"/>
      <c r="FPI125" s="1"/>
      <c r="FPJ125" s="1"/>
      <c r="FPK125" s="1"/>
      <c r="FPL125" s="1"/>
      <c r="FPM125" s="1"/>
      <c r="FPN125" s="1"/>
      <c r="FPO125" s="1"/>
      <c r="FPP125" s="1"/>
      <c r="FPQ125" s="1"/>
      <c r="FPR125" s="1"/>
      <c r="FPS125" s="1"/>
      <c r="FPT125" s="1"/>
      <c r="FPU125" s="1"/>
      <c r="FPV125" s="1"/>
      <c r="FPW125" s="1"/>
      <c r="FPX125" s="1"/>
      <c r="FPY125" s="1"/>
      <c r="FPZ125" s="1"/>
      <c r="FQA125" s="1"/>
      <c r="FQB125" s="1"/>
      <c r="FQC125" s="1"/>
      <c r="FQD125" s="1"/>
      <c r="FQE125" s="1"/>
      <c r="FQF125" s="1"/>
      <c r="FQG125" s="1"/>
      <c r="FQH125" s="1"/>
      <c r="FQI125" s="1"/>
      <c r="FQJ125" s="1"/>
      <c r="FQK125" s="1"/>
      <c r="FQL125" s="1"/>
      <c r="FQM125" s="1"/>
      <c r="FQN125" s="1"/>
      <c r="FQO125" s="1"/>
      <c r="FQP125" s="1"/>
      <c r="FQQ125" s="1"/>
      <c r="FQR125" s="1"/>
      <c r="FQS125" s="1"/>
      <c r="FQT125" s="1"/>
      <c r="FQU125" s="1"/>
      <c r="FQV125" s="1"/>
      <c r="FQW125" s="1"/>
      <c r="FQX125" s="1"/>
      <c r="FQY125" s="1"/>
      <c r="FQZ125" s="1"/>
      <c r="FRA125" s="1"/>
      <c r="FRB125" s="1"/>
      <c r="FRC125" s="1"/>
      <c r="FRD125" s="1"/>
      <c r="FRE125" s="1"/>
      <c r="FRF125" s="1"/>
      <c r="FRG125" s="1"/>
      <c r="FRH125" s="1"/>
      <c r="FRI125" s="1"/>
      <c r="FRJ125" s="1"/>
      <c r="FRK125" s="1"/>
      <c r="FRL125" s="1"/>
      <c r="FRM125" s="1"/>
      <c r="FRN125" s="1"/>
      <c r="FRO125" s="1"/>
      <c r="FRP125" s="1"/>
      <c r="FRQ125" s="1"/>
      <c r="FRR125" s="1"/>
      <c r="FRS125" s="1"/>
      <c r="FRT125" s="1"/>
      <c r="FRU125" s="1"/>
      <c r="FRV125" s="1"/>
      <c r="FRW125" s="1"/>
      <c r="FRX125" s="1"/>
      <c r="FRY125" s="1"/>
      <c r="FRZ125" s="1"/>
      <c r="FSA125" s="1"/>
      <c r="FSB125" s="1"/>
      <c r="FSC125" s="1"/>
      <c r="FSD125" s="1"/>
      <c r="FSE125" s="1"/>
      <c r="FSF125" s="1"/>
      <c r="FSG125" s="1"/>
      <c r="FSH125" s="1"/>
      <c r="FSI125" s="1"/>
      <c r="FSJ125" s="1"/>
      <c r="FSK125" s="1"/>
      <c r="FSL125" s="1"/>
      <c r="FSM125" s="1"/>
      <c r="FSN125" s="1"/>
      <c r="FSO125" s="1"/>
      <c r="FSP125" s="1"/>
      <c r="FSQ125" s="1"/>
      <c r="FSR125" s="1"/>
      <c r="FSS125" s="1"/>
      <c r="FST125" s="1"/>
      <c r="FSU125" s="1"/>
      <c r="FSV125" s="1"/>
      <c r="FSW125" s="1"/>
      <c r="FSX125" s="1"/>
      <c r="FSY125" s="1"/>
      <c r="FSZ125" s="1"/>
      <c r="FTA125" s="1"/>
      <c r="FTB125" s="1"/>
      <c r="FTC125" s="1"/>
      <c r="FTD125" s="1"/>
      <c r="FTE125" s="1"/>
      <c r="FTF125" s="1"/>
      <c r="FTG125" s="1"/>
      <c r="FTH125" s="1"/>
      <c r="FTI125" s="1"/>
      <c r="FTJ125" s="1"/>
      <c r="FTK125" s="1"/>
      <c r="FTL125" s="1"/>
      <c r="FTM125" s="1"/>
      <c r="FTN125" s="1"/>
      <c r="FTO125" s="1"/>
      <c r="FTP125" s="1"/>
      <c r="FTQ125" s="1"/>
      <c r="FTR125" s="1"/>
      <c r="FTS125" s="1"/>
      <c r="FTT125" s="1"/>
      <c r="FTU125" s="1"/>
      <c r="FTV125" s="1"/>
      <c r="FTW125" s="1"/>
      <c r="FTX125" s="1"/>
      <c r="FTY125" s="1"/>
      <c r="FTZ125" s="1"/>
      <c r="FUA125" s="1"/>
      <c r="FUB125" s="1"/>
      <c r="FUC125" s="1"/>
      <c r="FUD125" s="1"/>
      <c r="FUE125" s="1"/>
      <c r="FUF125" s="1"/>
      <c r="FUG125" s="1"/>
      <c r="FUH125" s="1"/>
      <c r="FUI125" s="1"/>
      <c r="FUJ125" s="1"/>
      <c r="FUK125" s="1"/>
      <c r="FUL125" s="1"/>
      <c r="FUM125" s="1"/>
      <c r="FUN125" s="1"/>
      <c r="FUO125" s="1"/>
      <c r="FUP125" s="1"/>
      <c r="FUQ125" s="1"/>
      <c r="FUR125" s="1"/>
      <c r="FUS125" s="1"/>
      <c r="FUT125" s="1"/>
      <c r="FUU125" s="1"/>
      <c r="FUV125" s="1"/>
      <c r="FUW125" s="1"/>
      <c r="FUX125" s="1"/>
      <c r="FUY125" s="1"/>
      <c r="FUZ125" s="1"/>
      <c r="FVA125" s="1"/>
      <c r="FVB125" s="1"/>
      <c r="FVC125" s="1"/>
      <c r="FVD125" s="1"/>
      <c r="FVE125" s="1"/>
      <c r="FVF125" s="1"/>
      <c r="FVG125" s="1"/>
      <c r="FVH125" s="1"/>
      <c r="FVI125" s="1"/>
      <c r="FVJ125" s="1"/>
      <c r="FVK125" s="1"/>
      <c r="FVL125" s="1"/>
      <c r="FVM125" s="1"/>
      <c r="FVN125" s="1"/>
      <c r="FVO125" s="1"/>
      <c r="FVP125" s="1"/>
      <c r="FVQ125" s="1"/>
      <c r="FVR125" s="1"/>
      <c r="FVS125" s="1"/>
      <c r="FVT125" s="1"/>
      <c r="FVU125" s="1"/>
      <c r="FVV125" s="1"/>
      <c r="FVW125" s="1"/>
      <c r="FVX125" s="1"/>
      <c r="FVY125" s="1"/>
      <c r="FVZ125" s="1"/>
      <c r="FWA125" s="1"/>
      <c r="FWB125" s="1"/>
      <c r="FWC125" s="1"/>
      <c r="FWD125" s="1"/>
      <c r="FWE125" s="1"/>
      <c r="FWF125" s="1"/>
      <c r="FWG125" s="1"/>
      <c r="FWH125" s="1"/>
      <c r="FWI125" s="1"/>
      <c r="FWJ125" s="1"/>
      <c r="FWK125" s="1"/>
      <c r="FWL125" s="1"/>
      <c r="FWM125" s="1"/>
      <c r="FWN125" s="1"/>
      <c r="FWO125" s="1"/>
      <c r="FWP125" s="1"/>
      <c r="FWQ125" s="1"/>
      <c r="FWR125" s="1"/>
      <c r="FWS125" s="1"/>
      <c r="FWT125" s="1"/>
      <c r="FWU125" s="1"/>
      <c r="FWV125" s="1"/>
      <c r="FWW125" s="1"/>
      <c r="FWX125" s="1"/>
      <c r="FWY125" s="1"/>
      <c r="FWZ125" s="1"/>
      <c r="FXA125" s="1"/>
      <c r="FXB125" s="1"/>
      <c r="FXC125" s="1"/>
      <c r="FXD125" s="1"/>
      <c r="FXE125" s="1"/>
      <c r="FXF125" s="1"/>
      <c r="FXG125" s="1"/>
      <c r="FXH125" s="1"/>
      <c r="FXI125" s="1"/>
      <c r="FXJ125" s="1"/>
      <c r="FXK125" s="1"/>
      <c r="FXL125" s="1"/>
      <c r="FXM125" s="1"/>
      <c r="FXN125" s="1"/>
      <c r="FXO125" s="1"/>
      <c r="FXP125" s="1"/>
      <c r="FXQ125" s="1"/>
      <c r="FXR125" s="1"/>
      <c r="FXS125" s="1"/>
      <c r="FXT125" s="1"/>
      <c r="FXU125" s="1"/>
      <c r="FXV125" s="1"/>
      <c r="FXW125" s="1"/>
      <c r="FXX125" s="1"/>
      <c r="FXY125" s="1"/>
      <c r="FXZ125" s="1"/>
      <c r="FYA125" s="1"/>
      <c r="FYB125" s="1"/>
      <c r="FYC125" s="1"/>
      <c r="FYD125" s="1"/>
      <c r="FYE125" s="1"/>
      <c r="FYF125" s="1"/>
      <c r="FYG125" s="1"/>
      <c r="FYH125" s="1"/>
      <c r="FYI125" s="1"/>
      <c r="FYJ125" s="1"/>
      <c r="FYK125" s="1"/>
      <c r="FYL125" s="1"/>
      <c r="FYM125" s="1"/>
      <c r="FYN125" s="1"/>
      <c r="FYO125" s="1"/>
      <c r="FYP125" s="1"/>
      <c r="FYQ125" s="1"/>
      <c r="FYR125" s="1"/>
      <c r="FYS125" s="1"/>
      <c r="FYT125" s="1"/>
      <c r="FYU125" s="1"/>
      <c r="FYV125" s="1"/>
      <c r="FYW125" s="1"/>
      <c r="FYX125" s="1"/>
      <c r="FYY125" s="1"/>
      <c r="FYZ125" s="1"/>
      <c r="FZA125" s="1"/>
      <c r="FZB125" s="1"/>
      <c r="FZC125" s="1"/>
      <c r="FZD125" s="1"/>
      <c r="FZE125" s="1"/>
      <c r="FZF125" s="1"/>
      <c r="FZG125" s="1"/>
      <c r="FZH125" s="1"/>
      <c r="FZI125" s="1"/>
      <c r="FZJ125" s="1"/>
      <c r="FZK125" s="1"/>
      <c r="FZL125" s="1"/>
      <c r="FZM125" s="1"/>
      <c r="FZN125" s="1"/>
      <c r="FZO125" s="1"/>
      <c r="FZP125" s="1"/>
      <c r="FZQ125" s="1"/>
      <c r="FZR125" s="1"/>
      <c r="FZS125" s="1"/>
      <c r="FZT125" s="1"/>
      <c r="FZU125" s="1"/>
      <c r="FZV125" s="1"/>
      <c r="FZW125" s="1"/>
      <c r="FZX125" s="1"/>
      <c r="FZY125" s="1"/>
      <c r="FZZ125" s="1"/>
      <c r="GAA125" s="1"/>
      <c r="GAB125" s="1"/>
      <c r="GAC125" s="1"/>
      <c r="GAD125" s="1"/>
      <c r="GAE125" s="1"/>
      <c r="GAF125" s="1"/>
      <c r="GAG125" s="1"/>
      <c r="GAH125" s="1"/>
      <c r="GAI125" s="1"/>
      <c r="GAJ125" s="1"/>
      <c r="GAK125" s="1"/>
      <c r="GAL125" s="1"/>
      <c r="GAM125" s="1"/>
      <c r="GAN125" s="1"/>
      <c r="GAO125" s="1"/>
      <c r="GAP125" s="1"/>
      <c r="GAQ125" s="1"/>
      <c r="GAR125" s="1"/>
      <c r="GAS125" s="1"/>
      <c r="GAT125" s="1"/>
      <c r="GAU125" s="1"/>
      <c r="GAV125" s="1"/>
      <c r="GAW125" s="1"/>
      <c r="GAX125" s="1"/>
      <c r="GAY125" s="1"/>
      <c r="GAZ125" s="1"/>
      <c r="GBA125" s="1"/>
      <c r="GBB125" s="1"/>
      <c r="GBC125" s="1"/>
      <c r="GBD125" s="1"/>
      <c r="GBE125" s="1"/>
      <c r="GBF125" s="1"/>
      <c r="GBG125" s="1"/>
      <c r="GBH125" s="1"/>
      <c r="GBI125" s="1"/>
      <c r="GBJ125" s="1"/>
      <c r="GBK125" s="1"/>
      <c r="GBL125" s="1"/>
      <c r="GBM125" s="1"/>
      <c r="GBN125" s="1"/>
      <c r="GBO125" s="1"/>
      <c r="GBP125" s="1"/>
      <c r="GBQ125" s="1"/>
      <c r="GBR125" s="1"/>
      <c r="GBS125" s="1"/>
      <c r="GBT125" s="1"/>
      <c r="GBU125" s="1"/>
      <c r="GBV125" s="1"/>
      <c r="GBW125" s="1"/>
      <c r="GBX125" s="1"/>
      <c r="GBY125" s="1"/>
      <c r="GBZ125" s="1"/>
      <c r="GCA125" s="1"/>
      <c r="GCB125" s="1"/>
      <c r="GCC125" s="1"/>
      <c r="GCD125" s="1"/>
      <c r="GCE125" s="1"/>
      <c r="GCF125" s="1"/>
      <c r="GCG125" s="1"/>
      <c r="GCH125" s="1"/>
      <c r="GCI125" s="1"/>
      <c r="GCJ125" s="1"/>
      <c r="GCK125" s="1"/>
      <c r="GCL125" s="1"/>
      <c r="GCM125" s="1"/>
      <c r="GCN125" s="1"/>
      <c r="GCO125" s="1"/>
      <c r="GCP125" s="1"/>
      <c r="GCQ125" s="1"/>
      <c r="GCR125" s="1"/>
      <c r="GCS125" s="1"/>
      <c r="GCT125" s="1"/>
      <c r="GCU125" s="1"/>
      <c r="GCV125" s="1"/>
      <c r="GCW125" s="1"/>
      <c r="GCX125" s="1"/>
      <c r="GCY125" s="1"/>
      <c r="GCZ125" s="1"/>
      <c r="GDA125" s="1"/>
      <c r="GDB125" s="1"/>
      <c r="GDC125" s="1"/>
      <c r="GDD125" s="1"/>
      <c r="GDE125" s="1"/>
      <c r="GDF125" s="1"/>
      <c r="GDG125" s="1"/>
      <c r="GDH125" s="1"/>
      <c r="GDI125" s="1"/>
      <c r="GDJ125" s="1"/>
      <c r="GDK125" s="1"/>
      <c r="GDL125" s="1"/>
      <c r="GDM125" s="1"/>
      <c r="GDN125" s="1"/>
      <c r="GDO125" s="1"/>
      <c r="GDP125" s="1"/>
      <c r="GDQ125" s="1"/>
      <c r="GDR125" s="1"/>
      <c r="GDS125" s="1"/>
      <c r="GDT125" s="1"/>
      <c r="GDU125" s="1"/>
      <c r="GDV125" s="1"/>
      <c r="GDW125" s="1"/>
      <c r="GDX125" s="1"/>
      <c r="GDY125" s="1"/>
      <c r="GDZ125" s="1"/>
      <c r="GEA125" s="1"/>
      <c r="GEB125" s="1"/>
      <c r="GEC125" s="1"/>
      <c r="GED125" s="1"/>
      <c r="GEE125" s="1"/>
      <c r="GEF125" s="1"/>
      <c r="GEG125" s="1"/>
      <c r="GEH125" s="1"/>
      <c r="GEI125" s="1"/>
      <c r="GEJ125" s="1"/>
      <c r="GEK125" s="1"/>
      <c r="GEL125" s="1"/>
      <c r="GEM125" s="1"/>
      <c r="GEN125" s="1"/>
      <c r="GEO125" s="1"/>
      <c r="GEP125" s="1"/>
      <c r="GEQ125" s="1"/>
      <c r="GER125" s="1"/>
      <c r="GES125" s="1"/>
      <c r="GET125" s="1"/>
      <c r="GEU125" s="1"/>
      <c r="GEV125" s="1"/>
      <c r="GEW125" s="1"/>
      <c r="GEX125" s="1"/>
      <c r="GEY125" s="1"/>
      <c r="GEZ125" s="1"/>
      <c r="GFA125" s="1"/>
      <c r="GFB125" s="1"/>
      <c r="GFC125" s="1"/>
      <c r="GFD125" s="1"/>
      <c r="GFE125" s="1"/>
      <c r="GFF125" s="1"/>
      <c r="GFG125" s="1"/>
      <c r="GFH125" s="1"/>
      <c r="GFI125" s="1"/>
      <c r="GFJ125" s="1"/>
      <c r="GFK125" s="1"/>
      <c r="GFL125" s="1"/>
      <c r="GFM125" s="1"/>
      <c r="GFN125" s="1"/>
      <c r="GFO125" s="1"/>
      <c r="GFP125" s="1"/>
      <c r="GFQ125" s="1"/>
      <c r="GFR125" s="1"/>
      <c r="GFS125" s="1"/>
      <c r="GFT125" s="1"/>
      <c r="GFU125" s="1"/>
      <c r="GFV125" s="1"/>
      <c r="GFW125" s="1"/>
      <c r="GFX125" s="1"/>
      <c r="GFY125" s="1"/>
      <c r="GFZ125" s="1"/>
      <c r="GGA125" s="1"/>
      <c r="GGB125" s="1"/>
      <c r="GGC125" s="1"/>
      <c r="GGD125" s="1"/>
      <c r="GGE125" s="1"/>
      <c r="GGF125" s="1"/>
      <c r="GGG125" s="1"/>
      <c r="GGH125" s="1"/>
      <c r="GGI125" s="1"/>
      <c r="GGJ125" s="1"/>
      <c r="GGK125" s="1"/>
      <c r="GGL125" s="1"/>
      <c r="GGM125" s="1"/>
      <c r="GGN125" s="1"/>
      <c r="GGO125" s="1"/>
      <c r="GGP125" s="1"/>
      <c r="GGQ125" s="1"/>
      <c r="GGR125" s="1"/>
      <c r="GGS125" s="1"/>
      <c r="GGT125" s="1"/>
      <c r="GGU125" s="1"/>
      <c r="GGV125" s="1"/>
      <c r="GGW125" s="1"/>
      <c r="GGX125" s="1"/>
      <c r="GGY125" s="1"/>
      <c r="GGZ125" s="1"/>
      <c r="GHA125" s="1"/>
      <c r="GHB125" s="1"/>
      <c r="GHC125" s="1"/>
      <c r="GHD125" s="1"/>
      <c r="GHE125" s="1"/>
      <c r="GHF125" s="1"/>
      <c r="GHG125" s="1"/>
      <c r="GHH125" s="1"/>
      <c r="GHI125" s="1"/>
      <c r="GHJ125" s="1"/>
      <c r="GHK125" s="1"/>
      <c r="GHL125" s="1"/>
      <c r="GHM125" s="1"/>
      <c r="GHN125" s="1"/>
      <c r="GHO125" s="1"/>
      <c r="GHP125" s="1"/>
      <c r="GHQ125" s="1"/>
      <c r="GHR125" s="1"/>
      <c r="GHS125" s="1"/>
      <c r="GHT125" s="1"/>
      <c r="GHU125" s="1"/>
      <c r="GHV125" s="1"/>
      <c r="GHW125" s="1"/>
      <c r="GHX125" s="1"/>
      <c r="GHY125" s="1"/>
      <c r="GHZ125" s="1"/>
      <c r="GIA125" s="1"/>
      <c r="GIB125" s="1"/>
      <c r="GIC125" s="1"/>
      <c r="GID125" s="1"/>
      <c r="GIE125" s="1"/>
      <c r="GIF125" s="1"/>
      <c r="GIG125" s="1"/>
      <c r="GIH125" s="1"/>
      <c r="GII125" s="1"/>
      <c r="GIJ125" s="1"/>
      <c r="GIK125" s="1"/>
      <c r="GIL125" s="1"/>
      <c r="GIM125" s="1"/>
      <c r="GIN125" s="1"/>
      <c r="GIO125" s="1"/>
      <c r="GIP125" s="1"/>
      <c r="GIQ125" s="1"/>
      <c r="GIR125" s="1"/>
      <c r="GIS125" s="1"/>
      <c r="GIT125" s="1"/>
      <c r="GIU125" s="1"/>
      <c r="GIV125" s="1"/>
      <c r="GIW125" s="1"/>
      <c r="GIX125" s="1"/>
      <c r="GIY125" s="1"/>
      <c r="GIZ125" s="1"/>
      <c r="GJA125" s="1"/>
      <c r="GJB125" s="1"/>
      <c r="GJC125" s="1"/>
      <c r="GJD125" s="1"/>
      <c r="GJE125" s="1"/>
      <c r="GJF125" s="1"/>
      <c r="GJG125" s="1"/>
      <c r="GJH125" s="1"/>
      <c r="GJI125" s="1"/>
      <c r="GJJ125" s="1"/>
      <c r="GJK125" s="1"/>
      <c r="GJL125" s="1"/>
      <c r="GJM125" s="1"/>
      <c r="GJN125" s="1"/>
      <c r="GJO125" s="1"/>
      <c r="GJP125" s="1"/>
      <c r="GJQ125" s="1"/>
      <c r="GJR125" s="1"/>
      <c r="GJS125" s="1"/>
      <c r="GJT125" s="1"/>
      <c r="GJU125" s="1"/>
      <c r="GJV125" s="1"/>
      <c r="GJW125" s="1"/>
      <c r="GJX125" s="1"/>
      <c r="GJY125" s="1"/>
      <c r="GJZ125" s="1"/>
      <c r="GKA125" s="1"/>
      <c r="GKB125" s="1"/>
      <c r="GKC125" s="1"/>
      <c r="GKD125" s="1"/>
      <c r="GKE125" s="1"/>
      <c r="GKF125" s="1"/>
      <c r="GKG125" s="1"/>
      <c r="GKH125" s="1"/>
      <c r="GKI125" s="1"/>
      <c r="GKJ125" s="1"/>
      <c r="GKK125" s="1"/>
      <c r="GKL125" s="1"/>
      <c r="GKM125" s="1"/>
      <c r="GKN125" s="1"/>
      <c r="GKO125" s="1"/>
      <c r="GKP125" s="1"/>
      <c r="GKQ125" s="1"/>
      <c r="GKR125" s="1"/>
      <c r="GKS125" s="1"/>
      <c r="GKT125" s="1"/>
      <c r="GKU125" s="1"/>
      <c r="GKV125" s="1"/>
      <c r="GKW125" s="1"/>
      <c r="GKX125" s="1"/>
      <c r="GKY125" s="1"/>
      <c r="GKZ125" s="1"/>
      <c r="GLA125" s="1"/>
      <c r="GLB125" s="1"/>
      <c r="GLC125" s="1"/>
      <c r="GLD125" s="1"/>
      <c r="GLE125" s="1"/>
      <c r="GLF125" s="1"/>
      <c r="GLG125" s="1"/>
      <c r="GLH125" s="1"/>
      <c r="GLI125" s="1"/>
      <c r="GLJ125" s="1"/>
      <c r="GLK125" s="1"/>
      <c r="GLL125" s="1"/>
      <c r="GLM125" s="1"/>
      <c r="GLN125" s="1"/>
      <c r="GLO125" s="1"/>
      <c r="GLP125" s="1"/>
      <c r="GLQ125" s="1"/>
      <c r="GLR125" s="1"/>
      <c r="GLS125" s="1"/>
      <c r="GLT125" s="1"/>
      <c r="GLU125" s="1"/>
      <c r="GLV125" s="1"/>
      <c r="GLW125" s="1"/>
      <c r="GLX125" s="1"/>
      <c r="GLY125" s="1"/>
      <c r="GLZ125" s="1"/>
      <c r="GMA125" s="1"/>
      <c r="GMB125" s="1"/>
      <c r="GMC125" s="1"/>
      <c r="GMD125" s="1"/>
      <c r="GME125" s="1"/>
      <c r="GMF125" s="1"/>
      <c r="GMG125" s="1"/>
      <c r="GMH125" s="1"/>
      <c r="GMI125" s="1"/>
      <c r="GMJ125" s="1"/>
      <c r="GMK125" s="1"/>
      <c r="GML125" s="1"/>
      <c r="GMM125" s="1"/>
      <c r="GMN125" s="1"/>
      <c r="GMO125" s="1"/>
      <c r="GMP125" s="1"/>
      <c r="GMQ125" s="1"/>
      <c r="GMR125" s="1"/>
      <c r="GMS125" s="1"/>
      <c r="GMT125" s="1"/>
      <c r="GMU125" s="1"/>
      <c r="GMV125" s="1"/>
      <c r="GMW125" s="1"/>
      <c r="GMX125" s="1"/>
      <c r="GMY125" s="1"/>
      <c r="GMZ125" s="1"/>
      <c r="GNA125" s="1"/>
      <c r="GNB125" s="1"/>
      <c r="GNC125" s="1"/>
      <c r="GND125" s="1"/>
      <c r="GNE125" s="1"/>
      <c r="GNF125" s="1"/>
      <c r="GNG125" s="1"/>
      <c r="GNH125" s="1"/>
      <c r="GNI125" s="1"/>
      <c r="GNJ125" s="1"/>
      <c r="GNK125" s="1"/>
      <c r="GNL125" s="1"/>
      <c r="GNM125" s="1"/>
      <c r="GNN125" s="1"/>
      <c r="GNO125" s="1"/>
      <c r="GNP125" s="1"/>
      <c r="GNQ125" s="1"/>
      <c r="GNR125" s="1"/>
      <c r="GNS125" s="1"/>
      <c r="GNT125" s="1"/>
      <c r="GNU125" s="1"/>
      <c r="GNV125" s="1"/>
      <c r="GNW125" s="1"/>
      <c r="GNX125" s="1"/>
      <c r="GNY125" s="1"/>
      <c r="GNZ125" s="1"/>
      <c r="GOA125" s="1"/>
      <c r="GOB125" s="1"/>
      <c r="GOC125" s="1"/>
      <c r="GOD125" s="1"/>
      <c r="GOE125" s="1"/>
      <c r="GOF125" s="1"/>
      <c r="GOG125" s="1"/>
      <c r="GOH125" s="1"/>
      <c r="GOI125" s="1"/>
      <c r="GOJ125" s="1"/>
      <c r="GOK125" s="1"/>
      <c r="GOL125" s="1"/>
      <c r="GOM125" s="1"/>
      <c r="GON125" s="1"/>
      <c r="GOO125" s="1"/>
      <c r="GOP125" s="1"/>
      <c r="GOQ125" s="1"/>
      <c r="GOR125" s="1"/>
      <c r="GOS125" s="1"/>
      <c r="GOT125" s="1"/>
      <c r="GOU125" s="1"/>
      <c r="GOV125" s="1"/>
      <c r="GOW125" s="1"/>
      <c r="GOX125" s="1"/>
      <c r="GOY125" s="1"/>
      <c r="GOZ125" s="1"/>
      <c r="GPA125" s="1"/>
      <c r="GPB125" s="1"/>
      <c r="GPC125" s="1"/>
      <c r="GPD125" s="1"/>
      <c r="GPE125" s="1"/>
      <c r="GPF125" s="1"/>
      <c r="GPG125" s="1"/>
      <c r="GPH125" s="1"/>
      <c r="GPI125" s="1"/>
      <c r="GPJ125" s="1"/>
      <c r="GPK125" s="1"/>
      <c r="GPL125" s="1"/>
      <c r="GPM125" s="1"/>
      <c r="GPN125" s="1"/>
      <c r="GPO125" s="1"/>
      <c r="GPP125" s="1"/>
      <c r="GPQ125" s="1"/>
      <c r="GPR125" s="1"/>
      <c r="GPS125" s="1"/>
      <c r="GPT125" s="1"/>
      <c r="GPU125" s="1"/>
      <c r="GPV125" s="1"/>
      <c r="GPW125" s="1"/>
      <c r="GPX125" s="1"/>
      <c r="GPY125" s="1"/>
      <c r="GPZ125" s="1"/>
      <c r="GQA125" s="1"/>
      <c r="GQB125" s="1"/>
      <c r="GQC125" s="1"/>
      <c r="GQD125" s="1"/>
      <c r="GQE125" s="1"/>
      <c r="GQF125" s="1"/>
      <c r="GQG125" s="1"/>
      <c r="GQH125" s="1"/>
      <c r="GQI125" s="1"/>
      <c r="GQJ125" s="1"/>
      <c r="GQK125" s="1"/>
      <c r="GQL125" s="1"/>
      <c r="GQM125" s="1"/>
      <c r="GQN125" s="1"/>
      <c r="GQO125" s="1"/>
      <c r="GQP125" s="1"/>
      <c r="GQQ125" s="1"/>
      <c r="GQR125" s="1"/>
      <c r="GQS125" s="1"/>
      <c r="GQT125" s="1"/>
      <c r="GQU125" s="1"/>
      <c r="GQV125" s="1"/>
      <c r="GQW125" s="1"/>
      <c r="GQX125" s="1"/>
      <c r="GQY125" s="1"/>
      <c r="GQZ125" s="1"/>
      <c r="GRA125" s="1"/>
      <c r="GRB125" s="1"/>
      <c r="GRC125" s="1"/>
      <c r="GRD125" s="1"/>
      <c r="GRE125" s="1"/>
      <c r="GRF125" s="1"/>
      <c r="GRG125" s="1"/>
      <c r="GRH125" s="1"/>
      <c r="GRI125" s="1"/>
      <c r="GRJ125" s="1"/>
      <c r="GRK125" s="1"/>
      <c r="GRL125" s="1"/>
      <c r="GRM125" s="1"/>
      <c r="GRN125" s="1"/>
      <c r="GRO125" s="1"/>
      <c r="GRP125" s="1"/>
      <c r="GRQ125" s="1"/>
      <c r="GRR125" s="1"/>
      <c r="GRS125" s="1"/>
      <c r="GRT125" s="1"/>
      <c r="GRU125" s="1"/>
      <c r="GRV125" s="1"/>
      <c r="GRW125" s="1"/>
      <c r="GRX125" s="1"/>
      <c r="GRY125" s="1"/>
      <c r="GRZ125" s="1"/>
      <c r="GSA125" s="1"/>
      <c r="GSB125" s="1"/>
      <c r="GSC125" s="1"/>
      <c r="GSD125" s="1"/>
      <c r="GSE125" s="1"/>
      <c r="GSF125" s="1"/>
      <c r="GSG125" s="1"/>
      <c r="GSH125" s="1"/>
      <c r="GSI125" s="1"/>
      <c r="GSJ125" s="1"/>
      <c r="GSK125" s="1"/>
      <c r="GSL125" s="1"/>
      <c r="GSM125" s="1"/>
      <c r="GSN125" s="1"/>
      <c r="GSO125" s="1"/>
      <c r="GSP125" s="1"/>
      <c r="GSQ125" s="1"/>
      <c r="GSR125" s="1"/>
      <c r="GSS125" s="1"/>
      <c r="GST125" s="1"/>
      <c r="GSU125" s="1"/>
      <c r="GSV125" s="1"/>
      <c r="GSW125" s="1"/>
      <c r="GSX125" s="1"/>
      <c r="GSY125" s="1"/>
      <c r="GSZ125" s="1"/>
      <c r="GTA125" s="1"/>
      <c r="GTB125" s="1"/>
      <c r="GTC125" s="1"/>
      <c r="GTD125" s="1"/>
      <c r="GTE125" s="1"/>
      <c r="GTF125" s="1"/>
      <c r="GTG125" s="1"/>
      <c r="GTH125" s="1"/>
      <c r="GTI125" s="1"/>
      <c r="GTJ125" s="1"/>
      <c r="GTK125" s="1"/>
      <c r="GTL125" s="1"/>
      <c r="GTM125" s="1"/>
      <c r="GTN125" s="1"/>
      <c r="GTO125" s="1"/>
      <c r="GTP125" s="1"/>
      <c r="GTQ125" s="1"/>
      <c r="GTR125" s="1"/>
      <c r="GTS125" s="1"/>
      <c r="GTT125" s="1"/>
      <c r="GTU125" s="1"/>
      <c r="GTV125" s="1"/>
      <c r="GTW125" s="1"/>
      <c r="GTX125" s="1"/>
      <c r="GTY125" s="1"/>
      <c r="GTZ125" s="1"/>
      <c r="GUA125" s="1"/>
      <c r="GUB125" s="1"/>
      <c r="GUC125" s="1"/>
      <c r="GUD125" s="1"/>
      <c r="GUE125" s="1"/>
      <c r="GUF125" s="1"/>
      <c r="GUG125" s="1"/>
      <c r="GUH125" s="1"/>
      <c r="GUI125" s="1"/>
      <c r="GUJ125" s="1"/>
      <c r="GUK125" s="1"/>
      <c r="GUL125" s="1"/>
      <c r="GUM125" s="1"/>
      <c r="GUN125" s="1"/>
      <c r="GUO125" s="1"/>
      <c r="GUP125" s="1"/>
      <c r="GUQ125" s="1"/>
      <c r="GUR125" s="1"/>
      <c r="GUS125" s="1"/>
      <c r="GUT125" s="1"/>
      <c r="GUU125" s="1"/>
      <c r="GUV125" s="1"/>
      <c r="GUW125" s="1"/>
      <c r="GUX125" s="1"/>
      <c r="GUY125" s="1"/>
      <c r="GUZ125" s="1"/>
      <c r="GVA125" s="1"/>
      <c r="GVB125" s="1"/>
      <c r="GVC125" s="1"/>
      <c r="GVD125" s="1"/>
      <c r="GVE125" s="1"/>
      <c r="GVF125" s="1"/>
      <c r="GVG125" s="1"/>
      <c r="GVH125" s="1"/>
      <c r="GVI125" s="1"/>
      <c r="GVJ125" s="1"/>
      <c r="GVK125" s="1"/>
      <c r="GVL125" s="1"/>
      <c r="GVM125" s="1"/>
      <c r="GVN125" s="1"/>
      <c r="GVO125" s="1"/>
      <c r="GVP125" s="1"/>
      <c r="GVQ125" s="1"/>
      <c r="GVR125" s="1"/>
      <c r="GVS125" s="1"/>
      <c r="GVT125" s="1"/>
      <c r="GVU125" s="1"/>
      <c r="GVV125" s="1"/>
      <c r="GVW125" s="1"/>
      <c r="GVX125" s="1"/>
      <c r="GVY125" s="1"/>
      <c r="GVZ125" s="1"/>
      <c r="GWA125" s="1"/>
      <c r="GWB125" s="1"/>
      <c r="GWC125" s="1"/>
      <c r="GWD125" s="1"/>
      <c r="GWE125" s="1"/>
      <c r="GWF125" s="1"/>
      <c r="GWG125" s="1"/>
      <c r="GWH125" s="1"/>
      <c r="GWI125" s="1"/>
      <c r="GWJ125" s="1"/>
      <c r="GWK125" s="1"/>
      <c r="GWL125" s="1"/>
      <c r="GWM125" s="1"/>
      <c r="GWN125" s="1"/>
      <c r="GWO125" s="1"/>
      <c r="GWP125" s="1"/>
      <c r="GWQ125" s="1"/>
      <c r="GWR125" s="1"/>
      <c r="GWS125" s="1"/>
      <c r="GWT125" s="1"/>
      <c r="GWU125" s="1"/>
      <c r="GWV125" s="1"/>
      <c r="GWW125" s="1"/>
      <c r="GWX125" s="1"/>
      <c r="GWY125" s="1"/>
      <c r="GWZ125" s="1"/>
      <c r="GXA125" s="1"/>
      <c r="GXB125" s="1"/>
      <c r="GXC125" s="1"/>
      <c r="GXD125" s="1"/>
      <c r="GXE125" s="1"/>
      <c r="GXF125" s="1"/>
      <c r="GXG125" s="1"/>
      <c r="GXH125" s="1"/>
      <c r="GXI125" s="1"/>
      <c r="GXJ125" s="1"/>
      <c r="GXK125" s="1"/>
      <c r="GXL125" s="1"/>
      <c r="GXM125" s="1"/>
      <c r="GXN125" s="1"/>
      <c r="GXO125" s="1"/>
      <c r="GXP125" s="1"/>
      <c r="GXQ125" s="1"/>
      <c r="GXR125" s="1"/>
      <c r="GXS125" s="1"/>
      <c r="GXT125" s="1"/>
      <c r="GXU125" s="1"/>
      <c r="GXV125" s="1"/>
      <c r="GXW125" s="1"/>
      <c r="GXX125" s="1"/>
      <c r="GXY125" s="1"/>
      <c r="GXZ125" s="1"/>
      <c r="GYA125" s="1"/>
      <c r="GYB125" s="1"/>
      <c r="GYC125" s="1"/>
      <c r="GYD125" s="1"/>
      <c r="GYE125" s="1"/>
      <c r="GYF125" s="1"/>
      <c r="GYG125" s="1"/>
      <c r="GYH125" s="1"/>
      <c r="GYI125" s="1"/>
      <c r="GYJ125" s="1"/>
      <c r="GYK125" s="1"/>
      <c r="GYL125" s="1"/>
      <c r="GYM125" s="1"/>
      <c r="GYN125" s="1"/>
      <c r="GYO125" s="1"/>
      <c r="GYP125" s="1"/>
      <c r="GYQ125" s="1"/>
      <c r="GYR125" s="1"/>
      <c r="GYS125" s="1"/>
      <c r="GYT125" s="1"/>
      <c r="GYU125" s="1"/>
      <c r="GYV125" s="1"/>
      <c r="GYW125" s="1"/>
      <c r="GYX125" s="1"/>
      <c r="GYY125" s="1"/>
      <c r="GYZ125" s="1"/>
      <c r="GZA125" s="1"/>
      <c r="GZB125" s="1"/>
      <c r="GZC125" s="1"/>
      <c r="GZD125" s="1"/>
      <c r="GZE125" s="1"/>
      <c r="GZF125" s="1"/>
      <c r="GZG125" s="1"/>
      <c r="GZH125" s="1"/>
      <c r="GZI125" s="1"/>
      <c r="GZJ125" s="1"/>
      <c r="GZK125" s="1"/>
      <c r="GZL125" s="1"/>
      <c r="GZM125" s="1"/>
      <c r="GZN125" s="1"/>
      <c r="GZO125" s="1"/>
      <c r="GZP125" s="1"/>
      <c r="GZQ125" s="1"/>
      <c r="GZR125" s="1"/>
      <c r="GZS125" s="1"/>
      <c r="GZT125" s="1"/>
      <c r="GZU125" s="1"/>
      <c r="GZV125" s="1"/>
      <c r="GZW125" s="1"/>
      <c r="GZX125" s="1"/>
      <c r="GZY125" s="1"/>
      <c r="GZZ125" s="1"/>
      <c r="HAA125" s="1"/>
      <c r="HAB125" s="1"/>
      <c r="HAC125" s="1"/>
      <c r="HAD125" s="1"/>
      <c r="HAE125" s="1"/>
      <c r="HAF125" s="1"/>
      <c r="HAG125" s="1"/>
      <c r="HAH125" s="1"/>
      <c r="HAI125" s="1"/>
      <c r="HAJ125" s="1"/>
      <c r="HAK125" s="1"/>
      <c r="HAL125" s="1"/>
      <c r="HAM125" s="1"/>
      <c r="HAN125" s="1"/>
      <c r="HAO125" s="1"/>
      <c r="HAP125" s="1"/>
      <c r="HAQ125" s="1"/>
      <c r="HAR125" s="1"/>
      <c r="HAS125" s="1"/>
      <c r="HAT125" s="1"/>
      <c r="HAU125" s="1"/>
      <c r="HAV125" s="1"/>
      <c r="HAW125" s="1"/>
      <c r="HAX125" s="1"/>
      <c r="HAY125" s="1"/>
      <c r="HAZ125" s="1"/>
      <c r="HBA125" s="1"/>
      <c r="HBB125" s="1"/>
      <c r="HBC125" s="1"/>
      <c r="HBD125" s="1"/>
      <c r="HBE125" s="1"/>
      <c r="HBF125" s="1"/>
      <c r="HBG125" s="1"/>
      <c r="HBH125" s="1"/>
      <c r="HBI125" s="1"/>
      <c r="HBJ125" s="1"/>
      <c r="HBK125" s="1"/>
      <c r="HBL125" s="1"/>
      <c r="HBM125" s="1"/>
      <c r="HBN125" s="1"/>
      <c r="HBO125" s="1"/>
      <c r="HBP125" s="1"/>
      <c r="HBQ125" s="1"/>
      <c r="HBR125" s="1"/>
      <c r="HBS125" s="1"/>
      <c r="HBT125" s="1"/>
      <c r="HBU125" s="1"/>
      <c r="HBV125" s="1"/>
      <c r="HBW125" s="1"/>
      <c r="HBX125" s="1"/>
      <c r="HBY125" s="1"/>
      <c r="HBZ125" s="1"/>
      <c r="HCA125" s="1"/>
      <c r="HCB125" s="1"/>
      <c r="HCC125" s="1"/>
      <c r="HCD125" s="1"/>
      <c r="HCE125" s="1"/>
      <c r="HCF125" s="1"/>
      <c r="HCG125" s="1"/>
      <c r="HCH125" s="1"/>
      <c r="HCI125" s="1"/>
      <c r="HCJ125" s="1"/>
      <c r="HCK125" s="1"/>
      <c r="HCL125" s="1"/>
      <c r="HCM125" s="1"/>
      <c r="HCN125" s="1"/>
      <c r="HCO125" s="1"/>
      <c r="HCP125" s="1"/>
      <c r="HCQ125" s="1"/>
      <c r="HCR125" s="1"/>
      <c r="HCS125" s="1"/>
      <c r="HCT125" s="1"/>
      <c r="HCU125" s="1"/>
      <c r="HCV125" s="1"/>
      <c r="HCW125" s="1"/>
      <c r="HCX125" s="1"/>
      <c r="HCY125" s="1"/>
      <c r="HCZ125" s="1"/>
      <c r="HDA125" s="1"/>
      <c r="HDB125" s="1"/>
      <c r="HDC125" s="1"/>
      <c r="HDD125" s="1"/>
      <c r="HDE125" s="1"/>
      <c r="HDF125" s="1"/>
      <c r="HDG125" s="1"/>
      <c r="HDH125" s="1"/>
      <c r="HDI125" s="1"/>
      <c r="HDJ125" s="1"/>
      <c r="HDK125" s="1"/>
      <c r="HDL125" s="1"/>
      <c r="HDM125" s="1"/>
      <c r="HDN125" s="1"/>
      <c r="HDO125" s="1"/>
      <c r="HDP125" s="1"/>
      <c r="HDQ125" s="1"/>
      <c r="HDR125" s="1"/>
      <c r="HDS125" s="1"/>
      <c r="HDT125" s="1"/>
      <c r="HDU125" s="1"/>
      <c r="HDV125" s="1"/>
      <c r="HDW125" s="1"/>
      <c r="HDX125" s="1"/>
      <c r="HDY125" s="1"/>
      <c r="HDZ125" s="1"/>
      <c r="HEA125" s="1"/>
      <c r="HEB125" s="1"/>
      <c r="HEC125" s="1"/>
      <c r="HED125" s="1"/>
      <c r="HEE125" s="1"/>
      <c r="HEF125" s="1"/>
      <c r="HEG125" s="1"/>
      <c r="HEH125" s="1"/>
      <c r="HEI125" s="1"/>
      <c r="HEJ125" s="1"/>
      <c r="HEK125" s="1"/>
      <c r="HEL125" s="1"/>
      <c r="HEM125" s="1"/>
      <c r="HEN125" s="1"/>
      <c r="HEO125" s="1"/>
      <c r="HEP125" s="1"/>
      <c r="HEQ125" s="1"/>
      <c r="HER125" s="1"/>
      <c r="HES125" s="1"/>
      <c r="HET125" s="1"/>
      <c r="HEU125" s="1"/>
      <c r="HEV125" s="1"/>
      <c r="HEW125" s="1"/>
      <c r="HEX125" s="1"/>
      <c r="HEY125" s="1"/>
      <c r="HEZ125" s="1"/>
      <c r="HFA125" s="1"/>
      <c r="HFB125" s="1"/>
      <c r="HFC125" s="1"/>
      <c r="HFD125" s="1"/>
      <c r="HFE125" s="1"/>
      <c r="HFF125" s="1"/>
      <c r="HFG125" s="1"/>
      <c r="HFH125" s="1"/>
      <c r="HFI125" s="1"/>
      <c r="HFJ125" s="1"/>
      <c r="HFK125" s="1"/>
      <c r="HFL125" s="1"/>
      <c r="HFM125" s="1"/>
      <c r="HFN125" s="1"/>
      <c r="HFO125" s="1"/>
      <c r="HFP125" s="1"/>
      <c r="HFQ125" s="1"/>
      <c r="HFR125" s="1"/>
      <c r="HFS125" s="1"/>
      <c r="HFT125" s="1"/>
      <c r="HFU125" s="1"/>
      <c r="HFV125" s="1"/>
      <c r="HFW125" s="1"/>
      <c r="HFX125" s="1"/>
      <c r="HFY125" s="1"/>
      <c r="HFZ125" s="1"/>
      <c r="HGA125" s="1"/>
      <c r="HGB125" s="1"/>
      <c r="HGC125" s="1"/>
      <c r="HGD125" s="1"/>
      <c r="HGE125" s="1"/>
      <c r="HGF125" s="1"/>
      <c r="HGG125" s="1"/>
      <c r="HGH125" s="1"/>
      <c r="HGI125" s="1"/>
      <c r="HGJ125" s="1"/>
      <c r="HGK125" s="1"/>
      <c r="HGL125" s="1"/>
      <c r="HGM125" s="1"/>
      <c r="HGN125" s="1"/>
      <c r="HGO125" s="1"/>
      <c r="HGP125" s="1"/>
      <c r="HGQ125" s="1"/>
      <c r="HGR125" s="1"/>
      <c r="HGS125" s="1"/>
      <c r="HGT125" s="1"/>
      <c r="HGU125" s="1"/>
      <c r="HGV125" s="1"/>
      <c r="HGW125" s="1"/>
      <c r="HGX125" s="1"/>
      <c r="HGY125" s="1"/>
      <c r="HGZ125" s="1"/>
      <c r="HHA125" s="1"/>
      <c r="HHB125" s="1"/>
      <c r="HHC125" s="1"/>
      <c r="HHD125" s="1"/>
      <c r="HHE125" s="1"/>
      <c r="HHF125" s="1"/>
      <c r="HHG125" s="1"/>
      <c r="HHH125" s="1"/>
      <c r="HHI125" s="1"/>
      <c r="HHJ125" s="1"/>
      <c r="HHK125" s="1"/>
      <c r="HHL125" s="1"/>
      <c r="HHM125" s="1"/>
      <c r="HHN125" s="1"/>
      <c r="HHO125" s="1"/>
      <c r="HHP125" s="1"/>
      <c r="HHQ125" s="1"/>
      <c r="HHR125" s="1"/>
      <c r="HHS125" s="1"/>
      <c r="HHT125" s="1"/>
      <c r="HHU125" s="1"/>
      <c r="HHV125" s="1"/>
      <c r="HHW125" s="1"/>
      <c r="HHX125" s="1"/>
      <c r="HHY125" s="1"/>
      <c r="HHZ125" s="1"/>
      <c r="HIA125" s="1"/>
      <c r="HIB125" s="1"/>
      <c r="HIC125" s="1"/>
      <c r="HID125" s="1"/>
      <c r="HIE125" s="1"/>
      <c r="HIF125" s="1"/>
      <c r="HIG125" s="1"/>
      <c r="HIH125" s="1"/>
      <c r="HII125" s="1"/>
      <c r="HIJ125" s="1"/>
      <c r="HIK125" s="1"/>
      <c r="HIL125" s="1"/>
      <c r="HIM125" s="1"/>
      <c r="HIN125" s="1"/>
      <c r="HIO125" s="1"/>
      <c r="HIP125" s="1"/>
      <c r="HIQ125" s="1"/>
      <c r="HIR125" s="1"/>
      <c r="HIS125" s="1"/>
      <c r="HIT125" s="1"/>
      <c r="HIU125" s="1"/>
      <c r="HIV125" s="1"/>
      <c r="HIW125" s="1"/>
      <c r="HIX125" s="1"/>
      <c r="HIY125" s="1"/>
      <c r="HIZ125" s="1"/>
      <c r="HJA125" s="1"/>
      <c r="HJB125" s="1"/>
      <c r="HJC125" s="1"/>
      <c r="HJD125" s="1"/>
      <c r="HJE125" s="1"/>
      <c r="HJF125" s="1"/>
      <c r="HJG125" s="1"/>
      <c r="HJH125" s="1"/>
      <c r="HJI125" s="1"/>
      <c r="HJJ125" s="1"/>
      <c r="HJK125" s="1"/>
      <c r="HJL125" s="1"/>
      <c r="HJM125" s="1"/>
      <c r="HJN125" s="1"/>
      <c r="HJO125" s="1"/>
      <c r="HJP125" s="1"/>
      <c r="HJQ125" s="1"/>
      <c r="HJR125" s="1"/>
      <c r="HJS125" s="1"/>
      <c r="HJT125" s="1"/>
      <c r="HJU125" s="1"/>
      <c r="HJV125" s="1"/>
      <c r="HJW125" s="1"/>
      <c r="HJX125" s="1"/>
      <c r="HJY125" s="1"/>
      <c r="HJZ125" s="1"/>
      <c r="HKA125" s="1"/>
      <c r="HKB125" s="1"/>
      <c r="HKC125" s="1"/>
      <c r="HKD125" s="1"/>
      <c r="HKE125" s="1"/>
      <c r="HKF125" s="1"/>
      <c r="HKG125" s="1"/>
      <c r="HKH125" s="1"/>
      <c r="HKI125" s="1"/>
      <c r="HKJ125" s="1"/>
      <c r="HKK125" s="1"/>
      <c r="HKL125" s="1"/>
      <c r="HKM125" s="1"/>
      <c r="HKN125" s="1"/>
      <c r="HKO125" s="1"/>
      <c r="HKP125" s="1"/>
      <c r="HKQ125" s="1"/>
      <c r="HKR125" s="1"/>
      <c r="HKS125" s="1"/>
      <c r="HKT125" s="1"/>
      <c r="HKU125" s="1"/>
      <c r="HKV125" s="1"/>
      <c r="HKW125" s="1"/>
      <c r="HKX125" s="1"/>
      <c r="HKY125" s="1"/>
      <c r="HKZ125" s="1"/>
      <c r="HLA125" s="1"/>
      <c r="HLB125" s="1"/>
      <c r="HLC125" s="1"/>
      <c r="HLD125" s="1"/>
      <c r="HLE125" s="1"/>
      <c r="HLF125" s="1"/>
      <c r="HLG125" s="1"/>
      <c r="HLH125" s="1"/>
      <c r="HLI125" s="1"/>
      <c r="HLJ125" s="1"/>
      <c r="HLK125" s="1"/>
      <c r="HLL125" s="1"/>
      <c r="HLM125" s="1"/>
      <c r="HLN125" s="1"/>
      <c r="HLO125" s="1"/>
      <c r="HLP125" s="1"/>
      <c r="HLQ125" s="1"/>
      <c r="HLR125" s="1"/>
      <c r="HLS125" s="1"/>
      <c r="HLT125" s="1"/>
      <c r="HLU125" s="1"/>
      <c r="HLV125" s="1"/>
      <c r="HLW125" s="1"/>
      <c r="HLX125" s="1"/>
      <c r="HLY125" s="1"/>
      <c r="HLZ125" s="1"/>
      <c r="HMA125" s="1"/>
      <c r="HMB125" s="1"/>
      <c r="HMC125" s="1"/>
      <c r="HMD125" s="1"/>
      <c r="HME125" s="1"/>
      <c r="HMF125" s="1"/>
      <c r="HMG125" s="1"/>
      <c r="HMH125" s="1"/>
      <c r="HMI125" s="1"/>
      <c r="HMJ125" s="1"/>
      <c r="HMK125" s="1"/>
      <c r="HML125" s="1"/>
      <c r="HMM125" s="1"/>
      <c r="HMN125" s="1"/>
      <c r="HMO125" s="1"/>
      <c r="HMP125" s="1"/>
      <c r="HMQ125" s="1"/>
      <c r="HMR125" s="1"/>
      <c r="HMS125" s="1"/>
      <c r="HMT125" s="1"/>
      <c r="HMU125" s="1"/>
      <c r="HMV125" s="1"/>
      <c r="HMW125" s="1"/>
      <c r="HMX125" s="1"/>
      <c r="HMY125" s="1"/>
      <c r="HMZ125" s="1"/>
      <c r="HNA125" s="1"/>
      <c r="HNB125" s="1"/>
      <c r="HNC125" s="1"/>
      <c r="HND125" s="1"/>
      <c r="HNE125" s="1"/>
      <c r="HNF125" s="1"/>
      <c r="HNG125" s="1"/>
      <c r="HNH125" s="1"/>
      <c r="HNI125" s="1"/>
      <c r="HNJ125" s="1"/>
      <c r="HNK125" s="1"/>
      <c r="HNL125" s="1"/>
      <c r="HNM125" s="1"/>
      <c r="HNN125" s="1"/>
      <c r="HNO125" s="1"/>
      <c r="HNP125" s="1"/>
      <c r="HNQ125" s="1"/>
      <c r="HNR125" s="1"/>
      <c r="HNS125" s="1"/>
      <c r="HNT125" s="1"/>
      <c r="HNU125" s="1"/>
      <c r="HNV125" s="1"/>
      <c r="HNW125" s="1"/>
      <c r="HNX125" s="1"/>
      <c r="HNY125" s="1"/>
      <c r="HNZ125" s="1"/>
      <c r="HOA125" s="1"/>
      <c r="HOB125" s="1"/>
      <c r="HOC125" s="1"/>
      <c r="HOD125" s="1"/>
      <c r="HOE125" s="1"/>
      <c r="HOF125" s="1"/>
      <c r="HOG125" s="1"/>
      <c r="HOH125" s="1"/>
      <c r="HOI125" s="1"/>
      <c r="HOJ125" s="1"/>
      <c r="HOK125" s="1"/>
      <c r="HOL125" s="1"/>
      <c r="HOM125" s="1"/>
      <c r="HON125" s="1"/>
      <c r="HOO125" s="1"/>
      <c r="HOP125" s="1"/>
      <c r="HOQ125" s="1"/>
      <c r="HOR125" s="1"/>
      <c r="HOS125" s="1"/>
      <c r="HOT125" s="1"/>
      <c r="HOU125" s="1"/>
      <c r="HOV125" s="1"/>
      <c r="HOW125" s="1"/>
      <c r="HOX125" s="1"/>
      <c r="HOY125" s="1"/>
      <c r="HOZ125" s="1"/>
      <c r="HPA125" s="1"/>
      <c r="HPB125" s="1"/>
      <c r="HPC125" s="1"/>
      <c r="HPD125" s="1"/>
      <c r="HPE125" s="1"/>
      <c r="HPF125" s="1"/>
      <c r="HPG125" s="1"/>
      <c r="HPH125" s="1"/>
      <c r="HPI125" s="1"/>
      <c r="HPJ125" s="1"/>
      <c r="HPK125" s="1"/>
      <c r="HPL125" s="1"/>
      <c r="HPM125" s="1"/>
      <c r="HPN125" s="1"/>
      <c r="HPO125" s="1"/>
      <c r="HPP125" s="1"/>
      <c r="HPQ125" s="1"/>
      <c r="HPR125" s="1"/>
      <c r="HPS125" s="1"/>
      <c r="HPT125" s="1"/>
      <c r="HPU125" s="1"/>
      <c r="HPV125" s="1"/>
      <c r="HPW125" s="1"/>
      <c r="HPX125" s="1"/>
      <c r="HPY125" s="1"/>
      <c r="HPZ125" s="1"/>
      <c r="HQA125" s="1"/>
      <c r="HQB125" s="1"/>
      <c r="HQC125" s="1"/>
      <c r="HQD125" s="1"/>
      <c r="HQE125" s="1"/>
      <c r="HQF125" s="1"/>
      <c r="HQG125" s="1"/>
      <c r="HQH125" s="1"/>
      <c r="HQI125" s="1"/>
      <c r="HQJ125" s="1"/>
      <c r="HQK125" s="1"/>
      <c r="HQL125" s="1"/>
      <c r="HQM125" s="1"/>
      <c r="HQN125" s="1"/>
      <c r="HQO125" s="1"/>
      <c r="HQP125" s="1"/>
      <c r="HQQ125" s="1"/>
      <c r="HQR125" s="1"/>
      <c r="HQS125" s="1"/>
      <c r="HQT125" s="1"/>
      <c r="HQU125" s="1"/>
      <c r="HQV125" s="1"/>
      <c r="HQW125" s="1"/>
      <c r="HQX125" s="1"/>
      <c r="HQY125" s="1"/>
      <c r="HQZ125" s="1"/>
      <c r="HRA125" s="1"/>
      <c r="HRB125" s="1"/>
      <c r="HRC125" s="1"/>
      <c r="HRD125" s="1"/>
      <c r="HRE125" s="1"/>
      <c r="HRF125" s="1"/>
      <c r="HRG125" s="1"/>
      <c r="HRH125" s="1"/>
      <c r="HRI125" s="1"/>
      <c r="HRJ125" s="1"/>
      <c r="HRK125" s="1"/>
      <c r="HRL125" s="1"/>
      <c r="HRM125" s="1"/>
      <c r="HRN125" s="1"/>
      <c r="HRO125" s="1"/>
      <c r="HRP125" s="1"/>
      <c r="HRQ125" s="1"/>
      <c r="HRR125" s="1"/>
      <c r="HRS125" s="1"/>
      <c r="HRT125" s="1"/>
      <c r="HRU125" s="1"/>
      <c r="HRV125" s="1"/>
      <c r="HRW125" s="1"/>
      <c r="HRX125" s="1"/>
      <c r="HRY125" s="1"/>
      <c r="HRZ125" s="1"/>
      <c r="HSA125" s="1"/>
      <c r="HSB125" s="1"/>
      <c r="HSC125" s="1"/>
      <c r="HSD125" s="1"/>
      <c r="HSE125" s="1"/>
      <c r="HSF125" s="1"/>
      <c r="HSG125" s="1"/>
      <c r="HSH125" s="1"/>
      <c r="HSI125" s="1"/>
      <c r="HSJ125" s="1"/>
      <c r="HSK125" s="1"/>
      <c r="HSL125" s="1"/>
      <c r="HSM125" s="1"/>
      <c r="HSN125" s="1"/>
      <c r="HSO125" s="1"/>
      <c r="HSP125" s="1"/>
      <c r="HSQ125" s="1"/>
      <c r="HSR125" s="1"/>
      <c r="HSS125" s="1"/>
      <c r="HST125" s="1"/>
      <c r="HSU125" s="1"/>
      <c r="HSV125" s="1"/>
      <c r="HSW125" s="1"/>
      <c r="HSX125" s="1"/>
      <c r="HSY125" s="1"/>
      <c r="HSZ125" s="1"/>
      <c r="HTA125" s="1"/>
      <c r="HTB125" s="1"/>
      <c r="HTC125" s="1"/>
      <c r="HTD125" s="1"/>
      <c r="HTE125" s="1"/>
      <c r="HTF125" s="1"/>
      <c r="HTG125" s="1"/>
      <c r="HTH125" s="1"/>
      <c r="HTI125" s="1"/>
      <c r="HTJ125" s="1"/>
      <c r="HTK125" s="1"/>
      <c r="HTL125" s="1"/>
      <c r="HTM125" s="1"/>
      <c r="HTN125" s="1"/>
      <c r="HTO125" s="1"/>
      <c r="HTP125" s="1"/>
      <c r="HTQ125" s="1"/>
      <c r="HTR125" s="1"/>
      <c r="HTS125" s="1"/>
      <c r="HTT125" s="1"/>
      <c r="HTU125" s="1"/>
      <c r="HTV125" s="1"/>
      <c r="HTW125" s="1"/>
      <c r="HTX125" s="1"/>
      <c r="HTY125" s="1"/>
      <c r="HTZ125" s="1"/>
      <c r="HUA125" s="1"/>
      <c r="HUB125" s="1"/>
      <c r="HUC125" s="1"/>
      <c r="HUD125" s="1"/>
      <c r="HUE125" s="1"/>
      <c r="HUF125" s="1"/>
      <c r="HUG125" s="1"/>
      <c r="HUH125" s="1"/>
      <c r="HUI125" s="1"/>
      <c r="HUJ125" s="1"/>
      <c r="HUK125" s="1"/>
      <c r="HUL125" s="1"/>
      <c r="HUM125" s="1"/>
      <c r="HUN125" s="1"/>
      <c r="HUO125" s="1"/>
      <c r="HUP125" s="1"/>
      <c r="HUQ125" s="1"/>
      <c r="HUR125" s="1"/>
      <c r="HUS125" s="1"/>
      <c r="HUT125" s="1"/>
      <c r="HUU125" s="1"/>
      <c r="HUV125" s="1"/>
      <c r="HUW125" s="1"/>
      <c r="HUX125" s="1"/>
      <c r="HUY125" s="1"/>
      <c r="HUZ125" s="1"/>
      <c r="HVA125" s="1"/>
      <c r="HVB125" s="1"/>
      <c r="HVC125" s="1"/>
      <c r="HVD125" s="1"/>
      <c r="HVE125" s="1"/>
      <c r="HVF125" s="1"/>
      <c r="HVG125" s="1"/>
      <c r="HVH125" s="1"/>
      <c r="HVI125" s="1"/>
      <c r="HVJ125" s="1"/>
      <c r="HVK125" s="1"/>
      <c r="HVL125" s="1"/>
      <c r="HVM125" s="1"/>
      <c r="HVN125" s="1"/>
      <c r="HVO125" s="1"/>
      <c r="HVP125" s="1"/>
      <c r="HVQ125" s="1"/>
      <c r="HVR125" s="1"/>
      <c r="HVS125" s="1"/>
      <c r="HVT125" s="1"/>
      <c r="HVU125" s="1"/>
      <c r="HVV125" s="1"/>
      <c r="HVW125" s="1"/>
      <c r="HVX125" s="1"/>
      <c r="HVY125" s="1"/>
      <c r="HVZ125" s="1"/>
      <c r="HWA125" s="1"/>
      <c r="HWB125" s="1"/>
      <c r="HWC125" s="1"/>
      <c r="HWD125" s="1"/>
      <c r="HWE125" s="1"/>
      <c r="HWF125" s="1"/>
      <c r="HWG125" s="1"/>
      <c r="HWH125" s="1"/>
      <c r="HWI125" s="1"/>
      <c r="HWJ125" s="1"/>
      <c r="HWK125" s="1"/>
      <c r="HWL125" s="1"/>
      <c r="HWM125" s="1"/>
      <c r="HWN125" s="1"/>
      <c r="HWO125" s="1"/>
      <c r="HWP125" s="1"/>
      <c r="HWQ125" s="1"/>
      <c r="HWR125" s="1"/>
      <c r="HWS125" s="1"/>
      <c r="HWT125" s="1"/>
      <c r="HWU125" s="1"/>
      <c r="HWV125" s="1"/>
      <c r="HWW125" s="1"/>
      <c r="HWX125" s="1"/>
      <c r="HWY125" s="1"/>
      <c r="HWZ125" s="1"/>
      <c r="HXA125" s="1"/>
      <c r="HXB125" s="1"/>
      <c r="HXC125" s="1"/>
      <c r="HXD125" s="1"/>
      <c r="HXE125" s="1"/>
      <c r="HXF125" s="1"/>
      <c r="HXG125" s="1"/>
      <c r="HXH125" s="1"/>
      <c r="HXI125" s="1"/>
      <c r="HXJ125" s="1"/>
      <c r="HXK125" s="1"/>
      <c r="HXL125" s="1"/>
      <c r="HXM125" s="1"/>
      <c r="HXN125" s="1"/>
      <c r="HXO125" s="1"/>
      <c r="HXP125" s="1"/>
      <c r="HXQ125" s="1"/>
      <c r="HXR125" s="1"/>
      <c r="HXS125" s="1"/>
      <c r="HXT125" s="1"/>
      <c r="HXU125" s="1"/>
      <c r="HXV125" s="1"/>
      <c r="HXW125" s="1"/>
      <c r="HXX125" s="1"/>
      <c r="HXY125" s="1"/>
      <c r="HXZ125" s="1"/>
      <c r="HYA125" s="1"/>
      <c r="HYB125" s="1"/>
      <c r="HYC125" s="1"/>
      <c r="HYD125" s="1"/>
      <c r="HYE125" s="1"/>
      <c r="HYF125" s="1"/>
      <c r="HYG125" s="1"/>
      <c r="HYH125" s="1"/>
      <c r="HYI125" s="1"/>
      <c r="HYJ125" s="1"/>
      <c r="HYK125" s="1"/>
      <c r="HYL125" s="1"/>
      <c r="HYM125" s="1"/>
      <c r="HYN125" s="1"/>
      <c r="HYO125" s="1"/>
      <c r="HYP125" s="1"/>
      <c r="HYQ125" s="1"/>
      <c r="HYR125" s="1"/>
      <c r="HYS125" s="1"/>
      <c r="HYT125" s="1"/>
      <c r="HYU125" s="1"/>
      <c r="HYV125" s="1"/>
      <c r="HYW125" s="1"/>
      <c r="HYX125" s="1"/>
      <c r="HYY125" s="1"/>
      <c r="HYZ125" s="1"/>
      <c r="HZA125" s="1"/>
      <c r="HZB125" s="1"/>
      <c r="HZC125" s="1"/>
      <c r="HZD125" s="1"/>
      <c r="HZE125" s="1"/>
      <c r="HZF125" s="1"/>
      <c r="HZG125" s="1"/>
      <c r="HZH125" s="1"/>
      <c r="HZI125" s="1"/>
      <c r="HZJ125" s="1"/>
      <c r="HZK125" s="1"/>
      <c r="HZL125" s="1"/>
      <c r="HZM125" s="1"/>
      <c r="HZN125" s="1"/>
      <c r="HZO125" s="1"/>
      <c r="HZP125" s="1"/>
      <c r="HZQ125" s="1"/>
      <c r="HZR125" s="1"/>
      <c r="HZS125" s="1"/>
      <c r="HZT125" s="1"/>
      <c r="HZU125" s="1"/>
      <c r="HZV125" s="1"/>
      <c r="HZW125" s="1"/>
      <c r="HZX125" s="1"/>
      <c r="HZY125" s="1"/>
      <c r="HZZ125" s="1"/>
      <c r="IAA125" s="1"/>
      <c r="IAB125" s="1"/>
      <c r="IAC125" s="1"/>
      <c r="IAD125" s="1"/>
      <c r="IAE125" s="1"/>
      <c r="IAF125" s="1"/>
      <c r="IAG125" s="1"/>
      <c r="IAH125" s="1"/>
      <c r="IAI125" s="1"/>
      <c r="IAJ125" s="1"/>
      <c r="IAK125" s="1"/>
      <c r="IAL125" s="1"/>
      <c r="IAM125" s="1"/>
      <c r="IAN125" s="1"/>
      <c r="IAO125" s="1"/>
      <c r="IAP125" s="1"/>
      <c r="IAQ125" s="1"/>
      <c r="IAR125" s="1"/>
      <c r="IAS125" s="1"/>
      <c r="IAT125" s="1"/>
      <c r="IAU125" s="1"/>
      <c r="IAV125" s="1"/>
      <c r="IAW125" s="1"/>
      <c r="IAX125" s="1"/>
      <c r="IAY125" s="1"/>
      <c r="IAZ125" s="1"/>
      <c r="IBA125" s="1"/>
      <c r="IBB125" s="1"/>
      <c r="IBC125" s="1"/>
      <c r="IBD125" s="1"/>
      <c r="IBE125" s="1"/>
      <c r="IBF125" s="1"/>
      <c r="IBG125" s="1"/>
      <c r="IBH125" s="1"/>
      <c r="IBI125" s="1"/>
      <c r="IBJ125" s="1"/>
      <c r="IBK125" s="1"/>
      <c r="IBL125" s="1"/>
      <c r="IBM125" s="1"/>
      <c r="IBN125" s="1"/>
      <c r="IBO125" s="1"/>
      <c r="IBP125" s="1"/>
      <c r="IBQ125" s="1"/>
      <c r="IBR125" s="1"/>
      <c r="IBS125" s="1"/>
      <c r="IBT125" s="1"/>
      <c r="IBU125" s="1"/>
      <c r="IBV125" s="1"/>
      <c r="IBW125" s="1"/>
      <c r="IBX125" s="1"/>
      <c r="IBY125" s="1"/>
      <c r="IBZ125" s="1"/>
      <c r="ICA125" s="1"/>
      <c r="ICB125" s="1"/>
      <c r="ICC125" s="1"/>
      <c r="ICD125" s="1"/>
      <c r="ICE125" s="1"/>
      <c r="ICF125" s="1"/>
      <c r="ICG125" s="1"/>
      <c r="ICH125" s="1"/>
      <c r="ICI125" s="1"/>
      <c r="ICJ125" s="1"/>
      <c r="ICK125" s="1"/>
      <c r="ICL125" s="1"/>
      <c r="ICM125" s="1"/>
      <c r="ICN125" s="1"/>
      <c r="ICO125" s="1"/>
      <c r="ICP125" s="1"/>
      <c r="ICQ125" s="1"/>
      <c r="ICR125" s="1"/>
      <c r="ICS125" s="1"/>
      <c r="ICT125" s="1"/>
      <c r="ICU125" s="1"/>
      <c r="ICV125" s="1"/>
      <c r="ICW125" s="1"/>
      <c r="ICX125" s="1"/>
      <c r="ICY125" s="1"/>
      <c r="ICZ125" s="1"/>
      <c r="IDA125" s="1"/>
      <c r="IDB125" s="1"/>
      <c r="IDC125" s="1"/>
      <c r="IDD125" s="1"/>
      <c r="IDE125" s="1"/>
      <c r="IDF125" s="1"/>
      <c r="IDG125" s="1"/>
      <c r="IDH125" s="1"/>
      <c r="IDI125" s="1"/>
      <c r="IDJ125" s="1"/>
      <c r="IDK125" s="1"/>
      <c r="IDL125" s="1"/>
      <c r="IDM125" s="1"/>
      <c r="IDN125" s="1"/>
      <c r="IDO125" s="1"/>
      <c r="IDP125" s="1"/>
      <c r="IDQ125" s="1"/>
      <c r="IDR125" s="1"/>
      <c r="IDS125" s="1"/>
      <c r="IDT125" s="1"/>
      <c r="IDU125" s="1"/>
      <c r="IDV125" s="1"/>
      <c r="IDW125" s="1"/>
      <c r="IDX125" s="1"/>
      <c r="IDY125" s="1"/>
      <c r="IDZ125" s="1"/>
      <c r="IEA125" s="1"/>
      <c r="IEB125" s="1"/>
      <c r="IEC125" s="1"/>
      <c r="IED125" s="1"/>
      <c r="IEE125" s="1"/>
      <c r="IEF125" s="1"/>
      <c r="IEG125" s="1"/>
      <c r="IEH125" s="1"/>
      <c r="IEI125" s="1"/>
      <c r="IEJ125" s="1"/>
      <c r="IEK125" s="1"/>
      <c r="IEL125" s="1"/>
      <c r="IEM125" s="1"/>
      <c r="IEN125" s="1"/>
      <c r="IEO125" s="1"/>
      <c r="IEP125" s="1"/>
      <c r="IEQ125" s="1"/>
      <c r="IER125" s="1"/>
      <c r="IES125" s="1"/>
      <c r="IET125" s="1"/>
      <c r="IEU125" s="1"/>
      <c r="IEV125" s="1"/>
      <c r="IEW125" s="1"/>
      <c r="IEX125" s="1"/>
      <c r="IEY125" s="1"/>
      <c r="IEZ125" s="1"/>
      <c r="IFA125" s="1"/>
      <c r="IFB125" s="1"/>
      <c r="IFC125" s="1"/>
      <c r="IFD125" s="1"/>
      <c r="IFE125" s="1"/>
      <c r="IFF125" s="1"/>
      <c r="IFG125" s="1"/>
      <c r="IFH125" s="1"/>
      <c r="IFI125" s="1"/>
      <c r="IFJ125" s="1"/>
      <c r="IFK125" s="1"/>
      <c r="IFL125" s="1"/>
      <c r="IFM125" s="1"/>
      <c r="IFN125" s="1"/>
      <c r="IFO125" s="1"/>
      <c r="IFP125" s="1"/>
      <c r="IFQ125" s="1"/>
      <c r="IFR125" s="1"/>
      <c r="IFS125" s="1"/>
      <c r="IFT125" s="1"/>
      <c r="IFU125" s="1"/>
      <c r="IFV125" s="1"/>
      <c r="IFW125" s="1"/>
      <c r="IFX125" s="1"/>
      <c r="IFY125" s="1"/>
      <c r="IFZ125" s="1"/>
      <c r="IGA125" s="1"/>
      <c r="IGB125" s="1"/>
      <c r="IGC125" s="1"/>
      <c r="IGD125" s="1"/>
      <c r="IGE125" s="1"/>
      <c r="IGF125" s="1"/>
      <c r="IGG125" s="1"/>
      <c r="IGH125" s="1"/>
      <c r="IGI125" s="1"/>
      <c r="IGJ125" s="1"/>
      <c r="IGK125" s="1"/>
      <c r="IGL125" s="1"/>
      <c r="IGM125" s="1"/>
      <c r="IGN125" s="1"/>
      <c r="IGO125" s="1"/>
      <c r="IGP125" s="1"/>
      <c r="IGQ125" s="1"/>
      <c r="IGR125" s="1"/>
      <c r="IGS125" s="1"/>
      <c r="IGT125" s="1"/>
      <c r="IGU125" s="1"/>
      <c r="IGV125" s="1"/>
      <c r="IGW125" s="1"/>
      <c r="IGX125" s="1"/>
      <c r="IGY125" s="1"/>
      <c r="IGZ125" s="1"/>
      <c r="IHA125" s="1"/>
      <c r="IHB125" s="1"/>
      <c r="IHC125" s="1"/>
      <c r="IHD125" s="1"/>
      <c r="IHE125" s="1"/>
      <c r="IHF125" s="1"/>
      <c r="IHG125" s="1"/>
      <c r="IHH125" s="1"/>
      <c r="IHI125" s="1"/>
      <c r="IHJ125" s="1"/>
      <c r="IHK125" s="1"/>
      <c r="IHL125" s="1"/>
      <c r="IHM125" s="1"/>
      <c r="IHN125" s="1"/>
      <c r="IHO125" s="1"/>
      <c r="IHP125" s="1"/>
      <c r="IHQ125" s="1"/>
      <c r="IHR125" s="1"/>
      <c r="IHS125" s="1"/>
      <c r="IHT125" s="1"/>
      <c r="IHU125" s="1"/>
      <c r="IHV125" s="1"/>
      <c r="IHW125" s="1"/>
      <c r="IHX125" s="1"/>
      <c r="IHY125" s="1"/>
      <c r="IHZ125" s="1"/>
      <c r="IIA125" s="1"/>
      <c r="IIB125" s="1"/>
      <c r="IIC125" s="1"/>
      <c r="IID125" s="1"/>
      <c r="IIE125" s="1"/>
      <c r="IIF125" s="1"/>
      <c r="IIG125" s="1"/>
      <c r="IIH125" s="1"/>
      <c r="III125" s="1"/>
      <c r="IIJ125" s="1"/>
      <c r="IIK125" s="1"/>
      <c r="IIL125" s="1"/>
      <c r="IIM125" s="1"/>
      <c r="IIN125" s="1"/>
      <c r="IIO125" s="1"/>
      <c r="IIP125" s="1"/>
      <c r="IIQ125" s="1"/>
      <c r="IIR125" s="1"/>
      <c r="IIS125" s="1"/>
      <c r="IIT125" s="1"/>
      <c r="IIU125" s="1"/>
      <c r="IIV125" s="1"/>
      <c r="IIW125" s="1"/>
      <c r="IIX125" s="1"/>
      <c r="IIY125" s="1"/>
      <c r="IIZ125" s="1"/>
      <c r="IJA125" s="1"/>
      <c r="IJB125" s="1"/>
      <c r="IJC125" s="1"/>
      <c r="IJD125" s="1"/>
      <c r="IJE125" s="1"/>
      <c r="IJF125" s="1"/>
      <c r="IJG125" s="1"/>
      <c r="IJH125" s="1"/>
      <c r="IJI125" s="1"/>
      <c r="IJJ125" s="1"/>
      <c r="IJK125" s="1"/>
      <c r="IJL125" s="1"/>
      <c r="IJM125" s="1"/>
      <c r="IJN125" s="1"/>
      <c r="IJO125" s="1"/>
      <c r="IJP125" s="1"/>
      <c r="IJQ125" s="1"/>
      <c r="IJR125" s="1"/>
      <c r="IJS125" s="1"/>
      <c r="IJT125" s="1"/>
      <c r="IJU125" s="1"/>
      <c r="IJV125" s="1"/>
      <c r="IJW125" s="1"/>
      <c r="IJX125" s="1"/>
      <c r="IJY125" s="1"/>
      <c r="IJZ125" s="1"/>
      <c r="IKA125" s="1"/>
      <c r="IKB125" s="1"/>
      <c r="IKC125" s="1"/>
      <c r="IKD125" s="1"/>
      <c r="IKE125" s="1"/>
      <c r="IKF125" s="1"/>
      <c r="IKG125" s="1"/>
      <c r="IKH125" s="1"/>
      <c r="IKI125" s="1"/>
      <c r="IKJ125" s="1"/>
      <c r="IKK125" s="1"/>
      <c r="IKL125" s="1"/>
      <c r="IKM125" s="1"/>
      <c r="IKN125" s="1"/>
      <c r="IKO125" s="1"/>
      <c r="IKP125" s="1"/>
      <c r="IKQ125" s="1"/>
      <c r="IKR125" s="1"/>
      <c r="IKS125" s="1"/>
      <c r="IKT125" s="1"/>
      <c r="IKU125" s="1"/>
      <c r="IKV125" s="1"/>
      <c r="IKW125" s="1"/>
      <c r="IKX125" s="1"/>
      <c r="IKY125" s="1"/>
      <c r="IKZ125" s="1"/>
      <c r="ILA125" s="1"/>
      <c r="ILB125" s="1"/>
      <c r="ILC125" s="1"/>
      <c r="ILD125" s="1"/>
      <c r="ILE125" s="1"/>
      <c r="ILF125" s="1"/>
      <c r="ILG125" s="1"/>
      <c r="ILH125" s="1"/>
      <c r="ILI125" s="1"/>
      <c r="ILJ125" s="1"/>
      <c r="ILK125" s="1"/>
      <c r="ILL125" s="1"/>
      <c r="ILM125" s="1"/>
      <c r="ILN125" s="1"/>
      <c r="ILO125" s="1"/>
      <c r="ILP125" s="1"/>
      <c r="ILQ125" s="1"/>
      <c r="ILR125" s="1"/>
      <c r="ILS125" s="1"/>
      <c r="ILT125" s="1"/>
      <c r="ILU125" s="1"/>
      <c r="ILV125" s="1"/>
      <c r="ILW125" s="1"/>
      <c r="ILX125" s="1"/>
      <c r="ILY125" s="1"/>
      <c r="ILZ125" s="1"/>
      <c r="IMA125" s="1"/>
      <c r="IMB125" s="1"/>
      <c r="IMC125" s="1"/>
      <c r="IMD125" s="1"/>
      <c r="IME125" s="1"/>
      <c r="IMF125" s="1"/>
      <c r="IMG125" s="1"/>
      <c r="IMH125" s="1"/>
      <c r="IMI125" s="1"/>
      <c r="IMJ125" s="1"/>
      <c r="IMK125" s="1"/>
      <c r="IML125" s="1"/>
      <c r="IMM125" s="1"/>
      <c r="IMN125" s="1"/>
      <c r="IMO125" s="1"/>
      <c r="IMP125" s="1"/>
      <c r="IMQ125" s="1"/>
      <c r="IMR125" s="1"/>
      <c r="IMS125" s="1"/>
      <c r="IMT125" s="1"/>
      <c r="IMU125" s="1"/>
      <c r="IMV125" s="1"/>
      <c r="IMW125" s="1"/>
      <c r="IMX125" s="1"/>
      <c r="IMY125" s="1"/>
      <c r="IMZ125" s="1"/>
      <c r="INA125" s="1"/>
      <c r="INB125" s="1"/>
      <c r="INC125" s="1"/>
      <c r="IND125" s="1"/>
      <c r="INE125" s="1"/>
      <c r="INF125" s="1"/>
      <c r="ING125" s="1"/>
      <c r="INH125" s="1"/>
      <c r="INI125" s="1"/>
      <c r="INJ125" s="1"/>
      <c r="INK125" s="1"/>
      <c r="INL125" s="1"/>
      <c r="INM125" s="1"/>
      <c r="INN125" s="1"/>
      <c r="INO125" s="1"/>
      <c r="INP125" s="1"/>
      <c r="INQ125" s="1"/>
      <c r="INR125" s="1"/>
      <c r="INS125" s="1"/>
      <c r="INT125" s="1"/>
      <c r="INU125" s="1"/>
      <c r="INV125" s="1"/>
      <c r="INW125" s="1"/>
      <c r="INX125" s="1"/>
      <c r="INY125" s="1"/>
      <c r="INZ125" s="1"/>
      <c r="IOA125" s="1"/>
      <c r="IOB125" s="1"/>
      <c r="IOC125" s="1"/>
      <c r="IOD125" s="1"/>
      <c r="IOE125" s="1"/>
      <c r="IOF125" s="1"/>
      <c r="IOG125" s="1"/>
      <c r="IOH125" s="1"/>
      <c r="IOI125" s="1"/>
      <c r="IOJ125" s="1"/>
      <c r="IOK125" s="1"/>
      <c r="IOL125" s="1"/>
      <c r="IOM125" s="1"/>
      <c r="ION125" s="1"/>
      <c r="IOO125" s="1"/>
      <c r="IOP125" s="1"/>
      <c r="IOQ125" s="1"/>
      <c r="IOR125" s="1"/>
      <c r="IOS125" s="1"/>
      <c r="IOT125" s="1"/>
      <c r="IOU125" s="1"/>
      <c r="IOV125" s="1"/>
      <c r="IOW125" s="1"/>
      <c r="IOX125" s="1"/>
      <c r="IOY125" s="1"/>
      <c r="IOZ125" s="1"/>
      <c r="IPA125" s="1"/>
      <c r="IPB125" s="1"/>
      <c r="IPC125" s="1"/>
      <c r="IPD125" s="1"/>
      <c r="IPE125" s="1"/>
      <c r="IPF125" s="1"/>
      <c r="IPG125" s="1"/>
      <c r="IPH125" s="1"/>
      <c r="IPI125" s="1"/>
      <c r="IPJ125" s="1"/>
      <c r="IPK125" s="1"/>
      <c r="IPL125" s="1"/>
      <c r="IPM125" s="1"/>
      <c r="IPN125" s="1"/>
      <c r="IPO125" s="1"/>
      <c r="IPP125" s="1"/>
      <c r="IPQ125" s="1"/>
      <c r="IPR125" s="1"/>
      <c r="IPS125" s="1"/>
      <c r="IPT125" s="1"/>
      <c r="IPU125" s="1"/>
      <c r="IPV125" s="1"/>
      <c r="IPW125" s="1"/>
      <c r="IPX125" s="1"/>
      <c r="IPY125" s="1"/>
      <c r="IPZ125" s="1"/>
      <c r="IQA125" s="1"/>
      <c r="IQB125" s="1"/>
      <c r="IQC125" s="1"/>
      <c r="IQD125" s="1"/>
      <c r="IQE125" s="1"/>
      <c r="IQF125" s="1"/>
      <c r="IQG125" s="1"/>
      <c r="IQH125" s="1"/>
      <c r="IQI125" s="1"/>
      <c r="IQJ125" s="1"/>
      <c r="IQK125" s="1"/>
      <c r="IQL125" s="1"/>
      <c r="IQM125" s="1"/>
      <c r="IQN125" s="1"/>
      <c r="IQO125" s="1"/>
      <c r="IQP125" s="1"/>
      <c r="IQQ125" s="1"/>
      <c r="IQR125" s="1"/>
      <c r="IQS125" s="1"/>
      <c r="IQT125" s="1"/>
      <c r="IQU125" s="1"/>
      <c r="IQV125" s="1"/>
      <c r="IQW125" s="1"/>
      <c r="IQX125" s="1"/>
      <c r="IQY125" s="1"/>
      <c r="IQZ125" s="1"/>
      <c r="IRA125" s="1"/>
      <c r="IRB125" s="1"/>
      <c r="IRC125" s="1"/>
      <c r="IRD125" s="1"/>
      <c r="IRE125" s="1"/>
      <c r="IRF125" s="1"/>
      <c r="IRG125" s="1"/>
      <c r="IRH125" s="1"/>
      <c r="IRI125" s="1"/>
      <c r="IRJ125" s="1"/>
      <c r="IRK125" s="1"/>
      <c r="IRL125" s="1"/>
      <c r="IRM125" s="1"/>
      <c r="IRN125" s="1"/>
      <c r="IRO125" s="1"/>
      <c r="IRP125" s="1"/>
      <c r="IRQ125" s="1"/>
      <c r="IRR125" s="1"/>
      <c r="IRS125" s="1"/>
      <c r="IRT125" s="1"/>
      <c r="IRU125" s="1"/>
      <c r="IRV125" s="1"/>
      <c r="IRW125" s="1"/>
      <c r="IRX125" s="1"/>
      <c r="IRY125" s="1"/>
      <c r="IRZ125" s="1"/>
      <c r="ISA125" s="1"/>
      <c r="ISB125" s="1"/>
      <c r="ISC125" s="1"/>
      <c r="ISD125" s="1"/>
      <c r="ISE125" s="1"/>
      <c r="ISF125" s="1"/>
      <c r="ISG125" s="1"/>
      <c r="ISH125" s="1"/>
      <c r="ISI125" s="1"/>
      <c r="ISJ125" s="1"/>
      <c r="ISK125" s="1"/>
      <c r="ISL125" s="1"/>
      <c r="ISM125" s="1"/>
      <c r="ISN125" s="1"/>
      <c r="ISO125" s="1"/>
      <c r="ISP125" s="1"/>
      <c r="ISQ125" s="1"/>
      <c r="ISR125" s="1"/>
      <c r="ISS125" s="1"/>
      <c r="IST125" s="1"/>
      <c r="ISU125" s="1"/>
      <c r="ISV125" s="1"/>
      <c r="ISW125" s="1"/>
      <c r="ISX125" s="1"/>
      <c r="ISY125" s="1"/>
      <c r="ISZ125" s="1"/>
      <c r="ITA125" s="1"/>
      <c r="ITB125" s="1"/>
      <c r="ITC125" s="1"/>
      <c r="ITD125" s="1"/>
      <c r="ITE125" s="1"/>
      <c r="ITF125" s="1"/>
      <c r="ITG125" s="1"/>
      <c r="ITH125" s="1"/>
      <c r="ITI125" s="1"/>
      <c r="ITJ125" s="1"/>
      <c r="ITK125" s="1"/>
      <c r="ITL125" s="1"/>
      <c r="ITM125" s="1"/>
      <c r="ITN125" s="1"/>
      <c r="ITO125" s="1"/>
      <c r="ITP125" s="1"/>
      <c r="ITQ125" s="1"/>
      <c r="ITR125" s="1"/>
      <c r="ITS125" s="1"/>
      <c r="ITT125" s="1"/>
      <c r="ITU125" s="1"/>
      <c r="ITV125" s="1"/>
      <c r="ITW125" s="1"/>
      <c r="ITX125" s="1"/>
      <c r="ITY125" s="1"/>
      <c r="ITZ125" s="1"/>
      <c r="IUA125" s="1"/>
      <c r="IUB125" s="1"/>
      <c r="IUC125" s="1"/>
      <c r="IUD125" s="1"/>
      <c r="IUE125" s="1"/>
      <c r="IUF125" s="1"/>
      <c r="IUG125" s="1"/>
      <c r="IUH125" s="1"/>
      <c r="IUI125" s="1"/>
      <c r="IUJ125" s="1"/>
      <c r="IUK125" s="1"/>
      <c r="IUL125" s="1"/>
      <c r="IUM125" s="1"/>
      <c r="IUN125" s="1"/>
      <c r="IUO125" s="1"/>
      <c r="IUP125" s="1"/>
      <c r="IUQ125" s="1"/>
      <c r="IUR125" s="1"/>
      <c r="IUS125" s="1"/>
      <c r="IUT125" s="1"/>
      <c r="IUU125" s="1"/>
      <c r="IUV125" s="1"/>
      <c r="IUW125" s="1"/>
      <c r="IUX125" s="1"/>
      <c r="IUY125" s="1"/>
      <c r="IUZ125" s="1"/>
      <c r="IVA125" s="1"/>
      <c r="IVB125" s="1"/>
      <c r="IVC125" s="1"/>
      <c r="IVD125" s="1"/>
      <c r="IVE125" s="1"/>
      <c r="IVF125" s="1"/>
      <c r="IVG125" s="1"/>
      <c r="IVH125" s="1"/>
      <c r="IVI125" s="1"/>
      <c r="IVJ125" s="1"/>
      <c r="IVK125" s="1"/>
      <c r="IVL125" s="1"/>
      <c r="IVM125" s="1"/>
      <c r="IVN125" s="1"/>
      <c r="IVO125" s="1"/>
      <c r="IVP125" s="1"/>
      <c r="IVQ125" s="1"/>
      <c r="IVR125" s="1"/>
      <c r="IVS125" s="1"/>
      <c r="IVT125" s="1"/>
      <c r="IVU125" s="1"/>
      <c r="IVV125" s="1"/>
      <c r="IVW125" s="1"/>
      <c r="IVX125" s="1"/>
      <c r="IVY125" s="1"/>
      <c r="IVZ125" s="1"/>
      <c r="IWA125" s="1"/>
      <c r="IWB125" s="1"/>
      <c r="IWC125" s="1"/>
      <c r="IWD125" s="1"/>
      <c r="IWE125" s="1"/>
      <c r="IWF125" s="1"/>
      <c r="IWG125" s="1"/>
      <c r="IWH125" s="1"/>
      <c r="IWI125" s="1"/>
      <c r="IWJ125" s="1"/>
      <c r="IWK125" s="1"/>
      <c r="IWL125" s="1"/>
      <c r="IWM125" s="1"/>
      <c r="IWN125" s="1"/>
      <c r="IWO125" s="1"/>
      <c r="IWP125" s="1"/>
      <c r="IWQ125" s="1"/>
      <c r="IWR125" s="1"/>
      <c r="IWS125" s="1"/>
      <c r="IWT125" s="1"/>
      <c r="IWU125" s="1"/>
      <c r="IWV125" s="1"/>
      <c r="IWW125" s="1"/>
      <c r="IWX125" s="1"/>
      <c r="IWY125" s="1"/>
      <c r="IWZ125" s="1"/>
      <c r="IXA125" s="1"/>
      <c r="IXB125" s="1"/>
      <c r="IXC125" s="1"/>
      <c r="IXD125" s="1"/>
      <c r="IXE125" s="1"/>
      <c r="IXF125" s="1"/>
      <c r="IXG125" s="1"/>
      <c r="IXH125" s="1"/>
      <c r="IXI125" s="1"/>
      <c r="IXJ125" s="1"/>
      <c r="IXK125" s="1"/>
      <c r="IXL125" s="1"/>
      <c r="IXM125" s="1"/>
      <c r="IXN125" s="1"/>
      <c r="IXO125" s="1"/>
      <c r="IXP125" s="1"/>
      <c r="IXQ125" s="1"/>
      <c r="IXR125" s="1"/>
      <c r="IXS125" s="1"/>
      <c r="IXT125" s="1"/>
      <c r="IXU125" s="1"/>
      <c r="IXV125" s="1"/>
      <c r="IXW125" s="1"/>
      <c r="IXX125" s="1"/>
      <c r="IXY125" s="1"/>
      <c r="IXZ125" s="1"/>
      <c r="IYA125" s="1"/>
      <c r="IYB125" s="1"/>
      <c r="IYC125" s="1"/>
      <c r="IYD125" s="1"/>
      <c r="IYE125" s="1"/>
      <c r="IYF125" s="1"/>
      <c r="IYG125" s="1"/>
      <c r="IYH125" s="1"/>
      <c r="IYI125" s="1"/>
      <c r="IYJ125" s="1"/>
      <c r="IYK125" s="1"/>
      <c r="IYL125" s="1"/>
      <c r="IYM125" s="1"/>
      <c r="IYN125" s="1"/>
      <c r="IYO125" s="1"/>
      <c r="IYP125" s="1"/>
      <c r="IYQ125" s="1"/>
      <c r="IYR125" s="1"/>
      <c r="IYS125" s="1"/>
      <c r="IYT125" s="1"/>
      <c r="IYU125" s="1"/>
      <c r="IYV125" s="1"/>
      <c r="IYW125" s="1"/>
      <c r="IYX125" s="1"/>
      <c r="IYY125" s="1"/>
      <c r="IYZ125" s="1"/>
      <c r="IZA125" s="1"/>
      <c r="IZB125" s="1"/>
      <c r="IZC125" s="1"/>
      <c r="IZD125" s="1"/>
      <c r="IZE125" s="1"/>
      <c r="IZF125" s="1"/>
      <c r="IZG125" s="1"/>
      <c r="IZH125" s="1"/>
      <c r="IZI125" s="1"/>
      <c r="IZJ125" s="1"/>
      <c r="IZK125" s="1"/>
      <c r="IZL125" s="1"/>
      <c r="IZM125" s="1"/>
      <c r="IZN125" s="1"/>
      <c r="IZO125" s="1"/>
      <c r="IZP125" s="1"/>
      <c r="IZQ125" s="1"/>
      <c r="IZR125" s="1"/>
      <c r="IZS125" s="1"/>
      <c r="IZT125" s="1"/>
      <c r="IZU125" s="1"/>
      <c r="IZV125" s="1"/>
      <c r="IZW125" s="1"/>
      <c r="IZX125" s="1"/>
      <c r="IZY125" s="1"/>
      <c r="IZZ125" s="1"/>
      <c r="JAA125" s="1"/>
      <c r="JAB125" s="1"/>
      <c r="JAC125" s="1"/>
      <c r="JAD125" s="1"/>
      <c r="JAE125" s="1"/>
      <c r="JAF125" s="1"/>
      <c r="JAG125" s="1"/>
      <c r="JAH125" s="1"/>
      <c r="JAI125" s="1"/>
      <c r="JAJ125" s="1"/>
      <c r="JAK125" s="1"/>
      <c r="JAL125" s="1"/>
      <c r="JAM125" s="1"/>
      <c r="JAN125" s="1"/>
      <c r="JAO125" s="1"/>
      <c r="JAP125" s="1"/>
      <c r="JAQ125" s="1"/>
      <c r="JAR125" s="1"/>
      <c r="JAS125" s="1"/>
      <c r="JAT125" s="1"/>
      <c r="JAU125" s="1"/>
      <c r="JAV125" s="1"/>
      <c r="JAW125" s="1"/>
      <c r="JAX125" s="1"/>
      <c r="JAY125" s="1"/>
      <c r="JAZ125" s="1"/>
      <c r="JBA125" s="1"/>
      <c r="JBB125" s="1"/>
      <c r="JBC125" s="1"/>
      <c r="JBD125" s="1"/>
      <c r="JBE125" s="1"/>
      <c r="JBF125" s="1"/>
      <c r="JBG125" s="1"/>
      <c r="JBH125" s="1"/>
      <c r="JBI125" s="1"/>
      <c r="JBJ125" s="1"/>
      <c r="JBK125" s="1"/>
      <c r="JBL125" s="1"/>
      <c r="JBM125" s="1"/>
      <c r="JBN125" s="1"/>
      <c r="JBO125" s="1"/>
      <c r="JBP125" s="1"/>
      <c r="JBQ125" s="1"/>
      <c r="JBR125" s="1"/>
      <c r="JBS125" s="1"/>
      <c r="JBT125" s="1"/>
      <c r="JBU125" s="1"/>
      <c r="JBV125" s="1"/>
      <c r="JBW125" s="1"/>
      <c r="JBX125" s="1"/>
      <c r="JBY125" s="1"/>
      <c r="JBZ125" s="1"/>
      <c r="JCA125" s="1"/>
      <c r="JCB125" s="1"/>
      <c r="JCC125" s="1"/>
      <c r="JCD125" s="1"/>
      <c r="JCE125" s="1"/>
      <c r="JCF125" s="1"/>
      <c r="JCG125" s="1"/>
      <c r="JCH125" s="1"/>
      <c r="JCI125" s="1"/>
      <c r="JCJ125" s="1"/>
      <c r="JCK125" s="1"/>
      <c r="JCL125" s="1"/>
      <c r="JCM125" s="1"/>
      <c r="JCN125" s="1"/>
      <c r="JCO125" s="1"/>
      <c r="JCP125" s="1"/>
      <c r="JCQ125" s="1"/>
      <c r="JCR125" s="1"/>
      <c r="JCS125" s="1"/>
      <c r="JCT125" s="1"/>
      <c r="JCU125" s="1"/>
      <c r="JCV125" s="1"/>
      <c r="JCW125" s="1"/>
      <c r="JCX125" s="1"/>
      <c r="JCY125" s="1"/>
      <c r="JCZ125" s="1"/>
      <c r="JDA125" s="1"/>
      <c r="JDB125" s="1"/>
      <c r="JDC125" s="1"/>
      <c r="JDD125" s="1"/>
      <c r="JDE125" s="1"/>
      <c r="JDF125" s="1"/>
      <c r="JDG125" s="1"/>
      <c r="JDH125" s="1"/>
      <c r="JDI125" s="1"/>
      <c r="JDJ125" s="1"/>
      <c r="JDK125" s="1"/>
      <c r="JDL125" s="1"/>
      <c r="JDM125" s="1"/>
      <c r="JDN125" s="1"/>
      <c r="JDO125" s="1"/>
      <c r="JDP125" s="1"/>
      <c r="JDQ125" s="1"/>
      <c r="JDR125" s="1"/>
      <c r="JDS125" s="1"/>
      <c r="JDT125" s="1"/>
      <c r="JDU125" s="1"/>
      <c r="JDV125" s="1"/>
      <c r="JDW125" s="1"/>
      <c r="JDX125" s="1"/>
      <c r="JDY125" s="1"/>
      <c r="JDZ125" s="1"/>
      <c r="JEA125" s="1"/>
      <c r="JEB125" s="1"/>
      <c r="JEC125" s="1"/>
      <c r="JED125" s="1"/>
      <c r="JEE125" s="1"/>
      <c r="JEF125" s="1"/>
      <c r="JEG125" s="1"/>
      <c r="JEH125" s="1"/>
      <c r="JEI125" s="1"/>
      <c r="JEJ125" s="1"/>
      <c r="JEK125" s="1"/>
      <c r="JEL125" s="1"/>
      <c r="JEM125" s="1"/>
      <c r="JEN125" s="1"/>
      <c r="JEO125" s="1"/>
      <c r="JEP125" s="1"/>
      <c r="JEQ125" s="1"/>
      <c r="JER125" s="1"/>
      <c r="JES125" s="1"/>
      <c r="JET125" s="1"/>
      <c r="JEU125" s="1"/>
      <c r="JEV125" s="1"/>
      <c r="JEW125" s="1"/>
      <c r="JEX125" s="1"/>
      <c r="JEY125" s="1"/>
      <c r="JEZ125" s="1"/>
      <c r="JFA125" s="1"/>
      <c r="JFB125" s="1"/>
      <c r="JFC125" s="1"/>
      <c r="JFD125" s="1"/>
      <c r="JFE125" s="1"/>
      <c r="JFF125" s="1"/>
      <c r="JFG125" s="1"/>
      <c r="JFH125" s="1"/>
      <c r="JFI125" s="1"/>
      <c r="JFJ125" s="1"/>
      <c r="JFK125" s="1"/>
      <c r="JFL125" s="1"/>
      <c r="JFM125" s="1"/>
      <c r="JFN125" s="1"/>
      <c r="JFO125" s="1"/>
      <c r="JFP125" s="1"/>
      <c r="JFQ125" s="1"/>
      <c r="JFR125" s="1"/>
      <c r="JFS125" s="1"/>
      <c r="JFT125" s="1"/>
      <c r="JFU125" s="1"/>
      <c r="JFV125" s="1"/>
      <c r="JFW125" s="1"/>
      <c r="JFX125" s="1"/>
      <c r="JFY125" s="1"/>
      <c r="JFZ125" s="1"/>
      <c r="JGA125" s="1"/>
      <c r="JGB125" s="1"/>
      <c r="JGC125" s="1"/>
      <c r="JGD125" s="1"/>
      <c r="JGE125" s="1"/>
      <c r="JGF125" s="1"/>
      <c r="JGG125" s="1"/>
      <c r="JGH125" s="1"/>
      <c r="JGI125" s="1"/>
      <c r="JGJ125" s="1"/>
      <c r="JGK125" s="1"/>
      <c r="JGL125" s="1"/>
      <c r="JGM125" s="1"/>
      <c r="JGN125" s="1"/>
      <c r="JGO125" s="1"/>
      <c r="JGP125" s="1"/>
      <c r="JGQ125" s="1"/>
      <c r="JGR125" s="1"/>
      <c r="JGS125" s="1"/>
      <c r="JGT125" s="1"/>
      <c r="JGU125" s="1"/>
      <c r="JGV125" s="1"/>
      <c r="JGW125" s="1"/>
      <c r="JGX125" s="1"/>
      <c r="JGY125" s="1"/>
      <c r="JGZ125" s="1"/>
      <c r="JHA125" s="1"/>
      <c r="JHB125" s="1"/>
      <c r="JHC125" s="1"/>
      <c r="JHD125" s="1"/>
      <c r="JHE125" s="1"/>
      <c r="JHF125" s="1"/>
      <c r="JHG125" s="1"/>
      <c r="JHH125" s="1"/>
      <c r="JHI125" s="1"/>
      <c r="JHJ125" s="1"/>
      <c r="JHK125" s="1"/>
      <c r="JHL125" s="1"/>
      <c r="JHM125" s="1"/>
      <c r="JHN125" s="1"/>
      <c r="JHO125" s="1"/>
      <c r="JHP125" s="1"/>
      <c r="JHQ125" s="1"/>
      <c r="JHR125" s="1"/>
      <c r="JHS125" s="1"/>
      <c r="JHT125" s="1"/>
      <c r="JHU125" s="1"/>
      <c r="JHV125" s="1"/>
      <c r="JHW125" s="1"/>
      <c r="JHX125" s="1"/>
      <c r="JHY125" s="1"/>
      <c r="JHZ125" s="1"/>
      <c r="JIA125" s="1"/>
      <c r="JIB125" s="1"/>
      <c r="JIC125" s="1"/>
      <c r="JID125" s="1"/>
      <c r="JIE125" s="1"/>
      <c r="JIF125" s="1"/>
      <c r="JIG125" s="1"/>
      <c r="JIH125" s="1"/>
      <c r="JII125" s="1"/>
      <c r="JIJ125" s="1"/>
      <c r="JIK125" s="1"/>
      <c r="JIL125" s="1"/>
      <c r="JIM125" s="1"/>
      <c r="JIN125" s="1"/>
      <c r="JIO125" s="1"/>
      <c r="JIP125" s="1"/>
      <c r="JIQ125" s="1"/>
      <c r="JIR125" s="1"/>
      <c r="JIS125" s="1"/>
      <c r="JIT125" s="1"/>
      <c r="JIU125" s="1"/>
      <c r="JIV125" s="1"/>
      <c r="JIW125" s="1"/>
      <c r="JIX125" s="1"/>
      <c r="JIY125" s="1"/>
      <c r="JIZ125" s="1"/>
      <c r="JJA125" s="1"/>
      <c r="JJB125" s="1"/>
      <c r="JJC125" s="1"/>
      <c r="JJD125" s="1"/>
      <c r="JJE125" s="1"/>
      <c r="JJF125" s="1"/>
      <c r="JJG125" s="1"/>
      <c r="JJH125" s="1"/>
      <c r="JJI125" s="1"/>
      <c r="JJJ125" s="1"/>
      <c r="JJK125" s="1"/>
      <c r="JJL125" s="1"/>
      <c r="JJM125" s="1"/>
      <c r="JJN125" s="1"/>
      <c r="JJO125" s="1"/>
      <c r="JJP125" s="1"/>
      <c r="JJQ125" s="1"/>
      <c r="JJR125" s="1"/>
      <c r="JJS125" s="1"/>
      <c r="JJT125" s="1"/>
      <c r="JJU125" s="1"/>
      <c r="JJV125" s="1"/>
      <c r="JJW125" s="1"/>
      <c r="JJX125" s="1"/>
      <c r="JJY125" s="1"/>
      <c r="JJZ125" s="1"/>
      <c r="JKA125" s="1"/>
      <c r="JKB125" s="1"/>
      <c r="JKC125" s="1"/>
      <c r="JKD125" s="1"/>
      <c r="JKE125" s="1"/>
      <c r="JKF125" s="1"/>
      <c r="JKG125" s="1"/>
      <c r="JKH125" s="1"/>
      <c r="JKI125" s="1"/>
      <c r="JKJ125" s="1"/>
      <c r="JKK125" s="1"/>
      <c r="JKL125" s="1"/>
      <c r="JKM125" s="1"/>
      <c r="JKN125" s="1"/>
      <c r="JKO125" s="1"/>
      <c r="JKP125" s="1"/>
      <c r="JKQ125" s="1"/>
      <c r="JKR125" s="1"/>
      <c r="JKS125" s="1"/>
      <c r="JKT125" s="1"/>
      <c r="JKU125" s="1"/>
      <c r="JKV125" s="1"/>
      <c r="JKW125" s="1"/>
      <c r="JKX125" s="1"/>
      <c r="JKY125" s="1"/>
      <c r="JKZ125" s="1"/>
      <c r="JLA125" s="1"/>
      <c r="JLB125" s="1"/>
      <c r="JLC125" s="1"/>
      <c r="JLD125" s="1"/>
      <c r="JLE125" s="1"/>
      <c r="JLF125" s="1"/>
      <c r="JLG125" s="1"/>
      <c r="JLH125" s="1"/>
      <c r="JLI125" s="1"/>
      <c r="JLJ125" s="1"/>
      <c r="JLK125" s="1"/>
      <c r="JLL125" s="1"/>
      <c r="JLM125" s="1"/>
      <c r="JLN125" s="1"/>
      <c r="JLO125" s="1"/>
      <c r="JLP125" s="1"/>
      <c r="JLQ125" s="1"/>
      <c r="JLR125" s="1"/>
      <c r="JLS125" s="1"/>
      <c r="JLT125" s="1"/>
      <c r="JLU125" s="1"/>
      <c r="JLV125" s="1"/>
      <c r="JLW125" s="1"/>
      <c r="JLX125" s="1"/>
      <c r="JLY125" s="1"/>
      <c r="JLZ125" s="1"/>
      <c r="JMA125" s="1"/>
      <c r="JMB125" s="1"/>
      <c r="JMC125" s="1"/>
      <c r="JMD125" s="1"/>
      <c r="JME125" s="1"/>
      <c r="JMF125" s="1"/>
      <c r="JMG125" s="1"/>
      <c r="JMH125" s="1"/>
      <c r="JMI125" s="1"/>
      <c r="JMJ125" s="1"/>
      <c r="JMK125" s="1"/>
      <c r="JML125" s="1"/>
      <c r="JMM125" s="1"/>
      <c r="JMN125" s="1"/>
      <c r="JMO125" s="1"/>
      <c r="JMP125" s="1"/>
      <c r="JMQ125" s="1"/>
      <c r="JMR125" s="1"/>
      <c r="JMS125" s="1"/>
      <c r="JMT125" s="1"/>
      <c r="JMU125" s="1"/>
      <c r="JMV125" s="1"/>
      <c r="JMW125" s="1"/>
      <c r="JMX125" s="1"/>
      <c r="JMY125" s="1"/>
      <c r="JMZ125" s="1"/>
      <c r="JNA125" s="1"/>
      <c r="JNB125" s="1"/>
      <c r="JNC125" s="1"/>
      <c r="JND125" s="1"/>
      <c r="JNE125" s="1"/>
      <c r="JNF125" s="1"/>
      <c r="JNG125" s="1"/>
      <c r="JNH125" s="1"/>
      <c r="JNI125" s="1"/>
      <c r="JNJ125" s="1"/>
      <c r="JNK125" s="1"/>
      <c r="JNL125" s="1"/>
      <c r="JNM125" s="1"/>
      <c r="JNN125" s="1"/>
      <c r="JNO125" s="1"/>
      <c r="JNP125" s="1"/>
      <c r="JNQ125" s="1"/>
      <c r="JNR125" s="1"/>
      <c r="JNS125" s="1"/>
      <c r="JNT125" s="1"/>
      <c r="JNU125" s="1"/>
      <c r="JNV125" s="1"/>
      <c r="JNW125" s="1"/>
      <c r="JNX125" s="1"/>
      <c r="JNY125" s="1"/>
      <c r="JNZ125" s="1"/>
      <c r="JOA125" s="1"/>
      <c r="JOB125" s="1"/>
      <c r="JOC125" s="1"/>
      <c r="JOD125" s="1"/>
      <c r="JOE125" s="1"/>
      <c r="JOF125" s="1"/>
      <c r="JOG125" s="1"/>
      <c r="JOH125" s="1"/>
      <c r="JOI125" s="1"/>
      <c r="JOJ125" s="1"/>
      <c r="JOK125" s="1"/>
      <c r="JOL125" s="1"/>
      <c r="JOM125" s="1"/>
      <c r="JON125" s="1"/>
      <c r="JOO125" s="1"/>
      <c r="JOP125" s="1"/>
      <c r="JOQ125" s="1"/>
      <c r="JOR125" s="1"/>
      <c r="JOS125" s="1"/>
      <c r="JOT125" s="1"/>
      <c r="JOU125" s="1"/>
      <c r="JOV125" s="1"/>
      <c r="JOW125" s="1"/>
      <c r="JOX125" s="1"/>
      <c r="JOY125" s="1"/>
      <c r="JOZ125" s="1"/>
      <c r="JPA125" s="1"/>
      <c r="JPB125" s="1"/>
      <c r="JPC125" s="1"/>
      <c r="JPD125" s="1"/>
      <c r="JPE125" s="1"/>
      <c r="JPF125" s="1"/>
      <c r="JPG125" s="1"/>
      <c r="JPH125" s="1"/>
      <c r="JPI125" s="1"/>
      <c r="JPJ125" s="1"/>
      <c r="JPK125" s="1"/>
      <c r="JPL125" s="1"/>
      <c r="JPM125" s="1"/>
      <c r="JPN125" s="1"/>
      <c r="JPO125" s="1"/>
      <c r="JPP125" s="1"/>
      <c r="JPQ125" s="1"/>
      <c r="JPR125" s="1"/>
      <c r="JPS125" s="1"/>
      <c r="JPT125" s="1"/>
      <c r="JPU125" s="1"/>
      <c r="JPV125" s="1"/>
      <c r="JPW125" s="1"/>
      <c r="JPX125" s="1"/>
      <c r="JPY125" s="1"/>
      <c r="JPZ125" s="1"/>
      <c r="JQA125" s="1"/>
      <c r="JQB125" s="1"/>
      <c r="JQC125" s="1"/>
      <c r="JQD125" s="1"/>
      <c r="JQE125" s="1"/>
      <c r="JQF125" s="1"/>
      <c r="JQG125" s="1"/>
      <c r="JQH125" s="1"/>
      <c r="JQI125" s="1"/>
      <c r="JQJ125" s="1"/>
      <c r="JQK125" s="1"/>
      <c r="JQL125" s="1"/>
      <c r="JQM125" s="1"/>
      <c r="JQN125" s="1"/>
      <c r="JQO125" s="1"/>
      <c r="JQP125" s="1"/>
      <c r="JQQ125" s="1"/>
      <c r="JQR125" s="1"/>
      <c r="JQS125" s="1"/>
      <c r="JQT125" s="1"/>
      <c r="JQU125" s="1"/>
      <c r="JQV125" s="1"/>
      <c r="JQW125" s="1"/>
      <c r="JQX125" s="1"/>
      <c r="JQY125" s="1"/>
      <c r="JQZ125" s="1"/>
      <c r="JRA125" s="1"/>
      <c r="JRB125" s="1"/>
      <c r="JRC125" s="1"/>
      <c r="JRD125" s="1"/>
      <c r="JRE125" s="1"/>
      <c r="JRF125" s="1"/>
      <c r="JRG125" s="1"/>
      <c r="JRH125" s="1"/>
      <c r="JRI125" s="1"/>
      <c r="JRJ125" s="1"/>
      <c r="JRK125" s="1"/>
      <c r="JRL125" s="1"/>
      <c r="JRM125" s="1"/>
      <c r="JRN125" s="1"/>
      <c r="JRO125" s="1"/>
      <c r="JRP125" s="1"/>
      <c r="JRQ125" s="1"/>
      <c r="JRR125" s="1"/>
      <c r="JRS125" s="1"/>
      <c r="JRT125" s="1"/>
      <c r="JRU125" s="1"/>
      <c r="JRV125" s="1"/>
      <c r="JRW125" s="1"/>
      <c r="JRX125" s="1"/>
      <c r="JRY125" s="1"/>
      <c r="JRZ125" s="1"/>
      <c r="JSA125" s="1"/>
      <c r="JSB125" s="1"/>
      <c r="JSC125" s="1"/>
      <c r="JSD125" s="1"/>
      <c r="JSE125" s="1"/>
      <c r="JSF125" s="1"/>
      <c r="JSG125" s="1"/>
      <c r="JSH125" s="1"/>
      <c r="JSI125" s="1"/>
      <c r="JSJ125" s="1"/>
      <c r="JSK125" s="1"/>
      <c r="JSL125" s="1"/>
      <c r="JSM125" s="1"/>
      <c r="JSN125" s="1"/>
      <c r="JSO125" s="1"/>
      <c r="JSP125" s="1"/>
      <c r="JSQ125" s="1"/>
      <c r="JSR125" s="1"/>
      <c r="JSS125" s="1"/>
      <c r="JST125" s="1"/>
      <c r="JSU125" s="1"/>
      <c r="JSV125" s="1"/>
      <c r="JSW125" s="1"/>
      <c r="JSX125" s="1"/>
      <c r="JSY125" s="1"/>
      <c r="JSZ125" s="1"/>
      <c r="JTA125" s="1"/>
      <c r="JTB125" s="1"/>
      <c r="JTC125" s="1"/>
      <c r="JTD125" s="1"/>
      <c r="JTE125" s="1"/>
      <c r="JTF125" s="1"/>
      <c r="JTG125" s="1"/>
      <c r="JTH125" s="1"/>
      <c r="JTI125" s="1"/>
      <c r="JTJ125" s="1"/>
      <c r="JTK125" s="1"/>
      <c r="JTL125" s="1"/>
      <c r="JTM125" s="1"/>
      <c r="JTN125" s="1"/>
      <c r="JTO125" s="1"/>
      <c r="JTP125" s="1"/>
      <c r="JTQ125" s="1"/>
      <c r="JTR125" s="1"/>
      <c r="JTS125" s="1"/>
      <c r="JTT125" s="1"/>
      <c r="JTU125" s="1"/>
      <c r="JTV125" s="1"/>
      <c r="JTW125" s="1"/>
      <c r="JTX125" s="1"/>
      <c r="JTY125" s="1"/>
      <c r="JTZ125" s="1"/>
      <c r="JUA125" s="1"/>
      <c r="JUB125" s="1"/>
      <c r="JUC125" s="1"/>
      <c r="JUD125" s="1"/>
      <c r="JUE125" s="1"/>
      <c r="JUF125" s="1"/>
      <c r="JUG125" s="1"/>
      <c r="JUH125" s="1"/>
      <c r="JUI125" s="1"/>
      <c r="JUJ125" s="1"/>
      <c r="JUK125" s="1"/>
      <c r="JUL125" s="1"/>
      <c r="JUM125" s="1"/>
      <c r="JUN125" s="1"/>
      <c r="JUO125" s="1"/>
      <c r="JUP125" s="1"/>
      <c r="JUQ125" s="1"/>
      <c r="JUR125" s="1"/>
      <c r="JUS125" s="1"/>
      <c r="JUT125" s="1"/>
      <c r="JUU125" s="1"/>
      <c r="JUV125" s="1"/>
      <c r="JUW125" s="1"/>
      <c r="JUX125" s="1"/>
      <c r="JUY125" s="1"/>
      <c r="JUZ125" s="1"/>
      <c r="JVA125" s="1"/>
      <c r="JVB125" s="1"/>
      <c r="JVC125" s="1"/>
      <c r="JVD125" s="1"/>
      <c r="JVE125" s="1"/>
      <c r="JVF125" s="1"/>
      <c r="JVG125" s="1"/>
      <c r="JVH125" s="1"/>
      <c r="JVI125" s="1"/>
      <c r="JVJ125" s="1"/>
      <c r="JVK125" s="1"/>
      <c r="JVL125" s="1"/>
      <c r="JVM125" s="1"/>
      <c r="JVN125" s="1"/>
      <c r="JVO125" s="1"/>
      <c r="JVP125" s="1"/>
      <c r="JVQ125" s="1"/>
      <c r="JVR125" s="1"/>
      <c r="JVS125" s="1"/>
      <c r="JVT125" s="1"/>
      <c r="JVU125" s="1"/>
      <c r="JVV125" s="1"/>
      <c r="JVW125" s="1"/>
      <c r="JVX125" s="1"/>
      <c r="JVY125" s="1"/>
      <c r="JVZ125" s="1"/>
      <c r="JWA125" s="1"/>
      <c r="JWB125" s="1"/>
      <c r="JWC125" s="1"/>
      <c r="JWD125" s="1"/>
      <c r="JWE125" s="1"/>
      <c r="JWF125" s="1"/>
      <c r="JWG125" s="1"/>
      <c r="JWH125" s="1"/>
      <c r="JWI125" s="1"/>
      <c r="JWJ125" s="1"/>
      <c r="JWK125" s="1"/>
      <c r="JWL125" s="1"/>
      <c r="JWM125" s="1"/>
      <c r="JWN125" s="1"/>
      <c r="JWO125" s="1"/>
      <c r="JWP125" s="1"/>
      <c r="JWQ125" s="1"/>
      <c r="JWR125" s="1"/>
      <c r="JWS125" s="1"/>
      <c r="JWT125" s="1"/>
      <c r="JWU125" s="1"/>
      <c r="JWV125" s="1"/>
      <c r="JWW125" s="1"/>
      <c r="JWX125" s="1"/>
      <c r="JWY125" s="1"/>
      <c r="JWZ125" s="1"/>
      <c r="JXA125" s="1"/>
      <c r="JXB125" s="1"/>
      <c r="JXC125" s="1"/>
      <c r="JXD125" s="1"/>
      <c r="JXE125" s="1"/>
      <c r="JXF125" s="1"/>
      <c r="JXG125" s="1"/>
      <c r="JXH125" s="1"/>
      <c r="JXI125" s="1"/>
      <c r="JXJ125" s="1"/>
      <c r="JXK125" s="1"/>
      <c r="JXL125" s="1"/>
      <c r="JXM125" s="1"/>
      <c r="JXN125" s="1"/>
      <c r="JXO125" s="1"/>
      <c r="JXP125" s="1"/>
      <c r="JXQ125" s="1"/>
      <c r="JXR125" s="1"/>
      <c r="JXS125" s="1"/>
      <c r="JXT125" s="1"/>
      <c r="JXU125" s="1"/>
      <c r="JXV125" s="1"/>
      <c r="JXW125" s="1"/>
      <c r="JXX125" s="1"/>
      <c r="JXY125" s="1"/>
      <c r="JXZ125" s="1"/>
      <c r="JYA125" s="1"/>
      <c r="JYB125" s="1"/>
      <c r="JYC125" s="1"/>
      <c r="JYD125" s="1"/>
      <c r="JYE125" s="1"/>
      <c r="JYF125" s="1"/>
      <c r="JYG125" s="1"/>
      <c r="JYH125" s="1"/>
      <c r="JYI125" s="1"/>
      <c r="JYJ125" s="1"/>
      <c r="JYK125" s="1"/>
      <c r="JYL125" s="1"/>
      <c r="JYM125" s="1"/>
      <c r="JYN125" s="1"/>
      <c r="JYO125" s="1"/>
      <c r="JYP125" s="1"/>
      <c r="JYQ125" s="1"/>
      <c r="JYR125" s="1"/>
      <c r="JYS125" s="1"/>
      <c r="JYT125" s="1"/>
      <c r="JYU125" s="1"/>
      <c r="JYV125" s="1"/>
      <c r="JYW125" s="1"/>
      <c r="JYX125" s="1"/>
      <c r="JYY125" s="1"/>
      <c r="JYZ125" s="1"/>
      <c r="JZA125" s="1"/>
      <c r="JZB125" s="1"/>
      <c r="JZC125" s="1"/>
      <c r="JZD125" s="1"/>
      <c r="JZE125" s="1"/>
      <c r="JZF125" s="1"/>
      <c r="JZG125" s="1"/>
      <c r="JZH125" s="1"/>
      <c r="JZI125" s="1"/>
      <c r="JZJ125" s="1"/>
      <c r="JZK125" s="1"/>
      <c r="JZL125" s="1"/>
      <c r="JZM125" s="1"/>
      <c r="JZN125" s="1"/>
      <c r="JZO125" s="1"/>
      <c r="JZP125" s="1"/>
      <c r="JZQ125" s="1"/>
      <c r="JZR125" s="1"/>
      <c r="JZS125" s="1"/>
      <c r="JZT125" s="1"/>
      <c r="JZU125" s="1"/>
      <c r="JZV125" s="1"/>
      <c r="JZW125" s="1"/>
      <c r="JZX125" s="1"/>
      <c r="JZY125" s="1"/>
      <c r="JZZ125" s="1"/>
      <c r="KAA125" s="1"/>
      <c r="KAB125" s="1"/>
      <c r="KAC125" s="1"/>
      <c r="KAD125" s="1"/>
      <c r="KAE125" s="1"/>
      <c r="KAF125" s="1"/>
      <c r="KAG125" s="1"/>
      <c r="KAH125" s="1"/>
      <c r="KAI125" s="1"/>
      <c r="KAJ125" s="1"/>
      <c r="KAK125" s="1"/>
      <c r="KAL125" s="1"/>
      <c r="KAM125" s="1"/>
      <c r="KAN125" s="1"/>
      <c r="KAO125" s="1"/>
      <c r="KAP125" s="1"/>
      <c r="KAQ125" s="1"/>
      <c r="KAR125" s="1"/>
      <c r="KAS125" s="1"/>
      <c r="KAT125" s="1"/>
      <c r="KAU125" s="1"/>
      <c r="KAV125" s="1"/>
      <c r="KAW125" s="1"/>
      <c r="KAX125" s="1"/>
      <c r="KAY125" s="1"/>
      <c r="KAZ125" s="1"/>
      <c r="KBA125" s="1"/>
      <c r="KBB125" s="1"/>
      <c r="KBC125" s="1"/>
      <c r="KBD125" s="1"/>
      <c r="KBE125" s="1"/>
      <c r="KBF125" s="1"/>
      <c r="KBG125" s="1"/>
      <c r="KBH125" s="1"/>
      <c r="KBI125" s="1"/>
      <c r="KBJ125" s="1"/>
      <c r="KBK125" s="1"/>
      <c r="KBL125" s="1"/>
      <c r="KBM125" s="1"/>
      <c r="KBN125" s="1"/>
      <c r="KBO125" s="1"/>
      <c r="KBP125" s="1"/>
      <c r="KBQ125" s="1"/>
      <c r="KBR125" s="1"/>
      <c r="KBS125" s="1"/>
      <c r="KBT125" s="1"/>
      <c r="KBU125" s="1"/>
      <c r="KBV125" s="1"/>
      <c r="KBW125" s="1"/>
      <c r="KBX125" s="1"/>
      <c r="KBY125" s="1"/>
      <c r="KBZ125" s="1"/>
      <c r="KCA125" s="1"/>
      <c r="KCB125" s="1"/>
      <c r="KCC125" s="1"/>
      <c r="KCD125" s="1"/>
      <c r="KCE125" s="1"/>
      <c r="KCF125" s="1"/>
      <c r="KCG125" s="1"/>
      <c r="KCH125" s="1"/>
      <c r="KCI125" s="1"/>
      <c r="KCJ125" s="1"/>
      <c r="KCK125" s="1"/>
      <c r="KCL125" s="1"/>
      <c r="KCM125" s="1"/>
      <c r="KCN125" s="1"/>
      <c r="KCO125" s="1"/>
      <c r="KCP125" s="1"/>
      <c r="KCQ125" s="1"/>
      <c r="KCR125" s="1"/>
      <c r="KCS125" s="1"/>
      <c r="KCT125" s="1"/>
      <c r="KCU125" s="1"/>
      <c r="KCV125" s="1"/>
      <c r="KCW125" s="1"/>
      <c r="KCX125" s="1"/>
      <c r="KCY125" s="1"/>
      <c r="KCZ125" s="1"/>
      <c r="KDA125" s="1"/>
      <c r="KDB125" s="1"/>
      <c r="KDC125" s="1"/>
      <c r="KDD125" s="1"/>
      <c r="KDE125" s="1"/>
      <c r="KDF125" s="1"/>
      <c r="KDG125" s="1"/>
      <c r="KDH125" s="1"/>
      <c r="KDI125" s="1"/>
      <c r="KDJ125" s="1"/>
      <c r="KDK125" s="1"/>
      <c r="KDL125" s="1"/>
      <c r="KDM125" s="1"/>
      <c r="KDN125" s="1"/>
      <c r="KDO125" s="1"/>
      <c r="KDP125" s="1"/>
      <c r="KDQ125" s="1"/>
      <c r="KDR125" s="1"/>
      <c r="KDS125" s="1"/>
      <c r="KDT125" s="1"/>
      <c r="KDU125" s="1"/>
      <c r="KDV125" s="1"/>
      <c r="KDW125" s="1"/>
      <c r="KDX125" s="1"/>
      <c r="KDY125" s="1"/>
      <c r="KDZ125" s="1"/>
      <c r="KEA125" s="1"/>
      <c r="KEB125" s="1"/>
      <c r="KEC125" s="1"/>
      <c r="KED125" s="1"/>
      <c r="KEE125" s="1"/>
      <c r="KEF125" s="1"/>
      <c r="KEG125" s="1"/>
      <c r="KEH125" s="1"/>
      <c r="KEI125" s="1"/>
      <c r="KEJ125" s="1"/>
      <c r="KEK125" s="1"/>
      <c r="KEL125" s="1"/>
      <c r="KEM125" s="1"/>
      <c r="KEN125" s="1"/>
      <c r="KEO125" s="1"/>
      <c r="KEP125" s="1"/>
      <c r="KEQ125" s="1"/>
      <c r="KER125" s="1"/>
      <c r="KES125" s="1"/>
      <c r="KET125" s="1"/>
      <c r="KEU125" s="1"/>
      <c r="KEV125" s="1"/>
      <c r="KEW125" s="1"/>
      <c r="KEX125" s="1"/>
      <c r="KEY125" s="1"/>
      <c r="KEZ125" s="1"/>
      <c r="KFA125" s="1"/>
      <c r="KFB125" s="1"/>
      <c r="KFC125" s="1"/>
      <c r="KFD125" s="1"/>
      <c r="KFE125" s="1"/>
      <c r="KFF125" s="1"/>
      <c r="KFG125" s="1"/>
      <c r="KFH125" s="1"/>
      <c r="KFI125" s="1"/>
      <c r="KFJ125" s="1"/>
      <c r="KFK125" s="1"/>
      <c r="KFL125" s="1"/>
      <c r="KFM125" s="1"/>
      <c r="KFN125" s="1"/>
      <c r="KFO125" s="1"/>
      <c r="KFP125" s="1"/>
      <c r="KFQ125" s="1"/>
      <c r="KFR125" s="1"/>
      <c r="KFS125" s="1"/>
      <c r="KFT125" s="1"/>
      <c r="KFU125" s="1"/>
      <c r="KFV125" s="1"/>
      <c r="KFW125" s="1"/>
      <c r="KFX125" s="1"/>
      <c r="KFY125" s="1"/>
      <c r="KFZ125" s="1"/>
      <c r="KGA125" s="1"/>
      <c r="KGB125" s="1"/>
      <c r="KGC125" s="1"/>
      <c r="KGD125" s="1"/>
      <c r="KGE125" s="1"/>
      <c r="KGF125" s="1"/>
      <c r="KGG125" s="1"/>
      <c r="KGH125" s="1"/>
      <c r="KGI125" s="1"/>
      <c r="KGJ125" s="1"/>
      <c r="KGK125" s="1"/>
      <c r="KGL125" s="1"/>
      <c r="KGM125" s="1"/>
      <c r="KGN125" s="1"/>
      <c r="KGO125" s="1"/>
      <c r="KGP125" s="1"/>
      <c r="KGQ125" s="1"/>
      <c r="KGR125" s="1"/>
      <c r="KGS125" s="1"/>
      <c r="KGT125" s="1"/>
      <c r="KGU125" s="1"/>
      <c r="KGV125" s="1"/>
      <c r="KGW125" s="1"/>
      <c r="KGX125" s="1"/>
      <c r="KGY125" s="1"/>
      <c r="KGZ125" s="1"/>
      <c r="KHA125" s="1"/>
      <c r="KHB125" s="1"/>
      <c r="KHC125" s="1"/>
      <c r="KHD125" s="1"/>
      <c r="KHE125" s="1"/>
      <c r="KHF125" s="1"/>
      <c r="KHG125" s="1"/>
      <c r="KHH125" s="1"/>
      <c r="KHI125" s="1"/>
      <c r="KHJ125" s="1"/>
      <c r="KHK125" s="1"/>
      <c r="KHL125" s="1"/>
      <c r="KHM125" s="1"/>
      <c r="KHN125" s="1"/>
      <c r="KHO125" s="1"/>
      <c r="KHP125" s="1"/>
      <c r="KHQ125" s="1"/>
      <c r="KHR125" s="1"/>
      <c r="KHS125" s="1"/>
      <c r="KHT125" s="1"/>
      <c r="KHU125" s="1"/>
      <c r="KHV125" s="1"/>
      <c r="KHW125" s="1"/>
      <c r="KHX125" s="1"/>
      <c r="KHY125" s="1"/>
      <c r="KHZ125" s="1"/>
      <c r="KIA125" s="1"/>
      <c r="KIB125" s="1"/>
      <c r="KIC125" s="1"/>
      <c r="KID125" s="1"/>
      <c r="KIE125" s="1"/>
      <c r="KIF125" s="1"/>
      <c r="KIG125" s="1"/>
      <c r="KIH125" s="1"/>
      <c r="KII125" s="1"/>
      <c r="KIJ125" s="1"/>
      <c r="KIK125" s="1"/>
      <c r="KIL125" s="1"/>
      <c r="KIM125" s="1"/>
      <c r="KIN125" s="1"/>
      <c r="KIO125" s="1"/>
      <c r="KIP125" s="1"/>
      <c r="KIQ125" s="1"/>
      <c r="KIR125" s="1"/>
      <c r="KIS125" s="1"/>
      <c r="KIT125" s="1"/>
      <c r="KIU125" s="1"/>
      <c r="KIV125" s="1"/>
      <c r="KIW125" s="1"/>
      <c r="KIX125" s="1"/>
      <c r="KIY125" s="1"/>
      <c r="KIZ125" s="1"/>
      <c r="KJA125" s="1"/>
      <c r="KJB125" s="1"/>
      <c r="KJC125" s="1"/>
      <c r="KJD125" s="1"/>
      <c r="KJE125" s="1"/>
      <c r="KJF125" s="1"/>
      <c r="KJG125" s="1"/>
      <c r="KJH125" s="1"/>
      <c r="KJI125" s="1"/>
      <c r="KJJ125" s="1"/>
      <c r="KJK125" s="1"/>
      <c r="KJL125" s="1"/>
      <c r="KJM125" s="1"/>
      <c r="KJN125" s="1"/>
      <c r="KJO125" s="1"/>
      <c r="KJP125" s="1"/>
      <c r="KJQ125" s="1"/>
      <c r="KJR125" s="1"/>
      <c r="KJS125" s="1"/>
      <c r="KJT125" s="1"/>
      <c r="KJU125" s="1"/>
      <c r="KJV125" s="1"/>
      <c r="KJW125" s="1"/>
      <c r="KJX125" s="1"/>
      <c r="KJY125" s="1"/>
      <c r="KJZ125" s="1"/>
      <c r="KKA125" s="1"/>
      <c r="KKB125" s="1"/>
      <c r="KKC125" s="1"/>
      <c r="KKD125" s="1"/>
      <c r="KKE125" s="1"/>
      <c r="KKF125" s="1"/>
      <c r="KKG125" s="1"/>
      <c r="KKH125" s="1"/>
      <c r="KKI125" s="1"/>
      <c r="KKJ125" s="1"/>
      <c r="KKK125" s="1"/>
      <c r="KKL125" s="1"/>
      <c r="KKM125" s="1"/>
      <c r="KKN125" s="1"/>
      <c r="KKO125" s="1"/>
      <c r="KKP125" s="1"/>
      <c r="KKQ125" s="1"/>
      <c r="KKR125" s="1"/>
      <c r="KKS125" s="1"/>
      <c r="KKT125" s="1"/>
      <c r="KKU125" s="1"/>
      <c r="KKV125" s="1"/>
      <c r="KKW125" s="1"/>
      <c r="KKX125" s="1"/>
      <c r="KKY125" s="1"/>
      <c r="KKZ125" s="1"/>
      <c r="KLA125" s="1"/>
      <c r="KLB125" s="1"/>
      <c r="KLC125" s="1"/>
      <c r="KLD125" s="1"/>
      <c r="KLE125" s="1"/>
      <c r="KLF125" s="1"/>
      <c r="KLG125" s="1"/>
      <c r="KLH125" s="1"/>
      <c r="KLI125" s="1"/>
      <c r="KLJ125" s="1"/>
      <c r="KLK125" s="1"/>
      <c r="KLL125" s="1"/>
      <c r="KLM125" s="1"/>
      <c r="KLN125" s="1"/>
      <c r="KLO125" s="1"/>
      <c r="KLP125" s="1"/>
      <c r="KLQ125" s="1"/>
      <c r="KLR125" s="1"/>
      <c r="KLS125" s="1"/>
      <c r="KLT125" s="1"/>
      <c r="KLU125" s="1"/>
      <c r="KLV125" s="1"/>
      <c r="KLW125" s="1"/>
      <c r="KLX125" s="1"/>
      <c r="KLY125" s="1"/>
      <c r="KLZ125" s="1"/>
      <c r="KMA125" s="1"/>
      <c r="KMB125" s="1"/>
      <c r="KMC125" s="1"/>
      <c r="KMD125" s="1"/>
      <c r="KME125" s="1"/>
      <c r="KMF125" s="1"/>
      <c r="KMG125" s="1"/>
      <c r="KMH125" s="1"/>
      <c r="KMI125" s="1"/>
      <c r="KMJ125" s="1"/>
      <c r="KMK125" s="1"/>
      <c r="KML125" s="1"/>
      <c r="KMM125" s="1"/>
      <c r="KMN125" s="1"/>
      <c r="KMO125" s="1"/>
      <c r="KMP125" s="1"/>
      <c r="KMQ125" s="1"/>
      <c r="KMR125" s="1"/>
      <c r="KMS125" s="1"/>
      <c r="KMT125" s="1"/>
      <c r="KMU125" s="1"/>
      <c r="KMV125" s="1"/>
      <c r="KMW125" s="1"/>
      <c r="KMX125" s="1"/>
      <c r="KMY125" s="1"/>
      <c r="KMZ125" s="1"/>
      <c r="KNA125" s="1"/>
      <c r="KNB125" s="1"/>
      <c r="KNC125" s="1"/>
      <c r="KND125" s="1"/>
      <c r="KNE125" s="1"/>
      <c r="KNF125" s="1"/>
      <c r="KNG125" s="1"/>
      <c r="KNH125" s="1"/>
      <c r="KNI125" s="1"/>
      <c r="KNJ125" s="1"/>
      <c r="KNK125" s="1"/>
      <c r="KNL125" s="1"/>
      <c r="KNM125" s="1"/>
      <c r="KNN125" s="1"/>
      <c r="KNO125" s="1"/>
      <c r="KNP125" s="1"/>
      <c r="KNQ125" s="1"/>
      <c r="KNR125" s="1"/>
      <c r="KNS125" s="1"/>
      <c r="KNT125" s="1"/>
      <c r="KNU125" s="1"/>
      <c r="KNV125" s="1"/>
      <c r="KNW125" s="1"/>
      <c r="KNX125" s="1"/>
      <c r="KNY125" s="1"/>
      <c r="KNZ125" s="1"/>
      <c r="KOA125" s="1"/>
      <c r="KOB125" s="1"/>
      <c r="KOC125" s="1"/>
      <c r="KOD125" s="1"/>
      <c r="KOE125" s="1"/>
      <c r="KOF125" s="1"/>
      <c r="KOG125" s="1"/>
      <c r="KOH125" s="1"/>
      <c r="KOI125" s="1"/>
      <c r="KOJ125" s="1"/>
      <c r="KOK125" s="1"/>
      <c r="KOL125" s="1"/>
      <c r="KOM125" s="1"/>
      <c r="KON125" s="1"/>
      <c r="KOO125" s="1"/>
      <c r="KOP125" s="1"/>
      <c r="KOQ125" s="1"/>
      <c r="KOR125" s="1"/>
      <c r="KOS125" s="1"/>
      <c r="KOT125" s="1"/>
      <c r="KOU125" s="1"/>
      <c r="KOV125" s="1"/>
      <c r="KOW125" s="1"/>
      <c r="KOX125" s="1"/>
      <c r="KOY125" s="1"/>
      <c r="KOZ125" s="1"/>
      <c r="KPA125" s="1"/>
      <c r="KPB125" s="1"/>
      <c r="KPC125" s="1"/>
      <c r="KPD125" s="1"/>
      <c r="KPE125" s="1"/>
      <c r="KPF125" s="1"/>
      <c r="KPG125" s="1"/>
      <c r="KPH125" s="1"/>
      <c r="KPI125" s="1"/>
      <c r="KPJ125" s="1"/>
      <c r="KPK125" s="1"/>
      <c r="KPL125" s="1"/>
      <c r="KPM125" s="1"/>
      <c r="KPN125" s="1"/>
      <c r="KPO125" s="1"/>
      <c r="KPP125" s="1"/>
      <c r="KPQ125" s="1"/>
      <c r="KPR125" s="1"/>
      <c r="KPS125" s="1"/>
      <c r="KPT125" s="1"/>
      <c r="KPU125" s="1"/>
      <c r="KPV125" s="1"/>
      <c r="KPW125" s="1"/>
      <c r="KPX125" s="1"/>
      <c r="KPY125" s="1"/>
      <c r="KPZ125" s="1"/>
      <c r="KQA125" s="1"/>
      <c r="KQB125" s="1"/>
      <c r="KQC125" s="1"/>
      <c r="KQD125" s="1"/>
      <c r="KQE125" s="1"/>
      <c r="KQF125" s="1"/>
      <c r="KQG125" s="1"/>
      <c r="KQH125" s="1"/>
      <c r="KQI125" s="1"/>
      <c r="KQJ125" s="1"/>
      <c r="KQK125" s="1"/>
      <c r="KQL125" s="1"/>
      <c r="KQM125" s="1"/>
      <c r="KQN125" s="1"/>
      <c r="KQO125" s="1"/>
      <c r="KQP125" s="1"/>
      <c r="KQQ125" s="1"/>
      <c r="KQR125" s="1"/>
      <c r="KQS125" s="1"/>
      <c r="KQT125" s="1"/>
      <c r="KQU125" s="1"/>
      <c r="KQV125" s="1"/>
      <c r="KQW125" s="1"/>
      <c r="KQX125" s="1"/>
      <c r="KQY125" s="1"/>
      <c r="KQZ125" s="1"/>
      <c r="KRA125" s="1"/>
      <c r="KRB125" s="1"/>
      <c r="KRC125" s="1"/>
      <c r="KRD125" s="1"/>
      <c r="KRE125" s="1"/>
      <c r="KRF125" s="1"/>
      <c r="KRG125" s="1"/>
      <c r="KRH125" s="1"/>
      <c r="KRI125" s="1"/>
      <c r="KRJ125" s="1"/>
      <c r="KRK125" s="1"/>
      <c r="KRL125" s="1"/>
      <c r="KRM125" s="1"/>
      <c r="KRN125" s="1"/>
      <c r="KRO125" s="1"/>
      <c r="KRP125" s="1"/>
      <c r="KRQ125" s="1"/>
      <c r="KRR125" s="1"/>
      <c r="KRS125" s="1"/>
      <c r="KRT125" s="1"/>
      <c r="KRU125" s="1"/>
      <c r="KRV125" s="1"/>
      <c r="KRW125" s="1"/>
      <c r="KRX125" s="1"/>
      <c r="KRY125" s="1"/>
      <c r="KRZ125" s="1"/>
      <c r="KSA125" s="1"/>
      <c r="KSB125" s="1"/>
      <c r="KSC125" s="1"/>
      <c r="KSD125" s="1"/>
      <c r="KSE125" s="1"/>
      <c r="KSF125" s="1"/>
      <c r="KSG125" s="1"/>
      <c r="KSH125" s="1"/>
      <c r="KSI125" s="1"/>
      <c r="KSJ125" s="1"/>
      <c r="KSK125" s="1"/>
      <c r="KSL125" s="1"/>
      <c r="KSM125" s="1"/>
      <c r="KSN125" s="1"/>
      <c r="KSO125" s="1"/>
      <c r="KSP125" s="1"/>
      <c r="KSQ125" s="1"/>
      <c r="KSR125" s="1"/>
      <c r="KSS125" s="1"/>
      <c r="KST125" s="1"/>
      <c r="KSU125" s="1"/>
      <c r="KSV125" s="1"/>
      <c r="KSW125" s="1"/>
      <c r="KSX125" s="1"/>
      <c r="KSY125" s="1"/>
      <c r="KSZ125" s="1"/>
      <c r="KTA125" s="1"/>
      <c r="KTB125" s="1"/>
      <c r="KTC125" s="1"/>
      <c r="KTD125" s="1"/>
      <c r="KTE125" s="1"/>
      <c r="KTF125" s="1"/>
      <c r="KTG125" s="1"/>
      <c r="KTH125" s="1"/>
      <c r="KTI125" s="1"/>
      <c r="KTJ125" s="1"/>
      <c r="KTK125" s="1"/>
      <c r="KTL125" s="1"/>
      <c r="KTM125" s="1"/>
      <c r="KTN125" s="1"/>
      <c r="KTO125" s="1"/>
      <c r="KTP125" s="1"/>
      <c r="KTQ125" s="1"/>
      <c r="KTR125" s="1"/>
      <c r="KTS125" s="1"/>
      <c r="KTT125" s="1"/>
      <c r="KTU125" s="1"/>
      <c r="KTV125" s="1"/>
      <c r="KTW125" s="1"/>
      <c r="KTX125" s="1"/>
      <c r="KTY125" s="1"/>
      <c r="KTZ125" s="1"/>
      <c r="KUA125" s="1"/>
      <c r="KUB125" s="1"/>
      <c r="KUC125" s="1"/>
      <c r="KUD125" s="1"/>
      <c r="KUE125" s="1"/>
      <c r="KUF125" s="1"/>
      <c r="KUG125" s="1"/>
      <c r="KUH125" s="1"/>
      <c r="KUI125" s="1"/>
      <c r="KUJ125" s="1"/>
      <c r="KUK125" s="1"/>
      <c r="KUL125" s="1"/>
      <c r="KUM125" s="1"/>
      <c r="KUN125" s="1"/>
      <c r="KUO125" s="1"/>
      <c r="KUP125" s="1"/>
      <c r="KUQ125" s="1"/>
      <c r="KUR125" s="1"/>
      <c r="KUS125" s="1"/>
      <c r="KUT125" s="1"/>
      <c r="KUU125" s="1"/>
      <c r="KUV125" s="1"/>
      <c r="KUW125" s="1"/>
      <c r="KUX125" s="1"/>
      <c r="KUY125" s="1"/>
      <c r="KUZ125" s="1"/>
      <c r="KVA125" s="1"/>
      <c r="KVB125" s="1"/>
      <c r="KVC125" s="1"/>
      <c r="KVD125" s="1"/>
      <c r="KVE125" s="1"/>
      <c r="KVF125" s="1"/>
      <c r="KVG125" s="1"/>
      <c r="KVH125" s="1"/>
      <c r="KVI125" s="1"/>
      <c r="KVJ125" s="1"/>
      <c r="KVK125" s="1"/>
      <c r="KVL125" s="1"/>
      <c r="KVM125" s="1"/>
      <c r="KVN125" s="1"/>
      <c r="KVO125" s="1"/>
      <c r="KVP125" s="1"/>
      <c r="KVQ125" s="1"/>
      <c r="KVR125" s="1"/>
      <c r="KVS125" s="1"/>
      <c r="KVT125" s="1"/>
      <c r="KVU125" s="1"/>
      <c r="KVV125" s="1"/>
      <c r="KVW125" s="1"/>
      <c r="KVX125" s="1"/>
      <c r="KVY125" s="1"/>
      <c r="KVZ125" s="1"/>
      <c r="KWA125" s="1"/>
      <c r="KWB125" s="1"/>
      <c r="KWC125" s="1"/>
      <c r="KWD125" s="1"/>
      <c r="KWE125" s="1"/>
      <c r="KWF125" s="1"/>
      <c r="KWG125" s="1"/>
      <c r="KWH125" s="1"/>
      <c r="KWI125" s="1"/>
      <c r="KWJ125" s="1"/>
      <c r="KWK125" s="1"/>
      <c r="KWL125" s="1"/>
      <c r="KWM125" s="1"/>
      <c r="KWN125" s="1"/>
      <c r="KWO125" s="1"/>
      <c r="KWP125" s="1"/>
      <c r="KWQ125" s="1"/>
      <c r="KWR125" s="1"/>
      <c r="KWS125" s="1"/>
      <c r="KWT125" s="1"/>
      <c r="KWU125" s="1"/>
      <c r="KWV125" s="1"/>
      <c r="KWW125" s="1"/>
      <c r="KWX125" s="1"/>
      <c r="KWY125" s="1"/>
      <c r="KWZ125" s="1"/>
      <c r="KXA125" s="1"/>
      <c r="KXB125" s="1"/>
      <c r="KXC125" s="1"/>
      <c r="KXD125" s="1"/>
      <c r="KXE125" s="1"/>
      <c r="KXF125" s="1"/>
      <c r="KXG125" s="1"/>
      <c r="KXH125" s="1"/>
      <c r="KXI125" s="1"/>
      <c r="KXJ125" s="1"/>
      <c r="KXK125" s="1"/>
      <c r="KXL125" s="1"/>
      <c r="KXM125" s="1"/>
      <c r="KXN125" s="1"/>
      <c r="KXO125" s="1"/>
      <c r="KXP125" s="1"/>
      <c r="KXQ125" s="1"/>
      <c r="KXR125" s="1"/>
      <c r="KXS125" s="1"/>
      <c r="KXT125" s="1"/>
      <c r="KXU125" s="1"/>
      <c r="KXV125" s="1"/>
      <c r="KXW125" s="1"/>
      <c r="KXX125" s="1"/>
      <c r="KXY125" s="1"/>
      <c r="KXZ125" s="1"/>
      <c r="KYA125" s="1"/>
      <c r="KYB125" s="1"/>
      <c r="KYC125" s="1"/>
      <c r="KYD125" s="1"/>
      <c r="KYE125" s="1"/>
      <c r="KYF125" s="1"/>
      <c r="KYG125" s="1"/>
      <c r="KYH125" s="1"/>
      <c r="KYI125" s="1"/>
      <c r="KYJ125" s="1"/>
      <c r="KYK125" s="1"/>
      <c r="KYL125" s="1"/>
      <c r="KYM125" s="1"/>
      <c r="KYN125" s="1"/>
      <c r="KYO125" s="1"/>
      <c r="KYP125" s="1"/>
      <c r="KYQ125" s="1"/>
      <c r="KYR125" s="1"/>
      <c r="KYS125" s="1"/>
      <c r="KYT125" s="1"/>
      <c r="KYU125" s="1"/>
      <c r="KYV125" s="1"/>
      <c r="KYW125" s="1"/>
      <c r="KYX125" s="1"/>
      <c r="KYY125" s="1"/>
      <c r="KYZ125" s="1"/>
      <c r="KZA125" s="1"/>
      <c r="KZB125" s="1"/>
      <c r="KZC125" s="1"/>
      <c r="KZD125" s="1"/>
      <c r="KZE125" s="1"/>
      <c r="KZF125" s="1"/>
      <c r="KZG125" s="1"/>
      <c r="KZH125" s="1"/>
      <c r="KZI125" s="1"/>
      <c r="KZJ125" s="1"/>
      <c r="KZK125" s="1"/>
      <c r="KZL125" s="1"/>
      <c r="KZM125" s="1"/>
      <c r="KZN125" s="1"/>
      <c r="KZO125" s="1"/>
      <c r="KZP125" s="1"/>
      <c r="KZQ125" s="1"/>
      <c r="KZR125" s="1"/>
      <c r="KZS125" s="1"/>
      <c r="KZT125" s="1"/>
      <c r="KZU125" s="1"/>
      <c r="KZV125" s="1"/>
      <c r="KZW125" s="1"/>
      <c r="KZX125" s="1"/>
      <c r="KZY125" s="1"/>
      <c r="KZZ125" s="1"/>
      <c r="LAA125" s="1"/>
      <c r="LAB125" s="1"/>
      <c r="LAC125" s="1"/>
      <c r="LAD125" s="1"/>
      <c r="LAE125" s="1"/>
      <c r="LAF125" s="1"/>
      <c r="LAG125" s="1"/>
      <c r="LAH125" s="1"/>
      <c r="LAI125" s="1"/>
      <c r="LAJ125" s="1"/>
      <c r="LAK125" s="1"/>
      <c r="LAL125" s="1"/>
      <c r="LAM125" s="1"/>
      <c r="LAN125" s="1"/>
      <c r="LAO125" s="1"/>
      <c r="LAP125" s="1"/>
      <c r="LAQ125" s="1"/>
      <c r="LAR125" s="1"/>
      <c r="LAS125" s="1"/>
      <c r="LAT125" s="1"/>
      <c r="LAU125" s="1"/>
      <c r="LAV125" s="1"/>
      <c r="LAW125" s="1"/>
      <c r="LAX125" s="1"/>
      <c r="LAY125" s="1"/>
      <c r="LAZ125" s="1"/>
      <c r="LBA125" s="1"/>
      <c r="LBB125" s="1"/>
      <c r="LBC125" s="1"/>
      <c r="LBD125" s="1"/>
      <c r="LBE125" s="1"/>
      <c r="LBF125" s="1"/>
      <c r="LBG125" s="1"/>
      <c r="LBH125" s="1"/>
      <c r="LBI125" s="1"/>
      <c r="LBJ125" s="1"/>
      <c r="LBK125" s="1"/>
      <c r="LBL125" s="1"/>
      <c r="LBM125" s="1"/>
      <c r="LBN125" s="1"/>
      <c r="LBO125" s="1"/>
      <c r="LBP125" s="1"/>
      <c r="LBQ125" s="1"/>
      <c r="LBR125" s="1"/>
      <c r="LBS125" s="1"/>
      <c r="LBT125" s="1"/>
      <c r="LBU125" s="1"/>
      <c r="LBV125" s="1"/>
      <c r="LBW125" s="1"/>
      <c r="LBX125" s="1"/>
      <c r="LBY125" s="1"/>
      <c r="LBZ125" s="1"/>
      <c r="LCA125" s="1"/>
      <c r="LCB125" s="1"/>
      <c r="LCC125" s="1"/>
      <c r="LCD125" s="1"/>
      <c r="LCE125" s="1"/>
      <c r="LCF125" s="1"/>
      <c r="LCG125" s="1"/>
      <c r="LCH125" s="1"/>
      <c r="LCI125" s="1"/>
      <c r="LCJ125" s="1"/>
      <c r="LCK125" s="1"/>
      <c r="LCL125" s="1"/>
      <c r="LCM125" s="1"/>
      <c r="LCN125" s="1"/>
      <c r="LCO125" s="1"/>
      <c r="LCP125" s="1"/>
      <c r="LCQ125" s="1"/>
      <c r="LCR125" s="1"/>
      <c r="LCS125" s="1"/>
      <c r="LCT125" s="1"/>
      <c r="LCU125" s="1"/>
      <c r="LCV125" s="1"/>
      <c r="LCW125" s="1"/>
      <c r="LCX125" s="1"/>
      <c r="LCY125" s="1"/>
      <c r="LCZ125" s="1"/>
      <c r="LDA125" s="1"/>
      <c r="LDB125" s="1"/>
      <c r="LDC125" s="1"/>
      <c r="LDD125" s="1"/>
      <c r="LDE125" s="1"/>
      <c r="LDF125" s="1"/>
      <c r="LDG125" s="1"/>
      <c r="LDH125" s="1"/>
      <c r="LDI125" s="1"/>
      <c r="LDJ125" s="1"/>
      <c r="LDK125" s="1"/>
      <c r="LDL125" s="1"/>
      <c r="LDM125" s="1"/>
      <c r="LDN125" s="1"/>
      <c r="LDO125" s="1"/>
      <c r="LDP125" s="1"/>
      <c r="LDQ125" s="1"/>
      <c r="LDR125" s="1"/>
      <c r="LDS125" s="1"/>
      <c r="LDT125" s="1"/>
      <c r="LDU125" s="1"/>
      <c r="LDV125" s="1"/>
      <c r="LDW125" s="1"/>
      <c r="LDX125" s="1"/>
      <c r="LDY125" s="1"/>
      <c r="LDZ125" s="1"/>
      <c r="LEA125" s="1"/>
      <c r="LEB125" s="1"/>
      <c r="LEC125" s="1"/>
      <c r="LED125" s="1"/>
      <c r="LEE125" s="1"/>
      <c r="LEF125" s="1"/>
      <c r="LEG125" s="1"/>
      <c r="LEH125" s="1"/>
      <c r="LEI125" s="1"/>
      <c r="LEJ125" s="1"/>
      <c r="LEK125" s="1"/>
      <c r="LEL125" s="1"/>
      <c r="LEM125" s="1"/>
      <c r="LEN125" s="1"/>
      <c r="LEO125" s="1"/>
      <c r="LEP125" s="1"/>
      <c r="LEQ125" s="1"/>
      <c r="LER125" s="1"/>
      <c r="LES125" s="1"/>
      <c r="LET125" s="1"/>
      <c r="LEU125" s="1"/>
      <c r="LEV125" s="1"/>
      <c r="LEW125" s="1"/>
      <c r="LEX125" s="1"/>
      <c r="LEY125" s="1"/>
      <c r="LEZ125" s="1"/>
      <c r="LFA125" s="1"/>
      <c r="LFB125" s="1"/>
      <c r="LFC125" s="1"/>
      <c r="LFD125" s="1"/>
      <c r="LFE125" s="1"/>
      <c r="LFF125" s="1"/>
      <c r="LFG125" s="1"/>
      <c r="LFH125" s="1"/>
      <c r="LFI125" s="1"/>
      <c r="LFJ125" s="1"/>
      <c r="LFK125" s="1"/>
      <c r="LFL125" s="1"/>
      <c r="LFM125" s="1"/>
      <c r="LFN125" s="1"/>
      <c r="LFO125" s="1"/>
      <c r="LFP125" s="1"/>
      <c r="LFQ125" s="1"/>
      <c r="LFR125" s="1"/>
      <c r="LFS125" s="1"/>
      <c r="LFT125" s="1"/>
      <c r="LFU125" s="1"/>
      <c r="LFV125" s="1"/>
      <c r="LFW125" s="1"/>
      <c r="LFX125" s="1"/>
      <c r="LFY125" s="1"/>
      <c r="LFZ125" s="1"/>
      <c r="LGA125" s="1"/>
      <c r="LGB125" s="1"/>
      <c r="LGC125" s="1"/>
      <c r="LGD125" s="1"/>
      <c r="LGE125" s="1"/>
      <c r="LGF125" s="1"/>
      <c r="LGG125" s="1"/>
      <c r="LGH125" s="1"/>
      <c r="LGI125" s="1"/>
      <c r="LGJ125" s="1"/>
      <c r="LGK125" s="1"/>
      <c r="LGL125" s="1"/>
      <c r="LGM125" s="1"/>
      <c r="LGN125" s="1"/>
      <c r="LGO125" s="1"/>
      <c r="LGP125" s="1"/>
      <c r="LGQ125" s="1"/>
      <c r="LGR125" s="1"/>
      <c r="LGS125" s="1"/>
      <c r="LGT125" s="1"/>
      <c r="LGU125" s="1"/>
      <c r="LGV125" s="1"/>
      <c r="LGW125" s="1"/>
      <c r="LGX125" s="1"/>
      <c r="LGY125" s="1"/>
      <c r="LGZ125" s="1"/>
      <c r="LHA125" s="1"/>
      <c r="LHB125" s="1"/>
      <c r="LHC125" s="1"/>
      <c r="LHD125" s="1"/>
      <c r="LHE125" s="1"/>
      <c r="LHF125" s="1"/>
      <c r="LHG125" s="1"/>
      <c r="LHH125" s="1"/>
      <c r="LHI125" s="1"/>
      <c r="LHJ125" s="1"/>
      <c r="LHK125" s="1"/>
      <c r="LHL125" s="1"/>
      <c r="LHM125" s="1"/>
      <c r="LHN125" s="1"/>
      <c r="LHO125" s="1"/>
      <c r="LHP125" s="1"/>
      <c r="LHQ125" s="1"/>
      <c r="LHR125" s="1"/>
      <c r="LHS125" s="1"/>
      <c r="LHT125" s="1"/>
      <c r="LHU125" s="1"/>
      <c r="LHV125" s="1"/>
      <c r="LHW125" s="1"/>
      <c r="LHX125" s="1"/>
      <c r="LHY125" s="1"/>
      <c r="LHZ125" s="1"/>
      <c r="LIA125" s="1"/>
      <c r="LIB125" s="1"/>
      <c r="LIC125" s="1"/>
      <c r="LID125" s="1"/>
      <c r="LIE125" s="1"/>
      <c r="LIF125" s="1"/>
      <c r="LIG125" s="1"/>
      <c r="LIH125" s="1"/>
      <c r="LII125" s="1"/>
      <c r="LIJ125" s="1"/>
      <c r="LIK125" s="1"/>
      <c r="LIL125" s="1"/>
      <c r="LIM125" s="1"/>
      <c r="LIN125" s="1"/>
      <c r="LIO125" s="1"/>
      <c r="LIP125" s="1"/>
      <c r="LIQ125" s="1"/>
      <c r="LIR125" s="1"/>
      <c r="LIS125" s="1"/>
      <c r="LIT125" s="1"/>
      <c r="LIU125" s="1"/>
      <c r="LIV125" s="1"/>
      <c r="LIW125" s="1"/>
      <c r="LIX125" s="1"/>
      <c r="LIY125" s="1"/>
      <c r="LIZ125" s="1"/>
      <c r="LJA125" s="1"/>
      <c r="LJB125" s="1"/>
      <c r="LJC125" s="1"/>
      <c r="LJD125" s="1"/>
      <c r="LJE125" s="1"/>
      <c r="LJF125" s="1"/>
      <c r="LJG125" s="1"/>
      <c r="LJH125" s="1"/>
      <c r="LJI125" s="1"/>
      <c r="LJJ125" s="1"/>
      <c r="LJK125" s="1"/>
      <c r="LJL125" s="1"/>
      <c r="LJM125" s="1"/>
      <c r="LJN125" s="1"/>
      <c r="LJO125" s="1"/>
      <c r="LJP125" s="1"/>
      <c r="LJQ125" s="1"/>
      <c r="LJR125" s="1"/>
      <c r="LJS125" s="1"/>
      <c r="LJT125" s="1"/>
      <c r="LJU125" s="1"/>
      <c r="LJV125" s="1"/>
      <c r="LJW125" s="1"/>
      <c r="LJX125" s="1"/>
      <c r="LJY125" s="1"/>
      <c r="LJZ125" s="1"/>
      <c r="LKA125" s="1"/>
      <c r="LKB125" s="1"/>
      <c r="LKC125" s="1"/>
      <c r="LKD125" s="1"/>
      <c r="LKE125" s="1"/>
      <c r="LKF125" s="1"/>
      <c r="LKG125" s="1"/>
      <c r="LKH125" s="1"/>
      <c r="LKI125" s="1"/>
      <c r="LKJ125" s="1"/>
      <c r="LKK125" s="1"/>
      <c r="LKL125" s="1"/>
      <c r="LKM125" s="1"/>
      <c r="LKN125" s="1"/>
      <c r="LKO125" s="1"/>
      <c r="LKP125" s="1"/>
      <c r="LKQ125" s="1"/>
      <c r="LKR125" s="1"/>
      <c r="LKS125" s="1"/>
      <c r="LKT125" s="1"/>
      <c r="LKU125" s="1"/>
      <c r="LKV125" s="1"/>
      <c r="LKW125" s="1"/>
      <c r="LKX125" s="1"/>
      <c r="LKY125" s="1"/>
      <c r="LKZ125" s="1"/>
      <c r="LLA125" s="1"/>
      <c r="LLB125" s="1"/>
      <c r="LLC125" s="1"/>
      <c r="LLD125" s="1"/>
      <c r="LLE125" s="1"/>
      <c r="LLF125" s="1"/>
      <c r="LLG125" s="1"/>
      <c r="LLH125" s="1"/>
      <c r="LLI125" s="1"/>
      <c r="LLJ125" s="1"/>
      <c r="LLK125" s="1"/>
      <c r="LLL125" s="1"/>
      <c r="LLM125" s="1"/>
      <c r="LLN125" s="1"/>
      <c r="LLO125" s="1"/>
      <c r="LLP125" s="1"/>
      <c r="LLQ125" s="1"/>
      <c r="LLR125" s="1"/>
      <c r="LLS125" s="1"/>
      <c r="LLT125" s="1"/>
      <c r="LLU125" s="1"/>
      <c r="LLV125" s="1"/>
      <c r="LLW125" s="1"/>
      <c r="LLX125" s="1"/>
      <c r="LLY125" s="1"/>
      <c r="LLZ125" s="1"/>
      <c r="LMA125" s="1"/>
      <c r="LMB125" s="1"/>
      <c r="LMC125" s="1"/>
      <c r="LMD125" s="1"/>
      <c r="LME125" s="1"/>
      <c r="LMF125" s="1"/>
      <c r="LMG125" s="1"/>
      <c r="LMH125" s="1"/>
      <c r="LMI125" s="1"/>
      <c r="LMJ125" s="1"/>
      <c r="LMK125" s="1"/>
      <c r="LML125" s="1"/>
      <c r="LMM125" s="1"/>
      <c r="LMN125" s="1"/>
      <c r="LMO125" s="1"/>
      <c r="LMP125" s="1"/>
      <c r="LMQ125" s="1"/>
      <c r="LMR125" s="1"/>
      <c r="LMS125" s="1"/>
      <c r="LMT125" s="1"/>
      <c r="LMU125" s="1"/>
      <c r="LMV125" s="1"/>
      <c r="LMW125" s="1"/>
      <c r="LMX125" s="1"/>
      <c r="LMY125" s="1"/>
      <c r="LMZ125" s="1"/>
      <c r="LNA125" s="1"/>
      <c r="LNB125" s="1"/>
      <c r="LNC125" s="1"/>
      <c r="LND125" s="1"/>
      <c r="LNE125" s="1"/>
      <c r="LNF125" s="1"/>
      <c r="LNG125" s="1"/>
      <c r="LNH125" s="1"/>
      <c r="LNI125" s="1"/>
      <c r="LNJ125" s="1"/>
      <c r="LNK125" s="1"/>
      <c r="LNL125" s="1"/>
      <c r="LNM125" s="1"/>
      <c r="LNN125" s="1"/>
      <c r="LNO125" s="1"/>
      <c r="LNP125" s="1"/>
      <c r="LNQ125" s="1"/>
      <c r="LNR125" s="1"/>
      <c r="LNS125" s="1"/>
      <c r="LNT125" s="1"/>
      <c r="LNU125" s="1"/>
      <c r="LNV125" s="1"/>
      <c r="LNW125" s="1"/>
      <c r="LNX125" s="1"/>
      <c r="LNY125" s="1"/>
      <c r="LNZ125" s="1"/>
      <c r="LOA125" s="1"/>
      <c r="LOB125" s="1"/>
      <c r="LOC125" s="1"/>
      <c r="LOD125" s="1"/>
      <c r="LOE125" s="1"/>
      <c r="LOF125" s="1"/>
      <c r="LOG125" s="1"/>
      <c r="LOH125" s="1"/>
      <c r="LOI125" s="1"/>
      <c r="LOJ125" s="1"/>
      <c r="LOK125" s="1"/>
      <c r="LOL125" s="1"/>
      <c r="LOM125" s="1"/>
      <c r="LON125" s="1"/>
      <c r="LOO125" s="1"/>
      <c r="LOP125" s="1"/>
      <c r="LOQ125" s="1"/>
      <c r="LOR125" s="1"/>
      <c r="LOS125" s="1"/>
      <c r="LOT125" s="1"/>
      <c r="LOU125" s="1"/>
      <c r="LOV125" s="1"/>
      <c r="LOW125" s="1"/>
      <c r="LOX125" s="1"/>
      <c r="LOY125" s="1"/>
      <c r="LOZ125" s="1"/>
      <c r="LPA125" s="1"/>
      <c r="LPB125" s="1"/>
      <c r="LPC125" s="1"/>
      <c r="LPD125" s="1"/>
      <c r="LPE125" s="1"/>
      <c r="LPF125" s="1"/>
      <c r="LPG125" s="1"/>
      <c r="LPH125" s="1"/>
      <c r="LPI125" s="1"/>
      <c r="LPJ125" s="1"/>
      <c r="LPK125" s="1"/>
      <c r="LPL125" s="1"/>
      <c r="LPM125" s="1"/>
      <c r="LPN125" s="1"/>
      <c r="LPO125" s="1"/>
      <c r="LPP125" s="1"/>
      <c r="LPQ125" s="1"/>
      <c r="LPR125" s="1"/>
      <c r="LPS125" s="1"/>
      <c r="LPT125" s="1"/>
      <c r="LPU125" s="1"/>
      <c r="LPV125" s="1"/>
      <c r="LPW125" s="1"/>
      <c r="LPX125" s="1"/>
      <c r="LPY125" s="1"/>
      <c r="LPZ125" s="1"/>
      <c r="LQA125" s="1"/>
      <c r="LQB125" s="1"/>
      <c r="LQC125" s="1"/>
      <c r="LQD125" s="1"/>
      <c r="LQE125" s="1"/>
      <c r="LQF125" s="1"/>
      <c r="LQG125" s="1"/>
      <c r="LQH125" s="1"/>
      <c r="LQI125" s="1"/>
      <c r="LQJ125" s="1"/>
      <c r="LQK125" s="1"/>
      <c r="LQL125" s="1"/>
      <c r="LQM125" s="1"/>
      <c r="LQN125" s="1"/>
      <c r="LQO125" s="1"/>
      <c r="LQP125" s="1"/>
      <c r="LQQ125" s="1"/>
      <c r="LQR125" s="1"/>
      <c r="LQS125" s="1"/>
      <c r="LQT125" s="1"/>
      <c r="LQU125" s="1"/>
      <c r="LQV125" s="1"/>
      <c r="LQW125" s="1"/>
      <c r="LQX125" s="1"/>
      <c r="LQY125" s="1"/>
      <c r="LQZ125" s="1"/>
      <c r="LRA125" s="1"/>
      <c r="LRB125" s="1"/>
      <c r="LRC125" s="1"/>
      <c r="LRD125" s="1"/>
      <c r="LRE125" s="1"/>
      <c r="LRF125" s="1"/>
      <c r="LRG125" s="1"/>
      <c r="LRH125" s="1"/>
      <c r="LRI125" s="1"/>
      <c r="LRJ125" s="1"/>
      <c r="LRK125" s="1"/>
      <c r="LRL125" s="1"/>
      <c r="LRM125" s="1"/>
      <c r="LRN125" s="1"/>
      <c r="LRO125" s="1"/>
      <c r="LRP125" s="1"/>
      <c r="LRQ125" s="1"/>
      <c r="LRR125" s="1"/>
      <c r="LRS125" s="1"/>
      <c r="LRT125" s="1"/>
      <c r="LRU125" s="1"/>
      <c r="LRV125" s="1"/>
      <c r="LRW125" s="1"/>
      <c r="LRX125" s="1"/>
      <c r="LRY125" s="1"/>
      <c r="LRZ125" s="1"/>
      <c r="LSA125" s="1"/>
      <c r="LSB125" s="1"/>
      <c r="LSC125" s="1"/>
      <c r="LSD125" s="1"/>
      <c r="LSE125" s="1"/>
      <c r="LSF125" s="1"/>
      <c r="LSG125" s="1"/>
      <c r="LSH125" s="1"/>
      <c r="LSI125" s="1"/>
      <c r="LSJ125" s="1"/>
      <c r="LSK125" s="1"/>
      <c r="LSL125" s="1"/>
      <c r="LSM125" s="1"/>
      <c r="LSN125" s="1"/>
      <c r="LSO125" s="1"/>
      <c r="LSP125" s="1"/>
      <c r="LSQ125" s="1"/>
      <c r="LSR125" s="1"/>
      <c r="LSS125" s="1"/>
      <c r="LST125" s="1"/>
      <c r="LSU125" s="1"/>
      <c r="LSV125" s="1"/>
      <c r="LSW125" s="1"/>
      <c r="LSX125" s="1"/>
      <c r="LSY125" s="1"/>
      <c r="LSZ125" s="1"/>
      <c r="LTA125" s="1"/>
      <c r="LTB125" s="1"/>
      <c r="LTC125" s="1"/>
      <c r="LTD125" s="1"/>
      <c r="LTE125" s="1"/>
      <c r="LTF125" s="1"/>
      <c r="LTG125" s="1"/>
      <c r="LTH125" s="1"/>
      <c r="LTI125" s="1"/>
      <c r="LTJ125" s="1"/>
      <c r="LTK125" s="1"/>
      <c r="LTL125" s="1"/>
      <c r="LTM125" s="1"/>
      <c r="LTN125" s="1"/>
      <c r="LTO125" s="1"/>
      <c r="LTP125" s="1"/>
      <c r="LTQ125" s="1"/>
      <c r="LTR125" s="1"/>
      <c r="LTS125" s="1"/>
      <c r="LTT125" s="1"/>
      <c r="LTU125" s="1"/>
      <c r="LTV125" s="1"/>
      <c r="LTW125" s="1"/>
      <c r="LTX125" s="1"/>
      <c r="LTY125" s="1"/>
      <c r="LTZ125" s="1"/>
      <c r="LUA125" s="1"/>
      <c r="LUB125" s="1"/>
      <c r="LUC125" s="1"/>
      <c r="LUD125" s="1"/>
      <c r="LUE125" s="1"/>
      <c r="LUF125" s="1"/>
      <c r="LUG125" s="1"/>
      <c r="LUH125" s="1"/>
      <c r="LUI125" s="1"/>
      <c r="LUJ125" s="1"/>
      <c r="LUK125" s="1"/>
      <c r="LUL125" s="1"/>
      <c r="LUM125" s="1"/>
      <c r="LUN125" s="1"/>
      <c r="LUO125" s="1"/>
      <c r="LUP125" s="1"/>
      <c r="LUQ125" s="1"/>
      <c r="LUR125" s="1"/>
      <c r="LUS125" s="1"/>
      <c r="LUT125" s="1"/>
      <c r="LUU125" s="1"/>
      <c r="LUV125" s="1"/>
      <c r="LUW125" s="1"/>
      <c r="LUX125" s="1"/>
      <c r="LUY125" s="1"/>
      <c r="LUZ125" s="1"/>
      <c r="LVA125" s="1"/>
      <c r="LVB125" s="1"/>
      <c r="LVC125" s="1"/>
      <c r="LVD125" s="1"/>
      <c r="LVE125" s="1"/>
      <c r="LVF125" s="1"/>
      <c r="LVG125" s="1"/>
      <c r="LVH125" s="1"/>
      <c r="LVI125" s="1"/>
      <c r="LVJ125" s="1"/>
      <c r="LVK125" s="1"/>
      <c r="LVL125" s="1"/>
      <c r="LVM125" s="1"/>
      <c r="LVN125" s="1"/>
      <c r="LVO125" s="1"/>
      <c r="LVP125" s="1"/>
      <c r="LVQ125" s="1"/>
      <c r="LVR125" s="1"/>
      <c r="LVS125" s="1"/>
      <c r="LVT125" s="1"/>
      <c r="LVU125" s="1"/>
      <c r="LVV125" s="1"/>
      <c r="LVW125" s="1"/>
      <c r="LVX125" s="1"/>
      <c r="LVY125" s="1"/>
      <c r="LVZ125" s="1"/>
      <c r="LWA125" s="1"/>
      <c r="LWB125" s="1"/>
      <c r="LWC125" s="1"/>
      <c r="LWD125" s="1"/>
      <c r="LWE125" s="1"/>
      <c r="LWF125" s="1"/>
      <c r="LWG125" s="1"/>
      <c r="LWH125" s="1"/>
      <c r="LWI125" s="1"/>
      <c r="LWJ125" s="1"/>
      <c r="LWK125" s="1"/>
      <c r="LWL125" s="1"/>
      <c r="LWM125" s="1"/>
      <c r="LWN125" s="1"/>
      <c r="LWO125" s="1"/>
      <c r="LWP125" s="1"/>
      <c r="LWQ125" s="1"/>
      <c r="LWR125" s="1"/>
      <c r="LWS125" s="1"/>
      <c r="LWT125" s="1"/>
      <c r="LWU125" s="1"/>
      <c r="LWV125" s="1"/>
      <c r="LWW125" s="1"/>
      <c r="LWX125" s="1"/>
      <c r="LWY125" s="1"/>
      <c r="LWZ125" s="1"/>
      <c r="LXA125" s="1"/>
      <c r="LXB125" s="1"/>
      <c r="LXC125" s="1"/>
      <c r="LXD125" s="1"/>
      <c r="LXE125" s="1"/>
      <c r="LXF125" s="1"/>
      <c r="LXG125" s="1"/>
      <c r="LXH125" s="1"/>
      <c r="LXI125" s="1"/>
      <c r="LXJ125" s="1"/>
      <c r="LXK125" s="1"/>
      <c r="LXL125" s="1"/>
      <c r="LXM125" s="1"/>
      <c r="LXN125" s="1"/>
      <c r="LXO125" s="1"/>
      <c r="LXP125" s="1"/>
      <c r="LXQ125" s="1"/>
      <c r="LXR125" s="1"/>
      <c r="LXS125" s="1"/>
      <c r="LXT125" s="1"/>
      <c r="LXU125" s="1"/>
      <c r="LXV125" s="1"/>
      <c r="LXW125" s="1"/>
      <c r="LXX125" s="1"/>
      <c r="LXY125" s="1"/>
      <c r="LXZ125" s="1"/>
      <c r="LYA125" s="1"/>
      <c r="LYB125" s="1"/>
      <c r="LYC125" s="1"/>
      <c r="LYD125" s="1"/>
      <c r="LYE125" s="1"/>
      <c r="LYF125" s="1"/>
      <c r="LYG125" s="1"/>
      <c r="LYH125" s="1"/>
      <c r="LYI125" s="1"/>
      <c r="LYJ125" s="1"/>
      <c r="LYK125" s="1"/>
      <c r="LYL125" s="1"/>
      <c r="LYM125" s="1"/>
      <c r="LYN125" s="1"/>
      <c r="LYO125" s="1"/>
      <c r="LYP125" s="1"/>
      <c r="LYQ125" s="1"/>
      <c r="LYR125" s="1"/>
      <c r="LYS125" s="1"/>
      <c r="LYT125" s="1"/>
      <c r="LYU125" s="1"/>
      <c r="LYV125" s="1"/>
      <c r="LYW125" s="1"/>
      <c r="LYX125" s="1"/>
      <c r="LYY125" s="1"/>
      <c r="LYZ125" s="1"/>
      <c r="LZA125" s="1"/>
      <c r="LZB125" s="1"/>
      <c r="LZC125" s="1"/>
      <c r="LZD125" s="1"/>
      <c r="LZE125" s="1"/>
      <c r="LZF125" s="1"/>
      <c r="LZG125" s="1"/>
      <c r="LZH125" s="1"/>
      <c r="LZI125" s="1"/>
      <c r="LZJ125" s="1"/>
      <c r="LZK125" s="1"/>
      <c r="LZL125" s="1"/>
      <c r="LZM125" s="1"/>
      <c r="LZN125" s="1"/>
      <c r="LZO125" s="1"/>
      <c r="LZP125" s="1"/>
      <c r="LZQ125" s="1"/>
      <c r="LZR125" s="1"/>
      <c r="LZS125" s="1"/>
      <c r="LZT125" s="1"/>
      <c r="LZU125" s="1"/>
      <c r="LZV125" s="1"/>
      <c r="LZW125" s="1"/>
      <c r="LZX125" s="1"/>
      <c r="LZY125" s="1"/>
      <c r="LZZ125" s="1"/>
      <c r="MAA125" s="1"/>
      <c r="MAB125" s="1"/>
      <c r="MAC125" s="1"/>
      <c r="MAD125" s="1"/>
      <c r="MAE125" s="1"/>
      <c r="MAF125" s="1"/>
      <c r="MAG125" s="1"/>
      <c r="MAH125" s="1"/>
      <c r="MAI125" s="1"/>
      <c r="MAJ125" s="1"/>
      <c r="MAK125" s="1"/>
      <c r="MAL125" s="1"/>
      <c r="MAM125" s="1"/>
      <c r="MAN125" s="1"/>
      <c r="MAO125" s="1"/>
      <c r="MAP125" s="1"/>
      <c r="MAQ125" s="1"/>
      <c r="MAR125" s="1"/>
      <c r="MAS125" s="1"/>
      <c r="MAT125" s="1"/>
      <c r="MAU125" s="1"/>
      <c r="MAV125" s="1"/>
      <c r="MAW125" s="1"/>
      <c r="MAX125" s="1"/>
      <c r="MAY125" s="1"/>
      <c r="MAZ125" s="1"/>
      <c r="MBA125" s="1"/>
      <c r="MBB125" s="1"/>
      <c r="MBC125" s="1"/>
      <c r="MBD125" s="1"/>
      <c r="MBE125" s="1"/>
      <c r="MBF125" s="1"/>
      <c r="MBG125" s="1"/>
      <c r="MBH125" s="1"/>
      <c r="MBI125" s="1"/>
      <c r="MBJ125" s="1"/>
      <c r="MBK125" s="1"/>
      <c r="MBL125" s="1"/>
      <c r="MBM125" s="1"/>
      <c r="MBN125" s="1"/>
      <c r="MBO125" s="1"/>
      <c r="MBP125" s="1"/>
      <c r="MBQ125" s="1"/>
      <c r="MBR125" s="1"/>
      <c r="MBS125" s="1"/>
      <c r="MBT125" s="1"/>
      <c r="MBU125" s="1"/>
      <c r="MBV125" s="1"/>
      <c r="MBW125" s="1"/>
      <c r="MBX125" s="1"/>
      <c r="MBY125" s="1"/>
      <c r="MBZ125" s="1"/>
      <c r="MCA125" s="1"/>
      <c r="MCB125" s="1"/>
      <c r="MCC125" s="1"/>
      <c r="MCD125" s="1"/>
      <c r="MCE125" s="1"/>
      <c r="MCF125" s="1"/>
      <c r="MCG125" s="1"/>
      <c r="MCH125" s="1"/>
      <c r="MCI125" s="1"/>
      <c r="MCJ125" s="1"/>
      <c r="MCK125" s="1"/>
      <c r="MCL125" s="1"/>
      <c r="MCM125" s="1"/>
      <c r="MCN125" s="1"/>
      <c r="MCO125" s="1"/>
      <c r="MCP125" s="1"/>
      <c r="MCQ125" s="1"/>
      <c r="MCR125" s="1"/>
      <c r="MCS125" s="1"/>
      <c r="MCT125" s="1"/>
      <c r="MCU125" s="1"/>
      <c r="MCV125" s="1"/>
      <c r="MCW125" s="1"/>
      <c r="MCX125" s="1"/>
      <c r="MCY125" s="1"/>
      <c r="MCZ125" s="1"/>
      <c r="MDA125" s="1"/>
      <c r="MDB125" s="1"/>
      <c r="MDC125" s="1"/>
      <c r="MDD125" s="1"/>
      <c r="MDE125" s="1"/>
      <c r="MDF125" s="1"/>
      <c r="MDG125" s="1"/>
      <c r="MDH125" s="1"/>
      <c r="MDI125" s="1"/>
      <c r="MDJ125" s="1"/>
      <c r="MDK125" s="1"/>
      <c r="MDL125" s="1"/>
      <c r="MDM125" s="1"/>
      <c r="MDN125" s="1"/>
      <c r="MDO125" s="1"/>
      <c r="MDP125" s="1"/>
      <c r="MDQ125" s="1"/>
      <c r="MDR125" s="1"/>
      <c r="MDS125" s="1"/>
      <c r="MDT125" s="1"/>
      <c r="MDU125" s="1"/>
      <c r="MDV125" s="1"/>
      <c r="MDW125" s="1"/>
      <c r="MDX125" s="1"/>
      <c r="MDY125" s="1"/>
      <c r="MDZ125" s="1"/>
      <c r="MEA125" s="1"/>
      <c r="MEB125" s="1"/>
      <c r="MEC125" s="1"/>
      <c r="MED125" s="1"/>
      <c r="MEE125" s="1"/>
      <c r="MEF125" s="1"/>
      <c r="MEG125" s="1"/>
      <c r="MEH125" s="1"/>
      <c r="MEI125" s="1"/>
      <c r="MEJ125" s="1"/>
      <c r="MEK125" s="1"/>
      <c r="MEL125" s="1"/>
      <c r="MEM125" s="1"/>
      <c r="MEN125" s="1"/>
      <c r="MEO125" s="1"/>
      <c r="MEP125" s="1"/>
      <c r="MEQ125" s="1"/>
      <c r="MER125" s="1"/>
      <c r="MES125" s="1"/>
      <c r="MET125" s="1"/>
      <c r="MEU125" s="1"/>
      <c r="MEV125" s="1"/>
      <c r="MEW125" s="1"/>
      <c r="MEX125" s="1"/>
      <c r="MEY125" s="1"/>
      <c r="MEZ125" s="1"/>
      <c r="MFA125" s="1"/>
      <c r="MFB125" s="1"/>
      <c r="MFC125" s="1"/>
      <c r="MFD125" s="1"/>
      <c r="MFE125" s="1"/>
      <c r="MFF125" s="1"/>
      <c r="MFG125" s="1"/>
      <c r="MFH125" s="1"/>
      <c r="MFI125" s="1"/>
      <c r="MFJ125" s="1"/>
      <c r="MFK125" s="1"/>
      <c r="MFL125" s="1"/>
      <c r="MFM125" s="1"/>
      <c r="MFN125" s="1"/>
      <c r="MFO125" s="1"/>
      <c r="MFP125" s="1"/>
      <c r="MFQ125" s="1"/>
      <c r="MFR125" s="1"/>
      <c r="MFS125" s="1"/>
      <c r="MFT125" s="1"/>
      <c r="MFU125" s="1"/>
      <c r="MFV125" s="1"/>
      <c r="MFW125" s="1"/>
      <c r="MFX125" s="1"/>
      <c r="MFY125" s="1"/>
      <c r="MFZ125" s="1"/>
      <c r="MGA125" s="1"/>
      <c r="MGB125" s="1"/>
      <c r="MGC125" s="1"/>
      <c r="MGD125" s="1"/>
      <c r="MGE125" s="1"/>
      <c r="MGF125" s="1"/>
      <c r="MGG125" s="1"/>
      <c r="MGH125" s="1"/>
      <c r="MGI125" s="1"/>
      <c r="MGJ125" s="1"/>
      <c r="MGK125" s="1"/>
      <c r="MGL125" s="1"/>
      <c r="MGM125" s="1"/>
      <c r="MGN125" s="1"/>
      <c r="MGO125" s="1"/>
      <c r="MGP125" s="1"/>
      <c r="MGQ125" s="1"/>
      <c r="MGR125" s="1"/>
      <c r="MGS125" s="1"/>
      <c r="MGT125" s="1"/>
      <c r="MGU125" s="1"/>
      <c r="MGV125" s="1"/>
      <c r="MGW125" s="1"/>
      <c r="MGX125" s="1"/>
      <c r="MGY125" s="1"/>
      <c r="MGZ125" s="1"/>
      <c r="MHA125" s="1"/>
      <c r="MHB125" s="1"/>
      <c r="MHC125" s="1"/>
      <c r="MHD125" s="1"/>
      <c r="MHE125" s="1"/>
      <c r="MHF125" s="1"/>
      <c r="MHG125" s="1"/>
      <c r="MHH125" s="1"/>
      <c r="MHI125" s="1"/>
      <c r="MHJ125" s="1"/>
      <c r="MHK125" s="1"/>
      <c r="MHL125" s="1"/>
      <c r="MHM125" s="1"/>
      <c r="MHN125" s="1"/>
      <c r="MHO125" s="1"/>
      <c r="MHP125" s="1"/>
      <c r="MHQ125" s="1"/>
      <c r="MHR125" s="1"/>
      <c r="MHS125" s="1"/>
      <c r="MHT125" s="1"/>
      <c r="MHU125" s="1"/>
      <c r="MHV125" s="1"/>
      <c r="MHW125" s="1"/>
      <c r="MHX125" s="1"/>
      <c r="MHY125" s="1"/>
      <c r="MHZ125" s="1"/>
      <c r="MIA125" s="1"/>
      <c r="MIB125" s="1"/>
      <c r="MIC125" s="1"/>
      <c r="MID125" s="1"/>
      <c r="MIE125" s="1"/>
      <c r="MIF125" s="1"/>
      <c r="MIG125" s="1"/>
      <c r="MIH125" s="1"/>
      <c r="MII125" s="1"/>
      <c r="MIJ125" s="1"/>
      <c r="MIK125" s="1"/>
      <c r="MIL125" s="1"/>
      <c r="MIM125" s="1"/>
      <c r="MIN125" s="1"/>
      <c r="MIO125" s="1"/>
      <c r="MIP125" s="1"/>
      <c r="MIQ125" s="1"/>
      <c r="MIR125" s="1"/>
      <c r="MIS125" s="1"/>
      <c r="MIT125" s="1"/>
      <c r="MIU125" s="1"/>
      <c r="MIV125" s="1"/>
      <c r="MIW125" s="1"/>
      <c r="MIX125" s="1"/>
      <c r="MIY125" s="1"/>
      <c r="MIZ125" s="1"/>
      <c r="MJA125" s="1"/>
      <c r="MJB125" s="1"/>
      <c r="MJC125" s="1"/>
      <c r="MJD125" s="1"/>
      <c r="MJE125" s="1"/>
      <c r="MJF125" s="1"/>
      <c r="MJG125" s="1"/>
      <c r="MJH125" s="1"/>
      <c r="MJI125" s="1"/>
      <c r="MJJ125" s="1"/>
      <c r="MJK125" s="1"/>
      <c r="MJL125" s="1"/>
      <c r="MJM125" s="1"/>
      <c r="MJN125" s="1"/>
      <c r="MJO125" s="1"/>
      <c r="MJP125" s="1"/>
      <c r="MJQ125" s="1"/>
      <c r="MJR125" s="1"/>
      <c r="MJS125" s="1"/>
      <c r="MJT125" s="1"/>
      <c r="MJU125" s="1"/>
      <c r="MJV125" s="1"/>
      <c r="MJW125" s="1"/>
      <c r="MJX125" s="1"/>
      <c r="MJY125" s="1"/>
      <c r="MJZ125" s="1"/>
      <c r="MKA125" s="1"/>
      <c r="MKB125" s="1"/>
      <c r="MKC125" s="1"/>
      <c r="MKD125" s="1"/>
      <c r="MKE125" s="1"/>
      <c r="MKF125" s="1"/>
      <c r="MKG125" s="1"/>
      <c r="MKH125" s="1"/>
      <c r="MKI125" s="1"/>
      <c r="MKJ125" s="1"/>
      <c r="MKK125" s="1"/>
      <c r="MKL125" s="1"/>
      <c r="MKM125" s="1"/>
      <c r="MKN125" s="1"/>
      <c r="MKO125" s="1"/>
      <c r="MKP125" s="1"/>
      <c r="MKQ125" s="1"/>
      <c r="MKR125" s="1"/>
      <c r="MKS125" s="1"/>
      <c r="MKT125" s="1"/>
      <c r="MKU125" s="1"/>
      <c r="MKV125" s="1"/>
      <c r="MKW125" s="1"/>
      <c r="MKX125" s="1"/>
      <c r="MKY125" s="1"/>
      <c r="MKZ125" s="1"/>
      <c r="MLA125" s="1"/>
      <c r="MLB125" s="1"/>
      <c r="MLC125" s="1"/>
      <c r="MLD125" s="1"/>
      <c r="MLE125" s="1"/>
      <c r="MLF125" s="1"/>
      <c r="MLG125" s="1"/>
      <c r="MLH125" s="1"/>
      <c r="MLI125" s="1"/>
      <c r="MLJ125" s="1"/>
      <c r="MLK125" s="1"/>
      <c r="MLL125" s="1"/>
      <c r="MLM125" s="1"/>
      <c r="MLN125" s="1"/>
      <c r="MLO125" s="1"/>
      <c r="MLP125" s="1"/>
      <c r="MLQ125" s="1"/>
      <c r="MLR125" s="1"/>
      <c r="MLS125" s="1"/>
      <c r="MLT125" s="1"/>
      <c r="MLU125" s="1"/>
      <c r="MLV125" s="1"/>
      <c r="MLW125" s="1"/>
      <c r="MLX125" s="1"/>
      <c r="MLY125" s="1"/>
      <c r="MLZ125" s="1"/>
      <c r="MMA125" s="1"/>
      <c r="MMB125" s="1"/>
      <c r="MMC125" s="1"/>
      <c r="MMD125" s="1"/>
      <c r="MME125" s="1"/>
      <c r="MMF125" s="1"/>
      <c r="MMG125" s="1"/>
      <c r="MMH125" s="1"/>
      <c r="MMI125" s="1"/>
      <c r="MMJ125" s="1"/>
      <c r="MMK125" s="1"/>
      <c r="MML125" s="1"/>
      <c r="MMM125" s="1"/>
      <c r="MMN125" s="1"/>
      <c r="MMO125" s="1"/>
      <c r="MMP125" s="1"/>
      <c r="MMQ125" s="1"/>
      <c r="MMR125" s="1"/>
      <c r="MMS125" s="1"/>
      <c r="MMT125" s="1"/>
      <c r="MMU125" s="1"/>
      <c r="MMV125" s="1"/>
      <c r="MMW125" s="1"/>
      <c r="MMX125" s="1"/>
      <c r="MMY125" s="1"/>
      <c r="MMZ125" s="1"/>
      <c r="MNA125" s="1"/>
      <c r="MNB125" s="1"/>
      <c r="MNC125" s="1"/>
      <c r="MND125" s="1"/>
      <c r="MNE125" s="1"/>
      <c r="MNF125" s="1"/>
      <c r="MNG125" s="1"/>
      <c r="MNH125" s="1"/>
      <c r="MNI125" s="1"/>
      <c r="MNJ125" s="1"/>
      <c r="MNK125" s="1"/>
      <c r="MNL125" s="1"/>
      <c r="MNM125" s="1"/>
      <c r="MNN125" s="1"/>
      <c r="MNO125" s="1"/>
      <c r="MNP125" s="1"/>
      <c r="MNQ125" s="1"/>
      <c r="MNR125" s="1"/>
      <c r="MNS125" s="1"/>
      <c r="MNT125" s="1"/>
      <c r="MNU125" s="1"/>
      <c r="MNV125" s="1"/>
      <c r="MNW125" s="1"/>
      <c r="MNX125" s="1"/>
      <c r="MNY125" s="1"/>
      <c r="MNZ125" s="1"/>
      <c r="MOA125" s="1"/>
      <c r="MOB125" s="1"/>
      <c r="MOC125" s="1"/>
      <c r="MOD125" s="1"/>
      <c r="MOE125" s="1"/>
      <c r="MOF125" s="1"/>
      <c r="MOG125" s="1"/>
      <c r="MOH125" s="1"/>
      <c r="MOI125" s="1"/>
      <c r="MOJ125" s="1"/>
      <c r="MOK125" s="1"/>
      <c r="MOL125" s="1"/>
      <c r="MOM125" s="1"/>
      <c r="MON125" s="1"/>
      <c r="MOO125" s="1"/>
      <c r="MOP125" s="1"/>
      <c r="MOQ125" s="1"/>
      <c r="MOR125" s="1"/>
      <c r="MOS125" s="1"/>
      <c r="MOT125" s="1"/>
      <c r="MOU125" s="1"/>
      <c r="MOV125" s="1"/>
      <c r="MOW125" s="1"/>
      <c r="MOX125" s="1"/>
      <c r="MOY125" s="1"/>
      <c r="MOZ125" s="1"/>
      <c r="MPA125" s="1"/>
      <c r="MPB125" s="1"/>
      <c r="MPC125" s="1"/>
      <c r="MPD125" s="1"/>
      <c r="MPE125" s="1"/>
      <c r="MPF125" s="1"/>
      <c r="MPG125" s="1"/>
      <c r="MPH125" s="1"/>
      <c r="MPI125" s="1"/>
      <c r="MPJ125" s="1"/>
      <c r="MPK125" s="1"/>
      <c r="MPL125" s="1"/>
      <c r="MPM125" s="1"/>
      <c r="MPN125" s="1"/>
      <c r="MPO125" s="1"/>
      <c r="MPP125" s="1"/>
      <c r="MPQ125" s="1"/>
      <c r="MPR125" s="1"/>
      <c r="MPS125" s="1"/>
      <c r="MPT125" s="1"/>
      <c r="MPU125" s="1"/>
      <c r="MPV125" s="1"/>
      <c r="MPW125" s="1"/>
      <c r="MPX125" s="1"/>
      <c r="MPY125" s="1"/>
      <c r="MPZ125" s="1"/>
      <c r="MQA125" s="1"/>
      <c r="MQB125" s="1"/>
      <c r="MQC125" s="1"/>
      <c r="MQD125" s="1"/>
      <c r="MQE125" s="1"/>
      <c r="MQF125" s="1"/>
      <c r="MQG125" s="1"/>
      <c r="MQH125" s="1"/>
      <c r="MQI125" s="1"/>
      <c r="MQJ125" s="1"/>
      <c r="MQK125" s="1"/>
      <c r="MQL125" s="1"/>
      <c r="MQM125" s="1"/>
      <c r="MQN125" s="1"/>
      <c r="MQO125" s="1"/>
      <c r="MQP125" s="1"/>
      <c r="MQQ125" s="1"/>
      <c r="MQR125" s="1"/>
      <c r="MQS125" s="1"/>
      <c r="MQT125" s="1"/>
      <c r="MQU125" s="1"/>
      <c r="MQV125" s="1"/>
      <c r="MQW125" s="1"/>
      <c r="MQX125" s="1"/>
      <c r="MQY125" s="1"/>
      <c r="MQZ125" s="1"/>
      <c r="MRA125" s="1"/>
      <c r="MRB125" s="1"/>
      <c r="MRC125" s="1"/>
      <c r="MRD125" s="1"/>
      <c r="MRE125" s="1"/>
      <c r="MRF125" s="1"/>
      <c r="MRG125" s="1"/>
      <c r="MRH125" s="1"/>
      <c r="MRI125" s="1"/>
      <c r="MRJ125" s="1"/>
      <c r="MRK125" s="1"/>
      <c r="MRL125" s="1"/>
      <c r="MRM125" s="1"/>
      <c r="MRN125" s="1"/>
      <c r="MRO125" s="1"/>
      <c r="MRP125" s="1"/>
      <c r="MRQ125" s="1"/>
      <c r="MRR125" s="1"/>
      <c r="MRS125" s="1"/>
      <c r="MRT125" s="1"/>
      <c r="MRU125" s="1"/>
      <c r="MRV125" s="1"/>
      <c r="MRW125" s="1"/>
      <c r="MRX125" s="1"/>
      <c r="MRY125" s="1"/>
      <c r="MRZ125" s="1"/>
      <c r="MSA125" s="1"/>
      <c r="MSB125" s="1"/>
      <c r="MSC125" s="1"/>
      <c r="MSD125" s="1"/>
      <c r="MSE125" s="1"/>
      <c r="MSF125" s="1"/>
      <c r="MSG125" s="1"/>
      <c r="MSH125" s="1"/>
      <c r="MSI125" s="1"/>
      <c r="MSJ125" s="1"/>
      <c r="MSK125" s="1"/>
      <c r="MSL125" s="1"/>
      <c r="MSM125" s="1"/>
      <c r="MSN125" s="1"/>
      <c r="MSO125" s="1"/>
      <c r="MSP125" s="1"/>
      <c r="MSQ125" s="1"/>
      <c r="MSR125" s="1"/>
      <c r="MSS125" s="1"/>
      <c r="MST125" s="1"/>
      <c r="MSU125" s="1"/>
      <c r="MSV125" s="1"/>
      <c r="MSW125" s="1"/>
      <c r="MSX125" s="1"/>
      <c r="MSY125" s="1"/>
      <c r="MSZ125" s="1"/>
      <c r="MTA125" s="1"/>
      <c r="MTB125" s="1"/>
      <c r="MTC125" s="1"/>
      <c r="MTD125" s="1"/>
      <c r="MTE125" s="1"/>
      <c r="MTF125" s="1"/>
      <c r="MTG125" s="1"/>
      <c r="MTH125" s="1"/>
      <c r="MTI125" s="1"/>
      <c r="MTJ125" s="1"/>
      <c r="MTK125" s="1"/>
      <c r="MTL125" s="1"/>
      <c r="MTM125" s="1"/>
      <c r="MTN125" s="1"/>
      <c r="MTO125" s="1"/>
      <c r="MTP125" s="1"/>
      <c r="MTQ125" s="1"/>
      <c r="MTR125" s="1"/>
      <c r="MTS125" s="1"/>
      <c r="MTT125" s="1"/>
      <c r="MTU125" s="1"/>
      <c r="MTV125" s="1"/>
      <c r="MTW125" s="1"/>
      <c r="MTX125" s="1"/>
      <c r="MTY125" s="1"/>
      <c r="MTZ125" s="1"/>
      <c r="MUA125" s="1"/>
      <c r="MUB125" s="1"/>
      <c r="MUC125" s="1"/>
      <c r="MUD125" s="1"/>
      <c r="MUE125" s="1"/>
      <c r="MUF125" s="1"/>
      <c r="MUG125" s="1"/>
      <c r="MUH125" s="1"/>
      <c r="MUI125" s="1"/>
      <c r="MUJ125" s="1"/>
      <c r="MUK125" s="1"/>
      <c r="MUL125" s="1"/>
      <c r="MUM125" s="1"/>
      <c r="MUN125" s="1"/>
      <c r="MUO125" s="1"/>
      <c r="MUP125" s="1"/>
      <c r="MUQ125" s="1"/>
      <c r="MUR125" s="1"/>
      <c r="MUS125" s="1"/>
      <c r="MUT125" s="1"/>
      <c r="MUU125" s="1"/>
      <c r="MUV125" s="1"/>
      <c r="MUW125" s="1"/>
      <c r="MUX125" s="1"/>
      <c r="MUY125" s="1"/>
      <c r="MUZ125" s="1"/>
      <c r="MVA125" s="1"/>
      <c r="MVB125" s="1"/>
      <c r="MVC125" s="1"/>
      <c r="MVD125" s="1"/>
      <c r="MVE125" s="1"/>
      <c r="MVF125" s="1"/>
      <c r="MVG125" s="1"/>
      <c r="MVH125" s="1"/>
      <c r="MVI125" s="1"/>
      <c r="MVJ125" s="1"/>
      <c r="MVK125" s="1"/>
      <c r="MVL125" s="1"/>
      <c r="MVM125" s="1"/>
      <c r="MVN125" s="1"/>
      <c r="MVO125" s="1"/>
      <c r="MVP125" s="1"/>
      <c r="MVQ125" s="1"/>
      <c r="MVR125" s="1"/>
      <c r="MVS125" s="1"/>
      <c r="MVT125" s="1"/>
      <c r="MVU125" s="1"/>
      <c r="MVV125" s="1"/>
      <c r="MVW125" s="1"/>
      <c r="MVX125" s="1"/>
      <c r="MVY125" s="1"/>
      <c r="MVZ125" s="1"/>
      <c r="MWA125" s="1"/>
      <c r="MWB125" s="1"/>
      <c r="MWC125" s="1"/>
      <c r="MWD125" s="1"/>
      <c r="MWE125" s="1"/>
      <c r="MWF125" s="1"/>
      <c r="MWG125" s="1"/>
      <c r="MWH125" s="1"/>
      <c r="MWI125" s="1"/>
      <c r="MWJ125" s="1"/>
      <c r="MWK125" s="1"/>
      <c r="MWL125" s="1"/>
      <c r="MWM125" s="1"/>
      <c r="MWN125" s="1"/>
      <c r="MWO125" s="1"/>
      <c r="MWP125" s="1"/>
      <c r="MWQ125" s="1"/>
      <c r="MWR125" s="1"/>
      <c r="MWS125" s="1"/>
      <c r="MWT125" s="1"/>
      <c r="MWU125" s="1"/>
      <c r="MWV125" s="1"/>
      <c r="MWW125" s="1"/>
      <c r="MWX125" s="1"/>
      <c r="MWY125" s="1"/>
      <c r="MWZ125" s="1"/>
      <c r="MXA125" s="1"/>
      <c r="MXB125" s="1"/>
      <c r="MXC125" s="1"/>
      <c r="MXD125" s="1"/>
      <c r="MXE125" s="1"/>
      <c r="MXF125" s="1"/>
      <c r="MXG125" s="1"/>
      <c r="MXH125" s="1"/>
      <c r="MXI125" s="1"/>
      <c r="MXJ125" s="1"/>
      <c r="MXK125" s="1"/>
      <c r="MXL125" s="1"/>
      <c r="MXM125" s="1"/>
      <c r="MXN125" s="1"/>
      <c r="MXO125" s="1"/>
      <c r="MXP125" s="1"/>
      <c r="MXQ125" s="1"/>
      <c r="MXR125" s="1"/>
      <c r="MXS125" s="1"/>
      <c r="MXT125" s="1"/>
      <c r="MXU125" s="1"/>
      <c r="MXV125" s="1"/>
      <c r="MXW125" s="1"/>
      <c r="MXX125" s="1"/>
      <c r="MXY125" s="1"/>
      <c r="MXZ125" s="1"/>
      <c r="MYA125" s="1"/>
      <c r="MYB125" s="1"/>
      <c r="MYC125" s="1"/>
      <c r="MYD125" s="1"/>
      <c r="MYE125" s="1"/>
      <c r="MYF125" s="1"/>
      <c r="MYG125" s="1"/>
      <c r="MYH125" s="1"/>
      <c r="MYI125" s="1"/>
      <c r="MYJ125" s="1"/>
      <c r="MYK125" s="1"/>
      <c r="MYL125" s="1"/>
      <c r="MYM125" s="1"/>
      <c r="MYN125" s="1"/>
      <c r="MYO125" s="1"/>
      <c r="MYP125" s="1"/>
      <c r="MYQ125" s="1"/>
      <c r="MYR125" s="1"/>
      <c r="MYS125" s="1"/>
      <c r="MYT125" s="1"/>
      <c r="MYU125" s="1"/>
      <c r="MYV125" s="1"/>
      <c r="MYW125" s="1"/>
      <c r="MYX125" s="1"/>
      <c r="MYY125" s="1"/>
      <c r="MYZ125" s="1"/>
      <c r="MZA125" s="1"/>
      <c r="MZB125" s="1"/>
      <c r="MZC125" s="1"/>
      <c r="MZD125" s="1"/>
      <c r="MZE125" s="1"/>
      <c r="MZF125" s="1"/>
      <c r="MZG125" s="1"/>
      <c r="MZH125" s="1"/>
      <c r="MZI125" s="1"/>
      <c r="MZJ125" s="1"/>
      <c r="MZK125" s="1"/>
      <c r="MZL125" s="1"/>
      <c r="MZM125" s="1"/>
      <c r="MZN125" s="1"/>
      <c r="MZO125" s="1"/>
      <c r="MZP125" s="1"/>
      <c r="MZQ125" s="1"/>
      <c r="MZR125" s="1"/>
      <c r="MZS125" s="1"/>
      <c r="MZT125" s="1"/>
      <c r="MZU125" s="1"/>
      <c r="MZV125" s="1"/>
      <c r="MZW125" s="1"/>
      <c r="MZX125" s="1"/>
      <c r="MZY125" s="1"/>
      <c r="MZZ125" s="1"/>
      <c r="NAA125" s="1"/>
      <c r="NAB125" s="1"/>
      <c r="NAC125" s="1"/>
      <c r="NAD125" s="1"/>
      <c r="NAE125" s="1"/>
      <c r="NAF125" s="1"/>
      <c r="NAG125" s="1"/>
      <c r="NAH125" s="1"/>
      <c r="NAI125" s="1"/>
      <c r="NAJ125" s="1"/>
      <c r="NAK125" s="1"/>
      <c r="NAL125" s="1"/>
      <c r="NAM125" s="1"/>
      <c r="NAN125" s="1"/>
      <c r="NAO125" s="1"/>
      <c r="NAP125" s="1"/>
      <c r="NAQ125" s="1"/>
      <c r="NAR125" s="1"/>
      <c r="NAS125" s="1"/>
      <c r="NAT125" s="1"/>
      <c r="NAU125" s="1"/>
      <c r="NAV125" s="1"/>
      <c r="NAW125" s="1"/>
      <c r="NAX125" s="1"/>
      <c r="NAY125" s="1"/>
      <c r="NAZ125" s="1"/>
      <c r="NBA125" s="1"/>
      <c r="NBB125" s="1"/>
      <c r="NBC125" s="1"/>
      <c r="NBD125" s="1"/>
      <c r="NBE125" s="1"/>
      <c r="NBF125" s="1"/>
      <c r="NBG125" s="1"/>
      <c r="NBH125" s="1"/>
      <c r="NBI125" s="1"/>
      <c r="NBJ125" s="1"/>
      <c r="NBK125" s="1"/>
      <c r="NBL125" s="1"/>
      <c r="NBM125" s="1"/>
      <c r="NBN125" s="1"/>
      <c r="NBO125" s="1"/>
      <c r="NBP125" s="1"/>
      <c r="NBQ125" s="1"/>
      <c r="NBR125" s="1"/>
      <c r="NBS125" s="1"/>
      <c r="NBT125" s="1"/>
      <c r="NBU125" s="1"/>
      <c r="NBV125" s="1"/>
      <c r="NBW125" s="1"/>
      <c r="NBX125" s="1"/>
      <c r="NBY125" s="1"/>
      <c r="NBZ125" s="1"/>
      <c r="NCA125" s="1"/>
      <c r="NCB125" s="1"/>
      <c r="NCC125" s="1"/>
      <c r="NCD125" s="1"/>
      <c r="NCE125" s="1"/>
      <c r="NCF125" s="1"/>
      <c r="NCG125" s="1"/>
      <c r="NCH125" s="1"/>
      <c r="NCI125" s="1"/>
      <c r="NCJ125" s="1"/>
      <c r="NCK125" s="1"/>
      <c r="NCL125" s="1"/>
      <c r="NCM125" s="1"/>
      <c r="NCN125" s="1"/>
      <c r="NCO125" s="1"/>
      <c r="NCP125" s="1"/>
      <c r="NCQ125" s="1"/>
      <c r="NCR125" s="1"/>
      <c r="NCS125" s="1"/>
      <c r="NCT125" s="1"/>
      <c r="NCU125" s="1"/>
      <c r="NCV125" s="1"/>
      <c r="NCW125" s="1"/>
      <c r="NCX125" s="1"/>
      <c r="NCY125" s="1"/>
      <c r="NCZ125" s="1"/>
      <c r="NDA125" s="1"/>
      <c r="NDB125" s="1"/>
      <c r="NDC125" s="1"/>
      <c r="NDD125" s="1"/>
      <c r="NDE125" s="1"/>
      <c r="NDF125" s="1"/>
      <c r="NDG125" s="1"/>
      <c r="NDH125" s="1"/>
      <c r="NDI125" s="1"/>
      <c r="NDJ125" s="1"/>
      <c r="NDK125" s="1"/>
      <c r="NDL125" s="1"/>
      <c r="NDM125" s="1"/>
      <c r="NDN125" s="1"/>
      <c r="NDO125" s="1"/>
      <c r="NDP125" s="1"/>
      <c r="NDQ125" s="1"/>
      <c r="NDR125" s="1"/>
      <c r="NDS125" s="1"/>
      <c r="NDT125" s="1"/>
      <c r="NDU125" s="1"/>
      <c r="NDV125" s="1"/>
      <c r="NDW125" s="1"/>
      <c r="NDX125" s="1"/>
      <c r="NDY125" s="1"/>
      <c r="NDZ125" s="1"/>
      <c r="NEA125" s="1"/>
      <c r="NEB125" s="1"/>
      <c r="NEC125" s="1"/>
      <c r="NED125" s="1"/>
      <c r="NEE125" s="1"/>
      <c r="NEF125" s="1"/>
      <c r="NEG125" s="1"/>
      <c r="NEH125" s="1"/>
      <c r="NEI125" s="1"/>
      <c r="NEJ125" s="1"/>
      <c r="NEK125" s="1"/>
      <c r="NEL125" s="1"/>
      <c r="NEM125" s="1"/>
      <c r="NEN125" s="1"/>
      <c r="NEO125" s="1"/>
      <c r="NEP125" s="1"/>
      <c r="NEQ125" s="1"/>
      <c r="NER125" s="1"/>
      <c r="NES125" s="1"/>
      <c r="NET125" s="1"/>
      <c r="NEU125" s="1"/>
      <c r="NEV125" s="1"/>
      <c r="NEW125" s="1"/>
      <c r="NEX125" s="1"/>
      <c r="NEY125" s="1"/>
      <c r="NEZ125" s="1"/>
      <c r="NFA125" s="1"/>
      <c r="NFB125" s="1"/>
      <c r="NFC125" s="1"/>
      <c r="NFD125" s="1"/>
      <c r="NFE125" s="1"/>
      <c r="NFF125" s="1"/>
      <c r="NFG125" s="1"/>
      <c r="NFH125" s="1"/>
      <c r="NFI125" s="1"/>
      <c r="NFJ125" s="1"/>
      <c r="NFK125" s="1"/>
      <c r="NFL125" s="1"/>
      <c r="NFM125" s="1"/>
      <c r="NFN125" s="1"/>
      <c r="NFO125" s="1"/>
      <c r="NFP125" s="1"/>
      <c r="NFQ125" s="1"/>
      <c r="NFR125" s="1"/>
      <c r="NFS125" s="1"/>
      <c r="NFT125" s="1"/>
      <c r="NFU125" s="1"/>
      <c r="NFV125" s="1"/>
      <c r="NFW125" s="1"/>
      <c r="NFX125" s="1"/>
      <c r="NFY125" s="1"/>
      <c r="NFZ125" s="1"/>
      <c r="NGA125" s="1"/>
      <c r="NGB125" s="1"/>
      <c r="NGC125" s="1"/>
      <c r="NGD125" s="1"/>
      <c r="NGE125" s="1"/>
      <c r="NGF125" s="1"/>
      <c r="NGG125" s="1"/>
      <c r="NGH125" s="1"/>
      <c r="NGI125" s="1"/>
      <c r="NGJ125" s="1"/>
      <c r="NGK125" s="1"/>
      <c r="NGL125" s="1"/>
      <c r="NGM125" s="1"/>
      <c r="NGN125" s="1"/>
      <c r="NGO125" s="1"/>
      <c r="NGP125" s="1"/>
      <c r="NGQ125" s="1"/>
      <c r="NGR125" s="1"/>
      <c r="NGS125" s="1"/>
      <c r="NGT125" s="1"/>
      <c r="NGU125" s="1"/>
      <c r="NGV125" s="1"/>
      <c r="NGW125" s="1"/>
      <c r="NGX125" s="1"/>
      <c r="NGY125" s="1"/>
      <c r="NGZ125" s="1"/>
      <c r="NHA125" s="1"/>
      <c r="NHB125" s="1"/>
      <c r="NHC125" s="1"/>
      <c r="NHD125" s="1"/>
      <c r="NHE125" s="1"/>
      <c r="NHF125" s="1"/>
      <c r="NHG125" s="1"/>
      <c r="NHH125" s="1"/>
      <c r="NHI125" s="1"/>
      <c r="NHJ125" s="1"/>
      <c r="NHK125" s="1"/>
      <c r="NHL125" s="1"/>
      <c r="NHM125" s="1"/>
      <c r="NHN125" s="1"/>
      <c r="NHO125" s="1"/>
      <c r="NHP125" s="1"/>
      <c r="NHQ125" s="1"/>
      <c r="NHR125" s="1"/>
      <c r="NHS125" s="1"/>
      <c r="NHT125" s="1"/>
      <c r="NHU125" s="1"/>
      <c r="NHV125" s="1"/>
      <c r="NHW125" s="1"/>
      <c r="NHX125" s="1"/>
      <c r="NHY125" s="1"/>
      <c r="NHZ125" s="1"/>
      <c r="NIA125" s="1"/>
      <c r="NIB125" s="1"/>
      <c r="NIC125" s="1"/>
      <c r="NID125" s="1"/>
      <c r="NIE125" s="1"/>
      <c r="NIF125" s="1"/>
      <c r="NIG125" s="1"/>
      <c r="NIH125" s="1"/>
      <c r="NII125" s="1"/>
      <c r="NIJ125" s="1"/>
      <c r="NIK125" s="1"/>
      <c r="NIL125" s="1"/>
      <c r="NIM125" s="1"/>
      <c r="NIN125" s="1"/>
      <c r="NIO125" s="1"/>
      <c r="NIP125" s="1"/>
      <c r="NIQ125" s="1"/>
      <c r="NIR125" s="1"/>
      <c r="NIS125" s="1"/>
      <c r="NIT125" s="1"/>
      <c r="NIU125" s="1"/>
      <c r="NIV125" s="1"/>
      <c r="NIW125" s="1"/>
      <c r="NIX125" s="1"/>
      <c r="NIY125" s="1"/>
      <c r="NIZ125" s="1"/>
      <c r="NJA125" s="1"/>
      <c r="NJB125" s="1"/>
      <c r="NJC125" s="1"/>
      <c r="NJD125" s="1"/>
      <c r="NJE125" s="1"/>
      <c r="NJF125" s="1"/>
      <c r="NJG125" s="1"/>
      <c r="NJH125" s="1"/>
      <c r="NJI125" s="1"/>
      <c r="NJJ125" s="1"/>
      <c r="NJK125" s="1"/>
      <c r="NJL125" s="1"/>
      <c r="NJM125" s="1"/>
      <c r="NJN125" s="1"/>
      <c r="NJO125" s="1"/>
      <c r="NJP125" s="1"/>
      <c r="NJQ125" s="1"/>
      <c r="NJR125" s="1"/>
      <c r="NJS125" s="1"/>
      <c r="NJT125" s="1"/>
      <c r="NJU125" s="1"/>
      <c r="NJV125" s="1"/>
      <c r="NJW125" s="1"/>
      <c r="NJX125" s="1"/>
      <c r="NJY125" s="1"/>
      <c r="NJZ125" s="1"/>
      <c r="NKA125" s="1"/>
      <c r="NKB125" s="1"/>
      <c r="NKC125" s="1"/>
      <c r="NKD125" s="1"/>
      <c r="NKE125" s="1"/>
      <c r="NKF125" s="1"/>
      <c r="NKG125" s="1"/>
      <c r="NKH125" s="1"/>
      <c r="NKI125" s="1"/>
      <c r="NKJ125" s="1"/>
      <c r="NKK125" s="1"/>
      <c r="NKL125" s="1"/>
      <c r="NKM125" s="1"/>
      <c r="NKN125" s="1"/>
      <c r="NKO125" s="1"/>
      <c r="NKP125" s="1"/>
      <c r="NKQ125" s="1"/>
      <c r="NKR125" s="1"/>
      <c r="NKS125" s="1"/>
      <c r="NKT125" s="1"/>
      <c r="NKU125" s="1"/>
      <c r="NKV125" s="1"/>
      <c r="NKW125" s="1"/>
      <c r="NKX125" s="1"/>
      <c r="NKY125" s="1"/>
      <c r="NKZ125" s="1"/>
      <c r="NLA125" s="1"/>
      <c r="NLB125" s="1"/>
      <c r="NLC125" s="1"/>
      <c r="NLD125" s="1"/>
      <c r="NLE125" s="1"/>
      <c r="NLF125" s="1"/>
      <c r="NLG125" s="1"/>
      <c r="NLH125" s="1"/>
      <c r="NLI125" s="1"/>
      <c r="NLJ125" s="1"/>
      <c r="NLK125" s="1"/>
      <c r="NLL125" s="1"/>
      <c r="NLM125" s="1"/>
      <c r="NLN125" s="1"/>
      <c r="NLO125" s="1"/>
      <c r="NLP125" s="1"/>
      <c r="NLQ125" s="1"/>
      <c r="NLR125" s="1"/>
      <c r="NLS125" s="1"/>
      <c r="NLT125" s="1"/>
      <c r="NLU125" s="1"/>
      <c r="NLV125" s="1"/>
      <c r="NLW125" s="1"/>
      <c r="NLX125" s="1"/>
      <c r="NLY125" s="1"/>
      <c r="NLZ125" s="1"/>
      <c r="NMA125" s="1"/>
      <c r="NMB125" s="1"/>
      <c r="NMC125" s="1"/>
      <c r="NMD125" s="1"/>
      <c r="NME125" s="1"/>
      <c r="NMF125" s="1"/>
      <c r="NMG125" s="1"/>
      <c r="NMH125" s="1"/>
      <c r="NMI125" s="1"/>
      <c r="NMJ125" s="1"/>
      <c r="NMK125" s="1"/>
      <c r="NML125" s="1"/>
      <c r="NMM125" s="1"/>
      <c r="NMN125" s="1"/>
      <c r="NMO125" s="1"/>
      <c r="NMP125" s="1"/>
      <c r="NMQ125" s="1"/>
      <c r="NMR125" s="1"/>
      <c r="NMS125" s="1"/>
      <c r="NMT125" s="1"/>
      <c r="NMU125" s="1"/>
      <c r="NMV125" s="1"/>
      <c r="NMW125" s="1"/>
      <c r="NMX125" s="1"/>
      <c r="NMY125" s="1"/>
      <c r="NMZ125" s="1"/>
      <c r="NNA125" s="1"/>
      <c r="NNB125" s="1"/>
      <c r="NNC125" s="1"/>
      <c r="NND125" s="1"/>
      <c r="NNE125" s="1"/>
      <c r="NNF125" s="1"/>
      <c r="NNG125" s="1"/>
      <c r="NNH125" s="1"/>
      <c r="NNI125" s="1"/>
      <c r="NNJ125" s="1"/>
      <c r="NNK125" s="1"/>
      <c r="NNL125" s="1"/>
      <c r="NNM125" s="1"/>
      <c r="NNN125" s="1"/>
      <c r="NNO125" s="1"/>
      <c r="NNP125" s="1"/>
      <c r="NNQ125" s="1"/>
      <c r="NNR125" s="1"/>
      <c r="NNS125" s="1"/>
      <c r="NNT125" s="1"/>
      <c r="NNU125" s="1"/>
      <c r="NNV125" s="1"/>
      <c r="NNW125" s="1"/>
      <c r="NNX125" s="1"/>
      <c r="NNY125" s="1"/>
      <c r="NNZ125" s="1"/>
      <c r="NOA125" s="1"/>
      <c r="NOB125" s="1"/>
      <c r="NOC125" s="1"/>
      <c r="NOD125" s="1"/>
      <c r="NOE125" s="1"/>
      <c r="NOF125" s="1"/>
      <c r="NOG125" s="1"/>
      <c r="NOH125" s="1"/>
      <c r="NOI125" s="1"/>
      <c r="NOJ125" s="1"/>
      <c r="NOK125" s="1"/>
      <c r="NOL125" s="1"/>
      <c r="NOM125" s="1"/>
      <c r="NON125" s="1"/>
      <c r="NOO125" s="1"/>
      <c r="NOP125" s="1"/>
      <c r="NOQ125" s="1"/>
      <c r="NOR125" s="1"/>
      <c r="NOS125" s="1"/>
      <c r="NOT125" s="1"/>
      <c r="NOU125" s="1"/>
      <c r="NOV125" s="1"/>
      <c r="NOW125" s="1"/>
      <c r="NOX125" s="1"/>
      <c r="NOY125" s="1"/>
      <c r="NOZ125" s="1"/>
      <c r="NPA125" s="1"/>
      <c r="NPB125" s="1"/>
      <c r="NPC125" s="1"/>
      <c r="NPD125" s="1"/>
      <c r="NPE125" s="1"/>
      <c r="NPF125" s="1"/>
      <c r="NPG125" s="1"/>
      <c r="NPH125" s="1"/>
      <c r="NPI125" s="1"/>
      <c r="NPJ125" s="1"/>
      <c r="NPK125" s="1"/>
      <c r="NPL125" s="1"/>
      <c r="NPM125" s="1"/>
      <c r="NPN125" s="1"/>
      <c r="NPO125" s="1"/>
      <c r="NPP125" s="1"/>
      <c r="NPQ125" s="1"/>
      <c r="NPR125" s="1"/>
      <c r="NPS125" s="1"/>
      <c r="NPT125" s="1"/>
      <c r="NPU125" s="1"/>
      <c r="NPV125" s="1"/>
      <c r="NPW125" s="1"/>
      <c r="NPX125" s="1"/>
      <c r="NPY125" s="1"/>
      <c r="NPZ125" s="1"/>
      <c r="NQA125" s="1"/>
      <c r="NQB125" s="1"/>
      <c r="NQC125" s="1"/>
      <c r="NQD125" s="1"/>
      <c r="NQE125" s="1"/>
      <c r="NQF125" s="1"/>
      <c r="NQG125" s="1"/>
      <c r="NQH125" s="1"/>
      <c r="NQI125" s="1"/>
      <c r="NQJ125" s="1"/>
      <c r="NQK125" s="1"/>
      <c r="NQL125" s="1"/>
      <c r="NQM125" s="1"/>
      <c r="NQN125" s="1"/>
      <c r="NQO125" s="1"/>
      <c r="NQP125" s="1"/>
      <c r="NQQ125" s="1"/>
      <c r="NQR125" s="1"/>
      <c r="NQS125" s="1"/>
      <c r="NQT125" s="1"/>
      <c r="NQU125" s="1"/>
      <c r="NQV125" s="1"/>
      <c r="NQW125" s="1"/>
      <c r="NQX125" s="1"/>
      <c r="NQY125" s="1"/>
      <c r="NQZ125" s="1"/>
      <c r="NRA125" s="1"/>
      <c r="NRB125" s="1"/>
      <c r="NRC125" s="1"/>
      <c r="NRD125" s="1"/>
      <c r="NRE125" s="1"/>
      <c r="NRF125" s="1"/>
      <c r="NRG125" s="1"/>
      <c r="NRH125" s="1"/>
      <c r="NRI125" s="1"/>
      <c r="NRJ125" s="1"/>
      <c r="NRK125" s="1"/>
      <c r="NRL125" s="1"/>
      <c r="NRM125" s="1"/>
      <c r="NRN125" s="1"/>
      <c r="NRO125" s="1"/>
      <c r="NRP125" s="1"/>
      <c r="NRQ125" s="1"/>
      <c r="NRR125" s="1"/>
      <c r="NRS125" s="1"/>
      <c r="NRT125" s="1"/>
      <c r="NRU125" s="1"/>
      <c r="NRV125" s="1"/>
      <c r="NRW125" s="1"/>
      <c r="NRX125" s="1"/>
      <c r="NRY125" s="1"/>
      <c r="NRZ125" s="1"/>
      <c r="NSA125" s="1"/>
      <c r="NSB125" s="1"/>
      <c r="NSC125" s="1"/>
      <c r="NSD125" s="1"/>
      <c r="NSE125" s="1"/>
      <c r="NSF125" s="1"/>
      <c r="NSG125" s="1"/>
      <c r="NSH125" s="1"/>
      <c r="NSI125" s="1"/>
      <c r="NSJ125" s="1"/>
      <c r="NSK125" s="1"/>
      <c r="NSL125" s="1"/>
      <c r="NSM125" s="1"/>
      <c r="NSN125" s="1"/>
      <c r="NSO125" s="1"/>
      <c r="NSP125" s="1"/>
      <c r="NSQ125" s="1"/>
      <c r="NSR125" s="1"/>
      <c r="NSS125" s="1"/>
      <c r="NST125" s="1"/>
      <c r="NSU125" s="1"/>
      <c r="NSV125" s="1"/>
      <c r="NSW125" s="1"/>
      <c r="NSX125" s="1"/>
      <c r="NSY125" s="1"/>
      <c r="NSZ125" s="1"/>
      <c r="NTA125" s="1"/>
      <c r="NTB125" s="1"/>
      <c r="NTC125" s="1"/>
      <c r="NTD125" s="1"/>
      <c r="NTE125" s="1"/>
      <c r="NTF125" s="1"/>
      <c r="NTG125" s="1"/>
      <c r="NTH125" s="1"/>
      <c r="NTI125" s="1"/>
      <c r="NTJ125" s="1"/>
      <c r="NTK125" s="1"/>
      <c r="NTL125" s="1"/>
      <c r="NTM125" s="1"/>
      <c r="NTN125" s="1"/>
      <c r="NTO125" s="1"/>
      <c r="NTP125" s="1"/>
      <c r="NTQ125" s="1"/>
      <c r="NTR125" s="1"/>
      <c r="NTS125" s="1"/>
      <c r="NTT125" s="1"/>
      <c r="NTU125" s="1"/>
      <c r="NTV125" s="1"/>
      <c r="NTW125" s="1"/>
      <c r="NTX125" s="1"/>
      <c r="NTY125" s="1"/>
      <c r="NTZ125" s="1"/>
      <c r="NUA125" s="1"/>
      <c r="NUB125" s="1"/>
      <c r="NUC125" s="1"/>
      <c r="NUD125" s="1"/>
      <c r="NUE125" s="1"/>
      <c r="NUF125" s="1"/>
      <c r="NUG125" s="1"/>
      <c r="NUH125" s="1"/>
      <c r="NUI125" s="1"/>
      <c r="NUJ125" s="1"/>
      <c r="NUK125" s="1"/>
      <c r="NUL125" s="1"/>
      <c r="NUM125" s="1"/>
      <c r="NUN125" s="1"/>
      <c r="NUO125" s="1"/>
      <c r="NUP125" s="1"/>
      <c r="NUQ125" s="1"/>
      <c r="NUR125" s="1"/>
      <c r="NUS125" s="1"/>
      <c r="NUT125" s="1"/>
      <c r="NUU125" s="1"/>
      <c r="NUV125" s="1"/>
      <c r="NUW125" s="1"/>
      <c r="NUX125" s="1"/>
      <c r="NUY125" s="1"/>
      <c r="NUZ125" s="1"/>
      <c r="NVA125" s="1"/>
      <c r="NVB125" s="1"/>
      <c r="NVC125" s="1"/>
      <c r="NVD125" s="1"/>
      <c r="NVE125" s="1"/>
      <c r="NVF125" s="1"/>
      <c r="NVG125" s="1"/>
      <c r="NVH125" s="1"/>
      <c r="NVI125" s="1"/>
      <c r="NVJ125" s="1"/>
      <c r="NVK125" s="1"/>
      <c r="NVL125" s="1"/>
      <c r="NVM125" s="1"/>
      <c r="NVN125" s="1"/>
      <c r="NVO125" s="1"/>
      <c r="NVP125" s="1"/>
      <c r="NVQ125" s="1"/>
      <c r="NVR125" s="1"/>
      <c r="NVS125" s="1"/>
      <c r="NVT125" s="1"/>
      <c r="NVU125" s="1"/>
      <c r="NVV125" s="1"/>
      <c r="NVW125" s="1"/>
      <c r="NVX125" s="1"/>
      <c r="NVY125" s="1"/>
      <c r="NVZ125" s="1"/>
      <c r="NWA125" s="1"/>
      <c r="NWB125" s="1"/>
      <c r="NWC125" s="1"/>
      <c r="NWD125" s="1"/>
      <c r="NWE125" s="1"/>
      <c r="NWF125" s="1"/>
      <c r="NWG125" s="1"/>
      <c r="NWH125" s="1"/>
      <c r="NWI125" s="1"/>
      <c r="NWJ125" s="1"/>
      <c r="NWK125" s="1"/>
      <c r="NWL125" s="1"/>
      <c r="NWM125" s="1"/>
      <c r="NWN125" s="1"/>
      <c r="NWO125" s="1"/>
      <c r="NWP125" s="1"/>
      <c r="NWQ125" s="1"/>
      <c r="NWR125" s="1"/>
      <c r="NWS125" s="1"/>
      <c r="NWT125" s="1"/>
      <c r="NWU125" s="1"/>
      <c r="NWV125" s="1"/>
      <c r="NWW125" s="1"/>
      <c r="NWX125" s="1"/>
      <c r="NWY125" s="1"/>
      <c r="NWZ125" s="1"/>
      <c r="NXA125" s="1"/>
      <c r="NXB125" s="1"/>
      <c r="NXC125" s="1"/>
      <c r="NXD125" s="1"/>
      <c r="NXE125" s="1"/>
      <c r="NXF125" s="1"/>
      <c r="NXG125" s="1"/>
      <c r="NXH125" s="1"/>
      <c r="NXI125" s="1"/>
      <c r="NXJ125" s="1"/>
      <c r="NXK125" s="1"/>
      <c r="NXL125" s="1"/>
      <c r="NXM125" s="1"/>
      <c r="NXN125" s="1"/>
      <c r="NXO125" s="1"/>
      <c r="NXP125" s="1"/>
      <c r="NXQ125" s="1"/>
      <c r="NXR125" s="1"/>
      <c r="NXS125" s="1"/>
      <c r="NXT125" s="1"/>
      <c r="NXU125" s="1"/>
      <c r="NXV125" s="1"/>
      <c r="NXW125" s="1"/>
      <c r="NXX125" s="1"/>
      <c r="NXY125" s="1"/>
      <c r="NXZ125" s="1"/>
      <c r="NYA125" s="1"/>
      <c r="NYB125" s="1"/>
      <c r="NYC125" s="1"/>
      <c r="NYD125" s="1"/>
      <c r="NYE125" s="1"/>
      <c r="NYF125" s="1"/>
      <c r="NYG125" s="1"/>
      <c r="NYH125" s="1"/>
      <c r="NYI125" s="1"/>
      <c r="NYJ125" s="1"/>
      <c r="NYK125" s="1"/>
      <c r="NYL125" s="1"/>
      <c r="NYM125" s="1"/>
      <c r="NYN125" s="1"/>
      <c r="NYO125" s="1"/>
      <c r="NYP125" s="1"/>
      <c r="NYQ125" s="1"/>
      <c r="NYR125" s="1"/>
      <c r="NYS125" s="1"/>
      <c r="NYT125" s="1"/>
      <c r="NYU125" s="1"/>
      <c r="NYV125" s="1"/>
      <c r="NYW125" s="1"/>
      <c r="NYX125" s="1"/>
      <c r="NYY125" s="1"/>
      <c r="NYZ125" s="1"/>
      <c r="NZA125" s="1"/>
      <c r="NZB125" s="1"/>
      <c r="NZC125" s="1"/>
      <c r="NZD125" s="1"/>
      <c r="NZE125" s="1"/>
      <c r="NZF125" s="1"/>
      <c r="NZG125" s="1"/>
      <c r="NZH125" s="1"/>
      <c r="NZI125" s="1"/>
      <c r="NZJ125" s="1"/>
      <c r="NZK125" s="1"/>
      <c r="NZL125" s="1"/>
      <c r="NZM125" s="1"/>
      <c r="NZN125" s="1"/>
      <c r="NZO125" s="1"/>
      <c r="NZP125" s="1"/>
      <c r="NZQ125" s="1"/>
      <c r="NZR125" s="1"/>
      <c r="NZS125" s="1"/>
      <c r="NZT125" s="1"/>
      <c r="NZU125" s="1"/>
      <c r="NZV125" s="1"/>
      <c r="NZW125" s="1"/>
      <c r="NZX125" s="1"/>
      <c r="NZY125" s="1"/>
      <c r="NZZ125" s="1"/>
      <c r="OAA125" s="1"/>
      <c r="OAB125" s="1"/>
      <c r="OAC125" s="1"/>
      <c r="OAD125" s="1"/>
      <c r="OAE125" s="1"/>
      <c r="OAF125" s="1"/>
      <c r="OAG125" s="1"/>
      <c r="OAH125" s="1"/>
      <c r="OAI125" s="1"/>
      <c r="OAJ125" s="1"/>
      <c r="OAK125" s="1"/>
      <c r="OAL125" s="1"/>
      <c r="OAM125" s="1"/>
      <c r="OAN125" s="1"/>
      <c r="OAO125" s="1"/>
      <c r="OAP125" s="1"/>
      <c r="OAQ125" s="1"/>
      <c r="OAR125" s="1"/>
      <c r="OAS125" s="1"/>
      <c r="OAT125" s="1"/>
      <c r="OAU125" s="1"/>
      <c r="OAV125" s="1"/>
      <c r="OAW125" s="1"/>
      <c r="OAX125" s="1"/>
      <c r="OAY125" s="1"/>
      <c r="OAZ125" s="1"/>
      <c r="OBA125" s="1"/>
      <c r="OBB125" s="1"/>
      <c r="OBC125" s="1"/>
      <c r="OBD125" s="1"/>
      <c r="OBE125" s="1"/>
      <c r="OBF125" s="1"/>
      <c r="OBG125" s="1"/>
      <c r="OBH125" s="1"/>
      <c r="OBI125" s="1"/>
      <c r="OBJ125" s="1"/>
      <c r="OBK125" s="1"/>
      <c r="OBL125" s="1"/>
      <c r="OBM125" s="1"/>
      <c r="OBN125" s="1"/>
      <c r="OBO125" s="1"/>
      <c r="OBP125" s="1"/>
      <c r="OBQ125" s="1"/>
      <c r="OBR125" s="1"/>
      <c r="OBS125" s="1"/>
      <c r="OBT125" s="1"/>
      <c r="OBU125" s="1"/>
      <c r="OBV125" s="1"/>
      <c r="OBW125" s="1"/>
      <c r="OBX125" s="1"/>
      <c r="OBY125" s="1"/>
      <c r="OBZ125" s="1"/>
      <c r="OCA125" s="1"/>
      <c r="OCB125" s="1"/>
      <c r="OCC125" s="1"/>
      <c r="OCD125" s="1"/>
      <c r="OCE125" s="1"/>
      <c r="OCF125" s="1"/>
      <c r="OCG125" s="1"/>
      <c r="OCH125" s="1"/>
      <c r="OCI125" s="1"/>
      <c r="OCJ125" s="1"/>
      <c r="OCK125" s="1"/>
      <c r="OCL125" s="1"/>
      <c r="OCM125" s="1"/>
      <c r="OCN125" s="1"/>
      <c r="OCO125" s="1"/>
      <c r="OCP125" s="1"/>
      <c r="OCQ125" s="1"/>
      <c r="OCR125" s="1"/>
      <c r="OCS125" s="1"/>
      <c r="OCT125" s="1"/>
      <c r="OCU125" s="1"/>
      <c r="OCV125" s="1"/>
      <c r="OCW125" s="1"/>
      <c r="OCX125" s="1"/>
      <c r="OCY125" s="1"/>
      <c r="OCZ125" s="1"/>
      <c r="ODA125" s="1"/>
      <c r="ODB125" s="1"/>
      <c r="ODC125" s="1"/>
      <c r="ODD125" s="1"/>
      <c r="ODE125" s="1"/>
      <c r="ODF125" s="1"/>
      <c r="ODG125" s="1"/>
      <c r="ODH125" s="1"/>
      <c r="ODI125" s="1"/>
      <c r="ODJ125" s="1"/>
      <c r="ODK125" s="1"/>
      <c r="ODL125" s="1"/>
      <c r="ODM125" s="1"/>
      <c r="ODN125" s="1"/>
      <c r="ODO125" s="1"/>
      <c r="ODP125" s="1"/>
      <c r="ODQ125" s="1"/>
      <c r="ODR125" s="1"/>
      <c r="ODS125" s="1"/>
      <c r="ODT125" s="1"/>
      <c r="ODU125" s="1"/>
      <c r="ODV125" s="1"/>
      <c r="ODW125" s="1"/>
      <c r="ODX125" s="1"/>
      <c r="ODY125" s="1"/>
      <c r="ODZ125" s="1"/>
      <c r="OEA125" s="1"/>
      <c r="OEB125" s="1"/>
      <c r="OEC125" s="1"/>
      <c r="OED125" s="1"/>
      <c r="OEE125" s="1"/>
      <c r="OEF125" s="1"/>
      <c r="OEG125" s="1"/>
      <c r="OEH125" s="1"/>
      <c r="OEI125" s="1"/>
      <c r="OEJ125" s="1"/>
      <c r="OEK125" s="1"/>
      <c r="OEL125" s="1"/>
      <c r="OEM125" s="1"/>
      <c r="OEN125" s="1"/>
      <c r="OEO125" s="1"/>
      <c r="OEP125" s="1"/>
      <c r="OEQ125" s="1"/>
      <c r="OER125" s="1"/>
      <c r="OES125" s="1"/>
      <c r="OET125" s="1"/>
      <c r="OEU125" s="1"/>
      <c r="OEV125" s="1"/>
      <c r="OEW125" s="1"/>
      <c r="OEX125" s="1"/>
      <c r="OEY125" s="1"/>
      <c r="OEZ125" s="1"/>
      <c r="OFA125" s="1"/>
      <c r="OFB125" s="1"/>
      <c r="OFC125" s="1"/>
      <c r="OFD125" s="1"/>
      <c r="OFE125" s="1"/>
      <c r="OFF125" s="1"/>
      <c r="OFG125" s="1"/>
      <c r="OFH125" s="1"/>
      <c r="OFI125" s="1"/>
      <c r="OFJ125" s="1"/>
      <c r="OFK125" s="1"/>
      <c r="OFL125" s="1"/>
      <c r="OFM125" s="1"/>
      <c r="OFN125" s="1"/>
      <c r="OFO125" s="1"/>
      <c r="OFP125" s="1"/>
      <c r="OFQ125" s="1"/>
      <c r="OFR125" s="1"/>
      <c r="OFS125" s="1"/>
      <c r="OFT125" s="1"/>
      <c r="OFU125" s="1"/>
      <c r="OFV125" s="1"/>
      <c r="OFW125" s="1"/>
      <c r="OFX125" s="1"/>
      <c r="OFY125" s="1"/>
      <c r="OFZ125" s="1"/>
      <c r="OGA125" s="1"/>
      <c r="OGB125" s="1"/>
      <c r="OGC125" s="1"/>
      <c r="OGD125" s="1"/>
      <c r="OGE125" s="1"/>
      <c r="OGF125" s="1"/>
      <c r="OGG125" s="1"/>
      <c r="OGH125" s="1"/>
      <c r="OGI125" s="1"/>
      <c r="OGJ125" s="1"/>
      <c r="OGK125" s="1"/>
      <c r="OGL125" s="1"/>
      <c r="OGM125" s="1"/>
      <c r="OGN125" s="1"/>
      <c r="OGO125" s="1"/>
      <c r="OGP125" s="1"/>
      <c r="OGQ125" s="1"/>
      <c r="OGR125" s="1"/>
      <c r="OGS125" s="1"/>
      <c r="OGT125" s="1"/>
      <c r="OGU125" s="1"/>
      <c r="OGV125" s="1"/>
      <c r="OGW125" s="1"/>
      <c r="OGX125" s="1"/>
      <c r="OGY125" s="1"/>
      <c r="OGZ125" s="1"/>
      <c r="OHA125" s="1"/>
      <c r="OHB125" s="1"/>
      <c r="OHC125" s="1"/>
      <c r="OHD125" s="1"/>
      <c r="OHE125" s="1"/>
      <c r="OHF125" s="1"/>
      <c r="OHG125" s="1"/>
      <c r="OHH125" s="1"/>
      <c r="OHI125" s="1"/>
      <c r="OHJ125" s="1"/>
      <c r="OHK125" s="1"/>
      <c r="OHL125" s="1"/>
      <c r="OHM125" s="1"/>
      <c r="OHN125" s="1"/>
      <c r="OHO125" s="1"/>
      <c r="OHP125" s="1"/>
      <c r="OHQ125" s="1"/>
      <c r="OHR125" s="1"/>
      <c r="OHS125" s="1"/>
      <c r="OHT125" s="1"/>
      <c r="OHU125" s="1"/>
      <c r="OHV125" s="1"/>
      <c r="OHW125" s="1"/>
      <c r="OHX125" s="1"/>
      <c r="OHY125" s="1"/>
      <c r="OHZ125" s="1"/>
      <c r="OIA125" s="1"/>
      <c r="OIB125" s="1"/>
      <c r="OIC125" s="1"/>
      <c r="OID125" s="1"/>
      <c r="OIE125" s="1"/>
      <c r="OIF125" s="1"/>
      <c r="OIG125" s="1"/>
      <c r="OIH125" s="1"/>
      <c r="OII125" s="1"/>
      <c r="OIJ125" s="1"/>
      <c r="OIK125" s="1"/>
      <c r="OIL125" s="1"/>
      <c r="OIM125" s="1"/>
      <c r="OIN125" s="1"/>
      <c r="OIO125" s="1"/>
      <c r="OIP125" s="1"/>
      <c r="OIQ125" s="1"/>
      <c r="OIR125" s="1"/>
      <c r="OIS125" s="1"/>
      <c r="OIT125" s="1"/>
      <c r="OIU125" s="1"/>
      <c r="OIV125" s="1"/>
      <c r="OIW125" s="1"/>
      <c r="OIX125" s="1"/>
      <c r="OIY125" s="1"/>
      <c r="OIZ125" s="1"/>
      <c r="OJA125" s="1"/>
      <c r="OJB125" s="1"/>
      <c r="OJC125" s="1"/>
      <c r="OJD125" s="1"/>
      <c r="OJE125" s="1"/>
      <c r="OJF125" s="1"/>
      <c r="OJG125" s="1"/>
      <c r="OJH125" s="1"/>
      <c r="OJI125" s="1"/>
      <c r="OJJ125" s="1"/>
      <c r="OJK125" s="1"/>
      <c r="OJL125" s="1"/>
      <c r="OJM125" s="1"/>
      <c r="OJN125" s="1"/>
      <c r="OJO125" s="1"/>
      <c r="OJP125" s="1"/>
      <c r="OJQ125" s="1"/>
      <c r="OJR125" s="1"/>
      <c r="OJS125" s="1"/>
      <c r="OJT125" s="1"/>
      <c r="OJU125" s="1"/>
      <c r="OJV125" s="1"/>
      <c r="OJW125" s="1"/>
      <c r="OJX125" s="1"/>
      <c r="OJY125" s="1"/>
      <c r="OJZ125" s="1"/>
      <c r="OKA125" s="1"/>
      <c r="OKB125" s="1"/>
      <c r="OKC125" s="1"/>
      <c r="OKD125" s="1"/>
      <c r="OKE125" s="1"/>
      <c r="OKF125" s="1"/>
      <c r="OKG125" s="1"/>
      <c r="OKH125" s="1"/>
      <c r="OKI125" s="1"/>
      <c r="OKJ125" s="1"/>
      <c r="OKK125" s="1"/>
      <c r="OKL125" s="1"/>
      <c r="OKM125" s="1"/>
      <c r="OKN125" s="1"/>
      <c r="OKO125" s="1"/>
      <c r="OKP125" s="1"/>
      <c r="OKQ125" s="1"/>
      <c r="OKR125" s="1"/>
      <c r="OKS125" s="1"/>
      <c r="OKT125" s="1"/>
      <c r="OKU125" s="1"/>
      <c r="OKV125" s="1"/>
      <c r="OKW125" s="1"/>
      <c r="OKX125" s="1"/>
      <c r="OKY125" s="1"/>
      <c r="OKZ125" s="1"/>
      <c r="OLA125" s="1"/>
      <c r="OLB125" s="1"/>
      <c r="OLC125" s="1"/>
      <c r="OLD125" s="1"/>
      <c r="OLE125" s="1"/>
      <c r="OLF125" s="1"/>
      <c r="OLG125" s="1"/>
      <c r="OLH125" s="1"/>
      <c r="OLI125" s="1"/>
      <c r="OLJ125" s="1"/>
      <c r="OLK125" s="1"/>
      <c r="OLL125" s="1"/>
      <c r="OLM125" s="1"/>
      <c r="OLN125" s="1"/>
      <c r="OLO125" s="1"/>
      <c r="OLP125" s="1"/>
      <c r="OLQ125" s="1"/>
      <c r="OLR125" s="1"/>
      <c r="OLS125" s="1"/>
      <c r="OLT125" s="1"/>
      <c r="OLU125" s="1"/>
      <c r="OLV125" s="1"/>
      <c r="OLW125" s="1"/>
      <c r="OLX125" s="1"/>
      <c r="OLY125" s="1"/>
      <c r="OLZ125" s="1"/>
      <c r="OMA125" s="1"/>
      <c r="OMB125" s="1"/>
      <c r="OMC125" s="1"/>
      <c r="OMD125" s="1"/>
      <c r="OME125" s="1"/>
      <c r="OMF125" s="1"/>
      <c r="OMG125" s="1"/>
      <c r="OMH125" s="1"/>
      <c r="OMI125" s="1"/>
      <c r="OMJ125" s="1"/>
      <c r="OMK125" s="1"/>
      <c r="OML125" s="1"/>
      <c r="OMM125" s="1"/>
      <c r="OMN125" s="1"/>
      <c r="OMO125" s="1"/>
      <c r="OMP125" s="1"/>
      <c r="OMQ125" s="1"/>
      <c r="OMR125" s="1"/>
      <c r="OMS125" s="1"/>
      <c r="OMT125" s="1"/>
      <c r="OMU125" s="1"/>
      <c r="OMV125" s="1"/>
      <c r="OMW125" s="1"/>
      <c r="OMX125" s="1"/>
      <c r="OMY125" s="1"/>
      <c r="OMZ125" s="1"/>
      <c r="ONA125" s="1"/>
      <c r="ONB125" s="1"/>
      <c r="ONC125" s="1"/>
      <c r="OND125" s="1"/>
      <c r="ONE125" s="1"/>
      <c r="ONF125" s="1"/>
      <c r="ONG125" s="1"/>
      <c r="ONH125" s="1"/>
      <c r="ONI125" s="1"/>
      <c r="ONJ125" s="1"/>
      <c r="ONK125" s="1"/>
      <c r="ONL125" s="1"/>
      <c r="ONM125" s="1"/>
      <c r="ONN125" s="1"/>
      <c r="ONO125" s="1"/>
      <c r="ONP125" s="1"/>
      <c r="ONQ125" s="1"/>
      <c r="ONR125" s="1"/>
      <c r="ONS125" s="1"/>
      <c r="ONT125" s="1"/>
      <c r="ONU125" s="1"/>
      <c r="ONV125" s="1"/>
      <c r="ONW125" s="1"/>
      <c r="ONX125" s="1"/>
      <c r="ONY125" s="1"/>
      <c r="ONZ125" s="1"/>
      <c r="OOA125" s="1"/>
      <c r="OOB125" s="1"/>
      <c r="OOC125" s="1"/>
      <c r="OOD125" s="1"/>
      <c r="OOE125" s="1"/>
      <c r="OOF125" s="1"/>
      <c r="OOG125" s="1"/>
      <c r="OOH125" s="1"/>
      <c r="OOI125" s="1"/>
      <c r="OOJ125" s="1"/>
      <c r="OOK125" s="1"/>
      <c r="OOL125" s="1"/>
      <c r="OOM125" s="1"/>
      <c r="OON125" s="1"/>
      <c r="OOO125" s="1"/>
      <c r="OOP125" s="1"/>
      <c r="OOQ125" s="1"/>
      <c r="OOR125" s="1"/>
      <c r="OOS125" s="1"/>
      <c r="OOT125" s="1"/>
      <c r="OOU125" s="1"/>
      <c r="OOV125" s="1"/>
      <c r="OOW125" s="1"/>
      <c r="OOX125" s="1"/>
      <c r="OOY125" s="1"/>
      <c r="OOZ125" s="1"/>
      <c r="OPA125" s="1"/>
      <c r="OPB125" s="1"/>
      <c r="OPC125" s="1"/>
      <c r="OPD125" s="1"/>
      <c r="OPE125" s="1"/>
      <c r="OPF125" s="1"/>
      <c r="OPG125" s="1"/>
      <c r="OPH125" s="1"/>
      <c r="OPI125" s="1"/>
      <c r="OPJ125" s="1"/>
      <c r="OPK125" s="1"/>
      <c r="OPL125" s="1"/>
      <c r="OPM125" s="1"/>
      <c r="OPN125" s="1"/>
      <c r="OPO125" s="1"/>
      <c r="OPP125" s="1"/>
      <c r="OPQ125" s="1"/>
      <c r="OPR125" s="1"/>
      <c r="OPS125" s="1"/>
      <c r="OPT125" s="1"/>
      <c r="OPU125" s="1"/>
      <c r="OPV125" s="1"/>
      <c r="OPW125" s="1"/>
      <c r="OPX125" s="1"/>
      <c r="OPY125" s="1"/>
      <c r="OPZ125" s="1"/>
      <c r="OQA125" s="1"/>
      <c r="OQB125" s="1"/>
      <c r="OQC125" s="1"/>
      <c r="OQD125" s="1"/>
      <c r="OQE125" s="1"/>
      <c r="OQF125" s="1"/>
      <c r="OQG125" s="1"/>
      <c r="OQH125" s="1"/>
      <c r="OQI125" s="1"/>
      <c r="OQJ125" s="1"/>
      <c r="OQK125" s="1"/>
      <c r="OQL125" s="1"/>
      <c r="OQM125" s="1"/>
      <c r="OQN125" s="1"/>
      <c r="OQO125" s="1"/>
      <c r="OQP125" s="1"/>
      <c r="OQQ125" s="1"/>
      <c r="OQR125" s="1"/>
      <c r="OQS125" s="1"/>
      <c r="OQT125" s="1"/>
      <c r="OQU125" s="1"/>
      <c r="OQV125" s="1"/>
      <c r="OQW125" s="1"/>
      <c r="OQX125" s="1"/>
      <c r="OQY125" s="1"/>
      <c r="OQZ125" s="1"/>
      <c r="ORA125" s="1"/>
      <c r="ORB125" s="1"/>
      <c r="ORC125" s="1"/>
      <c r="ORD125" s="1"/>
      <c r="ORE125" s="1"/>
      <c r="ORF125" s="1"/>
      <c r="ORG125" s="1"/>
      <c r="ORH125" s="1"/>
      <c r="ORI125" s="1"/>
      <c r="ORJ125" s="1"/>
      <c r="ORK125" s="1"/>
      <c r="ORL125" s="1"/>
      <c r="ORM125" s="1"/>
      <c r="ORN125" s="1"/>
      <c r="ORO125" s="1"/>
      <c r="ORP125" s="1"/>
      <c r="ORQ125" s="1"/>
      <c r="ORR125" s="1"/>
      <c r="ORS125" s="1"/>
      <c r="ORT125" s="1"/>
      <c r="ORU125" s="1"/>
      <c r="ORV125" s="1"/>
      <c r="ORW125" s="1"/>
      <c r="ORX125" s="1"/>
      <c r="ORY125" s="1"/>
      <c r="ORZ125" s="1"/>
      <c r="OSA125" s="1"/>
      <c r="OSB125" s="1"/>
      <c r="OSC125" s="1"/>
      <c r="OSD125" s="1"/>
      <c r="OSE125" s="1"/>
      <c r="OSF125" s="1"/>
      <c r="OSG125" s="1"/>
      <c r="OSH125" s="1"/>
      <c r="OSI125" s="1"/>
      <c r="OSJ125" s="1"/>
      <c r="OSK125" s="1"/>
      <c r="OSL125" s="1"/>
      <c r="OSM125" s="1"/>
      <c r="OSN125" s="1"/>
      <c r="OSO125" s="1"/>
      <c r="OSP125" s="1"/>
      <c r="OSQ125" s="1"/>
      <c r="OSR125" s="1"/>
      <c r="OSS125" s="1"/>
      <c r="OST125" s="1"/>
      <c r="OSU125" s="1"/>
      <c r="OSV125" s="1"/>
      <c r="OSW125" s="1"/>
      <c r="OSX125" s="1"/>
      <c r="OSY125" s="1"/>
      <c r="OSZ125" s="1"/>
      <c r="OTA125" s="1"/>
      <c r="OTB125" s="1"/>
      <c r="OTC125" s="1"/>
      <c r="OTD125" s="1"/>
      <c r="OTE125" s="1"/>
      <c r="OTF125" s="1"/>
      <c r="OTG125" s="1"/>
      <c r="OTH125" s="1"/>
      <c r="OTI125" s="1"/>
      <c r="OTJ125" s="1"/>
      <c r="OTK125" s="1"/>
      <c r="OTL125" s="1"/>
      <c r="OTM125" s="1"/>
      <c r="OTN125" s="1"/>
      <c r="OTO125" s="1"/>
      <c r="OTP125" s="1"/>
      <c r="OTQ125" s="1"/>
      <c r="OTR125" s="1"/>
      <c r="OTS125" s="1"/>
      <c r="OTT125" s="1"/>
      <c r="OTU125" s="1"/>
      <c r="OTV125" s="1"/>
      <c r="OTW125" s="1"/>
      <c r="OTX125" s="1"/>
      <c r="OTY125" s="1"/>
      <c r="OTZ125" s="1"/>
      <c r="OUA125" s="1"/>
      <c r="OUB125" s="1"/>
      <c r="OUC125" s="1"/>
      <c r="OUD125" s="1"/>
      <c r="OUE125" s="1"/>
      <c r="OUF125" s="1"/>
      <c r="OUG125" s="1"/>
      <c r="OUH125" s="1"/>
      <c r="OUI125" s="1"/>
      <c r="OUJ125" s="1"/>
      <c r="OUK125" s="1"/>
      <c r="OUL125" s="1"/>
      <c r="OUM125" s="1"/>
      <c r="OUN125" s="1"/>
      <c r="OUO125" s="1"/>
      <c r="OUP125" s="1"/>
      <c r="OUQ125" s="1"/>
      <c r="OUR125" s="1"/>
      <c r="OUS125" s="1"/>
      <c r="OUT125" s="1"/>
      <c r="OUU125" s="1"/>
      <c r="OUV125" s="1"/>
      <c r="OUW125" s="1"/>
      <c r="OUX125" s="1"/>
      <c r="OUY125" s="1"/>
      <c r="OUZ125" s="1"/>
      <c r="OVA125" s="1"/>
      <c r="OVB125" s="1"/>
      <c r="OVC125" s="1"/>
      <c r="OVD125" s="1"/>
      <c r="OVE125" s="1"/>
      <c r="OVF125" s="1"/>
      <c r="OVG125" s="1"/>
      <c r="OVH125" s="1"/>
      <c r="OVI125" s="1"/>
      <c r="OVJ125" s="1"/>
      <c r="OVK125" s="1"/>
      <c r="OVL125" s="1"/>
      <c r="OVM125" s="1"/>
      <c r="OVN125" s="1"/>
      <c r="OVO125" s="1"/>
      <c r="OVP125" s="1"/>
      <c r="OVQ125" s="1"/>
      <c r="OVR125" s="1"/>
      <c r="OVS125" s="1"/>
      <c r="OVT125" s="1"/>
      <c r="OVU125" s="1"/>
      <c r="OVV125" s="1"/>
      <c r="OVW125" s="1"/>
      <c r="OVX125" s="1"/>
      <c r="OVY125" s="1"/>
      <c r="OVZ125" s="1"/>
      <c r="OWA125" s="1"/>
      <c r="OWB125" s="1"/>
      <c r="OWC125" s="1"/>
      <c r="OWD125" s="1"/>
      <c r="OWE125" s="1"/>
      <c r="OWF125" s="1"/>
      <c r="OWG125" s="1"/>
      <c r="OWH125" s="1"/>
      <c r="OWI125" s="1"/>
      <c r="OWJ125" s="1"/>
      <c r="OWK125" s="1"/>
      <c r="OWL125" s="1"/>
      <c r="OWM125" s="1"/>
      <c r="OWN125" s="1"/>
      <c r="OWO125" s="1"/>
      <c r="OWP125" s="1"/>
      <c r="OWQ125" s="1"/>
      <c r="OWR125" s="1"/>
      <c r="OWS125" s="1"/>
      <c r="OWT125" s="1"/>
      <c r="OWU125" s="1"/>
      <c r="OWV125" s="1"/>
      <c r="OWW125" s="1"/>
      <c r="OWX125" s="1"/>
      <c r="OWY125" s="1"/>
      <c r="OWZ125" s="1"/>
      <c r="OXA125" s="1"/>
      <c r="OXB125" s="1"/>
      <c r="OXC125" s="1"/>
      <c r="OXD125" s="1"/>
      <c r="OXE125" s="1"/>
      <c r="OXF125" s="1"/>
      <c r="OXG125" s="1"/>
      <c r="OXH125" s="1"/>
      <c r="OXI125" s="1"/>
      <c r="OXJ125" s="1"/>
      <c r="OXK125" s="1"/>
      <c r="OXL125" s="1"/>
      <c r="OXM125" s="1"/>
      <c r="OXN125" s="1"/>
      <c r="OXO125" s="1"/>
      <c r="OXP125" s="1"/>
      <c r="OXQ125" s="1"/>
      <c r="OXR125" s="1"/>
      <c r="OXS125" s="1"/>
      <c r="OXT125" s="1"/>
      <c r="OXU125" s="1"/>
      <c r="OXV125" s="1"/>
      <c r="OXW125" s="1"/>
      <c r="OXX125" s="1"/>
      <c r="OXY125" s="1"/>
      <c r="OXZ125" s="1"/>
      <c r="OYA125" s="1"/>
      <c r="OYB125" s="1"/>
      <c r="OYC125" s="1"/>
      <c r="OYD125" s="1"/>
      <c r="OYE125" s="1"/>
      <c r="OYF125" s="1"/>
      <c r="OYG125" s="1"/>
      <c r="OYH125" s="1"/>
      <c r="OYI125" s="1"/>
      <c r="OYJ125" s="1"/>
      <c r="OYK125" s="1"/>
      <c r="OYL125" s="1"/>
      <c r="OYM125" s="1"/>
      <c r="OYN125" s="1"/>
      <c r="OYO125" s="1"/>
      <c r="OYP125" s="1"/>
      <c r="OYQ125" s="1"/>
      <c r="OYR125" s="1"/>
      <c r="OYS125" s="1"/>
      <c r="OYT125" s="1"/>
      <c r="OYU125" s="1"/>
      <c r="OYV125" s="1"/>
      <c r="OYW125" s="1"/>
      <c r="OYX125" s="1"/>
      <c r="OYY125" s="1"/>
      <c r="OYZ125" s="1"/>
      <c r="OZA125" s="1"/>
      <c r="OZB125" s="1"/>
      <c r="OZC125" s="1"/>
      <c r="OZD125" s="1"/>
      <c r="OZE125" s="1"/>
      <c r="OZF125" s="1"/>
      <c r="OZG125" s="1"/>
      <c r="OZH125" s="1"/>
      <c r="OZI125" s="1"/>
      <c r="OZJ125" s="1"/>
      <c r="OZK125" s="1"/>
      <c r="OZL125" s="1"/>
      <c r="OZM125" s="1"/>
      <c r="OZN125" s="1"/>
      <c r="OZO125" s="1"/>
      <c r="OZP125" s="1"/>
      <c r="OZQ125" s="1"/>
      <c r="OZR125" s="1"/>
      <c r="OZS125" s="1"/>
      <c r="OZT125" s="1"/>
      <c r="OZU125" s="1"/>
      <c r="OZV125" s="1"/>
      <c r="OZW125" s="1"/>
      <c r="OZX125" s="1"/>
      <c r="OZY125" s="1"/>
      <c r="OZZ125" s="1"/>
      <c r="PAA125" s="1"/>
      <c r="PAB125" s="1"/>
      <c r="PAC125" s="1"/>
      <c r="PAD125" s="1"/>
      <c r="PAE125" s="1"/>
      <c r="PAF125" s="1"/>
      <c r="PAG125" s="1"/>
      <c r="PAH125" s="1"/>
      <c r="PAI125" s="1"/>
      <c r="PAJ125" s="1"/>
      <c r="PAK125" s="1"/>
      <c r="PAL125" s="1"/>
      <c r="PAM125" s="1"/>
      <c r="PAN125" s="1"/>
      <c r="PAO125" s="1"/>
      <c r="PAP125" s="1"/>
      <c r="PAQ125" s="1"/>
      <c r="PAR125" s="1"/>
      <c r="PAS125" s="1"/>
      <c r="PAT125" s="1"/>
      <c r="PAU125" s="1"/>
      <c r="PAV125" s="1"/>
      <c r="PAW125" s="1"/>
      <c r="PAX125" s="1"/>
      <c r="PAY125" s="1"/>
      <c r="PAZ125" s="1"/>
      <c r="PBA125" s="1"/>
      <c r="PBB125" s="1"/>
      <c r="PBC125" s="1"/>
      <c r="PBD125" s="1"/>
      <c r="PBE125" s="1"/>
      <c r="PBF125" s="1"/>
      <c r="PBG125" s="1"/>
      <c r="PBH125" s="1"/>
      <c r="PBI125" s="1"/>
      <c r="PBJ125" s="1"/>
      <c r="PBK125" s="1"/>
      <c r="PBL125" s="1"/>
      <c r="PBM125" s="1"/>
      <c r="PBN125" s="1"/>
      <c r="PBO125" s="1"/>
      <c r="PBP125" s="1"/>
      <c r="PBQ125" s="1"/>
      <c r="PBR125" s="1"/>
      <c r="PBS125" s="1"/>
      <c r="PBT125" s="1"/>
      <c r="PBU125" s="1"/>
      <c r="PBV125" s="1"/>
      <c r="PBW125" s="1"/>
      <c r="PBX125" s="1"/>
      <c r="PBY125" s="1"/>
      <c r="PBZ125" s="1"/>
      <c r="PCA125" s="1"/>
      <c r="PCB125" s="1"/>
      <c r="PCC125" s="1"/>
      <c r="PCD125" s="1"/>
      <c r="PCE125" s="1"/>
      <c r="PCF125" s="1"/>
      <c r="PCG125" s="1"/>
      <c r="PCH125" s="1"/>
      <c r="PCI125" s="1"/>
      <c r="PCJ125" s="1"/>
      <c r="PCK125" s="1"/>
      <c r="PCL125" s="1"/>
      <c r="PCM125" s="1"/>
      <c r="PCN125" s="1"/>
      <c r="PCO125" s="1"/>
      <c r="PCP125" s="1"/>
      <c r="PCQ125" s="1"/>
      <c r="PCR125" s="1"/>
      <c r="PCS125" s="1"/>
      <c r="PCT125" s="1"/>
      <c r="PCU125" s="1"/>
      <c r="PCV125" s="1"/>
      <c r="PCW125" s="1"/>
      <c r="PCX125" s="1"/>
      <c r="PCY125" s="1"/>
      <c r="PCZ125" s="1"/>
      <c r="PDA125" s="1"/>
      <c r="PDB125" s="1"/>
      <c r="PDC125" s="1"/>
      <c r="PDD125" s="1"/>
      <c r="PDE125" s="1"/>
      <c r="PDF125" s="1"/>
      <c r="PDG125" s="1"/>
      <c r="PDH125" s="1"/>
      <c r="PDI125" s="1"/>
      <c r="PDJ125" s="1"/>
      <c r="PDK125" s="1"/>
      <c r="PDL125" s="1"/>
      <c r="PDM125" s="1"/>
      <c r="PDN125" s="1"/>
      <c r="PDO125" s="1"/>
      <c r="PDP125" s="1"/>
      <c r="PDQ125" s="1"/>
      <c r="PDR125" s="1"/>
      <c r="PDS125" s="1"/>
      <c r="PDT125" s="1"/>
      <c r="PDU125" s="1"/>
      <c r="PDV125" s="1"/>
      <c r="PDW125" s="1"/>
      <c r="PDX125" s="1"/>
      <c r="PDY125" s="1"/>
      <c r="PDZ125" s="1"/>
      <c r="PEA125" s="1"/>
      <c r="PEB125" s="1"/>
      <c r="PEC125" s="1"/>
      <c r="PED125" s="1"/>
      <c r="PEE125" s="1"/>
      <c r="PEF125" s="1"/>
      <c r="PEG125" s="1"/>
      <c r="PEH125" s="1"/>
      <c r="PEI125" s="1"/>
      <c r="PEJ125" s="1"/>
      <c r="PEK125" s="1"/>
      <c r="PEL125" s="1"/>
      <c r="PEM125" s="1"/>
      <c r="PEN125" s="1"/>
      <c r="PEO125" s="1"/>
      <c r="PEP125" s="1"/>
      <c r="PEQ125" s="1"/>
      <c r="PER125" s="1"/>
      <c r="PES125" s="1"/>
      <c r="PET125" s="1"/>
      <c r="PEU125" s="1"/>
      <c r="PEV125" s="1"/>
      <c r="PEW125" s="1"/>
      <c r="PEX125" s="1"/>
      <c r="PEY125" s="1"/>
      <c r="PEZ125" s="1"/>
      <c r="PFA125" s="1"/>
      <c r="PFB125" s="1"/>
      <c r="PFC125" s="1"/>
      <c r="PFD125" s="1"/>
      <c r="PFE125" s="1"/>
      <c r="PFF125" s="1"/>
      <c r="PFG125" s="1"/>
      <c r="PFH125" s="1"/>
      <c r="PFI125" s="1"/>
      <c r="PFJ125" s="1"/>
      <c r="PFK125" s="1"/>
      <c r="PFL125" s="1"/>
      <c r="PFM125" s="1"/>
      <c r="PFN125" s="1"/>
      <c r="PFO125" s="1"/>
      <c r="PFP125" s="1"/>
      <c r="PFQ125" s="1"/>
      <c r="PFR125" s="1"/>
      <c r="PFS125" s="1"/>
      <c r="PFT125" s="1"/>
      <c r="PFU125" s="1"/>
      <c r="PFV125" s="1"/>
      <c r="PFW125" s="1"/>
      <c r="PFX125" s="1"/>
      <c r="PFY125" s="1"/>
      <c r="PFZ125" s="1"/>
      <c r="PGA125" s="1"/>
      <c r="PGB125" s="1"/>
      <c r="PGC125" s="1"/>
      <c r="PGD125" s="1"/>
      <c r="PGE125" s="1"/>
      <c r="PGF125" s="1"/>
      <c r="PGG125" s="1"/>
      <c r="PGH125" s="1"/>
      <c r="PGI125" s="1"/>
      <c r="PGJ125" s="1"/>
      <c r="PGK125" s="1"/>
      <c r="PGL125" s="1"/>
      <c r="PGM125" s="1"/>
      <c r="PGN125" s="1"/>
      <c r="PGO125" s="1"/>
      <c r="PGP125" s="1"/>
      <c r="PGQ125" s="1"/>
      <c r="PGR125" s="1"/>
      <c r="PGS125" s="1"/>
      <c r="PGT125" s="1"/>
      <c r="PGU125" s="1"/>
      <c r="PGV125" s="1"/>
      <c r="PGW125" s="1"/>
      <c r="PGX125" s="1"/>
      <c r="PGY125" s="1"/>
      <c r="PGZ125" s="1"/>
      <c r="PHA125" s="1"/>
      <c r="PHB125" s="1"/>
      <c r="PHC125" s="1"/>
      <c r="PHD125" s="1"/>
      <c r="PHE125" s="1"/>
      <c r="PHF125" s="1"/>
      <c r="PHG125" s="1"/>
      <c r="PHH125" s="1"/>
      <c r="PHI125" s="1"/>
      <c r="PHJ125" s="1"/>
      <c r="PHK125" s="1"/>
      <c r="PHL125" s="1"/>
      <c r="PHM125" s="1"/>
      <c r="PHN125" s="1"/>
      <c r="PHO125" s="1"/>
      <c r="PHP125" s="1"/>
      <c r="PHQ125" s="1"/>
      <c r="PHR125" s="1"/>
      <c r="PHS125" s="1"/>
      <c r="PHT125" s="1"/>
      <c r="PHU125" s="1"/>
      <c r="PHV125" s="1"/>
      <c r="PHW125" s="1"/>
      <c r="PHX125" s="1"/>
      <c r="PHY125" s="1"/>
      <c r="PHZ125" s="1"/>
      <c r="PIA125" s="1"/>
      <c r="PIB125" s="1"/>
      <c r="PIC125" s="1"/>
      <c r="PID125" s="1"/>
      <c r="PIE125" s="1"/>
      <c r="PIF125" s="1"/>
      <c r="PIG125" s="1"/>
      <c r="PIH125" s="1"/>
      <c r="PII125" s="1"/>
      <c r="PIJ125" s="1"/>
      <c r="PIK125" s="1"/>
      <c r="PIL125" s="1"/>
      <c r="PIM125" s="1"/>
      <c r="PIN125" s="1"/>
      <c r="PIO125" s="1"/>
      <c r="PIP125" s="1"/>
      <c r="PIQ125" s="1"/>
      <c r="PIR125" s="1"/>
      <c r="PIS125" s="1"/>
      <c r="PIT125" s="1"/>
      <c r="PIU125" s="1"/>
      <c r="PIV125" s="1"/>
      <c r="PIW125" s="1"/>
      <c r="PIX125" s="1"/>
      <c r="PIY125" s="1"/>
      <c r="PIZ125" s="1"/>
      <c r="PJA125" s="1"/>
      <c r="PJB125" s="1"/>
      <c r="PJC125" s="1"/>
      <c r="PJD125" s="1"/>
      <c r="PJE125" s="1"/>
      <c r="PJF125" s="1"/>
      <c r="PJG125" s="1"/>
      <c r="PJH125" s="1"/>
      <c r="PJI125" s="1"/>
      <c r="PJJ125" s="1"/>
      <c r="PJK125" s="1"/>
      <c r="PJL125" s="1"/>
      <c r="PJM125" s="1"/>
      <c r="PJN125" s="1"/>
      <c r="PJO125" s="1"/>
      <c r="PJP125" s="1"/>
      <c r="PJQ125" s="1"/>
      <c r="PJR125" s="1"/>
      <c r="PJS125" s="1"/>
      <c r="PJT125" s="1"/>
      <c r="PJU125" s="1"/>
      <c r="PJV125" s="1"/>
      <c r="PJW125" s="1"/>
      <c r="PJX125" s="1"/>
      <c r="PJY125" s="1"/>
      <c r="PJZ125" s="1"/>
      <c r="PKA125" s="1"/>
      <c r="PKB125" s="1"/>
      <c r="PKC125" s="1"/>
      <c r="PKD125" s="1"/>
      <c r="PKE125" s="1"/>
      <c r="PKF125" s="1"/>
      <c r="PKG125" s="1"/>
      <c r="PKH125" s="1"/>
      <c r="PKI125" s="1"/>
      <c r="PKJ125" s="1"/>
      <c r="PKK125" s="1"/>
      <c r="PKL125" s="1"/>
      <c r="PKM125" s="1"/>
      <c r="PKN125" s="1"/>
      <c r="PKO125" s="1"/>
      <c r="PKP125" s="1"/>
      <c r="PKQ125" s="1"/>
      <c r="PKR125" s="1"/>
      <c r="PKS125" s="1"/>
      <c r="PKT125" s="1"/>
      <c r="PKU125" s="1"/>
      <c r="PKV125" s="1"/>
      <c r="PKW125" s="1"/>
      <c r="PKX125" s="1"/>
      <c r="PKY125" s="1"/>
      <c r="PKZ125" s="1"/>
      <c r="PLA125" s="1"/>
      <c r="PLB125" s="1"/>
      <c r="PLC125" s="1"/>
      <c r="PLD125" s="1"/>
      <c r="PLE125" s="1"/>
      <c r="PLF125" s="1"/>
      <c r="PLG125" s="1"/>
      <c r="PLH125" s="1"/>
      <c r="PLI125" s="1"/>
      <c r="PLJ125" s="1"/>
      <c r="PLK125" s="1"/>
      <c r="PLL125" s="1"/>
      <c r="PLM125" s="1"/>
      <c r="PLN125" s="1"/>
      <c r="PLO125" s="1"/>
      <c r="PLP125" s="1"/>
      <c r="PLQ125" s="1"/>
      <c r="PLR125" s="1"/>
      <c r="PLS125" s="1"/>
      <c r="PLT125" s="1"/>
      <c r="PLU125" s="1"/>
      <c r="PLV125" s="1"/>
      <c r="PLW125" s="1"/>
      <c r="PLX125" s="1"/>
      <c r="PLY125" s="1"/>
      <c r="PLZ125" s="1"/>
      <c r="PMA125" s="1"/>
      <c r="PMB125" s="1"/>
      <c r="PMC125" s="1"/>
      <c r="PMD125" s="1"/>
      <c r="PME125" s="1"/>
      <c r="PMF125" s="1"/>
      <c r="PMG125" s="1"/>
      <c r="PMH125" s="1"/>
      <c r="PMI125" s="1"/>
      <c r="PMJ125" s="1"/>
      <c r="PMK125" s="1"/>
      <c r="PML125" s="1"/>
      <c r="PMM125" s="1"/>
      <c r="PMN125" s="1"/>
      <c r="PMO125" s="1"/>
      <c r="PMP125" s="1"/>
      <c r="PMQ125" s="1"/>
      <c r="PMR125" s="1"/>
      <c r="PMS125" s="1"/>
      <c r="PMT125" s="1"/>
      <c r="PMU125" s="1"/>
      <c r="PMV125" s="1"/>
      <c r="PMW125" s="1"/>
      <c r="PMX125" s="1"/>
      <c r="PMY125" s="1"/>
      <c r="PMZ125" s="1"/>
      <c r="PNA125" s="1"/>
      <c r="PNB125" s="1"/>
      <c r="PNC125" s="1"/>
      <c r="PND125" s="1"/>
      <c r="PNE125" s="1"/>
      <c r="PNF125" s="1"/>
      <c r="PNG125" s="1"/>
      <c r="PNH125" s="1"/>
      <c r="PNI125" s="1"/>
      <c r="PNJ125" s="1"/>
      <c r="PNK125" s="1"/>
      <c r="PNL125" s="1"/>
      <c r="PNM125" s="1"/>
      <c r="PNN125" s="1"/>
      <c r="PNO125" s="1"/>
      <c r="PNP125" s="1"/>
      <c r="PNQ125" s="1"/>
      <c r="PNR125" s="1"/>
      <c r="PNS125" s="1"/>
      <c r="PNT125" s="1"/>
      <c r="PNU125" s="1"/>
      <c r="PNV125" s="1"/>
      <c r="PNW125" s="1"/>
      <c r="PNX125" s="1"/>
      <c r="PNY125" s="1"/>
      <c r="PNZ125" s="1"/>
      <c r="POA125" s="1"/>
      <c r="POB125" s="1"/>
      <c r="POC125" s="1"/>
      <c r="POD125" s="1"/>
      <c r="POE125" s="1"/>
      <c r="POF125" s="1"/>
      <c r="POG125" s="1"/>
      <c r="POH125" s="1"/>
      <c r="POI125" s="1"/>
      <c r="POJ125" s="1"/>
      <c r="POK125" s="1"/>
      <c r="POL125" s="1"/>
      <c r="POM125" s="1"/>
      <c r="PON125" s="1"/>
      <c r="POO125" s="1"/>
      <c r="POP125" s="1"/>
      <c r="POQ125" s="1"/>
      <c r="POR125" s="1"/>
      <c r="POS125" s="1"/>
      <c r="POT125" s="1"/>
      <c r="POU125" s="1"/>
      <c r="POV125" s="1"/>
      <c r="POW125" s="1"/>
      <c r="POX125" s="1"/>
      <c r="POY125" s="1"/>
      <c r="POZ125" s="1"/>
      <c r="PPA125" s="1"/>
      <c r="PPB125" s="1"/>
      <c r="PPC125" s="1"/>
      <c r="PPD125" s="1"/>
      <c r="PPE125" s="1"/>
      <c r="PPF125" s="1"/>
      <c r="PPG125" s="1"/>
      <c r="PPH125" s="1"/>
      <c r="PPI125" s="1"/>
      <c r="PPJ125" s="1"/>
      <c r="PPK125" s="1"/>
      <c r="PPL125" s="1"/>
      <c r="PPM125" s="1"/>
      <c r="PPN125" s="1"/>
      <c r="PPO125" s="1"/>
      <c r="PPP125" s="1"/>
      <c r="PPQ125" s="1"/>
      <c r="PPR125" s="1"/>
      <c r="PPS125" s="1"/>
      <c r="PPT125" s="1"/>
      <c r="PPU125" s="1"/>
      <c r="PPV125" s="1"/>
      <c r="PPW125" s="1"/>
      <c r="PPX125" s="1"/>
      <c r="PPY125" s="1"/>
      <c r="PPZ125" s="1"/>
      <c r="PQA125" s="1"/>
      <c r="PQB125" s="1"/>
      <c r="PQC125" s="1"/>
      <c r="PQD125" s="1"/>
      <c r="PQE125" s="1"/>
      <c r="PQF125" s="1"/>
      <c r="PQG125" s="1"/>
      <c r="PQH125" s="1"/>
      <c r="PQI125" s="1"/>
      <c r="PQJ125" s="1"/>
      <c r="PQK125" s="1"/>
      <c r="PQL125" s="1"/>
      <c r="PQM125" s="1"/>
      <c r="PQN125" s="1"/>
      <c r="PQO125" s="1"/>
      <c r="PQP125" s="1"/>
      <c r="PQQ125" s="1"/>
      <c r="PQR125" s="1"/>
      <c r="PQS125" s="1"/>
      <c r="PQT125" s="1"/>
      <c r="PQU125" s="1"/>
      <c r="PQV125" s="1"/>
      <c r="PQW125" s="1"/>
      <c r="PQX125" s="1"/>
      <c r="PQY125" s="1"/>
      <c r="PQZ125" s="1"/>
      <c r="PRA125" s="1"/>
      <c r="PRB125" s="1"/>
      <c r="PRC125" s="1"/>
      <c r="PRD125" s="1"/>
      <c r="PRE125" s="1"/>
      <c r="PRF125" s="1"/>
      <c r="PRG125" s="1"/>
      <c r="PRH125" s="1"/>
      <c r="PRI125" s="1"/>
      <c r="PRJ125" s="1"/>
      <c r="PRK125" s="1"/>
      <c r="PRL125" s="1"/>
      <c r="PRM125" s="1"/>
      <c r="PRN125" s="1"/>
      <c r="PRO125" s="1"/>
      <c r="PRP125" s="1"/>
      <c r="PRQ125" s="1"/>
      <c r="PRR125" s="1"/>
      <c r="PRS125" s="1"/>
      <c r="PRT125" s="1"/>
      <c r="PRU125" s="1"/>
      <c r="PRV125" s="1"/>
      <c r="PRW125" s="1"/>
      <c r="PRX125" s="1"/>
      <c r="PRY125" s="1"/>
      <c r="PRZ125" s="1"/>
      <c r="PSA125" s="1"/>
      <c r="PSB125" s="1"/>
      <c r="PSC125" s="1"/>
      <c r="PSD125" s="1"/>
      <c r="PSE125" s="1"/>
      <c r="PSF125" s="1"/>
      <c r="PSG125" s="1"/>
      <c r="PSH125" s="1"/>
      <c r="PSI125" s="1"/>
      <c r="PSJ125" s="1"/>
      <c r="PSK125" s="1"/>
      <c r="PSL125" s="1"/>
      <c r="PSM125" s="1"/>
      <c r="PSN125" s="1"/>
      <c r="PSO125" s="1"/>
      <c r="PSP125" s="1"/>
      <c r="PSQ125" s="1"/>
      <c r="PSR125" s="1"/>
      <c r="PSS125" s="1"/>
      <c r="PST125" s="1"/>
      <c r="PSU125" s="1"/>
      <c r="PSV125" s="1"/>
      <c r="PSW125" s="1"/>
      <c r="PSX125" s="1"/>
      <c r="PSY125" s="1"/>
      <c r="PSZ125" s="1"/>
      <c r="PTA125" s="1"/>
      <c r="PTB125" s="1"/>
      <c r="PTC125" s="1"/>
      <c r="PTD125" s="1"/>
      <c r="PTE125" s="1"/>
      <c r="PTF125" s="1"/>
      <c r="PTG125" s="1"/>
      <c r="PTH125" s="1"/>
      <c r="PTI125" s="1"/>
      <c r="PTJ125" s="1"/>
      <c r="PTK125" s="1"/>
      <c r="PTL125" s="1"/>
      <c r="PTM125" s="1"/>
      <c r="PTN125" s="1"/>
      <c r="PTO125" s="1"/>
      <c r="PTP125" s="1"/>
      <c r="PTQ125" s="1"/>
      <c r="PTR125" s="1"/>
      <c r="PTS125" s="1"/>
      <c r="PTT125" s="1"/>
      <c r="PTU125" s="1"/>
      <c r="PTV125" s="1"/>
      <c r="PTW125" s="1"/>
      <c r="PTX125" s="1"/>
      <c r="PTY125" s="1"/>
      <c r="PTZ125" s="1"/>
      <c r="PUA125" s="1"/>
      <c r="PUB125" s="1"/>
      <c r="PUC125" s="1"/>
      <c r="PUD125" s="1"/>
      <c r="PUE125" s="1"/>
      <c r="PUF125" s="1"/>
      <c r="PUG125" s="1"/>
      <c r="PUH125" s="1"/>
      <c r="PUI125" s="1"/>
      <c r="PUJ125" s="1"/>
      <c r="PUK125" s="1"/>
      <c r="PUL125" s="1"/>
      <c r="PUM125" s="1"/>
      <c r="PUN125" s="1"/>
      <c r="PUO125" s="1"/>
      <c r="PUP125" s="1"/>
      <c r="PUQ125" s="1"/>
      <c r="PUR125" s="1"/>
      <c r="PUS125" s="1"/>
      <c r="PUT125" s="1"/>
      <c r="PUU125" s="1"/>
      <c r="PUV125" s="1"/>
      <c r="PUW125" s="1"/>
      <c r="PUX125" s="1"/>
      <c r="PUY125" s="1"/>
      <c r="PUZ125" s="1"/>
      <c r="PVA125" s="1"/>
      <c r="PVB125" s="1"/>
      <c r="PVC125" s="1"/>
      <c r="PVD125" s="1"/>
      <c r="PVE125" s="1"/>
      <c r="PVF125" s="1"/>
      <c r="PVG125" s="1"/>
      <c r="PVH125" s="1"/>
      <c r="PVI125" s="1"/>
      <c r="PVJ125" s="1"/>
      <c r="PVK125" s="1"/>
      <c r="PVL125" s="1"/>
      <c r="PVM125" s="1"/>
      <c r="PVN125" s="1"/>
      <c r="PVO125" s="1"/>
      <c r="PVP125" s="1"/>
      <c r="PVQ125" s="1"/>
      <c r="PVR125" s="1"/>
      <c r="PVS125" s="1"/>
      <c r="PVT125" s="1"/>
      <c r="PVU125" s="1"/>
      <c r="PVV125" s="1"/>
      <c r="PVW125" s="1"/>
      <c r="PVX125" s="1"/>
      <c r="PVY125" s="1"/>
      <c r="PVZ125" s="1"/>
      <c r="PWA125" s="1"/>
      <c r="PWB125" s="1"/>
      <c r="PWC125" s="1"/>
      <c r="PWD125" s="1"/>
      <c r="PWE125" s="1"/>
      <c r="PWF125" s="1"/>
      <c r="PWG125" s="1"/>
      <c r="PWH125" s="1"/>
      <c r="PWI125" s="1"/>
      <c r="PWJ125" s="1"/>
      <c r="PWK125" s="1"/>
      <c r="PWL125" s="1"/>
      <c r="PWM125" s="1"/>
      <c r="PWN125" s="1"/>
      <c r="PWO125" s="1"/>
      <c r="PWP125" s="1"/>
      <c r="PWQ125" s="1"/>
      <c r="PWR125" s="1"/>
      <c r="PWS125" s="1"/>
      <c r="PWT125" s="1"/>
      <c r="PWU125" s="1"/>
      <c r="PWV125" s="1"/>
      <c r="PWW125" s="1"/>
      <c r="PWX125" s="1"/>
      <c r="PWY125" s="1"/>
      <c r="PWZ125" s="1"/>
      <c r="PXA125" s="1"/>
      <c r="PXB125" s="1"/>
      <c r="PXC125" s="1"/>
      <c r="PXD125" s="1"/>
      <c r="PXE125" s="1"/>
      <c r="PXF125" s="1"/>
      <c r="PXG125" s="1"/>
      <c r="PXH125" s="1"/>
      <c r="PXI125" s="1"/>
      <c r="PXJ125" s="1"/>
      <c r="PXK125" s="1"/>
      <c r="PXL125" s="1"/>
      <c r="PXM125" s="1"/>
      <c r="PXN125" s="1"/>
      <c r="PXO125" s="1"/>
      <c r="PXP125" s="1"/>
      <c r="PXQ125" s="1"/>
      <c r="PXR125" s="1"/>
      <c r="PXS125" s="1"/>
      <c r="PXT125" s="1"/>
      <c r="PXU125" s="1"/>
      <c r="PXV125" s="1"/>
      <c r="PXW125" s="1"/>
      <c r="PXX125" s="1"/>
      <c r="PXY125" s="1"/>
      <c r="PXZ125" s="1"/>
      <c r="PYA125" s="1"/>
      <c r="PYB125" s="1"/>
      <c r="PYC125" s="1"/>
      <c r="PYD125" s="1"/>
      <c r="PYE125" s="1"/>
      <c r="PYF125" s="1"/>
      <c r="PYG125" s="1"/>
      <c r="PYH125" s="1"/>
      <c r="PYI125" s="1"/>
      <c r="PYJ125" s="1"/>
      <c r="PYK125" s="1"/>
      <c r="PYL125" s="1"/>
      <c r="PYM125" s="1"/>
      <c r="PYN125" s="1"/>
      <c r="PYO125" s="1"/>
      <c r="PYP125" s="1"/>
      <c r="PYQ125" s="1"/>
      <c r="PYR125" s="1"/>
      <c r="PYS125" s="1"/>
      <c r="PYT125" s="1"/>
      <c r="PYU125" s="1"/>
      <c r="PYV125" s="1"/>
      <c r="PYW125" s="1"/>
      <c r="PYX125" s="1"/>
      <c r="PYY125" s="1"/>
      <c r="PYZ125" s="1"/>
      <c r="PZA125" s="1"/>
      <c r="PZB125" s="1"/>
      <c r="PZC125" s="1"/>
      <c r="PZD125" s="1"/>
      <c r="PZE125" s="1"/>
      <c r="PZF125" s="1"/>
      <c r="PZG125" s="1"/>
      <c r="PZH125" s="1"/>
      <c r="PZI125" s="1"/>
      <c r="PZJ125" s="1"/>
      <c r="PZK125" s="1"/>
      <c r="PZL125" s="1"/>
      <c r="PZM125" s="1"/>
      <c r="PZN125" s="1"/>
      <c r="PZO125" s="1"/>
      <c r="PZP125" s="1"/>
      <c r="PZQ125" s="1"/>
      <c r="PZR125" s="1"/>
      <c r="PZS125" s="1"/>
      <c r="PZT125" s="1"/>
      <c r="PZU125" s="1"/>
      <c r="PZV125" s="1"/>
      <c r="PZW125" s="1"/>
      <c r="PZX125" s="1"/>
      <c r="PZY125" s="1"/>
      <c r="PZZ125" s="1"/>
      <c r="QAA125" s="1"/>
      <c r="QAB125" s="1"/>
      <c r="QAC125" s="1"/>
      <c r="QAD125" s="1"/>
      <c r="QAE125" s="1"/>
      <c r="QAF125" s="1"/>
      <c r="QAG125" s="1"/>
      <c r="QAH125" s="1"/>
      <c r="QAI125" s="1"/>
      <c r="QAJ125" s="1"/>
      <c r="QAK125" s="1"/>
      <c r="QAL125" s="1"/>
      <c r="QAM125" s="1"/>
      <c r="QAN125" s="1"/>
      <c r="QAO125" s="1"/>
      <c r="QAP125" s="1"/>
      <c r="QAQ125" s="1"/>
      <c r="QAR125" s="1"/>
      <c r="QAS125" s="1"/>
      <c r="QAT125" s="1"/>
      <c r="QAU125" s="1"/>
      <c r="QAV125" s="1"/>
      <c r="QAW125" s="1"/>
      <c r="QAX125" s="1"/>
      <c r="QAY125" s="1"/>
      <c r="QAZ125" s="1"/>
      <c r="QBA125" s="1"/>
      <c r="QBB125" s="1"/>
      <c r="QBC125" s="1"/>
      <c r="QBD125" s="1"/>
      <c r="QBE125" s="1"/>
      <c r="QBF125" s="1"/>
      <c r="QBG125" s="1"/>
      <c r="QBH125" s="1"/>
      <c r="QBI125" s="1"/>
      <c r="QBJ125" s="1"/>
      <c r="QBK125" s="1"/>
      <c r="QBL125" s="1"/>
      <c r="QBM125" s="1"/>
      <c r="QBN125" s="1"/>
      <c r="QBO125" s="1"/>
      <c r="QBP125" s="1"/>
      <c r="QBQ125" s="1"/>
      <c r="QBR125" s="1"/>
      <c r="QBS125" s="1"/>
      <c r="QBT125" s="1"/>
      <c r="QBU125" s="1"/>
      <c r="QBV125" s="1"/>
      <c r="QBW125" s="1"/>
      <c r="QBX125" s="1"/>
      <c r="QBY125" s="1"/>
      <c r="QBZ125" s="1"/>
      <c r="QCA125" s="1"/>
      <c r="QCB125" s="1"/>
      <c r="QCC125" s="1"/>
      <c r="QCD125" s="1"/>
      <c r="QCE125" s="1"/>
      <c r="QCF125" s="1"/>
      <c r="QCG125" s="1"/>
      <c r="QCH125" s="1"/>
      <c r="QCI125" s="1"/>
      <c r="QCJ125" s="1"/>
      <c r="QCK125" s="1"/>
      <c r="QCL125" s="1"/>
      <c r="QCM125" s="1"/>
      <c r="QCN125" s="1"/>
      <c r="QCO125" s="1"/>
      <c r="QCP125" s="1"/>
      <c r="QCQ125" s="1"/>
      <c r="QCR125" s="1"/>
      <c r="QCS125" s="1"/>
      <c r="QCT125" s="1"/>
      <c r="QCU125" s="1"/>
      <c r="QCV125" s="1"/>
      <c r="QCW125" s="1"/>
      <c r="QCX125" s="1"/>
      <c r="QCY125" s="1"/>
      <c r="QCZ125" s="1"/>
      <c r="QDA125" s="1"/>
      <c r="QDB125" s="1"/>
      <c r="QDC125" s="1"/>
      <c r="QDD125" s="1"/>
      <c r="QDE125" s="1"/>
      <c r="QDF125" s="1"/>
      <c r="QDG125" s="1"/>
      <c r="QDH125" s="1"/>
      <c r="QDI125" s="1"/>
      <c r="QDJ125" s="1"/>
      <c r="QDK125" s="1"/>
      <c r="QDL125" s="1"/>
      <c r="QDM125" s="1"/>
      <c r="QDN125" s="1"/>
      <c r="QDO125" s="1"/>
      <c r="QDP125" s="1"/>
      <c r="QDQ125" s="1"/>
      <c r="QDR125" s="1"/>
      <c r="QDS125" s="1"/>
      <c r="QDT125" s="1"/>
      <c r="QDU125" s="1"/>
      <c r="QDV125" s="1"/>
      <c r="QDW125" s="1"/>
      <c r="QDX125" s="1"/>
      <c r="QDY125" s="1"/>
      <c r="QDZ125" s="1"/>
      <c r="QEA125" s="1"/>
      <c r="QEB125" s="1"/>
      <c r="QEC125" s="1"/>
      <c r="QED125" s="1"/>
      <c r="QEE125" s="1"/>
      <c r="QEF125" s="1"/>
      <c r="QEG125" s="1"/>
      <c r="QEH125" s="1"/>
      <c r="QEI125" s="1"/>
      <c r="QEJ125" s="1"/>
      <c r="QEK125" s="1"/>
      <c r="QEL125" s="1"/>
      <c r="QEM125" s="1"/>
      <c r="QEN125" s="1"/>
      <c r="QEO125" s="1"/>
      <c r="QEP125" s="1"/>
      <c r="QEQ125" s="1"/>
      <c r="QER125" s="1"/>
      <c r="QES125" s="1"/>
      <c r="QET125" s="1"/>
      <c r="QEU125" s="1"/>
      <c r="QEV125" s="1"/>
      <c r="QEW125" s="1"/>
      <c r="QEX125" s="1"/>
      <c r="QEY125" s="1"/>
      <c r="QEZ125" s="1"/>
      <c r="QFA125" s="1"/>
      <c r="QFB125" s="1"/>
      <c r="QFC125" s="1"/>
      <c r="QFD125" s="1"/>
      <c r="QFE125" s="1"/>
      <c r="QFF125" s="1"/>
      <c r="QFG125" s="1"/>
      <c r="QFH125" s="1"/>
      <c r="QFI125" s="1"/>
      <c r="QFJ125" s="1"/>
      <c r="QFK125" s="1"/>
      <c r="QFL125" s="1"/>
      <c r="QFM125" s="1"/>
      <c r="QFN125" s="1"/>
      <c r="QFO125" s="1"/>
      <c r="QFP125" s="1"/>
      <c r="QFQ125" s="1"/>
      <c r="QFR125" s="1"/>
      <c r="QFS125" s="1"/>
      <c r="QFT125" s="1"/>
      <c r="QFU125" s="1"/>
      <c r="QFV125" s="1"/>
      <c r="QFW125" s="1"/>
      <c r="QFX125" s="1"/>
      <c r="QFY125" s="1"/>
      <c r="QFZ125" s="1"/>
      <c r="QGA125" s="1"/>
      <c r="QGB125" s="1"/>
      <c r="QGC125" s="1"/>
      <c r="QGD125" s="1"/>
      <c r="QGE125" s="1"/>
      <c r="QGF125" s="1"/>
      <c r="QGG125" s="1"/>
      <c r="QGH125" s="1"/>
      <c r="QGI125" s="1"/>
      <c r="QGJ125" s="1"/>
      <c r="QGK125" s="1"/>
      <c r="QGL125" s="1"/>
      <c r="QGM125" s="1"/>
      <c r="QGN125" s="1"/>
      <c r="QGO125" s="1"/>
      <c r="QGP125" s="1"/>
      <c r="QGQ125" s="1"/>
      <c r="QGR125" s="1"/>
      <c r="QGS125" s="1"/>
      <c r="QGT125" s="1"/>
      <c r="QGU125" s="1"/>
      <c r="QGV125" s="1"/>
      <c r="QGW125" s="1"/>
      <c r="QGX125" s="1"/>
      <c r="QGY125" s="1"/>
      <c r="QGZ125" s="1"/>
      <c r="QHA125" s="1"/>
      <c r="QHB125" s="1"/>
      <c r="QHC125" s="1"/>
      <c r="QHD125" s="1"/>
      <c r="QHE125" s="1"/>
      <c r="QHF125" s="1"/>
      <c r="QHG125" s="1"/>
      <c r="QHH125" s="1"/>
      <c r="QHI125" s="1"/>
      <c r="QHJ125" s="1"/>
      <c r="QHK125" s="1"/>
      <c r="QHL125" s="1"/>
      <c r="QHM125" s="1"/>
      <c r="QHN125" s="1"/>
      <c r="QHO125" s="1"/>
      <c r="QHP125" s="1"/>
      <c r="QHQ125" s="1"/>
      <c r="QHR125" s="1"/>
      <c r="QHS125" s="1"/>
      <c r="QHT125" s="1"/>
      <c r="QHU125" s="1"/>
      <c r="QHV125" s="1"/>
      <c r="QHW125" s="1"/>
      <c r="QHX125" s="1"/>
      <c r="QHY125" s="1"/>
      <c r="QHZ125" s="1"/>
      <c r="QIA125" s="1"/>
      <c r="QIB125" s="1"/>
      <c r="QIC125" s="1"/>
      <c r="QID125" s="1"/>
      <c r="QIE125" s="1"/>
      <c r="QIF125" s="1"/>
      <c r="QIG125" s="1"/>
      <c r="QIH125" s="1"/>
      <c r="QII125" s="1"/>
      <c r="QIJ125" s="1"/>
      <c r="QIK125" s="1"/>
      <c r="QIL125" s="1"/>
      <c r="QIM125" s="1"/>
      <c r="QIN125" s="1"/>
      <c r="QIO125" s="1"/>
      <c r="QIP125" s="1"/>
      <c r="QIQ125" s="1"/>
      <c r="QIR125" s="1"/>
      <c r="QIS125" s="1"/>
      <c r="QIT125" s="1"/>
      <c r="QIU125" s="1"/>
      <c r="QIV125" s="1"/>
      <c r="QIW125" s="1"/>
      <c r="QIX125" s="1"/>
      <c r="QIY125" s="1"/>
      <c r="QIZ125" s="1"/>
      <c r="QJA125" s="1"/>
      <c r="QJB125" s="1"/>
      <c r="QJC125" s="1"/>
      <c r="QJD125" s="1"/>
      <c r="QJE125" s="1"/>
      <c r="QJF125" s="1"/>
      <c r="QJG125" s="1"/>
      <c r="QJH125" s="1"/>
      <c r="QJI125" s="1"/>
      <c r="QJJ125" s="1"/>
      <c r="QJK125" s="1"/>
      <c r="QJL125" s="1"/>
      <c r="QJM125" s="1"/>
      <c r="QJN125" s="1"/>
      <c r="QJO125" s="1"/>
      <c r="QJP125" s="1"/>
      <c r="QJQ125" s="1"/>
      <c r="QJR125" s="1"/>
      <c r="QJS125" s="1"/>
      <c r="QJT125" s="1"/>
      <c r="QJU125" s="1"/>
      <c r="QJV125" s="1"/>
      <c r="QJW125" s="1"/>
      <c r="QJX125" s="1"/>
      <c r="QJY125" s="1"/>
      <c r="QJZ125" s="1"/>
      <c r="QKA125" s="1"/>
      <c r="QKB125" s="1"/>
      <c r="QKC125" s="1"/>
      <c r="QKD125" s="1"/>
      <c r="QKE125" s="1"/>
      <c r="QKF125" s="1"/>
      <c r="QKG125" s="1"/>
      <c r="QKH125" s="1"/>
      <c r="QKI125" s="1"/>
      <c r="QKJ125" s="1"/>
      <c r="QKK125" s="1"/>
      <c r="QKL125" s="1"/>
      <c r="QKM125" s="1"/>
      <c r="QKN125" s="1"/>
      <c r="QKO125" s="1"/>
      <c r="QKP125" s="1"/>
      <c r="QKQ125" s="1"/>
      <c r="QKR125" s="1"/>
      <c r="QKS125" s="1"/>
      <c r="QKT125" s="1"/>
      <c r="QKU125" s="1"/>
      <c r="QKV125" s="1"/>
      <c r="QKW125" s="1"/>
      <c r="QKX125" s="1"/>
      <c r="QKY125" s="1"/>
      <c r="QKZ125" s="1"/>
      <c r="QLA125" s="1"/>
      <c r="QLB125" s="1"/>
      <c r="QLC125" s="1"/>
      <c r="QLD125" s="1"/>
      <c r="QLE125" s="1"/>
      <c r="QLF125" s="1"/>
      <c r="QLG125" s="1"/>
      <c r="QLH125" s="1"/>
      <c r="QLI125" s="1"/>
      <c r="QLJ125" s="1"/>
      <c r="QLK125" s="1"/>
      <c r="QLL125" s="1"/>
      <c r="QLM125" s="1"/>
      <c r="QLN125" s="1"/>
      <c r="QLO125" s="1"/>
      <c r="QLP125" s="1"/>
      <c r="QLQ125" s="1"/>
      <c r="QLR125" s="1"/>
      <c r="QLS125" s="1"/>
      <c r="QLT125" s="1"/>
      <c r="QLU125" s="1"/>
      <c r="QLV125" s="1"/>
      <c r="QLW125" s="1"/>
      <c r="QLX125" s="1"/>
      <c r="QLY125" s="1"/>
      <c r="QLZ125" s="1"/>
      <c r="QMA125" s="1"/>
      <c r="QMB125" s="1"/>
      <c r="QMC125" s="1"/>
      <c r="QMD125" s="1"/>
      <c r="QME125" s="1"/>
      <c r="QMF125" s="1"/>
      <c r="QMG125" s="1"/>
      <c r="QMH125" s="1"/>
      <c r="QMI125" s="1"/>
      <c r="QMJ125" s="1"/>
      <c r="QMK125" s="1"/>
      <c r="QML125" s="1"/>
      <c r="QMM125" s="1"/>
      <c r="QMN125" s="1"/>
      <c r="QMO125" s="1"/>
      <c r="QMP125" s="1"/>
      <c r="QMQ125" s="1"/>
      <c r="QMR125" s="1"/>
      <c r="QMS125" s="1"/>
      <c r="QMT125" s="1"/>
      <c r="QMU125" s="1"/>
      <c r="QMV125" s="1"/>
      <c r="QMW125" s="1"/>
      <c r="QMX125" s="1"/>
      <c r="QMY125" s="1"/>
      <c r="QMZ125" s="1"/>
      <c r="QNA125" s="1"/>
      <c r="QNB125" s="1"/>
      <c r="QNC125" s="1"/>
      <c r="QND125" s="1"/>
      <c r="QNE125" s="1"/>
      <c r="QNF125" s="1"/>
      <c r="QNG125" s="1"/>
      <c r="QNH125" s="1"/>
      <c r="QNI125" s="1"/>
      <c r="QNJ125" s="1"/>
      <c r="QNK125" s="1"/>
      <c r="QNL125" s="1"/>
      <c r="QNM125" s="1"/>
      <c r="QNN125" s="1"/>
      <c r="QNO125" s="1"/>
      <c r="QNP125" s="1"/>
      <c r="QNQ125" s="1"/>
      <c r="QNR125" s="1"/>
      <c r="QNS125" s="1"/>
      <c r="QNT125" s="1"/>
      <c r="QNU125" s="1"/>
      <c r="QNV125" s="1"/>
      <c r="QNW125" s="1"/>
      <c r="QNX125" s="1"/>
      <c r="QNY125" s="1"/>
      <c r="QNZ125" s="1"/>
      <c r="QOA125" s="1"/>
      <c r="QOB125" s="1"/>
      <c r="QOC125" s="1"/>
      <c r="QOD125" s="1"/>
      <c r="QOE125" s="1"/>
      <c r="QOF125" s="1"/>
      <c r="QOG125" s="1"/>
      <c r="QOH125" s="1"/>
      <c r="QOI125" s="1"/>
      <c r="QOJ125" s="1"/>
      <c r="QOK125" s="1"/>
      <c r="QOL125" s="1"/>
      <c r="QOM125" s="1"/>
      <c r="QON125" s="1"/>
      <c r="QOO125" s="1"/>
      <c r="QOP125" s="1"/>
      <c r="QOQ125" s="1"/>
      <c r="QOR125" s="1"/>
      <c r="QOS125" s="1"/>
      <c r="QOT125" s="1"/>
      <c r="QOU125" s="1"/>
      <c r="QOV125" s="1"/>
      <c r="QOW125" s="1"/>
      <c r="QOX125" s="1"/>
      <c r="QOY125" s="1"/>
      <c r="QOZ125" s="1"/>
      <c r="QPA125" s="1"/>
      <c r="QPB125" s="1"/>
      <c r="QPC125" s="1"/>
      <c r="QPD125" s="1"/>
      <c r="QPE125" s="1"/>
      <c r="QPF125" s="1"/>
      <c r="QPG125" s="1"/>
      <c r="QPH125" s="1"/>
      <c r="QPI125" s="1"/>
      <c r="QPJ125" s="1"/>
      <c r="QPK125" s="1"/>
      <c r="QPL125" s="1"/>
      <c r="QPM125" s="1"/>
      <c r="QPN125" s="1"/>
      <c r="QPO125" s="1"/>
      <c r="QPP125" s="1"/>
      <c r="QPQ125" s="1"/>
      <c r="QPR125" s="1"/>
      <c r="QPS125" s="1"/>
      <c r="QPT125" s="1"/>
      <c r="QPU125" s="1"/>
      <c r="QPV125" s="1"/>
      <c r="QPW125" s="1"/>
      <c r="QPX125" s="1"/>
      <c r="QPY125" s="1"/>
      <c r="QPZ125" s="1"/>
      <c r="QQA125" s="1"/>
      <c r="QQB125" s="1"/>
      <c r="QQC125" s="1"/>
      <c r="QQD125" s="1"/>
      <c r="QQE125" s="1"/>
      <c r="QQF125" s="1"/>
      <c r="QQG125" s="1"/>
      <c r="QQH125" s="1"/>
      <c r="QQI125" s="1"/>
      <c r="QQJ125" s="1"/>
      <c r="QQK125" s="1"/>
      <c r="QQL125" s="1"/>
      <c r="QQM125" s="1"/>
      <c r="QQN125" s="1"/>
      <c r="QQO125" s="1"/>
      <c r="QQP125" s="1"/>
      <c r="QQQ125" s="1"/>
      <c r="QQR125" s="1"/>
      <c r="QQS125" s="1"/>
      <c r="QQT125" s="1"/>
      <c r="QQU125" s="1"/>
      <c r="QQV125" s="1"/>
      <c r="QQW125" s="1"/>
      <c r="QQX125" s="1"/>
      <c r="QQY125" s="1"/>
      <c r="QQZ125" s="1"/>
      <c r="QRA125" s="1"/>
      <c r="QRB125" s="1"/>
      <c r="QRC125" s="1"/>
      <c r="QRD125" s="1"/>
      <c r="QRE125" s="1"/>
      <c r="QRF125" s="1"/>
      <c r="QRG125" s="1"/>
      <c r="QRH125" s="1"/>
      <c r="QRI125" s="1"/>
      <c r="QRJ125" s="1"/>
      <c r="QRK125" s="1"/>
      <c r="QRL125" s="1"/>
      <c r="QRM125" s="1"/>
      <c r="QRN125" s="1"/>
      <c r="QRO125" s="1"/>
      <c r="QRP125" s="1"/>
      <c r="QRQ125" s="1"/>
      <c r="QRR125" s="1"/>
      <c r="QRS125" s="1"/>
      <c r="QRT125" s="1"/>
      <c r="QRU125" s="1"/>
      <c r="QRV125" s="1"/>
      <c r="QRW125" s="1"/>
      <c r="QRX125" s="1"/>
      <c r="QRY125" s="1"/>
      <c r="QRZ125" s="1"/>
      <c r="QSA125" s="1"/>
      <c r="QSB125" s="1"/>
      <c r="QSC125" s="1"/>
      <c r="QSD125" s="1"/>
      <c r="QSE125" s="1"/>
      <c r="QSF125" s="1"/>
      <c r="QSG125" s="1"/>
      <c r="QSH125" s="1"/>
      <c r="QSI125" s="1"/>
      <c r="QSJ125" s="1"/>
      <c r="QSK125" s="1"/>
      <c r="QSL125" s="1"/>
      <c r="QSM125" s="1"/>
      <c r="QSN125" s="1"/>
      <c r="QSO125" s="1"/>
      <c r="QSP125" s="1"/>
      <c r="QSQ125" s="1"/>
      <c r="QSR125" s="1"/>
      <c r="QSS125" s="1"/>
      <c r="QST125" s="1"/>
      <c r="QSU125" s="1"/>
      <c r="QSV125" s="1"/>
      <c r="QSW125" s="1"/>
      <c r="QSX125" s="1"/>
      <c r="QSY125" s="1"/>
      <c r="QSZ125" s="1"/>
      <c r="QTA125" s="1"/>
      <c r="QTB125" s="1"/>
      <c r="QTC125" s="1"/>
      <c r="QTD125" s="1"/>
      <c r="QTE125" s="1"/>
      <c r="QTF125" s="1"/>
      <c r="QTG125" s="1"/>
      <c r="QTH125" s="1"/>
      <c r="QTI125" s="1"/>
      <c r="QTJ125" s="1"/>
      <c r="QTK125" s="1"/>
      <c r="QTL125" s="1"/>
      <c r="QTM125" s="1"/>
      <c r="QTN125" s="1"/>
      <c r="QTO125" s="1"/>
      <c r="QTP125" s="1"/>
      <c r="QTQ125" s="1"/>
      <c r="QTR125" s="1"/>
      <c r="QTS125" s="1"/>
      <c r="QTT125" s="1"/>
      <c r="QTU125" s="1"/>
      <c r="QTV125" s="1"/>
      <c r="QTW125" s="1"/>
      <c r="QTX125" s="1"/>
      <c r="QTY125" s="1"/>
      <c r="QTZ125" s="1"/>
      <c r="QUA125" s="1"/>
      <c r="QUB125" s="1"/>
      <c r="QUC125" s="1"/>
      <c r="QUD125" s="1"/>
      <c r="QUE125" s="1"/>
      <c r="QUF125" s="1"/>
      <c r="QUG125" s="1"/>
      <c r="QUH125" s="1"/>
      <c r="QUI125" s="1"/>
      <c r="QUJ125" s="1"/>
      <c r="QUK125" s="1"/>
      <c r="QUL125" s="1"/>
      <c r="QUM125" s="1"/>
      <c r="QUN125" s="1"/>
      <c r="QUO125" s="1"/>
      <c r="QUP125" s="1"/>
      <c r="QUQ125" s="1"/>
      <c r="QUR125" s="1"/>
      <c r="QUS125" s="1"/>
      <c r="QUT125" s="1"/>
      <c r="QUU125" s="1"/>
      <c r="QUV125" s="1"/>
      <c r="QUW125" s="1"/>
      <c r="QUX125" s="1"/>
      <c r="QUY125" s="1"/>
      <c r="QUZ125" s="1"/>
      <c r="QVA125" s="1"/>
      <c r="QVB125" s="1"/>
      <c r="QVC125" s="1"/>
      <c r="QVD125" s="1"/>
      <c r="QVE125" s="1"/>
      <c r="QVF125" s="1"/>
      <c r="QVG125" s="1"/>
      <c r="QVH125" s="1"/>
      <c r="QVI125" s="1"/>
      <c r="QVJ125" s="1"/>
      <c r="QVK125" s="1"/>
      <c r="QVL125" s="1"/>
      <c r="QVM125" s="1"/>
      <c r="QVN125" s="1"/>
      <c r="QVO125" s="1"/>
      <c r="QVP125" s="1"/>
      <c r="QVQ125" s="1"/>
      <c r="QVR125" s="1"/>
      <c r="QVS125" s="1"/>
      <c r="QVT125" s="1"/>
      <c r="QVU125" s="1"/>
      <c r="QVV125" s="1"/>
      <c r="QVW125" s="1"/>
      <c r="QVX125" s="1"/>
      <c r="QVY125" s="1"/>
      <c r="QVZ125" s="1"/>
      <c r="QWA125" s="1"/>
      <c r="QWB125" s="1"/>
      <c r="QWC125" s="1"/>
      <c r="QWD125" s="1"/>
      <c r="QWE125" s="1"/>
      <c r="QWF125" s="1"/>
      <c r="QWG125" s="1"/>
      <c r="QWH125" s="1"/>
      <c r="QWI125" s="1"/>
      <c r="QWJ125" s="1"/>
      <c r="QWK125" s="1"/>
      <c r="QWL125" s="1"/>
      <c r="QWM125" s="1"/>
      <c r="QWN125" s="1"/>
      <c r="QWO125" s="1"/>
      <c r="QWP125" s="1"/>
      <c r="QWQ125" s="1"/>
      <c r="QWR125" s="1"/>
      <c r="QWS125" s="1"/>
      <c r="QWT125" s="1"/>
      <c r="QWU125" s="1"/>
      <c r="QWV125" s="1"/>
      <c r="QWW125" s="1"/>
      <c r="QWX125" s="1"/>
      <c r="QWY125" s="1"/>
      <c r="QWZ125" s="1"/>
      <c r="QXA125" s="1"/>
      <c r="QXB125" s="1"/>
      <c r="QXC125" s="1"/>
      <c r="QXD125" s="1"/>
      <c r="QXE125" s="1"/>
      <c r="QXF125" s="1"/>
      <c r="QXG125" s="1"/>
      <c r="QXH125" s="1"/>
      <c r="QXI125" s="1"/>
      <c r="QXJ125" s="1"/>
      <c r="QXK125" s="1"/>
      <c r="QXL125" s="1"/>
      <c r="QXM125" s="1"/>
      <c r="QXN125" s="1"/>
      <c r="QXO125" s="1"/>
      <c r="QXP125" s="1"/>
      <c r="QXQ125" s="1"/>
      <c r="QXR125" s="1"/>
      <c r="QXS125" s="1"/>
      <c r="QXT125" s="1"/>
      <c r="QXU125" s="1"/>
      <c r="QXV125" s="1"/>
      <c r="QXW125" s="1"/>
      <c r="QXX125" s="1"/>
      <c r="QXY125" s="1"/>
      <c r="QXZ125" s="1"/>
      <c r="QYA125" s="1"/>
      <c r="QYB125" s="1"/>
      <c r="QYC125" s="1"/>
      <c r="QYD125" s="1"/>
      <c r="QYE125" s="1"/>
      <c r="QYF125" s="1"/>
      <c r="QYG125" s="1"/>
      <c r="QYH125" s="1"/>
      <c r="QYI125" s="1"/>
      <c r="QYJ125" s="1"/>
      <c r="QYK125" s="1"/>
      <c r="QYL125" s="1"/>
      <c r="QYM125" s="1"/>
      <c r="QYN125" s="1"/>
      <c r="QYO125" s="1"/>
      <c r="QYP125" s="1"/>
      <c r="QYQ125" s="1"/>
      <c r="QYR125" s="1"/>
      <c r="QYS125" s="1"/>
      <c r="QYT125" s="1"/>
      <c r="QYU125" s="1"/>
      <c r="QYV125" s="1"/>
      <c r="QYW125" s="1"/>
      <c r="QYX125" s="1"/>
      <c r="QYY125" s="1"/>
      <c r="QYZ125" s="1"/>
      <c r="QZA125" s="1"/>
      <c r="QZB125" s="1"/>
      <c r="QZC125" s="1"/>
      <c r="QZD125" s="1"/>
      <c r="QZE125" s="1"/>
      <c r="QZF125" s="1"/>
      <c r="QZG125" s="1"/>
      <c r="QZH125" s="1"/>
      <c r="QZI125" s="1"/>
      <c r="QZJ125" s="1"/>
      <c r="QZK125" s="1"/>
      <c r="QZL125" s="1"/>
      <c r="QZM125" s="1"/>
      <c r="QZN125" s="1"/>
      <c r="QZO125" s="1"/>
      <c r="QZP125" s="1"/>
      <c r="QZQ125" s="1"/>
      <c r="QZR125" s="1"/>
      <c r="QZS125" s="1"/>
      <c r="QZT125" s="1"/>
      <c r="QZU125" s="1"/>
      <c r="QZV125" s="1"/>
      <c r="QZW125" s="1"/>
      <c r="QZX125" s="1"/>
      <c r="QZY125" s="1"/>
      <c r="QZZ125" s="1"/>
      <c r="RAA125" s="1"/>
      <c r="RAB125" s="1"/>
      <c r="RAC125" s="1"/>
      <c r="RAD125" s="1"/>
      <c r="RAE125" s="1"/>
      <c r="RAF125" s="1"/>
      <c r="RAG125" s="1"/>
      <c r="RAH125" s="1"/>
      <c r="RAI125" s="1"/>
      <c r="RAJ125" s="1"/>
      <c r="RAK125" s="1"/>
      <c r="RAL125" s="1"/>
      <c r="RAM125" s="1"/>
      <c r="RAN125" s="1"/>
      <c r="RAO125" s="1"/>
      <c r="RAP125" s="1"/>
      <c r="RAQ125" s="1"/>
      <c r="RAR125" s="1"/>
      <c r="RAS125" s="1"/>
      <c r="RAT125" s="1"/>
      <c r="RAU125" s="1"/>
      <c r="RAV125" s="1"/>
      <c r="RAW125" s="1"/>
      <c r="RAX125" s="1"/>
      <c r="RAY125" s="1"/>
      <c r="RAZ125" s="1"/>
      <c r="RBA125" s="1"/>
      <c r="RBB125" s="1"/>
      <c r="RBC125" s="1"/>
      <c r="RBD125" s="1"/>
      <c r="RBE125" s="1"/>
      <c r="RBF125" s="1"/>
      <c r="RBG125" s="1"/>
      <c r="RBH125" s="1"/>
      <c r="RBI125" s="1"/>
      <c r="RBJ125" s="1"/>
      <c r="RBK125" s="1"/>
      <c r="RBL125" s="1"/>
      <c r="RBM125" s="1"/>
      <c r="RBN125" s="1"/>
      <c r="RBO125" s="1"/>
      <c r="RBP125" s="1"/>
      <c r="RBQ125" s="1"/>
      <c r="RBR125" s="1"/>
      <c r="RBS125" s="1"/>
      <c r="RBT125" s="1"/>
      <c r="RBU125" s="1"/>
      <c r="RBV125" s="1"/>
      <c r="RBW125" s="1"/>
      <c r="RBX125" s="1"/>
      <c r="RBY125" s="1"/>
      <c r="RBZ125" s="1"/>
      <c r="RCA125" s="1"/>
      <c r="RCB125" s="1"/>
      <c r="RCC125" s="1"/>
      <c r="RCD125" s="1"/>
      <c r="RCE125" s="1"/>
      <c r="RCF125" s="1"/>
      <c r="RCG125" s="1"/>
      <c r="RCH125" s="1"/>
      <c r="RCI125" s="1"/>
      <c r="RCJ125" s="1"/>
      <c r="RCK125" s="1"/>
      <c r="RCL125" s="1"/>
      <c r="RCM125" s="1"/>
      <c r="RCN125" s="1"/>
      <c r="RCO125" s="1"/>
      <c r="RCP125" s="1"/>
      <c r="RCQ125" s="1"/>
      <c r="RCR125" s="1"/>
      <c r="RCS125" s="1"/>
      <c r="RCT125" s="1"/>
      <c r="RCU125" s="1"/>
      <c r="RCV125" s="1"/>
      <c r="RCW125" s="1"/>
      <c r="RCX125" s="1"/>
      <c r="RCY125" s="1"/>
      <c r="RCZ125" s="1"/>
      <c r="RDA125" s="1"/>
      <c r="RDB125" s="1"/>
      <c r="RDC125" s="1"/>
      <c r="RDD125" s="1"/>
      <c r="RDE125" s="1"/>
      <c r="RDF125" s="1"/>
      <c r="RDG125" s="1"/>
      <c r="RDH125" s="1"/>
      <c r="RDI125" s="1"/>
      <c r="RDJ125" s="1"/>
      <c r="RDK125" s="1"/>
      <c r="RDL125" s="1"/>
      <c r="RDM125" s="1"/>
      <c r="RDN125" s="1"/>
      <c r="RDO125" s="1"/>
      <c r="RDP125" s="1"/>
      <c r="RDQ125" s="1"/>
      <c r="RDR125" s="1"/>
      <c r="RDS125" s="1"/>
      <c r="RDT125" s="1"/>
      <c r="RDU125" s="1"/>
      <c r="RDV125" s="1"/>
      <c r="RDW125" s="1"/>
      <c r="RDX125" s="1"/>
      <c r="RDY125" s="1"/>
      <c r="RDZ125" s="1"/>
      <c r="REA125" s="1"/>
      <c r="REB125" s="1"/>
      <c r="REC125" s="1"/>
      <c r="RED125" s="1"/>
      <c r="REE125" s="1"/>
      <c r="REF125" s="1"/>
      <c r="REG125" s="1"/>
      <c r="REH125" s="1"/>
      <c r="REI125" s="1"/>
      <c r="REJ125" s="1"/>
      <c r="REK125" s="1"/>
      <c r="REL125" s="1"/>
      <c r="REM125" s="1"/>
      <c r="REN125" s="1"/>
      <c r="REO125" s="1"/>
      <c r="REP125" s="1"/>
      <c r="REQ125" s="1"/>
      <c r="RER125" s="1"/>
      <c r="RES125" s="1"/>
      <c r="RET125" s="1"/>
      <c r="REU125" s="1"/>
      <c r="REV125" s="1"/>
      <c r="REW125" s="1"/>
      <c r="REX125" s="1"/>
      <c r="REY125" s="1"/>
      <c r="REZ125" s="1"/>
      <c r="RFA125" s="1"/>
      <c r="RFB125" s="1"/>
      <c r="RFC125" s="1"/>
      <c r="RFD125" s="1"/>
      <c r="RFE125" s="1"/>
      <c r="RFF125" s="1"/>
      <c r="RFG125" s="1"/>
      <c r="RFH125" s="1"/>
      <c r="RFI125" s="1"/>
      <c r="RFJ125" s="1"/>
      <c r="RFK125" s="1"/>
      <c r="RFL125" s="1"/>
      <c r="RFM125" s="1"/>
      <c r="RFN125" s="1"/>
      <c r="RFO125" s="1"/>
      <c r="RFP125" s="1"/>
      <c r="RFQ125" s="1"/>
      <c r="RFR125" s="1"/>
      <c r="RFS125" s="1"/>
      <c r="RFT125" s="1"/>
      <c r="RFU125" s="1"/>
      <c r="RFV125" s="1"/>
      <c r="RFW125" s="1"/>
      <c r="RFX125" s="1"/>
      <c r="RFY125" s="1"/>
      <c r="RFZ125" s="1"/>
      <c r="RGA125" s="1"/>
      <c r="RGB125" s="1"/>
      <c r="RGC125" s="1"/>
      <c r="RGD125" s="1"/>
      <c r="RGE125" s="1"/>
      <c r="RGF125" s="1"/>
      <c r="RGG125" s="1"/>
      <c r="RGH125" s="1"/>
      <c r="RGI125" s="1"/>
      <c r="RGJ125" s="1"/>
      <c r="RGK125" s="1"/>
      <c r="RGL125" s="1"/>
      <c r="RGM125" s="1"/>
      <c r="RGN125" s="1"/>
      <c r="RGO125" s="1"/>
      <c r="RGP125" s="1"/>
      <c r="RGQ125" s="1"/>
      <c r="RGR125" s="1"/>
      <c r="RGS125" s="1"/>
      <c r="RGT125" s="1"/>
      <c r="RGU125" s="1"/>
      <c r="RGV125" s="1"/>
      <c r="RGW125" s="1"/>
      <c r="RGX125" s="1"/>
      <c r="RGY125" s="1"/>
      <c r="RGZ125" s="1"/>
      <c r="RHA125" s="1"/>
      <c r="RHB125" s="1"/>
      <c r="RHC125" s="1"/>
      <c r="RHD125" s="1"/>
      <c r="RHE125" s="1"/>
      <c r="RHF125" s="1"/>
      <c r="RHG125" s="1"/>
      <c r="RHH125" s="1"/>
      <c r="RHI125" s="1"/>
      <c r="RHJ125" s="1"/>
      <c r="RHK125" s="1"/>
      <c r="RHL125" s="1"/>
      <c r="RHM125" s="1"/>
      <c r="RHN125" s="1"/>
      <c r="RHO125" s="1"/>
      <c r="RHP125" s="1"/>
      <c r="RHQ125" s="1"/>
      <c r="RHR125" s="1"/>
      <c r="RHS125" s="1"/>
      <c r="RHT125" s="1"/>
      <c r="RHU125" s="1"/>
      <c r="RHV125" s="1"/>
      <c r="RHW125" s="1"/>
      <c r="RHX125" s="1"/>
      <c r="RHY125" s="1"/>
      <c r="RHZ125" s="1"/>
      <c r="RIA125" s="1"/>
      <c r="RIB125" s="1"/>
      <c r="RIC125" s="1"/>
      <c r="RID125" s="1"/>
      <c r="RIE125" s="1"/>
      <c r="RIF125" s="1"/>
      <c r="RIG125" s="1"/>
      <c r="RIH125" s="1"/>
      <c r="RII125" s="1"/>
      <c r="RIJ125" s="1"/>
      <c r="RIK125" s="1"/>
      <c r="RIL125" s="1"/>
      <c r="RIM125" s="1"/>
      <c r="RIN125" s="1"/>
      <c r="RIO125" s="1"/>
      <c r="RIP125" s="1"/>
      <c r="RIQ125" s="1"/>
      <c r="RIR125" s="1"/>
      <c r="RIS125" s="1"/>
      <c r="RIT125" s="1"/>
      <c r="RIU125" s="1"/>
      <c r="RIV125" s="1"/>
      <c r="RIW125" s="1"/>
      <c r="RIX125" s="1"/>
      <c r="RIY125" s="1"/>
      <c r="RIZ125" s="1"/>
      <c r="RJA125" s="1"/>
      <c r="RJB125" s="1"/>
      <c r="RJC125" s="1"/>
      <c r="RJD125" s="1"/>
      <c r="RJE125" s="1"/>
      <c r="RJF125" s="1"/>
      <c r="RJG125" s="1"/>
      <c r="RJH125" s="1"/>
      <c r="RJI125" s="1"/>
      <c r="RJJ125" s="1"/>
      <c r="RJK125" s="1"/>
      <c r="RJL125" s="1"/>
      <c r="RJM125" s="1"/>
      <c r="RJN125" s="1"/>
      <c r="RJO125" s="1"/>
      <c r="RJP125" s="1"/>
      <c r="RJQ125" s="1"/>
      <c r="RJR125" s="1"/>
      <c r="RJS125" s="1"/>
      <c r="RJT125" s="1"/>
      <c r="RJU125" s="1"/>
      <c r="RJV125" s="1"/>
      <c r="RJW125" s="1"/>
      <c r="RJX125" s="1"/>
      <c r="RJY125" s="1"/>
      <c r="RJZ125" s="1"/>
      <c r="RKA125" s="1"/>
      <c r="RKB125" s="1"/>
      <c r="RKC125" s="1"/>
      <c r="RKD125" s="1"/>
      <c r="RKE125" s="1"/>
      <c r="RKF125" s="1"/>
      <c r="RKG125" s="1"/>
      <c r="RKH125" s="1"/>
      <c r="RKI125" s="1"/>
      <c r="RKJ125" s="1"/>
      <c r="RKK125" s="1"/>
      <c r="RKL125" s="1"/>
      <c r="RKM125" s="1"/>
      <c r="RKN125" s="1"/>
      <c r="RKO125" s="1"/>
      <c r="RKP125" s="1"/>
      <c r="RKQ125" s="1"/>
      <c r="RKR125" s="1"/>
      <c r="RKS125" s="1"/>
      <c r="RKT125" s="1"/>
      <c r="RKU125" s="1"/>
      <c r="RKV125" s="1"/>
      <c r="RKW125" s="1"/>
      <c r="RKX125" s="1"/>
      <c r="RKY125" s="1"/>
      <c r="RKZ125" s="1"/>
      <c r="RLA125" s="1"/>
      <c r="RLB125" s="1"/>
      <c r="RLC125" s="1"/>
      <c r="RLD125" s="1"/>
      <c r="RLE125" s="1"/>
      <c r="RLF125" s="1"/>
      <c r="RLG125" s="1"/>
      <c r="RLH125" s="1"/>
      <c r="RLI125" s="1"/>
      <c r="RLJ125" s="1"/>
      <c r="RLK125" s="1"/>
      <c r="RLL125" s="1"/>
      <c r="RLM125" s="1"/>
      <c r="RLN125" s="1"/>
      <c r="RLO125" s="1"/>
      <c r="RLP125" s="1"/>
      <c r="RLQ125" s="1"/>
      <c r="RLR125" s="1"/>
      <c r="RLS125" s="1"/>
      <c r="RLT125" s="1"/>
      <c r="RLU125" s="1"/>
      <c r="RLV125" s="1"/>
      <c r="RLW125" s="1"/>
      <c r="RLX125" s="1"/>
      <c r="RLY125" s="1"/>
      <c r="RLZ125" s="1"/>
      <c r="RMA125" s="1"/>
      <c r="RMB125" s="1"/>
      <c r="RMC125" s="1"/>
      <c r="RMD125" s="1"/>
      <c r="RME125" s="1"/>
      <c r="RMF125" s="1"/>
      <c r="RMG125" s="1"/>
      <c r="RMH125" s="1"/>
      <c r="RMI125" s="1"/>
      <c r="RMJ125" s="1"/>
      <c r="RMK125" s="1"/>
      <c r="RML125" s="1"/>
      <c r="RMM125" s="1"/>
      <c r="RMN125" s="1"/>
      <c r="RMO125" s="1"/>
      <c r="RMP125" s="1"/>
      <c r="RMQ125" s="1"/>
      <c r="RMR125" s="1"/>
      <c r="RMS125" s="1"/>
      <c r="RMT125" s="1"/>
      <c r="RMU125" s="1"/>
      <c r="RMV125" s="1"/>
      <c r="RMW125" s="1"/>
      <c r="RMX125" s="1"/>
      <c r="RMY125" s="1"/>
      <c r="RMZ125" s="1"/>
      <c r="RNA125" s="1"/>
      <c r="RNB125" s="1"/>
      <c r="RNC125" s="1"/>
      <c r="RND125" s="1"/>
      <c r="RNE125" s="1"/>
      <c r="RNF125" s="1"/>
      <c r="RNG125" s="1"/>
      <c r="RNH125" s="1"/>
      <c r="RNI125" s="1"/>
      <c r="RNJ125" s="1"/>
      <c r="RNK125" s="1"/>
      <c r="RNL125" s="1"/>
      <c r="RNM125" s="1"/>
      <c r="RNN125" s="1"/>
      <c r="RNO125" s="1"/>
      <c r="RNP125" s="1"/>
      <c r="RNQ125" s="1"/>
      <c r="RNR125" s="1"/>
      <c r="RNS125" s="1"/>
      <c r="RNT125" s="1"/>
      <c r="RNU125" s="1"/>
      <c r="RNV125" s="1"/>
      <c r="RNW125" s="1"/>
      <c r="RNX125" s="1"/>
      <c r="RNY125" s="1"/>
      <c r="RNZ125" s="1"/>
      <c r="ROA125" s="1"/>
      <c r="ROB125" s="1"/>
      <c r="ROC125" s="1"/>
      <c r="ROD125" s="1"/>
      <c r="ROE125" s="1"/>
      <c r="ROF125" s="1"/>
      <c r="ROG125" s="1"/>
      <c r="ROH125" s="1"/>
      <c r="ROI125" s="1"/>
      <c r="ROJ125" s="1"/>
      <c r="ROK125" s="1"/>
      <c r="ROL125" s="1"/>
      <c r="ROM125" s="1"/>
      <c r="RON125" s="1"/>
      <c r="ROO125" s="1"/>
      <c r="ROP125" s="1"/>
      <c r="ROQ125" s="1"/>
      <c r="ROR125" s="1"/>
      <c r="ROS125" s="1"/>
      <c r="ROT125" s="1"/>
      <c r="ROU125" s="1"/>
      <c r="ROV125" s="1"/>
      <c r="ROW125" s="1"/>
      <c r="ROX125" s="1"/>
      <c r="ROY125" s="1"/>
      <c r="ROZ125" s="1"/>
      <c r="RPA125" s="1"/>
      <c r="RPB125" s="1"/>
      <c r="RPC125" s="1"/>
      <c r="RPD125" s="1"/>
      <c r="RPE125" s="1"/>
      <c r="RPF125" s="1"/>
      <c r="RPG125" s="1"/>
      <c r="RPH125" s="1"/>
      <c r="RPI125" s="1"/>
      <c r="RPJ125" s="1"/>
      <c r="RPK125" s="1"/>
      <c r="RPL125" s="1"/>
      <c r="RPM125" s="1"/>
      <c r="RPN125" s="1"/>
      <c r="RPO125" s="1"/>
      <c r="RPP125" s="1"/>
      <c r="RPQ125" s="1"/>
      <c r="RPR125" s="1"/>
      <c r="RPS125" s="1"/>
      <c r="RPT125" s="1"/>
      <c r="RPU125" s="1"/>
      <c r="RPV125" s="1"/>
      <c r="RPW125" s="1"/>
      <c r="RPX125" s="1"/>
      <c r="RPY125" s="1"/>
      <c r="RPZ125" s="1"/>
      <c r="RQA125" s="1"/>
      <c r="RQB125" s="1"/>
      <c r="RQC125" s="1"/>
      <c r="RQD125" s="1"/>
      <c r="RQE125" s="1"/>
      <c r="RQF125" s="1"/>
      <c r="RQG125" s="1"/>
      <c r="RQH125" s="1"/>
      <c r="RQI125" s="1"/>
      <c r="RQJ125" s="1"/>
      <c r="RQK125" s="1"/>
      <c r="RQL125" s="1"/>
      <c r="RQM125" s="1"/>
      <c r="RQN125" s="1"/>
      <c r="RQO125" s="1"/>
      <c r="RQP125" s="1"/>
      <c r="RQQ125" s="1"/>
      <c r="RQR125" s="1"/>
      <c r="RQS125" s="1"/>
      <c r="RQT125" s="1"/>
      <c r="RQU125" s="1"/>
      <c r="RQV125" s="1"/>
      <c r="RQW125" s="1"/>
      <c r="RQX125" s="1"/>
      <c r="RQY125" s="1"/>
      <c r="RQZ125" s="1"/>
      <c r="RRA125" s="1"/>
      <c r="RRB125" s="1"/>
      <c r="RRC125" s="1"/>
      <c r="RRD125" s="1"/>
      <c r="RRE125" s="1"/>
      <c r="RRF125" s="1"/>
      <c r="RRG125" s="1"/>
      <c r="RRH125" s="1"/>
      <c r="RRI125" s="1"/>
      <c r="RRJ125" s="1"/>
      <c r="RRK125" s="1"/>
      <c r="RRL125" s="1"/>
      <c r="RRM125" s="1"/>
      <c r="RRN125" s="1"/>
      <c r="RRO125" s="1"/>
      <c r="RRP125" s="1"/>
      <c r="RRQ125" s="1"/>
      <c r="RRR125" s="1"/>
      <c r="RRS125" s="1"/>
      <c r="RRT125" s="1"/>
      <c r="RRU125" s="1"/>
      <c r="RRV125" s="1"/>
      <c r="RRW125" s="1"/>
      <c r="RRX125" s="1"/>
      <c r="RRY125" s="1"/>
      <c r="RRZ125" s="1"/>
      <c r="RSA125" s="1"/>
      <c r="RSB125" s="1"/>
      <c r="RSC125" s="1"/>
      <c r="RSD125" s="1"/>
      <c r="RSE125" s="1"/>
      <c r="RSF125" s="1"/>
      <c r="RSG125" s="1"/>
      <c r="RSH125" s="1"/>
      <c r="RSI125" s="1"/>
      <c r="RSJ125" s="1"/>
      <c r="RSK125" s="1"/>
      <c r="RSL125" s="1"/>
      <c r="RSM125" s="1"/>
      <c r="RSN125" s="1"/>
      <c r="RSO125" s="1"/>
      <c r="RSP125" s="1"/>
      <c r="RSQ125" s="1"/>
      <c r="RSR125" s="1"/>
      <c r="RSS125" s="1"/>
      <c r="RST125" s="1"/>
      <c r="RSU125" s="1"/>
      <c r="RSV125" s="1"/>
      <c r="RSW125" s="1"/>
      <c r="RSX125" s="1"/>
      <c r="RSY125" s="1"/>
      <c r="RSZ125" s="1"/>
      <c r="RTA125" s="1"/>
      <c r="RTB125" s="1"/>
      <c r="RTC125" s="1"/>
      <c r="RTD125" s="1"/>
      <c r="RTE125" s="1"/>
      <c r="RTF125" s="1"/>
      <c r="RTG125" s="1"/>
      <c r="RTH125" s="1"/>
      <c r="RTI125" s="1"/>
      <c r="RTJ125" s="1"/>
      <c r="RTK125" s="1"/>
      <c r="RTL125" s="1"/>
      <c r="RTM125" s="1"/>
      <c r="RTN125" s="1"/>
      <c r="RTO125" s="1"/>
      <c r="RTP125" s="1"/>
      <c r="RTQ125" s="1"/>
      <c r="RTR125" s="1"/>
      <c r="RTS125" s="1"/>
      <c r="RTT125" s="1"/>
      <c r="RTU125" s="1"/>
      <c r="RTV125" s="1"/>
      <c r="RTW125" s="1"/>
      <c r="RTX125" s="1"/>
      <c r="RTY125" s="1"/>
      <c r="RTZ125" s="1"/>
      <c r="RUA125" s="1"/>
      <c r="RUB125" s="1"/>
      <c r="RUC125" s="1"/>
      <c r="RUD125" s="1"/>
      <c r="RUE125" s="1"/>
      <c r="RUF125" s="1"/>
      <c r="RUG125" s="1"/>
      <c r="RUH125" s="1"/>
      <c r="RUI125" s="1"/>
      <c r="RUJ125" s="1"/>
      <c r="RUK125" s="1"/>
      <c r="RUL125" s="1"/>
      <c r="RUM125" s="1"/>
      <c r="RUN125" s="1"/>
      <c r="RUO125" s="1"/>
      <c r="RUP125" s="1"/>
      <c r="RUQ125" s="1"/>
      <c r="RUR125" s="1"/>
      <c r="RUS125" s="1"/>
      <c r="RUT125" s="1"/>
      <c r="RUU125" s="1"/>
      <c r="RUV125" s="1"/>
      <c r="RUW125" s="1"/>
      <c r="RUX125" s="1"/>
      <c r="RUY125" s="1"/>
      <c r="RUZ125" s="1"/>
      <c r="RVA125" s="1"/>
      <c r="RVB125" s="1"/>
      <c r="RVC125" s="1"/>
      <c r="RVD125" s="1"/>
      <c r="RVE125" s="1"/>
      <c r="RVF125" s="1"/>
      <c r="RVG125" s="1"/>
      <c r="RVH125" s="1"/>
      <c r="RVI125" s="1"/>
      <c r="RVJ125" s="1"/>
      <c r="RVK125" s="1"/>
      <c r="RVL125" s="1"/>
      <c r="RVM125" s="1"/>
      <c r="RVN125" s="1"/>
      <c r="RVO125" s="1"/>
      <c r="RVP125" s="1"/>
      <c r="RVQ125" s="1"/>
      <c r="RVR125" s="1"/>
      <c r="RVS125" s="1"/>
      <c r="RVT125" s="1"/>
      <c r="RVU125" s="1"/>
      <c r="RVV125" s="1"/>
      <c r="RVW125" s="1"/>
      <c r="RVX125" s="1"/>
      <c r="RVY125" s="1"/>
      <c r="RVZ125" s="1"/>
      <c r="RWA125" s="1"/>
      <c r="RWB125" s="1"/>
      <c r="RWC125" s="1"/>
      <c r="RWD125" s="1"/>
      <c r="RWE125" s="1"/>
      <c r="RWF125" s="1"/>
      <c r="RWG125" s="1"/>
      <c r="RWH125" s="1"/>
      <c r="RWI125" s="1"/>
      <c r="RWJ125" s="1"/>
      <c r="RWK125" s="1"/>
      <c r="RWL125" s="1"/>
      <c r="RWM125" s="1"/>
      <c r="RWN125" s="1"/>
      <c r="RWO125" s="1"/>
      <c r="RWP125" s="1"/>
      <c r="RWQ125" s="1"/>
      <c r="RWR125" s="1"/>
      <c r="RWS125" s="1"/>
      <c r="RWT125" s="1"/>
      <c r="RWU125" s="1"/>
      <c r="RWV125" s="1"/>
      <c r="RWW125" s="1"/>
      <c r="RWX125" s="1"/>
      <c r="RWY125" s="1"/>
      <c r="RWZ125" s="1"/>
      <c r="RXA125" s="1"/>
      <c r="RXB125" s="1"/>
      <c r="RXC125" s="1"/>
      <c r="RXD125" s="1"/>
      <c r="RXE125" s="1"/>
      <c r="RXF125" s="1"/>
      <c r="RXG125" s="1"/>
      <c r="RXH125" s="1"/>
      <c r="RXI125" s="1"/>
      <c r="RXJ125" s="1"/>
      <c r="RXK125" s="1"/>
      <c r="RXL125" s="1"/>
      <c r="RXM125" s="1"/>
      <c r="RXN125" s="1"/>
      <c r="RXO125" s="1"/>
      <c r="RXP125" s="1"/>
      <c r="RXQ125" s="1"/>
      <c r="RXR125" s="1"/>
      <c r="RXS125" s="1"/>
      <c r="RXT125" s="1"/>
      <c r="RXU125" s="1"/>
      <c r="RXV125" s="1"/>
      <c r="RXW125" s="1"/>
      <c r="RXX125" s="1"/>
      <c r="RXY125" s="1"/>
      <c r="RXZ125" s="1"/>
      <c r="RYA125" s="1"/>
      <c r="RYB125" s="1"/>
      <c r="RYC125" s="1"/>
      <c r="RYD125" s="1"/>
      <c r="RYE125" s="1"/>
      <c r="RYF125" s="1"/>
      <c r="RYG125" s="1"/>
      <c r="RYH125" s="1"/>
      <c r="RYI125" s="1"/>
      <c r="RYJ125" s="1"/>
      <c r="RYK125" s="1"/>
      <c r="RYL125" s="1"/>
      <c r="RYM125" s="1"/>
      <c r="RYN125" s="1"/>
      <c r="RYO125" s="1"/>
      <c r="RYP125" s="1"/>
      <c r="RYQ125" s="1"/>
      <c r="RYR125" s="1"/>
      <c r="RYS125" s="1"/>
      <c r="RYT125" s="1"/>
      <c r="RYU125" s="1"/>
      <c r="RYV125" s="1"/>
      <c r="RYW125" s="1"/>
      <c r="RYX125" s="1"/>
      <c r="RYY125" s="1"/>
      <c r="RYZ125" s="1"/>
      <c r="RZA125" s="1"/>
      <c r="RZB125" s="1"/>
      <c r="RZC125" s="1"/>
      <c r="RZD125" s="1"/>
      <c r="RZE125" s="1"/>
      <c r="RZF125" s="1"/>
      <c r="RZG125" s="1"/>
      <c r="RZH125" s="1"/>
      <c r="RZI125" s="1"/>
      <c r="RZJ125" s="1"/>
      <c r="RZK125" s="1"/>
      <c r="RZL125" s="1"/>
      <c r="RZM125" s="1"/>
      <c r="RZN125" s="1"/>
      <c r="RZO125" s="1"/>
      <c r="RZP125" s="1"/>
      <c r="RZQ125" s="1"/>
      <c r="RZR125" s="1"/>
      <c r="RZS125" s="1"/>
      <c r="RZT125" s="1"/>
      <c r="RZU125" s="1"/>
      <c r="RZV125" s="1"/>
      <c r="RZW125" s="1"/>
      <c r="RZX125" s="1"/>
      <c r="RZY125" s="1"/>
      <c r="RZZ125" s="1"/>
      <c r="SAA125" s="1"/>
      <c r="SAB125" s="1"/>
      <c r="SAC125" s="1"/>
      <c r="SAD125" s="1"/>
      <c r="SAE125" s="1"/>
      <c r="SAF125" s="1"/>
      <c r="SAG125" s="1"/>
      <c r="SAH125" s="1"/>
      <c r="SAI125" s="1"/>
      <c r="SAJ125" s="1"/>
      <c r="SAK125" s="1"/>
      <c r="SAL125" s="1"/>
      <c r="SAM125" s="1"/>
      <c r="SAN125" s="1"/>
      <c r="SAO125" s="1"/>
      <c r="SAP125" s="1"/>
      <c r="SAQ125" s="1"/>
      <c r="SAR125" s="1"/>
      <c r="SAS125" s="1"/>
      <c r="SAT125" s="1"/>
      <c r="SAU125" s="1"/>
      <c r="SAV125" s="1"/>
      <c r="SAW125" s="1"/>
      <c r="SAX125" s="1"/>
      <c r="SAY125" s="1"/>
      <c r="SAZ125" s="1"/>
      <c r="SBA125" s="1"/>
      <c r="SBB125" s="1"/>
      <c r="SBC125" s="1"/>
      <c r="SBD125" s="1"/>
      <c r="SBE125" s="1"/>
      <c r="SBF125" s="1"/>
      <c r="SBG125" s="1"/>
      <c r="SBH125" s="1"/>
      <c r="SBI125" s="1"/>
      <c r="SBJ125" s="1"/>
      <c r="SBK125" s="1"/>
      <c r="SBL125" s="1"/>
      <c r="SBM125" s="1"/>
      <c r="SBN125" s="1"/>
      <c r="SBO125" s="1"/>
      <c r="SBP125" s="1"/>
      <c r="SBQ125" s="1"/>
      <c r="SBR125" s="1"/>
      <c r="SBS125" s="1"/>
      <c r="SBT125" s="1"/>
      <c r="SBU125" s="1"/>
      <c r="SBV125" s="1"/>
      <c r="SBW125" s="1"/>
      <c r="SBX125" s="1"/>
      <c r="SBY125" s="1"/>
      <c r="SBZ125" s="1"/>
      <c r="SCA125" s="1"/>
      <c r="SCB125" s="1"/>
      <c r="SCC125" s="1"/>
      <c r="SCD125" s="1"/>
      <c r="SCE125" s="1"/>
      <c r="SCF125" s="1"/>
      <c r="SCG125" s="1"/>
      <c r="SCH125" s="1"/>
      <c r="SCI125" s="1"/>
      <c r="SCJ125" s="1"/>
      <c r="SCK125" s="1"/>
      <c r="SCL125" s="1"/>
      <c r="SCM125" s="1"/>
      <c r="SCN125" s="1"/>
      <c r="SCO125" s="1"/>
      <c r="SCP125" s="1"/>
      <c r="SCQ125" s="1"/>
      <c r="SCR125" s="1"/>
      <c r="SCS125" s="1"/>
      <c r="SCT125" s="1"/>
      <c r="SCU125" s="1"/>
      <c r="SCV125" s="1"/>
      <c r="SCW125" s="1"/>
      <c r="SCX125" s="1"/>
      <c r="SCY125" s="1"/>
      <c r="SCZ125" s="1"/>
      <c r="SDA125" s="1"/>
      <c r="SDB125" s="1"/>
      <c r="SDC125" s="1"/>
      <c r="SDD125" s="1"/>
      <c r="SDE125" s="1"/>
      <c r="SDF125" s="1"/>
      <c r="SDG125" s="1"/>
      <c r="SDH125" s="1"/>
      <c r="SDI125" s="1"/>
      <c r="SDJ125" s="1"/>
      <c r="SDK125" s="1"/>
      <c r="SDL125" s="1"/>
      <c r="SDM125" s="1"/>
      <c r="SDN125" s="1"/>
      <c r="SDO125" s="1"/>
      <c r="SDP125" s="1"/>
      <c r="SDQ125" s="1"/>
      <c r="SDR125" s="1"/>
      <c r="SDS125" s="1"/>
      <c r="SDT125" s="1"/>
      <c r="SDU125" s="1"/>
      <c r="SDV125" s="1"/>
      <c r="SDW125" s="1"/>
      <c r="SDX125" s="1"/>
      <c r="SDY125" s="1"/>
      <c r="SDZ125" s="1"/>
      <c r="SEA125" s="1"/>
      <c r="SEB125" s="1"/>
      <c r="SEC125" s="1"/>
      <c r="SED125" s="1"/>
      <c r="SEE125" s="1"/>
      <c r="SEF125" s="1"/>
      <c r="SEG125" s="1"/>
      <c r="SEH125" s="1"/>
      <c r="SEI125" s="1"/>
      <c r="SEJ125" s="1"/>
      <c r="SEK125" s="1"/>
      <c r="SEL125" s="1"/>
      <c r="SEM125" s="1"/>
      <c r="SEN125" s="1"/>
      <c r="SEO125" s="1"/>
      <c r="SEP125" s="1"/>
      <c r="SEQ125" s="1"/>
      <c r="SER125" s="1"/>
      <c r="SES125" s="1"/>
      <c r="SET125" s="1"/>
      <c r="SEU125" s="1"/>
      <c r="SEV125" s="1"/>
      <c r="SEW125" s="1"/>
      <c r="SEX125" s="1"/>
      <c r="SEY125" s="1"/>
      <c r="SEZ125" s="1"/>
      <c r="SFA125" s="1"/>
      <c r="SFB125" s="1"/>
      <c r="SFC125" s="1"/>
      <c r="SFD125" s="1"/>
      <c r="SFE125" s="1"/>
      <c r="SFF125" s="1"/>
      <c r="SFG125" s="1"/>
      <c r="SFH125" s="1"/>
      <c r="SFI125" s="1"/>
      <c r="SFJ125" s="1"/>
      <c r="SFK125" s="1"/>
      <c r="SFL125" s="1"/>
      <c r="SFM125" s="1"/>
      <c r="SFN125" s="1"/>
      <c r="SFO125" s="1"/>
      <c r="SFP125" s="1"/>
      <c r="SFQ125" s="1"/>
      <c r="SFR125" s="1"/>
      <c r="SFS125" s="1"/>
      <c r="SFT125" s="1"/>
      <c r="SFU125" s="1"/>
      <c r="SFV125" s="1"/>
      <c r="SFW125" s="1"/>
      <c r="SFX125" s="1"/>
      <c r="SFY125" s="1"/>
      <c r="SFZ125" s="1"/>
      <c r="SGA125" s="1"/>
      <c r="SGB125" s="1"/>
      <c r="SGC125" s="1"/>
      <c r="SGD125" s="1"/>
      <c r="SGE125" s="1"/>
      <c r="SGF125" s="1"/>
      <c r="SGG125" s="1"/>
      <c r="SGH125" s="1"/>
      <c r="SGI125" s="1"/>
      <c r="SGJ125" s="1"/>
      <c r="SGK125" s="1"/>
      <c r="SGL125" s="1"/>
      <c r="SGM125" s="1"/>
      <c r="SGN125" s="1"/>
      <c r="SGO125" s="1"/>
      <c r="SGP125" s="1"/>
      <c r="SGQ125" s="1"/>
      <c r="SGR125" s="1"/>
      <c r="SGS125" s="1"/>
      <c r="SGT125" s="1"/>
      <c r="SGU125" s="1"/>
      <c r="SGV125" s="1"/>
      <c r="SGW125" s="1"/>
      <c r="SGX125" s="1"/>
      <c r="SGY125" s="1"/>
      <c r="SGZ125" s="1"/>
      <c r="SHA125" s="1"/>
      <c r="SHB125" s="1"/>
      <c r="SHC125" s="1"/>
      <c r="SHD125" s="1"/>
      <c r="SHE125" s="1"/>
      <c r="SHF125" s="1"/>
      <c r="SHG125" s="1"/>
      <c r="SHH125" s="1"/>
      <c r="SHI125" s="1"/>
      <c r="SHJ125" s="1"/>
      <c r="SHK125" s="1"/>
      <c r="SHL125" s="1"/>
      <c r="SHM125" s="1"/>
      <c r="SHN125" s="1"/>
      <c r="SHO125" s="1"/>
      <c r="SHP125" s="1"/>
      <c r="SHQ125" s="1"/>
      <c r="SHR125" s="1"/>
      <c r="SHS125" s="1"/>
      <c r="SHT125" s="1"/>
      <c r="SHU125" s="1"/>
      <c r="SHV125" s="1"/>
      <c r="SHW125" s="1"/>
      <c r="SHX125" s="1"/>
      <c r="SHY125" s="1"/>
      <c r="SHZ125" s="1"/>
      <c r="SIA125" s="1"/>
      <c r="SIB125" s="1"/>
      <c r="SIC125" s="1"/>
      <c r="SID125" s="1"/>
      <c r="SIE125" s="1"/>
      <c r="SIF125" s="1"/>
      <c r="SIG125" s="1"/>
      <c r="SIH125" s="1"/>
      <c r="SII125" s="1"/>
      <c r="SIJ125" s="1"/>
      <c r="SIK125" s="1"/>
      <c r="SIL125" s="1"/>
      <c r="SIM125" s="1"/>
      <c r="SIN125" s="1"/>
      <c r="SIO125" s="1"/>
      <c r="SIP125" s="1"/>
      <c r="SIQ125" s="1"/>
      <c r="SIR125" s="1"/>
      <c r="SIS125" s="1"/>
      <c r="SIT125" s="1"/>
      <c r="SIU125" s="1"/>
      <c r="SIV125" s="1"/>
      <c r="SIW125" s="1"/>
      <c r="SIX125" s="1"/>
      <c r="SIY125" s="1"/>
      <c r="SIZ125" s="1"/>
      <c r="SJA125" s="1"/>
      <c r="SJB125" s="1"/>
      <c r="SJC125" s="1"/>
      <c r="SJD125" s="1"/>
      <c r="SJE125" s="1"/>
      <c r="SJF125" s="1"/>
      <c r="SJG125" s="1"/>
      <c r="SJH125" s="1"/>
      <c r="SJI125" s="1"/>
      <c r="SJJ125" s="1"/>
      <c r="SJK125" s="1"/>
      <c r="SJL125" s="1"/>
      <c r="SJM125" s="1"/>
      <c r="SJN125" s="1"/>
      <c r="SJO125" s="1"/>
      <c r="SJP125" s="1"/>
      <c r="SJQ125" s="1"/>
      <c r="SJR125" s="1"/>
      <c r="SJS125" s="1"/>
      <c r="SJT125" s="1"/>
      <c r="SJU125" s="1"/>
      <c r="SJV125" s="1"/>
      <c r="SJW125" s="1"/>
      <c r="SJX125" s="1"/>
      <c r="SJY125" s="1"/>
      <c r="SJZ125" s="1"/>
      <c r="SKA125" s="1"/>
      <c r="SKB125" s="1"/>
      <c r="SKC125" s="1"/>
      <c r="SKD125" s="1"/>
      <c r="SKE125" s="1"/>
      <c r="SKF125" s="1"/>
      <c r="SKG125" s="1"/>
      <c r="SKH125" s="1"/>
      <c r="SKI125" s="1"/>
      <c r="SKJ125" s="1"/>
      <c r="SKK125" s="1"/>
      <c r="SKL125" s="1"/>
      <c r="SKM125" s="1"/>
      <c r="SKN125" s="1"/>
      <c r="SKO125" s="1"/>
      <c r="SKP125" s="1"/>
      <c r="SKQ125" s="1"/>
      <c r="SKR125" s="1"/>
      <c r="SKS125" s="1"/>
      <c r="SKT125" s="1"/>
      <c r="SKU125" s="1"/>
      <c r="SKV125" s="1"/>
      <c r="SKW125" s="1"/>
      <c r="SKX125" s="1"/>
      <c r="SKY125" s="1"/>
      <c r="SKZ125" s="1"/>
      <c r="SLA125" s="1"/>
      <c r="SLB125" s="1"/>
      <c r="SLC125" s="1"/>
      <c r="SLD125" s="1"/>
      <c r="SLE125" s="1"/>
      <c r="SLF125" s="1"/>
      <c r="SLG125" s="1"/>
      <c r="SLH125" s="1"/>
      <c r="SLI125" s="1"/>
      <c r="SLJ125" s="1"/>
      <c r="SLK125" s="1"/>
      <c r="SLL125" s="1"/>
      <c r="SLM125" s="1"/>
      <c r="SLN125" s="1"/>
      <c r="SLO125" s="1"/>
      <c r="SLP125" s="1"/>
      <c r="SLQ125" s="1"/>
      <c r="SLR125" s="1"/>
      <c r="SLS125" s="1"/>
      <c r="SLT125" s="1"/>
      <c r="SLU125" s="1"/>
      <c r="SLV125" s="1"/>
      <c r="SLW125" s="1"/>
      <c r="SLX125" s="1"/>
      <c r="SLY125" s="1"/>
      <c r="SLZ125" s="1"/>
      <c r="SMA125" s="1"/>
      <c r="SMB125" s="1"/>
      <c r="SMC125" s="1"/>
      <c r="SMD125" s="1"/>
      <c r="SME125" s="1"/>
      <c r="SMF125" s="1"/>
      <c r="SMG125" s="1"/>
      <c r="SMH125" s="1"/>
      <c r="SMI125" s="1"/>
      <c r="SMJ125" s="1"/>
      <c r="SMK125" s="1"/>
      <c r="SML125" s="1"/>
      <c r="SMM125" s="1"/>
      <c r="SMN125" s="1"/>
      <c r="SMO125" s="1"/>
      <c r="SMP125" s="1"/>
      <c r="SMQ125" s="1"/>
      <c r="SMR125" s="1"/>
      <c r="SMS125" s="1"/>
      <c r="SMT125" s="1"/>
      <c r="SMU125" s="1"/>
      <c r="SMV125" s="1"/>
      <c r="SMW125" s="1"/>
      <c r="SMX125" s="1"/>
      <c r="SMY125" s="1"/>
      <c r="SMZ125" s="1"/>
      <c r="SNA125" s="1"/>
      <c r="SNB125" s="1"/>
      <c r="SNC125" s="1"/>
      <c r="SND125" s="1"/>
      <c r="SNE125" s="1"/>
      <c r="SNF125" s="1"/>
      <c r="SNG125" s="1"/>
      <c r="SNH125" s="1"/>
      <c r="SNI125" s="1"/>
      <c r="SNJ125" s="1"/>
      <c r="SNK125" s="1"/>
      <c r="SNL125" s="1"/>
      <c r="SNM125" s="1"/>
      <c r="SNN125" s="1"/>
      <c r="SNO125" s="1"/>
      <c r="SNP125" s="1"/>
      <c r="SNQ125" s="1"/>
      <c r="SNR125" s="1"/>
      <c r="SNS125" s="1"/>
      <c r="SNT125" s="1"/>
      <c r="SNU125" s="1"/>
      <c r="SNV125" s="1"/>
      <c r="SNW125" s="1"/>
      <c r="SNX125" s="1"/>
      <c r="SNY125" s="1"/>
      <c r="SNZ125" s="1"/>
      <c r="SOA125" s="1"/>
      <c r="SOB125" s="1"/>
      <c r="SOC125" s="1"/>
      <c r="SOD125" s="1"/>
      <c r="SOE125" s="1"/>
      <c r="SOF125" s="1"/>
      <c r="SOG125" s="1"/>
      <c r="SOH125" s="1"/>
      <c r="SOI125" s="1"/>
      <c r="SOJ125" s="1"/>
      <c r="SOK125" s="1"/>
      <c r="SOL125" s="1"/>
      <c r="SOM125" s="1"/>
      <c r="SON125" s="1"/>
      <c r="SOO125" s="1"/>
      <c r="SOP125" s="1"/>
      <c r="SOQ125" s="1"/>
      <c r="SOR125" s="1"/>
      <c r="SOS125" s="1"/>
      <c r="SOT125" s="1"/>
      <c r="SOU125" s="1"/>
      <c r="SOV125" s="1"/>
      <c r="SOW125" s="1"/>
      <c r="SOX125" s="1"/>
      <c r="SOY125" s="1"/>
      <c r="SOZ125" s="1"/>
      <c r="SPA125" s="1"/>
      <c r="SPB125" s="1"/>
      <c r="SPC125" s="1"/>
      <c r="SPD125" s="1"/>
      <c r="SPE125" s="1"/>
      <c r="SPF125" s="1"/>
      <c r="SPG125" s="1"/>
      <c r="SPH125" s="1"/>
      <c r="SPI125" s="1"/>
      <c r="SPJ125" s="1"/>
      <c r="SPK125" s="1"/>
      <c r="SPL125" s="1"/>
      <c r="SPM125" s="1"/>
      <c r="SPN125" s="1"/>
      <c r="SPO125" s="1"/>
      <c r="SPP125" s="1"/>
      <c r="SPQ125" s="1"/>
      <c r="SPR125" s="1"/>
      <c r="SPS125" s="1"/>
      <c r="SPT125" s="1"/>
      <c r="SPU125" s="1"/>
      <c r="SPV125" s="1"/>
      <c r="SPW125" s="1"/>
      <c r="SPX125" s="1"/>
      <c r="SPY125" s="1"/>
      <c r="SPZ125" s="1"/>
      <c r="SQA125" s="1"/>
      <c r="SQB125" s="1"/>
      <c r="SQC125" s="1"/>
      <c r="SQD125" s="1"/>
      <c r="SQE125" s="1"/>
      <c r="SQF125" s="1"/>
      <c r="SQG125" s="1"/>
      <c r="SQH125" s="1"/>
      <c r="SQI125" s="1"/>
      <c r="SQJ125" s="1"/>
      <c r="SQK125" s="1"/>
      <c r="SQL125" s="1"/>
      <c r="SQM125" s="1"/>
      <c r="SQN125" s="1"/>
      <c r="SQO125" s="1"/>
      <c r="SQP125" s="1"/>
      <c r="SQQ125" s="1"/>
      <c r="SQR125" s="1"/>
      <c r="SQS125" s="1"/>
      <c r="SQT125" s="1"/>
      <c r="SQU125" s="1"/>
      <c r="SQV125" s="1"/>
      <c r="SQW125" s="1"/>
      <c r="SQX125" s="1"/>
      <c r="SQY125" s="1"/>
      <c r="SQZ125" s="1"/>
      <c r="SRA125" s="1"/>
      <c r="SRB125" s="1"/>
      <c r="SRC125" s="1"/>
      <c r="SRD125" s="1"/>
      <c r="SRE125" s="1"/>
      <c r="SRF125" s="1"/>
      <c r="SRG125" s="1"/>
      <c r="SRH125" s="1"/>
      <c r="SRI125" s="1"/>
      <c r="SRJ125" s="1"/>
      <c r="SRK125" s="1"/>
      <c r="SRL125" s="1"/>
      <c r="SRM125" s="1"/>
      <c r="SRN125" s="1"/>
      <c r="SRO125" s="1"/>
      <c r="SRP125" s="1"/>
      <c r="SRQ125" s="1"/>
      <c r="SRR125" s="1"/>
      <c r="SRS125" s="1"/>
      <c r="SRT125" s="1"/>
      <c r="SRU125" s="1"/>
      <c r="SRV125" s="1"/>
      <c r="SRW125" s="1"/>
      <c r="SRX125" s="1"/>
      <c r="SRY125" s="1"/>
      <c r="SRZ125" s="1"/>
      <c r="SSA125" s="1"/>
      <c r="SSB125" s="1"/>
      <c r="SSC125" s="1"/>
      <c r="SSD125" s="1"/>
      <c r="SSE125" s="1"/>
      <c r="SSF125" s="1"/>
      <c r="SSG125" s="1"/>
      <c r="SSH125" s="1"/>
      <c r="SSI125" s="1"/>
      <c r="SSJ125" s="1"/>
      <c r="SSK125" s="1"/>
      <c r="SSL125" s="1"/>
      <c r="SSM125" s="1"/>
      <c r="SSN125" s="1"/>
      <c r="SSO125" s="1"/>
      <c r="SSP125" s="1"/>
      <c r="SSQ125" s="1"/>
      <c r="SSR125" s="1"/>
      <c r="SSS125" s="1"/>
      <c r="SST125" s="1"/>
      <c r="SSU125" s="1"/>
      <c r="SSV125" s="1"/>
      <c r="SSW125" s="1"/>
      <c r="SSX125" s="1"/>
      <c r="SSY125" s="1"/>
      <c r="SSZ125" s="1"/>
      <c r="STA125" s="1"/>
      <c r="STB125" s="1"/>
      <c r="STC125" s="1"/>
      <c r="STD125" s="1"/>
      <c r="STE125" s="1"/>
      <c r="STF125" s="1"/>
      <c r="STG125" s="1"/>
      <c r="STH125" s="1"/>
      <c r="STI125" s="1"/>
      <c r="STJ125" s="1"/>
      <c r="STK125" s="1"/>
      <c r="STL125" s="1"/>
      <c r="STM125" s="1"/>
      <c r="STN125" s="1"/>
      <c r="STO125" s="1"/>
      <c r="STP125" s="1"/>
      <c r="STQ125" s="1"/>
      <c r="STR125" s="1"/>
      <c r="STS125" s="1"/>
      <c r="STT125" s="1"/>
      <c r="STU125" s="1"/>
      <c r="STV125" s="1"/>
      <c r="STW125" s="1"/>
      <c r="STX125" s="1"/>
      <c r="STY125" s="1"/>
      <c r="STZ125" s="1"/>
      <c r="SUA125" s="1"/>
      <c r="SUB125" s="1"/>
      <c r="SUC125" s="1"/>
      <c r="SUD125" s="1"/>
      <c r="SUE125" s="1"/>
      <c r="SUF125" s="1"/>
      <c r="SUG125" s="1"/>
      <c r="SUH125" s="1"/>
      <c r="SUI125" s="1"/>
      <c r="SUJ125" s="1"/>
      <c r="SUK125" s="1"/>
      <c r="SUL125" s="1"/>
      <c r="SUM125" s="1"/>
      <c r="SUN125" s="1"/>
      <c r="SUO125" s="1"/>
      <c r="SUP125" s="1"/>
      <c r="SUQ125" s="1"/>
      <c r="SUR125" s="1"/>
      <c r="SUS125" s="1"/>
      <c r="SUT125" s="1"/>
      <c r="SUU125" s="1"/>
      <c r="SUV125" s="1"/>
      <c r="SUW125" s="1"/>
      <c r="SUX125" s="1"/>
      <c r="SUY125" s="1"/>
      <c r="SUZ125" s="1"/>
      <c r="SVA125" s="1"/>
      <c r="SVB125" s="1"/>
      <c r="SVC125" s="1"/>
      <c r="SVD125" s="1"/>
      <c r="SVE125" s="1"/>
      <c r="SVF125" s="1"/>
      <c r="SVG125" s="1"/>
      <c r="SVH125" s="1"/>
      <c r="SVI125" s="1"/>
      <c r="SVJ125" s="1"/>
      <c r="SVK125" s="1"/>
      <c r="SVL125" s="1"/>
      <c r="SVM125" s="1"/>
      <c r="SVN125" s="1"/>
      <c r="SVO125" s="1"/>
      <c r="SVP125" s="1"/>
      <c r="SVQ125" s="1"/>
      <c r="SVR125" s="1"/>
      <c r="SVS125" s="1"/>
      <c r="SVT125" s="1"/>
      <c r="SVU125" s="1"/>
      <c r="SVV125" s="1"/>
      <c r="SVW125" s="1"/>
      <c r="SVX125" s="1"/>
      <c r="SVY125" s="1"/>
      <c r="SVZ125" s="1"/>
      <c r="SWA125" s="1"/>
      <c r="SWB125" s="1"/>
      <c r="SWC125" s="1"/>
      <c r="SWD125" s="1"/>
      <c r="SWE125" s="1"/>
      <c r="SWF125" s="1"/>
      <c r="SWG125" s="1"/>
      <c r="SWH125" s="1"/>
      <c r="SWI125" s="1"/>
      <c r="SWJ125" s="1"/>
      <c r="SWK125" s="1"/>
      <c r="SWL125" s="1"/>
      <c r="SWM125" s="1"/>
      <c r="SWN125" s="1"/>
      <c r="SWO125" s="1"/>
      <c r="SWP125" s="1"/>
      <c r="SWQ125" s="1"/>
      <c r="SWR125" s="1"/>
      <c r="SWS125" s="1"/>
      <c r="SWT125" s="1"/>
      <c r="SWU125" s="1"/>
      <c r="SWV125" s="1"/>
      <c r="SWW125" s="1"/>
      <c r="SWX125" s="1"/>
      <c r="SWY125" s="1"/>
      <c r="SWZ125" s="1"/>
      <c r="SXA125" s="1"/>
      <c r="SXB125" s="1"/>
      <c r="SXC125" s="1"/>
      <c r="SXD125" s="1"/>
      <c r="SXE125" s="1"/>
      <c r="SXF125" s="1"/>
      <c r="SXG125" s="1"/>
      <c r="SXH125" s="1"/>
      <c r="SXI125" s="1"/>
      <c r="SXJ125" s="1"/>
      <c r="SXK125" s="1"/>
      <c r="SXL125" s="1"/>
      <c r="SXM125" s="1"/>
      <c r="SXN125" s="1"/>
      <c r="SXO125" s="1"/>
      <c r="SXP125" s="1"/>
      <c r="SXQ125" s="1"/>
      <c r="SXR125" s="1"/>
      <c r="SXS125" s="1"/>
      <c r="SXT125" s="1"/>
      <c r="SXU125" s="1"/>
      <c r="SXV125" s="1"/>
      <c r="SXW125" s="1"/>
      <c r="SXX125" s="1"/>
      <c r="SXY125" s="1"/>
      <c r="SXZ125" s="1"/>
      <c r="SYA125" s="1"/>
      <c r="SYB125" s="1"/>
      <c r="SYC125" s="1"/>
      <c r="SYD125" s="1"/>
      <c r="SYE125" s="1"/>
      <c r="SYF125" s="1"/>
      <c r="SYG125" s="1"/>
      <c r="SYH125" s="1"/>
      <c r="SYI125" s="1"/>
      <c r="SYJ125" s="1"/>
      <c r="SYK125" s="1"/>
      <c r="SYL125" s="1"/>
      <c r="SYM125" s="1"/>
      <c r="SYN125" s="1"/>
      <c r="SYO125" s="1"/>
      <c r="SYP125" s="1"/>
      <c r="SYQ125" s="1"/>
      <c r="SYR125" s="1"/>
      <c r="SYS125" s="1"/>
      <c r="SYT125" s="1"/>
      <c r="SYU125" s="1"/>
      <c r="SYV125" s="1"/>
      <c r="SYW125" s="1"/>
      <c r="SYX125" s="1"/>
      <c r="SYY125" s="1"/>
      <c r="SYZ125" s="1"/>
      <c r="SZA125" s="1"/>
      <c r="SZB125" s="1"/>
      <c r="SZC125" s="1"/>
      <c r="SZD125" s="1"/>
      <c r="SZE125" s="1"/>
      <c r="SZF125" s="1"/>
      <c r="SZG125" s="1"/>
      <c r="SZH125" s="1"/>
      <c r="SZI125" s="1"/>
      <c r="SZJ125" s="1"/>
      <c r="SZK125" s="1"/>
      <c r="SZL125" s="1"/>
      <c r="SZM125" s="1"/>
      <c r="SZN125" s="1"/>
      <c r="SZO125" s="1"/>
      <c r="SZP125" s="1"/>
      <c r="SZQ125" s="1"/>
      <c r="SZR125" s="1"/>
      <c r="SZS125" s="1"/>
      <c r="SZT125" s="1"/>
      <c r="SZU125" s="1"/>
      <c r="SZV125" s="1"/>
      <c r="SZW125" s="1"/>
      <c r="SZX125" s="1"/>
      <c r="SZY125" s="1"/>
      <c r="SZZ125" s="1"/>
      <c r="TAA125" s="1"/>
      <c r="TAB125" s="1"/>
      <c r="TAC125" s="1"/>
      <c r="TAD125" s="1"/>
      <c r="TAE125" s="1"/>
      <c r="TAF125" s="1"/>
      <c r="TAG125" s="1"/>
      <c r="TAH125" s="1"/>
      <c r="TAI125" s="1"/>
      <c r="TAJ125" s="1"/>
      <c r="TAK125" s="1"/>
      <c r="TAL125" s="1"/>
      <c r="TAM125" s="1"/>
      <c r="TAN125" s="1"/>
      <c r="TAO125" s="1"/>
      <c r="TAP125" s="1"/>
      <c r="TAQ125" s="1"/>
      <c r="TAR125" s="1"/>
      <c r="TAS125" s="1"/>
      <c r="TAT125" s="1"/>
      <c r="TAU125" s="1"/>
      <c r="TAV125" s="1"/>
      <c r="TAW125" s="1"/>
      <c r="TAX125" s="1"/>
      <c r="TAY125" s="1"/>
      <c r="TAZ125" s="1"/>
      <c r="TBA125" s="1"/>
      <c r="TBB125" s="1"/>
      <c r="TBC125" s="1"/>
      <c r="TBD125" s="1"/>
      <c r="TBE125" s="1"/>
      <c r="TBF125" s="1"/>
      <c r="TBG125" s="1"/>
      <c r="TBH125" s="1"/>
      <c r="TBI125" s="1"/>
      <c r="TBJ125" s="1"/>
      <c r="TBK125" s="1"/>
      <c r="TBL125" s="1"/>
      <c r="TBM125" s="1"/>
      <c r="TBN125" s="1"/>
      <c r="TBO125" s="1"/>
      <c r="TBP125" s="1"/>
      <c r="TBQ125" s="1"/>
      <c r="TBR125" s="1"/>
      <c r="TBS125" s="1"/>
      <c r="TBT125" s="1"/>
      <c r="TBU125" s="1"/>
      <c r="TBV125" s="1"/>
      <c r="TBW125" s="1"/>
      <c r="TBX125" s="1"/>
      <c r="TBY125" s="1"/>
      <c r="TBZ125" s="1"/>
      <c r="TCA125" s="1"/>
      <c r="TCB125" s="1"/>
      <c r="TCC125" s="1"/>
      <c r="TCD125" s="1"/>
      <c r="TCE125" s="1"/>
      <c r="TCF125" s="1"/>
      <c r="TCG125" s="1"/>
      <c r="TCH125" s="1"/>
      <c r="TCI125" s="1"/>
      <c r="TCJ125" s="1"/>
      <c r="TCK125" s="1"/>
      <c r="TCL125" s="1"/>
      <c r="TCM125" s="1"/>
      <c r="TCN125" s="1"/>
      <c r="TCO125" s="1"/>
      <c r="TCP125" s="1"/>
      <c r="TCQ125" s="1"/>
      <c r="TCR125" s="1"/>
      <c r="TCS125" s="1"/>
      <c r="TCT125" s="1"/>
      <c r="TCU125" s="1"/>
      <c r="TCV125" s="1"/>
      <c r="TCW125" s="1"/>
      <c r="TCX125" s="1"/>
      <c r="TCY125" s="1"/>
      <c r="TCZ125" s="1"/>
      <c r="TDA125" s="1"/>
      <c r="TDB125" s="1"/>
      <c r="TDC125" s="1"/>
      <c r="TDD125" s="1"/>
      <c r="TDE125" s="1"/>
      <c r="TDF125" s="1"/>
      <c r="TDG125" s="1"/>
      <c r="TDH125" s="1"/>
      <c r="TDI125" s="1"/>
      <c r="TDJ125" s="1"/>
      <c r="TDK125" s="1"/>
      <c r="TDL125" s="1"/>
      <c r="TDM125" s="1"/>
      <c r="TDN125" s="1"/>
      <c r="TDO125" s="1"/>
      <c r="TDP125" s="1"/>
      <c r="TDQ125" s="1"/>
      <c r="TDR125" s="1"/>
      <c r="TDS125" s="1"/>
      <c r="TDT125" s="1"/>
      <c r="TDU125" s="1"/>
      <c r="TDV125" s="1"/>
      <c r="TDW125" s="1"/>
      <c r="TDX125" s="1"/>
      <c r="TDY125" s="1"/>
      <c r="TDZ125" s="1"/>
      <c r="TEA125" s="1"/>
      <c r="TEB125" s="1"/>
      <c r="TEC125" s="1"/>
      <c r="TED125" s="1"/>
      <c r="TEE125" s="1"/>
      <c r="TEF125" s="1"/>
      <c r="TEG125" s="1"/>
      <c r="TEH125" s="1"/>
      <c r="TEI125" s="1"/>
      <c r="TEJ125" s="1"/>
      <c r="TEK125" s="1"/>
      <c r="TEL125" s="1"/>
      <c r="TEM125" s="1"/>
      <c r="TEN125" s="1"/>
      <c r="TEO125" s="1"/>
      <c r="TEP125" s="1"/>
      <c r="TEQ125" s="1"/>
      <c r="TER125" s="1"/>
      <c r="TES125" s="1"/>
      <c r="TET125" s="1"/>
      <c r="TEU125" s="1"/>
      <c r="TEV125" s="1"/>
      <c r="TEW125" s="1"/>
      <c r="TEX125" s="1"/>
      <c r="TEY125" s="1"/>
      <c r="TEZ125" s="1"/>
      <c r="TFA125" s="1"/>
      <c r="TFB125" s="1"/>
      <c r="TFC125" s="1"/>
      <c r="TFD125" s="1"/>
      <c r="TFE125" s="1"/>
      <c r="TFF125" s="1"/>
      <c r="TFG125" s="1"/>
      <c r="TFH125" s="1"/>
      <c r="TFI125" s="1"/>
      <c r="TFJ125" s="1"/>
      <c r="TFK125" s="1"/>
      <c r="TFL125" s="1"/>
      <c r="TFM125" s="1"/>
      <c r="TFN125" s="1"/>
      <c r="TFO125" s="1"/>
      <c r="TFP125" s="1"/>
      <c r="TFQ125" s="1"/>
      <c r="TFR125" s="1"/>
      <c r="TFS125" s="1"/>
      <c r="TFT125" s="1"/>
      <c r="TFU125" s="1"/>
      <c r="TFV125" s="1"/>
      <c r="TFW125" s="1"/>
      <c r="TFX125" s="1"/>
      <c r="TFY125" s="1"/>
      <c r="TFZ125" s="1"/>
      <c r="TGA125" s="1"/>
      <c r="TGB125" s="1"/>
      <c r="TGC125" s="1"/>
      <c r="TGD125" s="1"/>
      <c r="TGE125" s="1"/>
      <c r="TGF125" s="1"/>
      <c r="TGG125" s="1"/>
      <c r="TGH125" s="1"/>
      <c r="TGI125" s="1"/>
      <c r="TGJ125" s="1"/>
      <c r="TGK125" s="1"/>
      <c r="TGL125" s="1"/>
      <c r="TGM125" s="1"/>
      <c r="TGN125" s="1"/>
      <c r="TGO125" s="1"/>
      <c r="TGP125" s="1"/>
      <c r="TGQ125" s="1"/>
      <c r="TGR125" s="1"/>
      <c r="TGS125" s="1"/>
      <c r="TGT125" s="1"/>
      <c r="TGU125" s="1"/>
      <c r="TGV125" s="1"/>
      <c r="TGW125" s="1"/>
      <c r="TGX125" s="1"/>
      <c r="TGY125" s="1"/>
      <c r="TGZ125" s="1"/>
      <c r="THA125" s="1"/>
      <c r="THB125" s="1"/>
      <c r="THC125" s="1"/>
      <c r="THD125" s="1"/>
      <c r="THE125" s="1"/>
      <c r="THF125" s="1"/>
      <c r="THG125" s="1"/>
      <c r="THH125" s="1"/>
      <c r="THI125" s="1"/>
      <c r="THJ125" s="1"/>
      <c r="THK125" s="1"/>
      <c r="THL125" s="1"/>
      <c r="THM125" s="1"/>
      <c r="THN125" s="1"/>
      <c r="THO125" s="1"/>
      <c r="THP125" s="1"/>
      <c r="THQ125" s="1"/>
      <c r="THR125" s="1"/>
      <c r="THS125" s="1"/>
      <c r="THT125" s="1"/>
      <c r="THU125" s="1"/>
      <c r="THV125" s="1"/>
      <c r="THW125" s="1"/>
      <c r="THX125" s="1"/>
      <c r="THY125" s="1"/>
      <c r="THZ125" s="1"/>
      <c r="TIA125" s="1"/>
      <c r="TIB125" s="1"/>
      <c r="TIC125" s="1"/>
      <c r="TID125" s="1"/>
      <c r="TIE125" s="1"/>
      <c r="TIF125" s="1"/>
      <c r="TIG125" s="1"/>
      <c r="TIH125" s="1"/>
      <c r="TII125" s="1"/>
      <c r="TIJ125" s="1"/>
      <c r="TIK125" s="1"/>
      <c r="TIL125" s="1"/>
      <c r="TIM125" s="1"/>
      <c r="TIN125" s="1"/>
      <c r="TIO125" s="1"/>
      <c r="TIP125" s="1"/>
      <c r="TIQ125" s="1"/>
      <c r="TIR125" s="1"/>
      <c r="TIS125" s="1"/>
      <c r="TIT125" s="1"/>
      <c r="TIU125" s="1"/>
      <c r="TIV125" s="1"/>
      <c r="TIW125" s="1"/>
      <c r="TIX125" s="1"/>
      <c r="TIY125" s="1"/>
      <c r="TIZ125" s="1"/>
      <c r="TJA125" s="1"/>
      <c r="TJB125" s="1"/>
      <c r="TJC125" s="1"/>
      <c r="TJD125" s="1"/>
      <c r="TJE125" s="1"/>
      <c r="TJF125" s="1"/>
      <c r="TJG125" s="1"/>
      <c r="TJH125" s="1"/>
      <c r="TJI125" s="1"/>
      <c r="TJJ125" s="1"/>
      <c r="TJK125" s="1"/>
      <c r="TJL125" s="1"/>
      <c r="TJM125" s="1"/>
      <c r="TJN125" s="1"/>
      <c r="TJO125" s="1"/>
      <c r="TJP125" s="1"/>
      <c r="TJQ125" s="1"/>
      <c r="TJR125" s="1"/>
      <c r="TJS125" s="1"/>
      <c r="TJT125" s="1"/>
      <c r="TJU125" s="1"/>
      <c r="TJV125" s="1"/>
      <c r="TJW125" s="1"/>
      <c r="TJX125" s="1"/>
      <c r="TJY125" s="1"/>
      <c r="TJZ125" s="1"/>
      <c r="TKA125" s="1"/>
      <c r="TKB125" s="1"/>
      <c r="TKC125" s="1"/>
      <c r="TKD125" s="1"/>
      <c r="TKE125" s="1"/>
      <c r="TKF125" s="1"/>
      <c r="TKG125" s="1"/>
      <c r="TKH125" s="1"/>
      <c r="TKI125" s="1"/>
      <c r="TKJ125" s="1"/>
      <c r="TKK125" s="1"/>
      <c r="TKL125" s="1"/>
      <c r="TKM125" s="1"/>
      <c r="TKN125" s="1"/>
      <c r="TKO125" s="1"/>
      <c r="TKP125" s="1"/>
      <c r="TKQ125" s="1"/>
      <c r="TKR125" s="1"/>
      <c r="TKS125" s="1"/>
      <c r="TKT125" s="1"/>
      <c r="TKU125" s="1"/>
      <c r="TKV125" s="1"/>
      <c r="TKW125" s="1"/>
      <c r="TKX125" s="1"/>
      <c r="TKY125" s="1"/>
      <c r="TKZ125" s="1"/>
      <c r="TLA125" s="1"/>
      <c r="TLB125" s="1"/>
      <c r="TLC125" s="1"/>
      <c r="TLD125" s="1"/>
      <c r="TLE125" s="1"/>
      <c r="TLF125" s="1"/>
      <c r="TLG125" s="1"/>
      <c r="TLH125" s="1"/>
      <c r="TLI125" s="1"/>
      <c r="TLJ125" s="1"/>
      <c r="TLK125" s="1"/>
      <c r="TLL125" s="1"/>
      <c r="TLM125" s="1"/>
      <c r="TLN125" s="1"/>
      <c r="TLO125" s="1"/>
      <c r="TLP125" s="1"/>
      <c r="TLQ125" s="1"/>
      <c r="TLR125" s="1"/>
      <c r="TLS125" s="1"/>
      <c r="TLT125" s="1"/>
      <c r="TLU125" s="1"/>
      <c r="TLV125" s="1"/>
      <c r="TLW125" s="1"/>
      <c r="TLX125" s="1"/>
      <c r="TLY125" s="1"/>
      <c r="TLZ125" s="1"/>
      <c r="TMA125" s="1"/>
      <c r="TMB125" s="1"/>
      <c r="TMC125" s="1"/>
      <c r="TMD125" s="1"/>
      <c r="TME125" s="1"/>
      <c r="TMF125" s="1"/>
      <c r="TMG125" s="1"/>
      <c r="TMH125" s="1"/>
      <c r="TMI125" s="1"/>
      <c r="TMJ125" s="1"/>
      <c r="TMK125" s="1"/>
      <c r="TML125" s="1"/>
      <c r="TMM125" s="1"/>
      <c r="TMN125" s="1"/>
      <c r="TMO125" s="1"/>
      <c r="TMP125" s="1"/>
      <c r="TMQ125" s="1"/>
      <c r="TMR125" s="1"/>
      <c r="TMS125" s="1"/>
      <c r="TMT125" s="1"/>
      <c r="TMU125" s="1"/>
      <c r="TMV125" s="1"/>
      <c r="TMW125" s="1"/>
      <c r="TMX125" s="1"/>
      <c r="TMY125" s="1"/>
      <c r="TMZ125" s="1"/>
      <c r="TNA125" s="1"/>
      <c r="TNB125" s="1"/>
      <c r="TNC125" s="1"/>
      <c r="TND125" s="1"/>
      <c r="TNE125" s="1"/>
      <c r="TNF125" s="1"/>
      <c r="TNG125" s="1"/>
      <c r="TNH125" s="1"/>
      <c r="TNI125" s="1"/>
      <c r="TNJ125" s="1"/>
      <c r="TNK125" s="1"/>
      <c r="TNL125" s="1"/>
      <c r="TNM125" s="1"/>
      <c r="TNN125" s="1"/>
      <c r="TNO125" s="1"/>
      <c r="TNP125" s="1"/>
      <c r="TNQ125" s="1"/>
      <c r="TNR125" s="1"/>
      <c r="TNS125" s="1"/>
      <c r="TNT125" s="1"/>
      <c r="TNU125" s="1"/>
      <c r="TNV125" s="1"/>
      <c r="TNW125" s="1"/>
      <c r="TNX125" s="1"/>
      <c r="TNY125" s="1"/>
      <c r="TNZ125" s="1"/>
      <c r="TOA125" s="1"/>
      <c r="TOB125" s="1"/>
      <c r="TOC125" s="1"/>
      <c r="TOD125" s="1"/>
      <c r="TOE125" s="1"/>
      <c r="TOF125" s="1"/>
      <c r="TOG125" s="1"/>
      <c r="TOH125" s="1"/>
      <c r="TOI125" s="1"/>
      <c r="TOJ125" s="1"/>
      <c r="TOK125" s="1"/>
      <c r="TOL125" s="1"/>
      <c r="TOM125" s="1"/>
      <c r="TON125" s="1"/>
      <c r="TOO125" s="1"/>
      <c r="TOP125" s="1"/>
      <c r="TOQ125" s="1"/>
      <c r="TOR125" s="1"/>
      <c r="TOS125" s="1"/>
      <c r="TOT125" s="1"/>
      <c r="TOU125" s="1"/>
      <c r="TOV125" s="1"/>
      <c r="TOW125" s="1"/>
      <c r="TOX125" s="1"/>
      <c r="TOY125" s="1"/>
      <c r="TOZ125" s="1"/>
      <c r="TPA125" s="1"/>
      <c r="TPB125" s="1"/>
      <c r="TPC125" s="1"/>
      <c r="TPD125" s="1"/>
      <c r="TPE125" s="1"/>
      <c r="TPF125" s="1"/>
      <c r="TPG125" s="1"/>
      <c r="TPH125" s="1"/>
      <c r="TPI125" s="1"/>
      <c r="TPJ125" s="1"/>
      <c r="TPK125" s="1"/>
      <c r="TPL125" s="1"/>
      <c r="TPM125" s="1"/>
      <c r="TPN125" s="1"/>
      <c r="TPO125" s="1"/>
      <c r="TPP125" s="1"/>
      <c r="TPQ125" s="1"/>
      <c r="TPR125" s="1"/>
      <c r="TPS125" s="1"/>
      <c r="TPT125" s="1"/>
      <c r="TPU125" s="1"/>
      <c r="TPV125" s="1"/>
      <c r="TPW125" s="1"/>
      <c r="TPX125" s="1"/>
      <c r="TPY125" s="1"/>
      <c r="TPZ125" s="1"/>
      <c r="TQA125" s="1"/>
      <c r="TQB125" s="1"/>
      <c r="TQC125" s="1"/>
      <c r="TQD125" s="1"/>
      <c r="TQE125" s="1"/>
      <c r="TQF125" s="1"/>
      <c r="TQG125" s="1"/>
      <c r="TQH125" s="1"/>
      <c r="TQI125" s="1"/>
      <c r="TQJ125" s="1"/>
      <c r="TQK125" s="1"/>
      <c r="TQL125" s="1"/>
      <c r="TQM125" s="1"/>
      <c r="TQN125" s="1"/>
      <c r="TQO125" s="1"/>
      <c r="TQP125" s="1"/>
      <c r="TQQ125" s="1"/>
      <c r="TQR125" s="1"/>
      <c r="TQS125" s="1"/>
      <c r="TQT125" s="1"/>
      <c r="TQU125" s="1"/>
      <c r="TQV125" s="1"/>
      <c r="TQW125" s="1"/>
      <c r="TQX125" s="1"/>
      <c r="TQY125" s="1"/>
      <c r="TQZ125" s="1"/>
      <c r="TRA125" s="1"/>
      <c r="TRB125" s="1"/>
      <c r="TRC125" s="1"/>
      <c r="TRD125" s="1"/>
      <c r="TRE125" s="1"/>
      <c r="TRF125" s="1"/>
      <c r="TRG125" s="1"/>
      <c r="TRH125" s="1"/>
      <c r="TRI125" s="1"/>
      <c r="TRJ125" s="1"/>
      <c r="TRK125" s="1"/>
      <c r="TRL125" s="1"/>
      <c r="TRM125" s="1"/>
      <c r="TRN125" s="1"/>
      <c r="TRO125" s="1"/>
      <c r="TRP125" s="1"/>
      <c r="TRQ125" s="1"/>
      <c r="TRR125" s="1"/>
      <c r="TRS125" s="1"/>
      <c r="TRT125" s="1"/>
      <c r="TRU125" s="1"/>
      <c r="TRV125" s="1"/>
      <c r="TRW125" s="1"/>
      <c r="TRX125" s="1"/>
      <c r="TRY125" s="1"/>
      <c r="TRZ125" s="1"/>
      <c r="TSA125" s="1"/>
      <c r="TSB125" s="1"/>
      <c r="TSC125" s="1"/>
      <c r="TSD125" s="1"/>
      <c r="TSE125" s="1"/>
      <c r="TSF125" s="1"/>
      <c r="TSG125" s="1"/>
      <c r="TSH125" s="1"/>
      <c r="TSI125" s="1"/>
      <c r="TSJ125" s="1"/>
      <c r="TSK125" s="1"/>
      <c r="TSL125" s="1"/>
      <c r="TSM125" s="1"/>
      <c r="TSN125" s="1"/>
      <c r="TSO125" s="1"/>
      <c r="TSP125" s="1"/>
      <c r="TSQ125" s="1"/>
      <c r="TSR125" s="1"/>
      <c r="TSS125" s="1"/>
      <c r="TST125" s="1"/>
      <c r="TSU125" s="1"/>
      <c r="TSV125" s="1"/>
      <c r="TSW125" s="1"/>
      <c r="TSX125" s="1"/>
      <c r="TSY125" s="1"/>
      <c r="TSZ125" s="1"/>
      <c r="TTA125" s="1"/>
      <c r="TTB125" s="1"/>
      <c r="TTC125" s="1"/>
      <c r="TTD125" s="1"/>
      <c r="TTE125" s="1"/>
      <c r="TTF125" s="1"/>
      <c r="TTG125" s="1"/>
      <c r="TTH125" s="1"/>
      <c r="TTI125" s="1"/>
      <c r="TTJ125" s="1"/>
      <c r="TTK125" s="1"/>
      <c r="TTL125" s="1"/>
      <c r="TTM125" s="1"/>
      <c r="TTN125" s="1"/>
      <c r="TTO125" s="1"/>
      <c r="TTP125" s="1"/>
      <c r="TTQ125" s="1"/>
      <c r="TTR125" s="1"/>
      <c r="TTS125" s="1"/>
      <c r="TTT125" s="1"/>
      <c r="TTU125" s="1"/>
      <c r="TTV125" s="1"/>
      <c r="TTW125" s="1"/>
      <c r="TTX125" s="1"/>
      <c r="TTY125" s="1"/>
      <c r="TTZ125" s="1"/>
      <c r="TUA125" s="1"/>
      <c r="TUB125" s="1"/>
      <c r="TUC125" s="1"/>
      <c r="TUD125" s="1"/>
      <c r="TUE125" s="1"/>
      <c r="TUF125" s="1"/>
      <c r="TUG125" s="1"/>
      <c r="TUH125" s="1"/>
      <c r="TUI125" s="1"/>
      <c r="TUJ125" s="1"/>
      <c r="TUK125" s="1"/>
      <c r="TUL125" s="1"/>
      <c r="TUM125" s="1"/>
      <c r="TUN125" s="1"/>
      <c r="TUO125" s="1"/>
      <c r="TUP125" s="1"/>
      <c r="TUQ125" s="1"/>
      <c r="TUR125" s="1"/>
      <c r="TUS125" s="1"/>
      <c r="TUT125" s="1"/>
      <c r="TUU125" s="1"/>
      <c r="TUV125" s="1"/>
      <c r="TUW125" s="1"/>
      <c r="TUX125" s="1"/>
      <c r="TUY125" s="1"/>
      <c r="TUZ125" s="1"/>
      <c r="TVA125" s="1"/>
      <c r="TVB125" s="1"/>
      <c r="TVC125" s="1"/>
      <c r="TVD125" s="1"/>
      <c r="TVE125" s="1"/>
      <c r="TVF125" s="1"/>
      <c r="TVG125" s="1"/>
      <c r="TVH125" s="1"/>
      <c r="TVI125" s="1"/>
      <c r="TVJ125" s="1"/>
      <c r="TVK125" s="1"/>
      <c r="TVL125" s="1"/>
      <c r="TVM125" s="1"/>
      <c r="TVN125" s="1"/>
      <c r="TVO125" s="1"/>
      <c r="TVP125" s="1"/>
      <c r="TVQ125" s="1"/>
      <c r="TVR125" s="1"/>
      <c r="TVS125" s="1"/>
      <c r="TVT125" s="1"/>
      <c r="TVU125" s="1"/>
      <c r="TVV125" s="1"/>
      <c r="TVW125" s="1"/>
      <c r="TVX125" s="1"/>
      <c r="TVY125" s="1"/>
      <c r="TVZ125" s="1"/>
      <c r="TWA125" s="1"/>
      <c r="TWB125" s="1"/>
      <c r="TWC125" s="1"/>
      <c r="TWD125" s="1"/>
      <c r="TWE125" s="1"/>
      <c r="TWF125" s="1"/>
      <c r="TWG125" s="1"/>
      <c r="TWH125" s="1"/>
      <c r="TWI125" s="1"/>
      <c r="TWJ125" s="1"/>
      <c r="TWK125" s="1"/>
      <c r="TWL125" s="1"/>
      <c r="TWM125" s="1"/>
      <c r="TWN125" s="1"/>
      <c r="TWO125" s="1"/>
      <c r="TWP125" s="1"/>
      <c r="TWQ125" s="1"/>
      <c r="TWR125" s="1"/>
      <c r="TWS125" s="1"/>
      <c r="TWT125" s="1"/>
      <c r="TWU125" s="1"/>
      <c r="TWV125" s="1"/>
      <c r="TWW125" s="1"/>
      <c r="TWX125" s="1"/>
      <c r="TWY125" s="1"/>
      <c r="TWZ125" s="1"/>
      <c r="TXA125" s="1"/>
      <c r="TXB125" s="1"/>
      <c r="TXC125" s="1"/>
      <c r="TXD125" s="1"/>
      <c r="TXE125" s="1"/>
      <c r="TXF125" s="1"/>
      <c r="TXG125" s="1"/>
      <c r="TXH125" s="1"/>
      <c r="TXI125" s="1"/>
      <c r="TXJ125" s="1"/>
      <c r="TXK125" s="1"/>
      <c r="TXL125" s="1"/>
      <c r="TXM125" s="1"/>
      <c r="TXN125" s="1"/>
      <c r="TXO125" s="1"/>
      <c r="TXP125" s="1"/>
      <c r="TXQ125" s="1"/>
      <c r="TXR125" s="1"/>
      <c r="TXS125" s="1"/>
      <c r="TXT125" s="1"/>
      <c r="TXU125" s="1"/>
      <c r="TXV125" s="1"/>
      <c r="TXW125" s="1"/>
      <c r="TXX125" s="1"/>
      <c r="TXY125" s="1"/>
      <c r="TXZ125" s="1"/>
      <c r="TYA125" s="1"/>
      <c r="TYB125" s="1"/>
      <c r="TYC125" s="1"/>
      <c r="TYD125" s="1"/>
      <c r="TYE125" s="1"/>
      <c r="TYF125" s="1"/>
      <c r="TYG125" s="1"/>
      <c r="TYH125" s="1"/>
      <c r="TYI125" s="1"/>
      <c r="TYJ125" s="1"/>
      <c r="TYK125" s="1"/>
      <c r="TYL125" s="1"/>
      <c r="TYM125" s="1"/>
      <c r="TYN125" s="1"/>
      <c r="TYO125" s="1"/>
      <c r="TYP125" s="1"/>
      <c r="TYQ125" s="1"/>
      <c r="TYR125" s="1"/>
      <c r="TYS125" s="1"/>
      <c r="TYT125" s="1"/>
      <c r="TYU125" s="1"/>
      <c r="TYV125" s="1"/>
      <c r="TYW125" s="1"/>
      <c r="TYX125" s="1"/>
      <c r="TYY125" s="1"/>
      <c r="TYZ125" s="1"/>
      <c r="TZA125" s="1"/>
      <c r="TZB125" s="1"/>
      <c r="TZC125" s="1"/>
      <c r="TZD125" s="1"/>
      <c r="TZE125" s="1"/>
      <c r="TZF125" s="1"/>
      <c r="TZG125" s="1"/>
      <c r="TZH125" s="1"/>
      <c r="TZI125" s="1"/>
      <c r="TZJ125" s="1"/>
      <c r="TZK125" s="1"/>
      <c r="TZL125" s="1"/>
      <c r="TZM125" s="1"/>
      <c r="TZN125" s="1"/>
      <c r="TZO125" s="1"/>
      <c r="TZP125" s="1"/>
      <c r="TZQ125" s="1"/>
      <c r="TZR125" s="1"/>
      <c r="TZS125" s="1"/>
      <c r="TZT125" s="1"/>
      <c r="TZU125" s="1"/>
      <c r="TZV125" s="1"/>
      <c r="TZW125" s="1"/>
      <c r="TZX125" s="1"/>
      <c r="TZY125" s="1"/>
      <c r="TZZ125" s="1"/>
      <c r="UAA125" s="1"/>
      <c r="UAB125" s="1"/>
      <c r="UAC125" s="1"/>
      <c r="UAD125" s="1"/>
      <c r="UAE125" s="1"/>
      <c r="UAF125" s="1"/>
      <c r="UAG125" s="1"/>
      <c r="UAH125" s="1"/>
      <c r="UAI125" s="1"/>
      <c r="UAJ125" s="1"/>
      <c r="UAK125" s="1"/>
      <c r="UAL125" s="1"/>
      <c r="UAM125" s="1"/>
      <c r="UAN125" s="1"/>
      <c r="UAO125" s="1"/>
      <c r="UAP125" s="1"/>
      <c r="UAQ125" s="1"/>
      <c r="UAR125" s="1"/>
      <c r="UAS125" s="1"/>
      <c r="UAT125" s="1"/>
      <c r="UAU125" s="1"/>
      <c r="UAV125" s="1"/>
      <c r="UAW125" s="1"/>
      <c r="UAX125" s="1"/>
      <c r="UAY125" s="1"/>
      <c r="UAZ125" s="1"/>
      <c r="UBA125" s="1"/>
      <c r="UBB125" s="1"/>
      <c r="UBC125" s="1"/>
      <c r="UBD125" s="1"/>
      <c r="UBE125" s="1"/>
      <c r="UBF125" s="1"/>
      <c r="UBG125" s="1"/>
      <c r="UBH125" s="1"/>
      <c r="UBI125" s="1"/>
      <c r="UBJ125" s="1"/>
      <c r="UBK125" s="1"/>
      <c r="UBL125" s="1"/>
      <c r="UBM125" s="1"/>
      <c r="UBN125" s="1"/>
      <c r="UBO125" s="1"/>
      <c r="UBP125" s="1"/>
      <c r="UBQ125" s="1"/>
      <c r="UBR125" s="1"/>
      <c r="UBS125" s="1"/>
      <c r="UBT125" s="1"/>
      <c r="UBU125" s="1"/>
      <c r="UBV125" s="1"/>
      <c r="UBW125" s="1"/>
      <c r="UBX125" s="1"/>
      <c r="UBY125" s="1"/>
      <c r="UBZ125" s="1"/>
      <c r="UCA125" s="1"/>
      <c r="UCB125" s="1"/>
      <c r="UCC125" s="1"/>
      <c r="UCD125" s="1"/>
      <c r="UCE125" s="1"/>
      <c r="UCF125" s="1"/>
      <c r="UCG125" s="1"/>
      <c r="UCH125" s="1"/>
      <c r="UCI125" s="1"/>
      <c r="UCJ125" s="1"/>
      <c r="UCK125" s="1"/>
      <c r="UCL125" s="1"/>
      <c r="UCM125" s="1"/>
      <c r="UCN125" s="1"/>
      <c r="UCO125" s="1"/>
      <c r="UCP125" s="1"/>
      <c r="UCQ125" s="1"/>
      <c r="UCR125" s="1"/>
      <c r="UCS125" s="1"/>
      <c r="UCT125" s="1"/>
      <c r="UCU125" s="1"/>
      <c r="UCV125" s="1"/>
      <c r="UCW125" s="1"/>
      <c r="UCX125" s="1"/>
      <c r="UCY125" s="1"/>
      <c r="UCZ125" s="1"/>
      <c r="UDA125" s="1"/>
      <c r="UDB125" s="1"/>
      <c r="UDC125" s="1"/>
      <c r="UDD125" s="1"/>
      <c r="UDE125" s="1"/>
      <c r="UDF125" s="1"/>
      <c r="UDG125" s="1"/>
      <c r="UDH125" s="1"/>
      <c r="UDI125" s="1"/>
      <c r="UDJ125" s="1"/>
      <c r="UDK125" s="1"/>
      <c r="UDL125" s="1"/>
      <c r="UDM125" s="1"/>
      <c r="UDN125" s="1"/>
      <c r="UDO125" s="1"/>
      <c r="UDP125" s="1"/>
      <c r="UDQ125" s="1"/>
      <c r="UDR125" s="1"/>
      <c r="UDS125" s="1"/>
      <c r="UDT125" s="1"/>
      <c r="UDU125" s="1"/>
      <c r="UDV125" s="1"/>
      <c r="UDW125" s="1"/>
      <c r="UDX125" s="1"/>
      <c r="UDY125" s="1"/>
      <c r="UDZ125" s="1"/>
      <c r="UEA125" s="1"/>
      <c r="UEB125" s="1"/>
      <c r="UEC125" s="1"/>
      <c r="UED125" s="1"/>
      <c r="UEE125" s="1"/>
      <c r="UEF125" s="1"/>
      <c r="UEG125" s="1"/>
      <c r="UEH125" s="1"/>
      <c r="UEI125" s="1"/>
      <c r="UEJ125" s="1"/>
      <c r="UEK125" s="1"/>
      <c r="UEL125" s="1"/>
      <c r="UEM125" s="1"/>
      <c r="UEN125" s="1"/>
      <c r="UEO125" s="1"/>
      <c r="UEP125" s="1"/>
      <c r="UEQ125" s="1"/>
      <c r="UER125" s="1"/>
      <c r="UES125" s="1"/>
      <c r="UET125" s="1"/>
      <c r="UEU125" s="1"/>
      <c r="UEV125" s="1"/>
      <c r="UEW125" s="1"/>
      <c r="UEX125" s="1"/>
      <c r="UEY125" s="1"/>
      <c r="UEZ125" s="1"/>
      <c r="UFA125" s="1"/>
      <c r="UFB125" s="1"/>
      <c r="UFC125" s="1"/>
      <c r="UFD125" s="1"/>
      <c r="UFE125" s="1"/>
      <c r="UFF125" s="1"/>
      <c r="UFG125" s="1"/>
      <c r="UFH125" s="1"/>
      <c r="UFI125" s="1"/>
      <c r="UFJ125" s="1"/>
      <c r="UFK125" s="1"/>
      <c r="UFL125" s="1"/>
      <c r="UFM125" s="1"/>
      <c r="UFN125" s="1"/>
      <c r="UFO125" s="1"/>
      <c r="UFP125" s="1"/>
      <c r="UFQ125" s="1"/>
      <c r="UFR125" s="1"/>
      <c r="UFS125" s="1"/>
      <c r="UFT125" s="1"/>
      <c r="UFU125" s="1"/>
      <c r="UFV125" s="1"/>
      <c r="UFW125" s="1"/>
      <c r="UFX125" s="1"/>
      <c r="UFY125" s="1"/>
      <c r="UFZ125" s="1"/>
      <c r="UGA125" s="1"/>
      <c r="UGB125" s="1"/>
      <c r="UGC125" s="1"/>
      <c r="UGD125" s="1"/>
      <c r="UGE125" s="1"/>
      <c r="UGF125" s="1"/>
      <c r="UGG125" s="1"/>
      <c r="UGH125" s="1"/>
      <c r="UGI125" s="1"/>
      <c r="UGJ125" s="1"/>
      <c r="UGK125" s="1"/>
      <c r="UGL125" s="1"/>
      <c r="UGM125" s="1"/>
      <c r="UGN125" s="1"/>
      <c r="UGO125" s="1"/>
      <c r="UGP125" s="1"/>
      <c r="UGQ125" s="1"/>
      <c r="UGR125" s="1"/>
      <c r="UGS125" s="1"/>
      <c r="UGT125" s="1"/>
      <c r="UGU125" s="1"/>
      <c r="UGV125" s="1"/>
      <c r="UGW125" s="1"/>
      <c r="UGX125" s="1"/>
      <c r="UGY125" s="1"/>
      <c r="UGZ125" s="1"/>
      <c r="UHA125" s="1"/>
      <c r="UHB125" s="1"/>
      <c r="UHC125" s="1"/>
      <c r="UHD125" s="1"/>
      <c r="UHE125" s="1"/>
      <c r="UHF125" s="1"/>
      <c r="UHG125" s="1"/>
      <c r="UHH125" s="1"/>
      <c r="UHI125" s="1"/>
      <c r="UHJ125" s="1"/>
      <c r="UHK125" s="1"/>
      <c r="UHL125" s="1"/>
      <c r="UHM125" s="1"/>
      <c r="UHN125" s="1"/>
      <c r="UHO125" s="1"/>
      <c r="UHP125" s="1"/>
      <c r="UHQ125" s="1"/>
      <c r="UHR125" s="1"/>
      <c r="UHS125" s="1"/>
      <c r="UHT125" s="1"/>
      <c r="UHU125" s="1"/>
      <c r="UHV125" s="1"/>
      <c r="UHW125" s="1"/>
      <c r="UHX125" s="1"/>
      <c r="UHY125" s="1"/>
      <c r="UHZ125" s="1"/>
      <c r="UIA125" s="1"/>
      <c r="UIB125" s="1"/>
      <c r="UIC125" s="1"/>
      <c r="UID125" s="1"/>
      <c r="UIE125" s="1"/>
      <c r="UIF125" s="1"/>
      <c r="UIG125" s="1"/>
      <c r="UIH125" s="1"/>
      <c r="UII125" s="1"/>
      <c r="UIJ125" s="1"/>
      <c r="UIK125" s="1"/>
      <c r="UIL125" s="1"/>
      <c r="UIM125" s="1"/>
      <c r="UIN125" s="1"/>
      <c r="UIO125" s="1"/>
      <c r="UIP125" s="1"/>
      <c r="UIQ125" s="1"/>
      <c r="UIR125" s="1"/>
      <c r="UIS125" s="1"/>
      <c r="UIT125" s="1"/>
      <c r="UIU125" s="1"/>
      <c r="UIV125" s="1"/>
      <c r="UIW125" s="1"/>
      <c r="UIX125" s="1"/>
      <c r="UIY125" s="1"/>
      <c r="UIZ125" s="1"/>
      <c r="UJA125" s="1"/>
      <c r="UJB125" s="1"/>
      <c r="UJC125" s="1"/>
      <c r="UJD125" s="1"/>
      <c r="UJE125" s="1"/>
      <c r="UJF125" s="1"/>
      <c r="UJG125" s="1"/>
      <c r="UJH125" s="1"/>
      <c r="UJI125" s="1"/>
      <c r="UJJ125" s="1"/>
      <c r="UJK125" s="1"/>
      <c r="UJL125" s="1"/>
      <c r="UJM125" s="1"/>
      <c r="UJN125" s="1"/>
      <c r="UJO125" s="1"/>
      <c r="UJP125" s="1"/>
      <c r="UJQ125" s="1"/>
      <c r="UJR125" s="1"/>
      <c r="UJS125" s="1"/>
      <c r="UJT125" s="1"/>
      <c r="UJU125" s="1"/>
      <c r="UJV125" s="1"/>
      <c r="UJW125" s="1"/>
      <c r="UJX125" s="1"/>
      <c r="UJY125" s="1"/>
      <c r="UJZ125" s="1"/>
      <c r="UKA125" s="1"/>
      <c r="UKB125" s="1"/>
      <c r="UKC125" s="1"/>
      <c r="UKD125" s="1"/>
      <c r="UKE125" s="1"/>
      <c r="UKF125" s="1"/>
      <c r="UKG125" s="1"/>
      <c r="UKH125" s="1"/>
      <c r="UKI125" s="1"/>
      <c r="UKJ125" s="1"/>
      <c r="UKK125" s="1"/>
      <c r="UKL125" s="1"/>
      <c r="UKM125" s="1"/>
      <c r="UKN125" s="1"/>
      <c r="UKO125" s="1"/>
      <c r="UKP125" s="1"/>
      <c r="UKQ125" s="1"/>
      <c r="UKR125" s="1"/>
      <c r="UKS125" s="1"/>
      <c r="UKT125" s="1"/>
      <c r="UKU125" s="1"/>
      <c r="UKV125" s="1"/>
      <c r="UKW125" s="1"/>
      <c r="UKX125" s="1"/>
      <c r="UKY125" s="1"/>
      <c r="UKZ125" s="1"/>
      <c r="ULA125" s="1"/>
      <c r="ULB125" s="1"/>
      <c r="ULC125" s="1"/>
      <c r="ULD125" s="1"/>
      <c r="ULE125" s="1"/>
      <c r="ULF125" s="1"/>
      <c r="ULG125" s="1"/>
      <c r="ULH125" s="1"/>
      <c r="ULI125" s="1"/>
      <c r="ULJ125" s="1"/>
      <c r="ULK125" s="1"/>
      <c r="ULL125" s="1"/>
      <c r="ULM125" s="1"/>
      <c r="ULN125" s="1"/>
      <c r="ULO125" s="1"/>
      <c r="ULP125" s="1"/>
      <c r="ULQ125" s="1"/>
      <c r="ULR125" s="1"/>
      <c r="ULS125" s="1"/>
      <c r="ULT125" s="1"/>
      <c r="ULU125" s="1"/>
      <c r="ULV125" s="1"/>
      <c r="ULW125" s="1"/>
      <c r="ULX125" s="1"/>
      <c r="ULY125" s="1"/>
      <c r="ULZ125" s="1"/>
      <c r="UMA125" s="1"/>
      <c r="UMB125" s="1"/>
      <c r="UMC125" s="1"/>
      <c r="UMD125" s="1"/>
      <c r="UME125" s="1"/>
      <c r="UMF125" s="1"/>
      <c r="UMG125" s="1"/>
      <c r="UMH125" s="1"/>
      <c r="UMI125" s="1"/>
      <c r="UMJ125" s="1"/>
      <c r="UMK125" s="1"/>
      <c r="UML125" s="1"/>
      <c r="UMM125" s="1"/>
      <c r="UMN125" s="1"/>
      <c r="UMO125" s="1"/>
      <c r="UMP125" s="1"/>
      <c r="UMQ125" s="1"/>
      <c r="UMR125" s="1"/>
      <c r="UMS125" s="1"/>
      <c r="UMT125" s="1"/>
      <c r="UMU125" s="1"/>
      <c r="UMV125" s="1"/>
      <c r="UMW125" s="1"/>
      <c r="UMX125" s="1"/>
      <c r="UMY125" s="1"/>
      <c r="UMZ125" s="1"/>
      <c r="UNA125" s="1"/>
      <c r="UNB125" s="1"/>
      <c r="UNC125" s="1"/>
      <c r="UND125" s="1"/>
      <c r="UNE125" s="1"/>
      <c r="UNF125" s="1"/>
      <c r="UNG125" s="1"/>
      <c r="UNH125" s="1"/>
      <c r="UNI125" s="1"/>
      <c r="UNJ125" s="1"/>
      <c r="UNK125" s="1"/>
      <c r="UNL125" s="1"/>
      <c r="UNM125" s="1"/>
      <c r="UNN125" s="1"/>
      <c r="UNO125" s="1"/>
      <c r="UNP125" s="1"/>
      <c r="UNQ125" s="1"/>
      <c r="UNR125" s="1"/>
      <c r="UNS125" s="1"/>
      <c r="UNT125" s="1"/>
      <c r="UNU125" s="1"/>
      <c r="UNV125" s="1"/>
      <c r="UNW125" s="1"/>
      <c r="UNX125" s="1"/>
      <c r="UNY125" s="1"/>
      <c r="UNZ125" s="1"/>
      <c r="UOA125" s="1"/>
      <c r="UOB125" s="1"/>
      <c r="UOC125" s="1"/>
      <c r="UOD125" s="1"/>
      <c r="UOE125" s="1"/>
      <c r="UOF125" s="1"/>
      <c r="UOG125" s="1"/>
      <c r="UOH125" s="1"/>
      <c r="UOI125" s="1"/>
      <c r="UOJ125" s="1"/>
      <c r="UOK125" s="1"/>
      <c r="UOL125" s="1"/>
      <c r="UOM125" s="1"/>
      <c r="UON125" s="1"/>
      <c r="UOO125" s="1"/>
      <c r="UOP125" s="1"/>
      <c r="UOQ125" s="1"/>
      <c r="UOR125" s="1"/>
      <c r="UOS125" s="1"/>
      <c r="UOT125" s="1"/>
      <c r="UOU125" s="1"/>
      <c r="UOV125" s="1"/>
      <c r="UOW125" s="1"/>
      <c r="UOX125" s="1"/>
      <c r="UOY125" s="1"/>
      <c r="UOZ125" s="1"/>
      <c r="UPA125" s="1"/>
      <c r="UPB125" s="1"/>
      <c r="UPC125" s="1"/>
      <c r="UPD125" s="1"/>
      <c r="UPE125" s="1"/>
      <c r="UPF125" s="1"/>
      <c r="UPG125" s="1"/>
      <c r="UPH125" s="1"/>
      <c r="UPI125" s="1"/>
      <c r="UPJ125" s="1"/>
      <c r="UPK125" s="1"/>
      <c r="UPL125" s="1"/>
      <c r="UPM125" s="1"/>
      <c r="UPN125" s="1"/>
      <c r="UPO125" s="1"/>
      <c r="UPP125" s="1"/>
      <c r="UPQ125" s="1"/>
      <c r="UPR125" s="1"/>
      <c r="UPS125" s="1"/>
      <c r="UPT125" s="1"/>
      <c r="UPU125" s="1"/>
      <c r="UPV125" s="1"/>
      <c r="UPW125" s="1"/>
      <c r="UPX125" s="1"/>
      <c r="UPY125" s="1"/>
      <c r="UPZ125" s="1"/>
      <c r="UQA125" s="1"/>
      <c r="UQB125" s="1"/>
      <c r="UQC125" s="1"/>
      <c r="UQD125" s="1"/>
      <c r="UQE125" s="1"/>
      <c r="UQF125" s="1"/>
      <c r="UQG125" s="1"/>
      <c r="UQH125" s="1"/>
      <c r="UQI125" s="1"/>
      <c r="UQJ125" s="1"/>
      <c r="UQK125" s="1"/>
      <c r="UQL125" s="1"/>
      <c r="UQM125" s="1"/>
      <c r="UQN125" s="1"/>
      <c r="UQO125" s="1"/>
      <c r="UQP125" s="1"/>
      <c r="UQQ125" s="1"/>
      <c r="UQR125" s="1"/>
      <c r="UQS125" s="1"/>
      <c r="UQT125" s="1"/>
      <c r="UQU125" s="1"/>
      <c r="UQV125" s="1"/>
      <c r="UQW125" s="1"/>
      <c r="UQX125" s="1"/>
      <c r="UQY125" s="1"/>
      <c r="UQZ125" s="1"/>
      <c r="URA125" s="1"/>
      <c r="URB125" s="1"/>
      <c r="URC125" s="1"/>
      <c r="URD125" s="1"/>
      <c r="URE125" s="1"/>
      <c r="URF125" s="1"/>
      <c r="URG125" s="1"/>
      <c r="URH125" s="1"/>
      <c r="URI125" s="1"/>
      <c r="URJ125" s="1"/>
      <c r="URK125" s="1"/>
      <c r="URL125" s="1"/>
      <c r="URM125" s="1"/>
      <c r="URN125" s="1"/>
      <c r="URO125" s="1"/>
      <c r="URP125" s="1"/>
      <c r="URQ125" s="1"/>
      <c r="URR125" s="1"/>
      <c r="URS125" s="1"/>
      <c r="URT125" s="1"/>
      <c r="URU125" s="1"/>
      <c r="URV125" s="1"/>
      <c r="URW125" s="1"/>
      <c r="URX125" s="1"/>
      <c r="URY125" s="1"/>
      <c r="URZ125" s="1"/>
      <c r="USA125" s="1"/>
      <c r="USB125" s="1"/>
      <c r="USC125" s="1"/>
      <c r="USD125" s="1"/>
      <c r="USE125" s="1"/>
      <c r="USF125" s="1"/>
      <c r="USG125" s="1"/>
      <c r="USH125" s="1"/>
      <c r="USI125" s="1"/>
      <c r="USJ125" s="1"/>
      <c r="USK125" s="1"/>
      <c r="USL125" s="1"/>
      <c r="USM125" s="1"/>
      <c r="USN125" s="1"/>
      <c r="USO125" s="1"/>
      <c r="USP125" s="1"/>
      <c r="USQ125" s="1"/>
      <c r="USR125" s="1"/>
      <c r="USS125" s="1"/>
      <c r="UST125" s="1"/>
      <c r="USU125" s="1"/>
      <c r="USV125" s="1"/>
      <c r="USW125" s="1"/>
      <c r="USX125" s="1"/>
      <c r="USY125" s="1"/>
      <c r="USZ125" s="1"/>
      <c r="UTA125" s="1"/>
      <c r="UTB125" s="1"/>
      <c r="UTC125" s="1"/>
      <c r="UTD125" s="1"/>
      <c r="UTE125" s="1"/>
      <c r="UTF125" s="1"/>
      <c r="UTG125" s="1"/>
      <c r="UTH125" s="1"/>
      <c r="UTI125" s="1"/>
      <c r="UTJ125" s="1"/>
      <c r="UTK125" s="1"/>
      <c r="UTL125" s="1"/>
      <c r="UTM125" s="1"/>
      <c r="UTN125" s="1"/>
      <c r="UTO125" s="1"/>
      <c r="UTP125" s="1"/>
      <c r="UTQ125" s="1"/>
      <c r="UTR125" s="1"/>
      <c r="UTS125" s="1"/>
      <c r="UTT125" s="1"/>
      <c r="UTU125" s="1"/>
      <c r="UTV125" s="1"/>
      <c r="UTW125" s="1"/>
      <c r="UTX125" s="1"/>
      <c r="UTY125" s="1"/>
      <c r="UTZ125" s="1"/>
      <c r="UUA125" s="1"/>
      <c r="UUB125" s="1"/>
      <c r="UUC125" s="1"/>
      <c r="UUD125" s="1"/>
      <c r="UUE125" s="1"/>
      <c r="UUF125" s="1"/>
      <c r="UUG125" s="1"/>
      <c r="UUH125" s="1"/>
      <c r="UUI125" s="1"/>
      <c r="UUJ125" s="1"/>
      <c r="UUK125" s="1"/>
      <c r="UUL125" s="1"/>
      <c r="UUM125" s="1"/>
      <c r="UUN125" s="1"/>
      <c r="UUO125" s="1"/>
      <c r="UUP125" s="1"/>
      <c r="UUQ125" s="1"/>
      <c r="UUR125" s="1"/>
      <c r="UUS125" s="1"/>
      <c r="UUT125" s="1"/>
      <c r="UUU125" s="1"/>
      <c r="UUV125" s="1"/>
      <c r="UUW125" s="1"/>
      <c r="UUX125" s="1"/>
      <c r="UUY125" s="1"/>
      <c r="UUZ125" s="1"/>
      <c r="UVA125" s="1"/>
      <c r="UVB125" s="1"/>
      <c r="UVC125" s="1"/>
      <c r="UVD125" s="1"/>
      <c r="UVE125" s="1"/>
      <c r="UVF125" s="1"/>
      <c r="UVG125" s="1"/>
      <c r="UVH125" s="1"/>
      <c r="UVI125" s="1"/>
      <c r="UVJ125" s="1"/>
      <c r="UVK125" s="1"/>
      <c r="UVL125" s="1"/>
      <c r="UVM125" s="1"/>
      <c r="UVN125" s="1"/>
      <c r="UVO125" s="1"/>
      <c r="UVP125" s="1"/>
      <c r="UVQ125" s="1"/>
      <c r="UVR125" s="1"/>
      <c r="UVS125" s="1"/>
      <c r="UVT125" s="1"/>
      <c r="UVU125" s="1"/>
      <c r="UVV125" s="1"/>
      <c r="UVW125" s="1"/>
      <c r="UVX125" s="1"/>
      <c r="UVY125" s="1"/>
      <c r="UVZ125" s="1"/>
      <c r="UWA125" s="1"/>
      <c r="UWB125" s="1"/>
      <c r="UWC125" s="1"/>
      <c r="UWD125" s="1"/>
      <c r="UWE125" s="1"/>
      <c r="UWF125" s="1"/>
      <c r="UWG125" s="1"/>
      <c r="UWH125" s="1"/>
      <c r="UWI125" s="1"/>
      <c r="UWJ125" s="1"/>
      <c r="UWK125" s="1"/>
      <c r="UWL125" s="1"/>
      <c r="UWM125" s="1"/>
      <c r="UWN125" s="1"/>
      <c r="UWO125" s="1"/>
      <c r="UWP125" s="1"/>
      <c r="UWQ125" s="1"/>
      <c r="UWR125" s="1"/>
      <c r="UWS125" s="1"/>
      <c r="UWT125" s="1"/>
      <c r="UWU125" s="1"/>
      <c r="UWV125" s="1"/>
      <c r="UWW125" s="1"/>
      <c r="UWX125" s="1"/>
      <c r="UWY125" s="1"/>
      <c r="UWZ125" s="1"/>
      <c r="UXA125" s="1"/>
      <c r="UXB125" s="1"/>
      <c r="UXC125" s="1"/>
      <c r="UXD125" s="1"/>
      <c r="UXE125" s="1"/>
      <c r="UXF125" s="1"/>
      <c r="UXG125" s="1"/>
      <c r="UXH125" s="1"/>
      <c r="UXI125" s="1"/>
      <c r="UXJ125" s="1"/>
      <c r="UXK125" s="1"/>
      <c r="UXL125" s="1"/>
      <c r="UXM125" s="1"/>
      <c r="UXN125" s="1"/>
      <c r="UXO125" s="1"/>
      <c r="UXP125" s="1"/>
      <c r="UXQ125" s="1"/>
      <c r="UXR125" s="1"/>
      <c r="UXS125" s="1"/>
      <c r="UXT125" s="1"/>
      <c r="UXU125" s="1"/>
      <c r="UXV125" s="1"/>
      <c r="UXW125" s="1"/>
      <c r="UXX125" s="1"/>
      <c r="UXY125" s="1"/>
      <c r="UXZ125" s="1"/>
      <c r="UYA125" s="1"/>
      <c r="UYB125" s="1"/>
      <c r="UYC125" s="1"/>
      <c r="UYD125" s="1"/>
      <c r="UYE125" s="1"/>
      <c r="UYF125" s="1"/>
      <c r="UYG125" s="1"/>
      <c r="UYH125" s="1"/>
      <c r="UYI125" s="1"/>
      <c r="UYJ125" s="1"/>
      <c r="UYK125" s="1"/>
      <c r="UYL125" s="1"/>
      <c r="UYM125" s="1"/>
      <c r="UYN125" s="1"/>
      <c r="UYO125" s="1"/>
      <c r="UYP125" s="1"/>
      <c r="UYQ125" s="1"/>
      <c r="UYR125" s="1"/>
      <c r="UYS125" s="1"/>
      <c r="UYT125" s="1"/>
      <c r="UYU125" s="1"/>
      <c r="UYV125" s="1"/>
      <c r="UYW125" s="1"/>
      <c r="UYX125" s="1"/>
      <c r="UYY125" s="1"/>
      <c r="UYZ125" s="1"/>
      <c r="UZA125" s="1"/>
      <c r="UZB125" s="1"/>
      <c r="UZC125" s="1"/>
      <c r="UZD125" s="1"/>
      <c r="UZE125" s="1"/>
      <c r="UZF125" s="1"/>
      <c r="UZG125" s="1"/>
      <c r="UZH125" s="1"/>
      <c r="UZI125" s="1"/>
      <c r="UZJ125" s="1"/>
      <c r="UZK125" s="1"/>
      <c r="UZL125" s="1"/>
      <c r="UZM125" s="1"/>
      <c r="UZN125" s="1"/>
      <c r="UZO125" s="1"/>
      <c r="UZP125" s="1"/>
      <c r="UZQ125" s="1"/>
      <c r="UZR125" s="1"/>
      <c r="UZS125" s="1"/>
      <c r="UZT125" s="1"/>
      <c r="UZU125" s="1"/>
      <c r="UZV125" s="1"/>
      <c r="UZW125" s="1"/>
      <c r="UZX125" s="1"/>
      <c r="UZY125" s="1"/>
      <c r="UZZ125" s="1"/>
      <c r="VAA125" s="1"/>
      <c r="VAB125" s="1"/>
      <c r="VAC125" s="1"/>
      <c r="VAD125" s="1"/>
      <c r="VAE125" s="1"/>
      <c r="VAF125" s="1"/>
      <c r="VAG125" s="1"/>
      <c r="VAH125" s="1"/>
      <c r="VAI125" s="1"/>
      <c r="VAJ125" s="1"/>
      <c r="VAK125" s="1"/>
      <c r="VAL125" s="1"/>
      <c r="VAM125" s="1"/>
      <c r="VAN125" s="1"/>
      <c r="VAO125" s="1"/>
      <c r="VAP125" s="1"/>
      <c r="VAQ125" s="1"/>
      <c r="VAR125" s="1"/>
      <c r="VAS125" s="1"/>
      <c r="VAT125" s="1"/>
      <c r="VAU125" s="1"/>
      <c r="VAV125" s="1"/>
      <c r="VAW125" s="1"/>
      <c r="VAX125" s="1"/>
      <c r="VAY125" s="1"/>
      <c r="VAZ125" s="1"/>
      <c r="VBA125" s="1"/>
      <c r="VBB125" s="1"/>
      <c r="VBC125" s="1"/>
      <c r="VBD125" s="1"/>
      <c r="VBE125" s="1"/>
      <c r="VBF125" s="1"/>
      <c r="VBG125" s="1"/>
      <c r="VBH125" s="1"/>
      <c r="VBI125" s="1"/>
      <c r="VBJ125" s="1"/>
      <c r="VBK125" s="1"/>
      <c r="VBL125" s="1"/>
      <c r="VBM125" s="1"/>
      <c r="VBN125" s="1"/>
      <c r="VBO125" s="1"/>
      <c r="VBP125" s="1"/>
      <c r="VBQ125" s="1"/>
      <c r="VBR125" s="1"/>
      <c r="VBS125" s="1"/>
      <c r="VBT125" s="1"/>
      <c r="VBU125" s="1"/>
      <c r="VBV125" s="1"/>
      <c r="VBW125" s="1"/>
      <c r="VBX125" s="1"/>
      <c r="VBY125" s="1"/>
      <c r="VBZ125" s="1"/>
      <c r="VCA125" s="1"/>
      <c r="VCB125" s="1"/>
      <c r="VCC125" s="1"/>
      <c r="VCD125" s="1"/>
      <c r="VCE125" s="1"/>
      <c r="VCF125" s="1"/>
      <c r="VCG125" s="1"/>
      <c r="VCH125" s="1"/>
      <c r="VCI125" s="1"/>
      <c r="VCJ125" s="1"/>
      <c r="VCK125" s="1"/>
      <c r="VCL125" s="1"/>
      <c r="VCM125" s="1"/>
      <c r="VCN125" s="1"/>
      <c r="VCO125" s="1"/>
      <c r="VCP125" s="1"/>
      <c r="VCQ125" s="1"/>
      <c r="VCR125" s="1"/>
      <c r="VCS125" s="1"/>
      <c r="VCT125" s="1"/>
      <c r="VCU125" s="1"/>
      <c r="VCV125" s="1"/>
      <c r="VCW125" s="1"/>
      <c r="VCX125" s="1"/>
      <c r="VCY125" s="1"/>
      <c r="VCZ125" s="1"/>
      <c r="VDA125" s="1"/>
      <c r="VDB125" s="1"/>
      <c r="VDC125" s="1"/>
      <c r="VDD125" s="1"/>
      <c r="VDE125" s="1"/>
      <c r="VDF125" s="1"/>
      <c r="VDG125" s="1"/>
      <c r="VDH125" s="1"/>
      <c r="VDI125" s="1"/>
      <c r="VDJ125" s="1"/>
      <c r="VDK125" s="1"/>
      <c r="VDL125" s="1"/>
      <c r="VDM125" s="1"/>
      <c r="VDN125" s="1"/>
      <c r="VDO125" s="1"/>
      <c r="VDP125" s="1"/>
      <c r="VDQ125" s="1"/>
      <c r="VDR125" s="1"/>
      <c r="VDS125" s="1"/>
      <c r="VDT125" s="1"/>
      <c r="VDU125" s="1"/>
      <c r="VDV125" s="1"/>
      <c r="VDW125" s="1"/>
      <c r="VDX125" s="1"/>
      <c r="VDY125" s="1"/>
      <c r="VDZ125" s="1"/>
      <c r="VEA125" s="1"/>
      <c r="VEB125" s="1"/>
      <c r="VEC125" s="1"/>
      <c r="VED125" s="1"/>
      <c r="VEE125" s="1"/>
      <c r="VEF125" s="1"/>
      <c r="VEG125" s="1"/>
      <c r="VEH125" s="1"/>
      <c r="VEI125" s="1"/>
      <c r="VEJ125" s="1"/>
      <c r="VEK125" s="1"/>
      <c r="VEL125" s="1"/>
      <c r="VEM125" s="1"/>
      <c r="VEN125" s="1"/>
      <c r="VEO125" s="1"/>
      <c r="VEP125" s="1"/>
      <c r="VEQ125" s="1"/>
      <c r="VER125" s="1"/>
      <c r="VES125" s="1"/>
      <c r="VET125" s="1"/>
      <c r="VEU125" s="1"/>
      <c r="VEV125" s="1"/>
      <c r="VEW125" s="1"/>
      <c r="VEX125" s="1"/>
      <c r="VEY125" s="1"/>
      <c r="VEZ125" s="1"/>
      <c r="VFA125" s="1"/>
      <c r="VFB125" s="1"/>
      <c r="VFC125" s="1"/>
      <c r="VFD125" s="1"/>
      <c r="VFE125" s="1"/>
      <c r="VFF125" s="1"/>
      <c r="VFG125" s="1"/>
      <c r="VFH125" s="1"/>
      <c r="VFI125" s="1"/>
      <c r="VFJ125" s="1"/>
      <c r="VFK125" s="1"/>
      <c r="VFL125" s="1"/>
      <c r="VFM125" s="1"/>
      <c r="VFN125" s="1"/>
      <c r="VFO125" s="1"/>
      <c r="VFP125" s="1"/>
      <c r="VFQ125" s="1"/>
      <c r="VFR125" s="1"/>
      <c r="VFS125" s="1"/>
      <c r="VFT125" s="1"/>
      <c r="VFU125" s="1"/>
      <c r="VFV125" s="1"/>
      <c r="VFW125" s="1"/>
      <c r="VFX125" s="1"/>
      <c r="VFY125" s="1"/>
      <c r="VFZ125" s="1"/>
      <c r="VGA125" s="1"/>
      <c r="VGB125" s="1"/>
      <c r="VGC125" s="1"/>
      <c r="VGD125" s="1"/>
      <c r="VGE125" s="1"/>
      <c r="VGF125" s="1"/>
      <c r="VGG125" s="1"/>
      <c r="VGH125" s="1"/>
      <c r="VGI125" s="1"/>
      <c r="VGJ125" s="1"/>
      <c r="VGK125" s="1"/>
      <c r="VGL125" s="1"/>
      <c r="VGM125" s="1"/>
      <c r="VGN125" s="1"/>
      <c r="VGO125" s="1"/>
      <c r="VGP125" s="1"/>
      <c r="VGQ125" s="1"/>
      <c r="VGR125" s="1"/>
      <c r="VGS125" s="1"/>
      <c r="VGT125" s="1"/>
      <c r="VGU125" s="1"/>
      <c r="VGV125" s="1"/>
      <c r="VGW125" s="1"/>
      <c r="VGX125" s="1"/>
      <c r="VGY125" s="1"/>
      <c r="VGZ125" s="1"/>
      <c r="VHA125" s="1"/>
      <c r="VHB125" s="1"/>
      <c r="VHC125" s="1"/>
      <c r="VHD125" s="1"/>
      <c r="VHE125" s="1"/>
      <c r="VHF125" s="1"/>
      <c r="VHG125" s="1"/>
      <c r="VHH125" s="1"/>
      <c r="VHI125" s="1"/>
      <c r="VHJ125" s="1"/>
      <c r="VHK125" s="1"/>
      <c r="VHL125" s="1"/>
      <c r="VHM125" s="1"/>
      <c r="VHN125" s="1"/>
      <c r="VHO125" s="1"/>
      <c r="VHP125" s="1"/>
      <c r="VHQ125" s="1"/>
      <c r="VHR125" s="1"/>
      <c r="VHS125" s="1"/>
      <c r="VHT125" s="1"/>
      <c r="VHU125" s="1"/>
      <c r="VHV125" s="1"/>
      <c r="VHW125" s="1"/>
      <c r="VHX125" s="1"/>
      <c r="VHY125" s="1"/>
      <c r="VHZ125" s="1"/>
      <c r="VIA125" s="1"/>
      <c r="VIB125" s="1"/>
      <c r="VIC125" s="1"/>
      <c r="VID125" s="1"/>
      <c r="VIE125" s="1"/>
      <c r="VIF125" s="1"/>
      <c r="VIG125" s="1"/>
      <c r="VIH125" s="1"/>
      <c r="VII125" s="1"/>
      <c r="VIJ125" s="1"/>
      <c r="VIK125" s="1"/>
      <c r="VIL125" s="1"/>
      <c r="VIM125" s="1"/>
      <c r="VIN125" s="1"/>
      <c r="VIO125" s="1"/>
      <c r="VIP125" s="1"/>
      <c r="VIQ125" s="1"/>
      <c r="VIR125" s="1"/>
      <c r="VIS125" s="1"/>
      <c r="VIT125" s="1"/>
      <c r="VIU125" s="1"/>
      <c r="VIV125" s="1"/>
      <c r="VIW125" s="1"/>
      <c r="VIX125" s="1"/>
      <c r="VIY125" s="1"/>
      <c r="VIZ125" s="1"/>
      <c r="VJA125" s="1"/>
      <c r="VJB125" s="1"/>
      <c r="VJC125" s="1"/>
      <c r="VJD125" s="1"/>
      <c r="VJE125" s="1"/>
      <c r="VJF125" s="1"/>
      <c r="VJG125" s="1"/>
      <c r="VJH125" s="1"/>
      <c r="VJI125" s="1"/>
      <c r="VJJ125" s="1"/>
      <c r="VJK125" s="1"/>
      <c r="VJL125" s="1"/>
      <c r="VJM125" s="1"/>
      <c r="VJN125" s="1"/>
      <c r="VJO125" s="1"/>
      <c r="VJP125" s="1"/>
      <c r="VJQ125" s="1"/>
      <c r="VJR125" s="1"/>
      <c r="VJS125" s="1"/>
      <c r="VJT125" s="1"/>
      <c r="VJU125" s="1"/>
      <c r="VJV125" s="1"/>
      <c r="VJW125" s="1"/>
      <c r="VJX125" s="1"/>
      <c r="VJY125" s="1"/>
      <c r="VJZ125" s="1"/>
      <c r="VKA125" s="1"/>
      <c r="VKB125" s="1"/>
      <c r="VKC125" s="1"/>
      <c r="VKD125" s="1"/>
      <c r="VKE125" s="1"/>
      <c r="VKF125" s="1"/>
      <c r="VKG125" s="1"/>
      <c r="VKH125" s="1"/>
      <c r="VKI125" s="1"/>
      <c r="VKJ125" s="1"/>
      <c r="VKK125" s="1"/>
      <c r="VKL125" s="1"/>
      <c r="VKM125" s="1"/>
      <c r="VKN125" s="1"/>
      <c r="VKO125" s="1"/>
      <c r="VKP125" s="1"/>
      <c r="VKQ125" s="1"/>
      <c r="VKR125" s="1"/>
      <c r="VKS125" s="1"/>
      <c r="VKT125" s="1"/>
      <c r="VKU125" s="1"/>
      <c r="VKV125" s="1"/>
      <c r="VKW125" s="1"/>
      <c r="VKX125" s="1"/>
      <c r="VKY125" s="1"/>
      <c r="VKZ125" s="1"/>
      <c r="VLA125" s="1"/>
      <c r="VLB125" s="1"/>
      <c r="VLC125" s="1"/>
      <c r="VLD125" s="1"/>
      <c r="VLE125" s="1"/>
      <c r="VLF125" s="1"/>
      <c r="VLG125" s="1"/>
      <c r="VLH125" s="1"/>
      <c r="VLI125" s="1"/>
      <c r="VLJ125" s="1"/>
      <c r="VLK125" s="1"/>
      <c r="VLL125" s="1"/>
      <c r="VLM125" s="1"/>
      <c r="VLN125" s="1"/>
      <c r="VLO125" s="1"/>
      <c r="VLP125" s="1"/>
      <c r="VLQ125" s="1"/>
      <c r="VLR125" s="1"/>
      <c r="VLS125" s="1"/>
      <c r="VLT125" s="1"/>
      <c r="VLU125" s="1"/>
      <c r="VLV125" s="1"/>
      <c r="VLW125" s="1"/>
      <c r="VLX125" s="1"/>
      <c r="VLY125" s="1"/>
      <c r="VLZ125" s="1"/>
      <c r="VMA125" s="1"/>
      <c r="VMB125" s="1"/>
      <c r="VMC125" s="1"/>
      <c r="VMD125" s="1"/>
      <c r="VME125" s="1"/>
      <c r="VMF125" s="1"/>
      <c r="VMG125" s="1"/>
      <c r="VMH125" s="1"/>
      <c r="VMI125" s="1"/>
      <c r="VMJ125" s="1"/>
      <c r="VMK125" s="1"/>
      <c r="VML125" s="1"/>
      <c r="VMM125" s="1"/>
      <c r="VMN125" s="1"/>
      <c r="VMO125" s="1"/>
      <c r="VMP125" s="1"/>
      <c r="VMQ125" s="1"/>
      <c r="VMR125" s="1"/>
      <c r="VMS125" s="1"/>
      <c r="VMT125" s="1"/>
      <c r="VMU125" s="1"/>
      <c r="VMV125" s="1"/>
      <c r="VMW125" s="1"/>
      <c r="VMX125" s="1"/>
      <c r="VMY125" s="1"/>
      <c r="VMZ125" s="1"/>
      <c r="VNA125" s="1"/>
      <c r="VNB125" s="1"/>
      <c r="VNC125" s="1"/>
      <c r="VND125" s="1"/>
      <c r="VNE125" s="1"/>
      <c r="VNF125" s="1"/>
      <c r="VNG125" s="1"/>
      <c r="VNH125" s="1"/>
      <c r="VNI125" s="1"/>
      <c r="VNJ125" s="1"/>
      <c r="VNK125" s="1"/>
      <c r="VNL125" s="1"/>
      <c r="VNM125" s="1"/>
      <c r="VNN125" s="1"/>
      <c r="VNO125" s="1"/>
      <c r="VNP125" s="1"/>
      <c r="VNQ125" s="1"/>
      <c r="VNR125" s="1"/>
      <c r="VNS125" s="1"/>
      <c r="VNT125" s="1"/>
      <c r="VNU125" s="1"/>
      <c r="VNV125" s="1"/>
      <c r="VNW125" s="1"/>
      <c r="VNX125" s="1"/>
      <c r="VNY125" s="1"/>
      <c r="VNZ125" s="1"/>
      <c r="VOA125" s="1"/>
      <c r="VOB125" s="1"/>
      <c r="VOC125" s="1"/>
      <c r="VOD125" s="1"/>
      <c r="VOE125" s="1"/>
      <c r="VOF125" s="1"/>
      <c r="VOG125" s="1"/>
      <c r="VOH125" s="1"/>
      <c r="VOI125" s="1"/>
      <c r="VOJ125" s="1"/>
      <c r="VOK125" s="1"/>
      <c r="VOL125" s="1"/>
      <c r="VOM125" s="1"/>
      <c r="VON125" s="1"/>
      <c r="VOO125" s="1"/>
      <c r="VOP125" s="1"/>
      <c r="VOQ125" s="1"/>
      <c r="VOR125" s="1"/>
      <c r="VOS125" s="1"/>
      <c r="VOT125" s="1"/>
      <c r="VOU125" s="1"/>
      <c r="VOV125" s="1"/>
      <c r="VOW125" s="1"/>
      <c r="VOX125" s="1"/>
      <c r="VOY125" s="1"/>
      <c r="VOZ125" s="1"/>
      <c r="VPA125" s="1"/>
      <c r="VPB125" s="1"/>
      <c r="VPC125" s="1"/>
      <c r="VPD125" s="1"/>
      <c r="VPE125" s="1"/>
      <c r="VPF125" s="1"/>
      <c r="VPG125" s="1"/>
      <c r="VPH125" s="1"/>
      <c r="VPI125" s="1"/>
      <c r="VPJ125" s="1"/>
      <c r="VPK125" s="1"/>
      <c r="VPL125" s="1"/>
      <c r="VPM125" s="1"/>
      <c r="VPN125" s="1"/>
      <c r="VPO125" s="1"/>
      <c r="VPP125" s="1"/>
      <c r="VPQ125" s="1"/>
      <c r="VPR125" s="1"/>
      <c r="VPS125" s="1"/>
      <c r="VPT125" s="1"/>
      <c r="VPU125" s="1"/>
      <c r="VPV125" s="1"/>
      <c r="VPW125" s="1"/>
      <c r="VPX125" s="1"/>
      <c r="VPY125" s="1"/>
      <c r="VPZ125" s="1"/>
      <c r="VQA125" s="1"/>
      <c r="VQB125" s="1"/>
      <c r="VQC125" s="1"/>
      <c r="VQD125" s="1"/>
      <c r="VQE125" s="1"/>
      <c r="VQF125" s="1"/>
      <c r="VQG125" s="1"/>
      <c r="VQH125" s="1"/>
      <c r="VQI125" s="1"/>
      <c r="VQJ125" s="1"/>
      <c r="VQK125" s="1"/>
      <c r="VQL125" s="1"/>
      <c r="VQM125" s="1"/>
      <c r="VQN125" s="1"/>
      <c r="VQO125" s="1"/>
      <c r="VQP125" s="1"/>
      <c r="VQQ125" s="1"/>
      <c r="VQR125" s="1"/>
      <c r="VQS125" s="1"/>
      <c r="VQT125" s="1"/>
      <c r="VQU125" s="1"/>
      <c r="VQV125" s="1"/>
      <c r="VQW125" s="1"/>
      <c r="VQX125" s="1"/>
      <c r="VQY125" s="1"/>
      <c r="VQZ125" s="1"/>
      <c r="VRA125" s="1"/>
      <c r="VRB125" s="1"/>
      <c r="VRC125" s="1"/>
      <c r="VRD125" s="1"/>
      <c r="VRE125" s="1"/>
      <c r="VRF125" s="1"/>
      <c r="VRG125" s="1"/>
      <c r="VRH125" s="1"/>
      <c r="VRI125" s="1"/>
      <c r="VRJ125" s="1"/>
      <c r="VRK125" s="1"/>
      <c r="VRL125" s="1"/>
      <c r="VRM125" s="1"/>
      <c r="VRN125" s="1"/>
      <c r="VRO125" s="1"/>
      <c r="VRP125" s="1"/>
      <c r="VRQ125" s="1"/>
      <c r="VRR125" s="1"/>
      <c r="VRS125" s="1"/>
      <c r="VRT125" s="1"/>
      <c r="VRU125" s="1"/>
      <c r="VRV125" s="1"/>
      <c r="VRW125" s="1"/>
      <c r="VRX125" s="1"/>
      <c r="VRY125" s="1"/>
      <c r="VRZ125" s="1"/>
      <c r="VSA125" s="1"/>
      <c r="VSB125" s="1"/>
      <c r="VSC125" s="1"/>
      <c r="VSD125" s="1"/>
      <c r="VSE125" s="1"/>
      <c r="VSF125" s="1"/>
      <c r="VSG125" s="1"/>
      <c r="VSH125" s="1"/>
      <c r="VSI125" s="1"/>
      <c r="VSJ125" s="1"/>
      <c r="VSK125" s="1"/>
      <c r="VSL125" s="1"/>
      <c r="VSM125" s="1"/>
      <c r="VSN125" s="1"/>
      <c r="VSO125" s="1"/>
      <c r="VSP125" s="1"/>
      <c r="VSQ125" s="1"/>
      <c r="VSR125" s="1"/>
      <c r="VSS125" s="1"/>
      <c r="VST125" s="1"/>
      <c r="VSU125" s="1"/>
      <c r="VSV125" s="1"/>
      <c r="VSW125" s="1"/>
      <c r="VSX125" s="1"/>
      <c r="VSY125" s="1"/>
      <c r="VSZ125" s="1"/>
      <c r="VTA125" s="1"/>
      <c r="VTB125" s="1"/>
      <c r="VTC125" s="1"/>
      <c r="VTD125" s="1"/>
      <c r="VTE125" s="1"/>
      <c r="VTF125" s="1"/>
      <c r="VTG125" s="1"/>
      <c r="VTH125" s="1"/>
      <c r="VTI125" s="1"/>
      <c r="VTJ125" s="1"/>
      <c r="VTK125" s="1"/>
      <c r="VTL125" s="1"/>
      <c r="VTM125" s="1"/>
      <c r="VTN125" s="1"/>
      <c r="VTO125" s="1"/>
      <c r="VTP125" s="1"/>
      <c r="VTQ125" s="1"/>
      <c r="VTR125" s="1"/>
      <c r="VTS125" s="1"/>
      <c r="VTT125" s="1"/>
      <c r="VTU125" s="1"/>
      <c r="VTV125" s="1"/>
      <c r="VTW125" s="1"/>
      <c r="VTX125" s="1"/>
      <c r="VTY125" s="1"/>
      <c r="VTZ125" s="1"/>
      <c r="VUA125" s="1"/>
      <c r="VUB125" s="1"/>
      <c r="VUC125" s="1"/>
      <c r="VUD125" s="1"/>
      <c r="VUE125" s="1"/>
      <c r="VUF125" s="1"/>
      <c r="VUG125" s="1"/>
      <c r="VUH125" s="1"/>
      <c r="VUI125" s="1"/>
      <c r="VUJ125" s="1"/>
      <c r="VUK125" s="1"/>
      <c r="VUL125" s="1"/>
      <c r="VUM125" s="1"/>
      <c r="VUN125" s="1"/>
      <c r="VUO125" s="1"/>
      <c r="VUP125" s="1"/>
      <c r="VUQ125" s="1"/>
      <c r="VUR125" s="1"/>
      <c r="VUS125" s="1"/>
      <c r="VUT125" s="1"/>
      <c r="VUU125" s="1"/>
      <c r="VUV125" s="1"/>
      <c r="VUW125" s="1"/>
      <c r="VUX125" s="1"/>
      <c r="VUY125" s="1"/>
      <c r="VUZ125" s="1"/>
      <c r="VVA125" s="1"/>
      <c r="VVB125" s="1"/>
      <c r="VVC125" s="1"/>
      <c r="VVD125" s="1"/>
      <c r="VVE125" s="1"/>
      <c r="VVF125" s="1"/>
      <c r="VVG125" s="1"/>
      <c r="VVH125" s="1"/>
      <c r="VVI125" s="1"/>
      <c r="VVJ125" s="1"/>
      <c r="VVK125" s="1"/>
      <c r="VVL125" s="1"/>
      <c r="VVM125" s="1"/>
      <c r="VVN125" s="1"/>
      <c r="VVO125" s="1"/>
      <c r="VVP125" s="1"/>
      <c r="VVQ125" s="1"/>
      <c r="VVR125" s="1"/>
      <c r="VVS125" s="1"/>
      <c r="VVT125" s="1"/>
      <c r="VVU125" s="1"/>
      <c r="VVV125" s="1"/>
      <c r="VVW125" s="1"/>
      <c r="VVX125" s="1"/>
      <c r="VVY125" s="1"/>
      <c r="VVZ125" s="1"/>
      <c r="VWA125" s="1"/>
      <c r="VWB125" s="1"/>
      <c r="VWC125" s="1"/>
      <c r="VWD125" s="1"/>
      <c r="VWE125" s="1"/>
      <c r="VWF125" s="1"/>
      <c r="VWG125" s="1"/>
      <c r="VWH125" s="1"/>
      <c r="VWI125" s="1"/>
      <c r="VWJ125" s="1"/>
      <c r="VWK125" s="1"/>
      <c r="VWL125" s="1"/>
      <c r="VWM125" s="1"/>
      <c r="VWN125" s="1"/>
      <c r="VWO125" s="1"/>
      <c r="VWP125" s="1"/>
      <c r="VWQ125" s="1"/>
      <c r="VWR125" s="1"/>
      <c r="VWS125" s="1"/>
      <c r="VWT125" s="1"/>
      <c r="VWU125" s="1"/>
      <c r="VWV125" s="1"/>
      <c r="VWW125" s="1"/>
      <c r="VWX125" s="1"/>
      <c r="VWY125" s="1"/>
      <c r="VWZ125" s="1"/>
      <c r="VXA125" s="1"/>
      <c r="VXB125" s="1"/>
      <c r="VXC125" s="1"/>
      <c r="VXD125" s="1"/>
      <c r="VXE125" s="1"/>
      <c r="VXF125" s="1"/>
      <c r="VXG125" s="1"/>
      <c r="VXH125" s="1"/>
      <c r="VXI125" s="1"/>
      <c r="VXJ125" s="1"/>
      <c r="VXK125" s="1"/>
      <c r="VXL125" s="1"/>
      <c r="VXM125" s="1"/>
      <c r="VXN125" s="1"/>
      <c r="VXO125" s="1"/>
      <c r="VXP125" s="1"/>
      <c r="VXQ125" s="1"/>
      <c r="VXR125" s="1"/>
      <c r="VXS125" s="1"/>
      <c r="VXT125" s="1"/>
      <c r="VXU125" s="1"/>
      <c r="VXV125" s="1"/>
      <c r="VXW125" s="1"/>
      <c r="VXX125" s="1"/>
      <c r="VXY125" s="1"/>
      <c r="VXZ125" s="1"/>
      <c r="VYA125" s="1"/>
      <c r="VYB125" s="1"/>
      <c r="VYC125" s="1"/>
      <c r="VYD125" s="1"/>
      <c r="VYE125" s="1"/>
      <c r="VYF125" s="1"/>
      <c r="VYG125" s="1"/>
      <c r="VYH125" s="1"/>
      <c r="VYI125" s="1"/>
      <c r="VYJ125" s="1"/>
      <c r="VYK125" s="1"/>
      <c r="VYL125" s="1"/>
      <c r="VYM125" s="1"/>
      <c r="VYN125" s="1"/>
      <c r="VYO125" s="1"/>
      <c r="VYP125" s="1"/>
      <c r="VYQ125" s="1"/>
      <c r="VYR125" s="1"/>
      <c r="VYS125" s="1"/>
      <c r="VYT125" s="1"/>
      <c r="VYU125" s="1"/>
      <c r="VYV125" s="1"/>
      <c r="VYW125" s="1"/>
      <c r="VYX125" s="1"/>
      <c r="VYY125" s="1"/>
      <c r="VYZ125" s="1"/>
      <c r="VZA125" s="1"/>
      <c r="VZB125" s="1"/>
      <c r="VZC125" s="1"/>
      <c r="VZD125" s="1"/>
      <c r="VZE125" s="1"/>
      <c r="VZF125" s="1"/>
      <c r="VZG125" s="1"/>
      <c r="VZH125" s="1"/>
      <c r="VZI125" s="1"/>
      <c r="VZJ125" s="1"/>
      <c r="VZK125" s="1"/>
      <c r="VZL125" s="1"/>
      <c r="VZM125" s="1"/>
      <c r="VZN125" s="1"/>
      <c r="VZO125" s="1"/>
      <c r="VZP125" s="1"/>
      <c r="VZQ125" s="1"/>
      <c r="VZR125" s="1"/>
      <c r="VZS125" s="1"/>
      <c r="VZT125" s="1"/>
      <c r="VZU125" s="1"/>
      <c r="VZV125" s="1"/>
      <c r="VZW125" s="1"/>
      <c r="VZX125" s="1"/>
      <c r="VZY125" s="1"/>
      <c r="VZZ125" s="1"/>
      <c r="WAA125" s="1"/>
      <c r="WAB125" s="1"/>
      <c r="WAC125" s="1"/>
      <c r="WAD125" s="1"/>
      <c r="WAE125" s="1"/>
      <c r="WAF125" s="1"/>
      <c r="WAG125" s="1"/>
      <c r="WAH125" s="1"/>
      <c r="WAI125" s="1"/>
      <c r="WAJ125" s="1"/>
      <c r="WAK125" s="1"/>
      <c r="WAL125" s="1"/>
      <c r="WAM125" s="1"/>
      <c r="WAN125" s="1"/>
      <c r="WAO125" s="1"/>
      <c r="WAP125" s="1"/>
      <c r="WAQ125" s="1"/>
      <c r="WAR125" s="1"/>
      <c r="WAS125" s="1"/>
      <c r="WAT125" s="1"/>
      <c r="WAU125" s="1"/>
      <c r="WAV125" s="1"/>
      <c r="WAW125" s="1"/>
      <c r="WAX125" s="1"/>
      <c r="WAY125" s="1"/>
      <c r="WAZ125" s="1"/>
      <c r="WBA125" s="1"/>
      <c r="WBB125" s="1"/>
      <c r="WBC125" s="1"/>
      <c r="WBD125" s="1"/>
      <c r="WBE125" s="1"/>
      <c r="WBF125" s="1"/>
      <c r="WBG125" s="1"/>
      <c r="WBH125" s="1"/>
      <c r="WBI125" s="1"/>
      <c r="WBJ125" s="1"/>
      <c r="WBK125" s="1"/>
      <c r="WBL125" s="1"/>
      <c r="WBM125" s="1"/>
      <c r="WBN125" s="1"/>
      <c r="WBO125" s="1"/>
      <c r="WBP125" s="1"/>
      <c r="WBQ125" s="1"/>
      <c r="WBR125" s="1"/>
      <c r="WBS125" s="1"/>
      <c r="WBT125" s="1"/>
      <c r="WBU125" s="1"/>
      <c r="WBV125" s="1"/>
      <c r="WBW125" s="1"/>
      <c r="WBX125" s="1"/>
      <c r="WBY125" s="1"/>
      <c r="WBZ125" s="1"/>
      <c r="WCA125" s="1"/>
      <c r="WCB125" s="1"/>
      <c r="WCC125" s="1"/>
      <c r="WCD125" s="1"/>
      <c r="WCE125" s="1"/>
      <c r="WCF125" s="1"/>
      <c r="WCG125" s="1"/>
      <c r="WCH125" s="1"/>
      <c r="WCI125" s="1"/>
      <c r="WCJ125" s="1"/>
      <c r="WCK125" s="1"/>
      <c r="WCL125" s="1"/>
      <c r="WCM125" s="1"/>
      <c r="WCN125" s="1"/>
      <c r="WCO125" s="1"/>
      <c r="WCP125" s="1"/>
      <c r="WCQ125" s="1"/>
      <c r="WCR125" s="1"/>
      <c r="WCS125" s="1"/>
      <c r="WCT125" s="1"/>
      <c r="WCU125" s="1"/>
      <c r="WCV125" s="1"/>
      <c r="WCW125" s="1"/>
      <c r="WCX125" s="1"/>
      <c r="WCY125" s="1"/>
      <c r="WCZ125" s="1"/>
      <c r="WDA125" s="1"/>
      <c r="WDB125" s="1"/>
      <c r="WDC125" s="1"/>
      <c r="WDD125" s="1"/>
      <c r="WDE125" s="1"/>
      <c r="WDF125" s="1"/>
      <c r="WDG125" s="1"/>
      <c r="WDH125" s="1"/>
      <c r="WDI125" s="1"/>
      <c r="WDJ125" s="1"/>
      <c r="WDK125" s="1"/>
      <c r="WDL125" s="1"/>
      <c r="WDM125" s="1"/>
      <c r="WDN125" s="1"/>
      <c r="WDO125" s="1"/>
      <c r="WDP125" s="1"/>
      <c r="WDQ125" s="1"/>
      <c r="WDR125" s="1"/>
      <c r="WDS125" s="1"/>
      <c r="WDT125" s="1"/>
      <c r="WDU125" s="1"/>
      <c r="WDV125" s="1"/>
      <c r="WDW125" s="1"/>
      <c r="WDX125" s="1"/>
      <c r="WDY125" s="1"/>
      <c r="WDZ125" s="1"/>
      <c r="WEA125" s="1"/>
      <c r="WEB125" s="1"/>
      <c r="WEC125" s="1"/>
      <c r="WED125" s="1"/>
      <c r="WEE125" s="1"/>
      <c r="WEF125" s="1"/>
      <c r="WEG125" s="1"/>
      <c r="WEH125" s="1"/>
      <c r="WEI125" s="1"/>
      <c r="WEJ125" s="1"/>
      <c r="WEK125" s="1"/>
      <c r="WEL125" s="1"/>
      <c r="WEM125" s="1"/>
      <c r="WEN125" s="1"/>
      <c r="WEO125" s="1"/>
      <c r="WEP125" s="1"/>
      <c r="WEQ125" s="1"/>
      <c r="WER125" s="1"/>
      <c r="WES125" s="1"/>
      <c r="WET125" s="1"/>
      <c r="WEU125" s="1"/>
      <c r="WEV125" s="1"/>
      <c r="WEW125" s="1"/>
      <c r="WEX125" s="1"/>
      <c r="WEY125" s="1"/>
      <c r="WEZ125" s="1"/>
      <c r="WFA125" s="1"/>
      <c r="WFB125" s="1"/>
      <c r="WFC125" s="1"/>
      <c r="WFD125" s="1"/>
      <c r="WFE125" s="1"/>
      <c r="WFF125" s="1"/>
      <c r="WFG125" s="1"/>
      <c r="WFH125" s="1"/>
      <c r="WFI125" s="1"/>
      <c r="WFJ125" s="1"/>
      <c r="WFK125" s="1"/>
      <c r="WFL125" s="1"/>
      <c r="WFM125" s="1"/>
      <c r="WFN125" s="1"/>
      <c r="WFO125" s="1"/>
      <c r="WFP125" s="1"/>
      <c r="WFQ125" s="1"/>
      <c r="WFR125" s="1"/>
      <c r="WFS125" s="1"/>
      <c r="WFT125" s="1"/>
      <c r="WFU125" s="1"/>
      <c r="WFV125" s="1"/>
      <c r="WFW125" s="1"/>
      <c r="WFX125" s="1"/>
      <c r="WFY125" s="1"/>
      <c r="WFZ125" s="1"/>
      <c r="WGA125" s="1"/>
      <c r="WGB125" s="1"/>
      <c r="WGC125" s="1"/>
      <c r="WGD125" s="1"/>
      <c r="WGE125" s="1"/>
      <c r="WGF125" s="1"/>
      <c r="WGG125" s="1"/>
      <c r="WGH125" s="1"/>
      <c r="WGI125" s="1"/>
      <c r="WGJ125" s="1"/>
      <c r="WGK125" s="1"/>
      <c r="WGL125" s="1"/>
      <c r="WGM125" s="1"/>
      <c r="WGN125" s="1"/>
      <c r="WGO125" s="1"/>
      <c r="WGP125" s="1"/>
      <c r="WGQ125" s="1"/>
      <c r="WGR125" s="1"/>
      <c r="WGS125" s="1"/>
      <c r="WGT125" s="1"/>
      <c r="WGU125" s="1"/>
      <c r="WGV125" s="1"/>
      <c r="WGW125" s="1"/>
      <c r="WGX125" s="1"/>
      <c r="WGY125" s="1"/>
      <c r="WGZ125" s="1"/>
      <c r="WHA125" s="1"/>
      <c r="WHB125" s="1"/>
      <c r="WHC125" s="1"/>
      <c r="WHD125" s="1"/>
      <c r="WHE125" s="1"/>
      <c r="WHF125" s="1"/>
      <c r="WHG125" s="1"/>
      <c r="WHH125" s="1"/>
      <c r="WHI125" s="1"/>
      <c r="WHJ125" s="1"/>
      <c r="WHK125" s="1"/>
      <c r="WHL125" s="1"/>
      <c r="WHM125" s="1"/>
      <c r="WHN125" s="1"/>
      <c r="WHO125" s="1"/>
      <c r="WHP125" s="1"/>
      <c r="WHQ125" s="1"/>
      <c r="WHR125" s="1"/>
      <c r="WHS125" s="1"/>
      <c r="WHT125" s="1"/>
      <c r="WHU125" s="1"/>
      <c r="WHV125" s="1"/>
      <c r="WHW125" s="1"/>
      <c r="WHX125" s="1"/>
      <c r="WHY125" s="1"/>
      <c r="WHZ125" s="1"/>
      <c r="WIA125" s="1"/>
      <c r="WIB125" s="1"/>
      <c r="WIC125" s="1"/>
      <c r="WID125" s="1"/>
      <c r="WIE125" s="1"/>
      <c r="WIF125" s="1"/>
      <c r="WIG125" s="1"/>
      <c r="WIH125" s="1"/>
      <c r="WII125" s="1"/>
      <c r="WIJ125" s="1"/>
      <c r="WIK125" s="1"/>
      <c r="WIL125" s="1"/>
      <c r="WIM125" s="1"/>
      <c r="WIN125" s="1"/>
      <c r="WIO125" s="1"/>
      <c r="WIP125" s="1"/>
      <c r="WIQ125" s="1"/>
      <c r="WIR125" s="1"/>
      <c r="WIS125" s="1"/>
      <c r="WIT125" s="1"/>
      <c r="WIU125" s="1"/>
      <c r="WIV125" s="1"/>
      <c r="WIW125" s="1"/>
      <c r="WIX125" s="1"/>
      <c r="WIY125" s="1"/>
      <c r="WIZ125" s="1"/>
      <c r="WJA125" s="1"/>
      <c r="WJB125" s="1"/>
      <c r="WJC125" s="1"/>
      <c r="WJD125" s="1"/>
      <c r="WJE125" s="1"/>
      <c r="WJF125" s="1"/>
      <c r="WJG125" s="1"/>
      <c r="WJH125" s="1"/>
      <c r="WJI125" s="1"/>
      <c r="WJJ125" s="1"/>
      <c r="WJK125" s="1"/>
      <c r="WJL125" s="1"/>
      <c r="WJM125" s="1"/>
      <c r="WJN125" s="1"/>
      <c r="WJO125" s="1"/>
      <c r="WJP125" s="1"/>
      <c r="WJQ125" s="1"/>
      <c r="WJR125" s="1"/>
      <c r="WJS125" s="1"/>
      <c r="WJT125" s="1"/>
      <c r="WJU125" s="1"/>
      <c r="WJV125" s="1"/>
      <c r="WJW125" s="1"/>
      <c r="WJX125" s="1"/>
      <c r="WJY125" s="1"/>
      <c r="WJZ125" s="1"/>
      <c r="WKA125" s="1"/>
      <c r="WKB125" s="1"/>
      <c r="WKC125" s="1"/>
      <c r="WKD125" s="1"/>
      <c r="WKE125" s="1"/>
      <c r="WKF125" s="1"/>
      <c r="WKG125" s="1"/>
      <c r="WKH125" s="1"/>
      <c r="WKI125" s="1"/>
      <c r="WKJ125" s="1"/>
      <c r="WKK125" s="1"/>
      <c r="WKL125" s="1"/>
      <c r="WKM125" s="1"/>
      <c r="WKN125" s="1"/>
      <c r="WKO125" s="1"/>
      <c r="WKP125" s="1"/>
      <c r="WKQ125" s="1"/>
      <c r="WKR125" s="1"/>
      <c r="WKS125" s="1"/>
      <c r="WKT125" s="1"/>
      <c r="WKU125" s="1"/>
      <c r="WKV125" s="1"/>
      <c r="WKW125" s="1"/>
      <c r="WKX125" s="1"/>
      <c r="WKY125" s="1"/>
      <c r="WKZ125" s="1"/>
      <c r="WLA125" s="1"/>
      <c r="WLB125" s="1"/>
      <c r="WLC125" s="1"/>
      <c r="WLD125" s="1"/>
      <c r="WLE125" s="1"/>
      <c r="WLF125" s="1"/>
      <c r="WLG125" s="1"/>
      <c r="WLH125" s="1"/>
      <c r="WLI125" s="1"/>
      <c r="WLJ125" s="1"/>
      <c r="WLK125" s="1"/>
      <c r="WLL125" s="1"/>
      <c r="WLM125" s="1"/>
      <c r="WLN125" s="1"/>
      <c r="WLO125" s="1"/>
      <c r="WLP125" s="1"/>
      <c r="WLQ125" s="1"/>
      <c r="WLR125" s="1"/>
      <c r="WLS125" s="1"/>
      <c r="WLT125" s="1"/>
      <c r="WLU125" s="1"/>
      <c r="WLV125" s="1"/>
      <c r="WLW125" s="1"/>
      <c r="WLX125" s="1"/>
      <c r="WLY125" s="1"/>
      <c r="WLZ125" s="1"/>
      <c r="WMA125" s="1"/>
      <c r="WMB125" s="1"/>
      <c r="WMC125" s="1"/>
      <c r="WMD125" s="1"/>
      <c r="WME125" s="1"/>
      <c r="WMF125" s="1"/>
      <c r="WMG125" s="1"/>
      <c r="WMH125" s="1"/>
      <c r="WMI125" s="1"/>
      <c r="WMJ125" s="1"/>
      <c r="WMK125" s="1"/>
      <c r="WML125" s="1"/>
      <c r="WMM125" s="1"/>
      <c r="WMN125" s="1"/>
      <c r="WMO125" s="1"/>
      <c r="WMP125" s="1"/>
      <c r="WMQ125" s="1"/>
      <c r="WMR125" s="1"/>
      <c r="WMS125" s="1"/>
      <c r="WMT125" s="1"/>
      <c r="WMU125" s="1"/>
      <c r="WMV125" s="1"/>
      <c r="WMW125" s="1"/>
      <c r="WMX125" s="1"/>
      <c r="WMY125" s="1"/>
      <c r="WMZ125" s="1"/>
      <c r="WNA125" s="1"/>
      <c r="WNB125" s="1"/>
      <c r="WNC125" s="1"/>
      <c r="WND125" s="1"/>
      <c r="WNE125" s="1"/>
      <c r="WNF125" s="1"/>
      <c r="WNG125" s="1"/>
      <c r="WNH125" s="1"/>
      <c r="WNI125" s="1"/>
      <c r="WNJ125" s="1"/>
      <c r="WNK125" s="1"/>
      <c r="WNL125" s="1"/>
      <c r="WNM125" s="1"/>
      <c r="WNN125" s="1"/>
      <c r="WNO125" s="1"/>
      <c r="WNP125" s="1"/>
      <c r="WNQ125" s="1"/>
      <c r="WNR125" s="1"/>
      <c r="WNS125" s="1"/>
      <c r="WNT125" s="1"/>
      <c r="WNU125" s="1"/>
      <c r="WNV125" s="1"/>
      <c r="WNW125" s="1"/>
      <c r="WNX125" s="1"/>
      <c r="WNY125" s="1"/>
      <c r="WNZ125" s="1"/>
      <c r="WOA125" s="1"/>
      <c r="WOB125" s="1"/>
      <c r="WOC125" s="1"/>
      <c r="WOD125" s="1"/>
      <c r="WOE125" s="1"/>
      <c r="WOF125" s="1"/>
      <c r="WOG125" s="1"/>
      <c r="WOH125" s="1"/>
      <c r="WOI125" s="1"/>
      <c r="WOJ125" s="1"/>
      <c r="WOK125" s="1"/>
      <c r="WOL125" s="1"/>
      <c r="WOM125" s="1"/>
      <c r="WON125" s="1"/>
      <c r="WOO125" s="1"/>
      <c r="WOP125" s="1"/>
      <c r="WOQ125" s="1"/>
      <c r="WOR125" s="1"/>
      <c r="WOS125" s="1"/>
      <c r="WOT125" s="1"/>
      <c r="WOU125" s="1"/>
      <c r="WOV125" s="1"/>
      <c r="WOW125" s="1"/>
      <c r="WOX125" s="1"/>
      <c r="WOY125" s="1"/>
      <c r="WOZ125" s="1"/>
      <c r="WPA125" s="1"/>
      <c r="WPB125" s="1"/>
      <c r="WPC125" s="1"/>
      <c r="WPD125" s="1"/>
      <c r="WPE125" s="1"/>
      <c r="WPF125" s="1"/>
      <c r="WPG125" s="1"/>
      <c r="WPH125" s="1"/>
      <c r="WPI125" s="1"/>
      <c r="WPJ125" s="1"/>
      <c r="WPK125" s="1"/>
      <c r="WPL125" s="1"/>
      <c r="WPM125" s="1"/>
      <c r="WPN125" s="1"/>
      <c r="WPO125" s="1"/>
      <c r="WPP125" s="1"/>
      <c r="WPQ125" s="1"/>
      <c r="WPR125" s="1"/>
      <c r="WPS125" s="1"/>
      <c r="WPT125" s="1"/>
      <c r="WPU125" s="1"/>
      <c r="WPV125" s="1"/>
      <c r="WPW125" s="1"/>
      <c r="WPX125" s="1"/>
      <c r="WPY125" s="1"/>
      <c r="WPZ125" s="1"/>
      <c r="WQA125" s="1"/>
      <c r="WQB125" s="1"/>
      <c r="WQC125" s="1"/>
      <c r="WQD125" s="1"/>
      <c r="WQE125" s="1"/>
      <c r="WQF125" s="1"/>
      <c r="WQG125" s="1"/>
      <c r="WQH125" s="1"/>
      <c r="WQI125" s="1"/>
      <c r="WQJ125" s="1"/>
      <c r="WQK125" s="1"/>
      <c r="WQL125" s="1"/>
      <c r="WQM125" s="1"/>
      <c r="WQN125" s="1"/>
      <c r="WQO125" s="1"/>
      <c r="WQP125" s="1"/>
      <c r="WQQ125" s="1"/>
      <c r="WQR125" s="1"/>
      <c r="WQS125" s="1"/>
      <c r="WQT125" s="1"/>
      <c r="WQU125" s="1"/>
      <c r="WQV125" s="1"/>
      <c r="WQW125" s="1"/>
      <c r="WQX125" s="1"/>
      <c r="WQY125" s="1"/>
      <c r="WQZ125" s="1"/>
      <c r="WRA125" s="1"/>
      <c r="WRB125" s="1"/>
      <c r="WRC125" s="1"/>
      <c r="WRD125" s="1"/>
      <c r="WRE125" s="1"/>
      <c r="WRF125" s="1"/>
      <c r="WRG125" s="1"/>
      <c r="WRH125" s="1"/>
      <c r="WRI125" s="1"/>
      <c r="WRJ125" s="1"/>
      <c r="WRK125" s="1"/>
      <c r="WRL125" s="1"/>
      <c r="WRM125" s="1"/>
      <c r="WRN125" s="1"/>
      <c r="WRO125" s="1"/>
      <c r="WRP125" s="1"/>
      <c r="WRQ125" s="1"/>
      <c r="WRR125" s="1"/>
      <c r="WRS125" s="1"/>
      <c r="WRT125" s="1"/>
      <c r="WRU125" s="1"/>
      <c r="WRV125" s="1"/>
      <c r="WRW125" s="1"/>
      <c r="WRX125" s="1"/>
      <c r="WRY125" s="1"/>
      <c r="WRZ125" s="1"/>
      <c r="WSA125" s="1"/>
      <c r="WSB125" s="1"/>
      <c r="WSC125" s="1"/>
      <c r="WSD125" s="1"/>
      <c r="WSE125" s="1"/>
      <c r="WSF125" s="1"/>
      <c r="WSG125" s="1"/>
      <c r="WSH125" s="1"/>
      <c r="WSI125" s="1"/>
      <c r="WSJ125" s="1"/>
      <c r="WSK125" s="1"/>
      <c r="WSL125" s="1"/>
      <c r="WSM125" s="1"/>
      <c r="WSN125" s="1"/>
      <c r="WSO125" s="1"/>
      <c r="WSP125" s="1"/>
      <c r="WSQ125" s="1"/>
      <c r="WSR125" s="1"/>
      <c r="WSS125" s="1"/>
      <c r="WST125" s="1"/>
      <c r="WSU125" s="1"/>
      <c r="WSV125" s="1"/>
      <c r="WSW125" s="1"/>
      <c r="WSX125" s="1"/>
      <c r="WSY125" s="1"/>
      <c r="WSZ125" s="1"/>
      <c r="WTA125" s="1"/>
      <c r="WTB125" s="1"/>
      <c r="WTC125" s="1"/>
      <c r="WTD125" s="1"/>
      <c r="WTE125" s="1"/>
      <c r="WTF125" s="1"/>
      <c r="WTG125" s="1"/>
      <c r="WTH125" s="1"/>
      <c r="WTI125" s="1"/>
      <c r="WTJ125" s="1"/>
      <c r="WTK125" s="1"/>
      <c r="WTL125" s="1"/>
      <c r="WTM125" s="1"/>
      <c r="WTN125" s="1"/>
      <c r="WTO125" s="1"/>
      <c r="WTP125" s="1"/>
      <c r="WTQ125" s="1"/>
      <c r="WTR125" s="1"/>
      <c r="WTS125" s="1"/>
      <c r="WTT125" s="1"/>
      <c r="WTU125" s="1"/>
      <c r="WTV125" s="1"/>
      <c r="WTW125" s="1"/>
      <c r="WTX125" s="1"/>
      <c r="WTY125" s="1"/>
      <c r="WTZ125" s="1"/>
      <c r="WUA125" s="1"/>
      <c r="WUB125" s="1"/>
      <c r="WUC125" s="1"/>
      <c r="WUD125" s="1"/>
      <c r="WUE125" s="1"/>
      <c r="WUF125" s="1"/>
      <c r="WUG125" s="1"/>
      <c r="WUH125" s="1"/>
      <c r="WUI125" s="1"/>
      <c r="WUJ125" s="1"/>
      <c r="WUK125" s="1"/>
      <c r="WUL125" s="1"/>
      <c r="WUM125" s="1"/>
      <c r="WUN125" s="1"/>
      <c r="WUO125" s="1"/>
      <c r="WUP125" s="1"/>
      <c r="WUQ125" s="1"/>
      <c r="WUR125" s="1"/>
      <c r="WUS125" s="1"/>
      <c r="WUT125" s="1"/>
      <c r="WUU125" s="1"/>
      <c r="WUV125" s="1"/>
      <c r="WUW125" s="1"/>
      <c r="WUX125" s="1"/>
      <c r="WUY125" s="1"/>
      <c r="WUZ125" s="1"/>
      <c r="WVA125" s="1"/>
      <c r="WVB125" s="1"/>
      <c r="WVC125" s="1"/>
      <c r="WVD125" s="1"/>
      <c r="WVE125" s="1"/>
      <c r="WVF125" s="1"/>
      <c r="WVG125" s="1"/>
      <c r="WVH125" s="1"/>
      <c r="WVI125" s="1"/>
      <c r="WVJ125" s="1"/>
      <c r="WVK125" s="1"/>
      <c r="WVL125" s="1"/>
      <c r="WVM125" s="1"/>
      <c r="WVN125" s="1"/>
      <c r="WVO125" s="1"/>
      <c r="WVP125" s="1"/>
      <c r="WVQ125" s="1"/>
      <c r="WVR125" s="1"/>
      <c r="WVS125" s="1"/>
      <c r="WVT125" s="1"/>
      <c r="WVU125" s="1"/>
      <c r="WVV125" s="1"/>
      <c r="WVW125" s="1"/>
      <c r="WVX125" s="1"/>
      <c r="WVY125" s="1"/>
      <c r="WVZ125" s="1"/>
      <c r="WWA125" s="1"/>
      <c r="WWB125" s="1"/>
      <c r="WWC125" s="1"/>
      <c r="WWD125" s="1"/>
      <c r="WWE125" s="1"/>
      <c r="WWF125" s="1"/>
      <c r="WWG125" s="1"/>
      <c r="WWH125" s="1"/>
      <c r="WWI125" s="1"/>
      <c r="WWJ125" s="1"/>
      <c r="WWK125" s="1"/>
      <c r="WWL125" s="1"/>
      <c r="WWM125" s="1"/>
      <c r="WWN125" s="1"/>
      <c r="WWO125" s="1"/>
      <c r="WWP125" s="1"/>
      <c r="WWQ125" s="1"/>
      <c r="WWR125" s="1"/>
      <c r="WWS125" s="1"/>
      <c r="WWT125" s="1"/>
      <c r="WWU125" s="1"/>
      <c r="WWV125" s="1"/>
      <c r="WWW125" s="1"/>
      <c r="WWX125" s="1"/>
      <c r="WWY125" s="1"/>
      <c r="WWZ125" s="1"/>
      <c r="WXA125" s="1"/>
      <c r="WXB125" s="1"/>
      <c r="WXC125" s="1"/>
      <c r="WXD125" s="1"/>
      <c r="WXE125" s="1"/>
      <c r="WXF125" s="1"/>
      <c r="WXG125" s="1"/>
      <c r="WXH125" s="1"/>
      <c r="WXI125" s="1"/>
      <c r="WXJ125" s="1"/>
      <c r="WXK125" s="1"/>
      <c r="WXL125" s="1"/>
      <c r="WXM125" s="1"/>
      <c r="WXN125" s="1"/>
      <c r="WXO125" s="1"/>
      <c r="WXP125" s="1"/>
      <c r="WXQ125" s="1"/>
      <c r="WXR125" s="1"/>
      <c r="WXS125" s="1"/>
      <c r="WXT125" s="1"/>
      <c r="WXU125" s="1"/>
      <c r="WXV125" s="1"/>
      <c r="WXW125" s="1"/>
      <c r="WXX125" s="1"/>
      <c r="WXY125" s="1"/>
      <c r="WXZ125" s="1"/>
      <c r="WYA125" s="1"/>
      <c r="WYB125" s="1"/>
      <c r="WYC125" s="1"/>
      <c r="WYD125" s="1"/>
      <c r="WYE125" s="1"/>
      <c r="WYF125" s="1"/>
      <c r="WYG125" s="1"/>
      <c r="WYH125" s="1"/>
      <c r="WYI125" s="1"/>
      <c r="WYJ125" s="1"/>
      <c r="WYK125" s="1"/>
      <c r="WYL125" s="1"/>
      <c r="WYM125" s="1"/>
      <c r="WYN125" s="1"/>
      <c r="WYO125" s="1"/>
      <c r="WYP125" s="1"/>
      <c r="WYQ125" s="1"/>
      <c r="WYR125" s="1"/>
      <c r="WYS125" s="1"/>
      <c r="WYT125" s="1"/>
      <c r="WYU125" s="1"/>
      <c r="WYV125" s="1"/>
      <c r="WYW125" s="1"/>
      <c r="WYX125" s="1"/>
      <c r="WYY125" s="1"/>
      <c r="WYZ125" s="1"/>
      <c r="WZA125" s="1"/>
      <c r="WZB125" s="1"/>
      <c r="WZC125" s="1"/>
      <c r="WZD125" s="1"/>
      <c r="WZE125" s="1"/>
      <c r="WZF125" s="1"/>
      <c r="WZG125" s="1"/>
      <c r="WZH125" s="1"/>
      <c r="WZI125" s="1"/>
      <c r="WZJ125" s="1"/>
      <c r="WZK125" s="1"/>
      <c r="WZL125" s="1"/>
      <c r="WZM125" s="1"/>
      <c r="WZN125" s="1"/>
      <c r="WZO125" s="1"/>
      <c r="WZP125" s="1"/>
      <c r="WZQ125" s="1"/>
      <c r="WZR125" s="1"/>
      <c r="WZS125" s="1"/>
      <c r="WZT125" s="1"/>
      <c r="WZU125" s="1"/>
      <c r="WZV125" s="1"/>
      <c r="WZW125" s="1"/>
      <c r="WZX125" s="1"/>
      <c r="WZY125" s="1"/>
      <c r="WZZ125" s="1"/>
      <c r="XAA125" s="1"/>
      <c r="XAB125" s="1"/>
      <c r="XAC125" s="1"/>
      <c r="XAD125" s="1"/>
      <c r="XAE125" s="1"/>
      <c r="XAF125" s="1"/>
      <c r="XAG125" s="1"/>
      <c r="XAH125" s="1"/>
      <c r="XAI125" s="1"/>
      <c r="XAJ125" s="1"/>
      <c r="XAK125" s="1"/>
      <c r="XAL125" s="1"/>
      <c r="XAM125" s="1"/>
      <c r="XAN125" s="1"/>
      <c r="XAO125" s="1"/>
      <c r="XAP125" s="1"/>
      <c r="XAQ125" s="1"/>
      <c r="XAR125" s="1"/>
      <c r="XAS125" s="1"/>
      <c r="XAT125" s="1"/>
      <c r="XAU125" s="1"/>
      <c r="XAV125" s="1"/>
      <c r="XAW125" s="1"/>
      <c r="XAX125" s="1"/>
      <c r="XAY125" s="1"/>
      <c r="XAZ125" s="1"/>
      <c r="XBA125" s="1"/>
      <c r="XBB125" s="1"/>
      <c r="XBC125" s="1"/>
      <c r="XBD125" s="1"/>
      <c r="XBE125" s="1"/>
      <c r="XBF125" s="1"/>
      <c r="XBG125" s="1"/>
      <c r="XBH125" s="1"/>
      <c r="XBI125" s="1"/>
      <c r="XBJ125" s="1"/>
      <c r="XBK125" s="1"/>
      <c r="XBL125" s="1"/>
      <c r="XBM125" s="1"/>
      <c r="XBN125" s="1"/>
      <c r="XBO125" s="1"/>
      <c r="XBP125" s="1"/>
      <c r="XBQ125" s="1"/>
      <c r="XBR125" s="1"/>
      <c r="XBS125" s="1"/>
      <c r="XBT125" s="1"/>
      <c r="XBU125" s="1"/>
      <c r="XBV125" s="1"/>
      <c r="XBW125" s="1"/>
      <c r="XBX125" s="1"/>
      <c r="XBY125" s="1"/>
      <c r="XBZ125" s="1"/>
      <c r="XCA125" s="1"/>
      <c r="XCB125" s="1"/>
      <c r="XCC125" s="1"/>
      <c r="XCD125" s="1"/>
      <c r="XCE125" s="1"/>
      <c r="XCF125" s="1"/>
      <c r="XCG125" s="1"/>
      <c r="XCH125" s="1"/>
      <c r="XCI125" s="1"/>
      <c r="XCJ125" s="1"/>
      <c r="XCK125" s="1"/>
      <c r="XCL125" s="1"/>
      <c r="XCM125" s="1"/>
      <c r="XCN125" s="1"/>
      <c r="XCO125" s="1"/>
      <c r="XCP125" s="1"/>
      <c r="XCQ125" s="1"/>
      <c r="XCR125" s="1"/>
      <c r="XCS125" s="1"/>
      <c r="XCT125" s="1"/>
      <c r="XCU125" s="1"/>
      <c r="XCV125" s="1"/>
      <c r="XCW125" s="1"/>
      <c r="XCX125" s="1"/>
      <c r="XCY125" s="1"/>
      <c r="XCZ125" s="1"/>
      <c r="XDA125" s="1"/>
      <c r="XDB125" s="1"/>
      <c r="XDC125" s="1"/>
      <c r="XDD125" s="1"/>
      <c r="XDE125" s="1"/>
      <c r="XDF125" s="1"/>
      <c r="XDG125" s="1"/>
      <c r="XDH125" s="1"/>
      <c r="XDI125" s="1"/>
      <c r="XDJ125" s="1"/>
      <c r="XDK125" s="1"/>
      <c r="XDL125" s="1"/>
      <c r="XDM125" s="1"/>
      <c r="XDN125" s="1"/>
      <c r="XDO125" s="1"/>
      <c r="XDP125" s="1"/>
      <c r="XDQ125" s="1"/>
      <c r="XDR125" s="1"/>
      <c r="XDS125" s="1"/>
      <c r="XDT125" s="1"/>
      <c r="XDU125" s="1"/>
      <c r="XDV125" s="1"/>
      <c r="XDW125" s="1"/>
      <c r="XDX125" s="1"/>
      <c r="XDY125" s="1"/>
      <c r="XDZ125" s="1"/>
      <c r="XEA125" s="1"/>
      <c r="XEB125" s="1"/>
      <c r="XEC125" s="1"/>
      <c r="XED125" s="1"/>
      <c r="XEE125" s="1"/>
      <c r="XEF125" s="1"/>
      <c r="XEG125" s="1"/>
      <c r="XEH125" s="1"/>
      <c r="XEI125" s="1"/>
      <c r="XEJ125" s="1"/>
      <c r="XEK125" s="1"/>
      <c r="XEL125" s="1"/>
      <c r="XEM125" s="1"/>
      <c r="XEN125" s="1"/>
      <c r="XEO125" s="1"/>
      <c r="XEP125" s="1"/>
      <c r="XEQ125" s="1"/>
      <c r="XER125" s="1"/>
      <c r="XES125" s="1"/>
      <c r="XET125" s="1"/>
      <c r="XEU125" s="1"/>
      <c r="XEV125" s="1"/>
      <c r="XEW125" s="1"/>
      <c r="XEX125" s="1"/>
      <c r="XEY125" s="1"/>
      <c r="XEZ125" s="1"/>
      <c r="XFA125" s="1"/>
      <c r="XFB125" s="1"/>
      <c r="XFC125" s="1"/>
      <c r="XFD125" s="1"/>
    </row>
    <row r="126" spans="2:16384" x14ac:dyDescent="0.25">
      <c r="B126" t="s">
        <v>132</v>
      </c>
      <c r="C126" s="49">
        <v>-72</v>
      </c>
      <c r="D126" s="49">
        <v>-85</v>
      </c>
      <c r="E126" s="49">
        <v>10</v>
      </c>
      <c r="F126" s="49">
        <v>-26</v>
      </c>
      <c r="G126" s="52"/>
      <c r="H126" s="52"/>
      <c r="I126" s="52"/>
      <c r="J126" s="52"/>
      <c r="K126" s="52"/>
    </row>
    <row r="128" spans="2:16384" x14ac:dyDescent="0.25">
      <c r="B128" s="16" t="s">
        <v>133</v>
      </c>
      <c r="C128" s="17"/>
      <c r="D128" s="17">
        <f t="shared" ref="D128:G128" si="71">D126+D125+D115+D105</f>
        <v>-3997</v>
      </c>
      <c r="E128" s="17">
        <f t="shared" si="71"/>
        <v>1500</v>
      </c>
      <c r="F128" s="17">
        <f t="shared" si="71"/>
        <v>1095</v>
      </c>
      <c r="G128" s="17">
        <f>G126+G125+G115+G105</f>
        <v>7240.3085875808101</v>
      </c>
      <c r="H128" s="17">
        <f t="shared" ref="H128:K128" si="72">H126+H125+H115+H105</f>
        <v>4341.0437386030935</v>
      </c>
      <c r="I128" s="17">
        <f t="shared" si="72"/>
        <v>4403.148024961487</v>
      </c>
      <c r="J128" s="17">
        <f t="shared" si="72"/>
        <v>4024.559803882461</v>
      </c>
      <c r="K128" s="17">
        <f t="shared" si="72"/>
        <v>7190.5018517934877</v>
      </c>
    </row>
    <row r="129" spans="2:11" x14ac:dyDescent="0.25">
      <c r="B129" s="16" t="s">
        <v>134</v>
      </c>
      <c r="C129" s="17"/>
      <c r="D129" s="17">
        <f t="shared" ref="D129:F129" si="73">C39</f>
        <v>8711</v>
      </c>
      <c r="E129" s="17">
        <f t="shared" si="73"/>
        <v>4749</v>
      </c>
      <c r="F129" s="17">
        <f t="shared" si="73"/>
        <v>6215</v>
      </c>
      <c r="G129" s="17">
        <f>F39</f>
        <v>7322</v>
      </c>
      <c r="H129" s="17">
        <f t="shared" ref="H129:K129" si="74">G39</f>
        <v>14562.30858758081</v>
      </c>
      <c r="I129" s="17">
        <f t="shared" si="74"/>
        <v>18903.352326183904</v>
      </c>
      <c r="J129" s="17">
        <f t="shared" si="74"/>
        <v>23306.500351145391</v>
      </c>
      <c r="K129" s="17">
        <f t="shared" si="74"/>
        <v>27331.060155027852</v>
      </c>
    </row>
    <row r="130" spans="2:11" x14ac:dyDescent="0.25">
      <c r="B130" s="16" t="s">
        <v>135</v>
      </c>
      <c r="C130" s="17"/>
      <c r="D130" s="17">
        <f t="shared" ref="D130:F130" si="75">SUM(D128:D129)</f>
        <v>4714</v>
      </c>
      <c r="E130" s="17">
        <f t="shared" si="75"/>
        <v>6249</v>
      </c>
      <c r="F130" s="17">
        <f t="shared" si="75"/>
        <v>7310</v>
      </c>
      <c r="G130" s="17">
        <f>SUM(G128:G129)</f>
        <v>14562.30858758081</v>
      </c>
      <c r="H130" s="17">
        <f t="shared" ref="H130:K130" si="76">SUM(H128:H129)</f>
        <v>18903.352326183904</v>
      </c>
      <c r="I130" s="17">
        <f t="shared" si="76"/>
        <v>23306.500351145391</v>
      </c>
      <c r="J130" s="17">
        <f t="shared" si="76"/>
        <v>27331.060155027852</v>
      </c>
      <c r="K130" s="17">
        <f t="shared" si="76"/>
        <v>34521.562006821339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showGridLines="0" workbookViewId="0">
      <selection activeCell="B1" sqref="B1"/>
    </sheetView>
  </sheetViews>
  <sheetFormatPr defaultRowHeight="15" x14ac:dyDescent="0.25"/>
  <cols>
    <col min="1" max="1" width="2.42578125" customWidth="1"/>
    <col min="2" max="2" width="42.85546875" bestFit="1" customWidth="1"/>
    <col min="3" max="5" width="8.140625" bestFit="1" customWidth="1"/>
  </cols>
  <sheetData>
    <row r="1" spans="2:12" ht="26.25" x14ac:dyDescent="0.4">
      <c r="B1" s="71" t="s">
        <v>169</v>
      </c>
    </row>
    <row r="3" spans="2:12" x14ac:dyDescent="0.25">
      <c r="B3" s="7" t="s">
        <v>42</v>
      </c>
    </row>
    <row r="4" spans="2:12" x14ac:dyDescent="0.25">
      <c r="B4" s="32" t="s">
        <v>38</v>
      </c>
      <c r="C4" s="15">
        <v>2021</v>
      </c>
      <c r="D4" s="15">
        <f>C4+1</f>
        <v>2022</v>
      </c>
      <c r="E4" s="15">
        <f t="shared" ref="E4:K4" si="0">D4+1</f>
        <v>2023</v>
      </c>
      <c r="F4" s="15">
        <f t="shared" si="0"/>
        <v>2024</v>
      </c>
      <c r="G4" s="33">
        <f t="shared" si="0"/>
        <v>2025</v>
      </c>
      <c r="H4" s="33">
        <f t="shared" si="0"/>
        <v>2026</v>
      </c>
      <c r="I4" s="33">
        <f t="shared" si="0"/>
        <v>2027</v>
      </c>
      <c r="J4" s="33">
        <f t="shared" si="0"/>
        <v>2028</v>
      </c>
      <c r="K4" s="33">
        <f t="shared" si="0"/>
        <v>2029</v>
      </c>
      <c r="L4" s="1"/>
    </row>
    <row r="5" spans="2:12" x14ac:dyDescent="0.25">
      <c r="B5" t="s">
        <v>28</v>
      </c>
      <c r="C5" s="9">
        <v>72694</v>
      </c>
      <c r="D5" s="9">
        <v>72386</v>
      </c>
      <c r="E5" s="9">
        <v>71946</v>
      </c>
      <c r="F5" s="9">
        <v>71574</v>
      </c>
      <c r="G5" s="11">
        <f>F5*(1+G6)</f>
        <v>71204.534858215979</v>
      </c>
      <c r="H5" s="11">
        <f t="shared" ref="H5:K5" si="1">G5*(1+H6)</f>
        <v>70836.976896287684</v>
      </c>
      <c r="I5" s="11">
        <f t="shared" si="1"/>
        <v>70471.316269348594</v>
      </c>
      <c r="J5" s="11">
        <f t="shared" si="1"/>
        <v>70107.54318335143</v>
      </c>
      <c r="K5" s="11">
        <f t="shared" si="1"/>
        <v>69745.647894805777</v>
      </c>
      <c r="L5" s="11"/>
    </row>
    <row r="6" spans="2:12" x14ac:dyDescent="0.25">
      <c r="B6" s="12" t="s">
        <v>29</v>
      </c>
      <c r="C6" s="12"/>
      <c r="D6" s="13">
        <f>D5/C5-1</f>
        <v>-4.2369383993177134E-3</v>
      </c>
      <c r="E6" s="13">
        <f t="shared" ref="E6:F6" si="2">E5/D5-1</f>
        <v>-6.0785234713894853E-3</v>
      </c>
      <c r="F6" s="13">
        <f t="shared" si="2"/>
        <v>-5.1705445750980239E-3</v>
      </c>
      <c r="G6" s="14">
        <f>AVERAGE(D6:F6)</f>
        <v>-5.1620021486017409E-3</v>
      </c>
      <c r="H6" s="14">
        <f>G6</f>
        <v>-5.1620021486017409E-3</v>
      </c>
      <c r="I6" s="14">
        <f>H6</f>
        <v>-5.1620021486017409E-3</v>
      </c>
      <c r="J6" s="14">
        <f t="shared" ref="J6:K6" si="3">I6</f>
        <v>-5.1620021486017409E-3</v>
      </c>
      <c r="K6" s="14">
        <f t="shared" si="3"/>
        <v>-5.1620021486017409E-3</v>
      </c>
      <c r="L6" s="10"/>
    </row>
    <row r="7" spans="2:12" x14ac:dyDescent="0.25">
      <c r="B7" t="s">
        <v>30</v>
      </c>
      <c r="C7" s="9">
        <v>8056</v>
      </c>
      <c r="D7" s="9">
        <v>8819</v>
      </c>
      <c r="E7" s="9">
        <v>9255</v>
      </c>
      <c r="F7" s="9">
        <v>9701</v>
      </c>
      <c r="G7" s="11">
        <f t="shared" ref="G7:K7" si="4">F7*(1+G8)</f>
        <v>10322.966341567662</v>
      </c>
      <c r="H7" s="11">
        <f t="shared" si="4"/>
        <v>10984.809204116982</v>
      </c>
      <c r="I7" s="11">
        <f t="shared" si="4"/>
        <v>11689.085216229489</v>
      </c>
      <c r="J7" s="11">
        <f t="shared" si="4"/>
        <v>12438.514921230097</v>
      </c>
      <c r="K7" s="11">
        <f t="shared" si="4"/>
        <v>13235.993286356605</v>
      </c>
      <c r="L7" s="11"/>
    </row>
    <row r="8" spans="2:12" x14ac:dyDescent="0.25">
      <c r="B8" s="12" t="s">
        <v>29</v>
      </c>
      <c r="C8" s="12"/>
      <c r="D8" s="13">
        <f t="shared" ref="D8:F8" si="5">D7/C7-1</f>
        <v>9.4712015888778645E-2</v>
      </c>
      <c r="E8" s="13">
        <f t="shared" si="5"/>
        <v>4.9438711872094254E-2</v>
      </c>
      <c r="F8" s="13">
        <f t="shared" si="5"/>
        <v>4.8190167477039525E-2</v>
      </c>
      <c r="G8" s="14">
        <f>AVERAGE(D8:F8)</f>
        <v>6.4113631745970803E-2</v>
      </c>
      <c r="H8" s="14">
        <f>G8</f>
        <v>6.4113631745970803E-2</v>
      </c>
      <c r="I8" s="14">
        <f t="shared" ref="I8:K8" si="6">H8</f>
        <v>6.4113631745970803E-2</v>
      </c>
      <c r="J8" s="14">
        <f t="shared" si="6"/>
        <v>6.4113631745970803E-2</v>
      </c>
      <c r="K8" s="14">
        <f t="shared" si="6"/>
        <v>6.4113631745970803E-2</v>
      </c>
      <c r="L8" s="10"/>
    </row>
    <row r="9" spans="2:12" x14ac:dyDescent="0.25">
      <c r="B9" t="s">
        <v>31</v>
      </c>
      <c r="C9" s="9">
        <v>27406</v>
      </c>
      <c r="D9" s="9">
        <v>26719</v>
      </c>
      <c r="E9" s="9">
        <v>25355</v>
      </c>
      <c r="F9" s="9">
        <v>28148</v>
      </c>
      <c r="G9" s="11">
        <f t="shared" ref="G9:K9" si="7">F9*(1+G10)</f>
        <v>28467.371614176122</v>
      </c>
      <c r="H9" s="11">
        <f t="shared" si="7"/>
        <v>28790.366868679848</v>
      </c>
      <c r="I9" s="11">
        <f t="shared" si="7"/>
        <v>29117.026877901571</v>
      </c>
      <c r="J9" s="11">
        <f t="shared" si="7"/>
        <v>29447.393222721985</v>
      </c>
      <c r="K9" s="11">
        <f t="shared" si="7"/>
        <v>29781.507955804966</v>
      </c>
      <c r="L9" s="11"/>
    </row>
    <row r="10" spans="2:12" x14ac:dyDescent="0.25">
      <c r="B10" s="12" t="s">
        <v>29</v>
      </c>
      <c r="C10" s="12"/>
      <c r="D10" s="13">
        <f t="shared" ref="D10:F10" si="8">D9/C9-1</f>
        <v>-2.5067503466394192E-2</v>
      </c>
      <c r="E10" s="13">
        <f t="shared" si="8"/>
        <v>-5.1049814738575505E-2</v>
      </c>
      <c r="F10" s="13">
        <f t="shared" si="8"/>
        <v>0.11015578781305457</v>
      </c>
      <c r="G10" s="14">
        <f>AVERAGE(D10:F10)</f>
        <v>1.1346156536028293E-2</v>
      </c>
      <c r="H10" s="14">
        <f>G10</f>
        <v>1.1346156536028293E-2</v>
      </c>
      <c r="I10" s="14">
        <f t="shared" ref="I10:K10" si="9">H10</f>
        <v>1.1346156536028293E-2</v>
      </c>
      <c r="J10" s="14">
        <f t="shared" si="9"/>
        <v>1.1346156536028293E-2</v>
      </c>
      <c r="K10" s="14">
        <f t="shared" si="9"/>
        <v>1.1346156536028293E-2</v>
      </c>
      <c r="L10" s="10"/>
    </row>
    <row r="11" spans="2:12" x14ac:dyDescent="0.25">
      <c r="B11" t="s">
        <v>32</v>
      </c>
      <c r="C11" s="9">
        <v>10077</v>
      </c>
      <c r="D11" s="9">
        <v>12257</v>
      </c>
      <c r="E11" s="9">
        <v>11625</v>
      </c>
      <c r="F11" s="9">
        <v>11092</v>
      </c>
      <c r="G11" s="11">
        <f t="shared" ref="G11:K11" si="10">F11*(1+G12)</f>
        <v>11531.695722427305</v>
      </c>
      <c r="H11" s="11">
        <f t="shared" si="10"/>
        <v>11988.821333812495</v>
      </c>
      <c r="I11" s="11">
        <f t="shared" si="10"/>
        <v>12464.067768848789</v>
      </c>
      <c r="J11" s="11">
        <f t="shared" si="10"/>
        <v>12958.153351431447</v>
      </c>
      <c r="K11" s="11">
        <f t="shared" si="10"/>
        <v>13471.824880387581</v>
      </c>
      <c r="L11" s="11"/>
    </row>
    <row r="12" spans="2:12" x14ac:dyDescent="0.25">
      <c r="B12" s="12" t="s">
        <v>29</v>
      </c>
      <c r="C12" s="12"/>
      <c r="D12" s="13">
        <f t="shared" ref="D12:F12" si="11">D11/C11-1</f>
        <v>0.21633422645628664</v>
      </c>
      <c r="E12" s="13">
        <f t="shared" si="11"/>
        <v>-5.1562372521824273E-2</v>
      </c>
      <c r="F12" s="13">
        <f t="shared" si="11"/>
        <v>-4.5849462365591398E-2</v>
      </c>
      <c r="G12" s="14">
        <f>AVERAGE(D12:F12)</f>
        <v>3.9640797189623656E-2</v>
      </c>
      <c r="H12" s="14">
        <f>G12</f>
        <v>3.9640797189623656E-2</v>
      </c>
      <c r="I12" s="14">
        <f t="shared" ref="I12:K12" si="12">H12</f>
        <v>3.9640797189623656E-2</v>
      </c>
      <c r="J12" s="14">
        <f t="shared" si="12"/>
        <v>3.9640797189623656E-2</v>
      </c>
      <c r="K12" s="14">
        <f t="shared" si="12"/>
        <v>3.9640797189623656E-2</v>
      </c>
      <c r="L12" s="10"/>
    </row>
    <row r="13" spans="2:12" x14ac:dyDescent="0.25">
      <c r="B13" t="s">
        <v>33</v>
      </c>
      <c r="C13" s="9">
        <v>5051</v>
      </c>
      <c r="D13" s="9">
        <v>7541</v>
      </c>
      <c r="E13" s="9">
        <v>8947</v>
      </c>
      <c r="F13" s="9">
        <v>8617</v>
      </c>
      <c r="G13" s="11">
        <f t="shared" ref="G13" si="13">F13*(1+G14)</f>
        <v>10462.575381523971</v>
      </c>
      <c r="H13" s="11">
        <f t="shared" ref="H13" si="14">G13*(1+H14)</f>
        <v>12703.433168628464</v>
      </c>
      <c r="I13" s="11">
        <f t="shared" ref="I13" si="15">H13*(1+I14)</f>
        <v>15424.234319476294</v>
      </c>
      <c r="J13" s="11">
        <f t="shared" ref="J13" si="16">I13*(1+J14)</f>
        <v>18727.772341860255</v>
      </c>
      <c r="K13" s="11">
        <f t="shared" ref="K13" si="17">J13*(1+K14)</f>
        <v>22738.856893899574</v>
      </c>
      <c r="L13" s="11"/>
    </row>
    <row r="14" spans="2:12" x14ac:dyDescent="0.25">
      <c r="B14" s="12" t="s">
        <v>29</v>
      </c>
      <c r="C14" s="12"/>
      <c r="D14" s="13">
        <f t="shared" ref="D14:F14" si="18">D13/C13-1</f>
        <v>0.49297168877450015</v>
      </c>
      <c r="E14" s="13">
        <f t="shared" si="18"/>
        <v>0.18644742076647658</v>
      </c>
      <c r="F14" s="13">
        <f t="shared" si="18"/>
        <v>-3.6883871688834224E-2</v>
      </c>
      <c r="G14" s="14">
        <f>AVERAGE(D14:F14)</f>
        <v>0.21417841261738083</v>
      </c>
      <c r="H14" s="14">
        <f>G14</f>
        <v>0.21417841261738083</v>
      </c>
      <c r="I14" s="14">
        <f t="shared" ref="I14:K14" si="19">H14</f>
        <v>0.21417841261738083</v>
      </c>
      <c r="J14" s="14">
        <f t="shared" si="19"/>
        <v>0.21417841261738083</v>
      </c>
      <c r="K14" s="14">
        <f t="shared" si="19"/>
        <v>0.21417841261738083</v>
      </c>
      <c r="L14" s="10"/>
    </row>
    <row r="15" spans="2:12" x14ac:dyDescent="0.25">
      <c r="B15" t="s">
        <v>34</v>
      </c>
      <c r="C15" s="9">
        <v>2931</v>
      </c>
      <c r="D15" s="9">
        <v>2737</v>
      </c>
      <c r="E15" s="9">
        <v>2827</v>
      </c>
      <c r="F15" s="9">
        <v>2982</v>
      </c>
      <c r="G15" s="11">
        <f t="shared" ref="G15" si="20">F15*(1+G16)</f>
        <v>3003.3930114926084</v>
      </c>
      <c r="H15" s="11">
        <f t="shared" ref="H15" si="21">G15*(1+H16)</f>
        <v>3024.9394974790875</v>
      </c>
      <c r="I15" s="11">
        <f t="shared" ref="I15" si="22">H15*(1+I16)</f>
        <v>3046.6405589928418</v>
      </c>
      <c r="J15" s="11">
        <f t="shared" ref="J15" si="23">I15*(1+J16)</f>
        <v>3068.4973049661417</v>
      </c>
      <c r="K15" s="11">
        <f t="shared" ref="K15" si="24">J15*(1+K16)</f>
        <v>3090.5108522867918</v>
      </c>
      <c r="L15" s="11"/>
    </row>
    <row r="16" spans="2:12" x14ac:dyDescent="0.25">
      <c r="B16" s="12" t="s">
        <v>29</v>
      </c>
      <c r="C16" s="12"/>
      <c r="D16" s="13">
        <f t="shared" ref="D16:F16" si="25">D15/C15-1</f>
        <v>-6.6189013988399825E-2</v>
      </c>
      <c r="E16" s="13">
        <f t="shared" si="25"/>
        <v>3.2882718304713121E-2</v>
      </c>
      <c r="F16" s="13">
        <f t="shared" si="25"/>
        <v>5.4828440042447912E-2</v>
      </c>
      <c r="G16" s="14">
        <f>AVERAGE(D16:F16)</f>
        <v>7.1740481195870691E-3</v>
      </c>
      <c r="H16" s="14">
        <f>G16</f>
        <v>7.1740481195870691E-3</v>
      </c>
      <c r="I16" s="14">
        <f t="shared" ref="I16:K16" si="26">H16</f>
        <v>7.1740481195870691E-3</v>
      </c>
      <c r="J16" s="14">
        <f t="shared" si="26"/>
        <v>7.1740481195870691E-3</v>
      </c>
      <c r="K16" s="14">
        <f t="shared" si="26"/>
        <v>7.1740481195870691E-3</v>
      </c>
      <c r="L16" s="10"/>
    </row>
    <row r="17" spans="2:12" x14ac:dyDescent="0.25">
      <c r="B17" t="s">
        <v>35</v>
      </c>
      <c r="C17" s="49">
        <v>-9830</v>
      </c>
      <c r="D17" s="49">
        <v>-9032</v>
      </c>
      <c r="E17" s="49">
        <v>-8383</v>
      </c>
      <c r="F17" s="49">
        <v>-8383</v>
      </c>
      <c r="G17" s="50">
        <f>F17</f>
        <v>-8383</v>
      </c>
      <c r="H17" s="50">
        <f t="shared" ref="H17:K17" si="27">G17</f>
        <v>-8383</v>
      </c>
      <c r="I17" s="50">
        <f t="shared" si="27"/>
        <v>-8383</v>
      </c>
      <c r="J17" s="50">
        <f t="shared" si="27"/>
        <v>-8383</v>
      </c>
      <c r="K17" s="50">
        <f t="shared" si="27"/>
        <v>-8383</v>
      </c>
      <c r="L17" s="4"/>
    </row>
    <row r="18" spans="2:12" x14ac:dyDescent="0.25">
      <c r="B18" s="16" t="s">
        <v>36</v>
      </c>
      <c r="C18" s="17">
        <f>C5+C7+C9+C11+C13+C15+C17</f>
        <v>116385</v>
      </c>
      <c r="D18" s="17">
        <f t="shared" ref="D18:F18" si="28">D5+D7+D9+D11+D13+D15+D17</f>
        <v>121427</v>
      </c>
      <c r="E18" s="17">
        <f t="shared" si="28"/>
        <v>121572</v>
      </c>
      <c r="F18" s="17">
        <f t="shared" si="28"/>
        <v>123731</v>
      </c>
      <c r="G18" s="17">
        <f t="shared" ref="G18" si="29">G5+G7+G9+G11+G13+G15+G17</f>
        <v>126609.53692940366</v>
      </c>
      <c r="H18" s="17">
        <f t="shared" ref="H18" si="30">H5+H7+H9+H11+H13+H15+H17</f>
        <v>129946.34696900457</v>
      </c>
      <c r="I18" s="17">
        <f t="shared" ref="I18" si="31">I5+I7+I9+I11+I13+I15+I17</f>
        <v>133829.37101079759</v>
      </c>
      <c r="J18" s="17">
        <f t="shared" ref="J18" si="32">J5+J7+J9+J11+J13+J15+J17</f>
        <v>138364.87432556137</v>
      </c>
      <c r="K18" s="17">
        <f t="shared" ref="K18" si="33">K5+K7+K9+K11+K13+K15+K17</f>
        <v>143681.34176354131</v>
      </c>
      <c r="L18" s="5"/>
    </row>
    <row r="23" spans="2:12" x14ac:dyDescent="0.25">
      <c r="B23" s="1" t="s">
        <v>37</v>
      </c>
    </row>
    <row r="24" spans="2:12" x14ac:dyDescent="0.25">
      <c r="B24" s="32" t="s">
        <v>38</v>
      </c>
      <c r="C24" s="15">
        <v>2021</v>
      </c>
      <c r="D24" s="15">
        <f>C24+1</f>
        <v>2022</v>
      </c>
      <c r="E24" s="15">
        <f t="shared" ref="E24:K24" si="34">D24+1</f>
        <v>2023</v>
      </c>
      <c r="F24" s="15">
        <f t="shared" si="34"/>
        <v>2024</v>
      </c>
      <c r="G24" s="33">
        <f t="shared" si="34"/>
        <v>2025</v>
      </c>
      <c r="H24" s="33">
        <f t="shared" si="34"/>
        <v>2026</v>
      </c>
      <c r="I24" s="33">
        <f t="shared" si="34"/>
        <v>2027</v>
      </c>
      <c r="J24" s="33">
        <f t="shared" si="34"/>
        <v>2028</v>
      </c>
      <c r="K24" s="33">
        <f t="shared" si="34"/>
        <v>2029</v>
      </c>
      <c r="L24" s="1"/>
    </row>
    <row r="25" spans="2:12" x14ac:dyDescent="0.25">
      <c r="B25" t="s">
        <v>39</v>
      </c>
      <c r="C25" s="4">
        <f>-'income statement'!C8</f>
        <v>38450</v>
      </c>
      <c r="D25" s="4">
        <f>-'income statement'!D8</f>
        <v>38213</v>
      </c>
      <c r="E25" s="4">
        <f>-'income statement'!E8</f>
        <v>36762</v>
      </c>
      <c r="F25" s="4">
        <f>-'income statement'!F8</f>
        <v>37026</v>
      </c>
      <c r="G25" s="4">
        <f>G$18*G26</f>
        <v>39461.124065620053</v>
      </c>
      <c r="H25" s="4">
        <f t="shared" ref="H25:K25" si="35">H$18*H26</f>
        <v>40501.126881754819</v>
      </c>
      <c r="I25" s="4">
        <f t="shared" si="35"/>
        <v>41711.371363956961</v>
      </c>
      <c r="J25" s="4">
        <f t="shared" si="35"/>
        <v>43124.977821610461</v>
      </c>
      <c r="K25" s="4">
        <f t="shared" si="35"/>
        <v>44781.991868490157</v>
      </c>
      <c r="L25" s="4"/>
    </row>
    <row r="26" spans="2:12" x14ac:dyDescent="0.25">
      <c r="B26" s="12" t="s">
        <v>40</v>
      </c>
      <c r="C26" s="18">
        <f>C25/C18</f>
        <v>0.33036903381019889</v>
      </c>
      <c r="D26" s="18">
        <f t="shared" ref="D26:F26" si="36">D25/D18</f>
        <v>0.31469936669768667</v>
      </c>
      <c r="E26" s="18">
        <f t="shared" si="36"/>
        <v>0.30238870792616723</v>
      </c>
      <c r="F26" s="18">
        <f t="shared" si="36"/>
        <v>0.29924594483193379</v>
      </c>
      <c r="G26" s="19">
        <f>AVERAGE(C26:F26)</f>
        <v>0.3116757633164966</v>
      </c>
      <c r="H26" s="19">
        <f>G26</f>
        <v>0.3116757633164966</v>
      </c>
      <c r="I26" s="19">
        <f t="shared" ref="I26:K26" si="37">H26</f>
        <v>0.3116757633164966</v>
      </c>
      <c r="J26" s="19">
        <f t="shared" si="37"/>
        <v>0.3116757633164966</v>
      </c>
      <c r="K26" s="19">
        <f t="shared" si="37"/>
        <v>0.3116757633164966</v>
      </c>
      <c r="L26" s="6"/>
    </row>
    <row r="27" spans="2:12" x14ac:dyDescent="0.25">
      <c r="B27" t="s">
        <v>1</v>
      </c>
      <c r="C27" s="4">
        <f>-'income statement'!C11</f>
        <v>35619</v>
      </c>
      <c r="D27" s="4">
        <f>-'income statement'!D11</f>
        <v>38263</v>
      </c>
      <c r="E27" s="4">
        <f>-'income statement'!E11</f>
        <v>39190</v>
      </c>
      <c r="F27" s="4">
        <f>-'income statement'!F11</f>
        <v>40533</v>
      </c>
      <c r="G27" s="4">
        <f t="shared" ref="G27:K27" si="38">G$18*G28</f>
        <v>40233.530212902508</v>
      </c>
      <c r="H27" s="4">
        <f t="shared" si="38"/>
        <v>41293.889888792146</v>
      </c>
      <c r="I27" s="4">
        <f t="shared" si="38"/>
        <v>42527.823515688018</v>
      </c>
      <c r="J27" s="4">
        <f t="shared" si="38"/>
        <v>43969.099694962068</v>
      </c>
      <c r="K27" s="4">
        <f t="shared" si="38"/>
        <v>45658.547887250672</v>
      </c>
    </row>
    <row r="28" spans="2:12" x14ac:dyDescent="0.25">
      <c r="B28" s="12" t="s">
        <v>40</v>
      </c>
      <c r="C28" s="18">
        <f>C27/C18</f>
        <v>0.30604459337543499</v>
      </c>
      <c r="D28" s="18">
        <f t="shared" ref="D28:F28" si="39">D27/D18</f>
        <v>0.31511113673235769</v>
      </c>
      <c r="E28" s="18">
        <f t="shared" si="39"/>
        <v>0.32236041193695919</v>
      </c>
      <c r="F28" s="18">
        <f t="shared" si="39"/>
        <v>0.3275896905383453</v>
      </c>
      <c r="G28" s="19">
        <f>AVERAGE(C28:F28)</f>
        <v>0.31777645814577427</v>
      </c>
      <c r="H28" s="19">
        <f>G28</f>
        <v>0.31777645814577427</v>
      </c>
      <c r="I28" s="19">
        <f t="shared" ref="I28:K28" si="40">H28</f>
        <v>0.31777645814577427</v>
      </c>
      <c r="J28" s="19">
        <f t="shared" si="40"/>
        <v>0.31777645814577427</v>
      </c>
      <c r="K28" s="19">
        <f t="shared" si="40"/>
        <v>0.31777645814577427</v>
      </c>
      <c r="L28" s="6"/>
    </row>
    <row r="29" spans="2:12" x14ac:dyDescent="0.25">
      <c r="B29" t="s">
        <v>9</v>
      </c>
      <c r="C29" s="4">
        <f>-'income statement'!C12</f>
        <v>7695</v>
      </c>
      <c r="D29" s="4">
        <f>-'income statement'!D12</f>
        <v>8506</v>
      </c>
      <c r="E29" s="4">
        <f>-'income statement'!E12</f>
        <v>7971</v>
      </c>
      <c r="F29" s="4">
        <f>-'income statement'!F12</f>
        <v>8073</v>
      </c>
      <c r="G29" s="4">
        <f t="shared" ref="G29:K29" si="41">G$18*G30</f>
        <v>8450.5393456647416</v>
      </c>
      <c r="H29" s="4">
        <f t="shared" si="41"/>
        <v>8673.2543576024254</v>
      </c>
      <c r="I29" s="4">
        <f t="shared" si="41"/>
        <v>8932.4263618696132</v>
      </c>
      <c r="J29" s="4">
        <f t="shared" si="41"/>
        <v>9235.1480220489339</v>
      </c>
      <c r="K29" s="4">
        <f t="shared" si="41"/>
        <v>9589.9950450630513</v>
      </c>
    </row>
    <row r="30" spans="2:12" x14ac:dyDescent="0.25">
      <c r="B30" s="12" t="s">
        <v>40</v>
      </c>
      <c r="C30" s="18">
        <f>C29/C18</f>
        <v>6.6116767624693901E-2</v>
      </c>
      <c r="D30" s="18">
        <f t="shared" ref="D30:F30" si="42">D29/D18</f>
        <v>7.0050318298236797E-2</v>
      </c>
      <c r="E30" s="18">
        <f t="shared" si="42"/>
        <v>6.5566084295725996E-2</v>
      </c>
      <c r="F30" s="18">
        <f t="shared" si="42"/>
        <v>6.5246381262577688E-2</v>
      </c>
      <c r="G30" s="19">
        <f>AVERAGE(C30:F30)</f>
        <v>6.6744887870308592E-2</v>
      </c>
      <c r="H30" s="19">
        <f>G30</f>
        <v>6.6744887870308592E-2</v>
      </c>
      <c r="I30" s="19">
        <f t="shared" ref="I30:K30" si="43">H30</f>
        <v>6.6744887870308592E-2</v>
      </c>
      <c r="J30" s="19">
        <f t="shared" si="43"/>
        <v>6.6744887870308592E-2</v>
      </c>
      <c r="K30" s="19">
        <f t="shared" si="43"/>
        <v>6.6744887870308592E-2</v>
      </c>
      <c r="L30" s="6"/>
    </row>
    <row r="31" spans="2:12" x14ac:dyDescent="0.25">
      <c r="B31" s="16" t="s">
        <v>41</v>
      </c>
      <c r="C31" s="17">
        <f>C29+C27+C25</f>
        <v>81764</v>
      </c>
      <c r="D31" s="17">
        <f t="shared" ref="D31:K31" si="44">D29+D27+D25</f>
        <v>84982</v>
      </c>
      <c r="E31" s="17">
        <f t="shared" si="44"/>
        <v>83923</v>
      </c>
      <c r="F31" s="17">
        <f t="shared" si="44"/>
        <v>85632</v>
      </c>
      <c r="G31" s="17">
        <f t="shared" si="44"/>
        <v>88145.193624187305</v>
      </c>
      <c r="H31" s="17">
        <f t="shared" si="44"/>
        <v>90468.271128149383</v>
      </c>
      <c r="I31" s="17">
        <f t="shared" si="44"/>
        <v>93171.6212415146</v>
      </c>
      <c r="J31" s="17">
        <f t="shared" si="44"/>
        <v>96329.225538621453</v>
      </c>
      <c r="K31" s="17">
        <f t="shared" si="44"/>
        <v>100030.53480080387</v>
      </c>
    </row>
    <row r="33" spans="2:11" x14ac:dyDescent="0.25">
      <c r="B33" s="32" t="s">
        <v>26</v>
      </c>
      <c r="C33" s="15">
        <v>2021</v>
      </c>
      <c r="D33" s="15">
        <f>C33+1</f>
        <v>2022</v>
      </c>
      <c r="E33" s="15">
        <f t="shared" ref="E33:K33" si="45">D33+1</f>
        <v>2023</v>
      </c>
      <c r="F33" s="15">
        <f t="shared" si="45"/>
        <v>2024</v>
      </c>
      <c r="G33" s="33">
        <f t="shared" si="45"/>
        <v>2025</v>
      </c>
      <c r="H33" s="33">
        <f t="shared" si="45"/>
        <v>2026</v>
      </c>
      <c r="I33" s="33">
        <f t="shared" si="45"/>
        <v>2027</v>
      </c>
      <c r="J33" s="33">
        <f t="shared" si="45"/>
        <v>2028</v>
      </c>
      <c r="K33" s="33">
        <f t="shared" si="45"/>
        <v>2029</v>
      </c>
    </row>
    <row r="34" spans="2:11" x14ac:dyDescent="0.25">
      <c r="B34" s="7" t="s">
        <v>162</v>
      </c>
    </row>
    <row r="35" spans="2:11" ht="15.75" thickBot="1" x14ac:dyDescent="0.3">
      <c r="B35" s="59" t="s">
        <v>163</v>
      </c>
      <c r="C35" s="45">
        <f>-'income statement'!C123</f>
        <v>4532</v>
      </c>
      <c r="D35" s="45">
        <f>-'income statement'!D123</f>
        <v>4741</v>
      </c>
      <c r="E35" s="45">
        <f>-'income statement'!E123</f>
        <v>4766</v>
      </c>
      <c r="F35" s="45">
        <f>-'income statement'!F123</f>
        <v>4814</v>
      </c>
      <c r="G35" s="45">
        <f>G36*G37</f>
        <v>7955.372643375822</v>
      </c>
      <c r="H35" s="45">
        <f t="shared" ref="H35:K35" si="46">H36*H37</f>
        <v>8023.684327881947</v>
      </c>
      <c r="I35" s="45">
        <f t="shared" si="46"/>
        <v>8144.1231786546305</v>
      </c>
      <c r="J35" s="45">
        <f t="shared" si="46"/>
        <v>8335.1217665373861</v>
      </c>
      <c r="K35" s="45">
        <f t="shared" si="46"/>
        <v>8587.1392868854091</v>
      </c>
    </row>
    <row r="36" spans="2:11" x14ac:dyDescent="0.25">
      <c r="B36" s="34" t="s">
        <v>105</v>
      </c>
      <c r="C36" s="4">
        <f>'income statement'!C22</f>
        <v>13834</v>
      </c>
      <c r="D36" s="4">
        <f>'income statement'!D22</f>
        <v>4925</v>
      </c>
      <c r="E36" s="4">
        <f>'income statement'!E22</f>
        <v>15107</v>
      </c>
      <c r="F36" s="4">
        <f>'income statement'!F22</f>
        <v>15878</v>
      </c>
      <c r="G36" s="4">
        <f>'income statement'!G22</f>
        <v>16669.997388519791</v>
      </c>
      <c r="H36" s="4">
        <f>'income statement'!H22</f>
        <v>16813.140350310612</v>
      </c>
      <c r="I36" s="4">
        <f>'income statement'!I22</f>
        <v>17065.512604617106</v>
      </c>
      <c r="J36" s="4">
        <f>'income statement'!J22</f>
        <v>17465.73847761473</v>
      </c>
      <c r="K36" s="4">
        <f>'income statement'!K22</f>
        <v>17993.825796008408</v>
      </c>
    </row>
    <row r="37" spans="2:11" x14ac:dyDescent="0.25">
      <c r="B37" s="58" t="s">
        <v>164</v>
      </c>
      <c r="C37" s="40">
        <f>C35/C36</f>
        <v>0.32759866994361719</v>
      </c>
      <c r="D37" s="40">
        <f t="shared" ref="D37:F37" si="47">D35/D36</f>
        <v>0.96263959390862941</v>
      </c>
      <c r="E37" s="40">
        <f t="shared" si="47"/>
        <v>0.31548288872708014</v>
      </c>
      <c r="F37" s="40">
        <f t="shared" si="47"/>
        <v>0.30318679934500564</v>
      </c>
      <c r="G37" s="19">
        <f>AVERAGE(C37:F37)</f>
        <v>0.47722698798108315</v>
      </c>
      <c r="H37" s="19">
        <f>G37</f>
        <v>0.47722698798108315</v>
      </c>
      <c r="I37" s="19">
        <f t="shared" ref="I37:K37" si="48">H37</f>
        <v>0.47722698798108315</v>
      </c>
      <c r="J37" s="19">
        <f t="shared" si="48"/>
        <v>0.47722698798108315</v>
      </c>
      <c r="K37" s="19">
        <f t="shared" si="48"/>
        <v>0.47722698798108315</v>
      </c>
    </row>
    <row r="38" spans="2:11" x14ac:dyDescent="0.25">
      <c r="B38" s="34"/>
    </row>
    <row r="39" spans="2:11" x14ac:dyDescent="0.25">
      <c r="B39" s="7" t="s">
        <v>165</v>
      </c>
    </row>
    <row r="40" spans="2:11" ht="15.75" thickBot="1" x14ac:dyDescent="0.3">
      <c r="B40" s="59" t="s">
        <v>16</v>
      </c>
      <c r="C40" s="45">
        <f>'income statement'!C20</f>
        <v>19093</v>
      </c>
      <c r="D40" s="45">
        <f>'income statement'!D20</f>
        <v>9284</v>
      </c>
      <c r="E40" s="45">
        <f>'income statement'!E20</f>
        <v>20478</v>
      </c>
      <c r="F40" s="45">
        <f>'income statement'!F20</f>
        <v>18674</v>
      </c>
      <c r="G40" s="45">
        <f>'income statement'!G20</f>
        <v>23453.822500621234</v>
      </c>
      <c r="H40" s="45">
        <f>'income statement'!H20</f>
        <v>23655.217230314905</v>
      </c>
      <c r="I40" s="45">
        <f>'income statement'!I20</f>
        <v>24010.291914409485</v>
      </c>
      <c r="J40" s="45">
        <f>'income statement'!J20</f>
        <v>24573.388978354255</v>
      </c>
      <c r="K40" s="45">
        <f>'income statement'!K20</f>
        <v>25316.380470300381</v>
      </c>
    </row>
    <row r="41" spans="2:11" x14ac:dyDescent="0.25">
      <c r="B41" s="34" t="s">
        <v>166</v>
      </c>
      <c r="C41" s="4">
        <f>-'income statement'!C21</f>
        <v>5259</v>
      </c>
      <c r="D41" s="4">
        <f>-'income statement'!D21</f>
        <v>4359</v>
      </c>
      <c r="E41" s="4">
        <f>-'income statement'!E21</f>
        <v>5371</v>
      </c>
      <c r="F41" s="4">
        <f>-'income statement'!F21</f>
        <v>2796</v>
      </c>
      <c r="G41" s="4">
        <f>G40*G42</f>
        <v>6783.8251121014418</v>
      </c>
      <c r="H41" s="4">
        <f t="shared" ref="H41:K41" si="49">H40*H42</f>
        <v>6842.0768800042915</v>
      </c>
      <c r="I41" s="4">
        <f t="shared" si="49"/>
        <v>6944.7793097923777</v>
      </c>
      <c r="J41" s="4">
        <f t="shared" si="49"/>
        <v>7107.6505007395226</v>
      </c>
      <c r="K41" s="4">
        <f t="shared" si="49"/>
        <v>7322.5546742919714</v>
      </c>
    </row>
    <row r="42" spans="2:11" x14ac:dyDescent="0.25">
      <c r="B42" s="35" t="s">
        <v>167</v>
      </c>
      <c r="C42" s="40">
        <f>C41/C40</f>
        <v>0.2754412611952024</v>
      </c>
      <c r="D42" s="40">
        <f t="shared" ref="D42:F42" si="50">D41/D40</f>
        <v>0.46951744937526929</v>
      </c>
      <c r="E42" s="40">
        <f t="shared" si="50"/>
        <v>0.26228147280007813</v>
      </c>
      <c r="F42" s="40">
        <f t="shared" si="50"/>
        <v>0.14972689300631895</v>
      </c>
      <c r="G42" s="19">
        <f>AVERAGE(C42:F42)</f>
        <v>0.28924176909421717</v>
      </c>
      <c r="H42" s="19">
        <f>G42</f>
        <v>0.28924176909421717</v>
      </c>
      <c r="I42" s="19">
        <f t="shared" ref="I42:K42" si="51">H42</f>
        <v>0.28924176909421717</v>
      </c>
      <c r="J42" s="19">
        <f t="shared" si="51"/>
        <v>0.28924176909421717</v>
      </c>
      <c r="K42" s="19">
        <f t="shared" si="51"/>
        <v>0.28924176909421717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"/>
  <sheetViews>
    <sheetView showGridLines="0" zoomScale="90" zoomScaleNormal="90" workbookViewId="0">
      <selection activeCell="B1" sqref="B1"/>
    </sheetView>
  </sheetViews>
  <sheetFormatPr defaultRowHeight="15" x14ac:dyDescent="0.25"/>
  <cols>
    <col min="1" max="1" width="1.85546875" customWidth="1"/>
    <col min="2" max="2" width="60.85546875" bestFit="1" customWidth="1"/>
    <col min="6" max="11" width="10.28515625" bestFit="1" customWidth="1"/>
    <col min="13" max="13" width="36.28515625" bestFit="1" customWidth="1"/>
    <col min="14" max="14" width="10.42578125" bestFit="1" customWidth="1"/>
    <col min="15" max="15" width="14.5703125" bestFit="1" customWidth="1"/>
    <col min="16" max="16" width="16.85546875" bestFit="1" customWidth="1"/>
    <col min="17" max="17" width="9.7109375" bestFit="1" customWidth="1"/>
  </cols>
  <sheetData>
    <row r="1" spans="2:17" ht="26.25" x14ac:dyDescent="0.4">
      <c r="B1" s="71" t="s">
        <v>169</v>
      </c>
      <c r="F1" s="4"/>
      <c r="G1" s="4"/>
      <c r="H1" s="4"/>
      <c r="I1" s="4"/>
      <c r="J1" s="4"/>
      <c r="K1" s="4"/>
    </row>
    <row r="2" spans="2:17" x14ac:dyDescent="0.25">
      <c r="F2" s="4"/>
      <c r="G2" s="4"/>
      <c r="H2" s="4"/>
      <c r="I2" s="4"/>
      <c r="J2" s="4"/>
      <c r="K2" s="4"/>
    </row>
    <row r="3" spans="2:17" x14ac:dyDescent="0.25">
      <c r="F3" s="4"/>
      <c r="G3" s="4"/>
      <c r="H3" s="4"/>
      <c r="I3" s="4"/>
      <c r="J3" s="4"/>
      <c r="K3" s="4"/>
    </row>
    <row r="4" spans="2:17" x14ac:dyDescent="0.25">
      <c r="B4" s="1" t="s">
        <v>43</v>
      </c>
      <c r="F4" s="4"/>
      <c r="G4" s="4"/>
      <c r="H4" s="4"/>
      <c r="I4" s="4"/>
      <c r="J4" s="4"/>
      <c r="K4" s="4"/>
    </row>
    <row r="5" spans="2:17" x14ac:dyDescent="0.25">
      <c r="B5" s="32" t="s">
        <v>38</v>
      </c>
      <c r="C5" s="15">
        <v>2021</v>
      </c>
      <c r="D5" s="15">
        <f>C5+1</f>
        <v>2022</v>
      </c>
      <c r="E5" s="15">
        <f t="shared" ref="E5:K5" si="0">D5+1</f>
        <v>2023</v>
      </c>
      <c r="F5" s="61">
        <f t="shared" si="0"/>
        <v>2024</v>
      </c>
      <c r="G5" s="62">
        <f t="shared" si="0"/>
        <v>2025</v>
      </c>
      <c r="H5" s="62">
        <f t="shared" si="0"/>
        <v>2026</v>
      </c>
      <c r="I5" s="62">
        <f t="shared" si="0"/>
        <v>2027</v>
      </c>
      <c r="J5" s="62">
        <f t="shared" si="0"/>
        <v>2028</v>
      </c>
      <c r="K5" s="62">
        <f t="shared" si="0"/>
        <v>2029</v>
      </c>
      <c r="M5" s="20" t="s">
        <v>156</v>
      </c>
      <c r="N5" s="21" t="s">
        <v>157</v>
      </c>
      <c r="O5" s="21" t="s">
        <v>158</v>
      </c>
      <c r="P5" s="21" t="s">
        <v>159</v>
      </c>
      <c r="Q5" s="22" t="s">
        <v>160</v>
      </c>
    </row>
    <row r="6" spans="2:17" x14ac:dyDescent="0.25">
      <c r="B6" s="1" t="s">
        <v>44</v>
      </c>
      <c r="F6" s="4"/>
      <c r="G6" s="4"/>
      <c r="H6" s="4"/>
      <c r="I6" s="4"/>
      <c r="J6" s="4"/>
      <c r="K6" s="4"/>
      <c r="M6" s="23" t="s">
        <v>59</v>
      </c>
      <c r="N6" s="24">
        <v>11</v>
      </c>
      <c r="O6" s="25">
        <f>1/N6</f>
        <v>9.0909090909090912E-2</v>
      </c>
      <c r="P6" s="26">
        <v>47800</v>
      </c>
      <c r="Q6" s="27">
        <f>P6/$P$12</f>
        <v>0.3918032786885246</v>
      </c>
    </row>
    <row r="7" spans="2:17" x14ac:dyDescent="0.25">
      <c r="B7" s="1" t="s">
        <v>45</v>
      </c>
      <c r="C7" s="1"/>
      <c r="D7" s="1"/>
      <c r="E7" s="1"/>
      <c r="F7" s="5"/>
      <c r="G7" s="5">
        <f>F9</f>
        <v>47800</v>
      </c>
      <c r="H7" s="5">
        <f t="shared" ref="H7:K7" si="1">G9</f>
        <v>52332.489795543042</v>
      </c>
      <c r="I7" s="5">
        <f t="shared" si="1"/>
        <v>56984.4339214703</v>
      </c>
      <c r="J7" s="5">
        <f t="shared" si="1"/>
        <v>61775.386271202122</v>
      </c>
      <c r="K7" s="5">
        <f t="shared" si="1"/>
        <v>66728.704924376638</v>
      </c>
      <c r="M7" s="23" t="s">
        <v>48</v>
      </c>
      <c r="N7" s="24">
        <v>6</v>
      </c>
      <c r="O7" s="25">
        <f t="shared" ref="O7:O9" si="2">1/N7</f>
        <v>0.16666666666666666</v>
      </c>
      <c r="P7" s="26">
        <v>23200</v>
      </c>
      <c r="Q7" s="27">
        <f t="shared" ref="Q7:Q11" si="3">P7/$P$12</f>
        <v>0.1901639344262295</v>
      </c>
    </row>
    <row r="8" spans="2:17" x14ac:dyDescent="0.25">
      <c r="B8" t="s">
        <v>46</v>
      </c>
      <c r="F8" s="4"/>
      <c r="G8" s="4">
        <f>G55</f>
        <v>4532.4897955430451</v>
      </c>
      <c r="H8" s="4">
        <f t="shared" ref="H8:K8" si="4">H55</f>
        <v>4651.9441259272553</v>
      </c>
      <c r="I8" s="4">
        <f t="shared" si="4"/>
        <v>4790.9523497318223</v>
      </c>
      <c r="J8" s="4">
        <f t="shared" si="4"/>
        <v>4953.318653174515</v>
      </c>
      <c r="K8" s="4">
        <f t="shared" si="4"/>
        <v>5143.642660317968</v>
      </c>
      <c r="M8" s="23" t="s">
        <v>60</v>
      </c>
      <c r="N8" s="24">
        <v>32</v>
      </c>
      <c r="O8" s="25">
        <f t="shared" si="2"/>
        <v>3.125E-2</v>
      </c>
      <c r="P8" s="26">
        <v>22100</v>
      </c>
      <c r="Q8" s="27">
        <f t="shared" si="3"/>
        <v>0.18114754098360655</v>
      </c>
    </row>
    <row r="9" spans="2:17" x14ac:dyDescent="0.25">
      <c r="B9" s="1" t="s">
        <v>47</v>
      </c>
      <c r="C9" s="1"/>
      <c r="D9" s="1"/>
      <c r="E9" s="1"/>
      <c r="F9" s="8">
        <v>47800</v>
      </c>
      <c r="G9" s="5">
        <f>G7+G8</f>
        <v>52332.489795543042</v>
      </c>
      <c r="H9" s="5">
        <f t="shared" ref="H9:K9" si="5">H7+H8</f>
        <v>56984.4339214703</v>
      </c>
      <c r="I9" s="5">
        <f t="shared" si="5"/>
        <v>61775.386271202122</v>
      </c>
      <c r="J9" s="5">
        <f t="shared" si="5"/>
        <v>66728.704924376638</v>
      </c>
      <c r="K9" s="5">
        <f t="shared" si="5"/>
        <v>71872.347584694609</v>
      </c>
      <c r="M9" s="23" t="s">
        <v>50</v>
      </c>
      <c r="N9" s="24">
        <v>11</v>
      </c>
      <c r="O9" s="25">
        <f t="shared" si="2"/>
        <v>9.0909090909090912E-2</v>
      </c>
      <c r="P9" s="26">
        <v>18100</v>
      </c>
      <c r="Q9" s="27">
        <f t="shared" si="3"/>
        <v>0.14836065573770491</v>
      </c>
    </row>
    <row r="10" spans="2:17" x14ac:dyDescent="0.25">
      <c r="B10" s="1" t="s">
        <v>2</v>
      </c>
      <c r="C10" s="1"/>
      <c r="D10" s="1"/>
      <c r="E10" s="1"/>
      <c r="F10" s="5"/>
      <c r="G10" s="5">
        <f>(G7*$O$6)+(G8*$O$6/2)</f>
        <v>4551.4768088883211</v>
      </c>
      <c r="H10" s="5">
        <f t="shared" ref="H10:K10" si="6">(H7*$O$6)+(H8*$O$6/2)</f>
        <v>4968.9510780460614</v>
      </c>
      <c r="I10" s="5">
        <f t="shared" si="6"/>
        <v>5398.1736451214738</v>
      </c>
      <c r="J10" s="5">
        <f t="shared" si="6"/>
        <v>5841.0950543444887</v>
      </c>
      <c r="K10" s="5">
        <f t="shared" si="6"/>
        <v>6300.0478413214205</v>
      </c>
      <c r="M10" s="23" t="s">
        <v>51</v>
      </c>
      <c r="N10" s="24" t="s">
        <v>161</v>
      </c>
      <c r="O10" s="24"/>
      <c r="P10" s="26">
        <v>8600</v>
      </c>
      <c r="Q10" s="27">
        <f t="shared" si="3"/>
        <v>7.0491803278688522E-2</v>
      </c>
    </row>
    <row r="11" spans="2:17" x14ac:dyDescent="0.25">
      <c r="F11" s="4"/>
      <c r="G11" s="4"/>
      <c r="H11" s="4"/>
      <c r="I11" s="4"/>
      <c r="J11" s="4"/>
      <c r="K11" s="4"/>
      <c r="M11" s="23" t="s">
        <v>52</v>
      </c>
      <c r="N11" s="24" t="s">
        <v>161</v>
      </c>
      <c r="O11" s="24"/>
      <c r="P11" s="26">
        <v>2200</v>
      </c>
      <c r="Q11" s="27">
        <f t="shared" si="3"/>
        <v>1.8032786885245903E-2</v>
      </c>
    </row>
    <row r="12" spans="2:17" x14ac:dyDescent="0.25">
      <c r="B12" s="1" t="s">
        <v>48</v>
      </c>
      <c r="F12" s="4"/>
      <c r="G12" s="4"/>
      <c r="H12" s="4"/>
      <c r="I12" s="4"/>
      <c r="J12" s="4"/>
      <c r="K12" s="4"/>
      <c r="M12" s="28" t="s">
        <v>53</v>
      </c>
      <c r="N12" s="16"/>
      <c r="O12" s="16"/>
      <c r="P12" s="17">
        <v>122000</v>
      </c>
      <c r="Q12" s="29">
        <f>SUM(Q6:Q11)</f>
        <v>1</v>
      </c>
    </row>
    <row r="13" spans="2:17" x14ac:dyDescent="0.25">
      <c r="B13" s="1" t="s">
        <v>45</v>
      </c>
      <c r="C13" s="1"/>
      <c r="D13" s="1"/>
      <c r="E13" s="1"/>
      <c r="F13" s="5"/>
      <c r="G13" s="5">
        <f>F15</f>
        <v>23200</v>
      </c>
      <c r="H13" s="5">
        <f t="shared" ref="H13:K13" si="7">G15</f>
        <v>25399.869524196623</v>
      </c>
      <c r="I13" s="5">
        <f t="shared" si="7"/>
        <v>27657.716882387256</v>
      </c>
      <c r="J13" s="5">
        <f t="shared" si="7"/>
        <v>29983.032667194333</v>
      </c>
      <c r="K13" s="5">
        <f t="shared" si="7"/>
        <v>32387.153854509161</v>
      </c>
    </row>
    <row r="14" spans="2:17" x14ac:dyDescent="0.25">
      <c r="B14" t="s">
        <v>46</v>
      </c>
      <c r="F14" s="4"/>
      <c r="G14" s="4">
        <f>G56</f>
        <v>2199.8695241966243</v>
      </c>
      <c r="H14" s="4">
        <f t="shared" ref="H14:K14" si="8">H56</f>
        <v>2257.8473581906342</v>
      </c>
      <c r="I14" s="4">
        <f t="shared" si="8"/>
        <v>2325.3157848070769</v>
      </c>
      <c r="J14" s="4">
        <f t="shared" si="8"/>
        <v>2404.1211873148272</v>
      </c>
      <c r="K14" s="4">
        <f t="shared" si="8"/>
        <v>2496.4960192338253</v>
      </c>
    </row>
    <row r="15" spans="2:17" x14ac:dyDescent="0.25">
      <c r="B15" s="1" t="s">
        <v>47</v>
      </c>
      <c r="C15" s="1"/>
      <c r="D15" s="1"/>
      <c r="E15" s="1"/>
      <c r="F15" s="60">
        <v>23200</v>
      </c>
      <c r="G15" s="5">
        <f>G13+G14</f>
        <v>25399.869524196623</v>
      </c>
      <c r="H15" s="5">
        <f t="shared" ref="H15" si="9">H13+H14</f>
        <v>27657.716882387256</v>
      </c>
      <c r="I15" s="5">
        <f t="shared" ref="I15" si="10">I13+I14</f>
        <v>29983.032667194333</v>
      </c>
      <c r="J15" s="5">
        <f t="shared" ref="J15" si="11">J13+J14</f>
        <v>32387.153854509161</v>
      </c>
      <c r="K15" s="5">
        <f t="shared" ref="K15" si="12">K13+K14</f>
        <v>34883.649873742987</v>
      </c>
    </row>
    <row r="16" spans="2:17" x14ac:dyDescent="0.25">
      <c r="B16" s="1" t="s">
        <v>2</v>
      </c>
      <c r="C16" s="1"/>
      <c r="D16" s="1"/>
      <c r="E16" s="1"/>
      <c r="F16" s="5"/>
      <c r="G16" s="5">
        <f>(G13*$O$7)+(G14*$O$7/2)</f>
        <v>4049.9891270163853</v>
      </c>
      <c r="H16" s="5">
        <f t="shared" ref="H16:K16" si="13">(H13*$O$7)+(H14*$O$7/2)</f>
        <v>4421.4655338819894</v>
      </c>
      <c r="I16" s="5">
        <f t="shared" si="13"/>
        <v>4803.3957957984658</v>
      </c>
      <c r="J16" s="5">
        <f t="shared" si="13"/>
        <v>5197.5155434752915</v>
      </c>
      <c r="K16" s="5">
        <f t="shared" si="13"/>
        <v>5605.9003106876789</v>
      </c>
    </row>
    <row r="17" spans="2:11" x14ac:dyDescent="0.25">
      <c r="F17" s="4"/>
      <c r="G17" s="4"/>
      <c r="H17" s="4"/>
      <c r="I17" s="4"/>
      <c r="J17" s="4"/>
      <c r="K17" s="4"/>
    </row>
    <row r="18" spans="2:11" x14ac:dyDescent="0.25">
      <c r="B18" s="1" t="s">
        <v>49</v>
      </c>
      <c r="F18" s="4"/>
      <c r="G18" s="4"/>
      <c r="H18" s="4"/>
      <c r="I18" s="4"/>
      <c r="J18" s="4"/>
      <c r="K18" s="4"/>
    </row>
    <row r="19" spans="2:11" x14ac:dyDescent="0.25">
      <c r="B19" s="1" t="s">
        <v>45</v>
      </c>
      <c r="C19" s="1"/>
      <c r="D19" s="1"/>
      <c r="E19" s="1"/>
      <c r="F19" s="5"/>
      <c r="G19" s="5">
        <f>F21</f>
        <v>22100</v>
      </c>
      <c r="H19" s="5">
        <f t="shared" ref="H19:K19" si="14">G21</f>
        <v>24195.565365721784</v>
      </c>
      <c r="I19" s="5">
        <f t="shared" si="14"/>
        <v>26346.359616411999</v>
      </c>
      <c r="J19" s="5">
        <f t="shared" si="14"/>
        <v>28561.423359698048</v>
      </c>
      <c r="K19" s="5">
        <f t="shared" si="14"/>
        <v>30851.556042441913</v>
      </c>
    </row>
    <row r="20" spans="2:11" x14ac:dyDescent="0.25">
      <c r="B20" t="s">
        <v>46</v>
      </c>
      <c r="F20" s="4"/>
      <c r="G20" s="4">
        <f>G57</f>
        <v>2095.5653657217845</v>
      </c>
      <c r="H20" s="4">
        <f t="shared" ref="H20:K20" si="15">H57</f>
        <v>2150.7942506902159</v>
      </c>
      <c r="I20" s="4">
        <f t="shared" si="15"/>
        <v>2215.0637432860512</v>
      </c>
      <c r="J20" s="4">
        <f t="shared" si="15"/>
        <v>2290.1326827438656</v>
      </c>
      <c r="K20" s="4">
        <f t="shared" si="15"/>
        <v>2378.1276734942903</v>
      </c>
    </row>
    <row r="21" spans="2:11" x14ac:dyDescent="0.25">
      <c r="B21" s="1" t="s">
        <v>47</v>
      </c>
      <c r="C21" s="1"/>
      <c r="D21" s="1"/>
      <c r="E21" s="1"/>
      <c r="F21" s="60">
        <v>22100</v>
      </c>
      <c r="G21" s="5">
        <f>G19+G20</f>
        <v>24195.565365721784</v>
      </c>
      <c r="H21" s="5">
        <f t="shared" ref="H21" si="16">H19+H20</f>
        <v>26346.359616411999</v>
      </c>
      <c r="I21" s="5">
        <f t="shared" ref="I21" si="17">I19+I20</f>
        <v>28561.423359698048</v>
      </c>
      <c r="J21" s="5">
        <f t="shared" ref="J21" si="18">J19+J20</f>
        <v>30851.556042441913</v>
      </c>
      <c r="K21" s="5">
        <f t="shared" ref="K21" si="19">K19+K20</f>
        <v>33229.683715936204</v>
      </c>
    </row>
    <row r="22" spans="2:11" x14ac:dyDescent="0.25">
      <c r="B22" s="1" t="s">
        <v>2</v>
      </c>
      <c r="C22" s="1"/>
      <c r="D22" s="1"/>
      <c r="E22" s="1"/>
      <c r="F22" s="5"/>
      <c r="G22" s="5">
        <f>(G19*$O$8)+(G20*$O$8/2)</f>
        <v>723.36820883940288</v>
      </c>
      <c r="H22" s="5">
        <f t="shared" ref="H22:K22" si="20">(H19*$O$8)+(H20*$O$8/2)</f>
        <v>789.71757784584042</v>
      </c>
      <c r="I22" s="5">
        <f t="shared" si="20"/>
        <v>857.93410900171955</v>
      </c>
      <c r="J22" s="5">
        <f t="shared" si="20"/>
        <v>928.32780315843695</v>
      </c>
      <c r="K22" s="5">
        <f t="shared" si="20"/>
        <v>1001.269371224658</v>
      </c>
    </row>
    <row r="23" spans="2:11" x14ac:dyDescent="0.25">
      <c r="F23" s="4"/>
      <c r="G23" s="4"/>
      <c r="H23" s="4"/>
      <c r="I23" s="4"/>
      <c r="J23" s="4"/>
      <c r="K23" s="4"/>
    </row>
    <row r="24" spans="2:11" x14ac:dyDescent="0.25">
      <c r="B24" s="1" t="s">
        <v>50</v>
      </c>
      <c r="F24" s="4"/>
      <c r="G24" s="4"/>
      <c r="H24" s="4"/>
      <c r="I24" s="4"/>
      <c r="J24" s="4"/>
      <c r="K24" s="4"/>
    </row>
    <row r="25" spans="2:11" x14ac:dyDescent="0.25">
      <c r="B25" s="1" t="s">
        <v>45</v>
      </c>
      <c r="C25" s="1"/>
      <c r="D25" s="1"/>
      <c r="E25" s="1"/>
      <c r="F25" s="5"/>
      <c r="G25" s="5">
        <f>F27</f>
        <v>18100</v>
      </c>
      <c r="H25" s="5">
        <f t="shared" ref="H25:K25" si="21">G27</f>
        <v>19816.277516722366</v>
      </c>
      <c r="I25" s="5">
        <f t="shared" si="21"/>
        <v>21577.787740138334</v>
      </c>
      <c r="J25" s="5">
        <f t="shared" si="21"/>
        <v>23391.934968802474</v>
      </c>
      <c r="K25" s="5">
        <f t="shared" si="21"/>
        <v>25267.563998561025</v>
      </c>
    </row>
    <row r="26" spans="2:11" x14ac:dyDescent="0.25">
      <c r="B26" t="s">
        <v>46</v>
      </c>
      <c r="F26" s="4"/>
      <c r="G26" s="4">
        <f>G58</f>
        <v>1716.2775167223665</v>
      </c>
      <c r="H26" s="4">
        <f t="shared" ref="H26:K26" si="22">H58</f>
        <v>1761.5102234159688</v>
      </c>
      <c r="I26" s="4">
        <f t="shared" si="22"/>
        <v>1814.1472286641415</v>
      </c>
      <c r="J26" s="4">
        <f t="shared" si="22"/>
        <v>1875.6290297585506</v>
      </c>
      <c r="K26" s="4">
        <f t="shared" si="22"/>
        <v>1947.6973253505273</v>
      </c>
    </row>
    <row r="27" spans="2:11" x14ac:dyDescent="0.25">
      <c r="B27" s="1" t="s">
        <v>47</v>
      </c>
      <c r="C27" s="1"/>
      <c r="D27" s="1"/>
      <c r="E27" s="1"/>
      <c r="F27" s="60">
        <v>18100</v>
      </c>
      <c r="G27" s="5">
        <f>G25+G26</f>
        <v>19816.277516722366</v>
      </c>
      <c r="H27" s="5">
        <f t="shared" ref="H27" si="23">H25+H26</f>
        <v>21577.787740138334</v>
      </c>
      <c r="I27" s="5">
        <f t="shared" ref="I27" si="24">I25+I26</f>
        <v>23391.934968802474</v>
      </c>
      <c r="J27" s="5">
        <f t="shared" ref="J27" si="25">J25+J26</f>
        <v>25267.563998561025</v>
      </c>
      <c r="K27" s="5">
        <f t="shared" ref="K27" si="26">K25+K26</f>
        <v>27215.261323911553</v>
      </c>
    </row>
    <row r="28" spans="2:11" x14ac:dyDescent="0.25">
      <c r="B28" s="1" t="s">
        <v>2</v>
      </c>
      <c r="C28" s="1"/>
      <c r="D28" s="1"/>
      <c r="E28" s="1"/>
      <c r="F28" s="5"/>
      <c r="G28" s="5">
        <f>(G25*$O$9)+(G26*$O$9/2)</f>
        <v>1723.4671598510167</v>
      </c>
      <c r="H28" s="5">
        <f t="shared" ref="H28:K28" si="27">(H25*$O$9)+(H26*$O$9/2)</f>
        <v>1881.5484207663956</v>
      </c>
      <c r="I28" s="5">
        <f t="shared" si="27"/>
        <v>2044.078304951855</v>
      </c>
      <c r="J28" s="5">
        <f t="shared" si="27"/>
        <v>2211.795407607432</v>
      </c>
      <c r="K28" s="5">
        <f t="shared" si="27"/>
        <v>2385.5829692032989</v>
      </c>
    </row>
    <row r="29" spans="2:11" x14ac:dyDescent="0.25">
      <c r="F29" s="4"/>
      <c r="G29" s="4"/>
      <c r="H29" s="4"/>
      <c r="I29" s="4"/>
      <c r="J29" s="4"/>
      <c r="K29" s="4"/>
    </row>
    <row r="30" spans="2:11" x14ac:dyDescent="0.25">
      <c r="B30" s="1" t="s">
        <v>51</v>
      </c>
      <c r="F30" s="4"/>
      <c r="G30" s="4"/>
      <c r="H30" s="4"/>
      <c r="I30" s="4"/>
      <c r="J30" s="4"/>
      <c r="K30" s="4"/>
    </row>
    <row r="31" spans="2:11" x14ac:dyDescent="0.25">
      <c r="B31" s="1" t="s">
        <v>45</v>
      </c>
      <c r="C31" s="1"/>
      <c r="D31" s="1"/>
      <c r="E31" s="1"/>
      <c r="F31" s="5"/>
      <c r="G31" s="5">
        <f>F33</f>
        <v>8600</v>
      </c>
      <c r="H31" s="5">
        <f t="shared" ref="H31:K31" si="28">G33</f>
        <v>9415.468875348748</v>
      </c>
      <c r="I31" s="5">
        <f t="shared" si="28"/>
        <v>10252.429533988379</v>
      </c>
      <c r="J31" s="5">
        <f t="shared" si="28"/>
        <v>11114.400040425486</v>
      </c>
      <c r="K31" s="5">
        <f t="shared" si="28"/>
        <v>12005.582894343914</v>
      </c>
    </row>
    <row r="32" spans="2:11" x14ac:dyDescent="0.25">
      <c r="B32" t="s">
        <v>46</v>
      </c>
      <c r="F32" s="4"/>
      <c r="G32" s="4">
        <f>G59</f>
        <v>815.46887534874872</v>
      </c>
      <c r="H32" s="4">
        <f t="shared" ref="H32:K32" si="29">H59</f>
        <v>836.96065863963156</v>
      </c>
      <c r="I32" s="4">
        <f t="shared" si="29"/>
        <v>861.970506437106</v>
      </c>
      <c r="J32" s="4">
        <f t="shared" si="29"/>
        <v>891.18285391842744</v>
      </c>
      <c r="K32" s="4">
        <f t="shared" si="29"/>
        <v>925.42524850909035</v>
      </c>
    </row>
    <row r="33" spans="2:11" x14ac:dyDescent="0.25">
      <c r="B33" s="1" t="s">
        <v>47</v>
      </c>
      <c r="C33" s="1"/>
      <c r="D33" s="1"/>
      <c r="E33" s="1"/>
      <c r="F33" s="60">
        <v>8600</v>
      </c>
      <c r="G33" s="5">
        <f>G31+G32</f>
        <v>9415.468875348748</v>
      </c>
      <c r="H33" s="5">
        <f t="shared" ref="H33" si="30">H31+H32</f>
        <v>10252.429533988379</v>
      </c>
      <c r="I33" s="5">
        <f t="shared" ref="I33" si="31">I31+I32</f>
        <v>11114.400040425486</v>
      </c>
      <c r="J33" s="5">
        <f t="shared" ref="J33" si="32">J31+J32</f>
        <v>12005.582894343914</v>
      </c>
      <c r="K33" s="5">
        <f t="shared" ref="K33" si="33">K31+K32</f>
        <v>12931.008142853005</v>
      </c>
    </row>
    <row r="34" spans="2:11" x14ac:dyDescent="0.25">
      <c r="F34" s="4"/>
      <c r="G34" s="4"/>
      <c r="H34" s="4"/>
      <c r="I34" s="4"/>
      <c r="J34" s="4"/>
      <c r="K34" s="4"/>
    </row>
    <row r="35" spans="2:11" x14ac:dyDescent="0.25">
      <c r="B35" s="1" t="s">
        <v>52</v>
      </c>
      <c r="F35" s="4"/>
      <c r="G35" s="4"/>
      <c r="H35" s="4"/>
      <c r="I35" s="4"/>
      <c r="J35" s="4"/>
      <c r="K35" s="4"/>
    </row>
    <row r="36" spans="2:11" x14ac:dyDescent="0.25">
      <c r="B36" s="1" t="s">
        <v>45</v>
      </c>
      <c r="C36" s="1"/>
      <c r="D36" s="1"/>
      <c r="E36" s="1"/>
      <c r="F36" s="5"/>
      <c r="G36" s="5">
        <f>F38</f>
        <v>2200</v>
      </c>
      <c r="H36" s="5">
        <f t="shared" ref="H36:K36" si="34">G38</f>
        <v>2408.6083169496801</v>
      </c>
      <c r="I36" s="5">
        <f t="shared" si="34"/>
        <v>2622.7145319505162</v>
      </c>
      <c r="J36" s="5">
        <f t="shared" si="34"/>
        <v>2843.2186149925665</v>
      </c>
      <c r="K36" s="5">
        <f t="shared" si="34"/>
        <v>3071.1956241344897</v>
      </c>
    </row>
    <row r="37" spans="2:11" x14ac:dyDescent="0.25">
      <c r="B37" t="s">
        <v>46</v>
      </c>
      <c r="F37" s="4"/>
      <c r="G37" s="4">
        <f>G60</f>
        <v>208.60831694967993</v>
      </c>
      <c r="H37" s="4">
        <f t="shared" ref="H37:K37" si="35">H60</f>
        <v>214.10621500083602</v>
      </c>
      <c r="I37" s="4">
        <f t="shared" si="35"/>
        <v>220.50408304205038</v>
      </c>
      <c r="J37" s="4">
        <f t="shared" si="35"/>
        <v>227.9770091419233</v>
      </c>
      <c r="K37" s="4">
        <f t="shared" si="35"/>
        <v>236.73669147906966</v>
      </c>
    </row>
    <row r="38" spans="2:11" x14ac:dyDescent="0.25">
      <c r="B38" s="1" t="s">
        <v>47</v>
      </c>
      <c r="C38" s="1"/>
      <c r="D38" s="1"/>
      <c r="E38" s="1"/>
      <c r="F38" s="60">
        <v>2200</v>
      </c>
      <c r="G38" s="5">
        <f>G36+G37</f>
        <v>2408.6083169496801</v>
      </c>
      <c r="H38" s="5">
        <f t="shared" ref="H38" si="36">H36+H37</f>
        <v>2622.7145319505162</v>
      </c>
      <c r="I38" s="5">
        <f t="shared" ref="I38" si="37">I36+I37</f>
        <v>2843.2186149925665</v>
      </c>
      <c r="J38" s="5">
        <f t="shared" ref="J38" si="38">J36+J37</f>
        <v>3071.1956241344897</v>
      </c>
      <c r="K38" s="5">
        <f t="shared" ref="K38" si="39">K36+K37</f>
        <v>3307.9323156135592</v>
      </c>
    </row>
    <row r="39" spans="2:11" x14ac:dyDescent="0.25">
      <c r="F39" s="4"/>
      <c r="G39" s="4"/>
      <c r="H39" s="4"/>
      <c r="I39" s="4"/>
      <c r="J39" s="4"/>
      <c r="K39" s="4"/>
    </row>
    <row r="40" spans="2:11" x14ac:dyDescent="0.25">
      <c r="B40" s="1" t="s">
        <v>53</v>
      </c>
      <c r="F40" s="4"/>
      <c r="G40" s="4"/>
      <c r="H40" s="4"/>
      <c r="I40" s="4"/>
      <c r="J40" s="4"/>
      <c r="K40" s="4"/>
    </row>
    <row r="41" spans="2:11" x14ac:dyDescent="0.25">
      <c r="B41" s="1" t="s">
        <v>45</v>
      </c>
      <c r="C41" s="1"/>
      <c r="D41" s="1"/>
      <c r="E41" s="1"/>
      <c r="F41" s="5"/>
      <c r="G41" s="5">
        <f t="shared" ref="G41:K41" si="40">F43</f>
        <v>122000</v>
      </c>
      <c r="H41" s="5">
        <f t="shared" si="40"/>
        <v>133568.27939448226</v>
      </c>
      <c r="I41" s="5">
        <f t="shared" si="40"/>
        <v>145441.44222634682</v>
      </c>
      <c r="J41" s="5">
        <f t="shared" si="40"/>
        <v>157669.39592231507</v>
      </c>
      <c r="K41" s="5">
        <f t="shared" si="40"/>
        <v>170311.75733836717</v>
      </c>
    </row>
    <row r="42" spans="2:11" x14ac:dyDescent="0.25">
      <c r="B42" t="s">
        <v>46</v>
      </c>
      <c r="F42" s="4"/>
      <c r="G42" s="4">
        <f>G37+G32+G26+G20+G14+G8</f>
        <v>11568.279394482248</v>
      </c>
      <c r="H42" s="4">
        <f t="shared" ref="H42:K42" si="41">H37+H32+H26+H20+H14+H8</f>
        <v>11873.162831864542</v>
      </c>
      <c r="I42" s="4">
        <f t="shared" si="41"/>
        <v>12227.953695968248</v>
      </c>
      <c r="J42" s="4">
        <f t="shared" si="41"/>
        <v>12642.36141605211</v>
      </c>
      <c r="K42" s="4">
        <f t="shared" si="41"/>
        <v>13128.125618384771</v>
      </c>
    </row>
    <row r="43" spans="2:11" x14ac:dyDescent="0.25">
      <c r="B43" s="1" t="s">
        <v>47</v>
      </c>
      <c r="C43" s="1"/>
      <c r="D43" s="1"/>
      <c r="E43" s="1"/>
      <c r="F43" s="5">
        <f>F38+F33+F27+F21+F15+F9</f>
        <v>122000</v>
      </c>
      <c r="G43" s="5">
        <f>G41+G42</f>
        <v>133568.27939448226</v>
      </c>
      <c r="H43" s="5">
        <f t="shared" ref="H43:K43" si="42">H41+H42</f>
        <v>145441.44222634682</v>
      </c>
      <c r="I43" s="5">
        <f t="shared" si="42"/>
        <v>157669.39592231507</v>
      </c>
      <c r="J43" s="5">
        <f t="shared" si="42"/>
        <v>170311.75733836717</v>
      </c>
      <c r="K43" s="5">
        <f t="shared" si="42"/>
        <v>183439.88295675194</v>
      </c>
    </row>
    <row r="44" spans="2:11" x14ac:dyDescent="0.25">
      <c r="B44" s="1" t="s">
        <v>2</v>
      </c>
      <c r="C44" s="1"/>
      <c r="D44" s="1"/>
      <c r="E44" s="1"/>
      <c r="F44" s="5"/>
      <c r="G44" s="5">
        <f>G28+G22+G16+G10</f>
        <v>11048.301304595127</v>
      </c>
      <c r="H44" s="5">
        <f t="shared" ref="H44:K44" si="43">H28+H22+H16+H10</f>
        <v>12061.682610540287</v>
      </c>
      <c r="I44" s="5">
        <f t="shared" si="43"/>
        <v>13103.581854873515</v>
      </c>
      <c r="J44" s="5">
        <f t="shared" si="43"/>
        <v>14178.73380858565</v>
      </c>
      <c r="K44" s="5">
        <f t="shared" si="43"/>
        <v>15292.800492437056</v>
      </c>
    </row>
    <row r="45" spans="2:11" x14ac:dyDescent="0.25">
      <c r="B45" t="s">
        <v>54</v>
      </c>
      <c r="F45" s="39">
        <v>59500</v>
      </c>
      <c r="G45" s="4">
        <f>F45+G44</f>
        <v>70548.301304595123</v>
      </c>
      <c r="H45" s="4">
        <f t="shared" ref="H45:K45" si="44">G45+H44</f>
        <v>82609.98391513541</v>
      </c>
      <c r="I45" s="4">
        <f t="shared" si="44"/>
        <v>95713.565770008921</v>
      </c>
      <c r="J45" s="4">
        <f t="shared" si="44"/>
        <v>109892.29957859457</v>
      </c>
      <c r="K45" s="4">
        <f t="shared" si="44"/>
        <v>125185.10007103163</v>
      </c>
    </row>
    <row r="46" spans="2:11" x14ac:dyDescent="0.25">
      <c r="B46" s="1" t="s">
        <v>55</v>
      </c>
      <c r="C46" s="1"/>
      <c r="D46" s="1"/>
      <c r="E46" s="1"/>
      <c r="F46" s="5"/>
      <c r="G46" s="5">
        <f>G43-G45</f>
        <v>63019.97808988714</v>
      </c>
      <c r="H46" s="5">
        <f t="shared" ref="H46:K46" si="45">H43-H45</f>
        <v>62831.458311211405</v>
      </c>
      <c r="I46" s="5">
        <f t="shared" si="45"/>
        <v>61955.830152306153</v>
      </c>
      <c r="J46" s="5">
        <f t="shared" si="45"/>
        <v>60419.457759772602</v>
      </c>
      <c r="K46" s="5">
        <f t="shared" si="45"/>
        <v>58254.782885720313</v>
      </c>
    </row>
    <row r="47" spans="2:11" x14ac:dyDescent="0.25">
      <c r="G47" s="4"/>
      <c r="H47" s="4"/>
      <c r="I47" s="4"/>
      <c r="J47" s="4"/>
      <c r="K47" s="4"/>
    </row>
    <row r="48" spans="2:11" x14ac:dyDescent="0.25">
      <c r="B48" s="32" t="s">
        <v>38</v>
      </c>
      <c r="C48" s="15">
        <v>2021</v>
      </c>
      <c r="D48" s="15">
        <f>C48+1</f>
        <v>2022</v>
      </c>
      <c r="E48" s="15">
        <f t="shared" ref="E48" si="46">D48+1</f>
        <v>2023</v>
      </c>
      <c r="F48" s="15">
        <f t="shared" ref="F48" si="47">E48+1</f>
        <v>2024</v>
      </c>
      <c r="G48" s="33">
        <f t="shared" ref="G48" si="48">F48+1</f>
        <v>2025</v>
      </c>
      <c r="H48" s="33">
        <f t="shared" ref="H48" si="49">G48+1</f>
        <v>2026</v>
      </c>
      <c r="I48" s="33">
        <f t="shared" ref="I48" si="50">H48+1</f>
        <v>2027</v>
      </c>
      <c r="J48" s="33">
        <f t="shared" ref="J48" si="51">I48+1</f>
        <v>2028</v>
      </c>
      <c r="K48" s="33">
        <f t="shared" ref="K48" si="52">J48+1</f>
        <v>2029</v>
      </c>
    </row>
    <row r="49" spans="2:11" x14ac:dyDescent="0.25">
      <c r="B49" s="1" t="s">
        <v>56</v>
      </c>
    </row>
    <row r="50" spans="2:11" x14ac:dyDescent="0.25">
      <c r="B50" t="s">
        <v>0</v>
      </c>
      <c r="C50" s="4">
        <f>'income statement'!C7</f>
        <v>116385</v>
      </c>
      <c r="D50" s="4">
        <f>'income statement'!D7</f>
        <v>121427</v>
      </c>
      <c r="E50" s="4">
        <f>'income statement'!E7</f>
        <v>121572</v>
      </c>
      <c r="F50" s="4">
        <f>'income statement'!F7</f>
        <v>123731</v>
      </c>
      <c r="G50" s="4">
        <f>'income statement'!G7</f>
        <v>126609.53692940366</v>
      </c>
      <c r="H50" s="4">
        <f>'income statement'!H7</f>
        <v>129946.34696900457</v>
      </c>
      <c r="I50" s="4">
        <f>'income statement'!I7</f>
        <v>133829.37101079759</v>
      </c>
      <c r="J50" s="4">
        <f>'income statement'!J7</f>
        <v>138364.87432556137</v>
      </c>
      <c r="K50" s="4">
        <f>'income statement'!K7</f>
        <v>143681.34176354131</v>
      </c>
    </row>
    <row r="51" spans="2:11" x14ac:dyDescent="0.25">
      <c r="B51" t="s">
        <v>57</v>
      </c>
      <c r="C51" s="4">
        <f>-'income statement'!C108</f>
        <v>9174</v>
      </c>
      <c r="D51" s="4">
        <f>-'income statement'!D108</f>
        <v>10626</v>
      </c>
      <c r="E51" s="4">
        <f>-'income statement'!E108</f>
        <v>12242</v>
      </c>
      <c r="F51" s="4">
        <f>-'income statement'!F108</f>
        <v>12181</v>
      </c>
      <c r="G51" s="4">
        <f>G50*G52</f>
        <v>11568.27939448225</v>
      </c>
      <c r="H51" s="4">
        <f t="shared" ref="H51:K51" si="53">H50*H52</f>
        <v>11873.162831864542</v>
      </c>
      <c r="I51" s="4">
        <f t="shared" si="53"/>
        <v>12227.953695968248</v>
      </c>
      <c r="J51" s="4">
        <f t="shared" si="53"/>
        <v>12642.36141605211</v>
      </c>
      <c r="K51" s="4">
        <f t="shared" si="53"/>
        <v>13128.125618384771</v>
      </c>
    </row>
    <row r="52" spans="2:11" x14ac:dyDescent="0.25">
      <c r="B52" s="12" t="s">
        <v>40</v>
      </c>
      <c r="C52" s="40">
        <f>C51/C50</f>
        <v>7.8824590797783214E-2</v>
      </c>
      <c r="D52" s="40">
        <f t="shared" ref="D52:F52" si="54">D51/D50</f>
        <v>8.7509367768288771E-2</v>
      </c>
      <c r="E52" s="40">
        <f t="shared" si="54"/>
        <v>0.10069752903629126</v>
      </c>
      <c r="F52" s="40">
        <f t="shared" si="54"/>
        <v>9.8447438394581796E-2</v>
      </c>
      <c r="G52" s="19">
        <f>AVERAGE(C52:F52)</f>
        <v>9.1369731499236259E-2</v>
      </c>
      <c r="H52" s="19">
        <f>G52</f>
        <v>9.1369731499236259E-2</v>
      </c>
      <c r="I52" s="19">
        <f t="shared" ref="I52:K52" si="55">H52</f>
        <v>9.1369731499236259E-2</v>
      </c>
      <c r="J52" s="19">
        <f t="shared" si="55"/>
        <v>9.1369731499236259E-2</v>
      </c>
      <c r="K52" s="19">
        <f t="shared" si="55"/>
        <v>9.1369731499236259E-2</v>
      </c>
    </row>
    <row r="53" spans="2:11" x14ac:dyDescent="0.25">
      <c r="C53" s="36"/>
      <c r="D53" s="36"/>
      <c r="E53" s="36"/>
      <c r="F53" s="36"/>
      <c r="G53" s="6"/>
      <c r="H53" s="6"/>
      <c r="I53" s="6"/>
      <c r="J53" s="6"/>
      <c r="K53" s="6"/>
    </row>
    <row r="54" spans="2:11" x14ac:dyDescent="0.25">
      <c r="B54" s="1" t="s">
        <v>58</v>
      </c>
    </row>
    <row r="55" spans="2:11" x14ac:dyDescent="0.25">
      <c r="B55" t="s">
        <v>59</v>
      </c>
      <c r="G55" s="11">
        <f>G$51*$Q6</f>
        <v>4532.4897955430451</v>
      </c>
      <c r="H55" s="11">
        <f t="shared" ref="H55:K55" si="56">H$51*$Q6</f>
        <v>4651.9441259272553</v>
      </c>
      <c r="I55" s="11">
        <f t="shared" si="56"/>
        <v>4790.9523497318223</v>
      </c>
      <c r="J55" s="11">
        <f t="shared" si="56"/>
        <v>4953.318653174515</v>
      </c>
      <c r="K55" s="11">
        <f t="shared" si="56"/>
        <v>5143.642660317968</v>
      </c>
    </row>
    <row r="56" spans="2:11" x14ac:dyDescent="0.25">
      <c r="B56" t="s">
        <v>48</v>
      </c>
      <c r="G56" s="11">
        <f t="shared" ref="G56:K56" si="57">G$51*$Q7</f>
        <v>2199.8695241966243</v>
      </c>
      <c r="H56" s="11">
        <f t="shared" si="57"/>
        <v>2257.8473581906342</v>
      </c>
      <c r="I56" s="11">
        <f t="shared" si="57"/>
        <v>2325.3157848070769</v>
      </c>
      <c r="J56" s="11">
        <f t="shared" si="57"/>
        <v>2404.1211873148272</v>
      </c>
      <c r="K56" s="11">
        <f t="shared" si="57"/>
        <v>2496.4960192338253</v>
      </c>
    </row>
    <row r="57" spans="2:11" x14ac:dyDescent="0.25">
      <c r="B57" t="s">
        <v>60</v>
      </c>
      <c r="G57" s="11">
        <f t="shared" ref="G57:K57" si="58">G$51*$Q8</f>
        <v>2095.5653657217845</v>
      </c>
      <c r="H57" s="11">
        <f t="shared" si="58"/>
        <v>2150.7942506902159</v>
      </c>
      <c r="I57" s="11">
        <f t="shared" si="58"/>
        <v>2215.0637432860512</v>
      </c>
      <c r="J57" s="11">
        <f t="shared" si="58"/>
        <v>2290.1326827438656</v>
      </c>
      <c r="K57" s="11">
        <f t="shared" si="58"/>
        <v>2378.1276734942903</v>
      </c>
    </row>
    <row r="58" spans="2:11" x14ac:dyDescent="0.25">
      <c r="B58" t="s">
        <v>50</v>
      </c>
      <c r="G58" s="11">
        <f t="shared" ref="G58:K58" si="59">G$51*$Q9</f>
        <v>1716.2775167223665</v>
      </c>
      <c r="H58" s="11">
        <f t="shared" si="59"/>
        <v>1761.5102234159688</v>
      </c>
      <c r="I58" s="11">
        <f t="shared" si="59"/>
        <v>1814.1472286641415</v>
      </c>
      <c r="J58" s="11">
        <f t="shared" si="59"/>
        <v>1875.6290297585506</v>
      </c>
      <c r="K58" s="11">
        <f t="shared" si="59"/>
        <v>1947.6973253505273</v>
      </c>
    </row>
    <row r="59" spans="2:11" x14ac:dyDescent="0.25">
      <c r="B59" t="s">
        <v>51</v>
      </c>
      <c r="G59" s="11">
        <f t="shared" ref="G59:K59" si="60">G$51*$Q10</f>
        <v>815.46887534874872</v>
      </c>
      <c r="H59" s="11">
        <f t="shared" si="60"/>
        <v>836.96065863963156</v>
      </c>
      <c r="I59" s="11">
        <f t="shared" si="60"/>
        <v>861.970506437106</v>
      </c>
      <c r="J59" s="11">
        <f t="shared" si="60"/>
        <v>891.18285391842744</v>
      </c>
      <c r="K59" s="11">
        <f t="shared" si="60"/>
        <v>925.42524850909035</v>
      </c>
    </row>
    <row r="60" spans="2:11" x14ac:dyDescent="0.25">
      <c r="B60" t="s">
        <v>52</v>
      </c>
      <c r="G60" s="11">
        <f t="shared" ref="G60:K60" si="61">G$51*$Q11</f>
        <v>208.60831694967993</v>
      </c>
      <c r="H60" s="11">
        <f t="shared" si="61"/>
        <v>214.10621500083602</v>
      </c>
      <c r="I60" s="11">
        <f t="shared" si="61"/>
        <v>220.50408304205038</v>
      </c>
      <c r="J60" s="11">
        <f t="shared" si="61"/>
        <v>227.9770091419233</v>
      </c>
      <c r="K60" s="11">
        <f t="shared" si="61"/>
        <v>236.73669147906966</v>
      </c>
    </row>
    <row r="61" spans="2:11" x14ac:dyDescent="0.25">
      <c r="B61" s="1" t="s">
        <v>53</v>
      </c>
      <c r="C61" s="1"/>
      <c r="D61" s="1"/>
      <c r="E61" s="1"/>
      <c r="F61" s="1"/>
      <c r="G61" s="38">
        <f>SUM(G55:G60)</f>
        <v>11568.279394482248</v>
      </c>
      <c r="H61" s="38">
        <f t="shared" ref="H61:K61" si="62">SUM(H55:H60)</f>
        <v>11873.162831864543</v>
      </c>
      <c r="I61" s="38">
        <f t="shared" si="62"/>
        <v>12227.95369596825</v>
      </c>
      <c r="J61" s="38">
        <f t="shared" si="62"/>
        <v>12642.36141605211</v>
      </c>
      <c r="K61" s="38">
        <f t="shared" si="62"/>
        <v>13128.125618384773</v>
      </c>
    </row>
    <row r="63" spans="2:11" x14ac:dyDescent="0.25">
      <c r="G63" s="11"/>
      <c r="H63" s="11"/>
      <c r="I63" s="11"/>
      <c r="J63" s="11"/>
      <c r="K63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showGridLines="0" topLeftCell="A3" workbookViewId="0">
      <pane ySplit="3" topLeftCell="A6" activePane="bottomLeft" state="frozen"/>
      <selection activeCell="A3" sqref="A3"/>
      <selection pane="bottomLeft" activeCell="B4" sqref="B4"/>
    </sheetView>
  </sheetViews>
  <sheetFormatPr defaultRowHeight="15" x14ac:dyDescent="0.25"/>
  <cols>
    <col min="2" max="2" width="36.5703125" bestFit="1" customWidth="1"/>
  </cols>
  <sheetData>
    <row r="1" spans="2:11" ht="26.25" x14ac:dyDescent="0.4">
      <c r="B1" s="71" t="s">
        <v>169</v>
      </c>
    </row>
    <row r="5" spans="2:11" x14ac:dyDescent="0.25">
      <c r="B5" s="32" t="s">
        <v>38</v>
      </c>
      <c r="C5" s="15">
        <v>2021</v>
      </c>
      <c r="D5" s="15">
        <f>C5+1</f>
        <v>2022</v>
      </c>
      <c r="E5" s="15">
        <f t="shared" ref="E5:K5" si="0">D5+1</f>
        <v>2023</v>
      </c>
      <c r="F5" s="15">
        <f t="shared" si="0"/>
        <v>2024</v>
      </c>
      <c r="G5" s="33">
        <f t="shared" si="0"/>
        <v>2025</v>
      </c>
      <c r="H5" s="33">
        <f t="shared" si="0"/>
        <v>2026</v>
      </c>
      <c r="I5" s="33">
        <f t="shared" si="0"/>
        <v>2027</v>
      </c>
      <c r="J5" s="33">
        <f t="shared" si="0"/>
        <v>2028</v>
      </c>
      <c r="K5" s="33">
        <f t="shared" si="0"/>
        <v>2029</v>
      </c>
    </row>
    <row r="6" spans="2:11" x14ac:dyDescent="0.25">
      <c r="B6" s="1" t="s">
        <v>136</v>
      </c>
    </row>
    <row r="7" spans="2:11" x14ac:dyDescent="0.25">
      <c r="B7" t="s">
        <v>137</v>
      </c>
      <c r="C7" s="4"/>
      <c r="D7" s="4">
        <f>C10</f>
        <v>94850</v>
      </c>
      <c r="E7" s="4">
        <f t="shared" ref="E7:K7" si="1">D10</f>
        <v>94811</v>
      </c>
      <c r="F7" s="4">
        <f t="shared" si="1"/>
        <v>97090</v>
      </c>
      <c r="G7" s="4">
        <f t="shared" si="1"/>
        <v>99093</v>
      </c>
      <c r="H7" s="4">
        <f t="shared" si="1"/>
        <v>94186</v>
      </c>
      <c r="I7" s="4">
        <f t="shared" si="1"/>
        <v>89286</v>
      </c>
      <c r="J7" s="4">
        <f t="shared" si="1"/>
        <v>83586</v>
      </c>
      <c r="K7" s="4">
        <f t="shared" si="1"/>
        <v>76586</v>
      </c>
    </row>
    <row r="8" spans="2:11" x14ac:dyDescent="0.25">
      <c r="B8" t="s">
        <v>138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25">
      <c r="B9" t="s">
        <v>139</v>
      </c>
      <c r="G9" s="31">
        <f>-'income statement'!F62</f>
        <v>-4907</v>
      </c>
      <c r="H9" s="4">
        <v>-4900</v>
      </c>
      <c r="I9" s="4">
        <v>-5700</v>
      </c>
      <c r="J9" s="4">
        <v>-7000</v>
      </c>
      <c r="K9" s="4">
        <v>-4800</v>
      </c>
    </row>
    <row r="10" spans="2:11" x14ac:dyDescent="0.25">
      <c r="B10" t="s">
        <v>140</v>
      </c>
      <c r="C10" s="4">
        <f>'income statement'!C67+'income statement'!C62</f>
        <v>94850</v>
      </c>
      <c r="D10" s="4">
        <f>'income statement'!D67+'income statement'!D62</f>
        <v>94811</v>
      </c>
      <c r="E10" s="4">
        <f>'income statement'!E67+'income statement'!E62</f>
        <v>97090</v>
      </c>
      <c r="F10" s="4">
        <f>'income statement'!F67+'income statement'!F62</f>
        <v>99093</v>
      </c>
      <c r="G10" s="4">
        <f>SUM(G7:G9)</f>
        <v>94186</v>
      </c>
      <c r="H10" s="4">
        <f t="shared" ref="H10:K10" si="2">SUM(H7:H9)</f>
        <v>89286</v>
      </c>
      <c r="I10" s="4">
        <f t="shared" si="2"/>
        <v>83586</v>
      </c>
      <c r="J10" s="4">
        <f t="shared" si="2"/>
        <v>76586</v>
      </c>
      <c r="K10" s="4">
        <f t="shared" si="2"/>
        <v>71786</v>
      </c>
    </row>
    <row r="11" spans="2:11" x14ac:dyDescent="0.25">
      <c r="B11" t="s">
        <v>141</v>
      </c>
      <c r="G11" s="37">
        <v>4.1000000000000002E-2</v>
      </c>
      <c r="H11" s="37">
        <v>4.1000000000000002E-2</v>
      </c>
      <c r="I11" s="37">
        <v>4.1000000000000002E-2</v>
      </c>
      <c r="J11" s="37">
        <v>4.1000000000000002E-2</v>
      </c>
      <c r="K11" s="37">
        <v>4.1000000000000002E-2</v>
      </c>
    </row>
    <row r="12" spans="2:11" ht="15.75" thickBot="1" x14ac:dyDescent="0.3">
      <c r="B12" s="44" t="s">
        <v>14</v>
      </c>
      <c r="C12" s="44"/>
      <c r="D12" s="44"/>
      <c r="E12" s="44"/>
      <c r="F12" s="44"/>
      <c r="G12" s="63">
        <f>AVERAGE(G7,G10)*G11</f>
        <v>3962.2195000000002</v>
      </c>
      <c r="H12" s="63">
        <f t="shared" ref="H12:K12" si="3">AVERAGE(H7,H10)*H11</f>
        <v>3761.1759999999999</v>
      </c>
      <c r="I12" s="63">
        <f t="shared" si="3"/>
        <v>3543.8760000000002</v>
      </c>
      <c r="J12" s="63">
        <f t="shared" si="3"/>
        <v>3283.5260000000003</v>
      </c>
      <c r="K12" s="63">
        <f t="shared" si="3"/>
        <v>3041.6260000000002</v>
      </c>
    </row>
    <row r="14" spans="2:11" x14ac:dyDescent="0.25">
      <c r="B14" s="42" t="s">
        <v>142</v>
      </c>
      <c r="C14" s="42"/>
      <c r="D14" s="42"/>
      <c r="E14" s="42"/>
      <c r="F14" s="42"/>
      <c r="G14" s="43">
        <f>-H9</f>
        <v>4900</v>
      </c>
      <c r="H14" s="43">
        <f t="shared" ref="H14:K14" si="4">-I9</f>
        <v>5700</v>
      </c>
      <c r="I14" s="43">
        <f t="shared" si="4"/>
        <v>7000</v>
      </c>
      <c r="J14" s="43">
        <f t="shared" si="4"/>
        <v>4800</v>
      </c>
      <c r="K14" s="43">
        <f t="shared" si="4"/>
        <v>0</v>
      </c>
    </row>
    <row r="15" spans="2:11" ht="15.75" thickBot="1" x14ac:dyDescent="0.3">
      <c r="B15" s="66" t="s">
        <v>143</v>
      </c>
      <c r="C15" s="66"/>
      <c r="D15" s="66"/>
      <c r="E15" s="66"/>
      <c r="F15" s="66"/>
      <c r="G15" s="67">
        <f>G10-G14</f>
        <v>89286</v>
      </c>
      <c r="H15" s="67">
        <f t="shared" ref="H15:K15" si="5">H10-H14</f>
        <v>83586</v>
      </c>
      <c r="I15" s="67">
        <f t="shared" si="5"/>
        <v>76586</v>
      </c>
      <c r="J15" s="67">
        <f t="shared" si="5"/>
        <v>71786</v>
      </c>
      <c r="K15" s="67">
        <f t="shared" si="5"/>
        <v>71786</v>
      </c>
    </row>
    <row r="17" spans="2:11" hidden="1" x14ac:dyDescent="0.25">
      <c r="B17" s="1"/>
    </row>
    <row r="18" spans="2:11" hidden="1" x14ac:dyDescent="0.25">
      <c r="G18" s="4"/>
      <c r="H18" s="4"/>
      <c r="I18" s="4"/>
      <c r="J18" s="4"/>
      <c r="K18" s="4"/>
    </row>
    <row r="19" spans="2:11" hidden="1" x14ac:dyDescent="0.25">
      <c r="F19" s="4"/>
      <c r="G19" s="4"/>
      <c r="H19" s="4"/>
      <c r="I19" s="4"/>
      <c r="J19" s="4"/>
      <c r="K19" s="4"/>
    </row>
    <row r="20" spans="2:11" hidden="1" x14ac:dyDescent="0.25">
      <c r="G20" s="6"/>
      <c r="H20" s="6"/>
      <c r="I20" s="6"/>
      <c r="J20" s="6"/>
      <c r="K20" s="6"/>
    </row>
    <row r="21" spans="2:11" hidden="1" x14ac:dyDescent="0.25">
      <c r="B21" s="1"/>
    </row>
    <row r="23" spans="2:11" x14ac:dyDescent="0.25">
      <c r="B23" s="1" t="s">
        <v>144</v>
      </c>
    </row>
    <row r="24" spans="2:11" x14ac:dyDescent="0.25">
      <c r="B24" t="s">
        <v>137</v>
      </c>
      <c r="G24" s="4">
        <f>F25</f>
        <v>7322</v>
      </c>
      <c r="H24" s="4">
        <f t="shared" ref="H24:K24" si="6">G25</f>
        <v>14562.30858758081</v>
      </c>
      <c r="I24" s="4">
        <f t="shared" si="6"/>
        <v>18903.352326183904</v>
      </c>
      <c r="J24" s="4">
        <f t="shared" si="6"/>
        <v>23306.500351145391</v>
      </c>
      <c r="K24" s="4">
        <f t="shared" si="6"/>
        <v>27331.060155027852</v>
      </c>
    </row>
    <row r="25" spans="2:11" x14ac:dyDescent="0.25">
      <c r="B25" t="s">
        <v>140</v>
      </c>
      <c r="E25" s="31">
        <f>'income statement'!E39</f>
        <v>6215</v>
      </c>
      <c r="F25" s="31">
        <f>'income statement'!F39</f>
        <v>7322</v>
      </c>
      <c r="G25" s="31">
        <f>'income statement'!G39</f>
        <v>14562.30858758081</v>
      </c>
      <c r="H25" s="31">
        <f>'income statement'!H39</f>
        <v>18903.352326183904</v>
      </c>
      <c r="I25" s="31">
        <f>'income statement'!I39</f>
        <v>23306.500351145391</v>
      </c>
      <c r="J25" s="31">
        <f>'income statement'!J39</f>
        <v>27331.060155027852</v>
      </c>
      <c r="K25" s="31">
        <f>'income statement'!K39</f>
        <v>34521.562006821339</v>
      </c>
    </row>
    <row r="26" spans="2:11" x14ac:dyDescent="0.25">
      <c r="B26" t="s">
        <v>141</v>
      </c>
      <c r="G26" s="6">
        <v>0.03</v>
      </c>
      <c r="H26" s="6">
        <v>0.03</v>
      </c>
      <c r="I26" s="6">
        <v>0.03</v>
      </c>
      <c r="J26" s="6">
        <v>0.03</v>
      </c>
      <c r="K26" s="6">
        <v>0.03</v>
      </c>
    </row>
    <row r="27" spans="2:11" ht="15.75" thickBot="1" x14ac:dyDescent="0.3">
      <c r="B27" s="44" t="s">
        <v>145</v>
      </c>
      <c r="C27" s="64"/>
      <c r="D27" s="64"/>
      <c r="E27" s="64"/>
      <c r="F27" s="64"/>
      <c r="G27" s="65">
        <f>AVERAGE(G24:G25)*G26</f>
        <v>328.26462881371214</v>
      </c>
      <c r="H27" s="65">
        <f t="shared" ref="H27:K27" si="7">AVERAGE(H24:H25)*H26</f>
        <v>501.98491370647076</v>
      </c>
      <c r="I27" s="65">
        <f t="shared" si="7"/>
        <v>633.1477901599394</v>
      </c>
      <c r="J27" s="65">
        <f t="shared" si="7"/>
        <v>759.56340759259865</v>
      </c>
      <c r="K27" s="65">
        <f t="shared" si="7"/>
        <v>927.7893324277378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opLeftCell="A13" workbookViewId="0">
      <selection activeCell="B34" sqref="B34"/>
    </sheetView>
  </sheetViews>
  <sheetFormatPr defaultRowHeight="15" x14ac:dyDescent="0.25"/>
  <cols>
    <col min="2" max="2" width="51.42578125" bestFit="1" customWidth="1"/>
    <col min="7" max="11" width="9.5703125" bestFit="1" customWidth="1"/>
  </cols>
  <sheetData>
    <row r="1" spans="1:11" ht="26.25" x14ac:dyDescent="0.4">
      <c r="B1" s="71" t="s">
        <v>169</v>
      </c>
    </row>
    <row r="4" spans="1:11" x14ac:dyDescent="0.25">
      <c r="B4" s="32" t="s">
        <v>38</v>
      </c>
      <c r="C4" s="15">
        <v>2021</v>
      </c>
      <c r="D4" s="15">
        <f>C4+1</f>
        <v>2022</v>
      </c>
      <c r="E4" s="15">
        <f t="shared" ref="E4:K4" si="0">D4+1</f>
        <v>2023</v>
      </c>
      <c r="F4" s="15">
        <f t="shared" si="0"/>
        <v>2024</v>
      </c>
      <c r="G4" s="33">
        <f t="shared" si="0"/>
        <v>2025</v>
      </c>
      <c r="H4" s="33">
        <f t="shared" si="0"/>
        <v>2026</v>
      </c>
      <c r="I4" s="33">
        <f t="shared" si="0"/>
        <v>2027</v>
      </c>
      <c r="J4" s="33">
        <f t="shared" si="0"/>
        <v>2028</v>
      </c>
      <c r="K4" s="33">
        <f t="shared" si="0"/>
        <v>2029</v>
      </c>
    </row>
    <row r="5" spans="1:11" x14ac:dyDescent="0.25">
      <c r="B5" s="1" t="s">
        <v>5</v>
      </c>
      <c r="C5" s="30">
        <f>'income statement'!C7</f>
        <v>116385</v>
      </c>
      <c r="D5" s="30">
        <f>'income statement'!D7</f>
        <v>121427</v>
      </c>
      <c r="E5" s="30">
        <f>'income statement'!E7</f>
        <v>121572</v>
      </c>
      <c r="F5" s="30">
        <f>'income statement'!F7</f>
        <v>123731</v>
      </c>
      <c r="G5" s="30">
        <f>'income statement'!G7</f>
        <v>126609.53692940366</v>
      </c>
      <c r="H5" s="30">
        <f>'income statement'!H7</f>
        <v>129946.34696900457</v>
      </c>
      <c r="I5" s="30">
        <f>'income statement'!I7</f>
        <v>133829.37101079759</v>
      </c>
      <c r="J5" s="30">
        <f>'income statement'!J7</f>
        <v>138364.87432556137</v>
      </c>
      <c r="K5" s="30">
        <f>'income statement'!K7</f>
        <v>143681.34176354131</v>
      </c>
    </row>
    <row r="6" spans="1:11" x14ac:dyDescent="0.25">
      <c r="B6" s="1" t="s">
        <v>6</v>
      </c>
      <c r="C6" s="30">
        <f>-'income statement'!C8</f>
        <v>38450</v>
      </c>
      <c r="D6" s="30">
        <f>-'income statement'!D8</f>
        <v>38213</v>
      </c>
      <c r="E6" s="30">
        <f>-'income statement'!E8</f>
        <v>36762</v>
      </c>
      <c r="F6" s="30">
        <f>-'income statement'!F8</f>
        <v>37026</v>
      </c>
      <c r="G6" s="30">
        <f>-'income statement'!G8</f>
        <v>39461.124065620053</v>
      </c>
      <c r="H6" s="30">
        <f>-'income statement'!H8</f>
        <v>40501.126881754819</v>
      </c>
      <c r="I6" s="30">
        <f>-'income statement'!I8</f>
        <v>41711.371363956961</v>
      </c>
      <c r="J6" s="30">
        <f>-'income statement'!J8</f>
        <v>43124.977821610461</v>
      </c>
      <c r="K6" s="30">
        <f>-'income statement'!K8</f>
        <v>44781.991868490157</v>
      </c>
    </row>
    <row r="8" spans="1:11" x14ac:dyDescent="0.25">
      <c r="B8" s="1" t="s">
        <v>146</v>
      </c>
    </row>
    <row r="10" spans="1:11" x14ac:dyDescent="0.25">
      <c r="B10" t="s">
        <v>64</v>
      </c>
      <c r="C10" s="31">
        <f>'income statement'!C41</f>
        <v>12008</v>
      </c>
      <c r="D10" s="31">
        <f>'income statement'!D41</f>
        <v>12672</v>
      </c>
      <c r="E10" s="31">
        <f>'income statement'!E41</f>
        <v>13813</v>
      </c>
      <c r="F10" s="31">
        <f>'income statement'!F41</f>
        <v>13661</v>
      </c>
      <c r="G10" s="11">
        <f>(G5*39)/365</f>
        <v>13528.142302045871</v>
      </c>
      <c r="H10" s="11">
        <f t="shared" ref="H10:K10" si="1">(H5*39)/365</f>
        <v>13884.678169290901</v>
      </c>
      <c r="I10" s="11">
        <f t="shared" si="1"/>
        <v>14299.576628550976</v>
      </c>
      <c r="J10" s="11">
        <f t="shared" si="1"/>
        <v>14784.192051224365</v>
      </c>
      <c r="K10" s="11">
        <f t="shared" si="1"/>
        <v>15352.252955556469</v>
      </c>
    </row>
    <row r="11" spans="1:11" x14ac:dyDescent="0.25">
      <c r="B11" t="s">
        <v>65</v>
      </c>
      <c r="C11" s="31">
        <f>'income statement'!C42</f>
        <v>4088</v>
      </c>
      <c r="D11" s="31">
        <f>'income statement'!D42</f>
        <v>4406</v>
      </c>
      <c r="E11" s="31">
        <f>'income statement'!E42</f>
        <v>3959</v>
      </c>
      <c r="F11" s="31">
        <f>'income statement'!F42</f>
        <v>5817</v>
      </c>
      <c r="G11" s="11">
        <f>G5*G25</f>
        <v>4779.1403158087896</v>
      </c>
      <c r="H11" s="11">
        <f t="shared" ref="H11:K11" si="2">H5*H25</f>
        <v>4905.0951512280526</v>
      </c>
      <c r="I11" s="11">
        <f t="shared" si="2"/>
        <v>5051.6679702703923</v>
      </c>
      <c r="J11" s="11">
        <f t="shared" si="2"/>
        <v>5222.8699766102318</v>
      </c>
      <c r="K11" s="11">
        <f t="shared" si="2"/>
        <v>5423.551098165095</v>
      </c>
    </row>
    <row r="12" spans="1:11" s="1" customFormat="1" ht="15.75" thickBot="1" x14ac:dyDescent="0.3">
      <c r="A12"/>
      <c r="B12" s="44" t="s">
        <v>147</v>
      </c>
      <c r="C12" s="45">
        <f>SUM(C10:C11)</f>
        <v>16096</v>
      </c>
      <c r="D12" s="45">
        <f t="shared" ref="D12:F12" si="3">SUM(D10:D11)</f>
        <v>17078</v>
      </c>
      <c r="E12" s="45">
        <f t="shared" si="3"/>
        <v>17772</v>
      </c>
      <c r="F12" s="45">
        <f t="shared" si="3"/>
        <v>19478</v>
      </c>
      <c r="G12" s="63">
        <f t="shared" ref="G12" si="4">SUM(G10:G11)</f>
        <v>18307.28261785466</v>
      </c>
      <c r="H12" s="63">
        <f t="shared" ref="H12" si="5">SUM(H10:H11)</f>
        <v>18789.773320518954</v>
      </c>
      <c r="I12" s="63">
        <f t="shared" ref="I12" si="6">SUM(I10:I11)</f>
        <v>19351.244598821369</v>
      </c>
      <c r="J12" s="63">
        <f t="shared" ref="J12" si="7">SUM(J10:J11)</f>
        <v>20007.062027834596</v>
      </c>
      <c r="K12" s="63">
        <f t="shared" ref="K12" si="8">SUM(K10:K11)</f>
        <v>20775.804053721564</v>
      </c>
    </row>
    <row r="14" spans="1:11" x14ac:dyDescent="0.25">
      <c r="B14" t="s">
        <v>79</v>
      </c>
      <c r="C14" s="31">
        <f>'income statement'!C59</f>
        <v>12455</v>
      </c>
      <c r="D14" s="31">
        <f>'income statement'!D59</f>
        <v>12544</v>
      </c>
      <c r="E14" s="31">
        <f>'income statement'!E59</f>
        <v>12437</v>
      </c>
      <c r="F14" s="31">
        <f>'income statement'!F59</f>
        <v>11321</v>
      </c>
      <c r="G14" s="11">
        <f>G6*G27/365</f>
        <v>12787.987360220777</v>
      </c>
      <c r="H14" s="11">
        <f t="shared" ref="H14:K14" si="9">H6*H27/365</f>
        <v>13125.016352228446</v>
      </c>
      <c r="I14" s="11">
        <f t="shared" si="9"/>
        <v>13517.214788224384</v>
      </c>
      <c r="J14" s="11">
        <f t="shared" si="9"/>
        <v>13975.315816536167</v>
      </c>
      <c r="K14" s="11">
        <f t="shared" si="9"/>
        <v>14512.296837451058</v>
      </c>
    </row>
    <row r="15" spans="1:11" x14ac:dyDescent="0.25">
      <c r="B15" t="s">
        <v>80</v>
      </c>
      <c r="C15" s="31">
        <f>'income statement'!C60</f>
        <v>3040</v>
      </c>
      <c r="D15" s="31">
        <f>'income statement'!D60</f>
        <v>1770</v>
      </c>
      <c r="E15" s="31">
        <f>'income statement'!E60</f>
        <v>3242</v>
      </c>
      <c r="F15" s="31">
        <f>'income statement'!F60</f>
        <v>3507</v>
      </c>
      <c r="G15" s="11">
        <f>G5*G28</f>
        <v>3029.3843054964686</v>
      </c>
      <c r="H15" s="11">
        <f t="shared" ref="H15:K15" si="10">H5*H28</f>
        <v>3109.2241043737558</v>
      </c>
      <c r="I15" s="11">
        <f t="shared" si="10"/>
        <v>3202.1331566881345</v>
      </c>
      <c r="J15" s="11">
        <f t="shared" si="10"/>
        <v>3310.6540698238787</v>
      </c>
      <c r="K15" s="11">
        <f t="shared" si="10"/>
        <v>3437.8610986773197</v>
      </c>
    </row>
    <row r="16" spans="1:11" x14ac:dyDescent="0.25">
      <c r="B16" t="s">
        <v>81</v>
      </c>
      <c r="C16" s="31">
        <f>'income statement'!C61</f>
        <v>11721</v>
      </c>
      <c r="D16" s="31">
        <f>'income statement'!D61</f>
        <v>11830</v>
      </c>
      <c r="E16" s="31">
        <f>'income statement'!E61</f>
        <v>13284</v>
      </c>
      <c r="F16" s="31">
        <f>'income statement'!F61</f>
        <v>10679</v>
      </c>
      <c r="G16" s="11">
        <f>G6*G29</f>
        <v>12471.57288446138</v>
      </c>
      <c r="H16" s="11">
        <f t="shared" ref="H16:K16" si="11">H6*H29</f>
        <v>12800.262733739399</v>
      </c>
      <c r="I16" s="11">
        <f t="shared" si="11"/>
        <v>13182.756963825241</v>
      </c>
      <c r="J16" s="11">
        <f t="shared" si="11"/>
        <v>13629.523151662517</v>
      </c>
      <c r="K16" s="11">
        <f t="shared" si="11"/>
        <v>14153.217596399358</v>
      </c>
    </row>
    <row r="17" spans="1:11" s="1" customFormat="1" ht="15.75" thickBot="1" x14ac:dyDescent="0.3">
      <c r="A17"/>
      <c r="B17" s="44" t="s">
        <v>84</v>
      </c>
      <c r="C17" s="45">
        <f>SUM(C14:C16)</f>
        <v>27216</v>
      </c>
      <c r="D17" s="45">
        <f t="shared" ref="D17:F17" si="12">SUM(D14:D16)</f>
        <v>26144</v>
      </c>
      <c r="E17" s="45">
        <f t="shared" si="12"/>
        <v>28963</v>
      </c>
      <c r="F17" s="45">
        <f t="shared" si="12"/>
        <v>25507</v>
      </c>
      <c r="G17" s="63">
        <f>SUM(G14:G16)</f>
        <v>28288.944550178625</v>
      </c>
      <c r="H17" s="63">
        <f t="shared" ref="H17:K17" si="13">SUM(H14:H16)</f>
        <v>29034.503190341602</v>
      </c>
      <c r="I17" s="63">
        <f t="shared" si="13"/>
        <v>29902.104908737761</v>
      </c>
      <c r="J17" s="63">
        <f t="shared" si="13"/>
        <v>30915.493038022563</v>
      </c>
      <c r="K17" s="63">
        <f t="shared" si="13"/>
        <v>32103.375532527734</v>
      </c>
    </row>
    <row r="19" spans="1:11" ht="15.75" thickBot="1" x14ac:dyDescent="0.3">
      <c r="B19" s="44" t="s">
        <v>148</v>
      </c>
      <c r="C19" s="53">
        <f>C12-C17</f>
        <v>-11120</v>
      </c>
      <c r="D19" s="53">
        <f t="shared" ref="D19:K19" si="14">D12-D17</f>
        <v>-9066</v>
      </c>
      <c r="E19" s="53">
        <f t="shared" si="14"/>
        <v>-11191</v>
      </c>
      <c r="F19" s="53">
        <f t="shared" si="14"/>
        <v>-6029</v>
      </c>
      <c r="G19" s="53">
        <f t="shared" si="14"/>
        <v>-9981.6619323239647</v>
      </c>
      <c r="H19" s="53">
        <f t="shared" si="14"/>
        <v>-10244.729869822648</v>
      </c>
      <c r="I19" s="53">
        <f t="shared" si="14"/>
        <v>-10550.860309916392</v>
      </c>
      <c r="J19" s="53">
        <f t="shared" si="14"/>
        <v>-10908.431010187967</v>
      </c>
      <c r="K19" s="53">
        <f t="shared" si="14"/>
        <v>-11327.57147880617</v>
      </c>
    </row>
    <row r="20" spans="1:11" x14ac:dyDescent="0.25">
      <c r="C20" s="52"/>
      <c r="D20" s="52"/>
      <c r="E20" s="52"/>
      <c r="F20" s="52"/>
      <c r="G20" s="52"/>
      <c r="H20" s="52"/>
      <c r="I20" s="52"/>
      <c r="J20" s="52"/>
      <c r="K20" s="52"/>
    </row>
    <row r="21" spans="1:11" ht="15.75" thickBot="1" x14ac:dyDescent="0.3">
      <c r="B21" s="44" t="s">
        <v>149</v>
      </c>
      <c r="C21" s="53"/>
      <c r="D21" s="53">
        <f>C19-D19</f>
        <v>-2054</v>
      </c>
      <c r="E21" s="53">
        <f t="shared" ref="E21:K21" si="15">D19-E19</f>
        <v>2125</v>
      </c>
      <c r="F21" s="53">
        <f t="shared" si="15"/>
        <v>-5162</v>
      </c>
      <c r="G21" s="53">
        <f t="shared" si="15"/>
        <v>3952.6619323239647</v>
      </c>
      <c r="H21" s="53">
        <f t="shared" si="15"/>
        <v>263.06793749868302</v>
      </c>
      <c r="I21" s="53">
        <f t="shared" si="15"/>
        <v>306.13044009374426</v>
      </c>
      <c r="J21" s="53">
        <f t="shared" si="15"/>
        <v>357.57070027157533</v>
      </c>
      <c r="K21" s="53">
        <f t="shared" si="15"/>
        <v>419.14046861820316</v>
      </c>
    </row>
    <row r="23" spans="1:11" x14ac:dyDescent="0.25">
      <c r="B23" s="1" t="s">
        <v>150</v>
      </c>
    </row>
    <row r="24" spans="1:11" x14ac:dyDescent="0.25">
      <c r="B24" t="s">
        <v>151</v>
      </c>
      <c r="C24" s="11">
        <f>(C10/C5)*365</f>
        <v>37.65880482880096</v>
      </c>
      <c r="D24" s="11">
        <f t="shared" ref="D24:F24" si="16">(D10/D5)*365</f>
        <v>38.091034119265075</v>
      </c>
      <c r="E24" s="11">
        <f t="shared" si="16"/>
        <v>41.471268055144279</v>
      </c>
      <c r="F24" s="11">
        <f t="shared" si="16"/>
        <v>40.299237862782974</v>
      </c>
      <c r="G24" s="41">
        <f>AVERAGE(C24:F24)</f>
        <v>39.380086216498327</v>
      </c>
      <c r="H24" s="41">
        <f>G24</f>
        <v>39.380086216498327</v>
      </c>
      <c r="I24" s="41">
        <f t="shared" ref="I24:K24" si="17">H24</f>
        <v>39.380086216498327</v>
      </c>
      <c r="J24" s="41">
        <f t="shared" si="17"/>
        <v>39.380086216498327</v>
      </c>
      <c r="K24" s="41">
        <f t="shared" si="17"/>
        <v>39.380086216498327</v>
      </c>
    </row>
    <row r="25" spans="1:11" x14ac:dyDescent="0.25">
      <c r="B25" s="12" t="s">
        <v>152</v>
      </c>
      <c r="C25" s="68">
        <f>C11/C5</f>
        <v>3.5124801306010221E-2</v>
      </c>
      <c r="D25" s="68">
        <f t="shared" ref="D25:F25" si="18">D11/D5</f>
        <v>3.6285175455211774E-2</v>
      </c>
      <c r="E25" s="68">
        <f t="shared" si="18"/>
        <v>3.2565064324021981E-2</v>
      </c>
      <c r="F25" s="68">
        <f t="shared" si="18"/>
        <v>4.7013278806443008E-2</v>
      </c>
      <c r="G25" s="69">
        <f>AVERAGE(C25:F25)</f>
        <v>3.7747079972921746E-2</v>
      </c>
      <c r="H25" s="69">
        <f>G25</f>
        <v>3.7747079972921746E-2</v>
      </c>
      <c r="I25" s="69">
        <f t="shared" ref="I25:K25" si="19">H25</f>
        <v>3.7747079972921746E-2</v>
      </c>
      <c r="J25" s="69">
        <f t="shared" si="19"/>
        <v>3.7747079972921746E-2</v>
      </c>
      <c r="K25" s="69">
        <f t="shared" si="19"/>
        <v>3.7747079972921746E-2</v>
      </c>
    </row>
    <row r="27" spans="1:11" x14ac:dyDescent="0.25">
      <c r="B27" t="s">
        <v>153</v>
      </c>
      <c r="C27" s="11">
        <f>C14/C6*365</f>
        <v>118.23342002600779</v>
      </c>
      <c r="D27" s="11">
        <f t="shared" ref="D27:F27" si="20">D14/D6*365</f>
        <v>119.81681626671552</v>
      </c>
      <c r="E27" s="11">
        <f t="shared" si="20"/>
        <v>123.48362439475547</v>
      </c>
      <c r="F27" s="11">
        <f t="shared" si="20"/>
        <v>111.60171231026847</v>
      </c>
      <c r="G27" s="41">
        <f>AVERAGE(C27:F27)</f>
        <v>118.2838932494368</v>
      </c>
      <c r="H27" s="41">
        <f>G27</f>
        <v>118.2838932494368</v>
      </c>
      <c r="I27" s="41">
        <f t="shared" ref="I27:K27" si="21">H27</f>
        <v>118.2838932494368</v>
      </c>
      <c r="J27" s="41">
        <f t="shared" si="21"/>
        <v>118.2838932494368</v>
      </c>
      <c r="K27" s="41">
        <f t="shared" si="21"/>
        <v>118.2838932494368</v>
      </c>
    </row>
    <row r="28" spans="1:11" x14ac:dyDescent="0.25">
      <c r="B28" s="12" t="s">
        <v>154</v>
      </c>
      <c r="C28" s="40">
        <f>C15/C5</f>
        <v>2.6120204493706233E-2</v>
      </c>
      <c r="D28" s="40">
        <f t="shared" ref="D28:F28" si="22">D15/D5</f>
        <v>1.4576659227354707E-2</v>
      </c>
      <c r="E28" s="40">
        <f t="shared" si="22"/>
        <v>2.6667324712927317E-2</v>
      </c>
      <c r="F28" s="40">
        <f t="shared" si="22"/>
        <v>2.8343745706411488E-2</v>
      </c>
      <c r="G28" s="69">
        <f>AVERAGE(C28:F28)</f>
        <v>2.3926983535099935E-2</v>
      </c>
      <c r="H28" s="70">
        <f>G28</f>
        <v>2.3926983535099935E-2</v>
      </c>
      <c r="I28" s="70">
        <f t="shared" ref="I28:K28" si="23">H28</f>
        <v>2.3926983535099935E-2</v>
      </c>
      <c r="J28" s="70">
        <f t="shared" si="23"/>
        <v>2.3926983535099935E-2</v>
      </c>
      <c r="K28" s="70">
        <f t="shared" si="23"/>
        <v>2.3926983535099935E-2</v>
      </c>
    </row>
    <row r="29" spans="1:11" x14ac:dyDescent="0.25">
      <c r="B29" s="12" t="s">
        <v>155</v>
      </c>
      <c r="C29" s="40">
        <f>C16/C6</f>
        <v>0.30483745123537059</v>
      </c>
      <c r="D29" s="40">
        <f t="shared" ref="D29:F29" si="24">D16/D6</f>
        <v>0.30958050925077851</v>
      </c>
      <c r="E29" s="40">
        <f t="shared" si="24"/>
        <v>0.36135139546270606</v>
      </c>
      <c r="F29" s="40">
        <f t="shared" si="24"/>
        <v>0.28841894884675634</v>
      </c>
      <c r="G29" s="69">
        <f>AVERAGE(C29:F29)</f>
        <v>0.31604707619890288</v>
      </c>
      <c r="H29" s="70">
        <f>G29</f>
        <v>0.31604707619890288</v>
      </c>
      <c r="I29" s="70">
        <f t="shared" ref="I29:K29" si="25">H29</f>
        <v>0.31604707619890288</v>
      </c>
      <c r="J29" s="70">
        <f t="shared" si="25"/>
        <v>0.31604707619890288</v>
      </c>
      <c r="K29" s="70">
        <f t="shared" si="25"/>
        <v>0.31604707619890288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Revenue nd Cost buildup</vt:lpstr>
      <vt:lpstr>Depreciation</vt:lpstr>
      <vt:lpstr>Debt Schedule</vt:lpstr>
      <vt:lpstr>working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Kumar</dc:creator>
  <cp:lastModifiedBy>Dhiraj Kumar</cp:lastModifiedBy>
  <dcterms:created xsi:type="dcterms:W3CDTF">2025-05-21T14:30:33Z</dcterms:created>
  <dcterms:modified xsi:type="dcterms:W3CDTF">2025-05-23T15:55:37Z</dcterms:modified>
</cp:coreProperties>
</file>