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C:\Users\Dhruv\Desktop\"/>
    </mc:Choice>
  </mc:AlternateContent>
  <xr:revisionPtr revIDLastSave="0" documentId="8_{9C85BDE7-E3BB-4C8A-8C03-651C3D87F9C7}" xr6:coauthVersionLast="47" xr6:coauthVersionMax="47" xr10:uidLastSave="{00000000-0000-0000-0000-000000000000}"/>
  <bookViews>
    <workbookView xWindow="-110" yWindow="-110" windowWidth="19420" windowHeight="10300" xr2:uid="{00000000-000D-0000-FFFF-FFFF00000000}"/>
  </bookViews>
  <sheets>
    <sheet name="Overview" sheetId="8" r:id="rId1"/>
    <sheet name="Conditional Formatting" sheetId="4" r:id="rId2"/>
    <sheet name="Sorting" sheetId="1" r:id="rId3"/>
    <sheet name="Filtering" sheetId="2" r:id="rId4"/>
    <sheet name="Text to Columns" sheetId="3" state="hidden" r:id="rId5"/>
    <sheet name="Data Validation" sheetId="5" r:id="rId6"/>
    <sheet name="Pivot Tables" sheetId="6" r:id="rId7"/>
    <sheet name="Sheet7" sheetId="7" state="hidden" r:id="rId8"/>
  </sheets>
  <definedNames>
    <definedName name="_xlnm._FilterDatabase" localSheetId="5" hidden="1">'Data Validation'!$B$3:$E$33</definedName>
    <definedName name="_xlnm._FilterDatabase" localSheetId="3" hidden="1">Filtering!$C$3:$G$33</definedName>
    <definedName name="Sales">'Data Validation'!$E$3:$E$33</definedName>
    <definedName name="Store_nbr">'Data Validation'!$B$3:$B$33</definedName>
    <definedName name="Unique_Sales">'Data Validation'!$G$4:$G$17</definedName>
  </definedNames>
  <calcPr calcId="191028"/>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1" l="1"/>
  <c r="H4" i="5" a="1"/>
  <c r="H4" i="5" s="1"/>
  <c r="G4" i="5" a="1"/>
  <c r="G4" i="5" s="1"/>
  <c r="J37" i="2" a="1"/>
  <c r="J37" i="2" s="1"/>
  <c r="C37" i="2" a="1"/>
  <c r="C37" i="2" s="1"/>
  <c r="Q60" i="1"/>
  <c r="Q25" i="1"/>
  <c r="Q26" i="1"/>
  <c r="Q34" i="1"/>
  <c r="Q35" i="1"/>
  <c r="Q53" i="1"/>
  <c r="Q54" i="1"/>
  <c r="Q16" i="1"/>
  <c r="Q17" i="1"/>
  <c r="Q27" i="1"/>
  <c r="Q28" i="1"/>
  <c r="Q46" i="1"/>
  <c r="Q47" i="1"/>
  <c r="Q61" i="1"/>
  <c r="Q18" i="1"/>
  <c r="Q41" i="1"/>
  <c r="Q42" i="1"/>
  <c r="Q55" i="1"/>
  <c r="Q62" i="1"/>
  <c r="Q63" i="1"/>
  <c r="Q36" i="1"/>
  <c r="Q48" i="1"/>
  <c r="Q49" i="1"/>
  <c r="Q56" i="1"/>
  <c r="Q29" i="1"/>
  <c r="Q30" i="1"/>
  <c r="Q43" i="1"/>
  <c r="Q44" i="1"/>
  <c r="Q50" i="1"/>
  <c r="Q51" i="1"/>
  <c r="Q19" i="1"/>
  <c r="Q20" i="1"/>
  <c r="Q37" i="1"/>
  <c r="Q38" i="1"/>
  <c r="Q45" i="1"/>
  <c r="Q64" i="1"/>
  <c r="Q65" i="1"/>
  <c r="Q31" i="1"/>
  <c r="Q39" i="1"/>
  <c r="Q40" i="1"/>
  <c r="Q57" i="1"/>
  <c r="Q58" i="1"/>
  <c r="Q21" i="1"/>
  <c r="Q22" i="1"/>
  <c r="Q32" i="1"/>
  <c r="Q33" i="1"/>
  <c r="Q52" i="1"/>
  <c r="Q66" i="1"/>
  <c r="Q23" i="1"/>
  <c r="Q24" i="1"/>
  <c r="Q5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<sst xmlns="http://schemas.openxmlformats.org/spreadsheetml/2006/main" count="245" uniqueCount="87">
  <si>
    <t>Session 3 Overview</t>
  </si>
  <si>
    <t>At the end of this session, we would have covered the following topics</t>
  </si>
  <si>
    <r>
      <t>1.</t>
    </r>
    <r>
      <rPr>
        <sz val="7"/>
        <color theme="1"/>
        <rFont val="Times New Roman"/>
        <family val="1"/>
      </rPr>
      <t xml:space="preserve">       </t>
    </r>
    <r>
      <rPr>
        <sz val="11"/>
        <color theme="1"/>
        <rFont val="Calibri"/>
        <family val="2"/>
        <scheme val="minor"/>
      </rPr>
      <t>Conditional Formatting</t>
    </r>
  </si>
  <si>
    <r>
      <t>2.</t>
    </r>
    <r>
      <rPr>
        <sz val="7"/>
        <color theme="1"/>
        <rFont val="Times New Roman"/>
        <family val="1"/>
      </rPr>
      <t xml:space="preserve">        </t>
    </r>
    <r>
      <rPr>
        <sz val="11"/>
        <color theme="1"/>
        <rFont val="Calibri"/>
        <family val="2"/>
        <scheme val="minor"/>
      </rPr>
      <t>Filtering and sorting Data</t>
    </r>
  </si>
  <si>
    <r>
      <t>3.</t>
    </r>
    <r>
      <rPr>
        <sz val="7"/>
        <color theme="1"/>
        <rFont val="Times New Roman"/>
        <family val="1"/>
      </rPr>
      <t xml:space="preserve">       </t>
    </r>
    <r>
      <rPr>
        <sz val="11"/>
        <color theme="1"/>
        <rFont val="Calibri"/>
        <family val="2"/>
        <scheme val="minor"/>
      </rPr>
      <t>Converting Text to Columns</t>
    </r>
  </si>
  <si>
    <r>
      <t>4.</t>
    </r>
    <r>
      <rPr>
        <sz val="7"/>
        <color theme="1"/>
        <rFont val="Times New Roman"/>
        <family val="1"/>
      </rPr>
      <t xml:space="preserve">       </t>
    </r>
    <r>
      <rPr>
        <sz val="11"/>
        <color theme="1"/>
        <rFont val="Calibri"/>
        <family val="2"/>
        <scheme val="minor"/>
      </rPr>
      <t>Data Validation</t>
    </r>
  </si>
  <si>
    <r>
      <t>5.</t>
    </r>
    <r>
      <rPr>
        <sz val="7"/>
        <color theme="1"/>
        <rFont val="Times New Roman"/>
        <family val="1"/>
      </rPr>
      <t xml:space="preserve">       </t>
    </r>
    <r>
      <rPr>
        <sz val="11"/>
        <color theme="1"/>
        <rFont val="Calibri"/>
        <family val="2"/>
        <scheme val="minor"/>
      </rPr>
      <t>Pivot Tables</t>
    </r>
  </si>
  <si>
    <t>Maths</t>
  </si>
  <si>
    <t>Physics</t>
  </si>
  <si>
    <t>Chemistry</t>
  </si>
  <si>
    <t>Language</t>
  </si>
  <si>
    <t>Social Studies</t>
  </si>
  <si>
    <t>Bilbo</t>
  </si>
  <si>
    <t>NA</t>
  </si>
  <si>
    <t>What is conditional formatting?</t>
  </si>
  <si>
    <t>Gandalf</t>
  </si>
  <si>
    <t>Merry</t>
  </si>
  <si>
    <t>Flag all the students in green who scored above the average in Physics</t>
  </si>
  <si>
    <t>Pippin</t>
  </si>
  <si>
    <t>Samwise</t>
  </si>
  <si>
    <t>I want to highlight all the students who did not attend an Exam. Can you do that?</t>
  </si>
  <si>
    <t>Legolas</t>
  </si>
  <si>
    <t>Create a formula to highlight entries which are above 70</t>
  </si>
  <si>
    <t>Question:</t>
  </si>
  <si>
    <t>For students who scored atleast one centum in a subject, flag their names in Yellow</t>
  </si>
  <si>
    <t>Store_nbr</t>
  </si>
  <si>
    <t>Visit_nbr</t>
  </si>
  <si>
    <t>Visit_date</t>
  </si>
  <si>
    <t>Sales</t>
  </si>
  <si>
    <t>1. What is the use of sorting?</t>
  </si>
  <si>
    <t>2. Sort the entries based on top sales and bottom sales</t>
  </si>
  <si>
    <t>3. Sort the sales data on the date and store and get sum of top 5 entries</t>
  </si>
  <si>
    <t>Question</t>
  </si>
  <si>
    <t>Sort the entries based on the day of the week starting from Tuesday and ending on Monday</t>
  </si>
  <si>
    <t>When do you filter?</t>
  </si>
  <si>
    <t>Filter all transcations that happened in Store Nmber &gt; 1000</t>
  </si>
  <si>
    <t>Filter all transactions that had a sales of less than $34</t>
  </si>
  <si>
    <t>Advanced Filtering</t>
  </si>
  <si>
    <t>&gt;40</t>
  </si>
  <si>
    <t>&lt;32</t>
  </si>
  <si>
    <t>What are the differences between normal and advanced filtering?</t>
  </si>
  <si>
    <t xml:space="preserve">Filter all records which have sales &gt;35 or less than 32 and on weekdays and </t>
  </si>
  <si>
    <t>from stores less than 1000</t>
  </si>
  <si>
    <t>Data Validation allows you to enter some certain values and validate them</t>
  </si>
  <si>
    <t>Enter the sales value</t>
  </si>
  <si>
    <t>Select Store Number</t>
  </si>
  <si>
    <t>How to stop proceeding after entering an invalid entry in data validation</t>
  </si>
  <si>
    <t>If I select any sales figure from a dropdown, all the stores associated with that entry should pop up in the next dropdown</t>
  </si>
  <si>
    <t>What are pivot tables?</t>
  </si>
  <si>
    <t>When are they used?</t>
  </si>
  <si>
    <t>What is the use of,</t>
  </si>
  <si>
    <t>a) Rows</t>
  </si>
  <si>
    <t>b) columns</t>
  </si>
  <si>
    <t>c) Filters</t>
  </si>
  <si>
    <t>d) Values</t>
  </si>
  <si>
    <t>How to refresh the pivot table?</t>
  </si>
  <si>
    <t xml:space="preserve">Create a field/scenario where you have used </t>
  </si>
  <si>
    <t>a) Product</t>
  </si>
  <si>
    <t>b) Count of numbers in your pivot table</t>
  </si>
  <si>
    <t>Row Labels</t>
  </si>
  <si>
    <t>Sum of Sales</t>
  </si>
  <si>
    <t>Grand Total</t>
  </si>
  <si>
    <t>Day</t>
  </si>
  <si>
    <t>&gt;35</t>
  </si>
  <si>
    <t>&lt;1000</t>
  </si>
  <si>
    <t>Weekend</t>
  </si>
  <si>
    <t>Weekday</t>
  </si>
  <si>
    <t>Unique Sales</t>
  </si>
  <si>
    <t>Sum of Product</t>
  </si>
  <si>
    <t>Count of Sales</t>
  </si>
  <si>
    <t>Conditional formatting is used to change the appearance of cell based on condition making it easier to identify those cells</t>
  </si>
  <si>
    <t>Sorting is used to rearrange the cells in ascending and descending order to find values quickly. It can be used on more than one column</t>
  </si>
  <si>
    <t>Sorting based on Top Sales</t>
  </si>
  <si>
    <t>Sorting based on bottom sales</t>
  </si>
  <si>
    <t>It is used when we need to filter a range of data based on defined criterion</t>
  </si>
  <si>
    <t>By advanced filter we can extract data set to some other dataset as well. It helps to use complex criterion using OR condition and it can be used to extract unique record from dataset</t>
  </si>
  <si>
    <t>There are two options, Retry or Cancel. It warns user the data entereded is invalid. When a Wrning message appears, users can click Yes to accept the invalid entry, No to edit the  invalid entry or Cancel to removal the invalid entry</t>
  </si>
  <si>
    <t>A pivot table is a statistics tool that summarizes and reorganizes selected columns and rows of data in a spreadsheet or database table to obtain a desired report. It doesn’t change the database itself</t>
  </si>
  <si>
    <t>Pivot tables are especially useful with large amounts of data that would be time-consuming to calculate by hand. A few data processing functions a pivot table can perform include identifying sums, averages, ranges or outliers</t>
  </si>
  <si>
    <t>When a field is chosen for the column area, only the unique values of the field are listed across the top.</t>
  </si>
  <si>
    <t>When a field is chosen for the row area, it populates as the first column. Similar to the columns, all row labels are the unique values and duplicates are removed.</t>
  </si>
  <si>
    <t>Each value is kept in a pivot table cell and display the summarized information. The most common values are sum, average, minimum and maximum.</t>
  </si>
  <si>
    <t>Filters apply a calculation or restriction to the entire table.</t>
  </si>
  <si>
    <t>Alt+F5</t>
  </si>
  <si>
    <t>Product</t>
  </si>
  <si>
    <t>Count of numbers in your pivot table</t>
  </si>
  <si>
    <t>Sort the sales data on the date and store and get sum of top 5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</si>
</sst>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 #,##0;[Red]&quot;$&quot;\ \-#,##0"/>
    <numFmt numFmtId="165" formatCode="_ &quot;$&quot;\ * #,##0.00_ ;_ &quot;$&quot;\ * \-#,##0.00_ ;_ &quot;$&quot;\ * &quot;-&quot;??_ ;_ @_ "/>
    <numFmt numFmtId="166" formatCode="_ &quot;$&quot;\ * #,##0_ ;_ &quot;$&quot;\ * \-#,##0_ ;_ &quot;$&quot;\ * &quot;-&quot;??_ ;_ @_ "/>
    <numFmt numFmtId="167"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7"/>
      <color theme="1"/>
      <name val="Times New Roman"/>
      <family val="1"/>
    </font>
    <font>
      <b/>
      <sz val="1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4" tint="0.59999389629810485"/>
        <bgColor indexed="64"/>
      </patternFill>
    </fill>
    <fill>
      <patternFill patternType="solid">
        <fgColor theme="4" tint="0.39997558519241921"/>
        <bgColor indexed="64"/>
      </patternFill>
    </fill>
  </fills>
  <borders count="19">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165" fontId="1" fillId="0" borderId="0" applyFont="0" applyFill="0" applyBorder="0" applyAlignment="0" applyProtection="0"/>
  </cellStyleXfs>
  <cellXfs count="54">
    <xf numFmtId="0" fontId="0" fillId="0" borderId="0" xfId="0"/>
    <xf numFmtId="0" fontId="0" fillId="3" borderId="1" xfId="0" applyFill="1" applyBorder="1"/>
    <xf numFmtId="0" fontId="0" fillId="0" borderId="2" xfId="0" applyBorder="1"/>
    <xf numFmtId="0" fontId="0" fillId="3" borderId="4" xfId="0" applyFill="1" applyBorder="1"/>
    <xf numFmtId="0" fontId="0" fillId="3" borderId="0" xfId="0" applyFill="1"/>
    <xf numFmtId="0" fontId="0" fillId="0" borderId="3" xfId="0" applyBorder="1"/>
    <xf numFmtId="0" fontId="0" fillId="0" borderId="5" xfId="0" applyBorder="1"/>
    <xf numFmtId="0" fontId="0" fillId="0" borderId="6" xfId="0" applyBorder="1"/>
    <xf numFmtId="14" fontId="0" fillId="0" borderId="2" xfId="0" applyNumberFormat="1" applyBorder="1"/>
    <xf numFmtId="166" fontId="0" fillId="0" borderId="2" xfId="1" applyNumberFormat="1" applyFont="1" applyBorder="1"/>
    <xf numFmtId="0" fontId="0" fillId="3" borderId="2" xfId="0" applyFill="1" applyBorder="1"/>
    <xf numFmtId="164" fontId="0" fillId="0" borderId="0" xfId="0" applyNumberFormat="1"/>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vertical="center" indent="5"/>
    </xf>
    <xf numFmtId="14" fontId="0" fillId="0" borderId="0" xfId="0" applyNumberFormat="1"/>
    <xf numFmtId="166" fontId="0" fillId="0" borderId="0" xfId="1" applyNumberFormat="1" applyFont="1" applyFill="1" applyBorder="1"/>
    <xf numFmtId="166" fontId="0" fillId="0" borderId="2" xfId="1" applyNumberFormat="1" applyFont="1" applyFill="1" applyBorder="1"/>
    <xf numFmtId="0" fontId="0" fillId="4" borderId="2" xfId="0" applyFill="1" applyBorder="1"/>
    <xf numFmtId="0" fontId="0" fillId="3" borderId="15" xfId="0" applyFill="1" applyBorder="1"/>
    <xf numFmtId="0" fontId="2" fillId="3" borderId="2" xfId="0" applyFont="1" applyFill="1" applyBorder="1" applyAlignment="1">
      <alignment horizontal="center"/>
    </xf>
    <xf numFmtId="0" fontId="2" fillId="0" borderId="2" xfId="0" applyFont="1" applyBorder="1" applyAlignment="1">
      <alignment horizontal="center"/>
    </xf>
    <xf numFmtId="167" fontId="0" fillId="0" borderId="0" xfId="0" applyNumberFormat="1"/>
    <xf numFmtId="166" fontId="0" fillId="0" borderId="0" xfId="0" applyNumberFormat="1" applyAlignment="1">
      <alignment horizontal="left"/>
    </xf>
    <xf numFmtId="1" fontId="0" fillId="0" borderId="2" xfId="0" applyNumberFormat="1" applyBorder="1"/>
    <xf numFmtId="1" fontId="0" fillId="0" borderId="3" xfId="0" applyNumberFormat="1" applyBorder="1"/>
    <xf numFmtId="1" fontId="0" fillId="0" borderId="5" xfId="0" applyNumberFormat="1" applyBorder="1"/>
    <xf numFmtId="1" fontId="0" fillId="0" borderId="6" xfId="0" applyNumberFormat="1" applyBorder="1"/>
    <xf numFmtId="1" fontId="0" fillId="0" borderId="1" xfId="0" applyNumberFormat="1" applyBorder="1"/>
    <xf numFmtId="1" fontId="0" fillId="0" borderId="4" xfId="0" applyNumberFormat="1" applyBorder="1"/>
    <xf numFmtId="0" fontId="0" fillId="2" borderId="16" xfId="0" applyFill="1" applyBorder="1"/>
    <xf numFmtId="0" fontId="0" fillId="3" borderId="17" xfId="0" applyFill="1" applyBorder="1"/>
    <xf numFmtId="0" fontId="0" fillId="3" borderId="18" xfId="0" applyFill="1" applyBorder="1"/>
    <xf numFmtId="1" fontId="0" fillId="0" borderId="16" xfId="0" applyNumberFormat="1" applyBorder="1"/>
    <xf numFmtId="1" fontId="0" fillId="0" borderId="17" xfId="0" applyNumberFormat="1" applyBorder="1"/>
    <xf numFmtId="1" fontId="0" fillId="0" borderId="18" xfId="0" applyNumberFormat="1" applyBorder="1"/>
    <xf numFmtId="0" fontId="5" fillId="0" borderId="0" xfId="0" applyFont="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0" xfId="0" applyFont="1" applyFill="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wrapText="1"/>
    </xf>
    <xf numFmtId="166" fontId="2" fillId="0" borderId="2" xfId="0" applyNumberFormat="1" applyFont="1" applyBorder="1"/>
    <xf numFmtId="0" fontId="2" fillId="0" borderId="2" xfId="0" applyFont="1" applyBorder="1"/>
    <xf numFmtId="0" fontId="0" fillId="0" borderId="0" xfId="0" applyAlignment="1">
      <alignment horizontal="center" wrapText="1"/>
    </xf>
    <xf numFmtId="0" fontId="2" fillId="0" borderId="0" xfId="0" applyFont="1" applyAlignment="1">
      <alignment horizontal="left" wrapText="1"/>
    </xf>
    <xf numFmtId="0" fontId="2" fillId="0" borderId="2" xfId="0" applyFont="1" applyBorder="1" applyAlignment="1">
      <alignment horizontal="center"/>
    </xf>
  </cellXfs>
  <cellStyles count="2">
    <cellStyle name="Currency" xfId="1" builtinId="4"/>
    <cellStyle name="Normal" xfId="0" builtinId="0"/>
  </cellStyles>
  <dxfs count="5">
    <dxf>
      <font>
        <color rgb="FF9C5700"/>
      </font>
      <fill>
        <patternFill>
          <bgColor rgb="FFFFEB9C"/>
        </patternFill>
      </fill>
    </dxf>
    <dxf>
      <fill>
        <patternFill>
          <bgColor rgb="FFFFC000"/>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minic Fernando" refreshedDate="42080.509512615739" createdVersion="5" refreshedVersion="5" minRefreshableVersion="3" recordCount="30" xr:uid="{00000000-000A-0000-FFFF-FFFF0A000000}">
  <cacheSource type="worksheet">
    <worksheetSource ref="B2:E32" sheet="Pivot Tables"/>
  </cacheSource>
  <cacheFields count="5">
    <cacheField name="Store_nbr" numFmtId="0">
      <sharedItems containsSemiMixedTypes="0" containsString="0" containsNumber="1" containsInteger="1" minValue="48" maxValue="1985" count="30">
        <n v="48"/>
        <n v="208"/>
        <n v="236"/>
        <n v="259"/>
        <n v="349"/>
        <n v="371"/>
        <n v="472"/>
        <n v="475"/>
        <n v="515"/>
        <n v="527"/>
        <n v="633"/>
        <n v="657"/>
        <n v="660"/>
        <n v="750"/>
        <n v="862"/>
        <n v="888"/>
        <n v="899"/>
        <n v="981"/>
        <n v="1060"/>
        <n v="1119"/>
        <n v="1150"/>
        <n v="1157"/>
        <n v="1199"/>
        <n v="1237"/>
        <n v="1367"/>
        <n v="1402"/>
        <n v="1536"/>
        <n v="1693"/>
        <n v="1793"/>
        <n v="1985"/>
      </sharedItems>
    </cacheField>
    <cacheField name="Visit_nbr" numFmtId="0">
      <sharedItems containsSemiMixedTypes="0" containsString="0" containsNumber="1" containsInteger="1" minValue="108495" maxValue="197151"/>
    </cacheField>
    <cacheField name="Visit_date" numFmtId="14">
      <sharedItems containsSemiMixedTypes="0" containsNonDate="0" containsDate="1" containsString="0" minDate="2015-01-19T00:00:00" maxDate="2015-03-18T00:00:00" count="30">
        <d v="2015-02-12T00:00:00"/>
        <d v="2015-01-21T00:00:00"/>
        <d v="2015-02-08T00:00:00"/>
        <d v="2015-03-04T00:00:00"/>
        <d v="2015-03-10T00:00:00"/>
        <d v="2015-02-09T00:00:00"/>
        <d v="2015-02-18T00:00:00"/>
        <d v="2015-02-27T00:00:00"/>
        <d v="2015-02-24T00:00:00"/>
        <d v="2015-02-26T00:00:00"/>
        <d v="2015-01-25T00:00:00"/>
        <d v="2015-02-03T00:00:00"/>
        <d v="2015-02-15T00:00:00"/>
        <d v="2015-03-14T00:00:00"/>
        <d v="2015-03-17T00:00:00"/>
        <d v="2015-02-14T00:00:00"/>
        <d v="2015-01-27T00:00:00"/>
        <d v="2015-03-16T00:00:00"/>
        <d v="2015-02-02T00:00:00"/>
        <d v="2015-02-06T00:00:00"/>
        <d v="2015-02-20T00:00:00"/>
        <d v="2015-01-28T00:00:00"/>
        <d v="2015-02-21T00:00:00"/>
        <d v="2015-03-08T00:00:00"/>
        <d v="2015-01-31T00:00:00"/>
        <d v="2015-01-19T00:00:00"/>
        <d v="2015-03-02T00:00:00"/>
        <d v="2015-03-05T00:00:00"/>
        <d v="2015-03-11T00:00:00"/>
        <d v="2015-01-22T00:00:00"/>
      </sharedItems>
    </cacheField>
    <cacheField name="Sales" numFmtId="166">
      <sharedItems containsSemiMixedTypes="0" containsString="0" containsNumber="1" containsInteger="1" minValue="31" maxValue="47" count="14">
        <n v="38"/>
        <n v="46"/>
        <n v="35"/>
        <n v="32"/>
        <n v="45"/>
        <n v="40"/>
        <n v="31"/>
        <n v="47"/>
        <n v="42"/>
        <n v="34"/>
        <n v="39"/>
        <n v="41"/>
        <n v="37"/>
        <n v="43"/>
      </sharedItems>
    </cacheField>
    <cacheField name="Product" numFmtId="0" formula="Visit_nbr*Sale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n v="184046"/>
    <x v="0"/>
    <x v="0"/>
  </r>
  <r>
    <x v="1"/>
    <n v="178736"/>
    <x v="1"/>
    <x v="1"/>
  </r>
  <r>
    <x v="2"/>
    <n v="144881"/>
    <x v="2"/>
    <x v="2"/>
  </r>
  <r>
    <x v="3"/>
    <n v="124264"/>
    <x v="3"/>
    <x v="3"/>
  </r>
  <r>
    <x v="4"/>
    <n v="112244"/>
    <x v="4"/>
    <x v="4"/>
  </r>
  <r>
    <x v="5"/>
    <n v="162954"/>
    <x v="5"/>
    <x v="4"/>
  </r>
  <r>
    <x v="6"/>
    <n v="171737"/>
    <x v="6"/>
    <x v="5"/>
  </r>
  <r>
    <x v="7"/>
    <n v="187422"/>
    <x v="7"/>
    <x v="6"/>
  </r>
  <r>
    <x v="8"/>
    <n v="172024"/>
    <x v="8"/>
    <x v="7"/>
  </r>
  <r>
    <x v="9"/>
    <n v="158206"/>
    <x v="9"/>
    <x v="5"/>
  </r>
  <r>
    <x v="10"/>
    <n v="145972"/>
    <x v="10"/>
    <x v="8"/>
  </r>
  <r>
    <x v="11"/>
    <n v="184462"/>
    <x v="11"/>
    <x v="9"/>
  </r>
  <r>
    <x v="12"/>
    <n v="190642"/>
    <x v="12"/>
    <x v="10"/>
  </r>
  <r>
    <x v="13"/>
    <n v="179828"/>
    <x v="13"/>
    <x v="2"/>
  </r>
  <r>
    <x v="14"/>
    <n v="124686"/>
    <x v="14"/>
    <x v="11"/>
  </r>
  <r>
    <x v="15"/>
    <n v="159046"/>
    <x v="15"/>
    <x v="10"/>
  </r>
  <r>
    <x v="16"/>
    <n v="130506"/>
    <x v="16"/>
    <x v="1"/>
  </r>
  <r>
    <x v="17"/>
    <n v="134676"/>
    <x v="17"/>
    <x v="6"/>
  </r>
  <r>
    <x v="18"/>
    <n v="192488"/>
    <x v="18"/>
    <x v="12"/>
  </r>
  <r>
    <x v="19"/>
    <n v="108495"/>
    <x v="19"/>
    <x v="11"/>
  </r>
  <r>
    <x v="20"/>
    <n v="174142"/>
    <x v="20"/>
    <x v="5"/>
  </r>
  <r>
    <x v="21"/>
    <n v="120621"/>
    <x v="21"/>
    <x v="5"/>
  </r>
  <r>
    <x v="22"/>
    <n v="170130"/>
    <x v="22"/>
    <x v="13"/>
  </r>
  <r>
    <x v="23"/>
    <n v="155814"/>
    <x v="23"/>
    <x v="7"/>
  </r>
  <r>
    <x v="24"/>
    <n v="175577"/>
    <x v="24"/>
    <x v="4"/>
  </r>
  <r>
    <x v="25"/>
    <n v="183968"/>
    <x v="25"/>
    <x v="11"/>
  </r>
  <r>
    <x v="26"/>
    <n v="197151"/>
    <x v="26"/>
    <x v="4"/>
  </r>
  <r>
    <x v="27"/>
    <n v="166445"/>
    <x v="27"/>
    <x v="5"/>
  </r>
  <r>
    <x v="28"/>
    <n v="157621"/>
    <x v="28"/>
    <x v="10"/>
  </r>
  <r>
    <x v="29"/>
    <n v="164675"/>
    <x v="2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30FC9E-BE3A-486F-B93D-45CD76E47F82}" name="PivotTable5"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T14:U29" firstHeaderRow="1" firstDataRow="1" firstDataCol="1"/>
  <pivotFields count="5">
    <pivotField showAll="0"/>
    <pivotField showAll="0"/>
    <pivotField numFmtId="14" showAll="0"/>
    <pivotField axis="axisRow" dataField="1" numFmtId="166" showAll="0">
      <items count="15">
        <item x="6"/>
        <item x="3"/>
        <item x="9"/>
        <item x="2"/>
        <item x="12"/>
        <item x="0"/>
        <item x="10"/>
        <item x="5"/>
        <item x="11"/>
        <item x="8"/>
        <item x="13"/>
        <item x="4"/>
        <item x="1"/>
        <item x="7"/>
        <item t="default"/>
      </items>
    </pivotField>
    <pivotField dragToRow="0" dragToCol="0" dragToPage="0" showAll="0" defaultSubtotal="0"/>
  </pivotFields>
  <rowFields count="1">
    <field x="3"/>
  </rowFields>
  <rowItems count="15">
    <i>
      <x/>
    </i>
    <i>
      <x v="1"/>
    </i>
    <i>
      <x v="2"/>
    </i>
    <i>
      <x v="3"/>
    </i>
    <i>
      <x v="4"/>
    </i>
    <i>
      <x v="5"/>
    </i>
    <i>
      <x v="6"/>
    </i>
    <i>
      <x v="7"/>
    </i>
    <i>
      <x v="8"/>
    </i>
    <i>
      <x v="9"/>
    </i>
    <i>
      <x v="10"/>
    </i>
    <i>
      <x v="11"/>
    </i>
    <i>
      <x v="12"/>
    </i>
    <i>
      <x v="13"/>
    </i>
    <i t="grand">
      <x/>
    </i>
  </rowItems>
  <colItems count="1">
    <i/>
  </colItems>
  <dataFields count="1">
    <dataField name="Count of Sales" fld="3"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EAA407-5985-4A27-A0C7-E57B29C53686}"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P14:Q45" firstHeaderRow="1" firstDataRow="1" firstDataCol="1"/>
  <pivotFields count="5">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numFmtId="14" showAll="0"/>
    <pivotField numFmtId="166" showAll="0"/>
    <pivotField dataField="1" dragToRow="0" dragToCol="0" dragToPage="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Product" fld="4" baseField="0"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3:B34" firstHeaderRow="1" firstDataRow="1" firstDataCol="1"/>
  <pivotFields count="5">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numFmtId="14" showAll="0">
      <items count="31">
        <item x="25"/>
        <item x="1"/>
        <item x="29"/>
        <item x="10"/>
        <item x="16"/>
        <item x="21"/>
        <item x="24"/>
        <item x="18"/>
        <item x="11"/>
        <item x="19"/>
        <item x="2"/>
        <item x="5"/>
        <item x="0"/>
        <item x="15"/>
        <item x="12"/>
        <item x="6"/>
        <item x="20"/>
        <item x="22"/>
        <item x="8"/>
        <item x="9"/>
        <item x="7"/>
        <item x="26"/>
        <item x="3"/>
        <item x="27"/>
        <item x="23"/>
        <item x="4"/>
        <item x="28"/>
        <item x="13"/>
        <item x="17"/>
        <item x="14"/>
        <item t="default"/>
      </items>
    </pivotField>
    <pivotField dataField="1" numFmtId="166" showAll="0">
      <items count="15">
        <item x="6"/>
        <item x="3"/>
        <item x="9"/>
        <item x="2"/>
        <item x="12"/>
        <item x="0"/>
        <item x="10"/>
        <item x="5"/>
        <item x="11"/>
        <item x="8"/>
        <item x="13"/>
        <item x="4"/>
        <item x="1"/>
        <item x="7"/>
        <item t="default"/>
      </items>
    </pivotField>
    <pivotField dragToRow="0" dragToCol="0" dragToPage="0" showAll="0" defaultSubtotal="0"/>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Sal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8"/>
  <sheetViews>
    <sheetView showGridLines="0" tabSelected="1" zoomScale="80" zoomScaleNormal="80" workbookViewId="0"/>
  </sheetViews>
  <sheetFormatPr defaultRowHeight="14.5" x14ac:dyDescent="0.35"/>
  <sheetData>
    <row r="2" spans="2:12" ht="15" thickBot="1" x14ac:dyDescent="0.4"/>
    <row r="3" spans="2:12" x14ac:dyDescent="0.35">
      <c r="B3" s="38" t="s">
        <v>0</v>
      </c>
      <c r="C3" s="39"/>
      <c r="D3" s="39"/>
      <c r="E3" s="39"/>
      <c r="F3" s="39"/>
      <c r="G3" s="39"/>
      <c r="H3" s="39"/>
      <c r="I3" s="39"/>
      <c r="J3" s="39"/>
      <c r="K3" s="39"/>
      <c r="L3" s="40"/>
    </row>
    <row r="4" spans="2:12" x14ac:dyDescent="0.35">
      <c r="B4" s="41"/>
      <c r="C4" s="42"/>
      <c r="D4" s="42"/>
      <c r="E4" s="42"/>
      <c r="F4" s="42"/>
      <c r="G4" s="42"/>
      <c r="H4" s="42"/>
      <c r="I4" s="42"/>
      <c r="J4" s="42"/>
      <c r="K4" s="42"/>
      <c r="L4" s="43"/>
    </row>
    <row r="5" spans="2:12" ht="15" thickBot="1" x14ac:dyDescent="0.4">
      <c r="B5" s="44"/>
      <c r="C5" s="45"/>
      <c r="D5" s="45"/>
      <c r="E5" s="45"/>
      <c r="F5" s="45"/>
      <c r="G5" s="45"/>
      <c r="H5" s="45"/>
      <c r="I5" s="45"/>
      <c r="J5" s="45"/>
      <c r="K5" s="45"/>
      <c r="L5" s="46"/>
    </row>
    <row r="7" spans="2:12" x14ac:dyDescent="0.35">
      <c r="B7" t="s">
        <v>1</v>
      </c>
    </row>
    <row r="9" spans="2:12" x14ac:dyDescent="0.35">
      <c r="B9" s="15"/>
    </row>
    <row r="10" spans="2:12" x14ac:dyDescent="0.35">
      <c r="B10" s="15" t="s">
        <v>2</v>
      </c>
    </row>
    <row r="12" spans="2:12" x14ac:dyDescent="0.35">
      <c r="B12" s="15" t="s">
        <v>3</v>
      </c>
    </row>
    <row r="14" spans="2:12" x14ac:dyDescent="0.35">
      <c r="B14" s="15" t="s">
        <v>4</v>
      </c>
    </row>
    <row r="16" spans="2:12" x14ac:dyDescent="0.35">
      <c r="B16" s="15" t="s">
        <v>5</v>
      </c>
    </row>
    <row r="18" spans="2:2" x14ac:dyDescent="0.35">
      <c r="B18" s="15" t="s">
        <v>6</v>
      </c>
    </row>
  </sheetData>
  <mergeCells count="1">
    <mergeCell ref="B3: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29"/>
  <sheetViews>
    <sheetView showGridLines="0" zoomScale="80" zoomScaleNormal="80" workbookViewId="0"/>
  </sheetViews>
  <sheetFormatPr defaultRowHeight="14.5" x14ac:dyDescent="0.35"/>
  <cols>
    <col min="2" max="2" width="10" bestFit="1" customWidth="1"/>
    <col min="3" max="3" width="7.26953125" customWidth="1"/>
    <col min="4" max="4" width="8.1796875" customWidth="1"/>
    <col min="5" max="5" width="10.7265625" bestFit="1" customWidth="1"/>
    <col min="6" max="6" width="10.54296875" bestFit="1" customWidth="1"/>
    <col min="7" max="7" width="21.90625" customWidth="1"/>
    <col min="10" max="10" width="15.54296875" customWidth="1"/>
    <col min="12" max="12" width="13.54296875" customWidth="1"/>
    <col min="14" max="14" width="11.36328125" customWidth="1"/>
    <col min="15" max="15" width="15.7265625" customWidth="1"/>
  </cols>
  <sheetData>
    <row r="2" spans="2:13" x14ac:dyDescent="0.35">
      <c r="B2" s="47" t="s">
        <v>17</v>
      </c>
      <c r="C2" s="47"/>
      <c r="D2" s="47"/>
      <c r="E2" s="47"/>
      <c r="F2" s="47"/>
      <c r="G2" s="47"/>
    </row>
    <row r="3" spans="2:13" x14ac:dyDescent="0.35">
      <c r="B3" s="31"/>
      <c r="C3" s="32" t="s">
        <v>7</v>
      </c>
      <c r="D3" s="32" t="s">
        <v>8</v>
      </c>
      <c r="E3" s="32" t="s">
        <v>9</v>
      </c>
      <c r="F3" s="32" t="s">
        <v>10</v>
      </c>
      <c r="G3" s="33" t="s">
        <v>11</v>
      </c>
    </row>
    <row r="4" spans="2:13" x14ac:dyDescent="0.35">
      <c r="B4" s="1" t="s">
        <v>12</v>
      </c>
      <c r="C4" s="2">
        <v>78</v>
      </c>
      <c r="D4" s="2">
        <v>75</v>
      </c>
      <c r="E4" s="2">
        <v>97</v>
      </c>
      <c r="F4" s="2">
        <v>87</v>
      </c>
      <c r="G4" s="5" t="s">
        <v>13</v>
      </c>
      <c r="I4" t="s">
        <v>14</v>
      </c>
      <c r="M4" s="12" t="s">
        <v>70</v>
      </c>
    </row>
    <row r="5" spans="2:13" x14ac:dyDescent="0.35">
      <c r="B5" s="1" t="s">
        <v>15</v>
      </c>
      <c r="C5" s="2">
        <v>88</v>
      </c>
      <c r="D5" s="2">
        <v>99</v>
      </c>
      <c r="E5" s="2">
        <v>99</v>
      </c>
      <c r="F5" s="2">
        <v>72</v>
      </c>
      <c r="G5" s="5">
        <v>32</v>
      </c>
    </row>
    <row r="6" spans="2:13" x14ac:dyDescent="0.35">
      <c r="B6" s="1" t="s">
        <v>16</v>
      </c>
      <c r="C6" s="2">
        <v>28</v>
      </c>
      <c r="D6" s="2">
        <v>60</v>
      </c>
      <c r="E6" s="2">
        <v>68</v>
      </c>
      <c r="F6" s="2" t="s">
        <v>13</v>
      </c>
      <c r="G6" s="5" t="s">
        <v>13</v>
      </c>
      <c r="I6" t="s">
        <v>17</v>
      </c>
    </row>
    <row r="7" spans="2:13" x14ac:dyDescent="0.35">
      <c r="B7" s="1" t="s">
        <v>18</v>
      </c>
      <c r="C7" s="2">
        <v>52</v>
      </c>
      <c r="D7" s="2">
        <v>92</v>
      </c>
      <c r="E7" s="2">
        <v>30</v>
      </c>
      <c r="F7" s="2">
        <v>60</v>
      </c>
      <c r="G7" s="5">
        <v>93</v>
      </c>
    </row>
    <row r="8" spans="2:13" x14ac:dyDescent="0.35">
      <c r="B8" s="1" t="s">
        <v>19</v>
      </c>
      <c r="C8" s="2">
        <v>17</v>
      </c>
      <c r="D8" s="2" t="s">
        <v>13</v>
      </c>
      <c r="E8" s="2">
        <v>90</v>
      </c>
      <c r="F8" s="2">
        <v>24</v>
      </c>
      <c r="G8" s="5">
        <v>74</v>
      </c>
      <c r="I8" t="s">
        <v>20</v>
      </c>
    </row>
    <row r="9" spans="2:13" ht="15" thickBot="1" x14ac:dyDescent="0.4">
      <c r="B9" s="3" t="s">
        <v>21</v>
      </c>
      <c r="C9" s="6">
        <v>46</v>
      </c>
      <c r="D9" s="6">
        <v>75</v>
      </c>
      <c r="E9" s="6">
        <v>52</v>
      </c>
      <c r="F9" s="6">
        <v>82</v>
      </c>
      <c r="G9" s="7">
        <v>40</v>
      </c>
    </row>
    <row r="10" spans="2:13" x14ac:dyDescent="0.35">
      <c r="I10" t="s">
        <v>22</v>
      </c>
    </row>
    <row r="12" spans="2:13" x14ac:dyDescent="0.35">
      <c r="B12" s="47" t="s">
        <v>20</v>
      </c>
      <c r="C12" s="47"/>
      <c r="D12" s="47"/>
      <c r="E12" s="47"/>
      <c r="F12" s="47"/>
      <c r="G12" s="47"/>
      <c r="I12" s="4" t="s">
        <v>23</v>
      </c>
    </row>
    <row r="13" spans="2:13" x14ac:dyDescent="0.35">
      <c r="B13" s="31"/>
      <c r="C13" s="32" t="s">
        <v>7</v>
      </c>
      <c r="D13" s="32" t="s">
        <v>8</v>
      </c>
      <c r="E13" s="32" t="s">
        <v>9</v>
      </c>
      <c r="F13" s="32" t="s">
        <v>10</v>
      </c>
      <c r="G13" s="33" t="s">
        <v>11</v>
      </c>
      <c r="I13" t="s">
        <v>24</v>
      </c>
    </row>
    <row r="14" spans="2:13" x14ac:dyDescent="0.35">
      <c r="B14" s="1" t="s">
        <v>12</v>
      </c>
      <c r="C14" s="2">
        <v>78</v>
      </c>
      <c r="D14" s="2">
        <v>75</v>
      </c>
      <c r="E14" s="2">
        <v>97</v>
      </c>
      <c r="F14" s="2">
        <v>87</v>
      </c>
      <c r="G14" s="5" t="s">
        <v>13</v>
      </c>
    </row>
    <row r="15" spans="2:13" x14ac:dyDescent="0.35">
      <c r="B15" s="1" t="s">
        <v>15</v>
      </c>
      <c r="C15" s="2">
        <v>88</v>
      </c>
      <c r="D15" s="2">
        <v>99</v>
      </c>
      <c r="E15" s="2">
        <v>99</v>
      </c>
      <c r="F15" s="2">
        <v>72</v>
      </c>
      <c r="G15" s="5">
        <v>32</v>
      </c>
    </row>
    <row r="16" spans="2:13" x14ac:dyDescent="0.35">
      <c r="B16" s="1" t="s">
        <v>16</v>
      </c>
      <c r="C16" s="2">
        <v>28</v>
      </c>
      <c r="D16" s="2">
        <v>60</v>
      </c>
      <c r="E16" s="2">
        <v>68</v>
      </c>
      <c r="F16" s="2" t="s">
        <v>13</v>
      </c>
      <c r="G16" s="5" t="s">
        <v>13</v>
      </c>
    </row>
    <row r="17" spans="2:15" x14ac:dyDescent="0.35">
      <c r="B17" s="1" t="s">
        <v>18</v>
      </c>
      <c r="C17" s="2">
        <v>52</v>
      </c>
      <c r="D17" s="2">
        <v>92</v>
      </c>
      <c r="E17" s="2">
        <v>30</v>
      </c>
      <c r="F17" s="2">
        <v>60</v>
      </c>
      <c r="G17" s="5">
        <v>93</v>
      </c>
    </row>
    <row r="18" spans="2:15" x14ac:dyDescent="0.35">
      <c r="B18" s="1" t="s">
        <v>19</v>
      </c>
      <c r="C18" s="2">
        <v>17</v>
      </c>
      <c r="D18" s="2" t="s">
        <v>13</v>
      </c>
      <c r="E18" s="2">
        <v>90</v>
      </c>
      <c r="F18" s="2">
        <v>24</v>
      </c>
      <c r="G18" s="5">
        <v>74</v>
      </c>
    </row>
    <row r="19" spans="2:15" ht="15" thickBot="1" x14ac:dyDescent="0.4">
      <c r="B19" s="3" t="s">
        <v>21</v>
      </c>
      <c r="C19" s="6">
        <v>46</v>
      </c>
      <c r="D19" s="6">
        <v>75</v>
      </c>
      <c r="E19" s="6">
        <v>52</v>
      </c>
      <c r="F19" s="6">
        <v>82</v>
      </c>
      <c r="G19" s="7">
        <v>40</v>
      </c>
    </row>
    <row r="22" spans="2:15" x14ac:dyDescent="0.35">
      <c r="B22" s="47" t="s">
        <v>22</v>
      </c>
      <c r="C22" s="47"/>
      <c r="D22" s="47"/>
      <c r="E22" s="47"/>
      <c r="F22" s="47"/>
      <c r="G22" s="47"/>
      <c r="J22" s="47" t="s">
        <v>24</v>
      </c>
      <c r="K22" s="47"/>
      <c r="L22" s="47"/>
      <c r="M22" s="47"/>
      <c r="N22" s="47"/>
      <c r="O22" s="47"/>
    </row>
    <row r="23" spans="2:15" x14ac:dyDescent="0.35">
      <c r="B23" s="31"/>
      <c r="C23" s="32" t="s">
        <v>7</v>
      </c>
      <c r="D23" s="32" t="s">
        <v>8</v>
      </c>
      <c r="E23" s="32" t="s">
        <v>9</v>
      </c>
      <c r="F23" s="32" t="s">
        <v>10</v>
      </c>
      <c r="G23" s="33" t="s">
        <v>11</v>
      </c>
      <c r="J23" s="34"/>
      <c r="K23" s="35" t="s">
        <v>7</v>
      </c>
      <c r="L23" s="35" t="s">
        <v>8</v>
      </c>
      <c r="M23" s="35" t="s">
        <v>9</v>
      </c>
      <c r="N23" s="35" t="s">
        <v>10</v>
      </c>
      <c r="O23" s="36" t="s">
        <v>11</v>
      </c>
    </row>
    <row r="24" spans="2:15" x14ac:dyDescent="0.35">
      <c r="B24" s="1" t="s">
        <v>12</v>
      </c>
      <c r="C24" s="2">
        <v>78</v>
      </c>
      <c r="D24" s="2">
        <v>75</v>
      </c>
      <c r="E24" s="2">
        <v>97</v>
      </c>
      <c r="F24" s="2">
        <v>87</v>
      </c>
      <c r="G24" s="5"/>
      <c r="J24" s="29" t="s">
        <v>12</v>
      </c>
      <c r="K24" s="25">
        <v>78</v>
      </c>
      <c r="L24" s="25">
        <v>75</v>
      </c>
      <c r="M24" s="25">
        <v>97</v>
      </c>
      <c r="N24" s="25">
        <v>87</v>
      </c>
      <c r="O24" s="26" t="s">
        <v>13</v>
      </c>
    </row>
    <row r="25" spans="2:15" x14ac:dyDescent="0.35">
      <c r="B25" s="1" t="s">
        <v>15</v>
      </c>
      <c r="C25" s="2">
        <v>88</v>
      </c>
      <c r="D25" s="2">
        <v>99</v>
      </c>
      <c r="E25" s="2">
        <v>99</v>
      </c>
      <c r="F25" s="2">
        <v>72</v>
      </c>
      <c r="G25" s="5">
        <v>32</v>
      </c>
      <c r="J25" s="29" t="s">
        <v>15</v>
      </c>
      <c r="K25" s="25">
        <v>88</v>
      </c>
      <c r="L25" s="25">
        <v>99</v>
      </c>
      <c r="M25" s="25">
        <v>99</v>
      </c>
      <c r="N25" s="25">
        <v>72</v>
      </c>
      <c r="O25" s="26">
        <v>32</v>
      </c>
    </row>
    <row r="26" spans="2:15" x14ac:dyDescent="0.35">
      <c r="B26" s="1" t="s">
        <v>16</v>
      </c>
      <c r="C26" s="2">
        <v>28</v>
      </c>
      <c r="D26" s="2">
        <v>60</v>
      </c>
      <c r="E26" s="2">
        <v>68</v>
      </c>
      <c r="F26" s="2"/>
      <c r="G26" s="5"/>
      <c r="J26" s="29" t="s">
        <v>16</v>
      </c>
      <c r="K26" s="25">
        <v>28</v>
      </c>
      <c r="L26" s="25">
        <v>60</v>
      </c>
      <c r="M26" s="25">
        <v>68</v>
      </c>
      <c r="N26" s="25" t="s">
        <v>13</v>
      </c>
      <c r="O26" s="26" t="s">
        <v>13</v>
      </c>
    </row>
    <row r="27" spans="2:15" x14ac:dyDescent="0.35">
      <c r="B27" s="1" t="s">
        <v>18</v>
      </c>
      <c r="C27" s="2">
        <v>52</v>
      </c>
      <c r="D27" s="2">
        <v>92</v>
      </c>
      <c r="E27" s="2">
        <v>30</v>
      </c>
      <c r="F27" s="2">
        <v>60</v>
      </c>
      <c r="G27" s="5">
        <v>93</v>
      </c>
      <c r="J27" s="29" t="s">
        <v>18</v>
      </c>
      <c r="K27" s="25">
        <v>52</v>
      </c>
      <c r="L27" s="25">
        <v>92</v>
      </c>
      <c r="M27" s="25">
        <v>30</v>
      </c>
      <c r="N27" s="25">
        <v>60</v>
      </c>
      <c r="O27" s="26">
        <v>93</v>
      </c>
    </row>
    <row r="28" spans="2:15" x14ac:dyDescent="0.35">
      <c r="B28" s="1" t="s">
        <v>19</v>
      </c>
      <c r="C28" s="2">
        <v>17</v>
      </c>
      <c r="D28" s="2"/>
      <c r="E28" s="2">
        <v>90</v>
      </c>
      <c r="F28" s="2">
        <v>24</v>
      </c>
      <c r="G28" s="5">
        <v>74</v>
      </c>
      <c r="J28" s="29" t="s">
        <v>19</v>
      </c>
      <c r="K28" s="25">
        <v>17</v>
      </c>
      <c r="L28" s="25" t="s">
        <v>13</v>
      </c>
      <c r="M28" s="25">
        <v>90</v>
      </c>
      <c r="N28" s="25">
        <v>24</v>
      </c>
      <c r="O28" s="26">
        <v>74</v>
      </c>
    </row>
    <row r="29" spans="2:15" ht="15" thickBot="1" x14ac:dyDescent="0.4">
      <c r="B29" s="3" t="s">
        <v>21</v>
      </c>
      <c r="C29" s="6">
        <v>46</v>
      </c>
      <c r="D29" s="6">
        <v>75</v>
      </c>
      <c r="E29" s="6">
        <v>52</v>
      </c>
      <c r="F29" s="6">
        <v>82</v>
      </c>
      <c r="G29" s="7">
        <v>40</v>
      </c>
      <c r="J29" s="30" t="s">
        <v>21</v>
      </c>
      <c r="K29" s="27">
        <v>46</v>
      </c>
      <c r="L29" s="27">
        <v>75</v>
      </c>
      <c r="M29" s="27">
        <v>52</v>
      </c>
      <c r="N29" s="27">
        <v>82</v>
      </c>
      <c r="O29" s="28">
        <v>40</v>
      </c>
    </row>
  </sheetData>
  <mergeCells count="4">
    <mergeCell ref="B2:G2"/>
    <mergeCell ref="B12:G12"/>
    <mergeCell ref="B22:G22"/>
    <mergeCell ref="J22:O22"/>
  </mergeCells>
  <conditionalFormatting sqref="D4:D9">
    <cfRule type="aboveAverage" dxfId="4" priority="13"/>
  </conditionalFormatting>
  <conditionalFormatting sqref="C14:G19">
    <cfRule type="cellIs" dxfId="3" priority="12" operator="equal">
      <formula>"NA"</formula>
    </cfRule>
  </conditionalFormatting>
  <conditionalFormatting sqref="C24:G29">
    <cfRule type="cellIs" dxfId="2" priority="11" operator="greaterThan">
      <formula>70</formula>
    </cfRule>
  </conditionalFormatting>
  <conditionalFormatting sqref="J23:J29">
    <cfRule type="top10" dxfId="1" priority="2" rank="1"/>
  </conditionalFormatting>
  <conditionalFormatting sqref="J23:O29">
    <cfRule type="cellIs" dxfId="0" priority="1" operator="equal">
      <formula>99</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R67"/>
  <sheetViews>
    <sheetView showGridLines="0" zoomScale="80" zoomScaleNormal="80" workbookViewId="0"/>
  </sheetViews>
  <sheetFormatPr defaultRowHeight="14.5" x14ac:dyDescent="0.35"/>
  <cols>
    <col min="2" max="2" width="10" bestFit="1" customWidth="1"/>
    <col min="3" max="3" width="10.54296875" customWidth="1"/>
    <col min="4" max="4" width="10" customWidth="1"/>
    <col min="5" max="5" width="11.26953125" bestFit="1" customWidth="1"/>
    <col min="6" max="6" width="8.1796875" bestFit="1" customWidth="1"/>
    <col min="7" max="7" width="15.1796875" bestFit="1" customWidth="1"/>
    <col min="9" max="9" width="19.7265625" customWidth="1"/>
    <col min="10" max="10" width="19.6328125" customWidth="1"/>
    <col min="11" max="11" width="20.1796875" customWidth="1"/>
    <col min="16" max="16" width="10.54296875" bestFit="1" customWidth="1"/>
    <col min="17" max="17" width="10.54296875" customWidth="1"/>
  </cols>
  <sheetData>
    <row r="3" spans="3:18" x14ac:dyDescent="0.35">
      <c r="C3" s="47" t="s">
        <v>72</v>
      </c>
      <c r="D3" s="47"/>
      <c r="E3" s="47"/>
      <c r="F3" s="47"/>
    </row>
    <row r="4" spans="3:18" x14ac:dyDescent="0.35">
      <c r="C4" s="10" t="s">
        <v>25</v>
      </c>
      <c r="D4" s="10" t="s">
        <v>26</v>
      </c>
      <c r="E4" s="10" t="s">
        <v>27</v>
      </c>
      <c r="F4" s="10" t="s">
        <v>28</v>
      </c>
      <c r="H4" t="s">
        <v>29</v>
      </c>
      <c r="L4" s="12" t="s">
        <v>71</v>
      </c>
    </row>
    <row r="5" spans="3:18" x14ac:dyDescent="0.35">
      <c r="C5" s="2">
        <v>515</v>
      </c>
      <c r="D5" s="2">
        <v>172024</v>
      </c>
      <c r="E5" s="8">
        <v>42059</v>
      </c>
      <c r="F5" s="9">
        <v>47</v>
      </c>
    </row>
    <row r="6" spans="3:18" x14ac:dyDescent="0.35">
      <c r="C6" s="2">
        <v>1237</v>
      </c>
      <c r="D6" s="2">
        <v>155814</v>
      </c>
      <c r="E6" s="8">
        <v>42071</v>
      </c>
      <c r="F6" s="9">
        <v>47</v>
      </c>
      <c r="H6" t="s">
        <v>30</v>
      </c>
    </row>
    <row r="7" spans="3:18" x14ac:dyDescent="0.35">
      <c r="C7" s="2">
        <v>208</v>
      </c>
      <c r="D7" s="2">
        <v>178736</v>
      </c>
      <c r="E7" s="8">
        <v>42025</v>
      </c>
      <c r="F7" s="9">
        <v>46</v>
      </c>
    </row>
    <row r="8" spans="3:18" x14ac:dyDescent="0.35">
      <c r="C8" s="2">
        <v>899</v>
      </c>
      <c r="D8" s="2">
        <v>130506</v>
      </c>
      <c r="E8" s="8">
        <v>42031</v>
      </c>
      <c r="F8" s="9">
        <v>46</v>
      </c>
      <c r="H8" t="s">
        <v>31</v>
      </c>
    </row>
    <row r="9" spans="3:18" x14ac:dyDescent="0.35">
      <c r="C9" s="2">
        <v>349</v>
      </c>
      <c r="D9" s="2">
        <v>112244</v>
      </c>
      <c r="E9" s="8">
        <v>42073</v>
      </c>
      <c r="F9" s="9">
        <v>45</v>
      </c>
    </row>
    <row r="10" spans="3:18" x14ac:dyDescent="0.35">
      <c r="C10" s="2">
        <v>371</v>
      </c>
      <c r="D10" s="2">
        <v>162954</v>
      </c>
      <c r="E10" s="8">
        <v>42044</v>
      </c>
      <c r="F10" s="9">
        <v>45</v>
      </c>
      <c r="H10" s="10" t="s">
        <v>32</v>
      </c>
    </row>
    <row r="11" spans="3:18" x14ac:dyDescent="0.35">
      <c r="C11" s="2">
        <v>1367</v>
      </c>
      <c r="D11" s="2">
        <v>175577</v>
      </c>
      <c r="E11" s="8">
        <v>42035</v>
      </c>
      <c r="F11" s="9">
        <v>45</v>
      </c>
      <c r="H11" t="s">
        <v>33</v>
      </c>
    </row>
    <row r="12" spans="3:18" x14ac:dyDescent="0.35">
      <c r="C12" s="2">
        <v>1536</v>
      </c>
      <c r="D12" s="2">
        <v>197151</v>
      </c>
      <c r="E12" s="8">
        <v>42065</v>
      </c>
      <c r="F12" s="9">
        <v>45</v>
      </c>
    </row>
    <row r="13" spans="3:18" x14ac:dyDescent="0.35">
      <c r="C13" s="2">
        <v>1985</v>
      </c>
      <c r="D13" s="2">
        <v>164675</v>
      </c>
      <c r="E13" s="8">
        <v>42026</v>
      </c>
      <c r="F13" s="9">
        <v>45</v>
      </c>
      <c r="N13" s="48" t="s">
        <v>33</v>
      </c>
      <c r="O13" s="48"/>
      <c r="P13" s="48"/>
      <c r="Q13" s="48"/>
      <c r="R13" s="48"/>
    </row>
    <row r="14" spans="3:18" x14ac:dyDescent="0.35">
      <c r="C14" s="2">
        <v>1199</v>
      </c>
      <c r="D14" s="2">
        <v>170130</v>
      </c>
      <c r="E14" s="8">
        <v>42056</v>
      </c>
      <c r="F14" s="9">
        <v>43</v>
      </c>
      <c r="H14" s="47" t="s">
        <v>86</v>
      </c>
      <c r="I14" s="47"/>
      <c r="J14" s="47"/>
      <c r="K14" s="47"/>
      <c r="N14" s="48"/>
      <c r="O14" s="48"/>
      <c r="P14" s="48"/>
      <c r="Q14" s="48"/>
      <c r="R14" s="48"/>
    </row>
    <row r="15" spans="3:18" x14ac:dyDescent="0.35">
      <c r="C15" s="2">
        <v>633</v>
      </c>
      <c r="D15" s="2">
        <v>145972</v>
      </c>
      <c r="E15" s="8">
        <v>42029</v>
      </c>
      <c r="F15" s="9">
        <v>42</v>
      </c>
      <c r="H15" s="49">
        <f>SUM(K17:K21)</f>
        <v>219</v>
      </c>
      <c r="I15" s="50"/>
      <c r="J15" s="50"/>
      <c r="K15" s="50"/>
      <c r="N15" s="10" t="s">
        <v>25</v>
      </c>
      <c r="O15" s="10" t="s">
        <v>26</v>
      </c>
      <c r="P15" s="10" t="s">
        <v>27</v>
      </c>
      <c r="Q15" s="10" t="s">
        <v>62</v>
      </c>
      <c r="R15" s="10" t="s">
        <v>28</v>
      </c>
    </row>
    <row r="16" spans="3:18" x14ac:dyDescent="0.35">
      <c r="C16" s="2">
        <v>862</v>
      </c>
      <c r="D16" s="2">
        <v>124686</v>
      </c>
      <c r="E16" s="8">
        <v>42080</v>
      </c>
      <c r="F16" s="9">
        <v>41</v>
      </c>
      <c r="H16" s="10" t="s">
        <v>25</v>
      </c>
      <c r="I16" s="10" t="s">
        <v>26</v>
      </c>
      <c r="J16" s="10" t="s">
        <v>27</v>
      </c>
      <c r="K16" s="10" t="s">
        <v>28</v>
      </c>
      <c r="N16" s="2">
        <v>899</v>
      </c>
      <c r="O16" s="2">
        <v>130506</v>
      </c>
      <c r="P16" s="8">
        <v>42031</v>
      </c>
      <c r="Q16" s="8" t="str">
        <f t="shared" ref="Q16:Q47" si="0">TEXT(P16,"dddd")</f>
        <v>Tuesday</v>
      </c>
      <c r="R16" s="9">
        <v>46</v>
      </c>
    </row>
    <row r="17" spans="3:18" x14ac:dyDescent="0.35">
      <c r="C17" s="2">
        <v>1119</v>
      </c>
      <c r="D17" s="2">
        <v>108495</v>
      </c>
      <c r="E17" s="8">
        <v>42041</v>
      </c>
      <c r="F17" s="9">
        <v>41</v>
      </c>
      <c r="H17" s="2">
        <v>1402</v>
      </c>
      <c r="I17" s="2">
        <v>183968</v>
      </c>
      <c r="J17" s="8">
        <v>42023</v>
      </c>
      <c r="K17" s="9">
        <v>41</v>
      </c>
      <c r="N17" s="2">
        <v>899</v>
      </c>
      <c r="O17" s="2">
        <v>130506</v>
      </c>
      <c r="P17" s="8">
        <v>42031</v>
      </c>
      <c r="Q17" s="8" t="str">
        <f t="shared" si="0"/>
        <v>Tuesday</v>
      </c>
      <c r="R17" s="9">
        <v>46</v>
      </c>
    </row>
    <row r="18" spans="3:18" x14ac:dyDescent="0.35">
      <c r="C18" s="2">
        <v>1402</v>
      </c>
      <c r="D18" s="2">
        <v>183968</v>
      </c>
      <c r="E18" s="8">
        <v>42023</v>
      </c>
      <c r="F18" s="9">
        <v>41</v>
      </c>
      <c r="H18" s="2">
        <v>1402</v>
      </c>
      <c r="I18" s="2">
        <v>183968</v>
      </c>
      <c r="J18" s="8">
        <v>42023</v>
      </c>
      <c r="K18" s="9">
        <v>41</v>
      </c>
      <c r="N18" s="2">
        <v>657</v>
      </c>
      <c r="O18" s="2">
        <v>184462</v>
      </c>
      <c r="P18" s="8">
        <v>42038</v>
      </c>
      <c r="Q18" s="8" t="str">
        <f t="shared" si="0"/>
        <v>Tuesday</v>
      </c>
      <c r="R18" s="9">
        <v>34</v>
      </c>
    </row>
    <row r="19" spans="3:18" x14ac:dyDescent="0.35">
      <c r="C19" s="2">
        <v>472</v>
      </c>
      <c r="D19" s="2">
        <v>171737</v>
      </c>
      <c r="E19" s="8">
        <v>42053</v>
      </c>
      <c r="F19" s="9">
        <v>40</v>
      </c>
      <c r="H19" s="2">
        <v>208</v>
      </c>
      <c r="I19" s="2">
        <v>178736</v>
      </c>
      <c r="J19" s="8">
        <v>42025</v>
      </c>
      <c r="K19" s="9">
        <v>46</v>
      </c>
      <c r="N19" s="2">
        <v>515</v>
      </c>
      <c r="O19" s="2">
        <v>172024</v>
      </c>
      <c r="P19" s="8">
        <v>42059</v>
      </c>
      <c r="Q19" s="8" t="str">
        <f t="shared" si="0"/>
        <v>Tuesday</v>
      </c>
      <c r="R19" s="9">
        <v>47</v>
      </c>
    </row>
    <row r="20" spans="3:18" x14ac:dyDescent="0.35">
      <c r="C20" s="2">
        <v>527</v>
      </c>
      <c r="D20" s="2">
        <v>158206</v>
      </c>
      <c r="E20" s="8">
        <v>42061</v>
      </c>
      <c r="F20" s="9">
        <v>40</v>
      </c>
      <c r="H20" s="2">
        <v>208</v>
      </c>
      <c r="I20" s="2">
        <v>178736</v>
      </c>
      <c r="J20" s="8">
        <v>42025</v>
      </c>
      <c r="K20" s="9">
        <v>46</v>
      </c>
      <c r="N20" s="2">
        <v>515</v>
      </c>
      <c r="O20" s="2">
        <v>172024</v>
      </c>
      <c r="P20" s="8">
        <v>42059</v>
      </c>
      <c r="Q20" s="8" t="str">
        <f t="shared" si="0"/>
        <v>Tuesday</v>
      </c>
      <c r="R20" s="9">
        <v>47</v>
      </c>
    </row>
    <row r="21" spans="3:18" x14ac:dyDescent="0.35">
      <c r="C21" s="2">
        <v>1150</v>
      </c>
      <c r="D21" s="2">
        <v>174142</v>
      </c>
      <c r="E21" s="8">
        <v>42055</v>
      </c>
      <c r="F21" s="9">
        <v>40</v>
      </c>
      <c r="H21" s="2">
        <v>1985</v>
      </c>
      <c r="I21" s="2">
        <v>164675</v>
      </c>
      <c r="J21" s="8">
        <v>42026</v>
      </c>
      <c r="K21" s="9">
        <v>45</v>
      </c>
      <c r="N21" s="2">
        <v>349</v>
      </c>
      <c r="O21" s="2">
        <v>112244</v>
      </c>
      <c r="P21" s="8">
        <v>42073</v>
      </c>
      <c r="Q21" s="8" t="str">
        <f t="shared" si="0"/>
        <v>Tuesday</v>
      </c>
      <c r="R21" s="9">
        <v>45</v>
      </c>
    </row>
    <row r="22" spans="3:18" x14ac:dyDescent="0.35">
      <c r="C22" s="2">
        <v>1157</v>
      </c>
      <c r="D22" s="2">
        <v>120621</v>
      </c>
      <c r="E22" s="8">
        <v>42032</v>
      </c>
      <c r="F22" s="9">
        <v>40</v>
      </c>
      <c r="H22" s="2">
        <v>1985</v>
      </c>
      <c r="I22" s="2">
        <v>164675</v>
      </c>
      <c r="J22" s="8">
        <v>42026</v>
      </c>
      <c r="K22" s="9">
        <v>45</v>
      </c>
      <c r="N22" s="2">
        <v>349</v>
      </c>
      <c r="O22" s="2">
        <v>112244</v>
      </c>
      <c r="P22" s="8">
        <v>42073</v>
      </c>
      <c r="Q22" s="8" t="str">
        <f t="shared" si="0"/>
        <v>Tuesday</v>
      </c>
      <c r="R22" s="9">
        <v>45</v>
      </c>
    </row>
    <row r="23" spans="3:18" x14ac:dyDescent="0.35">
      <c r="C23" s="2">
        <v>1693</v>
      </c>
      <c r="D23" s="2">
        <v>166445</v>
      </c>
      <c r="E23" s="8">
        <v>42068</v>
      </c>
      <c r="F23" s="9">
        <v>40</v>
      </c>
      <c r="H23" s="2">
        <v>633</v>
      </c>
      <c r="I23" s="2">
        <v>145972</v>
      </c>
      <c r="J23" s="8">
        <v>42029</v>
      </c>
      <c r="K23" s="9">
        <v>42</v>
      </c>
      <c r="N23" s="2">
        <v>862</v>
      </c>
      <c r="O23" s="2">
        <v>124686</v>
      </c>
      <c r="P23" s="8">
        <v>42080</v>
      </c>
      <c r="Q23" s="8" t="str">
        <f t="shared" si="0"/>
        <v>Tuesday</v>
      </c>
      <c r="R23" s="9">
        <v>41</v>
      </c>
    </row>
    <row r="24" spans="3:18" x14ac:dyDescent="0.35">
      <c r="C24" s="2">
        <v>660</v>
      </c>
      <c r="D24" s="2">
        <v>190642</v>
      </c>
      <c r="E24" s="8">
        <v>42050</v>
      </c>
      <c r="F24" s="9">
        <v>39</v>
      </c>
      <c r="H24" s="2">
        <v>633</v>
      </c>
      <c r="I24" s="2">
        <v>145972</v>
      </c>
      <c r="J24" s="8">
        <v>42029</v>
      </c>
      <c r="K24" s="9">
        <v>42</v>
      </c>
      <c r="N24" s="2">
        <v>862</v>
      </c>
      <c r="O24" s="2">
        <v>124686</v>
      </c>
      <c r="P24" s="8">
        <v>42080</v>
      </c>
      <c r="Q24" s="8" t="str">
        <f t="shared" si="0"/>
        <v>Tuesday</v>
      </c>
      <c r="R24" s="9">
        <v>41</v>
      </c>
    </row>
    <row r="25" spans="3:18" x14ac:dyDescent="0.35">
      <c r="C25" s="2">
        <v>888</v>
      </c>
      <c r="D25" s="2">
        <v>159046</v>
      </c>
      <c r="E25" s="8">
        <v>42049</v>
      </c>
      <c r="F25" s="9">
        <v>39</v>
      </c>
      <c r="H25" s="2">
        <v>899</v>
      </c>
      <c r="I25" s="2">
        <v>130506</v>
      </c>
      <c r="J25" s="8">
        <v>42031</v>
      </c>
      <c r="K25" s="9">
        <v>46</v>
      </c>
      <c r="N25" s="2">
        <v>208</v>
      </c>
      <c r="O25" s="2">
        <v>178736</v>
      </c>
      <c r="P25" s="8">
        <v>42025</v>
      </c>
      <c r="Q25" s="8" t="str">
        <f t="shared" si="0"/>
        <v>Wednesday</v>
      </c>
      <c r="R25" s="9">
        <v>46</v>
      </c>
    </row>
    <row r="26" spans="3:18" x14ac:dyDescent="0.35">
      <c r="C26" s="2">
        <v>1793</v>
      </c>
      <c r="D26" s="2">
        <v>157621</v>
      </c>
      <c r="E26" s="8">
        <v>42074</v>
      </c>
      <c r="F26" s="9">
        <v>39</v>
      </c>
      <c r="H26" s="2">
        <v>899</v>
      </c>
      <c r="I26" s="2">
        <v>130506</v>
      </c>
      <c r="J26" s="8">
        <v>42031</v>
      </c>
      <c r="K26" s="9">
        <v>46</v>
      </c>
      <c r="N26" s="2">
        <v>208</v>
      </c>
      <c r="O26" s="2">
        <v>178736</v>
      </c>
      <c r="P26" s="8">
        <v>42025</v>
      </c>
      <c r="Q26" s="8" t="str">
        <f t="shared" si="0"/>
        <v>Wednesday</v>
      </c>
      <c r="R26" s="9">
        <v>46</v>
      </c>
    </row>
    <row r="27" spans="3:18" x14ac:dyDescent="0.35">
      <c r="C27" s="2">
        <v>48</v>
      </c>
      <c r="D27" s="2">
        <v>184046</v>
      </c>
      <c r="E27" s="8">
        <v>42047</v>
      </c>
      <c r="F27" s="9">
        <v>38</v>
      </c>
      <c r="H27" s="2">
        <v>1157</v>
      </c>
      <c r="I27" s="2">
        <v>120621</v>
      </c>
      <c r="J27" s="8">
        <v>42032</v>
      </c>
      <c r="K27" s="9">
        <v>40</v>
      </c>
      <c r="N27" s="2">
        <v>1157</v>
      </c>
      <c r="O27" s="2">
        <v>120621</v>
      </c>
      <c r="P27" s="8">
        <v>42032</v>
      </c>
      <c r="Q27" s="8" t="str">
        <f t="shared" si="0"/>
        <v>Wednesday</v>
      </c>
      <c r="R27" s="9">
        <v>40</v>
      </c>
    </row>
    <row r="28" spans="3:18" x14ac:dyDescent="0.35">
      <c r="C28" s="2">
        <v>1060</v>
      </c>
      <c r="D28" s="2">
        <v>192488</v>
      </c>
      <c r="E28" s="8">
        <v>42037</v>
      </c>
      <c r="F28" s="9">
        <v>37</v>
      </c>
      <c r="H28" s="2">
        <v>1157</v>
      </c>
      <c r="I28" s="2">
        <v>120621</v>
      </c>
      <c r="J28" s="8">
        <v>42032</v>
      </c>
      <c r="K28" s="9">
        <v>40</v>
      </c>
      <c r="N28" s="2">
        <v>1157</v>
      </c>
      <c r="O28" s="2">
        <v>120621</v>
      </c>
      <c r="P28" s="8">
        <v>42032</v>
      </c>
      <c r="Q28" s="8" t="str">
        <f t="shared" si="0"/>
        <v>Wednesday</v>
      </c>
      <c r="R28" s="9">
        <v>40</v>
      </c>
    </row>
    <row r="29" spans="3:18" x14ac:dyDescent="0.35">
      <c r="C29" s="2">
        <v>236</v>
      </c>
      <c r="D29" s="2">
        <v>144881</v>
      </c>
      <c r="E29" s="8">
        <v>42043</v>
      </c>
      <c r="F29" s="9">
        <v>35</v>
      </c>
      <c r="H29" s="2">
        <v>1367</v>
      </c>
      <c r="I29" s="2">
        <v>175577</v>
      </c>
      <c r="J29" s="8">
        <v>42035</v>
      </c>
      <c r="K29" s="9">
        <v>45</v>
      </c>
      <c r="N29" s="2">
        <v>472</v>
      </c>
      <c r="O29" s="2">
        <v>171737</v>
      </c>
      <c r="P29" s="8">
        <v>42053</v>
      </c>
      <c r="Q29" s="8" t="str">
        <f t="shared" si="0"/>
        <v>Wednesday</v>
      </c>
      <c r="R29" s="9">
        <v>40</v>
      </c>
    </row>
    <row r="30" spans="3:18" x14ac:dyDescent="0.35">
      <c r="C30" s="2">
        <v>750</v>
      </c>
      <c r="D30" s="2">
        <v>179828</v>
      </c>
      <c r="E30" s="8">
        <v>42077</v>
      </c>
      <c r="F30" s="9">
        <v>35</v>
      </c>
      <c r="H30" s="2">
        <v>1367</v>
      </c>
      <c r="I30" s="2">
        <v>175577</v>
      </c>
      <c r="J30" s="8">
        <v>42035</v>
      </c>
      <c r="K30" s="9">
        <v>45</v>
      </c>
      <c r="N30" s="2">
        <v>472</v>
      </c>
      <c r="O30" s="2">
        <v>171737</v>
      </c>
      <c r="P30" s="8">
        <v>42053</v>
      </c>
      <c r="Q30" s="8" t="str">
        <f t="shared" si="0"/>
        <v>Wednesday</v>
      </c>
      <c r="R30" s="9">
        <v>40</v>
      </c>
    </row>
    <row r="31" spans="3:18" x14ac:dyDescent="0.35">
      <c r="C31" s="2">
        <v>657</v>
      </c>
      <c r="D31" s="2">
        <v>184462</v>
      </c>
      <c r="E31" s="8">
        <v>42038</v>
      </c>
      <c r="F31" s="9">
        <v>34</v>
      </c>
      <c r="H31" s="2">
        <v>1060</v>
      </c>
      <c r="I31" s="2">
        <v>192488</v>
      </c>
      <c r="J31" s="8">
        <v>42037</v>
      </c>
      <c r="K31" s="9">
        <v>37</v>
      </c>
      <c r="N31" s="2">
        <v>259</v>
      </c>
      <c r="O31" s="2">
        <v>124264</v>
      </c>
      <c r="P31" s="8">
        <v>42067</v>
      </c>
      <c r="Q31" s="8" t="str">
        <f t="shared" si="0"/>
        <v>Wednesday</v>
      </c>
      <c r="R31" s="9">
        <v>32</v>
      </c>
    </row>
    <row r="32" spans="3:18" x14ac:dyDescent="0.35">
      <c r="C32" s="2">
        <v>259</v>
      </c>
      <c r="D32" s="2">
        <v>124264</v>
      </c>
      <c r="E32" s="8">
        <v>42067</v>
      </c>
      <c r="F32" s="9">
        <v>32</v>
      </c>
      <c r="H32" s="2">
        <v>657</v>
      </c>
      <c r="I32" s="2">
        <v>184462</v>
      </c>
      <c r="J32" s="8">
        <v>42038</v>
      </c>
      <c r="K32" s="9">
        <v>34</v>
      </c>
      <c r="N32" s="2">
        <v>1793</v>
      </c>
      <c r="O32" s="2">
        <v>157621</v>
      </c>
      <c r="P32" s="8">
        <v>42074</v>
      </c>
      <c r="Q32" s="8" t="str">
        <f t="shared" si="0"/>
        <v>Wednesday</v>
      </c>
      <c r="R32" s="9">
        <v>39</v>
      </c>
    </row>
    <row r="33" spans="3:18" x14ac:dyDescent="0.35">
      <c r="C33" s="2">
        <v>475</v>
      </c>
      <c r="D33" s="2">
        <v>187422</v>
      </c>
      <c r="E33" s="8">
        <v>42062</v>
      </c>
      <c r="F33" s="9">
        <v>31</v>
      </c>
      <c r="H33" s="2">
        <v>1119</v>
      </c>
      <c r="I33" s="2">
        <v>108495</v>
      </c>
      <c r="J33" s="8">
        <v>42041</v>
      </c>
      <c r="K33" s="9">
        <v>41</v>
      </c>
      <c r="N33" s="2">
        <v>1793</v>
      </c>
      <c r="O33" s="2">
        <v>157621</v>
      </c>
      <c r="P33" s="8">
        <v>42074</v>
      </c>
      <c r="Q33" s="8" t="str">
        <f t="shared" si="0"/>
        <v>Wednesday</v>
      </c>
      <c r="R33" s="9">
        <v>39</v>
      </c>
    </row>
    <row r="34" spans="3:18" x14ac:dyDescent="0.35">
      <c r="C34" s="2">
        <v>981</v>
      </c>
      <c r="D34" s="2">
        <v>134676</v>
      </c>
      <c r="E34" s="8">
        <v>42079</v>
      </c>
      <c r="F34" s="9">
        <v>31</v>
      </c>
      <c r="H34" s="2">
        <v>1119</v>
      </c>
      <c r="I34" s="2">
        <v>108495</v>
      </c>
      <c r="J34" s="8">
        <v>42041</v>
      </c>
      <c r="K34" s="9">
        <v>41</v>
      </c>
      <c r="N34" s="2">
        <v>1985</v>
      </c>
      <c r="O34" s="2">
        <v>164675</v>
      </c>
      <c r="P34" s="8">
        <v>42026</v>
      </c>
      <c r="Q34" s="8" t="str">
        <f t="shared" si="0"/>
        <v>Thursday</v>
      </c>
      <c r="R34" s="9">
        <v>45</v>
      </c>
    </row>
    <row r="35" spans="3:18" x14ac:dyDescent="0.35">
      <c r="H35" s="2">
        <v>236</v>
      </c>
      <c r="I35" s="2">
        <v>144881</v>
      </c>
      <c r="J35" s="8">
        <v>42043</v>
      </c>
      <c r="K35" s="9">
        <v>35</v>
      </c>
      <c r="N35" s="2">
        <v>1985</v>
      </c>
      <c r="O35" s="2">
        <v>164675</v>
      </c>
      <c r="P35" s="8">
        <v>42026</v>
      </c>
      <c r="Q35" s="8" t="str">
        <f t="shared" si="0"/>
        <v>Thursday</v>
      </c>
      <c r="R35" s="9">
        <v>45</v>
      </c>
    </row>
    <row r="36" spans="3:18" x14ac:dyDescent="0.35">
      <c r="C36" s="47" t="s">
        <v>73</v>
      </c>
      <c r="D36" s="47"/>
      <c r="E36" s="47"/>
      <c r="F36" s="47"/>
      <c r="H36" s="2">
        <v>371</v>
      </c>
      <c r="I36" s="2">
        <v>162954</v>
      </c>
      <c r="J36" s="8">
        <v>42044</v>
      </c>
      <c r="K36" s="9">
        <v>45</v>
      </c>
      <c r="N36" s="2">
        <v>48</v>
      </c>
      <c r="O36" s="2">
        <v>184046</v>
      </c>
      <c r="P36" s="8">
        <v>42047</v>
      </c>
      <c r="Q36" s="8" t="str">
        <f t="shared" si="0"/>
        <v>Thursday</v>
      </c>
      <c r="R36" s="9">
        <v>38</v>
      </c>
    </row>
    <row r="37" spans="3:18" x14ac:dyDescent="0.35">
      <c r="C37" s="10" t="s">
        <v>25</v>
      </c>
      <c r="D37" s="10" t="s">
        <v>26</v>
      </c>
      <c r="E37" s="10" t="s">
        <v>27</v>
      </c>
      <c r="F37" s="10" t="s">
        <v>28</v>
      </c>
      <c r="H37" s="2">
        <v>371</v>
      </c>
      <c r="I37" s="2">
        <v>162954</v>
      </c>
      <c r="J37" s="8">
        <v>42044</v>
      </c>
      <c r="K37" s="9">
        <v>45</v>
      </c>
      <c r="N37" s="2">
        <v>527</v>
      </c>
      <c r="O37" s="2">
        <v>158206</v>
      </c>
      <c r="P37" s="8">
        <v>42061</v>
      </c>
      <c r="Q37" s="8" t="str">
        <f t="shared" si="0"/>
        <v>Thursday</v>
      </c>
      <c r="R37" s="9">
        <v>40</v>
      </c>
    </row>
    <row r="38" spans="3:18" x14ac:dyDescent="0.35">
      <c r="C38" s="2">
        <v>475</v>
      </c>
      <c r="D38" s="2">
        <v>187422</v>
      </c>
      <c r="E38" s="8">
        <v>42062</v>
      </c>
      <c r="F38" s="9">
        <v>31</v>
      </c>
      <c r="H38" s="2">
        <v>48</v>
      </c>
      <c r="I38" s="2">
        <v>184046</v>
      </c>
      <c r="J38" s="8">
        <v>42047</v>
      </c>
      <c r="K38" s="9">
        <v>38</v>
      </c>
      <c r="N38" s="2">
        <v>527</v>
      </c>
      <c r="O38" s="2">
        <v>158206</v>
      </c>
      <c r="P38" s="8">
        <v>42061</v>
      </c>
      <c r="Q38" s="8" t="str">
        <f t="shared" si="0"/>
        <v>Thursday</v>
      </c>
      <c r="R38" s="9">
        <v>40</v>
      </c>
    </row>
    <row r="39" spans="3:18" x14ac:dyDescent="0.35">
      <c r="C39" s="2">
        <v>981</v>
      </c>
      <c r="D39" s="2">
        <v>134676</v>
      </c>
      <c r="E39" s="8">
        <v>42079</v>
      </c>
      <c r="F39" s="9">
        <v>31</v>
      </c>
      <c r="H39" s="2">
        <v>888</v>
      </c>
      <c r="I39" s="2">
        <v>159046</v>
      </c>
      <c r="J39" s="8">
        <v>42049</v>
      </c>
      <c r="K39" s="9">
        <v>39</v>
      </c>
      <c r="N39" s="2">
        <v>1693</v>
      </c>
      <c r="O39" s="2">
        <v>166445</v>
      </c>
      <c r="P39" s="8">
        <v>42068</v>
      </c>
      <c r="Q39" s="8" t="str">
        <f t="shared" si="0"/>
        <v>Thursday</v>
      </c>
      <c r="R39" s="9">
        <v>40</v>
      </c>
    </row>
    <row r="40" spans="3:18" x14ac:dyDescent="0.35">
      <c r="C40" s="2">
        <v>259</v>
      </c>
      <c r="D40" s="2">
        <v>124264</v>
      </c>
      <c r="E40" s="8">
        <v>42067</v>
      </c>
      <c r="F40" s="9">
        <v>32</v>
      </c>
      <c r="H40" s="2">
        <v>888</v>
      </c>
      <c r="I40" s="2">
        <v>159046</v>
      </c>
      <c r="J40" s="8">
        <v>42049</v>
      </c>
      <c r="K40" s="9">
        <v>39</v>
      </c>
      <c r="N40" s="2">
        <v>1693</v>
      </c>
      <c r="O40" s="2">
        <v>166445</v>
      </c>
      <c r="P40" s="8">
        <v>42068</v>
      </c>
      <c r="Q40" s="8" t="str">
        <f t="shared" si="0"/>
        <v>Thursday</v>
      </c>
      <c r="R40" s="9">
        <v>40</v>
      </c>
    </row>
    <row r="41" spans="3:18" x14ac:dyDescent="0.35">
      <c r="C41" s="2">
        <v>657</v>
      </c>
      <c r="D41" s="2">
        <v>184462</v>
      </c>
      <c r="E41" s="8">
        <v>42038</v>
      </c>
      <c r="F41" s="9">
        <v>34</v>
      </c>
      <c r="H41" s="2">
        <v>660</v>
      </c>
      <c r="I41" s="2">
        <v>190642</v>
      </c>
      <c r="J41" s="8">
        <v>42050</v>
      </c>
      <c r="K41" s="9">
        <v>39</v>
      </c>
      <c r="N41" s="2">
        <v>1119</v>
      </c>
      <c r="O41" s="2">
        <v>108495</v>
      </c>
      <c r="P41" s="8">
        <v>42041</v>
      </c>
      <c r="Q41" s="8" t="str">
        <f t="shared" si="0"/>
        <v>Friday</v>
      </c>
      <c r="R41" s="9">
        <v>41</v>
      </c>
    </row>
    <row r="42" spans="3:18" x14ac:dyDescent="0.35">
      <c r="C42" s="2">
        <v>236</v>
      </c>
      <c r="D42" s="2">
        <v>144881</v>
      </c>
      <c r="E42" s="8">
        <v>42043</v>
      </c>
      <c r="F42" s="9">
        <v>35</v>
      </c>
      <c r="H42" s="2">
        <v>472</v>
      </c>
      <c r="I42" s="2">
        <v>171737</v>
      </c>
      <c r="J42" s="8">
        <v>42053</v>
      </c>
      <c r="K42" s="9">
        <v>40</v>
      </c>
      <c r="N42" s="2">
        <v>1119</v>
      </c>
      <c r="O42" s="2">
        <v>108495</v>
      </c>
      <c r="P42" s="8">
        <v>42041</v>
      </c>
      <c r="Q42" s="8" t="str">
        <f t="shared" si="0"/>
        <v>Friday</v>
      </c>
      <c r="R42" s="9">
        <v>41</v>
      </c>
    </row>
    <row r="43" spans="3:18" x14ac:dyDescent="0.35">
      <c r="C43" s="2">
        <v>750</v>
      </c>
      <c r="D43" s="2">
        <v>179828</v>
      </c>
      <c r="E43" s="8">
        <v>42077</v>
      </c>
      <c r="F43" s="9">
        <v>35</v>
      </c>
      <c r="H43" s="2">
        <v>472</v>
      </c>
      <c r="I43" s="2">
        <v>171737</v>
      </c>
      <c r="J43" s="8">
        <v>42053</v>
      </c>
      <c r="K43" s="9">
        <v>40</v>
      </c>
      <c r="N43" s="2">
        <v>1150</v>
      </c>
      <c r="O43" s="2">
        <v>174142</v>
      </c>
      <c r="P43" s="8">
        <v>42055</v>
      </c>
      <c r="Q43" s="8" t="str">
        <f t="shared" si="0"/>
        <v>Friday</v>
      </c>
      <c r="R43" s="9">
        <v>40</v>
      </c>
    </row>
    <row r="44" spans="3:18" x14ac:dyDescent="0.35">
      <c r="C44" s="2">
        <v>1060</v>
      </c>
      <c r="D44" s="2">
        <v>192488</v>
      </c>
      <c r="E44" s="8">
        <v>42037</v>
      </c>
      <c r="F44" s="9">
        <v>37</v>
      </c>
      <c r="H44" s="2">
        <v>1150</v>
      </c>
      <c r="I44" s="2">
        <v>174142</v>
      </c>
      <c r="J44" s="8">
        <v>42055</v>
      </c>
      <c r="K44" s="9">
        <v>40</v>
      </c>
      <c r="N44" s="2">
        <v>1150</v>
      </c>
      <c r="O44" s="2">
        <v>174142</v>
      </c>
      <c r="P44" s="8">
        <v>42055</v>
      </c>
      <c r="Q44" s="8" t="str">
        <f t="shared" si="0"/>
        <v>Friday</v>
      </c>
      <c r="R44" s="9">
        <v>40</v>
      </c>
    </row>
    <row r="45" spans="3:18" x14ac:dyDescent="0.35">
      <c r="C45" s="2">
        <v>48</v>
      </c>
      <c r="D45" s="2">
        <v>184046</v>
      </c>
      <c r="E45" s="8">
        <v>42047</v>
      </c>
      <c r="F45" s="9">
        <v>38</v>
      </c>
      <c r="H45" s="2">
        <v>1150</v>
      </c>
      <c r="I45" s="2">
        <v>174142</v>
      </c>
      <c r="J45" s="8">
        <v>42055</v>
      </c>
      <c r="K45" s="9">
        <v>40</v>
      </c>
      <c r="N45" s="2">
        <v>475</v>
      </c>
      <c r="O45" s="2">
        <v>187422</v>
      </c>
      <c r="P45" s="8">
        <v>42062</v>
      </c>
      <c r="Q45" s="8" t="str">
        <f t="shared" si="0"/>
        <v>Friday</v>
      </c>
      <c r="R45" s="9">
        <v>31</v>
      </c>
    </row>
    <row r="46" spans="3:18" x14ac:dyDescent="0.35">
      <c r="C46" s="2">
        <v>660</v>
      </c>
      <c r="D46" s="2">
        <v>190642</v>
      </c>
      <c r="E46" s="8">
        <v>42050</v>
      </c>
      <c r="F46" s="9">
        <v>39</v>
      </c>
      <c r="H46" s="2">
        <v>1199</v>
      </c>
      <c r="I46" s="2">
        <v>170130</v>
      </c>
      <c r="J46" s="8">
        <v>42056</v>
      </c>
      <c r="K46" s="9">
        <v>43</v>
      </c>
      <c r="N46" s="2">
        <v>1367</v>
      </c>
      <c r="O46" s="2">
        <v>175577</v>
      </c>
      <c r="P46" s="8">
        <v>42035</v>
      </c>
      <c r="Q46" s="8" t="str">
        <f t="shared" si="0"/>
        <v>Saturday</v>
      </c>
      <c r="R46" s="9">
        <v>45</v>
      </c>
    </row>
    <row r="47" spans="3:18" x14ac:dyDescent="0.35">
      <c r="C47" s="2">
        <v>888</v>
      </c>
      <c r="D47" s="2">
        <v>159046</v>
      </c>
      <c r="E47" s="8">
        <v>42049</v>
      </c>
      <c r="F47" s="9">
        <v>39</v>
      </c>
      <c r="H47" s="2">
        <v>1199</v>
      </c>
      <c r="I47" s="2">
        <v>170130</v>
      </c>
      <c r="J47" s="8">
        <v>42056</v>
      </c>
      <c r="K47" s="9">
        <v>43</v>
      </c>
      <c r="N47" s="2">
        <v>1367</v>
      </c>
      <c r="O47" s="2">
        <v>175577</v>
      </c>
      <c r="P47" s="8">
        <v>42035</v>
      </c>
      <c r="Q47" s="8" t="str">
        <f t="shared" si="0"/>
        <v>Saturday</v>
      </c>
      <c r="R47" s="9">
        <v>45</v>
      </c>
    </row>
    <row r="48" spans="3:18" x14ac:dyDescent="0.35">
      <c r="C48" s="2">
        <v>1793</v>
      </c>
      <c r="D48" s="2">
        <v>157621</v>
      </c>
      <c r="E48" s="8">
        <v>42074</v>
      </c>
      <c r="F48" s="9">
        <v>39</v>
      </c>
      <c r="H48" s="2">
        <v>515</v>
      </c>
      <c r="I48" s="2">
        <v>172024</v>
      </c>
      <c r="J48" s="8">
        <v>42059</v>
      </c>
      <c r="K48" s="9">
        <v>47</v>
      </c>
      <c r="N48" s="2">
        <v>888</v>
      </c>
      <c r="O48" s="2">
        <v>159046</v>
      </c>
      <c r="P48" s="8">
        <v>42049</v>
      </c>
      <c r="Q48" s="8" t="str">
        <f t="shared" ref="Q48:Q66" si="1">TEXT(P48,"dddd")</f>
        <v>Saturday</v>
      </c>
      <c r="R48" s="9">
        <v>39</v>
      </c>
    </row>
    <row r="49" spans="3:18" x14ac:dyDescent="0.35">
      <c r="C49" s="2">
        <v>472</v>
      </c>
      <c r="D49" s="2">
        <v>171737</v>
      </c>
      <c r="E49" s="8">
        <v>42053</v>
      </c>
      <c r="F49" s="9">
        <v>40</v>
      </c>
      <c r="H49" s="2">
        <v>515</v>
      </c>
      <c r="I49" s="2">
        <v>172024</v>
      </c>
      <c r="J49" s="8">
        <v>42059</v>
      </c>
      <c r="K49" s="9">
        <v>47</v>
      </c>
      <c r="N49" s="2">
        <v>888</v>
      </c>
      <c r="O49" s="2">
        <v>159046</v>
      </c>
      <c r="P49" s="8">
        <v>42049</v>
      </c>
      <c r="Q49" s="8" t="str">
        <f t="shared" si="1"/>
        <v>Saturday</v>
      </c>
      <c r="R49" s="9">
        <v>39</v>
      </c>
    </row>
    <row r="50" spans="3:18" x14ac:dyDescent="0.35">
      <c r="C50" s="2">
        <v>527</v>
      </c>
      <c r="D50" s="2">
        <v>158206</v>
      </c>
      <c r="E50" s="8">
        <v>42061</v>
      </c>
      <c r="F50" s="9">
        <v>40</v>
      </c>
      <c r="H50" s="2">
        <v>527</v>
      </c>
      <c r="I50" s="2">
        <v>158206</v>
      </c>
      <c r="J50" s="8">
        <v>42061</v>
      </c>
      <c r="K50" s="9">
        <v>40</v>
      </c>
      <c r="N50" s="2">
        <v>1199</v>
      </c>
      <c r="O50" s="2">
        <v>170130</v>
      </c>
      <c r="P50" s="8">
        <v>42056</v>
      </c>
      <c r="Q50" s="8" t="str">
        <f t="shared" si="1"/>
        <v>Saturday</v>
      </c>
      <c r="R50" s="9">
        <v>43</v>
      </c>
    </row>
    <row r="51" spans="3:18" x14ac:dyDescent="0.35">
      <c r="C51" s="2">
        <v>1150</v>
      </c>
      <c r="D51" s="2">
        <v>174142</v>
      </c>
      <c r="E51" s="8">
        <v>42055</v>
      </c>
      <c r="F51" s="9">
        <v>40</v>
      </c>
      <c r="H51" s="2">
        <v>527</v>
      </c>
      <c r="I51" s="2">
        <v>158206</v>
      </c>
      <c r="J51" s="8">
        <v>42061</v>
      </c>
      <c r="K51" s="9">
        <v>40</v>
      </c>
      <c r="N51" s="2">
        <v>1199</v>
      </c>
      <c r="O51" s="2">
        <v>170130</v>
      </c>
      <c r="P51" s="8">
        <v>42056</v>
      </c>
      <c r="Q51" s="8" t="str">
        <f t="shared" si="1"/>
        <v>Saturday</v>
      </c>
      <c r="R51" s="9">
        <v>43</v>
      </c>
    </row>
    <row r="52" spans="3:18" x14ac:dyDescent="0.35">
      <c r="C52" s="2">
        <v>1157</v>
      </c>
      <c r="D52" s="2">
        <v>120621</v>
      </c>
      <c r="E52" s="8">
        <v>42032</v>
      </c>
      <c r="F52" s="9">
        <v>40</v>
      </c>
      <c r="H52" s="2">
        <v>475</v>
      </c>
      <c r="I52" s="2">
        <v>187422</v>
      </c>
      <c r="J52" s="8">
        <v>42062</v>
      </c>
      <c r="K52" s="9">
        <v>31</v>
      </c>
      <c r="N52" s="2">
        <v>750</v>
      </c>
      <c r="O52" s="2">
        <v>179828</v>
      </c>
      <c r="P52" s="8">
        <v>42077</v>
      </c>
      <c r="Q52" s="8" t="str">
        <f t="shared" si="1"/>
        <v>Saturday</v>
      </c>
      <c r="R52" s="9">
        <v>35</v>
      </c>
    </row>
    <row r="53" spans="3:18" x14ac:dyDescent="0.35">
      <c r="C53" s="2">
        <v>1693</v>
      </c>
      <c r="D53" s="2">
        <v>166445</v>
      </c>
      <c r="E53" s="8">
        <v>42068</v>
      </c>
      <c r="F53" s="9">
        <v>40</v>
      </c>
      <c r="H53" s="2">
        <v>1536</v>
      </c>
      <c r="I53" s="2">
        <v>197151</v>
      </c>
      <c r="J53" s="8">
        <v>42065</v>
      </c>
      <c r="K53" s="9">
        <v>45</v>
      </c>
      <c r="N53" s="2">
        <v>633</v>
      </c>
      <c r="O53" s="2">
        <v>145972</v>
      </c>
      <c r="P53" s="8">
        <v>42029</v>
      </c>
      <c r="Q53" s="8" t="str">
        <f t="shared" si="1"/>
        <v>Sunday</v>
      </c>
      <c r="R53" s="9">
        <v>42</v>
      </c>
    </row>
    <row r="54" spans="3:18" x14ac:dyDescent="0.35">
      <c r="C54" s="2">
        <v>862</v>
      </c>
      <c r="D54" s="2">
        <v>124686</v>
      </c>
      <c r="E54" s="8">
        <v>42080</v>
      </c>
      <c r="F54" s="9">
        <v>41</v>
      </c>
      <c r="H54" s="2">
        <v>1536</v>
      </c>
      <c r="I54" s="2">
        <v>197151</v>
      </c>
      <c r="J54" s="8">
        <v>42065</v>
      </c>
      <c r="K54" s="9">
        <v>45</v>
      </c>
      <c r="N54" s="2">
        <v>633</v>
      </c>
      <c r="O54" s="2">
        <v>145972</v>
      </c>
      <c r="P54" s="8">
        <v>42029</v>
      </c>
      <c r="Q54" s="8" t="str">
        <f t="shared" si="1"/>
        <v>Sunday</v>
      </c>
      <c r="R54" s="9">
        <v>42</v>
      </c>
    </row>
    <row r="55" spans="3:18" x14ac:dyDescent="0.35">
      <c r="C55" s="2">
        <v>1119</v>
      </c>
      <c r="D55" s="2">
        <v>108495</v>
      </c>
      <c r="E55" s="8">
        <v>42041</v>
      </c>
      <c r="F55" s="9">
        <v>41</v>
      </c>
      <c r="H55" s="2">
        <v>259</v>
      </c>
      <c r="I55" s="2">
        <v>124264</v>
      </c>
      <c r="J55" s="8">
        <v>42067</v>
      </c>
      <c r="K55" s="9">
        <v>32</v>
      </c>
      <c r="N55" s="2">
        <v>236</v>
      </c>
      <c r="O55" s="2">
        <v>144881</v>
      </c>
      <c r="P55" s="8">
        <v>42043</v>
      </c>
      <c r="Q55" s="8" t="str">
        <f t="shared" si="1"/>
        <v>Sunday</v>
      </c>
      <c r="R55" s="9">
        <v>35</v>
      </c>
    </row>
    <row r="56" spans="3:18" x14ac:dyDescent="0.35">
      <c r="C56" s="2">
        <v>1402</v>
      </c>
      <c r="D56" s="2">
        <v>183968</v>
      </c>
      <c r="E56" s="8">
        <v>42023</v>
      </c>
      <c r="F56" s="9">
        <v>41</v>
      </c>
      <c r="H56" s="2">
        <v>1693</v>
      </c>
      <c r="I56" s="2">
        <v>166445</v>
      </c>
      <c r="J56" s="8">
        <v>42068</v>
      </c>
      <c r="K56" s="9">
        <v>40</v>
      </c>
      <c r="N56" s="2">
        <v>660</v>
      </c>
      <c r="O56" s="2">
        <v>190642</v>
      </c>
      <c r="P56" s="8">
        <v>42050</v>
      </c>
      <c r="Q56" s="8" t="str">
        <f t="shared" si="1"/>
        <v>Sunday</v>
      </c>
      <c r="R56" s="9">
        <v>39</v>
      </c>
    </row>
    <row r="57" spans="3:18" x14ac:dyDescent="0.35">
      <c r="C57" s="2">
        <v>633</v>
      </c>
      <c r="D57" s="2">
        <v>145972</v>
      </c>
      <c r="E57" s="8">
        <v>42029</v>
      </c>
      <c r="F57" s="9">
        <v>42</v>
      </c>
      <c r="H57" s="2">
        <v>1693</v>
      </c>
      <c r="I57" s="2">
        <v>166445</v>
      </c>
      <c r="J57" s="8">
        <v>42068</v>
      </c>
      <c r="K57" s="9">
        <v>40</v>
      </c>
      <c r="N57" s="2">
        <v>1237</v>
      </c>
      <c r="O57" s="2">
        <v>155814</v>
      </c>
      <c r="P57" s="8">
        <v>42071</v>
      </c>
      <c r="Q57" s="8" t="str">
        <f t="shared" si="1"/>
        <v>Sunday</v>
      </c>
      <c r="R57" s="9">
        <v>47</v>
      </c>
    </row>
    <row r="58" spans="3:18" x14ac:dyDescent="0.35">
      <c r="C58" s="2">
        <v>1199</v>
      </c>
      <c r="D58" s="2">
        <v>170130</v>
      </c>
      <c r="E58" s="8">
        <v>42056</v>
      </c>
      <c r="F58" s="9">
        <v>43</v>
      </c>
      <c r="H58" s="2">
        <v>1237</v>
      </c>
      <c r="I58" s="2">
        <v>155814</v>
      </c>
      <c r="J58" s="8">
        <v>42071</v>
      </c>
      <c r="K58" s="9">
        <v>47</v>
      </c>
      <c r="N58" s="2">
        <v>1237</v>
      </c>
      <c r="O58" s="2">
        <v>155814</v>
      </c>
      <c r="P58" s="8">
        <v>42071</v>
      </c>
      <c r="Q58" s="8" t="str">
        <f t="shared" si="1"/>
        <v>Sunday</v>
      </c>
      <c r="R58" s="9">
        <v>47</v>
      </c>
    </row>
    <row r="59" spans="3:18" x14ac:dyDescent="0.35">
      <c r="C59" s="2">
        <v>349</v>
      </c>
      <c r="D59" s="2">
        <v>112244</v>
      </c>
      <c r="E59" s="8">
        <v>42073</v>
      </c>
      <c r="F59" s="9">
        <v>45</v>
      </c>
      <c r="H59" s="2">
        <v>1237</v>
      </c>
      <c r="I59" s="2">
        <v>155814</v>
      </c>
      <c r="J59" s="8">
        <v>42071</v>
      </c>
      <c r="K59" s="9">
        <v>47</v>
      </c>
      <c r="N59" s="2">
        <v>1402</v>
      </c>
      <c r="O59" s="2">
        <v>183968</v>
      </c>
      <c r="P59" s="8">
        <v>42023</v>
      </c>
      <c r="Q59" s="8" t="str">
        <f t="shared" si="1"/>
        <v>Monday</v>
      </c>
      <c r="R59" s="9">
        <v>41</v>
      </c>
    </row>
    <row r="60" spans="3:18" x14ac:dyDescent="0.35">
      <c r="C60" s="2">
        <v>371</v>
      </c>
      <c r="D60" s="2">
        <v>162954</v>
      </c>
      <c r="E60" s="8">
        <v>42044</v>
      </c>
      <c r="F60" s="9">
        <v>45</v>
      </c>
      <c r="H60" s="2">
        <v>349</v>
      </c>
      <c r="I60" s="2">
        <v>112244</v>
      </c>
      <c r="J60" s="8">
        <v>42073</v>
      </c>
      <c r="K60" s="9">
        <v>45</v>
      </c>
      <c r="N60" s="2">
        <v>1402</v>
      </c>
      <c r="O60" s="2">
        <v>183968</v>
      </c>
      <c r="P60" s="8">
        <v>42023</v>
      </c>
      <c r="Q60" s="8" t="str">
        <f t="shared" si="1"/>
        <v>Monday</v>
      </c>
      <c r="R60" s="9">
        <v>41</v>
      </c>
    </row>
    <row r="61" spans="3:18" x14ac:dyDescent="0.35">
      <c r="C61" s="2">
        <v>1367</v>
      </c>
      <c r="D61" s="2">
        <v>175577</v>
      </c>
      <c r="E61" s="8">
        <v>42035</v>
      </c>
      <c r="F61" s="9">
        <v>45</v>
      </c>
      <c r="H61" s="2">
        <v>349</v>
      </c>
      <c r="I61" s="2">
        <v>112244</v>
      </c>
      <c r="J61" s="8">
        <v>42073</v>
      </c>
      <c r="K61" s="9">
        <v>45</v>
      </c>
      <c r="N61" s="2">
        <v>1060</v>
      </c>
      <c r="O61" s="2">
        <v>192488</v>
      </c>
      <c r="P61" s="8">
        <v>42037</v>
      </c>
      <c r="Q61" s="8" t="str">
        <f t="shared" si="1"/>
        <v>Monday</v>
      </c>
      <c r="R61" s="9">
        <v>37</v>
      </c>
    </row>
    <row r="62" spans="3:18" x14ac:dyDescent="0.35">
      <c r="C62" s="2">
        <v>1536</v>
      </c>
      <c r="D62" s="2">
        <v>197151</v>
      </c>
      <c r="E62" s="8">
        <v>42065</v>
      </c>
      <c r="F62" s="9">
        <v>45</v>
      </c>
      <c r="H62" s="2">
        <v>1793</v>
      </c>
      <c r="I62" s="2">
        <v>157621</v>
      </c>
      <c r="J62" s="8">
        <v>42074</v>
      </c>
      <c r="K62" s="9">
        <v>39</v>
      </c>
      <c r="N62" s="2">
        <v>371</v>
      </c>
      <c r="O62" s="2">
        <v>162954</v>
      </c>
      <c r="P62" s="8">
        <v>42044</v>
      </c>
      <c r="Q62" s="8" t="str">
        <f t="shared" si="1"/>
        <v>Monday</v>
      </c>
      <c r="R62" s="9">
        <v>45</v>
      </c>
    </row>
    <row r="63" spans="3:18" x14ac:dyDescent="0.35">
      <c r="C63" s="2">
        <v>1985</v>
      </c>
      <c r="D63" s="2">
        <v>164675</v>
      </c>
      <c r="E63" s="8">
        <v>42026</v>
      </c>
      <c r="F63" s="9">
        <v>45</v>
      </c>
      <c r="H63" s="2">
        <v>1793</v>
      </c>
      <c r="I63" s="2">
        <v>157621</v>
      </c>
      <c r="J63" s="8">
        <v>42074</v>
      </c>
      <c r="K63" s="9">
        <v>39</v>
      </c>
      <c r="N63" s="2">
        <v>371</v>
      </c>
      <c r="O63" s="2">
        <v>162954</v>
      </c>
      <c r="P63" s="8">
        <v>42044</v>
      </c>
      <c r="Q63" s="8" t="str">
        <f t="shared" si="1"/>
        <v>Monday</v>
      </c>
      <c r="R63" s="9">
        <v>45</v>
      </c>
    </row>
    <row r="64" spans="3:18" x14ac:dyDescent="0.35">
      <c r="C64" s="2">
        <v>208</v>
      </c>
      <c r="D64" s="2">
        <v>178736</v>
      </c>
      <c r="E64" s="8">
        <v>42025</v>
      </c>
      <c r="F64" s="9">
        <v>46</v>
      </c>
      <c r="H64" s="2">
        <v>750</v>
      </c>
      <c r="I64" s="2">
        <v>179828</v>
      </c>
      <c r="J64" s="8">
        <v>42077</v>
      </c>
      <c r="K64" s="9">
        <v>35</v>
      </c>
      <c r="N64" s="2">
        <v>1536</v>
      </c>
      <c r="O64" s="2">
        <v>197151</v>
      </c>
      <c r="P64" s="8">
        <v>42065</v>
      </c>
      <c r="Q64" s="8" t="str">
        <f t="shared" si="1"/>
        <v>Monday</v>
      </c>
      <c r="R64" s="9">
        <v>45</v>
      </c>
    </row>
    <row r="65" spans="3:18" x14ac:dyDescent="0.35">
      <c r="C65" s="2">
        <v>899</v>
      </c>
      <c r="D65" s="2">
        <v>130506</v>
      </c>
      <c r="E65" s="8">
        <v>42031</v>
      </c>
      <c r="F65" s="9">
        <v>46</v>
      </c>
      <c r="H65" s="2">
        <v>981</v>
      </c>
      <c r="I65" s="2">
        <v>134676</v>
      </c>
      <c r="J65" s="8">
        <v>42079</v>
      </c>
      <c r="K65" s="9">
        <v>31</v>
      </c>
      <c r="N65" s="2">
        <v>1536</v>
      </c>
      <c r="O65" s="2">
        <v>197151</v>
      </c>
      <c r="P65" s="8">
        <v>42065</v>
      </c>
      <c r="Q65" s="8" t="str">
        <f t="shared" si="1"/>
        <v>Monday</v>
      </c>
      <c r="R65" s="9">
        <v>45</v>
      </c>
    </row>
    <row r="66" spans="3:18" x14ac:dyDescent="0.35">
      <c r="C66" s="2">
        <v>515</v>
      </c>
      <c r="D66" s="2">
        <v>172024</v>
      </c>
      <c r="E66" s="8">
        <v>42059</v>
      </c>
      <c r="F66" s="9">
        <v>47</v>
      </c>
      <c r="H66" s="2">
        <v>862</v>
      </c>
      <c r="I66" s="2">
        <v>124686</v>
      </c>
      <c r="J66" s="8">
        <v>42080</v>
      </c>
      <c r="K66" s="9">
        <v>41</v>
      </c>
      <c r="N66" s="2">
        <v>981</v>
      </c>
      <c r="O66" s="2">
        <v>134676</v>
      </c>
      <c r="P66" s="8">
        <v>42079</v>
      </c>
      <c r="Q66" s="8" t="str">
        <f t="shared" si="1"/>
        <v>Monday</v>
      </c>
      <c r="R66" s="9">
        <v>31</v>
      </c>
    </row>
    <row r="67" spans="3:18" x14ac:dyDescent="0.35">
      <c r="C67" s="2">
        <v>1237</v>
      </c>
      <c r="D67" s="2">
        <v>155814</v>
      </c>
      <c r="E67" s="8">
        <v>42071</v>
      </c>
      <c r="F67" s="9">
        <v>47</v>
      </c>
      <c r="H67" s="2">
        <v>862</v>
      </c>
      <c r="I67" s="2">
        <v>124686</v>
      </c>
      <c r="J67" s="8">
        <v>42080</v>
      </c>
      <c r="K67" s="9">
        <v>41</v>
      </c>
    </row>
  </sheetData>
  <sortState xmlns:xlrd2="http://schemas.microsoft.com/office/spreadsheetml/2017/richdata2" ref="H17:K67">
    <sortCondition ref="J17:J67"/>
    <sortCondition ref="H17:H67"/>
  </sortState>
  <mergeCells count="5">
    <mergeCell ref="C3:F3"/>
    <mergeCell ref="C36:F36"/>
    <mergeCell ref="N13:R14"/>
    <mergeCell ref="H15:K15"/>
    <mergeCell ref="H14:K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Y67"/>
  <sheetViews>
    <sheetView showGridLines="0" zoomScale="80" zoomScaleNormal="80" workbookViewId="0"/>
  </sheetViews>
  <sheetFormatPr defaultRowHeight="14.5" x14ac:dyDescent="0.35"/>
  <cols>
    <col min="3" max="3" width="13.54296875" customWidth="1"/>
    <col min="4" max="4" width="12.6328125" customWidth="1"/>
    <col min="5" max="5" width="17.7265625" customWidth="1"/>
    <col min="6" max="6" width="10.453125" customWidth="1"/>
    <col min="7" max="7" width="10.6328125" bestFit="1" customWidth="1"/>
    <col min="9" max="9" width="10.54296875" bestFit="1" customWidth="1"/>
    <col min="10" max="10" width="16" customWidth="1"/>
    <col min="11" max="11" width="11.26953125" bestFit="1" customWidth="1"/>
    <col min="12" max="12" width="13.81640625" customWidth="1"/>
    <col min="18" max="19" width="10.54296875" bestFit="1" customWidth="1"/>
    <col min="20" max="20" width="10" bestFit="1" customWidth="1"/>
    <col min="21" max="21" width="11.26953125" bestFit="1" customWidth="1"/>
    <col min="22" max="22" width="10.6328125" bestFit="1" customWidth="1"/>
    <col min="23" max="23" width="10.54296875" bestFit="1" customWidth="1"/>
    <col min="25" max="25" width="10.6328125" bestFit="1" customWidth="1"/>
  </cols>
  <sheetData>
    <row r="3" spans="3:17" x14ac:dyDescent="0.35">
      <c r="C3" s="10" t="s">
        <v>25</v>
      </c>
      <c r="D3" s="10" t="s">
        <v>26</v>
      </c>
      <c r="E3" s="10" t="s">
        <v>27</v>
      </c>
      <c r="F3" s="10" t="s">
        <v>28</v>
      </c>
      <c r="G3" s="10" t="s">
        <v>62</v>
      </c>
    </row>
    <row r="4" spans="3:17" x14ac:dyDescent="0.35">
      <c r="C4" s="2">
        <v>48</v>
      </c>
      <c r="D4" s="2">
        <v>184046</v>
      </c>
      <c r="E4" s="8">
        <v>42047</v>
      </c>
      <c r="F4" s="9">
        <v>38</v>
      </c>
      <c r="G4" s="2" t="s">
        <v>66</v>
      </c>
      <c r="I4" t="s">
        <v>34</v>
      </c>
      <c r="K4" s="12" t="s">
        <v>74</v>
      </c>
    </row>
    <row r="5" spans="3:17" x14ac:dyDescent="0.35">
      <c r="C5" s="2">
        <v>208</v>
      </c>
      <c r="D5" s="2">
        <v>178736</v>
      </c>
      <c r="E5" s="8">
        <v>42025</v>
      </c>
      <c r="F5" s="9">
        <v>46</v>
      </c>
      <c r="G5" s="2" t="s">
        <v>66</v>
      </c>
    </row>
    <row r="6" spans="3:17" x14ac:dyDescent="0.35">
      <c r="C6" s="2">
        <v>236</v>
      </c>
      <c r="D6" s="2">
        <v>144881</v>
      </c>
      <c r="E6" s="8">
        <v>42043</v>
      </c>
      <c r="F6" s="9">
        <v>35</v>
      </c>
      <c r="G6" s="2" t="s">
        <v>65</v>
      </c>
      <c r="I6" t="s">
        <v>35</v>
      </c>
    </row>
    <row r="7" spans="3:17" x14ac:dyDescent="0.35">
      <c r="C7" s="2">
        <v>259</v>
      </c>
      <c r="D7" s="2">
        <v>124264</v>
      </c>
      <c r="E7" s="8">
        <v>42067</v>
      </c>
      <c r="F7" s="9">
        <v>32</v>
      </c>
      <c r="G7" s="2" t="s">
        <v>66</v>
      </c>
    </row>
    <row r="8" spans="3:17" x14ac:dyDescent="0.35">
      <c r="C8" s="2">
        <v>349</v>
      </c>
      <c r="D8" s="2">
        <v>112244</v>
      </c>
      <c r="E8" s="8">
        <v>42073</v>
      </c>
      <c r="F8" s="9">
        <v>45</v>
      </c>
      <c r="G8" s="2" t="s">
        <v>66</v>
      </c>
      <c r="I8" t="s">
        <v>36</v>
      </c>
    </row>
    <row r="9" spans="3:17" x14ac:dyDescent="0.35">
      <c r="C9" s="2">
        <v>371</v>
      </c>
      <c r="D9" s="2">
        <v>162954</v>
      </c>
      <c r="E9" s="8">
        <v>42044</v>
      </c>
      <c r="F9" s="9">
        <v>45</v>
      </c>
      <c r="G9" s="2" t="s">
        <v>66</v>
      </c>
    </row>
    <row r="10" spans="3:17" x14ac:dyDescent="0.35">
      <c r="C10" s="2">
        <v>472</v>
      </c>
      <c r="D10" s="2">
        <v>171737</v>
      </c>
      <c r="E10" s="8">
        <v>42053</v>
      </c>
      <c r="F10" s="9">
        <v>40</v>
      </c>
      <c r="G10" s="2" t="s">
        <v>66</v>
      </c>
      <c r="I10" s="4" t="s">
        <v>37</v>
      </c>
    </row>
    <row r="11" spans="3:17" x14ac:dyDescent="0.35">
      <c r="C11" s="2">
        <v>475</v>
      </c>
      <c r="D11" s="2">
        <v>187422</v>
      </c>
      <c r="E11" s="8">
        <v>42062</v>
      </c>
      <c r="F11" s="9">
        <v>31</v>
      </c>
      <c r="G11" s="2" t="s">
        <v>66</v>
      </c>
      <c r="I11" s="11"/>
    </row>
    <row r="12" spans="3:17" x14ac:dyDescent="0.35">
      <c r="C12" s="2">
        <v>515</v>
      </c>
      <c r="D12" s="2">
        <v>172024</v>
      </c>
      <c r="E12" s="8">
        <v>42059</v>
      </c>
      <c r="F12" s="9">
        <v>47</v>
      </c>
      <c r="G12" s="2" t="s">
        <v>66</v>
      </c>
      <c r="I12" s="2" t="s">
        <v>25</v>
      </c>
      <c r="J12" s="2" t="s">
        <v>26</v>
      </c>
      <c r="K12" s="2" t="s">
        <v>27</v>
      </c>
      <c r="L12" s="2" t="s">
        <v>28</v>
      </c>
    </row>
    <row r="13" spans="3:17" x14ac:dyDescent="0.35">
      <c r="C13" s="2">
        <v>527</v>
      </c>
      <c r="D13" s="2">
        <v>158206</v>
      </c>
      <c r="E13" s="8">
        <v>42061</v>
      </c>
      <c r="F13" s="9">
        <v>40</v>
      </c>
      <c r="G13" s="2" t="s">
        <v>66</v>
      </c>
      <c r="I13" s="2"/>
      <c r="J13" s="2"/>
      <c r="K13" s="2"/>
      <c r="L13" s="2" t="s">
        <v>38</v>
      </c>
      <c r="P13" s="16"/>
      <c r="Q13" s="17"/>
    </row>
    <row r="14" spans="3:17" x14ac:dyDescent="0.35">
      <c r="C14" s="2">
        <v>633</v>
      </c>
      <c r="D14" s="2">
        <v>145972</v>
      </c>
      <c r="E14" s="8">
        <v>42029</v>
      </c>
      <c r="F14" s="9">
        <v>42</v>
      </c>
      <c r="G14" s="2" t="s">
        <v>65</v>
      </c>
      <c r="L14" s="2" t="s">
        <v>39</v>
      </c>
      <c r="P14" s="16"/>
      <c r="Q14" s="17"/>
    </row>
    <row r="15" spans="3:17" x14ac:dyDescent="0.35">
      <c r="C15" s="2">
        <v>657</v>
      </c>
      <c r="D15" s="2">
        <v>184462</v>
      </c>
      <c r="E15" s="8">
        <v>42038</v>
      </c>
      <c r="F15" s="9">
        <v>34</v>
      </c>
      <c r="G15" s="2" t="s">
        <v>66</v>
      </c>
      <c r="P15" s="16"/>
      <c r="Q15" s="17"/>
    </row>
    <row r="16" spans="3:17" x14ac:dyDescent="0.35">
      <c r="C16" s="2">
        <v>660</v>
      </c>
      <c r="D16" s="2">
        <v>190642</v>
      </c>
      <c r="E16" s="8">
        <v>42050</v>
      </c>
      <c r="F16" s="9">
        <v>39</v>
      </c>
      <c r="G16" s="2" t="s">
        <v>65</v>
      </c>
      <c r="I16" s="12" t="s">
        <v>23</v>
      </c>
      <c r="P16" s="16"/>
      <c r="Q16" s="17"/>
    </row>
    <row r="17" spans="3:25" x14ac:dyDescent="0.35">
      <c r="C17" s="2">
        <v>750</v>
      </c>
      <c r="D17" s="2">
        <v>179828</v>
      </c>
      <c r="E17" s="8">
        <v>42077</v>
      </c>
      <c r="F17" s="9">
        <v>35</v>
      </c>
      <c r="G17" s="2" t="s">
        <v>65</v>
      </c>
      <c r="I17" t="s">
        <v>40</v>
      </c>
      <c r="N17" s="52" t="s">
        <v>75</v>
      </c>
      <c r="O17" s="52"/>
      <c r="P17" s="52"/>
      <c r="Q17" s="52"/>
      <c r="R17" s="52"/>
      <c r="S17" s="52"/>
      <c r="T17" s="52"/>
      <c r="U17" s="52"/>
      <c r="V17" s="52"/>
      <c r="W17" s="52"/>
      <c r="X17" s="52"/>
    </row>
    <row r="18" spans="3:25" x14ac:dyDescent="0.35">
      <c r="C18" s="2">
        <v>862</v>
      </c>
      <c r="D18" s="2">
        <v>124686</v>
      </c>
      <c r="E18" s="8">
        <v>42080</v>
      </c>
      <c r="F18" s="9">
        <v>41</v>
      </c>
      <c r="G18" s="2" t="s">
        <v>66</v>
      </c>
      <c r="N18" s="52"/>
      <c r="O18" s="52"/>
      <c r="P18" s="52"/>
      <c r="Q18" s="52"/>
      <c r="R18" s="52"/>
      <c r="S18" s="52"/>
      <c r="T18" s="52"/>
      <c r="U18" s="52"/>
      <c r="V18" s="52"/>
      <c r="W18" s="52"/>
      <c r="X18" s="52"/>
    </row>
    <row r="19" spans="3:25" x14ac:dyDescent="0.35">
      <c r="C19" s="2">
        <v>888</v>
      </c>
      <c r="D19" s="2">
        <v>159046</v>
      </c>
      <c r="E19" s="8">
        <v>42049</v>
      </c>
      <c r="F19" s="9">
        <v>39</v>
      </c>
      <c r="G19" s="2" t="s">
        <v>65</v>
      </c>
      <c r="P19" s="16"/>
      <c r="Q19" s="17"/>
    </row>
    <row r="20" spans="3:25" x14ac:dyDescent="0.35">
      <c r="C20" s="2">
        <v>899</v>
      </c>
      <c r="D20" s="2">
        <v>130506</v>
      </c>
      <c r="E20" s="8">
        <v>42031</v>
      </c>
      <c r="F20" s="9">
        <v>46</v>
      </c>
      <c r="G20" s="2" t="s">
        <v>66</v>
      </c>
      <c r="I20" t="s">
        <v>41</v>
      </c>
      <c r="P20" s="16"/>
      <c r="Q20" s="17"/>
    </row>
    <row r="21" spans="3:25" x14ac:dyDescent="0.35">
      <c r="C21" s="2">
        <v>981</v>
      </c>
      <c r="D21" s="2">
        <v>134676</v>
      </c>
      <c r="E21" s="8">
        <v>42079</v>
      </c>
      <c r="F21" s="9">
        <v>31</v>
      </c>
      <c r="G21" s="2" t="s">
        <v>66</v>
      </c>
      <c r="I21" t="s">
        <v>42</v>
      </c>
      <c r="P21" s="16"/>
      <c r="Q21" s="17"/>
    </row>
    <row r="22" spans="3:25" x14ac:dyDescent="0.35">
      <c r="C22" s="2">
        <v>1060</v>
      </c>
      <c r="D22" s="2">
        <v>192488</v>
      </c>
      <c r="E22" s="8">
        <v>42037</v>
      </c>
      <c r="F22" s="9">
        <v>37</v>
      </c>
      <c r="G22" s="2" t="s">
        <v>66</v>
      </c>
      <c r="P22" s="16"/>
      <c r="Q22" s="17"/>
    </row>
    <row r="23" spans="3:25" x14ac:dyDescent="0.35">
      <c r="C23" s="2">
        <v>1119</v>
      </c>
      <c r="D23" s="2">
        <v>108495</v>
      </c>
      <c r="E23" s="8">
        <v>42041</v>
      </c>
      <c r="F23" s="9">
        <v>41</v>
      </c>
      <c r="G23" s="2" t="s">
        <v>66</v>
      </c>
      <c r="K23" s="16"/>
      <c r="L23" s="17"/>
      <c r="P23" s="16"/>
      <c r="Q23" s="17"/>
    </row>
    <row r="24" spans="3:25" x14ac:dyDescent="0.35">
      <c r="C24" s="2">
        <v>1150</v>
      </c>
      <c r="D24" s="2">
        <v>174142</v>
      </c>
      <c r="E24" s="8">
        <v>42055</v>
      </c>
      <c r="F24" s="9">
        <v>40</v>
      </c>
      <c r="G24" s="2" t="s">
        <v>66</v>
      </c>
      <c r="K24" s="16"/>
      <c r="L24" s="17"/>
      <c r="P24" s="16"/>
      <c r="Q24" s="17"/>
    </row>
    <row r="25" spans="3:25" x14ac:dyDescent="0.35">
      <c r="C25" s="2">
        <v>1157</v>
      </c>
      <c r="D25" s="2">
        <v>120621</v>
      </c>
      <c r="E25" s="8">
        <v>42032</v>
      </c>
      <c r="F25" s="9">
        <v>40</v>
      </c>
      <c r="G25" s="2" t="s">
        <v>66</v>
      </c>
      <c r="K25" s="16"/>
      <c r="L25" s="17"/>
      <c r="P25" s="16"/>
      <c r="Q25" s="17"/>
    </row>
    <row r="26" spans="3:25" ht="14.5" customHeight="1" x14ac:dyDescent="0.35">
      <c r="C26" s="2">
        <v>1199</v>
      </c>
      <c r="D26" s="2">
        <v>170130</v>
      </c>
      <c r="E26" s="8">
        <v>42056</v>
      </c>
      <c r="F26" s="9">
        <v>43</v>
      </c>
      <c r="G26" s="2" t="s">
        <v>65</v>
      </c>
      <c r="K26" s="16"/>
      <c r="L26" s="17"/>
      <c r="P26" s="16"/>
      <c r="Q26" s="17"/>
      <c r="U26" s="51" t="s">
        <v>41</v>
      </c>
      <c r="V26" s="51"/>
      <c r="W26" s="51"/>
      <c r="X26" s="51"/>
      <c r="Y26" s="51"/>
    </row>
    <row r="27" spans="3:25" x14ac:dyDescent="0.35">
      <c r="C27" s="2">
        <v>1237</v>
      </c>
      <c r="D27" s="2">
        <v>155814</v>
      </c>
      <c r="E27" s="8">
        <v>42071</v>
      </c>
      <c r="F27" s="9">
        <v>47</v>
      </c>
      <c r="G27" s="2" t="s">
        <v>65</v>
      </c>
      <c r="K27" s="16"/>
      <c r="L27" s="17"/>
      <c r="P27" s="16"/>
      <c r="Q27" s="17"/>
      <c r="U27" s="51"/>
      <c r="V27" s="51"/>
      <c r="W27" s="51"/>
      <c r="X27" s="51"/>
      <c r="Y27" s="51"/>
    </row>
    <row r="28" spans="3:25" x14ac:dyDescent="0.35">
      <c r="C28" s="2">
        <v>1367</v>
      </c>
      <c r="D28" s="2">
        <v>175577</v>
      </c>
      <c r="E28" s="8">
        <v>42035</v>
      </c>
      <c r="F28" s="9">
        <v>45</v>
      </c>
      <c r="G28" s="2" t="s">
        <v>65</v>
      </c>
      <c r="K28" s="16"/>
      <c r="L28" s="17"/>
      <c r="P28" s="16"/>
      <c r="Q28" s="17"/>
    </row>
    <row r="29" spans="3:25" x14ac:dyDescent="0.35">
      <c r="C29" s="2">
        <v>1402</v>
      </c>
      <c r="D29" s="2">
        <v>183968</v>
      </c>
      <c r="E29" s="8">
        <v>42023</v>
      </c>
      <c r="F29" s="9">
        <v>41</v>
      </c>
      <c r="G29" s="2" t="s">
        <v>66</v>
      </c>
      <c r="K29" s="16"/>
      <c r="L29" s="17"/>
    </row>
    <row r="30" spans="3:25" x14ac:dyDescent="0.35">
      <c r="C30" s="2">
        <v>1536</v>
      </c>
      <c r="D30" s="2">
        <v>197151</v>
      </c>
      <c r="E30" s="8">
        <v>42065</v>
      </c>
      <c r="F30" s="9">
        <v>45</v>
      </c>
      <c r="G30" s="2" t="s">
        <v>66</v>
      </c>
      <c r="K30" s="16"/>
      <c r="L30" s="17"/>
      <c r="U30" s="19" t="s">
        <v>28</v>
      </c>
      <c r="V30" s="19" t="s">
        <v>62</v>
      </c>
      <c r="W30" s="19" t="s">
        <v>25</v>
      </c>
    </row>
    <row r="31" spans="3:25" x14ac:dyDescent="0.35">
      <c r="C31" s="2">
        <v>1693</v>
      </c>
      <c r="D31" s="2">
        <v>166445</v>
      </c>
      <c r="E31" s="8">
        <v>42068</v>
      </c>
      <c r="F31" s="9">
        <v>40</v>
      </c>
      <c r="G31" s="2" t="s">
        <v>66</v>
      </c>
      <c r="K31" s="16"/>
      <c r="L31" s="17"/>
      <c r="U31" s="9" t="s">
        <v>63</v>
      </c>
      <c r="V31" s="2" t="s">
        <v>66</v>
      </c>
      <c r="W31" s="2" t="s">
        <v>64</v>
      </c>
    </row>
    <row r="32" spans="3:25" x14ac:dyDescent="0.35">
      <c r="C32" s="2">
        <v>1793</v>
      </c>
      <c r="D32" s="2">
        <v>157621</v>
      </c>
      <c r="E32" s="8">
        <v>42074</v>
      </c>
      <c r="F32" s="9">
        <v>39</v>
      </c>
      <c r="G32" s="2" t="s">
        <v>66</v>
      </c>
      <c r="K32" s="16"/>
      <c r="L32" s="17"/>
      <c r="U32" s="2" t="s">
        <v>39</v>
      </c>
      <c r="V32" s="2"/>
      <c r="W32" s="2"/>
    </row>
    <row r="33" spans="3:25" x14ac:dyDescent="0.35">
      <c r="C33" s="2">
        <v>1985</v>
      </c>
      <c r="D33" s="2">
        <v>164675</v>
      </c>
      <c r="E33" s="8">
        <v>42026</v>
      </c>
      <c r="F33" s="9">
        <v>45</v>
      </c>
      <c r="G33" s="2" t="s">
        <v>66</v>
      </c>
      <c r="K33" s="16"/>
      <c r="L33" s="17"/>
      <c r="P33" s="2" t="s">
        <v>25</v>
      </c>
      <c r="Q33" s="2" t="s">
        <v>26</v>
      </c>
      <c r="R33" s="2" t="s">
        <v>27</v>
      </c>
      <c r="S33" s="2" t="s">
        <v>28</v>
      </c>
    </row>
    <row r="34" spans="3:25" x14ac:dyDescent="0.35">
      <c r="K34" s="16"/>
      <c r="L34" s="17"/>
      <c r="P34" s="2"/>
      <c r="Q34" s="2"/>
      <c r="R34" s="2"/>
      <c r="S34" s="2" t="s">
        <v>38</v>
      </c>
    </row>
    <row r="35" spans="3:25" x14ac:dyDescent="0.35">
      <c r="C35" s="47" t="s">
        <v>35</v>
      </c>
      <c r="D35" s="47"/>
      <c r="E35" s="47"/>
      <c r="F35" s="47"/>
      <c r="J35" s="47" t="s">
        <v>36</v>
      </c>
      <c r="K35" s="47"/>
      <c r="L35" s="47"/>
      <c r="M35" s="47"/>
      <c r="S35" s="2" t="s">
        <v>39</v>
      </c>
    </row>
    <row r="36" spans="3:25" x14ac:dyDescent="0.35">
      <c r="C36" s="10" t="s">
        <v>25</v>
      </c>
      <c r="D36" s="10" t="s">
        <v>26</v>
      </c>
      <c r="E36" s="10" t="s">
        <v>27</v>
      </c>
      <c r="F36" s="10" t="s">
        <v>28</v>
      </c>
      <c r="J36" s="10" t="s">
        <v>25</v>
      </c>
      <c r="K36" s="10" t="s">
        <v>26</v>
      </c>
      <c r="L36" s="10" t="s">
        <v>27</v>
      </c>
      <c r="M36" s="10" t="s">
        <v>28</v>
      </c>
      <c r="P36" s="10" t="s">
        <v>25</v>
      </c>
      <c r="Q36" s="10" t="s">
        <v>26</v>
      </c>
      <c r="R36" s="10" t="s">
        <v>27</v>
      </c>
      <c r="S36" s="10" t="s">
        <v>28</v>
      </c>
      <c r="U36" s="10" t="s">
        <v>25</v>
      </c>
      <c r="V36" s="10" t="s">
        <v>26</v>
      </c>
      <c r="W36" s="10" t="s">
        <v>27</v>
      </c>
      <c r="X36" s="10" t="s">
        <v>28</v>
      </c>
      <c r="Y36" s="10" t="s">
        <v>62</v>
      </c>
    </row>
    <row r="37" spans="3:25" x14ac:dyDescent="0.35">
      <c r="C37" s="2" cm="1">
        <f t="array" ref="C37:F48">_xlfn._xlws.FILTER(C4:F33,C4:C33&gt;1000)</f>
        <v>1060</v>
      </c>
      <c r="D37" s="2">
        <v>192488</v>
      </c>
      <c r="E37" s="8">
        <v>42037</v>
      </c>
      <c r="F37" s="18">
        <v>37</v>
      </c>
      <c r="J37" s="2" cm="1">
        <f t="array" ref="J37:M39">_xlfn._xlws.FILTER(C4:F33,F4:F33&lt;34)</f>
        <v>259</v>
      </c>
      <c r="K37" s="2">
        <v>124264</v>
      </c>
      <c r="L37" s="8">
        <v>42067</v>
      </c>
      <c r="M37" s="2">
        <v>32</v>
      </c>
      <c r="P37" s="2">
        <v>208</v>
      </c>
      <c r="Q37" s="2">
        <v>178736</v>
      </c>
      <c r="R37" s="8">
        <v>42025</v>
      </c>
      <c r="S37" s="9">
        <v>46</v>
      </c>
      <c r="U37" s="2">
        <v>48</v>
      </c>
      <c r="V37" s="2">
        <v>184046</v>
      </c>
      <c r="W37" s="8">
        <v>42047</v>
      </c>
      <c r="X37" s="9">
        <v>38</v>
      </c>
      <c r="Y37" s="2" t="s">
        <v>66</v>
      </c>
    </row>
    <row r="38" spans="3:25" x14ac:dyDescent="0.35">
      <c r="C38" s="2">
        <v>1119</v>
      </c>
      <c r="D38" s="2">
        <v>108495</v>
      </c>
      <c r="E38" s="8">
        <v>42041</v>
      </c>
      <c r="F38" s="18">
        <v>41</v>
      </c>
      <c r="J38" s="2">
        <v>475</v>
      </c>
      <c r="K38" s="2">
        <v>187422</v>
      </c>
      <c r="L38" s="8">
        <v>42062</v>
      </c>
      <c r="M38" s="2">
        <v>31</v>
      </c>
      <c r="P38" s="2">
        <v>349</v>
      </c>
      <c r="Q38" s="2">
        <v>112244</v>
      </c>
      <c r="R38" s="8">
        <v>42073</v>
      </c>
      <c r="S38" s="9">
        <v>45</v>
      </c>
      <c r="U38" s="2">
        <v>208</v>
      </c>
      <c r="V38" s="2">
        <v>178736</v>
      </c>
      <c r="W38" s="8">
        <v>42025</v>
      </c>
      <c r="X38" s="9">
        <v>46</v>
      </c>
      <c r="Y38" s="2" t="s">
        <v>66</v>
      </c>
    </row>
    <row r="39" spans="3:25" x14ac:dyDescent="0.35">
      <c r="C39" s="2">
        <v>1150</v>
      </c>
      <c r="D39" s="2">
        <v>174142</v>
      </c>
      <c r="E39" s="8">
        <v>42055</v>
      </c>
      <c r="F39" s="18">
        <v>40</v>
      </c>
      <c r="J39" s="2">
        <v>981</v>
      </c>
      <c r="K39" s="2">
        <v>134676</v>
      </c>
      <c r="L39" s="8">
        <v>42079</v>
      </c>
      <c r="M39" s="2">
        <v>31</v>
      </c>
      <c r="P39" s="2">
        <v>371</v>
      </c>
      <c r="Q39" s="2">
        <v>162954</v>
      </c>
      <c r="R39" s="8">
        <v>42044</v>
      </c>
      <c r="S39" s="9">
        <v>45</v>
      </c>
      <c r="U39" s="2">
        <v>349</v>
      </c>
      <c r="V39" s="2">
        <v>112244</v>
      </c>
      <c r="W39" s="8">
        <v>42073</v>
      </c>
      <c r="X39" s="9">
        <v>45</v>
      </c>
      <c r="Y39" s="2" t="s">
        <v>66</v>
      </c>
    </row>
    <row r="40" spans="3:25" x14ac:dyDescent="0.35">
      <c r="C40" s="2">
        <v>1157</v>
      </c>
      <c r="D40" s="2">
        <v>120621</v>
      </c>
      <c r="E40" s="8">
        <v>42032</v>
      </c>
      <c r="F40" s="18">
        <v>40</v>
      </c>
      <c r="P40" s="2">
        <v>475</v>
      </c>
      <c r="Q40" s="2">
        <v>187422</v>
      </c>
      <c r="R40" s="8">
        <v>42062</v>
      </c>
      <c r="S40" s="9">
        <v>31</v>
      </c>
      <c r="U40" s="2">
        <v>371</v>
      </c>
      <c r="V40" s="2">
        <v>162954</v>
      </c>
      <c r="W40" s="8">
        <v>42044</v>
      </c>
      <c r="X40" s="9">
        <v>45</v>
      </c>
      <c r="Y40" s="2" t="s">
        <v>66</v>
      </c>
    </row>
    <row r="41" spans="3:25" x14ac:dyDescent="0.35">
      <c r="C41" s="2">
        <v>1199</v>
      </c>
      <c r="D41" s="2">
        <v>170130</v>
      </c>
      <c r="E41" s="8">
        <v>42056</v>
      </c>
      <c r="F41" s="18">
        <v>43</v>
      </c>
      <c r="P41" s="2">
        <v>515</v>
      </c>
      <c r="Q41" s="2">
        <v>172024</v>
      </c>
      <c r="R41" s="8">
        <v>42059</v>
      </c>
      <c r="S41" s="9">
        <v>47</v>
      </c>
      <c r="U41" s="2">
        <v>472</v>
      </c>
      <c r="V41" s="2">
        <v>171737</v>
      </c>
      <c r="W41" s="8">
        <v>42053</v>
      </c>
      <c r="X41" s="9">
        <v>40</v>
      </c>
      <c r="Y41" s="2" t="s">
        <v>66</v>
      </c>
    </row>
    <row r="42" spans="3:25" x14ac:dyDescent="0.35">
      <c r="C42" s="2">
        <v>1237</v>
      </c>
      <c r="D42" s="2">
        <v>155814</v>
      </c>
      <c r="E42" s="8">
        <v>42071</v>
      </c>
      <c r="F42" s="18">
        <v>47</v>
      </c>
      <c r="P42" s="2">
        <v>633</v>
      </c>
      <c r="Q42" s="2">
        <v>145972</v>
      </c>
      <c r="R42" s="8">
        <v>42029</v>
      </c>
      <c r="S42" s="9">
        <v>42</v>
      </c>
      <c r="U42" s="2">
        <v>475</v>
      </c>
      <c r="V42" s="2">
        <v>187422</v>
      </c>
      <c r="W42" s="8">
        <v>42062</v>
      </c>
      <c r="X42" s="9">
        <v>31</v>
      </c>
      <c r="Y42" s="2" t="s">
        <v>66</v>
      </c>
    </row>
    <row r="43" spans="3:25" x14ac:dyDescent="0.35">
      <c r="C43" s="2">
        <v>1367</v>
      </c>
      <c r="D43" s="2">
        <v>175577</v>
      </c>
      <c r="E43" s="8">
        <v>42035</v>
      </c>
      <c r="F43" s="18">
        <v>45</v>
      </c>
      <c r="P43" s="2">
        <v>862</v>
      </c>
      <c r="Q43" s="2">
        <v>124686</v>
      </c>
      <c r="R43" s="8">
        <v>42080</v>
      </c>
      <c r="S43" s="9">
        <v>41</v>
      </c>
      <c r="U43" s="2">
        <v>515</v>
      </c>
      <c r="V43" s="2">
        <v>172024</v>
      </c>
      <c r="W43" s="8">
        <v>42059</v>
      </c>
      <c r="X43" s="9">
        <v>47</v>
      </c>
      <c r="Y43" s="2" t="s">
        <v>66</v>
      </c>
    </row>
    <row r="44" spans="3:25" x14ac:dyDescent="0.35">
      <c r="C44" s="2">
        <v>1402</v>
      </c>
      <c r="D44" s="2">
        <v>183968</v>
      </c>
      <c r="E44" s="8">
        <v>42023</v>
      </c>
      <c r="F44" s="18">
        <v>41</v>
      </c>
      <c r="P44" s="2">
        <v>899</v>
      </c>
      <c r="Q44" s="2">
        <v>130506</v>
      </c>
      <c r="R44" s="8">
        <v>42031</v>
      </c>
      <c r="S44" s="9">
        <v>46</v>
      </c>
      <c r="U44" s="2">
        <v>527</v>
      </c>
      <c r="V44" s="2">
        <v>158206</v>
      </c>
      <c r="W44" s="8">
        <v>42061</v>
      </c>
      <c r="X44" s="9">
        <v>40</v>
      </c>
      <c r="Y44" s="2" t="s">
        <v>66</v>
      </c>
    </row>
    <row r="45" spans="3:25" x14ac:dyDescent="0.35">
      <c r="C45" s="2">
        <v>1536</v>
      </c>
      <c r="D45" s="2">
        <v>197151</v>
      </c>
      <c r="E45" s="8">
        <v>42065</v>
      </c>
      <c r="F45" s="18">
        <v>45</v>
      </c>
      <c r="P45" s="2">
        <v>981</v>
      </c>
      <c r="Q45" s="2">
        <v>134676</v>
      </c>
      <c r="R45" s="8">
        <v>42079</v>
      </c>
      <c r="S45" s="9">
        <v>31</v>
      </c>
      <c r="U45" s="2">
        <v>862</v>
      </c>
      <c r="V45" s="2">
        <v>124686</v>
      </c>
      <c r="W45" s="8">
        <v>42080</v>
      </c>
      <c r="X45" s="9">
        <v>41</v>
      </c>
      <c r="Y45" s="2" t="s">
        <v>66</v>
      </c>
    </row>
    <row r="46" spans="3:25" x14ac:dyDescent="0.35">
      <c r="C46" s="2">
        <v>1693</v>
      </c>
      <c r="D46" s="2">
        <v>166445</v>
      </c>
      <c r="E46" s="8">
        <v>42068</v>
      </c>
      <c r="F46" s="18">
        <v>40</v>
      </c>
      <c r="P46" s="2">
        <v>1119</v>
      </c>
      <c r="Q46" s="2">
        <v>108495</v>
      </c>
      <c r="R46" s="8">
        <v>42041</v>
      </c>
      <c r="S46" s="9">
        <v>41</v>
      </c>
      <c r="U46" s="2">
        <v>899</v>
      </c>
      <c r="V46" s="2">
        <v>130506</v>
      </c>
      <c r="W46" s="8">
        <v>42031</v>
      </c>
      <c r="X46" s="9">
        <v>46</v>
      </c>
      <c r="Y46" s="2" t="s">
        <v>66</v>
      </c>
    </row>
    <row r="47" spans="3:25" x14ac:dyDescent="0.35">
      <c r="C47" s="2">
        <v>1793</v>
      </c>
      <c r="D47" s="2">
        <v>157621</v>
      </c>
      <c r="E47" s="8">
        <v>42074</v>
      </c>
      <c r="F47" s="18">
        <v>39</v>
      </c>
      <c r="P47" s="2">
        <v>1199</v>
      </c>
      <c r="Q47" s="2">
        <v>170130</v>
      </c>
      <c r="R47" s="8">
        <v>42056</v>
      </c>
      <c r="S47" s="9">
        <v>43</v>
      </c>
      <c r="U47" s="2">
        <v>981</v>
      </c>
      <c r="V47" s="2">
        <v>134676</v>
      </c>
      <c r="W47" s="8">
        <v>42079</v>
      </c>
      <c r="X47" s="9">
        <v>31</v>
      </c>
      <c r="Y47" s="2" t="s">
        <v>66</v>
      </c>
    </row>
    <row r="48" spans="3:25" x14ac:dyDescent="0.35">
      <c r="C48" s="2">
        <v>1985</v>
      </c>
      <c r="D48" s="2">
        <v>164675</v>
      </c>
      <c r="E48" s="8">
        <v>42026</v>
      </c>
      <c r="F48" s="18">
        <v>45</v>
      </c>
      <c r="P48" s="2">
        <v>1237</v>
      </c>
      <c r="Q48" s="2">
        <v>155814</v>
      </c>
      <c r="R48" s="8">
        <v>42071</v>
      </c>
      <c r="S48" s="9">
        <v>47</v>
      </c>
      <c r="W48" s="16"/>
      <c r="X48" s="17"/>
    </row>
    <row r="49" spans="5:24" x14ac:dyDescent="0.35">
      <c r="E49" s="16"/>
      <c r="F49" s="17"/>
      <c r="K49" s="16"/>
      <c r="L49" s="17"/>
      <c r="P49" s="2">
        <v>1367</v>
      </c>
      <c r="Q49" s="2">
        <v>175577</v>
      </c>
      <c r="R49" s="8">
        <v>42035</v>
      </c>
      <c r="S49" s="9">
        <v>45</v>
      </c>
      <c r="W49" s="16"/>
      <c r="X49" s="17"/>
    </row>
    <row r="50" spans="5:24" x14ac:dyDescent="0.35">
      <c r="E50" s="16"/>
      <c r="F50" s="17"/>
      <c r="K50" s="16"/>
      <c r="L50" s="17"/>
      <c r="P50" s="2">
        <v>1402</v>
      </c>
      <c r="Q50" s="2">
        <v>183968</v>
      </c>
      <c r="R50" s="8">
        <v>42023</v>
      </c>
      <c r="S50" s="9">
        <v>41</v>
      </c>
      <c r="W50" s="16"/>
      <c r="X50" s="17"/>
    </row>
    <row r="51" spans="5:24" x14ac:dyDescent="0.35">
      <c r="E51" s="16"/>
      <c r="F51" s="17"/>
      <c r="K51" s="16"/>
      <c r="L51" s="17"/>
      <c r="P51" s="2">
        <v>1536</v>
      </c>
      <c r="Q51" s="2">
        <v>197151</v>
      </c>
      <c r="R51" s="8">
        <v>42065</v>
      </c>
      <c r="S51" s="9">
        <v>45</v>
      </c>
    </row>
    <row r="52" spans="5:24" x14ac:dyDescent="0.35">
      <c r="E52" s="16"/>
      <c r="F52" s="17"/>
      <c r="K52" s="16"/>
      <c r="L52" s="17"/>
      <c r="P52" s="2">
        <v>1985</v>
      </c>
      <c r="Q52" s="2">
        <v>164675</v>
      </c>
      <c r="R52" s="8">
        <v>42026</v>
      </c>
      <c r="S52" s="9">
        <v>45</v>
      </c>
    </row>
    <row r="53" spans="5:24" x14ac:dyDescent="0.35">
      <c r="E53" s="16"/>
      <c r="F53" s="17"/>
    </row>
    <row r="54" spans="5:24" x14ac:dyDescent="0.35">
      <c r="E54" s="16"/>
      <c r="F54" s="17"/>
    </row>
    <row r="55" spans="5:24" x14ac:dyDescent="0.35">
      <c r="E55" s="16"/>
      <c r="F55" s="17"/>
    </row>
    <row r="56" spans="5:24" x14ac:dyDescent="0.35">
      <c r="E56" s="16"/>
      <c r="F56" s="17"/>
    </row>
    <row r="57" spans="5:24" x14ac:dyDescent="0.35">
      <c r="E57" s="16"/>
      <c r="F57" s="17"/>
    </row>
    <row r="58" spans="5:24" x14ac:dyDescent="0.35">
      <c r="E58" s="16"/>
      <c r="F58" s="17"/>
    </row>
    <row r="59" spans="5:24" x14ac:dyDescent="0.35">
      <c r="E59" s="16"/>
      <c r="F59" s="17"/>
    </row>
    <row r="60" spans="5:24" x14ac:dyDescent="0.35">
      <c r="E60" s="16"/>
      <c r="F60" s="17"/>
    </row>
    <row r="61" spans="5:24" x14ac:dyDescent="0.35">
      <c r="E61" s="16"/>
      <c r="F61" s="17"/>
    </row>
    <row r="62" spans="5:24" x14ac:dyDescent="0.35">
      <c r="E62" s="16"/>
      <c r="F62" s="17"/>
    </row>
    <row r="63" spans="5:24" x14ac:dyDescent="0.35">
      <c r="E63" s="16"/>
      <c r="F63" s="17"/>
    </row>
    <row r="64" spans="5:24" x14ac:dyDescent="0.35">
      <c r="E64" s="16"/>
      <c r="F64" s="17"/>
    </row>
    <row r="65" spans="5:6" x14ac:dyDescent="0.35">
      <c r="E65" s="16"/>
      <c r="F65" s="17"/>
    </row>
    <row r="66" spans="5:6" x14ac:dyDescent="0.35">
      <c r="E66" s="16"/>
      <c r="F66" s="17"/>
    </row>
    <row r="67" spans="5:6" x14ac:dyDescent="0.35">
      <c r="E67" s="16"/>
      <c r="F67" s="17"/>
    </row>
  </sheetData>
  <mergeCells count="4">
    <mergeCell ref="C35:F35"/>
    <mergeCell ref="J35:M35"/>
    <mergeCell ref="U26:Y27"/>
    <mergeCell ref="N17:X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AC33"/>
  <sheetViews>
    <sheetView showGridLines="0" zoomScale="80" zoomScaleNormal="80" workbookViewId="0"/>
  </sheetViews>
  <sheetFormatPr defaultRowHeight="14.5" x14ac:dyDescent="0.35"/>
  <cols>
    <col min="2" max="2" width="10.54296875" bestFit="1" customWidth="1"/>
    <col min="3" max="3" width="10" bestFit="1" customWidth="1"/>
    <col min="4" max="4" width="11.26953125" bestFit="1" customWidth="1"/>
    <col min="5" max="5" width="6.54296875" bestFit="1" customWidth="1"/>
    <col min="7" max="8" width="11.54296875" hidden="1" customWidth="1"/>
    <col min="10" max="10" width="10.36328125" customWidth="1"/>
    <col min="11" max="11" width="12.7265625" customWidth="1"/>
  </cols>
  <sheetData>
    <row r="3" spans="2:29" x14ac:dyDescent="0.35">
      <c r="B3" s="10" t="s">
        <v>25</v>
      </c>
      <c r="C3" s="10" t="s">
        <v>26</v>
      </c>
      <c r="D3" s="10" t="s">
        <v>27</v>
      </c>
      <c r="E3" s="10" t="s">
        <v>28</v>
      </c>
      <c r="G3" s="20" t="s">
        <v>67</v>
      </c>
      <c r="H3" s="4" t="s">
        <v>25</v>
      </c>
    </row>
    <row r="4" spans="2:29" x14ac:dyDescent="0.35">
      <c r="B4" s="2">
        <v>48</v>
      </c>
      <c r="C4" s="2">
        <v>184046</v>
      </c>
      <c r="D4" s="8">
        <v>42047</v>
      </c>
      <c r="E4" s="9">
        <v>38</v>
      </c>
      <c r="G4" cm="1">
        <f t="array" ref="G4:G17">_xlfn._xlws.SORT(_xlfn.UNIQUE(E4:E33))</f>
        <v>31</v>
      </c>
      <c r="H4" cm="1">
        <f t="array" ref="H4:H8">_xlfn._xlws.FILTER(B4:B33,E4:E33=J16)</f>
        <v>472</v>
      </c>
      <c r="J4" t="s">
        <v>43</v>
      </c>
    </row>
    <row r="5" spans="2:29" x14ac:dyDescent="0.35">
      <c r="B5" s="2">
        <v>208</v>
      </c>
      <c r="C5" s="2">
        <v>178736</v>
      </c>
      <c r="D5" s="8">
        <v>42025</v>
      </c>
      <c r="E5" s="9">
        <v>46</v>
      </c>
      <c r="G5">
        <v>32</v>
      </c>
      <c r="H5">
        <v>527</v>
      </c>
    </row>
    <row r="6" spans="2:29" x14ac:dyDescent="0.35">
      <c r="B6" s="2">
        <v>236</v>
      </c>
      <c r="C6" s="2">
        <v>144881</v>
      </c>
      <c r="D6" s="8">
        <v>42043</v>
      </c>
      <c r="E6" s="9">
        <v>35</v>
      </c>
      <c r="G6">
        <v>34</v>
      </c>
      <c r="H6">
        <v>1150</v>
      </c>
      <c r="J6" t="s">
        <v>44</v>
      </c>
    </row>
    <row r="7" spans="2:29" x14ac:dyDescent="0.35">
      <c r="B7" s="2">
        <v>259</v>
      </c>
      <c r="C7" s="2">
        <v>124264</v>
      </c>
      <c r="D7" s="8">
        <v>42067</v>
      </c>
      <c r="E7" s="9">
        <v>32</v>
      </c>
      <c r="G7">
        <v>35</v>
      </c>
      <c r="H7">
        <v>1157</v>
      </c>
    </row>
    <row r="8" spans="2:29" x14ac:dyDescent="0.35">
      <c r="B8" s="2">
        <v>349</v>
      </c>
      <c r="C8" s="2">
        <v>112244</v>
      </c>
      <c r="D8" s="8">
        <v>42073</v>
      </c>
      <c r="E8" s="9">
        <v>45</v>
      </c>
      <c r="G8">
        <v>37</v>
      </c>
      <c r="H8">
        <v>1693</v>
      </c>
      <c r="J8" t="s">
        <v>45</v>
      </c>
    </row>
    <row r="9" spans="2:29" x14ac:dyDescent="0.35">
      <c r="B9" s="2">
        <v>371</v>
      </c>
      <c r="C9" s="2">
        <v>162954</v>
      </c>
      <c r="D9" s="8">
        <v>42044</v>
      </c>
      <c r="E9" s="9">
        <v>45</v>
      </c>
      <c r="G9">
        <v>38</v>
      </c>
    </row>
    <row r="10" spans="2:29" x14ac:dyDescent="0.35">
      <c r="B10" s="2">
        <v>472</v>
      </c>
      <c r="C10" s="2">
        <v>171737</v>
      </c>
      <c r="D10" s="8">
        <v>42053</v>
      </c>
      <c r="E10" s="9">
        <v>40</v>
      </c>
      <c r="G10">
        <v>39</v>
      </c>
      <c r="J10" s="12" t="s">
        <v>32</v>
      </c>
    </row>
    <row r="11" spans="2:29" x14ac:dyDescent="0.35">
      <c r="B11" s="2">
        <v>475</v>
      </c>
      <c r="C11" s="2">
        <v>187422</v>
      </c>
      <c r="D11" s="8">
        <v>42062</v>
      </c>
      <c r="E11" s="9">
        <v>31</v>
      </c>
      <c r="G11">
        <v>40</v>
      </c>
      <c r="J11" t="s">
        <v>46</v>
      </c>
      <c r="Q11" s="52" t="s">
        <v>76</v>
      </c>
      <c r="R11" s="52"/>
      <c r="S11" s="52"/>
      <c r="T11" s="52"/>
      <c r="U11" s="52"/>
      <c r="V11" s="52"/>
      <c r="W11" s="52"/>
      <c r="X11" s="52"/>
      <c r="Y11" s="52"/>
      <c r="Z11" s="52"/>
      <c r="AA11" s="52"/>
      <c r="AB11" s="52"/>
      <c r="AC11" s="52"/>
    </row>
    <row r="12" spans="2:29" x14ac:dyDescent="0.35">
      <c r="B12" s="2">
        <v>515</v>
      </c>
      <c r="C12" s="2">
        <v>172024</v>
      </c>
      <c r="D12" s="8">
        <v>42059</v>
      </c>
      <c r="E12" s="9">
        <v>47</v>
      </c>
      <c r="G12">
        <v>41</v>
      </c>
      <c r="Q12" s="52"/>
      <c r="R12" s="52"/>
      <c r="S12" s="52"/>
      <c r="T12" s="52"/>
      <c r="U12" s="52"/>
      <c r="V12" s="52"/>
      <c r="W12" s="52"/>
      <c r="X12" s="52"/>
      <c r="Y12" s="52"/>
      <c r="Z12" s="52"/>
      <c r="AA12" s="52"/>
      <c r="AB12" s="52"/>
      <c r="AC12" s="52"/>
    </row>
    <row r="13" spans="2:29" x14ac:dyDescent="0.35">
      <c r="B13" s="2">
        <v>527</v>
      </c>
      <c r="C13" s="2">
        <v>158206</v>
      </c>
      <c r="D13" s="8">
        <v>42061</v>
      </c>
      <c r="E13" s="9">
        <v>40</v>
      </c>
      <c r="G13">
        <v>42</v>
      </c>
      <c r="J13" t="s">
        <v>47</v>
      </c>
    </row>
    <row r="14" spans="2:29" x14ac:dyDescent="0.35">
      <c r="B14" s="2">
        <v>633</v>
      </c>
      <c r="C14" s="2">
        <v>145972</v>
      </c>
      <c r="D14" s="8">
        <v>42029</v>
      </c>
      <c r="E14" s="9">
        <v>42</v>
      </c>
      <c r="G14">
        <v>43</v>
      </c>
    </row>
    <row r="15" spans="2:29" x14ac:dyDescent="0.35">
      <c r="B15" s="2">
        <v>657</v>
      </c>
      <c r="C15" s="2">
        <v>184462</v>
      </c>
      <c r="D15" s="8">
        <v>42038</v>
      </c>
      <c r="E15" s="9">
        <v>34</v>
      </c>
      <c r="G15">
        <v>45</v>
      </c>
      <c r="J15" s="21" t="s">
        <v>28</v>
      </c>
      <c r="K15" s="21" t="s">
        <v>25</v>
      </c>
    </row>
    <row r="16" spans="2:29" x14ac:dyDescent="0.35">
      <c r="B16" s="2">
        <v>660</v>
      </c>
      <c r="C16" s="2">
        <v>190642</v>
      </c>
      <c r="D16" s="8">
        <v>42050</v>
      </c>
      <c r="E16" s="9">
        <v>39</v>
      </c>
      <c r="G16">
        <v>46</v>
      </c>
      <c r="J16" s="22">
        <v>40</v>
      </c>
      <c r="K16" s="22">
        <v>1150</v>
      </c>
    </row>
    <row r="17" spans="2:7" x14ac:dyDescent="0.35">
      <c r="B17" s="2">
        <v>750</v>
      </c>
      <c r="C17" s="2">
        <v>179828</v>
      </c>
      <c r="D17" s="8">
        <v>42077</v>
      </c>
      <c r="E17" s="9">
        <v>35</v>
      </c>
      <c r="G17">
        <v>47</v>
      </c>
    </row>
    <row r="18" spans="2:7" x14ac:dyDescent="0.35">
      <c r="B18" s="2">
        <v>862</v>
      </c>
      <c r="C18" s="2">
        <v>124686</v>
      </c>
      <c r="D18" s="8">
        <v>42080</v>
      </c>
      <c r="E18" s="9">
        <v>41</v>
      </c>
    </row>
    <row r="19" spans="2:7" x14ac:dyDescent="0.35">
      <c r="B19" s="2">
        <v>888</v>
      </c>
      <c r="C19" s="2">
        <v>159046</v>
      </c>
      <c r="D19" s="8">
        <v>42049</v>
      </c>
      <c r="E19" s="9">
        <v>39</v>
      </c>
    </row>
    <row r="20" spans="2:7" x14ac:dyDescent="0.35">
      <c r="B20" s="2">
        <v>899</v>
      </c>
      <c r="C20" s="2">
        <v>130506</v>
      </c>
      <c r="D20" s="8">
        <v>42031</v>
      </c>
      <c r="E20" s="9">
        <v>46</v>
      </c>
    </row>
    <row r="21" spans="2:7" x14ac:dyDescent="0.35">
      <c r="B21" s="2">
        <v>981</v>
      </c>
      <c r="C21" s="2">
        <v>134676</v>
      </c>
      <c r="D21" s="8">
        <v>42079</v>
      </c>
      <c r="E21" s="9">
        <v>31</v>
      </c>
    </row>
    <row r="22" spans="2:7" x14ac:dyDescent="0.35">
      <c r="B22" s="2">
        <v>1060</v>
      </c>
      <c r="C22" s="2">
        <v>192488</v>
      </c>
      <c r="D22" s="8">
        <v>42037</v>
      </c>
      <c r="E22" s="9">
        <v>37</v>
      </c>
    </row>
    <row r="23" spans="2:7" x14ac:dyDescent="0.35">
      <c r="B23" s="2">
        <v>1119</v>
      </c>
      <c r="C23" s="2">
        <v>108495</v>
      </c>
      <c r="D23" s="8">
        <v>42041</v>
      </c>
      <c r="E23" s="9">
        <v>41</v>
      </c>
    </row>
    <row r="24" spans="2:7" x14ac:dyDescent="0.35">
      <c r="B24" s="2">
        <v>1150</v>
      </c>
      <c r="C24" s="2">
        <v>174142</v>
      </c>
      <c r="D24" s="8">
        <v>42055</v>
      </c>
      <c r="E24" s="9">
        <v>40</v>
      </c>
    </row>
    <row r="25" spans="2:7" x14ac:dyDescent="0.35">
      <c r="B25" s="2">
        <v>1157</v>
      </c>
      <c r="C25" s="2">
        <v>120621</v>
      </c>
      <c r="D25" s="8">
        <v>42032</v>
      </c>
      <c r="E25" s="9">
        <v>40</v>
      </c>
    </row>
    <row r="26" spans="2:7" x14ac:dyDescent="0.35">
      <c r="B26" s="2">
        <v>1199</v>
      </c>
      <c r="C26" s="2">
        <v>170130</v>
      </c>
      <c r="D26" s="8">
        <v>42056</v>
      </c>
      <c r="E26" s="9">
        <v>43</v>
      </c>
    </row>
    <row r="27" spans="2:7" x14ac:dyDescent="0.35">
      <c r="B27" s="2">
        <v>1237</v>
      </c>
      <c r="C27" s="2">
        <v>155814</v>
      </c>
      <c r="D27" s="8">
        <v>42071</v>
      </c>
      <c r="E27" s="9">
        <v>47</v>
      </c>
    </row>
    <row r="28" spans="2:7" x14ac:dyDescent="0.35">
      <c r="B28" s="2">
        <v>1367</v>
      </c>
      <c r="C28" s="2">
        <v>175577</v>
      </c>
      <c r="D28" s="8">
        <v>42035</v>
      </c>
      <c r="E28" s="9">
        <v>45</v>
      </c>
    </row>
    <row r="29" spans="2:7" x14ac:dyDescent="0.35">
      <c r="B29" s="2">
        <v>1402</v>
      </c>
      <c r="C29" s="2">
        <v>183968</v>
      </c>
      <c r="D29" s="8">
        <v>42023</v>
      </c>
      <c r="E29" s="9">
        <v>41</v>
      </c>
    </row>
    <row r="30" spans="2:7" x14ac:dyDescent="0.35">
      <c r="B30" s="2">
        <v>1536</v>
      </c>
      <c r="C30" s="2">
        <v>197151</v>
      </c>
      <c r="D30" s="8">
        <v>42065</v>
      </c>
      <c r="E30" s="9">
        <v>45</v>
      </c>
    </row>
    <row r="31" spans="2:7" x14ac:dyDescent="0.35">
      <c r="B31" s="2">
        <v>1693</v>
      </c>
      <c r="C31" s="2">
        <v>166445</v>
      </c>
      <c r="D31" s="8">
        <v>42068</v>
      </c>
      <c r="E31" s="9">
        <v>40</v>
      </c>
    </row>
    <row r="32" spans="2:7" x14ac:dyDescent="0.35">
      <c r="B32" s="2">
        <v>1793</v>
      </c>
      <c r="C32" s="2">
        <v>157621</v>
      </c>
      <c r="D32" s="8">
        <v>42074</v>
      </c>
      <c r="E32" s="9">
        <v>39</v>
      </c>
    </row>
    <row r="33" spans="2:5" x14ac:dyDescent="0.35">
      <c r="B33" s="2">
        <v>1985</v>
      </c>
      <c r="C33" s="2">
        <v>164675</v>
      </c>
      <c r="D33" s="8">
        <v>42026</v>
      </c>
      <c r="E33" s="9">
        <v>45</v>
      </c>
    </row>
  </sheetData>
  <mergeCells count="1">
    <mergeCell ref="Q11:AC12"/>
  </mergeCells>
  <dataValidations count="3">
    <dataValidation type="whole" operator="equal" allowBlank="1" showInputMessage="1" showErrorMessage="1" sqref="I3" xr:uid="{00000000-0002-0000-0500-000000000000}">
      <formula1>E4</formula1>
    </dataValidation>
    <dataValidation type="list" allowBlank="1" showInputMessage="1" showErrorMessage="1" sqref="J16" xr:uid="{B8A7196A-8366-4B58-AA73-3E9B3605078E}">
      <formula1>_xlfn.ANCHORARRAY($G$4)</formula1>
    </dataValidation>
    <dataValidation type="list" allowBlank="1" showInputMessage="1" showErrorMessage="1" sqref="K16" xr:uid="{74C0DAF8-6D17-4FBA-B753-C3872D17FFB1}">
      <formula1>_xlfn.ANCHORARRAY($H$4)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U45"/>
  <sheetViews>
    <sheetView showGridLines="0" zoomScale="80" zoomScaleNormal="80" workbookViewId="0"/>
  </sheetViews>
  <sheetFormatPr defaultRowHeight="14.5" x14ac:dyDescent="0.35"/>
  <cols>
    <col min="2" max="2" width="10.54296875" bestFit="1" customWidth="1"/>
    <col min="3" max="3" width="10" bestFit="1" customWidth="1"/>
    <col min="4" max="4" width="11.26953125" bestFit="1" customWidth="1"/>
    <col min="5" max="5" width="6.54296875" bestFit="1" customWidth="1"/>
    <col min="16" max="16" width="13.36328125" bestFit="1" customWidth="1"/>
    <col min="17" max="17" width="14.54296875" bestFit="1" customWidth="1"/>
    <col min="20" max="20" width="13.36328125" bestFit="1" customWidth="1"/>
    <col min="21" max="21" width="26.08984375" customWidth="1"/>
  </cols>
  <sheetData>
    <row r="2" spans="2:21" x14ac:dyDescent="0.35">
      <c r="B2" s="10" t="s">
        <v>25</v>
      </c>
      <c r="C2" s="10" t="s">
        <v>26</v>
      </c>
      <c r="D2" s="10" t="s">
        <v>27</v>
      </c>
      <c r="E2" s="10" t="s">
        <v>28</v>
      </c>
    </row>
    <row r="3" spans="2:21" x14ac:dyDescent="0.35">
      <c r="B3" s="2">
        <v>48</v>
      </c>
      <c r="C3" s="2">
        <v>184046</v>
      </c>
      <c r="D3" s="8">
        <v>42047</v>
      </c>
      <c r="E3" s="9">
        <v>38</v>
      </c>
      <c r="H3" t="s">
        <v>48</v>
      </c>
      <c r="K3" s="37" t="s">
        <v>77</v>
      </c>
    </row>
    <row r="4" spans="2:21" x14ac:dyDescent="0.35">
      <c r="B4" s="2">
        <v>208</v>
      </c>
      <c r="C4" s="2">
        <v>178736</v>
      </c>
      <c r="D4" s="8">
        <v>42025</v>
      </c>
      <c r="E4" s="9">
        <v>46</v>
      </c>
      <c r="K4" s="37"/>
    </row>
    <row r="5" spans="2:21" x14ac:dyDescent="0.35">
      <c r="B5" s="2">
        <v>236</v>
      </c>
      <c r="C5" s="2">
        <v>144881</v>
      </c>
      <c r="D5" s="8">
        <v>42043</v>
      </c>
      <c r="E5" s="9">
        <v>35</v>
      </c>
      <c r="H5" t="s">
        <v>49</v>
      </c>
      <c r="K5" s="37" t="s">
        <v>78</v>
      </c>
    </row>
    <row r="6" spans="2:21" x14ac:dyDescent="0.35">
      <c r="B6" s="2">
        <v>259</v>
      </c>
      <c r="C6" s="2">
        <v>124264</v>
      </c>
      <c r="D6" s="8">
        <v>42067</v>
      </c>
      <c r="E6" s="9">
        <v>32</v>
      </c>
      <c r="K6" s="37"/>
    </row>
    <row r="7" spans="2:21" x14ac:dyDescent="0.35">
      <c r="B7" s="2">
        <v>349</v>
      </c>
      <c r="C7" s="2">
        <v>112244</v>
      </c>
      <c r="D7" s="8">
        <v>42073</v>
      </c>
      <c r="E7" s="9">
        <v>45</v>
      </c>
      <c r="H7" t="s">
        <v>50</v>
      </c>
      <c r="K7" s="37"/>
    </row>
    <row r="8" spans="2:21" x14ac:dyDescent="0.35">
      <c r="B8" s="2">
        <v>371</v>
      </c>
      <c r="C8" s="2">
        <v>162954</v>
      </c>
      <c r="D8" s="8">
        <v>42044</v>
      </c>
      <c r="E8" s="9">
        <v>45</v>
      </c>
      <c r="H8" t="s">
        <v>51</v>
      </c>
      <c r="K8" s="37" t="s">
        <v>80</v>
      </c>
    </row>
    <row r="9" spans="2:21" x14ac:dyDescent="0.35">
      <c r="B9" s="2">
        <v>472</v>
      </c>
      <c r="C9" s="2">
        <v>171737</v>
      </c>
      <c r="D9" s="8">
        <v>42053</v>
      </c>
      <c r="E9" s="9">
        <v>40</v>
      </c>
      <c r="H9" t="s">
        <v>52</v>
      </c>
      <c r="K9" s="37" t="s">
        <v>79</v>
      </c>
    </row>
    <row r="10" spans="2:21" x14ac:dyDescent="0.35">
      <c r="B10" s="2">
        <v>475</v>
      </c>
      <c r="C10" s="2">
        <v>187422</v>
      </c>
      <c r="D10" s="8">
        <v>42062</v>
      </c>
      <c r="E10" s="9">
        <v>31</v>
      </c>
      <c r="H10" t="s">
        <v>53</v>
      </c>
      <c r="K10" s="37" t="s">
        <v>82</v>
      </c>
    </row>
    <row r="11" spans="2:21" x14ac:dyDescent="0.35">
      <c r="B11" s="2">
        <v>515</v>
      </c>
      <c r="C11" s="2">
        <v>172024</v>
      </c>
      <c r="D11" s="8">
        <v>42059</v>
      </c>
      <c r="E11" s="9">
        <v>47</v>
      </c>
      <c r="H11" t="s">
        <v>54</v>
      </c>
      <c r="K11" s="37" t="s">
        <v>81</v>
      </c>
    </row>
    <row r="12" spans="2:21" x14ac:dyDescent="0.35">
      <c r="B12" s="2">
        <v>527</v>
      </c>
      <c r="C12" s="2">
        <v>158206</v>
      </c>
      <c r="D12" s="8">
        <v>42061</v>
      </c>
      <c r="E12" s="9">
        <v>40</v>
      </c>
    </row>
    <row r="13" spans="2:21" x14ac:dyDescent="0.35">
      <c r="B13" s="2">
        <v>633</v>
      </c>
      <c r="C13" s="2">
        <v>145972</v>
      </c>
      <c r="D13" s="8">
        <v>42029</v>
      </c>
      <c r="E13" s="9">
        <v>42</v>
      </c>
      <c r="H13" t="s">
        <v>55</v>
      </c>
      <c r="K13" s="37" t="s">
        <v>83</v>
      </c>
      <c r="P13" s="53" t="s">
        <v>84</v>
      </c>
      <c r="Q13" s="53"/>
      <c r="T13" s="53" t="s">
        <v>85</v>
      </c>
      <c r="U13" s="53"/>
    </row>
    <row r="14" spans="2:21" x14ac:dyDescent="0.35">
      <c r="B14" s="2">
        <v>657</v>
      </c>
      <c r="C14" s="2">
        <v>184462</v>
      </c>
      <c r="D14" s="8">
        <v>42038</v>
      </c>
      <c r="E14" s="9">
        <v>34</v>
      </c>
      <c r="P14" s="13" t="s">
        <v>59</v>
      </c>
      <c r="Q14" t="s">
        <v>68</v>
      </c>
      <c r="T14" s="13" t="s">
        <v>59</v>
      </c>
      <c r="U14" t="s">
        <v>69</v>
      </c>
    </row>
    <row r="15" spans="2:21" x14ac:dyDescent="0.35">
      <c r="B15" s="2">
        <v>660</v>
      </c>
      <c r="C15" s="2">
        <v>190642</v>
      </c>
      <c r="D15" s="8">
        <v>42050</v>
      </c>
      <c r="E15" s="9">
        <v>39</v>
      </c>
      <c r="P15" s="14">
        <v>48</v>
      </c>
      <c r="Q15" s="23">
        <v>6993748</v>
      </c>
      <c r="T15" s="24">
        <v>31</v>
      </c>
      <c r="U15">
        <v>2</v>
      </c>
    </row>
    <row r="16" spans="2:21" x14ac:dyDescent="0.35">
      <c r="B16" s="2">
        <v>750</v>
      </c>
      <c r="C16" s="2">
        <v>179828</v>
      </c>
      <c r="D16" s="8">
        <v>42077</v>
      </c>
      <c r="E16" s="9">
        <v>35</v>
      </c>
      <c r="H16" s="12" t="s">
        <v>32</v>
      </c>
      <c r="P16" s="14">
        <v>208</v>
      </c>
      <c r="Q16" s="23">
        <v>8221856</v>
      </c>
      <c r="T16" s="24">
        <v>32</v>
      </c>
      <c r="U16">
        <v>1</v>
      </c>
    </row>
    <row r="17" spans="2:21" x14ac:dyDescent="0.35">
      <c r="B17" s="2">
        <v>862</v>
      </c>
      <c r="C17" s="2">
        <v>124686</v>
      </c>
      <c r="D17" s="8">
        <v>42080</v>
      </c>
      <c r="E17" s="9">
        <v>41</v>
      </c>
      <c r="H17" t="s">
        <v>56</v>
      </c>
      <c r="P17" s="14">
        <v>236</v>
      </c>
      <c r="Q17" s="23">
        <v>5070835</v>
      </c>
      <c r="T17" s="24">
        <v>34</v>
      </c>
      <c r="U17">
        <v>1</v>
      </c>
    </row>
    <row r="18" spans="2:21" x14ac:dyDescent="0.35">
      <c r="B18" s="2">
        <v>888</v>
      </c>
      <c r="C18" s="2">
        <v>159046</v>
      </c>
      <c r="D18" s="8">
        <v>42049</v>
      </c>
      <c r="E18" s="9">
        <v>39</v>
      </c>
      <c r="H18" t="s">
        <v>57</v>
      </c>
      <c r="P18" s="14">
        <v>259</v>
      </c>
      <c r="Q18" s="23">
        <v>3976448</v>
      </c>
      <c r="T18" s="24">
        <v>35</v>
      </c>
      <c r="U18">
        <v>2</v>
      </c>
    </row>
    <row r="19" spans="2:21" x14ac:dyDescent="0.35">
      <c r="B19" s="2">
        <v>899</v>
      </c>
      <c r="C19" s="2">
        <v>130506</v>
      </c>
      <c r="D19" s="8">
        <v>42031</v>
      </c>
      <c r="E19" s="9">
        <v>46</v>
      </c>
      <c r="H19" t="s">
        <v>58</v>
      </c>
      <c r="P19" s="14">
        <v>349</v>
      </c>
      <c r="Q19" s="23">
        <v>5050980</v>
      </c>
      <c r="T19" s="24">
        <v>37</v>
      </c>
      <c r="U19">
        <v>1</v>
      </c>
    </row>
    <row r="20" spans="2:21" x14ac:dyDescent="0.35">
      <c r="B20" s="2">
        <v>981</v>
      </c>
      <c r="C20" s="2">
        <v>134676</v>
      </c>
      <c r="D20" s="8">
        <v>42079</v>
      </c>
      <c r="E20" s="9">
        <v>31</v>
      </c>
      <c r="P20" s="14">
        <v>371</v>
      </c>
      <c r="Q20" s="23">
        <v>7332930</v>
      </c>
      <c r="T20" s="24">
        <v>38</v>
      </c>
      <c r="U20">
        <v>1</v>
      </c>
    </row>
    <row r="21" spans="2:21" x14ac:dyDescent="0.35">
      <c r="B21" s="2">
        <v>1060</v>
      </c>
      <c r="C21" s="2">
        <v>192488</v>
      </c>
      <c r="D21" s="8">
        <v>42037</v>
      </c>
      <c r="E21" s="9">
        <v>37</v>
      </c>
      <c r="P21" s="14">
        <v>472</v>
      </c>
      <c r="Q21" s="23">
        <v>6869480</v>
      </c>
      <c r="T21" s="24">
        <v>39</v>
      </c>
      <c r="U21">
        <v>3</v>
      </c>
    </row>
    <row r="22" spans="2:21" x14ac:dyDescent="0.35">
      <c r="B22" s="2">
        <v>1119</v>
      </c>
      <c r="C22" s="2">
        <v>108495</v>
      </c>
      <c r="D22" s="8">
        <v>42041</v>
      </c>
      <c r="E22" s="9">
        <v>41</v>
      </c>
      <c r="P22" s="14">
        <v>475</v>
      </c>
      <c r="Q22" s="23">
        <v>5810082</v>
      </c>
      <c r="T22" s="24">
        <v>40</v>
      </c>
      <c r="U22">
        <v>5</v>
      </c>
    </row>
    <row r="23" spans="2:21" x14ac:dyDescent="0.35">
      <c r="B23" s="2">
        <v>1150</v>
      </c>
      <c r="C23" s="2">
        <v>174142</v>
      </c>
      <c r="D23" s="8">
        <v>42055</v>
      </c>
      <c r="E23" s="9">
        <v>40</v>
      </c>
      <c r="P23" s="14">
        <v>515</v>
      </c>
      <c r="Q23" s="23">
        <v>8085128</v>
      </c>
      <c r="T23" s="24">
        <v>41</v>
      </c>
      <c r="U23">
        <v>3</v>
      </c>
    </row>
    <row r="24" spans="2:21" x14ac:dyDescent="0.35">
      <c r="B24" s="2">
        <v>1157</v>
      </c>
      <c r="C24" s="2">
        <v>120621</v>
      </c>
      <c r="D24" s="8">
        <v>42032</v>
      </c>
      <c r="E24" s="9">
        <v>40</v>
      </c>
      <c r="P24" s="14">
        <v>527</v>
      </c>
      <c r="Q24" s="23">
        <v>6328240</v>
      </c>
      <c r="T24" s="24">
        <v>42</v>
      </c>
      <c r="U24">
        <v>1</v>
      </c>
    </row>
    <row r="25" spans="2:21" x14ac:dyDescent="0.35">
      <c r="B25" s="2">
        <v>1199</v>
      </c>
      <c r="C25" s="2">
        <v>170130</v>
      </c>
      <c r="D25" s="8">
        <v>42056</v>
      </c>
      <c r="E25" s="9">
        <v>43</v>
      </c>
      <c r="P25" s="14">
        <v>633</v>
      </c>
      <c r="Q25" s="23">
        <v>6130824</v>
      </c>
      <c r="T25" s="24">
        <v>43</v>
      </c>
      <c r="U25">
        <v>1</v>
      </c>
    </row>
    <row r="26" spans="2:21" x14ac:dyDescent="0.35">
      <c r="B26" s="2">
        <v>1237</v>
      </c>
      <c r="C26" s="2">
        <v>155814</v>
      </c>
      <c r="D26" s="8">
        <v>42071</v>
      </c>
      <c r="E26" s="9">
        <v>47</v>
      </c>
      <c r="P26" s="14">
        <v>657</v>
      </c>
      <c r="Q26" s="23">
        <v>6271708</v>
      </c>
      <c r="T26" s="24">
        <v>45</v>
      </c>
      <c r="U26">
        <v>5</v>
      </c>
    </row>
    <row r="27" spans="2:21" x14ac:dyDescent="0.35">
      <c r="B27" s="2">
        <v>1367</v>
      </c>
      <c r="C27" s="2">
        <v>175577</v>
      </c>
      <c r="D27" s="8">
        <v>42035</v>
      </c>
      <c r="E27" s="9">
        <v>45</v>
      </c>
      <c r="P27" s="14">
        <v>660</v>
      </c>
      <c r="Q27" s="23">
        <v>7435038</v>
      </c>
      <c r="T27" s="24">
        <v>46</v>
      </c>
      <c r="U27">
        <v>2</v>
      </c>
    </row>
    <row r="28" spans="2:21" x14ac:dyDescent="0.35">
      <c r="B28" s="2">
        <v>1402</v>
      </c>
      <c r="C28" s="2">
        <v>183968</v>
      </c>
      <c r="D28" s="8">
        <v>42023</v>
      </c>
      <c r="E28" s="9">
        <v>41</v>
      </c>
      <c r="P28" s="14">
        <v>750</v>
      </c>
      <c r="Q28" s="23">
        <v>6293980</v>
      </c>
      <c r="T28" s="24">
        <v>47</v>
      </c>
      <c r="U28">
        <v>2</v>
      </c>
    </row>
    <row r="29" spans="2:21" x14ac:dyDescent="0.35">
      <c r="B29" s="2">
        <v>1536</v>
      </c>
      <c r="C29" s="2">
        <v>197151</v>
      </c>
      <c r="D29" s="8">
        <v>42065</v>
      </c>
      <c r="E29" s="9">
        <v>45</v>
      </c>
      <c r="P29" s="14">
        <v>862</v>
      </c>
      <c r="Q29" s="23">
        <v>5112126</v>
      </c>
      <c r="T29" s="24" t="s">
        <v>61</v>
      </c>
      <c r="U29">
        <v>30</v>
      </c>
    </row>
    <row r="30" spans="2:21" x14ac:dyDescent="0.35">
      <c r="B30" s="2">
        <v>1693</v>
      </c>
      <c r="C30" s="2">
        <v>166445</v>
      </c>
      <c r="D30" s="8">
        <v>42068</v>
      </c>
      <c r="E30" s="9">
        <v>40</v>
      </c>
      <c r="P30" s="14">
        <v>888</v>
      </c>
      <c r="Q30" s="23">
        <v>6202794</v>
      </c>
    </row>
    <row r="31" spans="2:21" x14ac:dyDescent="0.35">
      <c r="B31" s="2">
        <v>1793</v>
      </c>
      <c r="C31" s="2">
        <v>157621</v>
      </c>
      <c r="D31" s="8">
        <v>42074</v>
      </c>
      <c r="E31" s="9">
        <v>39</v>
      </c>
      <c r="P31" s="14">
        <v>899</v>
      </c>
      <c r="Q31" s="23">
        <v>6003276</v>
      </c>
    </row>
    <row r="32" spans="2:21" x14ac:dyDescent="0.35">
      <c r="B32" s="2">
        <v>1985</v>
      </c>
      <c r="C32" s="2">
        <v>164675</v>
      </c>
      <c r="D32" s="8">
        <v>42026</v>
      </c>
      <c r="E32" s="9">
        <v>45</v>
      </c>
      <c r="P32" s="14">
        <v>981</v>
      </c>
      <c r="Q32" s="23">
        <v>4174956</v>
      </c>
    </row>
    <row r="33" spans="16:17" x14ac:dyDescent="0.35">
      <c r="P33" s="14">
        <v>1060</v>
      </c>
      <c r="Q33" s="23">
        <v>7122056</v>
      </c>
    </row>
    <row r="34" spans="16:17" x14ac:dyDescent="0.35">
      <c r="P34" s="14">
        <v>1119</v>
      </c>
      <c r="Q34" s="23">
        <v>4448295</v>
      </c>
    </row>
    <row r="35" spans="16:17" x14ac:dyDescent="0.35">
      <c r="P35" s="14">
        <v>1150</v>
      </c>
      <c r="Q35" s="23">
        <v>6965680</v>
      </c>
    </row>
    <row r="36" spans="16:17" x14ac:dyDescent="0.35">
      <c r="P36" s="14">
        <v>1157</v>
      </c>
      <c r="Q36" s="23">
        <v>4824840</v>
      </c>
    </row>
    <row r="37" spans="16:17" x14ac:dyDescent="0.35">
      <c r="P37" s="14">
        <v>1199</v>
      </c>
      <c r="Q37" s="23">
        <v>7315590</v>
      </c>
    </row>
    <row r="38" spans="16:17" x14ac:dyDescent="0.35">
      <c r="P38" s="14">
        <v>1237</v>
      </c>
      <c r="Q38" s="23">
        <v>7323258</v>
      </c>
    </row>
    <row r="39" spans="16:17" x14ac:dyDescent="0.35">
      <c r="P39" s="14">
        <v>1367</v>
      </c>
      <c r="Q39" s="23">
        <v>7900965</v>
      </c>
    </row>
    <row r="40" spans="16:17" x14ac:dyDescent="0.35">
      <c r="P40" s="14">
        <v>1402</v>
      </c>
      <c r="Q40" s="23">
        <v>7542688</v>
      </c>
    </row>
    <row r="41" spans="16:17" x14ac:dyDescent="0.35">
      <c r="P41" s="14">
        <v>1536</v>
      </c>
      <c r="Q41" s="23">
        <v>8871795</v>
      </c>
    </row>
    <row r="42" spans="16:17" x14ac:dyDescent="0.35">
      <c r="P42" s="14">
        <v>1693</v>
      </c>
      <c r="Q42" s="23">
        <v>6657800</v>
      </c>
    </row>
    <row r="43" spans="16:17" x14ac:dyDescent="0.35">
      <c r="P43" s="14">
        <v>1793</v>
      </c>
      <c r="Q43" s="23">
        <v>6147219</v>
      </c>
    </row>
    <row r="44" spans="16:17" x14ac:dyDescent="0.35">
      <c r="P44" s="14">
        <v>1985</v>
      </c>
      <c r="Q44" s="23">
        <v>7410375</v>
      </c>
    </row>
    <row r="45" spans="16:17" x14ac:dyDescent="0.35">
      <c r="P45" s="14" t="s">
        <v>61</v>
      </c>
      <c r="Q45" s="23">
        <v>5819471931</v>
      </c>
    </row>
  </sheetData>
  <mergeCells count="2">
    <mergeCell ref="P13:Q13"/>
    <mergeCell ref="T13:U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34"/>
  <sheetViews>
    <sheetView workbookViewId="0">
      <selection activeCell="A3" sqref="A3"/>
    </sheetView>
  </sheetViews>
  <sheetFormatPr defaultRowHeight="14.5" x14ac:dyDescent="0.35"/>
  <cols>
    <col min="1" max="1" width="12.36328125" bestFit="1" customWidth="1"/>
    <col min="2" max="2" width="11.26953125" bestFit="1" customWidth="1"/>
    <col min="3" max="31" width="10.453125" bestFit="1" customWidth="1"/>
    <col min="32" max="32" width="11.26953125" bestFit="1" customWidth="1"/>
  </cols>
  <sheetData>
    <row r="3" spans="1:2" x14ac:dyDescent="0.35">
      <c r="A3" s="13" t="s">
        <v>59</v>
      </c>
      <c r="B3" t="s">
        <v>60</v>
      </c>
    </row>
    <row r="4" spans="1:2" x14ac:dyDescent="0.35">
      <c r="A4" s="14">
        <v>48</v>
      </c>
      <c r="B4">
        <v>38</v>
      </c>
    </row>
    <row r="5" spans="1:2" x14ac:dyDescent="0.35">
      <c r="A5" s="14">
        <v>208</v>
      </c>
      <c r="B5">
        <v>46</v>
      </c>
    </row>
    <row r="6" spans="1:2" x14ac:dyDescent="0.35">
      <c r="A6" s="14">
        <v>236</v>
      </c>
      <c r="B6">
        <v>35</v>
      </c>
    </row>
    <row r="7" spans="1:2" x14ac:dyDescent="0.35">
      <c r="A7" s="14">
        <v>259</v>
      </c>
      <c r="B7">
        <v>32</v>
      </c>
    </row>
    <row r="8" spans="1:2" x14ac:dyDescent="0.35">
      <c r="A8" s="14">
        <v>349</v>
      </c>
      <c r="B8">
        <v>45</v>
      </c>
    </row>
    <row r="9" spans="1:2" x14ac:dyDescent="0.35">
      <c r="A9" s="14">
        <v>371</v>
      </c>
      <c r="B9">
        <v>45</v>
      </c>
    </row>
    <row r="10" spans="1:2" x14ac:dyDescent="0.35">
      <c r="A10" s="14">
        <v>472</v>
      </c>
      <c r="B10">
        <v>40</v>
      </c>
    </row>
    <row r="11" spans="1:2" x14ac:dyDescent="0.35">
      <c r="A11" s="14">
        <v>475</v>
      </c>
      <c r="B11">
        <v>31</v>
      </c>
    </row>
    <row r="12" spans="1:2" x14ac:dyDescent="0.35">
      <c r="A12" s="14">
        <v>515</v>
      </c>
      <c r="B12">
        <v>47</v>
      </c>
    </row>
    <row r="13" spans="1:2" x14ac:dyDescent="0.35">
      <c r="A13" s="14">
        <v>527</v>
      </c>
      <c r="B13">
        <v>40</v>
      </c>
    </row>
    <row r="14" spans="1:2" x14ac:dyDescent="0.35">
      <c r="A14" s="14">
        <v>633</v>
      </c>
      <c r="B14">
        <v>42</v>
      </c>
    </row>
    <row r="15" spans="1:2" x14ac:dyDescent="0.35">
      <c r="A15" s="14">
        <v>657</v>
      </c>
      <c r="B15">
        <v>34</v>
      </c>
    </row>
    <row r="16" spans="1:2" x14ac:dyDescent="0.35">
      <c r="A16" s="14">
        <v>660</v>
      </c>
      <c r="B16">
        <v>39</v>
      </c>
    </row>
    <row r="17" spans="1:2" x14ac:dyDescent="0.35">
      <c r="A17" s="14">
        <v>750</v>
      </c>
      <c r="B17">
        <v>35</v>
      </c>
    </row>
    <row r="18" spans="1:2" x14ac:dyDescent="0.35">
      <c r="A18" s="14">
        <v>862</v>
      </c>
      <c r="B18">
        <v>41</v>
      </c>
    </row>
    <row r="19" spans="1:2" x14ac:dyDescent="0.35">
      <c r="A19" s="14">
        <v>888</v>
      </c>
      <c r="B19">
        <v>39</v>
      </c>
    </row>
    <row r="20" spans="1:2" x14ac:dyDescent="0.35">
      <c r="A20" s="14">
        <v>899</v>
      </c>
      <c r="B20">
        <v>46</v>
      </c>
    </row>
    <row r="21" spans="1:2" x14ac:dyDescent="0.35">
      <c r="A21" s="14">
        <v>981</v>
      </c>
      <c r="B21">
        <v>31</v>
      </c>
    </row>
    <row r="22" spans="1:2" x14ac:dyDescent="0.35">
      <c r="A22" s="14">
        <v>1060</v>
      </c>
      <c r="B22">
        <v>37</v>
      </c>
    </row>
    <row r="23" spans="1:2" x14ac:dyDescent="0.35">
      <c r="A23" s="14">
        <v>1119</v>
      </c>
      <c r="B23">
        <v>41</v>
      </c>
    </row>
    <row r="24" spans="1:2" x14ac:dyDescent="0.35">
      <c r="A24" s="14">
        <v>1150</v>
      </c>
      <c r="B24">
        <v>40</v>
      </c>
    </row>
    <row r="25" spans="1:2" x14ac:dyDescent="0.35">
      <c r="A25" s="14">
        <v>1157</v>
      </c>
      <c r="B25">
        <v>40</v>
      </c>
    </row>
    <row r="26" spans="1:2" x14ac:dyDescent="0.35">
      <c r="A26" s="14">
        <v>1199</v>
      </c>
      <c r="B26">
        <v>43</v>
      </c>
    </row>
    <row r="27" spans="1:2" x14ac:dyDescent="0.35">
      <c r="A27" s="14">
        <v>1237</v>
      </c>
      <c r="B27">
        <v>47</v>
      </c>
    </row>
    <row r="28" spans="1:2" x14ac:dyDescent="0.35">
      <c r="A28" s="14">
        <v>1367</v>
      </c>
      <c r="B28">
        <v>45</v>
      </c>
    </row>
    <row r="29" spans="1:2" x14ac:dyDescent="0.35">
      <c r="A29" s="14">
        <v>1402</v>
      </c>
      <c r="B29">
        <v>41</v>
      </c>
    </row>
    <row r="30" spans="1:2" x14ac:dyDescent="0.35">
      <c r="A30" s="14">
        <v>1536</v>
      </c>
      <c r="B30">
        <v>45</v>
      </c>
    </row>
    <row r="31" spans="1:2" x14ac:dyDescent="0.35">
      <c r="A31" s="14">
        <v>1693</v>
      </c>
      <c r="B31">
        <v>40</v>
      </c>
    </row>
    <row r="32" spans="1:2" x14ac:dyDescent="0.35">
      <c r="A32" s="14">
        <v>1793</v>
      </c>
      <c r="B32">
        <v>39</v>
      </c>
    </row>
    <row r="33" spans="1:2" x14ac:dyDescent="0.35">
      <c r="A33" s="14">
        <v>1985</v>
      </c>
      <c r="B33">
        <v>45</v>
      </c>
    </row>
    <row r="34" spans="1:2" x14ac:dyDescent="0.35">
      <c r="A34" s="14" t="s">
        <v>61</v>
      </c>
      <c r="B34">
        <v>1209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28E8AB5FE90B4094CD52318ED94291" ma:contentTypeVersion="13" ma:contentTypeDescription="Create a new document." ma:contentTypeScope="" ma:versionID="e89fa2f9cdd2426082f8bf3dbf8f5049">
  <xsd:schema xmlns:xsd="http://www.w3.org/2001/XMLSchema" xmlns:xs="http://www.w3.org/2001/XMLSchema" xmlns:p="http://schemas.microsoft.com/office/2006/metadata/properties" xmlns:ns2="8218a559-4de2-4a7c-bfce-aed9d7946e1b" xmlns:ns3="739af84e-f8cf-4403-948e-bfb83b94d710" targetNamespace="http://schemas.microsoft.com/office/2006/metadata/properties" ma:root="true" ma:fieldsID="4116e0c38fea793a90ffc965c5fb67b7" ns2:_="" ns3:_="">
    <xsd:import namespace="8218a559-4de2-4a7c-bfce-aed9d7946e1b"/>
    <xsd:import namespace="739af84e-f8cf-4403-948e-bfb83b94d71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18a559-4de2-4a7c-bfce-aed9d7946e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a2ec78f-40fc-489f-a4e8-c373e13c7fe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9af84e-f8cf-4403-948e-bfb83b94d7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8916e73d-db03-4467-b9f9-cc511746fcad}" ma:internalName="TaxCatchAll" ma:showField="CatchAllData" ma:web="739af84e-f8cf-4403-948e-bfb83b94d7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218a559-4de2-4a7c-bfce-aed9d7946e1b">
      <Terms xmlns="http://schemas.microsoft.com/office/infopath/2007/PartnerControls"/>
    </lcf76f155ced4ddcb4097134ff3c332f>
    <TaxCatchAll xmlns="739af84e-f8cf-4403-948e-bfb83b94d710" xsi:nil="true"/>
    <SharedWithUsers xmlns="739af84e-f8cf-4403-948e-bfb83b94d710">
      <UserInfo>
        <DisplayName>Ambareesh T N</DisplayName>
        <AccountId>131</AccountId>
        <AccountType/>
      </UserInfo>
      <UserInfo>
        <DisplayName>Ishita Jain</DisplayName>
        <AccountId>132</AccountId>
        <AccountType/>
      </UserInfo>
      <UserInfo>
        <DisplayName>Sayali Pingle</DisplayName>
        <AccountId>144</AccountId>
        <AccountType/>
      </UserInfo>
      <UserInfo>
        <DisplayName>Dhruv Gupta</DisplayName>
        <AccountId>178</AccountId>
        <AccountType/>
      </UserInfo>
    </SharedWithUsers>
  </documentManagement>
</p:properties>
</file>

<file path=customXml/itemProps1.xml><?xml version="1.0" encoding="utf-8"?>
<ds:datastoreItem xmlns:ds="http://schemas.openxmlformats.org/officeDocument/2006/customXml" ds:itemID="{CB223274-DA19-4DF3-8798-989F1DF3C7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18a559-4de2-4a7c-bfce-aed9d7946e1b"/>
    <ds:schemaRef ds:uri="739af84e-f8cf-4403-948e-bfb83b94d7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8FE8AD-D102-4C39-B479-103E7E5C23A8}">
  <ds:schemaRefs>
    <ds:schemaRef ds:uri="http://schemas.microsoft.com/sharepoint/v3/contenttype/forms"/>
  </ds:schemaRefs>
</ds:datastoreItem>
</file>

<file path=customXml/itemProps3.xml><?xml version="1.0" encoding="utf-8"?>
<ds:datastoreItem xmlns:ds="http://schemas.openxmlformats.org/officeDocument/2006/customXml" ds:itemID="{8FD9C530-AE2D-4F16-8D46-D41E4A7846E8}">
  <ds:schemaRefs>
    <ds:schemaRef ds:uri="http://schemas.microsoft.com/office/2006/metadata/properties"/>
    <ds:schemaRef ds:uri="http://schemas.microsoft.com/office/infopath/2007/PartnerControls"/>
    <ds:schemaRef ds:uri="8218a559-4de2-4a7c-bfce-aed9d7946e1b"/>
    <ds:schemaRef ds:uri="739af84e-f8cf-4403-948e-bfb83b94d7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Overview</vt:lpstr>
      <vt:lpstr>Conditional Formatting</vt:lpstr>
      <vt:lpstr>Sorting</vt:lpstr>
      <vt:lpstr>Filtering</vt:lpstr>
      <vt:lpstr>Text to Columns</vt:lpstr>
      <vt:lpstr>Data Validation</vt:lpstr>
      <vt:lpstr>Pivot Tables</vt:lpstr>
      <vt:lpstr>Sheet7</vt:lpstr>
      <vt:lpstr>Sales</vt:lpstr>
      <vt:lpstr>Store_nbr</vt:lpstr>
      <vt:lpstr>Unique_Sales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 Fernando</dc:creator>
  <cp:keywords/>
  <dc:description/>
  <cp:lastModifiedBy>Dhruv</cp:lastModifiedBy>
  <cp:revision/>
  <dcterms:created xsi:type="dcterms:W3CDTF">2015-03-16T18:24:36Z</dcterms:created>
  <dcterms:modified xsi:type="dcterms:W3CDTF">2022-12-19T12:37:47Z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0x0101009328E8AB5FE90B4094CD52318ED94291</vt:lpwstr>
  </property>
  <property fmtid="{D5CDD505-2E9C-101B-9397-08002B2CF9AE}" pid="3" name="MediaServiceImageTags">
    <vt:lpwstr/>
  </property>
</Properties>
</file>