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<sst xmlns="http://schemas.openxmlformats.org/spreadsheetml/2006/main" count="11" uniqueCount="11">
  <si>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Calculation of Sj and Rj</t>
  </si>
  <si>
    <t xml:space="preserve">Degree</t>
  </si>
  <si>
    <t xml:space="preserve">Centrality</t>
  </si>
  <si>
    <t xml:space="preserve">Strength</t>
  </si>
  <si>
    <t xml:space="preserve">CRB</t>
  </si>
  <si>
    <t xml:space="preserve">Sj</t>
  </si>
  <si>
    <t xml:space="preserve">Rj</t>
  </si>
  <si>
    <t xml:space="preserve">Qj</t>
  </si>
  <si>
    <t xml:space="preserve">max</t>
  </si>
  <si>
    <t xml:space="preserve">min</t>
  </si>
  <si>
    <t xml:space="preserve">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</si>
</sst>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W18" activeCellId="0" sqref="W18"/>
    </sheetView>
  </sheetViews>
  <sheetFormatPr defaultColWidth="8.5703125" defaultRowHeight="15" zeroHeight="false" outlineLevelRow="0" outlineLevelCol="0"/>
  <cols>
    <col collapsed="false" customWidth="true" hidden="false" outlineLevel="0" max="3" min="3" style="0" width="10.61"/>
    <col collapsed="false" customWidth="true" hidden="false" outlineLevel="0" max="4" min="4" style="0" width="18.0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H3" s="1" t="s">
        <v>0</v>
      </c>
      <c r="I3" s="1"/>
      <c r="J3" s="1"/>
      <c r="K3" s="1"/>
      <c r="L3" s="1"/>
      <c r="M3" s="1"/>
    </row>
    <row r="4" customFormat="false" ht="13.8" hidden="false" customHeight="false" outlineLevel="0" collapsed="false"/>
    <row r="5" customFormat="false" ht="13.8" hidden="false" customHeight="false" outlineLevel="0" collapsed="false">
      <c r="C5" s="2" t="s">
        <v>1</v>
      </c>
      <c r="D5" s="2" t="s">
        <v>2</v>
      </c>
      <c r="E5" s="2" t="s">
        <v>3</v>
      </c>
      <c r="F5" s="2" t="s">
        <v>4</v>
      </c>
      <c r="L5" s="3" t="s">
        <v>5</v>
      </c>
      <c r="M5" s="3" t="s">
        <v>6</v>
      </c>
      <c r="N5" s="3" t="s">
        <v>7</v>
      </c>
    </row>
    <row r="6" customFormat="false" ht="13.8" hidden="false" customHeight="false" outlineLevel="0" collapsed="false">
      <c r="B6" s="2" t="n">
        <v>0</v>
      </c>
      <c r="C6" s="0" t="n">
        <v>3</v>
      </c>
      <c r="D6" s="0" t="n">
        <v>0.40348395518654</v>
      </c>
      <c r="E6" s="0" t="n">
        <v>246</v>
      </c>
      <c r="F6" s="0" t="n">
        <v>74</v>
      </c>
      <c r="H6" s="4" t="n">
        <f aca="false">(($C$13-C6)/($C$13-$C$14))*$C$15</f>
        <v>0</v>
      </c>
      <c r="I6" s="4" t="n">
        <f aca="false">(($D$13-D6)/($D$13-$D$14))*$D$15</f>
        <v>0.00981454456139255</v>
      </c>
      <c r="J6" s="4" t="n">
        <f aca="false">(($E$13-E6)/($E$13-$E$14))*$E$15</f>
        <v>0.0384854269624581</v>
      </c>
      <c r="K6" s="4" t="n">
        <f aca="false">(($F$13-F6)/($F$13-$F$14))*$F$15</f>
        <v>0.119931068544557</v>
      </c>
      <c r="L6" s="0" t="n">
        <f aca="false">SUM(H6:K6)</f>
        <v>0.168231040068408</v>
      </c>
      <c r="M6" s="0" t="n">
        <f aca="false">MAX(H6:K6)</f>
        <v>0.119931068544557</v>
      </c>
      <c r="N6" s="0" t="n">
        <f aca="false">($L$15*((L6-$L$14)/($L$13-$L$14)))+($M$15*(M6-$M$14)/($M$13-$M$14))</f>
        <v>0.198675020577548</v>
      </c>
      <c r="O6" s="0" t="n">
        <f aca="false">$L$15*((L6-$L$14)/($L$13-$L$14))</f>
        <v>0.0570751353184313</v>
      </c>
    </row>
    <row r="7" customFormat="false" ht="13.8" hidden="false" customHeight="false" outlineLevel="0" collapsed="false">
      <c r="B7" s="2" t="n">
        <v>1</v>
      </c>
      <c r="C7" s="0" t="n">
        <v>2</v>
      </c>
      <c r="D7" s="0" t="n">
        <v>0.369892279992955</v>
      </c>
      <c r="E7" s="0" t="n">
        <v>189</v>
      </c>
      <c r="F7" s="0" t="n">
        <v>91</v>
      </c>
      <c r="H7" s="4" t="n">
        <f aca="false">(($C$13-C7)/($C$13-$C$14))*$C$15</f>
        <v>0.121043190447615</v>
      </c>
      <c r="I7" s="4" t="n">
        <f aca="false">(($D$13-D7)/($D$13-$D$14))*$D$15</f>
        <v>0.119203990292441</v>
      </c>
      <c r="J7" s="4" t="n">
        <f aca="false">(($E$13-E7)/($E$13-$E$14))*$E$15</f>
        <v>0.107037593739337</v>
      </c>
      <c r="K7" s="4" t="n">
        <f aca="false">(($F$13-F7)/($F$13-$F$14))*$F$15</f>
        <v>0.022844013056106</v>
      </c>
      <c r="L7" s="0" t="n">
        <f aca="false">SUM(H7:K7)</f>
        <v>0.370128787535499</v>
      </c>
      <c r="M7" s="0" t="n">
        <f aca="false">MAX(H7:K7)</f>
        <v>0.121043190447615</v>
      </c>
      <c r="N7" s="0" t="n">
        <f aca="false">($L$15*((L7-$L$14)/($L$13-$L$14)))+($M$15*(M7-$M$14)/($M$13-$M$14))</f>
        <v>0.325061202212967</v>
      </c>
      <c r="O7" s="0" t="n">
        <f aca="false">$L$15*((L7-$L$14)/($L$13-$L$14))</f>
        <v>0.180717456334926</v>
      </c>
    </row>
    <row r="8" customFormat="false" ht="13.8" hidden="false" customHeight="false" outlineLevel="0" collapsed="false">
      <c r="B8" s="2" t="n">
        <v>2</v>
      </c>
      <c r="C8" s="0" t="n">
        <v>2</v>
      </c>
      <c r="D8" s="0" t="n">
        <v>0.369508642557827</v>
      </c>
      <c r="E8" s="0" t="n">
        <v>119</v>
      </c>
      <c r="F8" s="0" t="n">
        <v>85</v>
      </c>
      <c r="H8" s="4" t="n">
        <f aca="false">(($C$13-C8)/($C$13-$C$14))*$C$15</f>
        <v>0.121043190447615</v>
      </c>
      <c r="I8" s="4" t="n">
        <f aca="false">(($D$13-D8)/($D$13-$D$14))*$D$15</f>
        <v>0.120453284534197</v>
      </c>
      <c r="J8" s="4" t="n">
        <f aca="false">(($E$13-E8)/($E$13-$E$14))*$E$15</f>
        <v>0.191224465219714</v>
      </c>
      <c r="K8" s="4" t="n">
        <f aca="false">(($F$13-F8)/($F$13-$F$14))*$F$15</f>
        <v>0.057110032640265</v>
      </c>
      <c r="L8" s="0" t="n">
        <f aca="false">SUM(H8:K8)</f>
        <v>0.48983097284179</v>
      </c>
      <c r="M8" s="0" t="n">
        <f aca="false">MAX(H8:K8)</f>
        <v>0.191224465219714</v>
      </c>
      <c r="N8" s="0" t="n">
        <f aca="false">($L$15*((L8-$L$14)/($L$13-$L$14)))+($M$15*(M8-$M$14)/($M$13-$M$14))</f>
        <v>0.571520256392532</v>
      </c>
      <c r="O8" s="0" t="n">
        <f aca="false">$L$15*((L8-$L$14)/($L$13-$L$14))</f>
        <v>0.254023157897688</v>
      </c>
    </row>
    <row r="9" customFormat="false" ht="13.8" hidden="false" customHeight="false" outlineLevel="0" collapsed="false">
      <c r="B9" s="2" t="n">
        <v>3</v>
      </c>
      <c r="C9" s="0" t="n">
        <v>3</v>
      </c>
      <c r="D9" s="0" t="n">
        <v>0.406497838206752</v>
      </c>
      <c r="E9" s="0" t="n">
        <v>278</v>
      </c>
      <c r="F9" s="0" t="n">
        <v>64</v>
      </c>
      <c r="H9" s="4" t="n">
        <f aca="false">(($C$13-C9)/($C$13-$C$14))*$C$15</f>
        <v>0</v>
      </c>
      <c r="I9" s="4" t="n">
        <f aca="false">(($D$13-D9)/($D$13-$D$14))*$D$15</f>
        <v>0</v>
      </c>
      <c r="J9" s="4" t="n">
        <f aca="false">(($E$13-E9)/($E$13-$E$14))*$E$15</f>
        <v>0</v>
      </c>
      <c r="K9" s="4" t="n">
        <f aca="false">(($F$13-F9)/($F$13-$F$14))*$F$15</f>
        <v>0.177041101184822</v>
      </c>
      <c r="L9" s="0" t="n">
        <f aca="false">SUM(H9:K9)</f>
        <v>0.177041101184822</v>
      </c>
      <c r="M9" s="0" t="n">
        <f aca="false">MAX(H9:K9)</f>
        <v>0.177041101184822</v>
      </c>
      <c r="N9" s="0" t="n">
        <f aca="false">($L$15*((L9-$L$14)/($L$13-$L$14)))+($M$15*(M9-$M$14)/($M$13-$M$14))</f>
        <v>0.34497389889777</v>
      </c>
      <c r="O9" s="0" t="n">
        <f aca="false">$L$15*((L9-$L$14)/($L$13-$L$14))</f>
        <v>0.062470422875605</v>
      </c>
    </row>
    <row r="10" customFormat="false" ht="13.8" hidden="false" customHeight="false" outlineLevel="0" collapsed="false">
      <c r="B10" s="2" t="n">
        <v>4</v>
      </c>
      <c r="C10" s="0" t="n">
        <v>3</v>
      </c>
      <c r="D10" s="0" t="n">
        <v>0.402661379671714</v>
      </c>
      <c r="E10" s="0" t="n">
        <v>226</v>
      </c>
      <c r="F10" s="0" t="n">
        <v>95</v>
      </c>
      <c r="H10" s="4" t="n">
        <f aca="false">(($C$13-C10)/($C$13-$C$14))*$C$15</f>
        <v>0</v>
      </c>
      <c r="I10" s="4" t="n">
        <f aca="false">(($D$13-D10)/($D$13-$D$14))*$D$15</f>
        <v>0.0124932165573619</v>
      </c>
      <c r="J10" s="4" t="n">
        <f aca="false">(($E$13-E10)/($E$13-$E$14))*$E$15</f>
        <v>0.0625388188139944</v>
      </c>
      <c r="K10" s="4" t="n">
        <f aca="false">(($F$13-F10)/($F$13-$F$14))*$F$15</f>
        <v>0</v>
      </c>
      <c r="L10" s="0" t="n">
        <f aca="false">SUM(H10:K10)</f>
        <v>0.0750320353713563</v>
      </c>
      <c r="M10" s="0" t="n">
        <f aca="false">MAX(H10:K10)</f>
        <v>0.0625388188139944</v>
      </c>
      <c r="N10" s="0" t="n">
        <f aca="false">($L$15*((L10-$L$14)/($L$13-$L$14)))+($M$15*(M10-$M$14)/($M$13-$M$14))</f>
        <v>0</v>
      </c>
      <c r="O10" s="0" t="n">
        <f aca="false">$L$15*((L10-$L$14)/($L$13-$L$14))</f>
        <v>0</v>
      </c>
    </row>
    <row r="11" customFormat="false" ht="13.8" hidden="false" customHeight="false" outlineLevel="0" collapsed="false">
      <c r="B11" s="2" t="n">
        <v>5</v>
      </c>
      <c r="C11" s="0" t="n">
        <v>2</v>
      </c>
      <c r="D11" s="0" t="n">
        <v>0.36166636161948</v>
      </c>
      <c r="E11" s="0" t="n">
        <v>166</v>
      </c>
      <c r="F11" s="0" t="n">
        <v>50</v>
      </c>
      <c r="H11" s="4" t="n">
        <f aca="false">(($C$13-C11)/($C$13-$C$14))*$C$15</f>
        <v>0.121043190447615</v>
      </c>
      <c r="I11" s="4" t="n">
        <f aca="false">(($D$13-D11)/($D$13-$D$14))*$D$15</f>
        <v>0.145991241786081</v>
      </c>
      <c r="J11" s="4" t="n">
        <f aca="false">(($E$13-E11)/($E$13-$E$14))*$E$15</f>
        <v>0.134698994368603</v>
      </c>
      <c r="K11" s="4" t="n">
        <f aca="false">(($F$13-F11)/($F$13-$F$14))*$F$15</f>
        <v>0.256995146881193</v>
      </c>
      <c r="L11" s="0" t="n">
        <f aca="false">SUM(H11:K11)</f>
        <v>0.658728573483492</v>
      </c>
      <c r="M11" s="0" t="n">
        <f aca="false">MAX(H11:K11)</f>
        <v>0.256995146881193</v>
      </c>
      <c r="N11" s="0" t="n">
        <f aca="false">($L$15*((L11-$L$14)/($L$13-$L$14)))+($M$15*(M11-$M$14)/($M$13-$M$14))</f>
        <v>0.837224669129339</v>
      </c>
      <c r="O11" s="0" t="n">
        <f aca="false">$L$15*((L11-$L$14)/($L$13-$L$14))</f>
        <v>0.357456166038905</v>
      </c>
    </row>
    <row r="12" customFormat="false" ht="13.8" hidden="false" customHeight="false" outlineLevel="0" collapsed="false">
      <c r="B12" s="2" t="n">
        <v>6</v>
      </c>
      <c r="C12" s="0" t="n">
        <v>1</v>
      </c>
      <c r="D12" s="0" t="n">
        <v>0.325060803405683</v>
      </c>
      <c r="E12" s="0" t="n">
        <v>82</v>
      </c>
      <c r="F12" s="0" t="n">
        <v>69</v>
      </c>
      <c r="H12" s="4" t="n">
        <f aca="false">(($C$13-C12)/($C$13-$C$14))*$C$15</f>
        <v>0.242086380895229</v>
      </c>
      <c r="I12" s="4" t="n">
        <f aca="false">(($D$13-D12)/($D$13-$D$14))*$D$15</f>
        <v>0.265195232078523</v>
      </c>
      <c r="J12" s="4" t="n">
        <f aca="false">(($E$13-E12)/($E$13-$E$14))*$E$15</f>
        <v>0.235723240145056</v>
      </c>
      <c r="K12" s="4" t="n">
        <f aca="false">(($F$13-F12)/($F$13-$F$14))*$F$15</f>
        <v>0.148486084864689</v>
      </c>
      <c r="L12" s="0" t="n">
        <f aca="false">SUM(H12:K12)</f>
        <v>0.891490937983497</v>
      </c>
      <c r="M12" s="0" t="n">
        <f aca="false">MAX(H12:K12)</f>
        <v>0.265195232078523</v>
      </c>
      <c r="N12" s="0" t="n">
        <f aca="false">($L$15*((L12-$L$14)/($L$13-$L$14)))+($M$15*(M12-$M$14)/($M$13-$M$14))</f>
        <v>1</v>
      </c>
      <c r="O12" s="0" t="n">
        <f aca="false">$L$15*((L12-$L$14)/($L$13-$L$14))</f>
        <v>0.5</v>
      </c>
    </row>
    <row r="13" customFormat="false" ht="13.8" hidden="false" customHeight="false" outlineLevel="0" collapsed="false">
      <c r="B13" s="0" t="s">
        <v>8</v>
      </c>
      <c r="C13" s="0" t="n">
        <f aca="false">MAX(C6:C12)</f>
        <v>3</v>
      </c>
      <c r="D13" s="0" t="n">
        <f aca="false">MAX(D6:D12)</f>
        <v>0.406497838206752</v>
      </c>
      <c r="E13" s="0" t="n">
        <f aca="false">MAX(E6:E12)</f>
        <v>278</v>
      </c>
      <c r="F13" s="0" t="n">
        <f aca="false">MAX(F6:F12)</f>
        <v>95</v>
      </c>
      <c r="L13" s="0" t="n">
        <f aca="false">MAX(L6:L12)</f>
        <v>0.891490937983497</v>
      </c>
      <c r="M13" s="0" t="n">
        <f aca="false">MAX(M6:M12)</f>
        <v>0.265195232078523</v>
      </c>
    </row>
    <row r="14" customFormat="false" ht="13.8" hidden="false" customHeight="false" outlineLevel="0" collapsed="false">
      <c r="B14" s="0" t="s">
        <v>9</v>
      </c>
      <c r="C14" s="0" t="n">
        <f aca="false">MIN(C6:C12)</f>
        <v>1</v>
      </c>
      <c r="D14" s="0" t="n">
        <f aca="false">MIN(D6:D12)</f>
        <v>0.325060803405683</v>
      </c>
      <c r="E14" s="0" t="n">
        <f aca="false">MIN(E6:E12)</f>
        <v>82</v>
      </c>
      <c r="F14" s="0" t="n">
        <f aca="false">MIN(F6:F12)</f>
        <v>50</v>
      </c>
      <c r="L14" s="0" t="n">
        <f aca="false">MIN(L6:L12)</f>
        <v>0.0750320353713563</v>
      </c>
      <c r="M14" s="0" t="n">
        <f aca="false">MIN(M6:M12)</f>
        <v>0.0625388188139944</v>
      </c>
    </row>
    <row r="15" customFormat="false" ht="13.8" hidden="false" customHeight="false" outlineLevel="0" collapsed="false">
      <c r="B15" s="0" t="s">
        <v>10</v>
      </c>
      <c r="C15" s="5" t="n">
        <v>0.242086380895229</v>
      </c>
      <c r="D15" s="5" t="n">
        <v>0.265195232078523</v>
      </c>
      <c r="E15" s="0" t="n">
        <v>0.235723240145056</v>
      </c>
      <c r="F15" s="0" t="n">
        <v>0.256995146881193</v>
      </c>
      <c r="L15" s="0" t="n">
        <v>0.5</v>
      </c>
      <c r="M15" s="0" t="n">
        <v>0.5</v>
      </c>
    </row>
    <row r="25" customFormat="false" ht="13.8" hidden="false" customHeight="false" outlineLevel="0" collapsed="false"/>
  </sheetData>
  <mergeCells count="1">
    <mergeCell ref="H3:M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2022-02-02T10:41:25Z</dcterms:created>
  <dc:creator>openpyxl</dc:creator>
  <dc:description/>
  <dc:language>en-US</dc:language>
  <cp:lastModifiedBy/>
  <dcterms:modified xsi:type="dcterms:W3CDTF">2022-02-03T10:21:44Z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