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9d0e32a7b24946dd/Documentos/"/>
    </mc:Choice>
  </mc:AlternateContent>
  <xr:revisionPtr revIDLastSave="426" documentId="8_{862505DC-0701-44BA-ADF0-690CBC29B9AB}" xr6:coauthVersionLast="47" xr6:coauthVersionMax="47" xr10:uidLastSave="{9D9D850D-AF06-44E1-89FE-4DABEF62D675}"/>
  <bookViews>
    <workbookView xWindow="-108" yWindow="-108" windowWidth="23256" windowHeight="12456" xr2:uid="{D937FED6-B5BF-4EB2-B066-17E3DE05DDDA}"/>
  </bookViews>
  <sheets>
    <sheet name="QUESTION 1" sheetId="1" r:id="rId1"/>
    <sheet name="QUESTION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8" i="2" l="1"/>
  <c r="E27" i="2"/>
  <c r="E26" i="2"/>
  <c r="E22" i="2"/>
  <c r="E21" i="2"/>
  <c r="D22" i="2"/>
  <c r="D21" i="2"/>
  <c r="E15" i="2"/>
  <c r="D16" i="2"/>
  <c r="D15" i="2"/>
  <c r="C17" i="2"/>
  <c r="C16" i="2"/>
  <c r="C15" i="2"/>
  <c r="C38" i="1"/>
  <c r="D33" i="1" a="1"/>
  <c r="D33" i="1" s="1"/>
  <c r="C42" i="1"/>
  <c r="C29" i="1"/>
  <c r="C25" i="1"/>
  <c r="C21" i="1"/>
  <c r="D15" i="1"/>
  <c r="D14" i="1"/>
  <c r="E17" i="2" l="1"/>
  <c r="D17" i="2"/>
  <c r="E1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<sst xmlns="http://schemas.openxmlformats.org/spreadsheetml/2006/main" count="44" uniqueCount="37">
  <si>
    <t>Question 1. There is an assumption that there is no significant difference between boys and 
girls with respect to intelligence. Tests are conducted on two groups and the following are 
the observations.</t>
  </si>
  <si>
    <t>MEAN</t>
  </si>
  <si>
    <t>STANDARD DEVIATION</t>
  </si>
  <si>
    <t>SIZE</t>
  </si>
  <si>
    <t>GIRLS</t>
  </si>
  <si>
    <t>BOYS</t>
  </si>
  <si>
    <t>D F</t>
  </si>
  <si>
    <t>Column1</t>
  </si>
  <si>
    <r>
      <rPr>
        <b/>
        <sz val="11"/>
        <color theme="1"/>
        <rFont val="Calibri"/>
        <family val="2"/>
        <scheme val="minor"/>
      </rPr>
      <t>Validate the claim with 5% LoS (Level of Significance).</t>
    </r>
    <r>
      <rPr>
        <sz val="11"/>
        <color theme="1"/>
        <rFont val="Calibri"/>
        <family val="2"/>
        <scheme val="minor"/>
      </rPr>
      <t xml:space="preserve"> </t>
    </r>
  </si>
  <si>
    <t>Question 2: Abalyze the below data and tell whether you can conclude the smoking causes cancer or not?</t>
  </si>
  <si>
    <t>CATEGORY</t>
  </si>
  <si>
    <t>DDIAGNOSED AS CANCER</t>
  </si>
  <si>
    <t>WITHOUT CANCER</t>
  </si>
  <si>
    <t>TOTAL</t>
  </si>
  <si>
    <t>Smokers</t>
  </si>
  <si>
    <t>Non-Smokers</t>
  </si>
  <si>
    <t>Total</t>
  </si>
  <si>
    <t>CANCER</t>
  </si>
  <si>
    <t>SMOKERS</t>
  </si>
  <si>
    <t>NON-SMOKER</t>
  </si>
  <si>
    <t>NON-SMOKERS</t>
  </si>
  <si>
    <t>Chi</t>
  </si>
  <si>
    <t>Chisqr</t>
  </si>
  <si>
    <t>WITHOUT CANCER2</t>
  </si>
  <si>
    <t>PEOPLE WHO SMOKE ARE MORE LIKELY TO DEVELOP CANCER.</t>
  </si>
  <si>
    <t xml:space="preserve">Q1 Calculate the expected Frequrncies		</t>
  </si>
  <si>
    <t>VARIANCE</t>
  </si>
  <si>
    <t>Girls</t>
  </si>
  <si>
    <t>Boys</t>
  </si>
  <si>
    <t>SE=SQRT(S1SQRT/n1 + s2SQRT/n2)</t>
  </si>
  <si>
    <t>T-test</t>
  </si>
  <si>
    <t>NUMERATOR</t>
  </si>
  <si>
    <t>DENOMINATOR</t>
  </si>
  <si>
    <t>DEGREE OF FREEDOME</t>
  </si>
  <si>
    <t>t-statistics</t>
  </si>
  <si>
    <r>
      <t xml:space="preserve">since t=7.01&gt;2.00t = 7.01 &gt; 2.00t = 7.01 &gt; 2.00, </t>
    </r>
    <r>
      <rPr>
        <b/>
        <sz val="11"/>
        <color rgb="FFFF0000"/>
        <rFont val="Calibri"/>
        <family val="2"/>
        <scheme val="minor"/>
      </rPr>
      <t>Reject the null hypothesis.</t>
    </r>
    <r>
      <rPr>
        <b/>
        <sz val="11"/>
        <color theme="1"/>
        <rFont val="Calibri"/>
        <family val="2"/>
        <scheme val="minor"/>
      </rPr>
      <t xml:space="preserve"> There is a significantdefferencebetween boys and girls.</t>
    </r>
  </si>
  <si>
    <r>
      <t xml:space="preserve">P value os &lt; than Alpha 0.05, </t>
    </r>
    <r>
      <rPr>
        <b/>
        <sz val="11"/>
        <color rgb="FFFF0000"/>
        <rFont val="Calibri"/>
        <family val="2"/>
        <scheme val="minor"/>
      </rPr>
      <t>rejec all the null hypothesis.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</si>
</sst>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2060"/>
      <name val="Calibri"/>
      <family val="2"/>
      <scheme val="minor"/>
    </font>
    <font>
      <sz val="11"/>
      <color rgb="FF7030A0"/>
      <name val="Calibri"/>
      <family val="2"/>
      <scheme val="minor"/>
    </font>
    <font>
      <b/>
      <sz val="11"/>
      <color rgb="FFFF0000"/>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5"/>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3" fillId="0" borderId="0" xfId="0" applyFont="1"/>
    <xf numFmtId="0" fontId="0" fillId="4" borderId="0" xfId="0" applyFill="1" applyAlignment="1">
      <alignment horizontal="center" vertical="center"/>
    </xf>
    <xf numFmtId="0" fontId="2" fillId="3" borderId="0" xfId="0" applyFont="1" applyFill="1" applyAlignment="1">
      <alignment horizontal="center" vertical="center"/>
    </xf>
    <xf numFmtId="0" fontId="3" fillId="5" borderId="0" xfId="0" applyFont="1" applyFill="1" applyAlignment="1">
      <alignment horizontal="center" vertical="center"/>
    </xf>
    <xf numFmtId="0" fontId="0" fillId="2" borderId="0" xfId="0" applyFill="1" applyAlignment="1">
      <alignment horizontal="center" vertical="center"/>
    </xf>
    <xf numFmtId="0" fontId="1" fillId="0" borderId="0" xfId="0" applyFont="1"/>
    <xf numFmtId="0" fontId="1" fillId="0" borderId="0" xfId="0" applyFont="1" applyAlignment="1">
      <alignment horizontal="center" vertical="center"/>
    </xf>
    <xf numFmtId="0" fontId="0" fillId="0" borderId="0" xfId="0" applyAlignment="1">
      <alignment vertical="center"/>
    </xf>
    <xf numFmtId="0" fontId="0" fillId="6" borderId="0" xfId="0" applyFill="1" applyAlignment="1">
      <alignment vertical="center"/>
    </xf>
    <xf numFmtId="0" fontId="1" fillId="0" borderId="0" xfId="0" applyFont="1" applyAlignment="1">
      <alignment horizontal="center" vertical="center"/>
    </xf>
    <xf numFmtId="0" fontId="0" fillId="6" borderId="0" xfId="0" applyFill="1" applyAlignment="1">
      <alignment horizontal="center" vertical="center"/>
    </xf>
    <xf numFmtId="0" fontId="1" fillId="0" borderId="0" xfId="0" applyFont="1" applyAlignment="1">
      <alignment horizontal="center" wrapText="1"/>
    </xf>
    <xf numFmtId="0" fontId="0" fillId="0" borderId="0" xfId="0" applyAlignment="1">
      <alignment horizontal="center"/>
    </xf>
    <xf numFmtId="0" fontId="0" fillId="6" borderId="0" xfId="0" applyFill="1" applyAlignment="1">
      <alignment horizontal="center"/>
    </xf>
    <xf numFmtId="0" fontId="1" fillId="0" borderId="0" xfId="0" applyFont="1" applyAlignment="1">
      <alignment horizontal="center"/>
    </xf>
    <xf numFmtId="0" fontId="0" fillId="0" borderId="0" xfId="0" applyAlignment="1">
      <alignment horizontal="center" vertical="center"/>
    </xf>
  </cellXfs>
  <cellStyles count="1">
    <cellStyle name="Normal" xfId="0" builtinId="0"/>
  </cellStyles>
  <dxfs count="23">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68C28A8-3A8B-444D-85ED-94E37FA8AD2A}" name="Table4" displayName="Table4" ref="B4:E7" totalsRowShown="0" headerRowDxfId="22" dataDxfId="21">
  <autoFilter ref="B4:E7" xr:uid="{468C28A8-3A8B-444D-85ED-94E37FA8AD2A}"/>
  <tableColumns count="4">
    <tableColumn id="1" xr3:uid="{D6CCA781-2CA2-4B60-90DD-738FF091724A}" name="Column1" dataDxfId="20"/>
    <tableColumn id="2" xr3:uid="{35B6F1C7-3FB5-44A7-910C-7BF407E2730F}" name="MEAN" dataDxfId="19"/>
    <tableColumn id="3" xr3:uid="{D42C43ED-B533-4821-8471-3389C20949AC}" name="STANDARD DEVIATION" dataDxfId="18"/>
    <tableColumn id="4" xr3:uid="{0ACF3154-223D-4D69-80CA-AB62A0E88BCA}" name="SIZE" dataDxfId="17"/>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57E9CB7-835B-41A9-8A28-845017E7F471}" name="Table5" displayName="Table5" ref="B5:E9" totalsRowShown="0" headerRowDxfId="16" dataDxfId="15">
  <autoFilter ref="B5:E9" xr:uid="{357E9CB7-835B-41A9-8A28-845017E7F471}"/>
  <tableColumns count="4">
    <tableColumn id="1" xr3:uid="{5F3C3EB9-5494-4B0E-A7AA-00814687E315}" name="CATEGORY" dataDxfId="14"/>
    <tableColumn id="2" xr3:uid="{ED49FB45-A5F2-4C83-8C9C-68677B221C7D}" name="DDIAGNOSED AS CANCER" dataDxfId="13"/>
    <tableColumn id="3" xr3:uid="{4CBC281E-F0D5-48EC-8AC0-54D40DCAD1B0}" name="WITHOUT CANCER" dataDxfId="12"/>
    <tableColumn id="4" xr3:uid="{8D168799-61B5-44B8-8F05-CCDDBE516549}" name="TOTAL" dataDxfId="11"/>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2CC126-32A2-4068-8840-F32858D41A8C}" name="Table6" displayName="Table6" ref="B14:E17" totalsRowShown="0" headerRowDxfId="10" dataDxfId="9">
  <autoFilter ref="B14:E17" xr:uid="{D12CC126-32A2-4068-8840-F32858D41A8C}"/>
  <tableColumns count="4">
    <tableColumn id="1" xr3:uid="{70D28721-05EF-48B0-B5E0-51E6533D8AE5}" name="CATEGORY" dataDxfId="8"/>
    <tableColumn id="2" xr3:uid="{91757329-CEFB-4690-A439-CB0CC75F13E1}" name="CANCER" dataDxfId="7"/>
    <tableColumn id="3" xr3:uid="{5C805E53-C4D4-41BE-813D-CF389B96B180}" name="WITHOUT CANCER" dataDxfId="6"/>
    <tableColumn id="4" xr3:uid="{BB53BE29-B1C6-4A14-99B6-E8BED16C169D}" name="TOTAL" dataDxfId="5"/>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D50B1F1-C084-43E9-93C3-B632BDB91F10}" name="Table7" displayName="Table7" ref="C19:E22" totalsRowShown="0" headerRowDxfId="4" dataDxfId="3">
  <autoFilter ref="C19:E22" xr:uid="{5D50B1F1-C084-43E9-93C3-B632BDB91F10}"/>
  <tableColumns count="3">
    <tableColumn id="1" xr3:uid="{38E947BD-46B2-4CC1-BC1A-132A78456616}" name="CANCER" dataDxfId="2"/>
    <tableColumn id="2" xr3:uid="{D0CCC282-C807-4025-B527-9DD81EE2A934}" name="WITHOUT CANCER" dataDxfId="1">
      <calculatedColumnFormula>(C6-C14)^2/C14</calculatedColumnFormula>
    </tableColumn>
    <tableColumn id="3" xr3:uid="{991594C5-C1B3-41E4-BB22-7FF31445C67F}" name="WITHOUT CANCER2" dataDxfId="0">
      <calculatedColumnFormula>(D6-D14)^2/D14</calculatedColumnFormula>
    </tableColumn>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1444F-D854-4285-92D7-C440AFAB02AF}">
  <dimension ref="A1:Q45"/>
  <sheetViews>
    <sheetView tabSelected="1" zoomScale="106" zoomScaleNormal="90" workbookViewId="0">
      <selection activeCell="G21" sqref="G21"/>
    </sheetView>
  </sheetViews>
  <sheetFormatPr defaultRowHeight="14.4" x14ac:dyDescent="0.3"/>
  <cols>
    <col min="2" max="2" width="10.44140625" customWidth="1"/>
    <col min="3" max="3" width="12.21875" customWidth="1"/>
    <col min="4" max="4" width="26.6640625" customWidth="1"/>
    <col min="5" max="5" width="12.6640625" customWidth="1"/>
  </cols>
  <sheetData>
    <row r="1" spans="1:17" ht="14.4" customHeight="1" x14ac:dyDescent="0.3">
      <c r="A1" s="13" t="s">
        <v>0</v>
      </c>
      <c r="B1" s="13"/>
      <c r="C1" s="13"/>
      <c r="D1" s="13"/>
      <c r="E1" s="13"/>
      <c r="F1" s="13"/>
      <c r="G1" s="13"/>
      <c r="H1" s="13"/>
      <c r="I1" s="13"/>
      <c r="J1" s="13"/>
      <c r="K1" s="13"/>
      <c r="L1" s="13"/>
      <c r="M1" s="13"/>
      <c r="N1" s="13"/>
      <c r="O1" s="13"/>
      <c r="P1" s="13"/>
      <c r="Q1" s="13"/>
    </row>
    <row r="2" spans="1:17" x14ac:dyDescent="0.3">
      <c r="A2" s="13"/>
      <c r="B2" s="13"/>
      <c r="C2" s="13"/>
      <c r="D2" s="13"/>
      <c r="E2" s="13"/>
      <c r="F2" s="13"/>
      <c r="G2" s="13"/>
      <c r="H2" s="13"/>
      <c r="I2" s="13"/>
      <c r="J2" s="13"/>
      <c r="K2" s="13"/>
      <c r="L2" s="13"/>
      <c r="M2" s="13"/>
      <c r="N2" s="13"/>
      <c r="O2" s="13"/>
      <c r="P2" s="13"/>
      <c r="Q2" s="13"/>
    </row>
    <row r="3" spans="1:17" x14ac:dyDescent="0.3">
      <c r="A3" s="13"/>
      <c r="B3" s="13"/>
      <c r="C3" s="13"/>
      <c r="D3" s="13"/>
      <c r="E3" s="13"/>
      <c r="F3" s="13"/>
      <c r="G3" s="13"/>
      <c r="H3" s="13"/>
      <c r="I3" s="13"/>
      <c r="J3" s="13"/>
      <c r="K3" s="13"/>
      <c r="L3" s="13"/>
      <c r="M3" s="13"/>
      <c r="N3" s="13"/>
      <c r="O3" s="13"/>
      <c r="P3" s="13"/>
      <c r="Q3" s="13"/>
    </row>
    <row r="4" spans="1:17" x14ac:dyDescent="0.3">
      <c r="B4" s="1" t="s">
        <v>7</v>
      </c>
      <c r="C4" s="1" t="s">
        <v>1</v>
      </c>
      <c r="D4" s="1" t="s">
        <v>2</v>
      </c>
      <c r="E4" s="1" t="s">
        <v>3</v>
      </c>
    </row>
    <row r="5" spans="1:17" x14ac:dyDescent="0.3">
      <c r="B5" s="1"/>
      <c r="C5" s="1"/>
      <c r="D5" s="1"/>
      <c r="E5" s="1"/>
    </row>
    <row r="6" spans="1:17" x14ac:dyDescent="0.3">
      <c r="B6" s="1" t="s">
        <v>4</v>
      </c>
      <c r="C6" s="1">
        <v>89</v>
      </c>
      <c r="D6" s="1">
        <v>4</v>
      </c>
      <c r="E6" s="1">
        <v>50</v>
      </c>
    </row>
    <row r="7" spans="1:17" x14ac:dyDescent="0.3">
      <c r="B7" s="1" t="s">
        <v>5</v>
      </c>
      <c r="C7" s="1">
        <v>82</v>
      </c>
      <c r="D7" s="1">
        <v>9</v>
      </c>
      <c r="E7" s="1">
        <v>120</v>
      </c>
    </row>
    <row r="9" spans="1:17" x14ac:dyDescent="0.3">
      <c r="A9" s="14" t="s">
        <v>8</v>
      </c>
      <c r="B9" s="14"/>
      <c r="C9" s="14"/>
      <c r="D9" s="14"/>
      <c r="E9" s="14"/>
      <c r="F9" s="14"/>
    </row>
    <row r="12" spans="1:17" x14ac:dyDescent="0.3">
      <c r="B12" s="7"/>
      <c r="C12" s="7"/>
      <c r="D12" s="8" t="s">
        <v>26</v>
      </c>
      <c r="E12" s="7"/>
      <c r="F12" s="7"/>
    </row>
    <row r="13" spans="1:17" x14ac:dyDescent="0.3">
      <c r="B13" s="7"/>
      <c r="C13" s="7"/>
      <c r="D13" s="7"/>
      <c r="E13" s="7"/>
    </row>
    <row r="14" spans="1:17" x14ac:dyDescent="0.3">
      <c r="B14" s="7"/>
      <c r="C14" s="7" t="s">
        <v>27</v>
      </c>
      <c r="D14">
        <f>D6^2</f>
        <v>16</v>
      </c>
      <c r="E14" s="7"/>
    </row>
    <row r="15" spans="1:17" x14ac:dyDescent="0.3">
      <c r="B15" s="7"/>
      <c r="C15" s="7" t="s">
        <v>28</v>
      </c>
      <c r="D15">
        <f>D7^2</f>
        <v>81</v>
      </c>
      <c r="E15" s="7"/>
    </row>
    <row r="16" spans="1:17" x14ac:dyDescent="0.3">
      <c r="B16" s="7"/>
      <c r="C16" s="7"/>
      <c r="D16" s="7"/>
      <c r="E16" s="7"/>
      <c r="F16" s="7"/>
    </row>
    <row r="17" spans="1:6" x14ac:dyDescent="0.3">
      <c r="B17" s="7"/>
      <c r="C17" s="7"/>
      <c r="D17" s="7"/>
      <c r="E17" s="7"/>
      <c r="F17" s="7"/>
    </row>
    <row r="18" spans="1:6" x14ac:dyDescent="0.3">
      <c r="B18" s="7"/>
      <c r="C18" s="7"/>
      <c r="D18" s="7"/>
      <c r="E18" s="7"/>
      <c r="F18" s="7"/>
    </row>
    <row r="19" spans="1:6" x14ac:dyDescent="0.3">
      <c r="A19" s="11" t="s">
        <v>29</v>
      </c>
      <c r="B19" s="11"/>
      <c r="C19" s="11"/>
      <c r="D19" s="11"/>
      <c r="E19" s="11"/>
      <c r="F19" s="11"/>
    </row>
    <row r="20" spans="1:6" x14ac:dyDescent="0.3">
      <c r="B20" s="7"/>
      <c r="C20" s="7"/>
      <c r="D20" s="7"/>
      <c r="E20" s="7"/>
      <c r="F20" s="7"/>
    </row>
    <row r="21" spans="1:6" x14ac:dyDescent="0.3">
      <c r="B21" s="7"/>
      <c r="C21" s="15">
        <f>SQRT((D6^2/E6)+(D7^2/E7))</f>
        <v>0.99749686716300023</v>
      </c>
      <c r="D21" s="15"/>
      <c r="E21" s="7"/>
      <c r="F21" s="7"/>
    </row>
    <row r="22" spans="1:6" x14ac:dyDescent="0.3">
      <c r="B22" s="7"/>
      <c r="C22" s="7"/>
      <c r="D22" s="7"/>
      <c r="E22" s="7"/>
      <c r="F22" s="7"/>
    </row>
    <row r="23" spans="1:6" x14ac:dyDescent="0.3">
      <c r="A23" s="11" t="s">
        <v>30</v>
      </c>
      <c r="B23" s="11"/>
      <c r="C23" s="11"/>
      <c r="D23" s="11"/>
      <c r="E23" s="11"/>
      <c r="F23" s="11"/>
    </row>
    <row r="24" spans="1:6" x14ac:dyDescent="0.3">
      <c r="B24" s="7"/>
      <c r="C24" s="7"/>
      <c r="D24" s="7"/>
      <c r="E24" s="7"/>
      <c r="F24" s="7"/>
    </row>
    <row r="25" spans="1:6" x14ac:dyDescent="0.3">
      <c r="C25" s="12">
        <f>(C6-C7)/C21</f>
        <v>7.0175658996391963</v>
      </c>
      <c r="D25" s="12"/>
    </row>
    <row r="27" spans="1:6" x14ac:dyDescent="0.3">
      <c r="A27" s="11" t="s">
        <v>31</v>
      </c>
      <c r="B27" s="11"/>
      <c r="C27" s="11"/>
      <c r="D27" s="11"/>
      <c r="E27" s="11"/>
      <c r="F27" s="11"/>
    </row>
    <row r="29" spans="1:6" x14ac:dyDescent="0.3">
      <c r="C29" s="12">
        <f>(((D6^2)/E6)+((D7^2)/E7))^2</f>
        <v>0.99002500000000027</v>
      </c>
      <c r="D29" s="12"/>
    </row>
    <row r="31" spans="1:6" x14ac:dyDescent="0.3">
      <c r="A31" s="11" t="s">
        <v>32</v>
      </c>
      <c r="B31" s="11"/>
      <c r="C31" s="11"/>
      <c r="D31" s="11"/>
      <c r="E31" s="11"/>
      <c r="F31" s="11"/>
    </row>
    <row r="33" spans="1:11" x14ac:dyDescent="0.3">
      <c r="C33" s="9"/>
      <c r="D33" s="10" cm="1">
        <f t="array" ref="D33:D34">(((D6:D7^2)/E6)^2)/(E6-1)+(((D7^2)/E7)^2)/(E7-1)</f>
        <v>5.9185774309723892E-3</v>
      </c>
    </row>
    <row r="34" spans="1:11" x14ac:dyDescent="0.3">
      <c r="C34" s="9"/>
      <c r="D34" s="10">
        <v>5.7387965186074447E-2</v>
      </c>
    </row>
    <row r="36" spans="1:11" x14ac:dyDescent="0.3">
      <c r="A36" s="16" t="s">
        <v>33</v>
      </c>
      <c r="B36" s="16"/>
      <c r="C36" s="16"/>
      <c r="D36" s="16"/>
      <c r="E36" s="16"/>
      <c r="F36" s="16"/>
    </row>
    <row r="38" spans="1:11" x14ac:dyDescent="0.3">
      <c r="C38" s="15">
        <f>C29/D33</f>
        <v>167.27414848357313</v>
      </c>
      <c r="D38" s="15"/>
    </row>
    <row r="40" spans="1:11" x14ac:dyDescent="0.3">
      <c r="A40" s="16" t="s">
        <v>34</v>
      </c>
      <c r="B40" s="16"/>
      <c r="C40" s="16"/>
      <c r="D40" s="16"/>
      <c r="E40" s="16"/>
      <c r="F40" s="16"/>
    </row>
    <row r="42" spans="1:11" x14ac:dyDescent="0.3">
      <c r="C42" s="15">
        <f>_xlfn.T.INV.2T(0.05,C38)</f>
        <v>1.9742709570280526</v>
      </c>
      <c r="D42" s="15"/>
    </row>
    <row r="45" spans="1:11" x14ac:dyDescent="0.3">
      <c r="A45" s="16" t="s">
        <v>35</v>
      </c>
      <c r="B45" s="16"/>
      <c r="C45" s="16"/>
      <c r="D45" s="16"/>
      <c r="E45" s="16"/>
      <c r="F45" s="16"/>
      <c r="G45" s="16"/>
      <c r="H45" s="16"/>
      <c r="I45" s="16"/>
      <c r="J45" s="16"/>
      <c r="K45" s="16"/>
    </row>
  </sheetData>
  <mergeCells count="14">
    <mergeCell ref="C42:D42"/>
    <mergeCell ref="A45:K45"/>
    <mergeCell ref="A36:F36"/>
    <mergeCell ref="C38:D38"/>
    <mergeCell ref="A40:F40"/>
    <mergeCell ref="A27:F27"/>
    <mergeCell ref="C29:D29"/>
    <mergeCell ref="A31:F31"/>
    <mergeCell ref="A1:Q3"/>
    <mergeCell ref="A9:F9"/>
    <mergeCell ref="A19:F19"/>
    <mergeCell ref="C21:D21"/>
    <mergeCell ref="A23:F23"/>
    <mergeCell ref="C25:D25"/>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C5513-0398-43C3-AE00-E09FBAD156BC}">
  <dimension ref="A1:K32"/>
  <sheetViews>
    <sheetView topLeftCell="A14" zoomScale="103" zoomScaleNormal="80" workbookViewId="0">
      <selection activeCell="D35" sqref="D35"/>
    </sheetView>
  </sheetViews>
  <sheetFormatPr defaultRowHeight="14.4" x14ac:dyDescent="0.3"/>
  <cols>
    <col min="2" max="2" width="13.88671875" customWidth="1"/>
    <col min="3" max="3" width="23.5546875" customWidth="1"/>
    <col min="4" max="4" width="18" customWidth="1"/>
    <col min="5" max="5" width="18.88671875" customWidth="1"/>
  </cols>
  <sheetData>
    <row r="1" spans="1:11" x14ac:dyDescent="0.3">
      <c r="A1" s="16" t="s">
        <v>9</v>
      </c>
      <c r="B1" s="14"/>
      <c r="C1" s="14"/>
      <c r="D1" s="14"/>
      <c r="E1" s="14"/>
      <c r="F1" s="14"/>
      <c r="G1" s="14"/>
      <c r="H1" s="14"/>
      <c r="I1" s="14"/>
      <c r="J1" s="14"/>
      <c r="K1" s="14"/>
    </row>
    <row r="2" spans="1:11" x14ac:dyDescent="0.3">
      <c r="A2" s="14"/>
      <c r="B2" s="14"/>
      <c r="C2" s="14"/>
      <c r="D2" s="14"/>
      <c r="E2" s="14"/>
      <c r="F2" s="14"/>
      <c r="G2" s="14"/>
      <c r="H2" s="14"/>
      <c r="I2" s="14"/>
      <c r="J2" s="14"/>
      <c r="K2" s="14"/>
    </row>
    <row r="5" spans="1:11" x14ac:dyDescent="0.3">
      <c r="B5" s="1" t="s">
        <v>10</v>
      </c>
      <c r="C5" s="1" t="s">
        <v>11</v>
      </c>
      <c r="D5" s="1" t="s">
        <v>12</v>
      </c>
      <c r="E5" s="1" t="s">
        <v>13</v>
      </c>
    </row>
    <row r="6" spans="1:11" x14ac:dyDescent="0.3">
      <c r="B6" s="1"/>
      <c r="C6" s="1"/>
      <c r="D6" s="1"/>
      <c r="E6" s="1"/>
    </row>
    <row r="7" spans="1:11" x14ac:dyDescent="0.3">
      <c r="B7" s="1" t="s">
        <v>14</v>
      </c>
      <c r="C7" s="1">
        <v>220</v>
      </c>
      <c r="D7" s="1">
        <v>230</v>
      </c>
      <c r="E7" s="1">
        <v>550</v>
      </c>
    </row>
    <row r="8" spans="1:11" x14ac:dyDescent="0.3">
      <c r="B8" s="1" t="s">
        <v>15</v>
      </c>
      <c r="C8" s="1">
        <v>350</v>
      </c>
      <c r="D8" s="1">
        <v>640</v>
      </c>
      <c r="E8" s="1">
        <v>990</v>
      </c>
    </row>
    <row r="9" spans="1:11" x14ac:dyDescent="0.3">
      <c r="B9" s="1" t="s">
        <v>16</v>
      </c>
      <c r="C9" s="1">
        <v>680</v>
      </c>
      <c r="D9" s="1">
        <v>910</v>
      </c>
      <c r="E9" s="1">
        <v>1590</v>
      </c>
    </row>
    <row r="11" spans="1:11" x14ac:dyDescent="0.3">
      <c r="A11" s="16" t="s">
        <v>25</v>
      </c>
      <c r="B11" s="14"/>
      <c r="C11" s="14"/>
      <c r="D11" s="14"/>
      <c r="E11" s="14"/>
    </row>
    <row r="13" spans="1:11" x14ac:dyDescent="0.3">
      <c r="E13" s="2"/>
    </row>
    <row r="14" spans="1:11" x14ac:dyDescent="0.3">
      <c r="B14" s="1" t="s">
        <v>10</v>
      </c>
      <c r="C14" s="1" t="s">
        <v>17</v>
      </c>
      <c r="D14" s="1" t="s">
        <v>12</v>
      </c>
      <c r="E14" s="1" t="s">
        <v>13</v>
      </c>
    </row>
    <row r="15" spans="1:11" x14ac:dyDescent="0.3">
      <c r="B15" s="1" t="s">
        <v>18</v>
      </c>
      <c r="C15" s="1">
        <f>E7*C9/E9</f>
        <v>235.22012578616352</v>
      </c>
      <c r="D15" s="1">
        <f>E7*D9/E9</f>
        <v>314.77987421383648</v>
      </c>
      <c r="E15" s="1">
        <f>SUM(C15,D15)</f>
        <v>550</v>
      </c>
    </row>
    <row r="16" spans="1:11" x14ac:dyDescent="0.3">
      <c r="B16" s="1" t="s">
        <v>19</v>
      </c>
      <c r="C16" s="1">
        <f>E8*C9/E9</f>
        <v>423.39622641509436</v>
      </c>
      <c r="D16" s="1">
        <f>E8*D9/E9</f>
        <v>566.60377358490564</v>
      </c>
      <c r="E16" s="1">
        <f>SUM(C16,D16)</f>
        <v>990</v>
      </c>
    </row>
    <row r="17" spans="2:5" x14ac:dyDescent="0.3">
      <c r="B17" s="1" t="s">
        <v>13</v>
      </c>
      <c r="C17" s="1">
        <f>SUM(C15,C16)</f>
        <v>658.61635220125788</v>
      </c>
      <c r="D17" s="1">
        <f>SUM(D15,D16)</f>
        <v>881.38364779874212</v>
      </c>
      <c r="E17" s="1">
        <f>SUM(E15,E16)</f>
        <v>1540</v>
      </c>
    </row>
    <row r="19" spans="2:5" x14ac:dyDescent="0.3">
      <c r="C19" s="1" t="s">
        <v>17</v>
      </c>
      <c r="D19" s="1" t="s">
        <v>12</v>
      </c>
      <c r="E19" s="1" t="s">
        <v>23</v>
      </c>
    </row>
    <row r="20" spans="2:5" x14ac:dyDescent="0.3">
      <c r="C20" s="1"/>
      <c r="D20" s="1"/>
      <c r="E20" s="1"/>
    </row>
    <row r="21" spans="2:5" x14ac:dyDescent="0.3">
      <c r="C21" s="1" t="s">
        <v>18</v>
      </c>
      <c r="D21" s="1">
        <f>(C7-C15)^2/C15</f>
        <v>0.98483166851646309</v>
      </c>
      <c r="E21" s="1">
        <f>(D7-D15)^2/D15</f>
        <v>22.833820267782531</v>
      </c>
    </row>
    <row r="22" spans="2:5" x14ac:dyDescent="0.3">
      <c r="C22" s="1" t="s">
        <v>20</v>
      </c>
      <c r="D22" s="1">
        <f>(C8-C16)^2/C16</f>
        <v>12.723320889247644</v>
      </c>
      <c r="E22" s="1">
        <f>(D8-D16)^2/D16</f>
        <v>9.5075364886685705</v>
      </c>
    </row>
    <row r="26" spans="2:5" x14ac:dyDescent="0.3">
      <c r="D26" s="3" t="s">
        <v>21</v>
      </c>
      <c r="E26" s="4">
        <f>SUM(D21:E22)</f>
        <v>46.049509314215207</v>
      </c>
    </row>
    <row r="27" spans="2:5" x14ac:dyDescent="0.3">
      <c r="D27" s="5" t="s">
        <v>6</v>
      </c>
      <c r="E27" s="6">
        <f>(2-1)*2-1</f>
        <v>1</v>
      </c>
    </row>
    <row r="28" spans="2:5" x14ac:dyDescent="0.3">
      <c r="D28" s="3" t="s">
        <v>22</v>
      </c>
      <c r="E28" s="4">
        <f>_xlfn.CHISQ.DIST.RT(E26,1)</f>
        <v>1.1530202159547562E-11</v>
      </c>
    </row>
    <row r="30" spans="2:5" x14ac:dyDescent="0.3">
      <c r="B30" s="16" t="s">
        <v>36</v>
      </c>
      <c r="C30" s="14"/>
      <c r="D30" s="14"/>
      <c r="E30" s="14"/>
    </row>
    <row r="32" spans="2:5" x14ac:dyDescent="0.3">
      <c r="B32" s="11" t="s">
        <v>24</v>
      </c>
      <c r="C32" s="17"/>
      <c r="D32" s="17"/>
      <c r="E32" s="17"/>
    </row>
  </sheetData>
  <mergeCells count="4">
    <mergeCell ref="A1:K2"/>
    <mergeCell ref="A11:E11"/>
    <mergeCell ref="B30:E30"/>
    <mergeCell ref="B32:E32"/>
  </mergeCell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1</vt:lpstr>
      <vt:lpstr>QUESTION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Kathrotiya</dc:creator>
  <cp:lastModifiedBy>Dhruv Kathrotiya</cp:lastModifiedBy>
  <dcterms:created xsi:type="dcterms:W3CDTF">2025-01-01T05:00:47Z</dcterms:created>
  <dcterms:modified xsi:type="dcterms:W3CDTF">2025-01-09T04:48:07Z</dcterms:modified>
</cp:coreProperties>
</file>