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ruv\OneDrive\Desktop\"/>
    </mc:Choice>
  </mc:AlternateContent>
  <xr:revisionPtr revIDLastSave="0" documentId="8_{AAB6F4B2-2D88-430E-B245-85334F69EA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K40" i="1"/>
  <c r="K38" i="1"/>
  <c r="K36" i="1"/>
  <c r="K34" i="1"/>
  <c r="K32" i="1"/>
  <c r="K30" i="1"/>
  <c r="K26" i="1"/>
  <c r="K22" i="1"/>
  <c r="K18" i="1"/>
  <c r="K16" i="1"/>
  <c r="K12" i="1"/>
  <c r="K8" i="1"/>
</calcChain>
</file>

<file path=xl/sharedStrings.xml><?xml version="1.0" encoding="utf-8"?>
<sst xmlns="http://schemas.openxmlformats.org/spreadsheetml/2006/main" count="621" uniqueCount="34">
  <si>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</si>
  <si>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</si>
  <si>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</si>
  <si>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</si>
  <si>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</si>
  <si>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</si>
  <si>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</si>
  <si>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</si>
  <si>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</si>
  <si>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</si>
  <si>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</si>
  <si>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</si>
  <si>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</si>
  <si>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</si>
  <si>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</si>
  <si>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</si>
  <si>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</si>
  <si>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</si>
  <si>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VARIANCE</t>
  </si>
  <si>
    <t>STANDARD DEVIATION</t>
  </si>
  <si>
    <t>1.  Find the Variance and Standard Deviation of Sales.</t>
  </si>
  <si>
    <t>2. Question: Is there a significant difference between the average sales of North and South regions?</t>
  </si>
  <si>
    <t>NORTH</t>
  </si>
  <si>
    <t>SOUTH</t>
  </si>
  <si>
    <t>3. Calculate the Coefficient of Variation (CV) for Sales.</t>
  </si>
  <si>
    <t>4. Question: Is there a relationship between "Sales ($)" and "Customer Complaints"?</t>
  </si>
  <si>
    <t>5. Assume a 95% confidence level and use the mean, standard deviation, and sample size to calculate the confidence interval for the "Sales ($)" column</t>
  </si>
  <si>
    <t>Mean of Sales</t>
  </si>
  <si>
    <t xml:space="preserve">Standard Deviation </t>
  </si>
  <si>
    <t>Sample Size</t>
  </si>
  <si>
    <t>Critical t-Value(95%)</t>
  </si>
  <si>
    <t>Margin of Error</t>
  </si>
  <si>
    <t>Confidence Intrval Lower Bound</t>
  </si>
  <si>
    <t>Confidence Interval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</si>
</sst>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1"/>
  <sheetViews>
    <sheetView tabSelected="1" topLeftCell="B1" zoomScale="95" workbookViewId="0">
      <selection activeCell="P15" sqref="P15"/>
    </sheetView>
  </sheetViews>
  <sheetFormatPr defaultRowHeight="14.4" x14ac:dyDescent="0.3"/>
  <cols>
    <col min="10" max="10" width="12.21875" customWidth="1"/>
    <col min="12" max="12" width="12.2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3">
      <c r="A2" t="s">
        <v>5</v>
      </c>
      <c r="B2" t="s">
        <v>10</v>
      </c>
      <c r="C2" t="s">
        <v>14</v>
      </c>
      <c r="D2">
        <v>4004</v>
      </c>
      <c r="E2">
        <v>2</v>
      </c>
    </row>
    <row r="3" spans="1:17" x14ac:dyDescent="0.3">
      <c r="A3" t="s">
        <v>5</v>
      </c>
      <c r="B3" t="s">
        <v>11</v>
      </c>
      <c r="C3" t="s">
        <v>15</v>
      </c>
      <c r="D3">
        <v>4138</v>
      </c>
      <c r="E3">
        <v>2</v>
      </c>
    </row>
    <row r="4" spans="1:17" x14ac:dyDescent="0.3">
      <c r="A4" t="s">
        <v>6</v>
      </c>
      <c r="B4" t="s">
        <v>11</v>
      </c>
      <c r="C4" t="s">
        <v>14</v>
      </c>
      <c r="D4">
        <v>4840</v>
      </c>
      <c r="E4">
        <v>1</v>
      </c>
      <c r="I4" s="10" t="s">
        <v>20</v>
      </c>
      <c r="J4" s="10"/>
      <c r="K4" s="10"/>
      <c r="L4" s="10"/>
      <c r="M4" s="10"/>
      <c r="N4" s="10"/>
      <c r="O4" s="10"/>
      <c r="P4" s="10"/>
      <c r="Q4" s="10"/>
    </row>
    <row r="5" spans="1:17" x14ac:dyDescent="0.3">
      <c r="A5" t="s">
        <v>6</v>
      </c>
      <c r="B5" t="s">
        <v>11</v>
      </c>
      <c r="C5" t="s">
        <v>15</v>
      </c>
      <c r="D5">
        <v>4398</v>
      </c>
      <c r="E5">
        <v>4</v>
      </c>
    </row>
    <row r="6" spans="1:17" x14ac:dyDescent="0.3">
      <c r="A6" t="s">
        <v>7</v>
      </c>
      <c r="B6" t="s">
        <v>12</v>
      </c>
      <c r="C6" t="s">
        <v>16</v>
      </c>
      <c r="D6">
        <v>5208</v>
      </c>
      <c r="E6">
        <v>2</v>
      </c>
      <c r="K6" s="6" t="s">
        <v>18</v>
      </c>
      <c r="L6" s="6"/>
    </row>
    <row r="7" spans="1:17" x14ac:dyDescent="0.3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17" x14ac:dyDescent="0.3">
      <c r="A8" t="s">
        <v>5</v>
      </c>
      <c r="B8" t="s">
        <v>10</v>
      </c>
      <c r="C8" t="s">
        <v>17</v>
      </c>
      <c r="D8">
        <v>4441</v>
      </c>
      <c r="E8">
        <v>2</v>
      </c>
      <c r="K8" s="5">
        <f>_xlfn.VAR.P(D2:D201)</f>
        <v>194663.65677499998</v>
      </c>
      <c r="L8" s="5"/>
    </row>
    <row r="9" spans="1:17" x14ac:dyDescent="0.3">
      <c r="A9" t="s">
        <v>8</v>
      </c>
      <c r="B9" t="s">
        <v>13</v>
      </c>
      <c r="C9" t="s">
        <v>16</v>
      </c>
      <c r="D9">
        <v>5182</v>
      </c>
      <c r="E9">
        <v>4</v>
      </c>
    </row>
    <row r="10" spans="1:17" x14ac:dyDescent="0.3">
      <c r="A10" t="s">
        <v>6</v>
      </c>
      <c r="B10" t="s">
        <v>10</v>
      </c>
      <c r="C10" t="s">
        <v>15</v>
      </c>
      <c r="D10">
        <v>4702</v>
      </c>
      <c r="E10">
        <v>1</v>
      </c>
      <c r="K10" s="4" t="s">
        <v>19</v>
      </c>
      <c r="L10" s="4"/>
    </row>
    <row r="11" spans="1:17" x14ac:dyDescent="0.3">
      <c r="A11" t="s">
        <v>8</v>
      </c>
      <c r="B11" t="s">
        <v>12</v>
      </c>
      <c r="C11" t="s">
        <v>17</v>
      </c>
      <c r="D11">
        <v>4983</v>
      </c>
      <c r="E11">
        <v>4</v>
      </c>
    </row>
    <row r="12" spans="1:17" x14ac:dyDescent="0.3">
      <c r="A12" t="s">
        <v>6</v>
      </c>
      <c r="B12" t="s">
        <v>10</v>
      </c>
      <c r="C12" t="s">
        <v>15</v>
      </c>
      <c r="D12">
        <v>4000</v>
      </c>
      <c r="E12">
        <v>2</v>
      </c>
      <c r="K12" s="5">
        <f>_xlfn.STDEV.P(D2:D201)</f>
        <v>441.20704524633328</v>
      </c>
      <c r="L12" s="5"/>
    </row>
    <row r="13" spans="1:17" x14ac:dyDescent="0.3">
      <c r="A13" t="s">
        <v>5</v>
      </c>
      <c r="B13" t="s">
        <v>12</v>
      </c>
      <c r="C13" t="s">
        <v>14</v>
      </c>
      <c r="D13">
        <v>5146</v>
      </c>
      <c r="E13">
        <v>4</v>
      </c>
    </row>
    <row r="14" spans="1:17" x14ac:dyDescent="0.3">
      <c r="A14" t="s">
        <v>8</v>
      </c>
      <c r="B14" t="s">
        <v>11</v>
      </c>
      <c r="C14" t="s">
        <v>17</v>
      </c>
      <c r="D14">
        <v>4617</v>
      </c>
      <c r="E14">
        <v>5</v>
      </c>
      <c r="I14" s="8" t="s">
        <v>21</v>
      </c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t="s">
        <v>6</v>
      </c>
      <c r="B15" t="s">
        <v>13</v>
      </c>
      <c r="C15" t="s">
        <v>16</v>
      </c>
      <c r="D15">
        <v>4599</v>
      </c>
      <c r="E15">
        <v>2</v>
      </c>
    </row>
    <row r="16" spans="1:17" x14ac:dyDescent="0.3">
      <c r="A16" t="s">
        <v>5</v>
      </c>
      <c r="B16" t="s">
        <v>12</v>
      </c>
      <c r="C16" t="s">
        <v>15</v>
      </c>
      <c r="D16">
        <v>4505</v>
      </c>
      <c r="E16">
        <v>3</v>
      </c>
      <c r="J16" s="3" t="s">
        <v>22</v>
      </c>
      <c r="K16" s="5">
        <f>AVERAGEIF(B2:B201,"NORTH",D2:D201)</f>
        <v>4692.3809523809523</v>
      </c>
      <c r="L16" s="5"/>
    </row>
    <row r="17" spans="1:22" x14ac:dyDescent="0.3">
      <c r="A17" t="s">
        <v>5</v>
      </c>
      <c r="B17" t="s">
        <v>10</v>
      </c>
      <c r="C17" t="s">
        <v>16</v>
      </c>
      <c r="D17">
        <v>5338</v>
      </c>
      <c r="E17">
        <v>5</v>
      </c>
    </row>
    <row r="18" spans="1:22" x14ac:dyDescent="0.3">
      <c r="A18" t="s">
        <v>9</v>
      </c>
      <c r="B18" t="s">
        <v>12</v>
      </c>
      <c r="C18" t="s">
        <v>16</v>
      </c>
      <c r="D18">
        <v>5031</v>
      </c>
      <c r="E18">
        <v>2</v>
      </c>
      <c r="J18" s="3" t="s">
        <v>23</v>
      </c>
      <c r="K18" s="5">
        <f>AVERAGEIF(B2:B201,"SOUTH",D2:D201)</f>
        <v>4678.2075471698117</v>
      </c>
      <c r="L18" s="5"/>
    </row>
    <row r="19" spans="1:22" x14ac:dyDescent="0.3">
      <c r="A19" t="s">
        <v>7</v>
      </c>
      <c r="B19" t="s">
        <v>12</v>
      </c>
      <c r="C19" t="s">
        <v>14</v>
      </c>
      <c r="D19">
        <v>5378</v>
      </c>
      <c r="E19">
        <v>5</v>
      </c>
    </row>
    <row r="20" spans="1:22" x14ac:dyDescent="0.3">
      <c r="A20" t="s">
        <v>9</v>
      </c>
      <c r="B20" t="s">
        <v>12</v>
      </c>
      <c r="C20" t="s">
        <v>15</v>
      </c>
      <c r="D20">
        <v>5453</v>
      </c>
      <c r="E20">
        <v>3</v>
      </c>
      <c r="I20" s="8" t="s">
        <v>24</v>
      </c>
      <c r="J20" s="9"/>
      <c r="K20" s="9"/>
      <c r="L20" s="9"/>
      <c r="M20" s="9"/>
      <c r="N20" s="9"/>
      <c r="O20" s="9"/>
      <c r="P20" s="9"/>
      <c r="Q20" s="9"/>
    </row>
    <row r="21" spans="1:22" x14ac:dyDescent="0.3">
      <c r="A21" t="s">
        <v>5</v>
      </c>
      <c r="B21" t="s">
        <v>12</v>
      </c>
      <c r="C21" t="s">
        <v>17</v>
      </c>
      <c r="D21">
        <v>4234</v>
      </c>
      <c r="E21">
        <v>5</v>
      </c>
    </row>
    <row r="22" spans="1:22" x14ac:dyDescent="0.3">
      <c r="A22" t="s">
        <v>6</v>
      </c>
      <c r="B22" t="s">
        <v>12</v>
      </c>
      <c r="C22" t="s">
        <v>16</v>
      </c>
      <c r="D22">
        <v>4087</v>
      </c>
      <c r="E22">
        <v>2</v>
      </c>
      <c r="K22" s="5">
        <f>(_xlfn.STDEV.P(D2:D201) / AVERAGE(D2:D201))*100</f>
        <v>9.3906107150932332</v>
      </c>
      <c r="L22" s="5"/>
    </row>
    <row r="23" spans="1:22" x14ac:dyDescent="0.3">
      <c r="A23" t="s">
        <v>8</v>
      </c>
      <c r="B23" t="s">
        <v>12</v>
      </c>
      <c r="C23" t="s">
        <v>15</v>
      </c>
      <c r="D23">
        <v>5044</v>
      </c>
      <c r="E23">
        <v>3</v>
      </c>
    </row>
    <row r="24" spans="1:22" x14ac:dyDescent="0.3">
      <c r="A24" t="s">
        <v>8</v>
      </c>
      <c r="B24" t="s">
        <v>10</v>
      </c>
      <c r="C24" t="s">
        <v>14</v>
      </c>
      <c r="D24">
        <v>5466</v>
      </c>
      <c r="E24">
        <v>4</v>
      </c>
      <c r="I24" s="8" t="s">
        <v>25</v>
      </c>
      <c r="J24" s="9"/>
      <c r="K24" s="9"/>
      <c r="L24" s="9"/>
      <c r="M24" s="9"/>
      <c r="N24" s="9"/>
      <c r="O24" s="9"/>
      <c r="P24" s="9"/>
      <c r="Q24" s="9"/>
    </row>
    <row r="25" spans="1:22" x14ac:dyDescent="0.3">
      <c r="A25" t="s">
        <v>6</v>
      </c>
      <c r="B25" t="s">
        <v>13</v>
      </c>
      <c r="C25" t="s">
        <v>16</v>
      </c>
      <c r="D25">
        <v>5147</v>
      </c>
      <c r="E25">
        <v>5</v>
      </c>
    </row>
    <row r="26" spans="1:22" x14ac:dyDescent="0.3">
      <c r="A26" t="s">
        <v>6</v>
      </c>
      <c r="B26" t="s">
        <v>12</v>
      </c>
      <c r="C26" t="s">
        <v>14</v>
      </c>
      <c r="D26">
        <v>5362</v>
      </c>
      <c r="E26">
        <v>5</v>
      </c>
      <c r="K26" s="5">
        <f>CORREL(D2:D201,E2:E201)</f>
        <v>4.6024028266518399E-2</v>
      </c>
      <c r="L26" s="5"/>
    </row>
    <row r="27" spans="1:22" x14ac:dyDescent="0.3">
      <c r="A27" t="s">
        <v>7</v>
      </c>
      <c r="B27" t="s">
        <v>13</v>
      </c>
      <c r="C27" t="s">
        <v>17</v>
      </c>
      <c r="D27">
        <v>4040</v>
      </c>
      <c r="E27">
        <v>3</v>
      </c>
    </row>
    <row r="28" spans="1:22" x14ac:dyDescent="0.3">
      <c r="A28" t="s">
        <v>8</v>
      </c>
      <c r="B28" t="s">
        <v>12</v>
      </c>
      <c r="C28" t="s">
        <v>14</v>
      </c>
      <c r="D28">
        <v>4808</v>
      </c>
      <c r="E28">
        <v>2</v>
      </c>
      <c r="I28" s="8" t="s">
        <v>26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t="s">
        <v>9</v>
      </c>
      <c r="B29" t="s">
        <v>13</v>
      </c>
      <c r="C29" t="s">
        <v>14</v>
      </c>
      <c r="D29">
        <v>4267</v>
      </c>
      <c r="E29">
        <v>1</v>
      </c>
      <c r="I29" s="2"/>
      <c r="J29" s="2"/>
      <c r="K29" s="2"/>
      <c r="L29" s="2"/>
      <c r="M29" s="2"/>
      <c r="N29" s="2"/>
      <c r="O29" s="2"/>
      <c r="P29" s="2"/>
      <c r="Q29" s="2"/>
    </row>
    <row r="30" spans="1:22" x14ac:dyDescent="0.3">
      <c r="A30" t="s">
        <v>7</v>
      </c>
      <c r="B30" t="s">
        <v>10</v>
      </c>
      <c r="C30" t="s">
        <v>17</v>
      </c>
      <c r="D30">
        <v>5275</v>
      </c>
      <c r="E30">
        <v>4</v>
      </c>
      <c r="I30" s="4" t="s">
        <v>27</v>
      </c>
      <c r="J30" s="4"/>
      <c r="K30" s="5">
        <f>AVERAGE(D2:D201)</f>
        <v>4698.3850000000002</v>
      </c>
      <c r="L30" s="5"/>
    </row>
    <row r="31" spans="1:22" x14ac:dyDescent="0.3">
      <c r="A31" t="s">
        <v>7</v>
      </c>
      <c r="B31" t="s">
        <v>11</v>
      </c>
      <c r="C31" t="s">
        <v>17</v>
      </c>
      <c r="D31">
        <v>5072</v>
      </c>
      <c r="E31">
        <v>3</v>
      </c>
    </row>
    <row r="32" spans="1:22" x14ac:dyDescent="0.3">
      <c r="A32" t="s">
        <v>5</v>
      </c>
      <c r="B32" t="s">
        <v>11</v>
      </c>
      <c r="C32" t="s">
        <v>17</v>
      </c>
      <c r="D32">
        <v>5065</v>
      </c>
      <c r="E32">
        <v>3</v>
      </c>
      <c r="I32" s="4" t="s">
        <v>28</v>
      </c>
      <c r="J32" s="4"/>
      <c r="K32" s="5">
        <f>_xlfn.STDEV.P(D2:D201)</f>
        <v>441.20704524633328</v>
      </c>
      <c r="L32" s="5"/>
    </row>
    <row r="33" spans="1:12" x14ac:dyDescent="0.3">
      <c r="A33" t="s">
        <v>9</v>
      </c>
      <c r="B33" t="s">
        <v>10</v>
      </c>
      <c r="C33" t="s">
        <v>17</v>
      </c>
      <c r="D33">
        <v>5061</v>
      </c>
      <c r="E33">
        <v>2</v>
      </c>
    </row>
    <row r="34" spans="1:12" x14ac:dyDescent="0.3">
      <c r="A34" t="s">
        <v>9</v>
      </c>
      <c r="B34" t="s">
        <v>12</v>
      </c>
      <c r="C34" t="s">
        <v>17</v>
      </c>
      <c r="D34">
        <v>4538</v>
      </c>
      <c r="E34">
        <v>2</v>
      </c>
      <c r="I34" s="4" t="s">
        <v>29</v>
      </c>
      <c r="J34" s="4"/>
      <c r="K34" s="5">
        <f>COUNT(D2:D201)</f>
        <v>200</v>
      </c>
      <c r="L34" s="5"/>
    </row>
    <row r="35" spans="1:12" x14ac:dyDescent="0.3">
      <c r="A35" t="s">
        <v>5</v>
      </c>
      <c r="B35" t="s">
        <v>10</v>
      </c>
      <c r="C35" t="s">
        <v>17</v>
      </c>
      <c r="D35">
        <v>4610</v>
      </c>
      <c r="E35">
        <v>2</v>
      </c>
    </row>
    <row r="36" spans="1:12" x14ac:dyDescent="0.3">
      <c r="A36" t="s">
        <v>5</v>
      </c>
      <c r="B36" t="s">
        <v>10</v>
      </c>
      <c r="C36" t="s">
        <v>15</v>
      </c>
      <c r="D36">
        <v>4319</v>
      </c>
      <c r="E36">
        <v>4</v>
      </c>
      <c r="I36" s="6" t="s">
        <v>30</v>
      </c>
      <c r="J36" s="6"/>
      <c r="K36" s="5">
        <f>_xlfn.T.INV.2T(0.05,COUNT(E2:E201)-1)</f>
        <v>1.9719565442517553</v>
      </c>
      <c r="L36" s="5"/>
    </row>
    <row r="37" spans="1:12" x14ac:dyDescent="0.3">
      <c r="A37" t="s">
        <v>8</v>
      </c>
      <c r="B37" t="s">
        <v>12</v>
      </c>
      <c r="C37" t="s">
        <v>15</v>
      </c>
      <c r="D37">
        <v>5263</v>
      </c>
      <c r="E37">
        <v>3</v>
      </c>
    </row>
    <row r="38" spans="1:12" x14ac:dyDescent="0.3">
      <c r="A38" t="s">
        <v>9</v>
      </c>
      <c r="B38" t="s">
        <v>12</v>
      </c>
      <c r="C38" t="s">
        <v>15</v>
      </c>
      <c r="D38">
        <v>4962</v>
      </c>
      <c r="E38">
        <v>2</v>
      </c>
      <c r="I38" s="6" t="s">
        <v>31</v>
      </c>
      <c r="J38" s="6"/>
      <c r="K38" s="7">
        <f>_xlfn.T.INV.2T(0.05,COUNT(E2:E201)-1)*(_xlfn.STDEV.P(E2:E201)/SQRT(COUNT(E2:E201)))</f>
        <v>0.19911391184420246</v>
      </c>
      <c r="L38" s="7"/>
    </row>
    <row r="39" spans="1:12" x14ac:dyDescent="0.3">
      <c r="A39" t="s">
        <v>9</v>
      </c>
      <c r="B39" t="s">
        <v>11</v>
      </c>
      <c r="C39" t="s">
        <v>16</v>
      </c>
      <c r="D39">
        <v>5473</v>
      </c>
      <c r="E39">
        <v>1</v>
      </c>
    </row>
    <row r="40" spans="1:12" x14ac:dyDescent="0.3">
      <c r="A40" t="s">
        <v>7</v>
      </c>
      <c r="B40" t="s">
        <v>11</v>
      </c>
      <c r="C40" t="s">
        <v>17</v>
      </c>
      <c r="D40">
        <v>4708</v>
      </c>
      <c r="E40">
        <v>5</v>
      </c>
      <c r="H40" s="4" t="s">
        <v>32</v>
      </c>
      <c r="I40" s="4"/>
      <c r="J40" s="4"/>
      <c r="K40" s="5">
        <f>K30-K38</f>
        <v>4698.1858860881557</v>
      </c>
      <c r="L40" s="5"/>
    </row>
    <row r="41" spans="1:12" x14ac:dyDescent="0.3">
      <c r="A41" t="s">
        <v>9</v>
      </c>
      <c r="B41" t="s">
        <v>10</v>
      </c>
      <c r="C41" t="s">
        <v>14</v>
      </c>
      <c r="D41">
        <v>5006</v>
      </c>
      <c r="E41">
        <v>5</v>
      </c>
      <c r="I41" s="2"/>
      <c r="J41" s="2"/>
    </row>
    <row r="42" spans="1:12" x14ac:dyDescent="0.3">
      <c r="A42" t="s">
        <v>6</v>
      </c>
      <c r="B42" t="s">
        <v>10</v>
      </c>
      <c r="C42" t="s">
        <v>14</v>
      </c>
      <c r="D42">
        <v>4056</v>
      </c>
      <c r="E42">
        <v>5</v>
      </c>
      <c r="H42" s="4" t="s">
        <v>33</v>
      </c>
      <c r="I42" s="4"/>
      <c r="J42" s="4"/>
      <c r="K42" s="5">
        <f>K30+K38</f>
        <v>4698.5841139118447</v>
      </c>
      <c r="L42" s="5"/>
    </row>
    <row r="43" spans="1:12" x14ac:dyDescent="0.3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12" x14ac:dyDescent="0.3">
      <c r="A44" t="s">
        <v>5</v>
      </c>
      <c r="B44" t="s">
        <v>13</v>
      </c>
      <c r="C44" t="s">
        <v>17</v>
      </c>
      <c r="D44">
        <v>4107</v>
      </c>
      <c r="E44">
        <v>3</v>
      </c>
    </row>
    <row r="45" spans="1:12" x14ac:dyDescent="0.3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12" x14ac:dyDescent="0.3">
      <c r="A46" t="s">
        <v>9</v>
      </c>
      <c r="B46" t="s">
        <v>12</v>
      </c>
      <c r="C46" t="s">
        <v>15</v>
      </c>
      <c r="D46">
        <v>5106</v>
      </c>
      <c r="E46">
        <v>4</v>
      </c>
    </row>
    <row r="47" spans="1:12" x14ac:dyDescent="0.3">
      <c r="A47" t="s">
        <v>5</v>
      </c>
      <c r="B47" t="s">
        <v>12</v>
      </c>
      <c r="C47" t="s">
        <v>15</v>
      </c>
      <c r="D47">
        <v>4286</v>
      </c>
      <c r="E47">
        <v>3</v>
      </c>
    </row>
    <row r="48" spans="1:12" x14ac:dyDescent="0.3">
      <c r="A48" t="s">
        <v>7</v>
      </c>
      <c r="B48" t="s">
        <v>11</v>
      </c>
      <c r="C48" t="s">
        <v>15</v>
      </c>
      <c r="D48">
        <v>5430</v>
      </c>
      <c r="E48">
        <v>5</v>
      </c>
    </row>
    <row r="49" spans="1:5" x14ac:dyDescent="0.3">
      <c r="A49" t="s">
        <v>6</v>
      </c>
      <c r="B49" t="s">
        <v>13</v>
      </c>
      <c r="C49" t="s">
        <v>17</v>
      </c>
      <c r="D49">
        <v>4903</v>
      </c>
      <c r="E49">
        <v>3</v>
      </c>
    </row>
    <row r="50" spans="1:5" x14ac:dyDescent="0.3">
      <c r="A50" t="s">
        <v>9</v>
      </c>
      <c r="B50" t="s">
        <v>10</v>
      </c>
      <c r="C50" t="s">
        <v>17</v>
      </c>
      <c r="D50">
        <v>4823</v>
      </c>
      <c r="E50">
        <v>4</v>
      </c>
    </row>
    <row r="51" spans="1:5" x14ac:dyDescent="0.3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5" x14ac:dyDescent="0.3">
      <c r="A52" t="s">
        <v>7</v>
      </c>
      <c r="B52" t="s">
        <v>12</v>
      </c>
      <c r="C52" t="s">
        <v>17</v>
      </c>
      <c r="D52">
        <v>4236</v>
      </c>
      <c r="E52">
        <v>3</v>
      </c>
    </row>
    <row r="53" spans="1:5" x14ac:dyDescent="0.3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5" x14ac:dyDescent="0.3">
      <c r="A54" t="s">
        <v>9</v>
      </c>
      <c r="B54" t="s">
        <v>13</v>
      </c>
      <c r="C54" t="s">
        <v>16</v>
      </c>
      <c r="D54">
        <v>4362</v>
      </c>
      <c r="E54">
        <v>3</v>
      </c>
    </row>
    <row r="55" spans="1:5" x14ac:dyDescent="0.3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5" x14ac:dyDescent="0.3">
      <c r="A56" t="s">
        <v>9</v>
      </c>
      <c r="B56" t="s">
        <v>12</v>
      </c>
      <c r="C56" t="s">
        <v>17</v>
      </c>
      <c r="D56">
        <v>4691</v>
      </c>
      <c r="E56">
        <v>3</v>
      </c>
    </row>
    <row r="57" spans="1:5" x14ac:dyDescent="0.3">
      <c r="A57" t="s">
        <v>9</v>
      </c>
      <c r="B57" t="s">
        <v>11</v>
      </c>
      <c r="C57" t="s">
        <v>16</v>
      </c>
      <c r="D57">
        <v>5398</v>
      </c>
      <c r="E57">
        <v>3</v>
      </c>
    </row>
    <row r="58" spans="1:5" x14ac:dyDescent="0.3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5" x14ac:dyDescent="0.3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5" x14ac:dyDescent="0.3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5" x14ac:dyDescent="0.3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5" x14ac:dyDescent="0.3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5" x14ac:dyDescent="0.3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5" x14ac:dyDescent="0.3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3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3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3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3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3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3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3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3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3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3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3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3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3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3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3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3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3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3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3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3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3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3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3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3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3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3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3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3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3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3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3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3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3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3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3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3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3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3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3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3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3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3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3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3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3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3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3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3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3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3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3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3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3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3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3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3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3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3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3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3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3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3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3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3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3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3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3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3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3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3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3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3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3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3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3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3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3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3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3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3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3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3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3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3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3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3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3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3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3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3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3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3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3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3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3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3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3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3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3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3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3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3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3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3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3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3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3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3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3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3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3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3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3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3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3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3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3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3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3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3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3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3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3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3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3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3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3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3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3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3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3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3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3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3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3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3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3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mergeCells count="27">
    <mergeCell ref="I24:Q24"/>
    <mergeCell ref="K6:L6"/>
    <mergeCell ref="K8:L8"/>
    <mergeCell ref="K10:L10"/>
    <mergeCell ref="K12:L12"/>
    <mergeCell ref="I14:Q14"/>
    <mergeCell ref="K16:L16"/>
    <mergeCell ref="K18:L18"/>
    <mergeCell ref="I20:Q20"/>
    <mergeCell ref="I4:Q4"/>
    <mergeCell ref="K22:L22"/>
    <mergeCell ref="K26:L26"/>
    <mergeCell ref="I28:V28"/>
    <mergeCell ref="I30:J30"/>
    <mergeCell ref="K30:L30"/>
    <mergeCell ref="I32:J32"/>
    <mergeCell ref="K32:L32"/>
    <mergeCell ref="H40:J40"/>
    <mergeCell ref="K40:L40"/>
    <mergeCell ref="H42:J42"/>
    <mergeCell ref="K42:L42"/>
    <mergeCell ref="I34:J34"/>
    <mergeCell ref="K34:L34"/>
    <mergeCell ref="I36:J36"/>
    <mergeCell ref="K36:L36"/>
    <mergeCell ref="I38:J38"/>
    <mergeCell ref="K38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Kathrotiya</dc:creator>
  <cp:lastModifiedBy>Dhruv Kathrotiya</cp:lastModifiedBy>
  <dcterms:created xsi:type="dcterms:W3CDTF">2025-01-04T05:22:31Z</dcterms:created>
  <dcterms:modified xsi:type="dcterms:W3CDTF">2025-01-04T11:07:23Z</dcterms:modified>
</cp:coreProperties>
</file>