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worksheets/sheet1.xml" ContentType="application/vnd.openxmlformats-officedocument.spreadsheetml.worksheet+xml"/>
  <Override PartName="/xl/theme/theme1.xml" ContentType="application/vnd.openxmlformats-officedocument.theme+xml"/>
  <Override PartName="/docProps/app.xml" ContentType="application/vnd.openxmlformats-officedocument.extended-properties+xml"/>
  <Override PartName="/docProps/core.xml" ContentType="application/vnd.openxmlformats-package.core-properti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0"/>
  <workbookPr defaultThemeVersion="166925"/>
  <mc:AlternateContent xmlns:mc="http://schemas.openxmlformats.org/markup-compatibility/2006">
    <mc:Choice Requires="x15">
      <x15ac:absPath xmlns:x15ac="http://schemas.microsoft.com/office/spreadsheetml/2010/11/ac" url="/Users/mmoss7/Desktop/Restaurant Supply Express/Previous Grocery Express Project/Project Materials/phase2_materials/"/>
    </mc:Choice>
  </mc:AlternateContent>
  <xr:revisionPtr revIDLastSave="0" documentId="13_ncr:1_{FAF5D3E5-9856-0A44-B33F-C4316EA971C4}" xr6:coauthVersionLast="47" xr6:coauthVersionMax="47" xr10:uidLastSave="{00000000-0000-0000-0000-000000000000}"/>
  <bookViews>
    <workbookView xWindow="0" yWindow="460" windowWidth="28800" windowHeight="16020" xr2:uid="{B71C799C-03CA-3A44-95D0-83E4FA6C655A}"/>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41" i="1" l="1"/>
  <c r="G36" i="1"/>
  <c r="G31" i="1"/>
  <c r="G30" i="1"/>
  <c r="G29" i="1"/>
  <c r="G28" i="1"/>
  <c r="G27" i="1"/>
  <c r="G26" i="1"/>
  <c r="G25" i="1"/>
  <c r="F15" i="1"/>
  <c r="I15" i="1" s="1"/>
  <c r="G16" i="1" s="1"/>
  <c r="F16" i="1" s="1"/>
  <c r="H15" i="1"/>
  <c r="G7" i="1"/>
  <c r="E16" i="1" l="1"/>
  <c r="E15" i="1"/>
  <c r="H16" i="1"/>
  <c r="I16" i="1" s="1"/>
  <c r="G17" i="1" s="1"/>
  <c r="F17" i="1" s="1"/>
  <c r="J6" i="1"/>
  <c r="G10" i="1" l="1"/>
  <c r="G9" i="1"/>
  <c r="G8" i="1"/>
  <c r="H17" i="1"/>
  <c r="E17" i="1"/>
  <c r="I17" i="1"/>
  <c r="G18" i="1" s="1"/>
  <c r="F18" i="1" s="1"/>
  <c r="H18" i="1" l="1"/>
  <c r="I18" i="1" s="1"/>
  <c r="G19" i="1" s="1"/>
  <c r="E18" i="1"/>
  <c r="H19" i="1" l="1"/>
  <c r="F19" i="1" l="1"/>
  <c r="E19" i="1" s="1"/>
  <c r="I19" i="1" l="1"/>
</calcChain>
</file>

<file path=xl/sharedStrings.xml><?xml version="1.0" encoding="utf-8"?>
<sst xmlns="http://schemas.openxmlformats.org/spreadsheetml/2006/main" count="70" uniqueCount="70">
  <si>
    <t>Hopefully Helpful Hints: Excel Commands for Parsing Data</t>
  </si>
  <si>
    <t>ASCII character value</t>
  </si>
  <si>
    <t>resulting character</t>
  </si>
  <si>
    <t>This spreadsheet contains live data in the light blue shaded boxes.  Feel free to modify the data in these boxes to see the effect on the resulting commands.  Most example data is taken from the company database.</t>
  </si>
  <si>
    <t>rows of data</t>
  </si>
  <si>
    <t>header row</t>
  </si>
  <si>
    <t>fname</t>
  </si>
  <si>
    <t>lname</t>
  </si>
  <si>
    <t>table name</t>
  </si>
  <si>
    <t>John</t>
  </si>
  <si>
    <t>Smith</t>
  </si>
  <si>
    <t>Franklin</t>
  </si>
  <si>
    <t>Wong</t>
  </si>
  <si>
    <t>Joyce</t>
  </si>
  <si>
    <t>English</t>
  </si>
  <si>
    <t xml:space="preserve">, </t>
  </si>
  <si>
    <t>comma-space delimiter</t>
  </si>
  <si>
    <t>concatenate() &amp; char()</t>
  </si>
  <si>
    <t>project</t>
  </si>
  <si>
    <t>pname</t>
  </si>
  <si>
    <t>pnum</t>
  </si>
  <si>
    <t>plocation</t>
  </si>
  <si>
    <t>dnum</t>
  </si>
  <si>
    <t>Computerization</t>
  </si>
  <si>
    <t>Reorganization</t>
  </si>
  <si>
    <t>ProductY</t>
  </si>
  <si>
    <t>Sugarland</t>
  </si>
  <si>
    <t>Stafford</t>
  </si>
  <si>
    <t>Houston</t>
  </si>
  <si>
    <t>delimiter</t>
  </si>
  <si>
    <t>head</t>
  </si>
  <si>
    <t>place</t>
  </si>
  <si>
    <t>remainder</t>
  </si>
  <si>
    <t>;</t>
  </si>
  <si>
    <t>whole string</t>
  </si>
  <si>
    <t>(1, 32.5);(2, 7.5);(2,10.0);(3, 10.0);(10, 10.0)</t>
  </si>
  <si>
    <t>length</t>
  </si>
  <si>
    <t>find(), left(), right(), len() &amp; iferror()</t>
  </si>
  <si>
    <t>find() is helpful for locating a designated character or substring such as an item delimiter within a larger string. left() and right() are helpful for then dividing a larger string into smaller parts. len() isused to calculate the length of the string on order to decompose the string. iferror() is great for catching edge or termination cases and handling errors gracefully.</t>
  </si>
  <si>
    <t>vlookup()</t>
  </si>
  <si>
    <t>vlookup() is helpful for associating values based on a key lookup mechanism which is common for assembling data across various relationships.</t>
  </si>
  <si>
    <t>dname</t>
  </si>
  <si>
    <t>dnumber</t>
  </si>
  <si>
    <t>Headquarters</t>
  </si>
  <si>
    <t>Administration</t>
  </si>
  <si>
    <t>Research</t>
  </si>
  <si>
    <t>referenced (parent) table</t>
  </si>
  <si>
    <t>referencing (child) table</t>
  </si>
  <si>
    <t>Ramesh</t>
  </si>
  <si>
    <t>James</t>
  </si>
  <si>
    <t>Jennifer</t>
  </si>
  <si>
    <t>Ahmad</t>
  </si>
  <si>
    <t>Borg</t>
  </si>
  <si>
    <t>Wallace</t>
  </si>
  <si>
    <t>Narayan</t>
  </si>
  <si>
    <t>Jabbar</t>
  </si>
  <si>
    <t>dno</t>
  </si>
  <si>
    <t>actual department name</t>
  </si>
  <si>
    <t>trim()</t>
  </si>
  <si>
    <t>trim() is helpful for removing excess leading and trailing space characters from a string, where the excess space characters can cause problems later when trying to test strings for equality.</t>
  </si>
  <si>
    <t>original string</t>
  </si>
  <si>
    <t>trimmed version of string</t>
  </si>
  <si>
    <t xml:space="preserve">   test     </t>
  </si>
  <si>
    <t>text()</t>
  </si>
  <si>
    <t>text() is helpful for processing strings, and especially dates and times, into a specific format.</t>
  </si>
  <si>
    <t>value</t>
  </si>
  <si>
    <t>format</t>
  </si>
  <si>
    <t>resulting string</t>
  </si>
  <si>
    <t>yyyy-mm-dd</t>
  </si>
  <si>
    <t xml:space="preserve">concatenate() is very helpful for appending multiple strings, so that you can construct a values/row statement, etc. char() is helpful for allowing you to create difficult-to-handle characters such as single or double quotes, so that you can include them in a larger (concatenated) string.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</si>
</sst>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2"/>
      <color theme="1"/>
      <name val="Calibri"/>
      <family val="2"/>
      <scheme val="minor"/>
    </font>
    <font>
      <sz val="16"/>
      <color theme="1"/>
      <name val="Noteworthy Light"/>
    </font>
    <font>
      <b/>
      <sz val="16"/>
      <color theme="1"/>
      <name val="Noteworthy Light"/>
    </font>
    <font>
      <b/>
      <sz val="16"/>
      <color rgb="FF0070C0"/>
      <name val="Noteworthy Light"/>
    </font>
    <font>
      <sz val="16"/>
      <color rgb="FF0070C0"/>
      <name val="Noteworthy Light"/>
    </font>
    <font>
      <sz val="16"/>
      <name val="Noteworthy Light"/>
    </font>
    <font>
      <b/>
      <sz val="16"/>
      <name val="Noteworthy Light"/>
    </font>
  </fonts>
  <fills count="3">
    <fill>
      <patternFill patternType="none"/>
    </fill>
    <fill>
      <patternFill patternType="gray125"/>
    </fill>
    <fill>
      <patternFill patternType="solid">
        <fgColor theme="8" tint="0.79998168889431442"/>
        <bgColor indexed="64"/>
      </patternFill>
    </fill>
  </fills>
  <borders count="1">
    <border>
      <left/>
      <right/>
      <top/>
      <bottom/>
      <diagonal/>
    </border>
  </borders>
  <cellStyleXfs count="1">
    <xf numFmtId="0" fontId="0" fillId="0" borderId="0"/>
  </cellStyleXfs>
  <cellXfs count="13">
    <xf numFmtId="0" fontId="0" fillId="0" borderId="0" xfId="0"/>
    <xf numFmtId="0" fontId="1" fillId="0" borderId="0" xfId="0" applyFont="1" applyAlignment="1">
      <alignment horizontal="left" vertical="center"/>
    </xf>
    <xf numFmtId="0" fontId="2" fillId="0" borderId="0" xfId="0" applyFont="1" applyAlignment="1">
      <alignment horizontal="left" vertical="center"/>
    </xf>
    <xf numFmtId="0" fontId="1" fillId="2" borderId="0" xfId="0" applyFont="1" applyFill="1" applyAlignment="1">
      <alignment horizontal="left" vertical="center"/>
    </xf>
    <xf numFmtId="0" fontId="2" fillId="2" borderId="0" xfId="0" applyFont="1" applyFill="1" applyAlignment="1">
      <alignment horizontal="left" vertical="center"/>
    </xf>
    <xf numFmtId="0" fontId="3" fillId="0" borderId="0" xfId="0" applyFont="1" applyAlignment="1">
      <alignment horizontal="left" vertical="center"/>
    </xf>
    <xf numFmtId="0" fontId="4" fillId="0" borderId="0" xfId="0" applyFont="1" applyAlignment="1">
      <alignment horizontal="left" vertical="center"/>
    </xf>
    <xf numFmtId="0" fontId="1" fillId="0" borderId="0" xfId="0" applyFont="1" applyFill="1" applyAlignment="1">
      <alignment horizontal="left" vertical="center"/>
    </xf>
    <xf numFmtId="0" fontId="5" fillId="2" borderId="0" xfId="0" applyFont="1" applyFill="1" applyAlignment="1">
      <alignment horizontal="left" vertical="center"/>
    </xf>
    <xf numFmtId="0" fontId="6" fillId="0" borderId="0" xfId="0" applyFont="1" applyAlignment="1">
      <alignment horizontal="left" vertical="center"/>
    </xf>
    <xf numFmtId="14" fontId="1" fillId="2" borderId="0" xfId="0" applyNumberFormat="1" applyFont="1" applyFill="1" applyAlignment="1">
      <alignment horizontal="left" vertical="center"/>
    </xf>
    <xf numFmtId="0" fontId="1" fillId="0" borderId="0" xfId="0" applyFont="1" applyAlignment="1">
      <alignment horizontal="left" vertical="center" wrapText="1"/>
    </xf>
    <xf numFmtId="0" fontId="5" fillId="2" borderId="0" xfId="0" applyFont="1" applyFill="1" applyAlignment="1">
      <alignment horizontal="lef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09882E-3F28-9E4F-AF78-38543416151C}">
  <dimension ref="A1:J41"/>
  <sheetViews>
    <sheetView tabSelected="1" workbookViewId="0">
      <selection activeCell="A3" sqref="A3"/>
    </sheetView>
  </sheetViews>
  <sheetFormatPr baseColWidth="10" defaultRowHeight="30"/>
  <cols>
    <col min="1" max="1" width="30.83203125" style="1" customWidth="1"/>
    <col min="2" max="5" width="22.83203125" style="1" customWidth="1"/>
    <col min="6" max="6" width="10.83203125" style="1"/>
    <col min="7" max="7" width="66.83203125" style="1" customWidth="1"/>
    <col min="8" max="8" width="10.83203125" style="1"/>
    <col min="9" max="9" width="41.83203125" style="1" customWidth="1"/>
    <col min="10" max="10" width="11.5" style="1" bestFit="1" customWidth="1"/>
    <col min="11" max="11" width="26.83203125" style="1" customWidth="1"/>
    <col min="12" max="16384" width="10.83203125" style="1"/>
  </cols>
  <sheetData>
    <row r="1" spans="1:10">
      <c r="A1" s="2" t="s">
        <v>0</v>
      </c>
    </row>
    <row r="2" spans="1:10">
      <c r="A2" s="11" t="s">
        <v>3</v>
      </c>
      <c r="B2" s="11"/>
      <c r="C2" s="11"/>
      <c r="D2" s="11"/>
      <c r="E2" s="11"/>
      <c r="F2" s="11"/>
      <c r="G2" s="11"/>
      <c r="H2" s="11"/>
      <c r="I2" s="11"/>
    </row>
    <row r="4" spans="1:10">
      <c r="A4" s="2" t="s">
        <v>17</v>
      </c>
    </row>
    <row r="5" spans="1:10" ht="60" customHeight="1">
      <c r="A5" s="11" t="s">
        <v>69</v>
      </c>
      <c r="B5" s="11"/>
      <c r="C5" s="11"/>
      <c r="D5" s="11"/>
      <c r="E5" s="11"/>
      <c r="F5" s="11"/>
      <c r="G5" s="11"/>
      <c r="H5" s="11"/>
      <c r="I5" s="11"/>
    </row>
    <row r="6" spans="1:10">
      <c r="A6" s="5" t="s">
        <v>8</v>
      </c>
      <c r="B6" s="4" t="s">
        <v>18</v>
      </c>
      <c r="G6" s="5" t="s">
        <v>1</v>
      </c>
      <c r="H6" s="3">
        <v>39</v>
      </c>
      <c r="I6" s="1" t="s">
        <v>2</v>
      </c>
      <c r="J6" s="1" t="str">
        <f>CHAR(H6)</f>
        <v>'</v>
      </c>
    </row>
    <row r="7" spans="1:10">
      <c r="A7" s="5" t="s">
        <v>5</v>
      </c>
      <c r="B7" s="4" t="s">
        <v>19</v>
      </c>
      <c r="C7" s="4" t="s">
        <v>20</v>
      </c>
      <c r="D7" s="4" t="s">
        <v>21</v>
      </c>
      <c r="E7" s="4" t="s">
        <v>22</v>
      </c>
      <c r="G7" s="2" t="str">
        <f>CONCATENATE("insert into ", B6, " (", B7, $J$7, C7, $J$7, D7, $J$7, E7, ") values")</f>
        <v>insert into project (pname, pnum, plocation, dnum) values</v>
      </c>
      <c r="I7" s="1" t="s">
        <v>16</v>
      </c>
      <c r="J7" s="1" t="s">
        <v>15</v>
      </c>
    </row>
    <row r="8" spans="1:10">
      <c r="A8" s="6" t="s">
        <v>4</v>
      </c>
      <c r="B8" s="3" t="s">
        <v>25</v>
      </c>
      <c r="C8" s="3">
        <v>2</v>
      </c>
      <c r="D8" s="3" t="s">
        <v>26</v>
      </c>
      <c r="E8" s="3">
        <v>5</v>
      </c>
      <c r="G8" s="1" t="str">
        <f>CONCATENATE("(", $J$6, B8, $J$6, $J$7, C8, $J$7, $J$6, D8, $J$6, $J$7, E8, "),")</f>
        <v>('ProductY', 2, 'Sugarland', 5),</v>
      </c>
    </row>
    <row r="9" spans="1:10">
      <c r="B9" s="3" t="s">
        <v>23</v>
      </c>
      <c r="C9" s="3">
        <v>10</v>
      </c>
      <c r="D9" s="3" t="s">
        <v>27</v>
      </c>
      <c r="E9" s="3">
        <v>4</v>
      </c>
      <c r="G9" s="1" t="str">
        <f t="shared" ref="G9:G10" si="0">CONCATENATE("(", $J$6, B9, $J$6, $J$7, C9, $J$7, $J$6, D9, $J$6, $J$7, E9, "),")</f>
        <v>('Computerization', 10, 'Stafford', 4),</v>
      </c>
    </row>
    <row r="10" spans="1:10">
      <c r="B10" s="3" t="s">
        <v>24</v>
      </c>
      <c r="C10" s="3">
        <v>20</v>
      </c>
      <c r="D10" s="3" t="s">
        <v>28</v>
      </c>
      <c r="E10" s="3">
        <v>1</v>
      </c>
      <c r="G10" s="1" t="str">
        <f t="shared" si="0"/>
        <v>('Reorganization', 20, 'Houston', 1),</v>
      </c>
    </row>
    <row r="12" spans="1:10">
      <c r="A12" s="2" t="s">
        <v>37</v>
      </c>
    </row>
    <row r="13" spans="1:10" ht="60" customHeight="1">
      <c r="A13" s="11" t="s">
        <v>38</v>
      </c>
      <c r="B13" s="11"/>
      <c r="C13" s="11"/>
      <c r="D13" s="11"/>
      <c r="E13" s="11"/>
      <c r="F13" s="11"/>
      <c r="G13" s="11"/>
      <c r="H13" s="11"/>
      <c r="I13" s="11"/>
    </row>
    <row r="14" spans="1:10">
      <c r="A14" s="5" t="s">
        <v>29</v>
      </c>
      <c r="E14" s="2" t="s">
        <v>30</v>
      </c>
      <c r="F14" s="2" t="s">
        <v>31</v>
      </c>
      <c r="G14" s="2" t="s">
        <v>34</v>
      </c>
      <c r="H14" s="2" t="s">
        <v>36</v>
      </c>
      <c r="I14" s="2" t="s">
        <v>32</v>
      </c>
    </row>
    <row r="15" spans="1:10">
      <c r="A15" s="3" t="s">
        <v>33</v>
      </c>
      <c r="E15" s="1" t="str">
        <f>LEFT(G15, F15 - 1)</f>
        <v>(1, 32.5)</v>
      </c>
      <c r="F15" s="1">
        <f t="shared" ref="F15:F18" si="1">IFERROR(FIND($A$15, G15), H15 + 1)</f>
        <v>10</v>
      </c>
      <c r="G15" s="3" t="s">
        <v>35</v>
      </c>
      <c r="H15" s="1">
        <f>LEN(G15)</f>
        <v>48</v>
      </c>
      <c r="I15" s="1" t="str">
        <f>RIGHT(G15, H15 - F15)</f>
        <v>(2, 7.5);(2,10.0);(3, 10.0);(10, 10.0)</v>
      </c>
    </row>
    <row r="16" spans="1:10">
      <c r="E16" s="1" t="str">
        <f>LEFT(G16, F16 - 1)</f>
        <v>(2, 7.5)</v>
      </c>
      <c r="F16" s="1">
        <f t="shared" si="1"/>
        <v>9</v>
      </c>
      <c r="G16" s="1" t="str">
        <f>I15</f>
        <v>(2, 7.5);(2,10.0);(3, 10.0);(10, 10.0)</v>
      </c>
      <c r="H16" s="1">
        <f>LEN(G16)</f>
        <v>38</v>
      </c>
      <c r="I16" s="1" t="str">
        <f>RIGHT(G16, H16 - F16)</f>
        <v>(2,10.0);(3, 10.0);(10, 10.0)</v>
      </c>
    </row>
    <row r="17" spans="1:9">
      <c r="A17" s="7"/>
      <c r="E17" s="1" t="str">
        <f t="shared" ref="E17:E19" si="2">LEFT(G17, F17 - 1)</f>
        <v>(2,10.0)</v>
      </c>
      <c r="F17" s="1">
        <f t="shared" si="1"/>
        <v>9</v>
      </c>
      <c r="G17" s="1" t="str">
        <f t="shared" ref="G17:G19" si="3">I16</f>
        <v>(2,10.0);(3, 10.0);(10, 10.0)</v>
      </c>
      <c r="H17" s="1">
        <f t="shared" ref="H17:H19" si="4">LEN(G17)</f>
        <v>29</v>
      </c>
      <c r="I17" s="1" t="str">
        <f t="shared" ref="I17:I19" si="5">RIGHT(G17, H17 - F17)</f>
        <v>(3, 10.0);(10, 10.0)</v>
      </c>
    </row>
    <row r="18" spans="1:9">
      <c r="E18" s="1" t="str">
        <f t="shared" si="2"/>
        <v>(3, 10.0)</v>
      </c>
      <c r="F18" s="1">
        <f t="shared" si="1"/>
        <v>10</v>
      </c>
      <c r="G18" s="1" t="str">
        <f t="shared" si="3"/>
        <v>(3, 10.0);(10, 10.0)</v>
      </c>
      <c r="H18" s="1">
        <f t="shared" si="4"/>
        <v>20</v>
      </c>
      <c r="I18" s="1" t="str">
        <f t="shared" si="5"/>
        <v>(10, 10.0)</v>
      </c>
    </row>
    <row r="19" spans="1:9">
      <c r="E19" s="1" t="str">
        <f t="shared" si="2"/>
        <v>(10, 10.0)</v>
      </c>
      <c r="F19" s="1">
        <f>IFERROR(FIND($A$15, G19), H19 + 1)</f>
        <v>11</v>
      </c>
      <c r="G19" s="1" t="str">
        <f t="shared" si="3"/>
        <v>(10, 10.0)</v>
      </c>
      <c r="H19" s="1">
        <f t="shared" si="4"/>
        <v>10</v>
      </c>
      <c r="I19" s="1" t="e">
        <f t="shared" si="5"/>
        <v>#VALUE!</v>
      </c>
    </row>
    <row r="21" spans="1:9">
      <c r="A21" s="2" t="s">
        <v>39</v>
      </c>
    </row>
    <row r="22" spans="1:9">
      <c r="A22" s="11" t="s">
        <v>40</v>
      </c>
      <c r="B22" s="11"/>
      <c r="C22" s="11"/>
      <c r="D22" s="11"/>
      <c r="E22" s="11"/>
      <c r="F22" s="11"/>
      <c r="G22" s="11"/>
      <c r="H22" s="11"/>
      <c r="I22" s="11"/>
    </row>
    <row r="23" spans="1:9">
      <c r="A23" s="2" t="s">
        <v>46</v>
      </c>
      <c r="G23" s="2" t="s">
        <v>47</v>
      </c>
    </row>
    <row r="24" spans="1:9">
      <c r="A24" s="5" t="s">
        <v>42</v>
      </c>
      <c r="B24" s="5" t="s">
        <v>41</v>
      </c>
      <c r="D24" s="2" t="s">
        <v>6</v>
      </c>
      <c r="E24" s="2" t="s">
        <v>7</v>
      </c>
      <c r="F24" s="2" t="s">
        <v>56</v>
      </c>
      <c r="G24" s="2" t="s">
        <v>57</v>
      </c>
    </row>
    <row r="25" spans="1:9">
      <c r="A25" s="8">
        <v>4</v>
      </c>
      <c r="B25" s="8" t="s">
        <v>44</v>
      </c>
      <c r="D25" s="1" t="s">
        <v>9</v>
      </c>
      <c r="E25" s="1" t="s">
        <v>10</v>
      </c>
      <c r="F25" s="3">
        <v>5</v>
      </c>
      <c r="G25" s="1" t="str">
        <f>VLOOKUP(F25,$A$25:$B$27,2,FALSE)</f>
        <v>Research</v>
      </c>
    </row>
    <row r="26" spans="1:9">
      <c r="A26" s="8">
        <v>1</v>
      </c>
      <c r="B26" s="8" t="s">
        <v>43</v>
      </c>
      <c r="D26" s="1" t="s">
        <v>11</v>
      </c>
      <c r="E26" s="1" t="s">
        <v>12</v>
      </c>
      <c r="F26" s="3">
        <v>5</v>
      </c>
      <c r="G26" s="1" t="str">
        <f t="shared" ref="G26:G31" si="6">VLOOKUP(F26,$A$25:$B$27,2,FALSE)</f>
        <v>Research</v>
      </c>
    </row>
    <row r="27" spans="1:9">
      <c r="A27" s="8">
        <v>5</v>
      </c>
      <c r="B27" s="8" t="s">
        <v>45</v>
      </c>
      <c r="D27" s="1" t="s">
        <v>13</v>
      </c>
      <c r="E27" s="1" t="s">
        <v>14</v>
      </c>
      <c r="F27" s="3">
        <v>5</v>
      </c>
      <c r="G27" s="1" t="str">
        <f t="shared" si="6"/>
        <v>Research</v>
      </c>
    </row>
    <row r="28" spans="1:9">
      <c r="D28" s="1" t="s">
        <v>48</v>
      </c>
      <c r="E28" s="1" t="s">
        <v>54</v>
      </c>
      <c r="F28" s="3">
        <v>5</v>
      </c>
      <c r="G28" s="1" t="str">
        <f t="shared" si="6"/>
        <v>Research</v>
      </c>
    </row>
    <row r="29" spans="1:9">
      <c r="D29" s="1" t="s">
        <v>49</v>
      </c>
      <c r="E29" s="1" t="s">
        <v>52</v>
      </c>
      <c r="F29" s="3">
        <v>1</v>
      </c>
      <c r="G29" s="1" t="str">
        <f t="shared" si="6"/>
        <v>Headquarters</v>
      </c>
    </row>
    <row r="30" spans="1:9">
      <c r="D30" s="1" t="s">
        <v>50</v>
      </c>
      <c r="E30" s="1" t="s">
        <v>53</v>
      </c>
      <c r="F30" s="3">
        <v>4</v>
      </c>
      <c r="G30" s="1" t="str">
        <f t="shared" si="6"/>
        <v>Administration</v>
      </c>
    </row>
    <row r="31" spans="1:9">
      <c r="D31" s="1" t="s">
        <v>51</v>
      </c>
      <c r="E31" s="1" t="s">
        <v>55</v>
      </c>
      <c r="F31" s="3">
        <v>4</v>
      </c>
      <c r="G31" s="1" t="str">
        <f t="shared" si="6"/>
        <v>Administration</v>
      </c>
    </row>
    <row r="33" spans="1:9">
      <c r="A33" s="2" t="s">
        <v>58</v>
      </c>
    </row>
    <row r="34" spans="1:9">
      <c r="A34" s="11" t="s">
        <v>59</v>
      </c>
      <c r="B34" s="11"/>
      <c r="C34" s="11"/>
      <c r="D34" s="11"/>
      <c r="E34" s="11"/>
      <c r="F34" s="11"/>
      <c r="G34" s="11"/>
      <c r="H34" s="11"/>
      <c r="I34" s="11"/>
    </row>
    <row r="35" spans="1:9">
      <c r="A35" s="2" t="s">
        <v>60</v>
      </c>
      <c r="B35" s="2"/>
      <c r="C35" s="2"/>
      <c r="D35" s="2"/>
      <c r="E35" s="2"/>
      <c r="F35" s="2"/>
      <c r="G35" s="2" t="s">
        <v>61</v>
      </c>
    </row>
    <row r="36" spans="1:9">
      <c r="A36" s="12" t="s">
        <v>62</v>
      </c>
      <c r="B36" s="12"/>
      <c r="C36" s="12"/>
      <c r="D36" s="12"/>
      <c r="E36" s="12"/>
      <c r="G36" s="1" t="str">
        <f>TRIM(A36)</f>
        <v>test</v>
      </c>
    </row>
    <row r="38" spans="1:9">
      <c r="A38" s="2" t="s">
        <v>63</v>
      </c>
    </row>
    <row r="39" spans="1:9">
      <c r="A39" s="11" t="s">
        <v>64</v>
      </c>
      <c r="B39" s="11"/>
      <c r="C39" s="11"/>
      <c r="D39" s="11"/>
      <c r="E39" s="11"/>
      <c r="F39" s="11"/>
      <c r="G39" s="11"/>
      <c r="H39" s="11"/>
      <c r="I39" s="11"/>
    </row>
    <row r="40" spans="1:9">
      <c r="A40" s="5" t="s">
        <v>65</v>
      </c>
      <c r="B40" s="5" t="s">
        <v>66</v>
      </c>
      <c r="C40" s="9"/>
      <c r="D40" s="9"/>
      <c r="E40" s="9"/>
      <c r="F40" s="9"/>
      <c r="G40" s="9" t="s">
        <v>67</v>
      </c>
    </row>
    <row r="41" spans="1:9">
      <c r="A41" s="10">
        <v>43901</v>
      </c>
      <c r="B41" s="3" t="s">
        <v>68</v>
      </c>
      <c r="G41" s="1" t="str">
        <f>TEXT(A41,B41)</f>
        <v>2020-03-11</v>
      </c>
    </row>
  </sheetData>
  <mergeCells count="7">
    <mergeCell ref="A39:I39"/>
    <mergeCell ref="A36:E36"/>
    <mergeCell ref="A5:I5"/>
    <mergeCell ref="A2:I2"/>
    <mergeCell ref="A13:I13"/>
    <mergeCell ref="A22:I22"/>
    <mergeCell ref="A34:I34"/>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FAB6E9852E01340AAEE5EE3C75A8F09" ma:contentTypeVersion="4" ma:contentTypeDescription="Create a new document." ma:contentTypeScope="" ma:versionID="57764ec5cbb4869604fef2bf2dc1a33a">
  <xsd:schema xmlns:xsd="http://www.w3.org/2001/XMLSchema" xmlns:xs="http://www.w3.org/2001/XMLSchema" xmlns:p="http://schemas.microsoft.com/office/2006/metadata/properties" xmlns:ns2="ceffcc3d-4e7e-47cf-abea-ede365e0b702" targetNamespace="http://schemas.microsoft.com/office/2006/metadata/properties" ma:root="true" ma:fieldsID="b29a4a45695576b2d57c11af6483629b" ns2:_="">
    <xsd:import namespace="ceffcc3d-4e7e-47cf-abea-ede365e0b702"/>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effcc3d-4e7e-47cf-abea-ede365e0b70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14422D16-F9F0-4802-9600-5879D6019FA2}"/>
</file>

<file path=customXml/itemProps2.xml><?xml version="1.0" encoding="utf-8"?>
<ds:datastoreItem xmlns:ds="http://schemas.openxmlformats.org/officeDocument/2006/customXml" ds:itemID="{1095C851-2EF9-47F5-BD5F-B87A9D0ACAAB}"/>
</file>

<file path=customXml/itemProps3.xml><?xml version="1.0" encoding="utf-8"?>
<ds:datastoreItem xmlns:ds="http://schemas.openxmlformats.org/officeDocument/2006/customXml" ds:itemID="{D259CEFA-DD35-4C3E-8C0A-0E88AC38F275}"/>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Moss, Mark B</cp:lastModifiedBy>
  <dcterms:created xsi:type="dcterms:W3CDTF">2020-03-11T14:22:23Z</dcterms:created>
  <dcterms:modified xsi:type="dcterms:W3CDTF">2022-05-13T23:36:58Z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0x0101007FAB6E9852E01340AAEE5EE3C75A8F09</vt:lpwstr>
  </property>
</Properties>
</file>