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17631F9C-7E00-48EF-9CF6-349E883CB994}" xr6:coauthVersionLast="43" xr6:coauthVersionMax="43" xr10:uidLastSave="{00000000-0000-0000-0000-000000000000}"/>
  <bookViews>
    <workbookView xWindow="0" yWindow="1130" windowWidth="14400" windowHeight="7810" activeTab="1" xr2:uid="{00000000-000D-0000-FFFF-FFFF00000000}"/>
  </bookViews>
  <sheets>
    <sheet name="Data" sheetId="1" r:id="rId1"/>
    <sheet name="Analysi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iPadlQawPRotnoKqNsdf/AWqJMyQ=="/>
    </ext>
  </extLst>
</workbook>
</file>

<file path=xl/calcChain.xml><?xml version="1.0" encoding="utf-8"?>
<calcChain xmlns="http://schemas.openxmlformats.org/spreadsheetml/2006/main">
  <c r="F17" i="2" l="1"/>
  <c r="D17" i="2"/>
  <c r="B17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2" i="1"/>
  <c r="B15" i="2" l="1"/>
  <c r="B16" i="2"/>
  <c r="B8" i="2"/>
  <c r="F8" i="2"/>
  <c r="B13" i="2"/>
  <c r="B12" i="2"/>
  <c r="F16" i="2"/>
  <c r="B9" i="2"/>
  <c r="F14" i="2"/>
  <c r="D12" i="2"/>
  <c r="D8" i="2"/>
  <c r="F10" i="2"/>
  <c r="D13" i="2"/>
  <c r="B11" i="2"/>
  <c r="F13" i="2"/>
  <c r="D15" i="2"/>
  <c r="F15" i="2"/>
  <c r="K143" i="1"/>
  <c r="D11" i="2"/>
  <c r="F12" i="2"/>
  <c r="B14" i="2"/>
  <c r="D10" i="2"/>
  <c r="F11" i="2"/>
  <c r="D9" i="2"/>
  <c r="D16" i="2"/>
  <c r="F9" i="2"/>
  <c r="K142" i="1"/>
  <c r="K144" i="1"/>
  <c r="B10" i="2"/>
  <c r="D14" i="2"/>
  <c r="B2" i="2"/>
  <c r="D3" i="2"/>
  <c r="F2" i="2"/>
  <c r="F3" i="2"/>
  <c r="F4" i="2"/>
  <c r="G2" i="2" a="1"/>
  <c r="G2" i="2" s="1"/>
  <c r="H2" i="2" s="1"/>
  <c r="G4" i="2" a="1"/>
  <c r="G4" i="2" s="1"/>
  <c r="H4" i="2" s="1"/>
  <c r="B3" i="2"/>
  <c r="G3" i="2" a="1"/>
  <c r="G3" i="2" s="1"/>
  <c r="H3" i="2" s="1"/>
  <c r="B4" i="2"/>
  <c r="D2" i="2"/>
  <c r="D4" i="2"/>
  <c r="C10" i="2" l="1"/>
  <c r="G17" i="2"/>
  <c r="E15" i="2"/>
  <c r="G11" i="2"/>
  <c r="E14" i="2"/>
  <c r="E10" i="2"/>
  <c r="C11" i="2"/>
  <c r="E17" i="2"/>
  <c r="G12" i="2"/>
  <c r="C17" i="2"/>
  <c r="E11" i="2"/>
  <c r="E13" i="2"/>
  <c r="C8" i="2"/>
  <c r="C14" i="2"/>
  <c r="E8" i="2"/>
  <c r="C9" i="2"/>
  <c r="G9" i="2"/>
  <c r="G15" i="2"/>
  <c r="G10" i="2"/>
  <c r="C12" i="2"/>
  <c r="E16" i="2"/>
  <c r="G16" i="2"/>
  <c r="C16" i="2"/>
  <c r="E9" i="2"/>
  <c r="C15" i="2"/>
  <c r="E12" i="2"/>
  <c r="C13" i="2"/>
  <c r="G13" i="2"/>
  <c r="G14" i="2"/>
  <c r="G8" i="2"/>
  <c r="C2" i="2"/>
  <c r="E2" i="2"/>
  <c r="C3" i="2"/>
  <c r="E3" i="2"/>
  <c r="E4" i="2"/>
  <c r="C4" i="2"/>
  <c r="E18" i="2" l="1"/>
  <c r="G18" i="2"/>
  <c r="C18" i="2"/>
  <c r="C5" i="2"/>
  <c r="E5" i="2"/>
</calcChain>
</file>

<file path=xl/sharedStrings.xml><?xml version="1.0" encoding="utf-8"?>
<sst xmlns="http://schemas.openxmlformats.org/spreadsheetml/2006/main" count="411" uniqueCount="24">
  <si>
    <t>Sex</t>
  </si>
  <si>
    <t>How did PTU taste?</t>
  </si>
  <si>
    <t>Male</t>
  </si>
  <si>
    <t>Bitter</t>
  </si>
  <si>
    <t>Female</t>
  </si>
  <si>
    <t>Very Bitter</t>
  </si>
  <si>
    <t>Juice Status</t>
  </si>
  <si>
    <t>Papillae 1</t>
  </si>
  <si>
    <t>Papillae 2</t>
  </si>
  <si>
    <t>Papillae 3</t>
  </si>
  <si>
    <t>Average Papillae</t>
  </si>
  <si>
    <t>Taster Status</t>
  </si>
  <si>
    <t>No taste/not Bitter</t>
  </si>
  <si>
    <t>Taster</t>
  </si>
  <si>
    <t>Non Taster</t>
  </si>
  <si>
    <t>Super Taster</t>
  </si>
  <si>
    <t>Normalised Male</t>
  </si>
  <si>
    <t>Normalised Female</t>
  </si>
  <si>
    <t>SD Papillae</t>
  </si>
  <si>
    <t>SD/2</t>
  </si>
  <si>
    <t>Normalised Non Taster</t>
  </si>
  <si>
    <t>Normalised Taster</t>
  </si>
  <si>
    <t>Normalised Super Taster</t>
  </si>
  <si>
    <t>Juice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</si>
</sst>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  <family val="2"/>
    </font>
    <font>
      <sz val="8"/>
      <name val="Arial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/>
    <xf numFmtId="2" fontId="1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/>
    <xf numFmtId="2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2" fontId="5" fillId="0" borderId="0" xfId="0" applyNumberFormat="1" applyFont="1" applyAlignment="1"/>
    <xf numFmtId="0" fontId="5" fillId="0" borderId="0" xfId="0" applyNumberFormat="1" applyFont="1" applyAlignment="1"/>
    <xf numFmtId="0" fontId="3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28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Sex Distribution</a:t>
            </a:r>
            <a:r>
              <a:rPr lang="en-IN" baseline="0"/>
              <a:t> of Taster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Analysis!$C$1</c:f>
              <c:strCache>
                <c:ptCount val="1"/>
                <c:pt idx="0">
                  <c:v>Normalised 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Analysis!$A$2:$A$4</c:f>
              <c:strCache>
                <c:ptCount val="3"/>
                <c:pt idx="0">
                  <c:v>Non Taster</c:v>
                </c:pt>
                <c:pt idx="1">
                  <c:v>Taster</c:v>
                </c:pt>
                <c:pt idx="2">
                  <c:v>Super Taster</c:v>
                </c:pt>
              </c:strCache>
            </c:strRef>
          </c:cat>
          <c:val>
            <c:numRef>
              <c:f>Analysis!$C$2:$C$4</c:f>
              <c:numCache>
                <c:formatCode>0.00</c:formatCode>
                <c:ptCount val="3"/>
                <c:pt idx="0">
                  <c:v>0.15</c:v>
                </c:pt>
                <c:pt idx="1">
                  <c:v>0.56666666666666665</c:v>
                </c:pt>
                <c:pt idx="2">
                  <c:v>0.28333333333333333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5-4F65-9770-98450DD117C7}"/>
            </c:ext>
          </c:extLst>
        </c:ser>
        <c:ser>
          <c:idx val="3"/>
          <c:order val="3"/>
          <c:tx>
            <c:strRef>
              <c:f>Analysis!$E$1</c:f>
              <c:strCache>
                <c:ptCount val="1"/>
                <c:pt idx="0">
                  <c:v>Normalised Female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Analysis!$A$2:$A$4</c:f>
              <c:strCache>
                <c:ptCount val="3"/>
                <c:pt idx="0">
                  <c:v>Non Taster</c:v>
                </c:pt>
                <c:pt idx="1">
                  <c:v>Taster</c:v>
                </c:pt>
                <c:pt idx="2">
                  <c:v>Super Taster</c:v>
                </c:pt>
              </c:strCache>
            </c:strRef>
          </c:cat>
          <c:val>
            <c:numRef>
              <c:f>Analysis!$E$2:$E$4</c:f>
              <c:numCache>
                <c:formatCode>0.00</c:formatCode>
                <c:ptCount val="3"/>
                <c:pt idx="0">
                  <c:v>0.18309859154929578</c:v>
                </c:pt>
                <c:pt idx="1">
                  <c:v>0.47887323943661969</c:v>
                </c:pt>
                <c:pt idx="2">
                  <c:v>0.3380281690140845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5-4F65-9770-98450DD117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0984816"/>
        <c:axId val="470968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Male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Analysis!$A$2:$A$4</c15:sqref>
                        </c15:formulaRef>
                      </c:ext>
                    </c:extLst>
                    <c:strCache>
                      <c:ptCount val="3"/>
                      <c:pt idx="0">
                        <c:v>Non Taster</c:v>
                      </c:pt>
                      <c:pt idx="1">
                        <c:v>Taster</c:v>
                      </c:pt>
                      <c:pt idx="2">
                        <c:v>Super Taster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18</c:v>
                      </c:pt>
                      <c:pt idx="1">
                        <c:v>68</c:v>
                      </c:pt>
                      <c:pt idx="2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F75-4F65-9770-98450DD117C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Female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Analysis!$A$2:$A$4</c15:sqref>
                        </c15:formulaRef>
                      </c:ext>
                    </c:extLst>
                    <c:strCache>
                      <c:ptCount val="3"/>
                      <c:pt idx="0">
                        <c:v>Non Taster</c:v>
                      </c:pt>
                      <c:pt idx="1">
                        <c:v>Taster</c:v>
                      </c:pt>
                      <c:pt idx="2">
                        <c:v>Super Taster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</c:v>
                      </c:pt>
                      <c:pt idx="1">
                        <c:v>34</c:v>
                      </c:pt>
                      <c:pt idx="2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F75-4F65-9770-98450DD117C7}"/>
                  </c:ext>
                </c:extLst>
              </c15:ser>
            </c15:filteredBarSeries>
          </c:ext>
        </c:extLst>
      </c:barChart>
      <c:catAx>
        <c:axId val="49098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68304"/>
        <c:crosses val="autoZero"/>
        <c:auto val="1"/>
        <c:lblAlgn val="ctr"/>
        <c:lblOffset val="100"/>
        <c:noMultiLvlLbl val="0"/>
      </c:catAx>
      <c:valAx>
        <c:axId val="4709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8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Papillae vs Taster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Analysis!$F$1</c:f>
              <c:strCache>
                <c:ptCount val="1"/>
                <c:pt idx="0">
                  <c:v>Average Papillae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Analysis!$H$2:$H$4</c:f>
                <c:numCache>
                  <c:formatCode>General</c:formatCode>
                  <c:ptCount val="3"/>
                  <c:pt idx="0">
                    <c:v>3.6093599282968807</c:v>
                  </c:pt>
                  <c:pt idx="1">
                    <c:v>6.1529888836020179</c:v>
                  </c:pt>
                  <c:pt idx="2">
                    <c:v>4.3046511093959472</c:v>
                  </c:pt>
                </c:numCache>
              </c:numRef>
            </c:plus>
            <c:minus>
              <c:numRef>
                <c:f>Analysis!$H$2:$H$4</c:f>
                <c:numCache>
                  <c:formatCode>General</c:formatCode>
                  <c:ptCount val="3"/>
                  <c:pt idx="0">
                    <c:v>3.6093599282968807</c:v>
                  </c:pt>
                  <c:pt idx="1">
                    <c:v>6.1529888836020179</c:v>
                  </c:pt>
                  <c:pt idx="2">
                    <c:v>4.3046511093959472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Analysis!$A$2:$A$4</c:f>
              <c:strCache>
                <c:ptCount val="3"/>
                <c:pt idx="0">
                  <c:v>Non Taster</c:v>
                </c:pt>
                <c:pt idx="1">
                  <c:v>Taster</c:v>
                </c:pt>
                <c:pt idx="2">
                  <c:v>Super Taster</c:v>
                </c:pt>
              </c:strCache>
            </c:strRef>
          </c:cat>
          <c:val>
            <c:numRef>
              <c:f>Analysis!$F$2:$F$4</c:f>
              <c:numCache>
                <c:formatCode>0.00</c:formatCode>
                <c:ptCount val="3"/>
                <c:pt idx="0">
                  <c:v>15.516129032258059</c:v>
                </c:pt>
                <c:pt idx="1">
                  <c:v>17.091503267973852</c:v>
                </c:pt>
                <c:pt idx="2">
                  <c:v>16.614942528735629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EB-4655-B9C8-A41B2471DC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0946104"/>
        <c:axId val="560949304"/>
      </c:barChart>
      <c:catAx>
        <c:axId val="56094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49304"/>
        <c:crosses val="autoZero"/>
        <c:auto val="1"/>
        <c:lblAlgn val="ctr"/>
        <c:lblOffset val="100"/>
        <c:noMultiLvlLbl val="0"/>
      </c:catAx>
      <c:valAx>
        <c:axId val="56094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Papillae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46104"/>
        <c:crosses val="autoZero"/>
        <c:crossBetween val="between"/>
      </c:valAx>
      <c:spPr>
        <a:noFill/>
        <a:ln>
          <a:solidFill>
            <a:schemeClr val="accent1">
              <a:alpha val="94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Sex Distribution</a:t>
            </a:r>
            <a:r>
              <a:rPr lang="en-IN" baseline="0"/>
              <a:t> of Taster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Analysis!$C$1</c:f>
              <c:strCache>
                <c:ptCount val="1"/>
                <c:pt idx="0">
                  <c:v>Normalised 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Analysis!$A$2:$A$4</c:f>
              <c:strCache>
                <c:ptCount val="3"/>
                <c:pt idx="0">
                  <c:v>Non Taster</c:v>
                </c:pt>
                <c:pt idx="1">
                  <c:v>Taster</c:v>
                </c:pt>
                <c:pt idx="2">
                  <c:v>Super Taster</c:v>
                </c:pt>
              </c:strCache>
            </c:strRef>
          </c:cat>
          <c:val>
            <c:numRef>
              <c:f>Analysis!$C$2:$C$4</c:f>
              <c:numCache>
                <c:formatCode>0.00</c:formatCode>
                <c:ptCount val="3"/>
                <c:pt idx="0">
                  <c:v>0.15</c:v>
                </c:pt>
                <c:pt idx="1">
                  <c:v>0.56666666666666665</c:v>
                </c:pt>
                <c:pt idx="2">
                  <c:v>0.28333333333333333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5-4408-8B67-729E42022315}"/>
            </c:ext>
          </c:extLst>
        </c:ser>
        <c:ser>
          <c:idx val="3"/>
          <c:order val="3"/>
          <c:tx>
            <c:strRef>
              <c:f>Analysis!$E$1</c:f>
              <c:strCache>
                <c:ptCount val="1"/>
                <c:pt idx="0">
                  <c:v>Normalised Female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Analysis!$A$2:$A$4</c:f>
              <c:strCache>
                <c:ptCount val="3"/>
                <c:pt idx="0">
                  <c:v>Non Taster</c:v>
                </c:pt>
                <c:pt idx="1">
                  <c:v>Taster</c:v>
                </c:pt>
                <c:pt idx="2">
                  <c:v>Super Taster</c:v>
                </c:pt>
              </c:strCache>
            </c:strRef>
          </c:cat>
          <c:val>
            <c:numRef>
              <c:f>Analysis!$E$2:$E$4</c:f>
              <c:numCache>
                <c:formatCode>0.00</c:formatCode>
                <c:ptCount val="3"/>
                <c:pt idx="0">
                  <c:v>0.18309859154929578</c:v>
                </c:pt>
                <c:pt idx="1">
                  <c:v>0.47887323943661969</c:v>
                </c:pt>
                <c:pt idx="2">
                  <c:v>0.3380281690140845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5-4408-8B67-729E420223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0984816"/>
        <c:axId val="470968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Male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Analysis!$A$2:$A$4</c15:sqref>
                        </c15:formulaRef>
                      </c:ext>
                    </c:extLst>
                    <c:strCache>
                      <c:ptCount val="3"/>
                      <c:pt idx="0">
                        <c:v>Non Taster</c:v>
                      </c:pt>
                      <c:pt idx="1">
                        <c:v>Taster</c:v>
                      </c:pt>
                      <c:pt idx="2">
                        <c:v>Super Taster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18</c:v>
                      </c:pt>
                      <c:pt idx="1">
                        <c:v>68</c:v>
                      </c:pt>
                      <c:pt idx="2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225-4408-8B67-729E4202231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Female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Analysis!$A$2:$A$4</c15:sqref>
                        </c15:formulaRef>
                      </c:ext>
                    </c:extLst>
                    <c:strCache>
                      <c:ptCount val="3"/>
                      <c:pt idx="0">
                        <c:v>Non Taster</c:v>
                      </c:pt>
                      <c:pt idx="1">
                        <c:v>Taster</c:v>
                      </c:pt>
                      <c:pt idx="2">
                        <c:v>Super Taster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</c:v>
                      </c:pt>
                      <c:pt idx="1">
                        <c:v>34</c:v>
                      </c:pt>
                      <c:pt idx="2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225-4408-8B67-729E42022315}"/>
                  </c:ext>
                </c:extLst>
              </c15:ser>
            </c15:filteredBarSeries>
          </c:ext>
        </c:extLst>
      </c:barChart>
      <c:catAx>
        <c:axId val="49098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68304"/>
        <c:crosses val="autoZero"/>
        <c:auto val="1"/>
        <c:lblAlgn val="ctr"/>
        <c:lblOffset val="100"/>
        <c:noMultiLvlLbl val="0"/>
      </c:catAx>
      <c:valAx>
        <c:axId val="4709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8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</a:t>
            </a:r>
            <a:r>
              <a:rPr lang="en-IN" baseline="0"/>
              <a:t> of Rating for Taster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Analysis!$C$7</c:f>
              <c:strCache>
                <c:ptCount val="1"/>
                <c:pt idx="0">
                  <c:v>Normalised Non Taster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Analysis!$C$8:$C$17</c:f>
              <c:numCache>
                <c:formatCode>General</c:formatCode>
                <c:ptCount val="10"/>
                <c:pt idx="0">
                  <c:v>6.4516129032258063E-2</c:v>
                </c:pt>
                <c:pt idx="1">
                  <c:v>3.2258064516129031E-2</c:v>
                </c:pt>
                <c:pt idx="2">
                  <c:v>0.16129032258064516</c:v>
                </c:pt>
                <c:pt idx="3">
                  <c:v>0.12903225806451613</c:v>
                </c:pt>
                <c:pt idx="4">
                  <c:v>0.22580645161290322</c:v>
                </c:pt>
                <c:pt idx="5">
                  <c:v>0.16129032258064516</c:v>
                </c:pt>
                <c:pt idx="6">
                  <c:v>9.6774193548387094E-2</c:v>
                </c:pt>
                <c:pt idx="7">
                  <c:v>3.2258064516129031E-2</c:v>
                </c:pt>
                <c:pt idx="8">
                  <c:v>9.6774193548387094E-2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9-46A1-B7F3-B85E1C045B4C}"/>
            </c:ext>
          </c:extLst>
        </c:ser>
        <c:ser>
          <c:idx val="4"/>
          <c:order val="4"/>
          <c:tx>
            <c:strRef>
              <c:f>Analysis!$E$7</c:f>
              <c:strCache>
                <c:ptCount val="1"/>
                <c:pt idx="0">
                  <c:v>Normalised Taster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Analysis!$E$8:$E$17</c:f>
              <c:numCache>
                <c:formatCode>General</c:formatCode>
                <c:ptCount val="10"/>
                <c:pt idx="0">
                  <c:v>3.9215686274509803E-2</c:v>
                </c:pt>
                <c:pt idx="1">
                  <c:v>8.8235294117647065E-2</c:v>
                </c:pt>
                <c:pt idx="2">
                  <c:v>0.11764705882352941</c:v>
                </c:pt>
                <c:pt idx="3">
                  <c:v>0.28431372549019607</c:v>
                </c:pt>
                <c:pt idx="4">
                  <c:v>0.20588235294117646</c:v>
                </c:pt>
                <c:pt idx="5">
                  <c:v>0.14705882352941177</c:v>
                </c:pt>
                <c:pt idx="6">
                  <c:v>5.8823529411764705E-2</c:v>
                </c:pt>
                <c:pt idx="7">
                  <c:v>2.9411764705882353E-2</c:v>
                </c:pt>
                <c:pt idx="8">
                  <c:v>2.9411764705882353E-2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69-46A1-B7F3-B85E1C045B4C}"/>
            </c:ext>
          </c:extLst>
        </c:ser>
        <c:ser>
          <c:idx val="6"/>
          <c:order val="6"/>
          <c:tx>
            <c:strRef>
              <c:f>Analysis!$G$7</c:f>
              <c:strCache>
                <c:ptCount val="1"/>
                <c:pt idx="0">
                  <c:v>Normalised Super Taster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Analysis!$G$8:$G$17</c:f>
              <c:numCache>
                <c:formatCode>General</c:formatCode>
                <c:ptCount val="10"/>
                <c:pt idx="0">
                  <c:v>0</c:v>
                </c:pt>
                <c:pt idx="1">
                  <c:v>0.1206896551724138</c:v>
                </c:pt>
                <c:pt idx="2">
                  <c:v>0.18965517241379309</c:v>
                </c:pt>
                <c:pt idx="3">
                  <c:v>0.27586206896551724</c:v>
                </c:pt>
                <c:pt idx="4">
                  <c:v>0.15517241379310345</c:v>
                </c:pt>
                <c:pt idx="5">
                  <c:v>6.8965517241379309E-2</c:v>
                </c:pt>
                <c:pt idx="6">
                  <c:v>6.8965517241379309E-2</c:v>
                </c:pt>
                <c:pt idx="7">
                  <c:v>0.1206896551724138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69-46A1-B7F3-B85E1C04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815920"/>
        <c:axId val="4328124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Analysis!$A$7</c15:sqref>
                        </c15:formulaRef>
                      </c:ext>
                    </c:extLst>
                    <c:strCache>
                      <c:ptCount val="1"/>
                      <c:pt idx="0">
                        <c:v>Juice Rating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Analysis!$A$8:$A$17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669-46A1-B7F3-B85E1C045B4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Analysis!$B$7</c15:sqref>
                        </c15:formulaRef>
                      </c:ext>
                    </c:extLst>
                    <c:strCache>
                      <c:ptCount val="1"/>
                      <c:pt idx="0">
                        <c:v>Non Taster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Analysis!$B$8:$B$17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</c:v>
                      </c:pt>
                      <c:pt idx="2">
                        <c:v>5</c:v>
                      </c:pt>
                      <c:pt idx="3">
                        <c:v>4</c:v>
                      </c:pt>
                      <c:pt idx="4">
                        <c:v>7</c:v>
                      </c:pt>
                      <c:pt idx="5">
                        <c:v>5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669-46A1-B7F3-B85E1C045B4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Analysis!$D$7</c15:sqref>
                        </c15:formulaRef>
                      </c:ext>
                    </c:extLst>
                    <c:strCache>
                      <c:ptCount val="1"/>
                      <c:pt idx="0">
                        <c:v>Taster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Analysis!$D$8:$D$17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</c:v>
                      </c:pt>
                      <c:pt idx="1">
                        <c:v>9</c:v>
                      </c:pt>
                      <c:pt idx="2">
                        <c:v>12</c:v>
                      </c:pt>
                      <c:pt idx="3">
                        <c:v>29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6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669-46A1-B7F3-B85E1C045B4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Analysis!$F$7</c15:sqref>
                        </c15:formulaRef>
                      </c:ext>
                    </c:extLst>
                    <c:strCache>
                      <c:ptCount val="1"/>
                      <c:pt idx="0">
                        <c:v>Super Taster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Analysis!$F$8:$F$17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7</c:v>
                      </c:pt>
                      <c:pt idx="2">
                        <c:v>11</c:v>
                      </c:pt>
                      <c:pt idx="3">
                        <c:v>16</c:v>
                      </c:pt>
                      <c:pt idx="4">
                        <c:v>9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669-46A1-B7F3-B85E1C045B4C}"/>
                  </c:ext>
                </c:extLst>
              </c15:ser>
            </c15:filteredLineSeries>
          </c:ext>
        </c:extLst>
      </c:lineChart>
      <c:catAx>
        <c:axId val="4328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12400"/>
        <c:crosses val="autoZero"/>
        <c:auto val="1"/>
        <c:lblAlgn val="ctr"/>
        <c:lblOffset val="100"/>
        <c:noMultiLvlLbl val="0"/>
      </c:catAx>
      <c:valAx>
        <c:axId val="4328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Fraction of Rating</a:t>
                </a:r>
                <a:r>
                  <a:rPr lang="en-IN" baseline="0"/>
                  <a:t> in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1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584200</xdr:colOff>
      <xdr:row>3</xdr:row>
      <xdr:rowOff>6350</xdr:rowOff>
    </xdr:from>
    <xdr:to>
      <xdr:col>20</xdr:col>
      <xdr:colOff>533400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0440B-76B7-41B9-B571-E95FE519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0</xdr:row>
      <xdr:rowOff>114300</xdr:rowOff>
    </xdr:from>
    <xdr:to>
      <xdr:col>17</xdr:col>
      <xdr:colOff>317500</xdr:colOff>
      <xdr:row>15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D4FE3-F89A-465A-B241-E051C3EE7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165100</xdr:colOff>
      <xdr:row>5</xdr:row>
      <xdr:rowOff>120650</xdr:rowOff>
    </xdr:from>
    <xdr:to>
      <xdr:col>17</xdr:col>
      <xdr:colOff>114300</xdr:colOff>
      <xdr:row>21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416EAE-28EF-4FD4-AE6B-220685BC7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12700</xdr:colOff>
      <xdr:row>11</xdr:row>
      <xdr:rowOff>139700</xdr:rowOff>
    </xdr:from>
    <xdr:to>
      <xdr:col>15</xdr:col>
      <xdr:colOff>622300</xdr:colOff>
      <xdr:row>27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FE6047-D47F-4C1C-BF37-97DD60CE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34193-58A2-48AE-804E-6240DDEC4FBF}" name="Table1" displayName="Table1" ref="A1:H193" totalsRowCount="1" headerRowDxfId="18" dataDxfId="17">
  <autoFilter ref="A1:H192" xr:uid="{E07DDE66-3CD7-418D-91CF-5159FF8ECDC1}">
    <filterColumn colId="7">
      <filters>
        <filter val="Non Taster"/>
      </filters>
    </filterColumn>
  </autoFilter>
  <tableColumns count="8">
    <tableColumn id="1" xr3:uid="{5FEBC01E-EF1E-4A01-93BA-BA32CB173F0F}" name="Sex" dataDxfId="15" totalsRowDxfId="16"/>
    <tableColumn id="2" xr3:uid="{8FD7A091-56B0-4E04-BA7D-40B3C4A4DD4A}" name="Juice Status" dataDxfId="13" totalsRowDxfId="14"/>
    <tableColumn id="3" xr3:uid="{85AB7648-D86E-45B5-A9E1-D9FEB4B4C34E}" name="How did PTU taste?" dataDxfId="11" totalsRowDxfId="12"/>
    <tableColumn id="4" xr3:uid="{665BD9BA-BE55-4FD2-BBBD-3CBCAC308EE5}" name="Papillae 1" dataDxfId="9" totalsRowDxfId="10"/>
    <tableColumn id="5" xr3:uid="{7345422B-ADC5-409F-90DF-E1F8305CEEF1}" name="Papillae 2" dataDxfId="7" totalsRowDxfId="8"/>
    <tableColumn id="6" xr3:uid="{1ABE9181-9A12-4E74-9075-06414DDA8C2C}" name="Papillae 3" dataDxfId="5" totalsRowDxfId="6"/>
    <tableColumn id="7" xr3:uid="{EC1B211A-1E38-4923-A0E8-C2EF24B2C7D5}" name="Average Papillae" dataDxfId="4" totalsRowDxfId="2">
      <calculatedColumnFormula>AVERAGE(Table1[[#This Row],[Papillae 1]:[Papillae 3]])</calculatedColumnFormula>
    </tableColumn>
    <tableColumn id="8" xr3:uid="{87281377-21FB-4237-A253-038782136297}" name="Taster Status" dataDxfId="3" totalsRowDxfId="1">
      <calculatedColumnFormula>IF(Table1[[#This Row],[How did PTU taste?]]="Bitter","Taster",IF(Table1[[#This Row],[How did PTU taste?]]="Very Bitter","Super Taster","Non Taster"))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1B8941-EE70-4C95-8D80-5758B0E8ED9B}" name="Table2" displayName="Table2" ref="A1:H4" totalsRowShown="0" headerRowDxfId="23" dataDxfId="22">
  <autoFilter ref="A1:H4" xr:uid="{A9145CAA-59C1-4817-9C88-E9F848231278}"/>
  <tableColumns count="8">
    <tableColumn id="1" xr3:uid="{492FEF51-A9A0-4335-8FB0-C968A176CBF9}" name="Taster Status" dataDxfId="27"/>
    <tableColumn id="2" xr3:uid="{D006AD9D-BCA2-4615-A69F-DD2EC099F303}" name="Male" dataDxfId="26">
      <calculatedColumnFormula>COUNTIFS(Table1[Taster Status],$A2,Table1[Sex],B$1)</calculatedColumnFormula>
    </tableColumn>
    <tableColumn id="3" xr3:uid="{98B62EDE-EEE1-42AC-AC3F-FEB81FA9FD45}" name="Normalised Male" dataDxfId="25">
      <calculatedColumnFormula>B2/SUM($B$2:$B$4)</calculatedColumnFormula>
    </tableColumn>
    <tableColumn id="4" xr3:uid="{B96719F1-5499-448A-ABB9-84CD305D3294}" name="Female" dataDxfId="24">
      <calculatedColumnFormula>COUNTIFS(Table1[Taster Status],$A2,Table1[Sex],D$1)</calculatedColumnFormula>
    </tableColumn>
    <tableColumn id="5" xr3:uid="{77FBA208-A130-4120-811D-1D30B68D6160}" name="Normalised Female" dataDxfId="21">
      <calculatedColumnFormula>D2/SUM(D$2:D$4)</calculatedColumnFormula>
    </tableColumn>
    <tableColumn id="6" xr3:uid="{F0D28A31-A302-458A-AC02-02EC3112361A}" name="Average Papillae" dataDxfId="20">
      <calculatedColumnFormula>AVERAGEIF(Table1[Taster Status],A2,Table1[Average Papillae])</calculatedColumnFormula>
    </tableColumn>
    <tableColumn id="7" xr3:uid="{353E1048-1AFB-4BFE-BCAD-ED758F078370}" name="SD Papillae" dataDxfId="19">
      <calculatedColumnFormula array="1">_xlfn.STDEV.S(IF(Table1[Taster Status]=A2,Table1[Average Papillae],""))</calculatedColumnFormula>
    </tableColumn>
    <tableColumn id="9" xr3:uid="{C922B42E-C37B-4046-BBF9-EA597FF5FB3C}" name="SD/2" dataDxfId="0">
      <calculatedColumnFormula>Table2[[#This Row],[SD Papillae]]/2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opLeftCell="A73" workbookViewId="0">
      <selection activeCell="B62" sqref="B62:B156"/>
    </sheetView>
  </sheetViews>
  <sheetFormatPr defaultColWidth="12.6640625" defaultRowHeight="15" customHeight="1" x14ac:dyDescent="0.3"/>
  <cols>
    <col min="1" max="1" width="7.6640625" customWidth="1"/>
    <col min="2" max="2" width="12.33203125" customWidth="1"/>
    <col min="3" max="3" width="18.1640625" customWidth="1"/>
    <col min="4" max="6" width="10.08203125" customWidth="1"/>
    <col min="7" max="7" width="15.58203125" customWidth="1"/>
    <col min="8" max="8" width="10.33203125" bestFit="1" customWidth="1"/>
    <col min="9" max="9" width="7.6640625" customWidth="1"/>
    <col min="10" max="10" width="11.1640625" bestFit="1" customWidth="1"/>
    <col min="11" max="11" width="7.6640625" customWidth="1"/>
    <col min="12" max="12" width="9.9140625" bestFit="1" customWidth="1"/>
    <col min="13" max="13" width="7.6640625" customWidth="1"/>
    <col min="14" max="14" width="9.9140625" bestFit="1" customWidth="1"/>
    <col min="15" max="24" width="7.6640625" customWidth="1"/>
  </cols>
  <sheetData>
    <row r="1" spans="1:8" ht="26.5" thickBot="1" x14ac:dyDescent="0.3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</row>
    <row r="2" spans="1:8" hidden="1" thickBot="1" x14ac:dyDescent="0.4">
      <c r="A2" s="1" t="s">
        <v>2</v>
      </c>
      <c r="B2" s="3">
        <v>3</v>
      </c>
      <c r="C2" s="1" t="s">
        <v>3</v>
      </c>
      <c r="D2" s="3">
        <v>8</v>
      </c>
      <c r="E2" s="3">
        <v>7</v>
      </c>
      <c r="F2" s="3">
        <v>6</v>
      </c>
      <c r="G2" s="5">
        <f>AVERAGE(Table1[[#This Row],[Papillae 1]:[Papillae 3]])</f>
        <v>7</v>
      </c>
      <c r="H2" s="4" t="str">
        <f>IF(Table1[[#This Row],[How did PTU taste?]]="Bitter","Taster",IF(Table1[[#This Row],[How did PTU taste?]]="Very Bitter","Super Taster","Non Taster"))</f>
        <v>Taster</v>
      </c>
    </row>
    <row r="3" spans="1:8" hidden="1" thickBot="1" x14ac:dyDescent="0.4">
      <c r="A3" s="1" t="s">
        <v>2</v>
      </c>
      <c r="B3" s="3">
        <v>4</v>
      </c>
      <c r="C3" s="1" t="s">
        <v>3</v>
      </c>
      <c r="D3" s="3">
        <v>7</v>
      </c>
      <c r="E3" s="3">
        <v>9</v>
      </c>
      <c r="F3" s="3">
        <v>11</v>
      </c>
      <c r="G3" s="5">
        <f>AVERAGE(Table1[[#This Row],[Papillae 1]:[Papillae 3]])</f>
        <v>9</v>
      </c>
      <c r="H3" s="4" t="str">
        <f>IF(Table1[[#This Row],[How did PTU taste?]]="Bitter","Taster",IF(Table1[[#This Row],[How did PTU taste?]]="Very Bitter","Super Taster","Non Taster"))</f>
        <v>Taster</v>
      </c>
    </row>
    <row r="4" spans="1:8" hidden="1" thickBot="1" x14ac:dyDescent="0.4">
      <c r="A4" s="1" t="s">
        <v>2</v>
      </c>
      <c r="B4" s="3">
        <v>6</v>
      </c>
      <c r="C4" s="1" t="s">
        <v>3</v>
      </c>
      <c r="D4" s="3">
        <v>14</v>
      </c>
      <c r="E4" s="3">
        <v>8</v>
      </c>
      <c r="F4" s="3">
        <v>9</v>
      </c>
      <c r="G4" s="5">
        <f>AVERAGE(Table1[[#This Row],[Papillae 1]:[Papillae 3]])</f>
        <v>10.333333333333334</v>
      </c>
      <c r="H4" s="4" t="str">
        <f>IF(Table1[[#This Row],[How did PTU taste?]]="Bitter","Taster",IF(Table1[[#This Row],[How did PTU taste?]]="Very Bitter","Super Taster","Non Taster"))</f>
        <v>Taster</v>
      </c>
    </row>
    <row r="5" spans="1:8" hidden="1" thickBot="1" x14ac:dyDescent="0.4">
      <c r="A5" s="1" t="s">
        <v>4</v>
      </c>
      <c r="B5" s="3">
        <v>7</v>
      </c>
      <c r="C5" s="1" t="s">
        <v>3</v>
      </c>
      <c r="D5" s="3">
        <v>17</v>
      </c>
      <c r="E5" s="3">
        <v>14</v>
      </c>
      <c r="F5" s="3">
        <v>8</v>
      </c>
      <c r="G5" s="5">
        <f>AVERAGE(Table1[[#This Row],[Papillae 1]:[Papillae 3]])</f>
        <v>13</v>
      </c>
      <c r="H5" s="4" t="str">
        <f>IF(Table1[[#This Row],[How did PTU taste?]]="Bitter","Taster",IF(Table1[[#This Row],[How did PTU taste?]]="Very Bitter","Super Taster","Non Taster"))</f>
        <v>Taster</v>
      </c>
    </row>
    <row r="6" spans="1:8" hidden="1" thickBot="1" x14ac:dyDescent="0.4">
      <c r="A6" s="1" t="s">
        <v>4</v>
      </c>
      <c r="B6" s="3">
        <v>4</v>
      </c>
      <c r="C6" s="1" t="s">
        <v>3</v>
      </c>
      <c r="D6" s="3">
        <v>15</v>
      </c>
      <c r="E6" s="3">
        <v>18</v>
      </c>
      <c r="F6" s="3">
        <v>22</v>
      </c>
      <c r="G6" s="5">
        <f>AVERAGE(Table1[[#This Row],[Papillae 1]:[Papillae 3]])</f>
        <v>18.333333333333332</v>
      </c>
      <c r="H6" s="4" t="str">
        <f>IF(Table1[[#This Row],[How did PTU taste?]]="Bitter","Taster",IF(Table1[[#This Row],[How did PTU taste?]]="Very Bitter","Super Taster","Non Taster"))</f>
        <v>Taster</v>
      </c>
    </row>
    <row r="7" spans="1:8" hidden="1" thickBot="1" x14ac:dyDescent="0.4">
      <c r="A7" s="1" t="s">
        <v>4</v>
      </c>
      <c r="B7" s="3">
        <v>7</v>
      </c>
      <c r="C7" s="1" t="s">
        <v>3</v>
      </c>
      <c r="D7" s="3">
        <v>12</v>
      </c>
      <c r="E7" s="3">
        <v>8</v>
      </c>
      <c r="F7" s="3">
        <v>6</v>
      </c>
      <c r="G7" s="5">
        <f>AVERAGE(Table1[[#This Row],[Papillae 1]:[Papillae 3]])</f>
        <v>8.6666666666666661</v>
      </c>
      <c r="H7" s="4" t="str">
        <f>IF(Table1[[#This Row],[How did PTU taste?]]="Bitter","Taster",IF(Table1[[#This Row],[How did PTU taste?]]="Very Bitter","Super Taster","Non Taster"))</f>
        <v>Taster</v>
      </c>
    </row>
    <row r="8" spans="1:8" hidden="1" thickBot="1" x14ac:dyDescent="0.4">
      <c r="A8" s="1" t="s">
        <v>4</v>
      </c>
      <c r="B8" s="3">
        <v>6</v>
      </c>
      <c r="C8" s="1" t="s">
        <v>3</v>
      </c>
      <c r="D8" s="3">
        <v>18</v>
      </c>
      <c r="E8" s="3">
        <v>28</v>
      </c>
      <c r="F8" s="3">
        <v>21</v>
      </c>
      <c r="G8" s="5">
        <f>AVERAGE(Table1[[#This Row],[Papillae 1]:[Papillae 3]])</f>
        <v>22.333333333333332</v>
      </c>
      <c r="H8" s="4" t="str">
        <f>IF(Table1[[#This Row],[How did PTU taste?]]="Bitter","Taster",IF(Table1[[#This Row],[How did PTU taste?]]="Very Bitter","Super Taster","Non Taster"))</f>
        <v>Taster</v>
      </c>
    </row>
    <row r="9" spans="1:8" hidden="1" thickBot="1" x14ac:dyDescent="0.4">
      <c r="A9" s="1" t="s">
        <v>4</v>
      </c>
      <c r="B9" s="3">
        <v>6</v>
      </c>
      <c r="C9" s="1" t="s">
        <v>3</v>
      </c>
      <c r="D9" s="3">
        <v>15</v>
      </c>
      <c r="E9" s="3">
        <v>14</v>
      </c>
      <c r="F9" s="3">
        <v>17</v>
      </c>
      <c r="G9" s="5">
        <f>AVERAGE(Table1[[#This Row],[Papillae 1]:[Papillae 3]])</f>
        <v>15.333333333333334</v>
      </c>
      <c r="H9" s="4" t="str">
        <f>IF(Table1[[#This Row],[How did PTU taste?]]="Bitter","Taster",IF(Table1[[#This Row],[How did PTU taste?]]="Very Bitter","Super Taster","Non Taster"))</f>
        <v>Taster</v>
      </c>
    </row>
    <row r="10" spans="1:8" hidden="1" thickBot="1" x14ac:dyDescent="0.4">
      <c r="A10" s="1" t="s">
        <v>2</v>
      </c>
      <c r="B10" s="3">
        <v>8</v>
      </c>
      <c r="C10" s="1" t="s">
        <v>3</v>
      </c>
      <c r="D10" s="3">
        <v>8</v>
      </c>
      <c r="E10" s="3">
        <v>9</v>
      </c>
      <c r="F10" s="3">
        <v>11</v>
      </c>
      <c r="G10" s="5">
        <f>AVERAGE(Table1[[#This Row],[Papillae 1]:[Papillae 3]])</f>
        <v>9.3333333333333339</v>
      </c>
      <c r="H10" s="4" t="str">
        <f>IF(Table1[[#This Row],[How did PTU taste?]]="Bitter","Taster",IF(Table1[[#This Row],[How did PTU taste?]]="Very Bitter","Super Taster","Non Taster"))</f>
        <v>Taster</v>
      </c>
    </row>
    <row r="11" spans="1:8" hidden="1" thickBot="1" x14ac:dyDescent="0.4">
      <c r="A11" s="1" t="s">
        <v>4</v>
      </c>
      <c r="B11" s="3">
        <v>4</v>
      </c>
      <c r="C11" s="1" t="s">
        <v>3</v>
      </c>
      <c r="D11" s="3">
        <v>27</v>
      </c>
      <c r="E11" s="3">
        <v>8</v>
      </c>
      <c r="F11" s="3">
        <v>35</v>
      </c>
      <c r="G11" s="5">
        <f>AVERAGE(Table1[[#This Row],[Papillae 1]:[Papillae 3]])</f>
        <v>23.333333333333332</v>
      </c>
      <c r="H11" s="4" t="str">
        <f>IF(Table1[[#This Row],[How did PTU taste?]]="Bitter","Taster",IF(Table1[[#This Row],[How did PTU taste?]]="Very Bitter","Super Taster","Non Taster"))</f>
        <v>Taster</v>
      </c>
    </row>
    <row r="12" spans="1:8" hidden="1" thickBot="1" x14ac:dyDescent="0.4">
      <c r="A12" s="1" t="s">
        <v>2</v>
      </c>
      <c r="B12" s="3">
        <v>3</v>
      </c>
      <c r="C12" s="1" t="s">
        <v>3</v>
      </c>
      <c r="D12" s="3">
        <v>17</v>
      </c>
      <c r="E12" s="3">
        <v>9</v>
      </c>
      <c r="F12" s="3">
        <v>8</v>
      </c>
      <c r="G12" s="5">
        <f>AVERAGE(Table1[[#This Row],[Papillae 1]:[Papillae 3]])</f>
        <v>11.333333333333334</v>
      </c>
      <c r="H12" s="4" t="str">
        <f>IF(Table1[[#This Row],[How did PTU taste?]]="Bitter","Taster",IF(Table1[[#This Row],[How did PTU taste?]]="Very Bitter","Super Taster","Non Taster"))</f>
        <v>Taster</v>
      </c>
    </row>
    <row r="13" spans="1:8" hidden="1" thickBot="1" x14ac:dyDescent="0.4">
      <c r="A13" s="1" t="s">
        <v>2</v>
      </c>
      <c r="B13" s="3">
        <v>3</v>
      </c>
      <c r="C13" s="1" t="s">
        <v>3</v>
      </c>
      <c r="D13" s="3">
        <v>10</v>
      </c>
      <c r="E13" s="3">
        <v>9</v>
      </c>
      <c r="F13" s="3">
        <v>12</v>
      </c>
      <c r="G13" s="5">
        <f>AVERAGE(Table1[[#This Row],[Papillae 1]:[Papillae 3]])</f>
        <v>10.333333333333334</v>
      </c>
      <c r="H13" s="4" t="str">
        <f>IF(Table1[[#This Row],[How did PTU taste?]]="Bitter","Taster",IF(Table1[[#This Row],[How did PTU taste?]]="Very Bitter","Super Taster","Non Taster"))</f>
        <v>Taster</v>
      </c>
    </row>
    <row r="14" spans="1:8" hidden="1" thickBot="1" x14ac:dyDescent="0.4">
      <c r="A14" s="1" t="s">
        <v>2</v>
      </c>
      <c r="B14" s="3">
        <v>3</v>
      </c>
      <c r="C14" s="1" t="s">
        <v>3</v>
      </c>
      <c r="D14" s="3">
        <v>11</v>
      </c>
      <c r="E14" s="3">
        <v>12</v>
      </c>
      <c r="F14" s="3">
        <v>18</v>
      </c>
      <c r="G14" s="5">
        <f>AVERAGE(Table1[[#This Row],[Papillae 1]:[Papillae 3]])</f>
        <v>13.666666666666666</v>
      </c>
      <c r="H14" s="4" t="str">
        <f>IF(Table1[[#This Row],[How did PTU taste?]]="Bitter","Taster",IF(Table1[[#This Row],[How did PTU taste?]]="Very Bitter","Super Taster","Non Taster"))</f>
        <v>Taster</v>
      </c>
    </row>
    <row r="15" spans="1:8" hidden="1" thickBot="1" x14ac:dyDescent="0.4">
      <c r="A15" s="1" t="s">
        <v>2</v>
      </c>
      <c r="B15" s="3">
        <v>5</v>
      </c>
      <c r="C15" s="1" t="s">
        <v>3</v>
      </c>
      <c r="D15" s="3">
        <v>13</v>
      </c>
      <c r="E15" s="3">
        <v>12</v>
      </c>
      <c r="F15" s="3">
        <v>12</v>
      </c>
      <c r="G15" s="5">
        <f>AVERAGE(Table1[[#This Row],[Papillae 1]:[Papillae 3]])</f>
        <v>12.333333333333334</v>
      </c>
      <c r="H15" s="4" t="str">
        <f>IF(Table1[[#This Row],[How did PTU taste?]]="Bitter","Taster",IF(Table1[[#This Row],[How did PTU taste?]]="Very Bitter","Super Taster","Non Taster"))</f>
        <v>Taster</v>
      </c>
    </row>
    <row r="16" spans="1:8" hidden="1" thickBot="1" x14ac:dyDescent="0.4">
      <c r="A16" s="1" t="s">
        <v>2</v>
      </c>
      <c r="B16" s="3">
        <v>4</v>
      </c>
      <c r="C16" s="1" t="s">
        <v>3</v>
      </c>
      <c r="D16" s="3">
        <v>11</v>
      </c>
      <c r="E16" s="3">
        <v>7</v>
      </c>
      <c r="F16" s="3">
        <v>6</v>
      </c>
      <c r="G16" s="5">
        <f>AVERAGE(Table1[[#This Row],[Papillae 1]:[Papillae 3]])</f>
        <v>8</v>
      </c>
      <c r="H16" s="4" t="str">
        <f>IF(Table1[[#This Row],[How did PTU taste?]]="Bitter","Taster",IF(Table1[[#This Row],[How did PTU taste?]]="Very Bitter","Super Taster","Non Taster"))</f>
        <v>Taster</v>
      </c>
    </row>
    <row r="17" spans="1:8" hidden="1" thickBot="1" x14ac:dyDescent="0.4">
      <c r="A17" s="1" t="s">
        <v>4</v>
      </c>
      <c r="B17" s="3">
        <v>4</v>
      </c>
      <c r="C17" s="1" t="s">
        <v>3</v>
      </c>
      <c r="D17" s="3">
        <v>8</v>
      </c>
      <c r="E17" s="3">
        <v>9</v>
      </c>
      <c r="F17" s="3">
        <v>9</v>
      </c>
      <c r="G17" s="5">
        <f>AVERAGE(Table1[[#This Row],[Papillae 1]:[Papillae 3]])</f>
        <v>8.6666666666666661</v>
      </c>
      <c r="H17" s="4" t="str">
        <f>IF(Table1[[#This Row],[How did PTU taste?]]="Bitter","Taster",IF(Table1[[#This Row],[How did PTU taste?]]="Very Bitter","Super Taster","Non Taster"))</f>
        <v>Taster</v>
      </c>
    </row>
    <row r="18" spans="1:8" hidden="1" thickBot="1" x14ac:dyDescent="0.4">
      <c r="A18" s="1" t="s">
        <v>4</v>
      </c>
      <c r="B18" s="3">
        <v>4</v>
      </c>
      <c r="C18" s="1" t="s">
        <v>3</v>
      </c>
      <c r="D18" s="3">
        <v>15</v>
      </c>
      <c r="E18" s="3">
        <v>8</v>
      </c>
      <c r="F18" s="3">
        <v>10</v>
      </c>
      <c r="G18" s="5">
        <f>AVERAGE(Table1[[#This Row],[Papillae 1]:[Papillae 3]])</f>
        <v>11</v>
      </c>
      <c r="H18" s="4" t="str">
        <f>IF(Table1[[#This Row],[How did PTU taste?]]="Bitter","Taster",IF(Table1[[#This Row],[How did PTU taste?]]="Very Bitter","Super Taster","Non Taster"))</f>
        <v>Taster</v>
      </c>
    </row>
    <row r="19" spans="1:8" hidden="1" thickBot="1" x14ac:dyDescent="0.4">
      <c r="A19" s="1" t="s">
        <v>4</v>
      </c>
      <c r="B19" s="3">
        <v>4</v>
      </c>
      <c r="C19" s="1" t="s">
        <v>3</v>
      </c>
      <c r="D19" s="3">
        <v>10</v>
      </c>
      <c r="E19" s="3">
        <v>9</v>
      </c>
      <c r="F19" s="3">
        <v>11</v>
      </c>
      <c r="G19" s="5">
        <f>AVERAGE(Table1[[#This Row],[Papillae 1]:[Papillae 3]])</f>
        <v>10</v>
      </c>
      <c r="H19" s="4" t="str">
        <f>IF(Table1[[#This Row],[How did PTU taste?]]="Bitter","Taster",IF(Table1[[#This Row],[How did PTU taste?]]="Very Bitter","Super Taster","Non Taster"))</f>
        <v>Taster</v>
      </c>
    </row>
    <row r="20" spans="1:8" hidden="1" thickBot="1" x14ac:dyDescent="0.4">
      <c r="A20" s="1" t="s">
        <v>2</v>
      </c>
      <c r="B20" s="3">
        <v>3</v>
      </c>
      <c r="C20" s="1" t="s">
        <v>3</v>
      </c>
      <c r="D20" s="3">
        <v>27</v>
      </c>
      <c r="E20" s="3">
        <v>20</v>
      </c>
      <c r="F20" s="3">
        <v>25</v>
      </c>
      <c r="G20" s="5">
        <f>AVERAGE(Table1[[#This Row],[Papillae 1]:[Papillae 3]])</f>
        <v>24</v>
      </c>
      <c r="H20" s="4" t="str">
        <f>IF(Table1[[#This Row],[How did PTU taste?]]="Bitter","Taster",IF(Table1[[#This Row],[How did PTU taste?]]="Very Bitter","Super Taster","Non Taster"))</f>
        <v>Taster</v>
      </c>
    </row>
    <row r="21" spans="1:8" ht="15.75" hidden="1" customHeight="1" thickBot="1" x14ac:dyDescent="0.4">
      <c r="A21" s="1" t="s">
        <v>2</v>
      </c>
      <c r="B21" s="3">
        <v>3</v>
      </c>
      <c r="C21" s="1" t="s">
        <v>3</v>
      </c>
      <c r="D21" s="3">
        <v>18</v>
      </c>
      <c r="E21" s="3">
        <v>20</v>
      </c>
      <c r="F21" s="3">
        <v>16</v>
      </c>
      <c r="G21" s="5">
        <f>AVERAGE(Table1[[#This Row],[Papillae 1]:[Papillae 3]])</f>
        <v>18</v>
      </c>
      <c r="H21" s="4" t="str">
        <f>IF(Table1[[#This Row],[How did PTU taste?]]="Bitter","Taster",IF(Table1[[#This Row],[How did PTU taste?]]="Very Bitter","Super Taster","Non Taster"))</f>
        <v>Taster</v>
      </c>
    </row>
    <row r="22" spans="1:8" ht="15.75" hidden="1" customHeight="1" thickBot="1" x14ac:dyDescent="0.4">
      <c r="A22" s="1" t="s">
        <v>2</v>
      </c>
      <c r="B22" s="3">
        <v>2</v>
      </c>
      <c r="C22" s="1" t="s">
        <v>3</v>
      </c>
      <c r="D22" s="3">
        <v>22</v>
      </c>
      <c r="E22" s="3">
        <v>25</v>
      </c>
      <c r="F22" s="3">
        <v>19</v>
      </c>
      <c r="G22" s="5">
        <f>AVERAGE(Table1[[#This Row],[Papillae 1]:[Papillae 3]])</f>
        <v>22</v>
      </c>
      <c r="H22" s="4" t="str">
        <f>IF(Table1[[#This Row],[How did PTU taste?]]="Bitter","Taster",IF(Table1[[#This Row],[How did PTU taste?]]="Very Bitter","Super Taster","Non Taster"))</f>
        <v>Taster</v>
      </c>
    </row>
    <row r="23" spans="1:8" ht="15.75" hidden="1" customHeight="1" thickBot="1" x14ac:dyDescent="0.4">
      <c r="A23" s="1" t="s">
        <v>2</v>
      </c>
      <c r="B23" s="3">
        <v>6</v>
      </c>
      <c r="C23" s="1" t="s">
        <v>3</v>
      </c>
      <c r="D23" s="3">
        <v>11</v>
      </c>
      <c r="E23" s="3">
        <v>9</v>
      </c>
      <c r="F23" s="3">
        <v>6</v>
      </c>
      <c r="G23" s="5">
        <f>AVERAGE(Table1[[#This Row],[Papillae 1]:[Papillae 3]])</f>
        <v>8.6666666666666661</v>
      </c>
      <c r="H23" s="4" t="str">
        <f>IF(Table1[[#This Row],[How did PTU taste?]]="Bitter","Taster",IF(Table1[[#This Row],[How did PTU taste?]]="Very Bitter","Super Taster","Non Taster"))</f>
        <v>Taster</v>
      </c>
    </row>
    <row r="24" spans="1:8" ht="15.75" hidden="1" customHeight="1" thickBot="1" x14ac:dyDescent="0.4">
      <c r="A24" s="1" t="s">
        <v>4</v>
      </c>
      <c r="B24" s="3">
        <v>3</v>
      </c>
      <c r="C24" s="1" t="s">
        <v>3</v>
      </c>
      <c r="D24" s="3">
        <v>10</v>
      </c>
      <c r="E24" s="3">
        <v>8</v>
      </c>
      <c r="F24" s="3">
        <v>8</v>
      </c>
      <c r="G24" s="5">
        <f>AVERAGE(Table1[[#This Row],[Papillae 1]:[Papillae 3]])</f>
        <v>8.6666666666666661</v>
      </c>
      <c r="H24" s="4" t="str">
        <f>IF(Table1[[#This Row],[How did PTU taste?]]="Bitter","Taster",IF(Table1[[#This Row],[How did PTU taste?]]="Very Bitter","Super Taster","Non Taster"))</f>
        <v>Taster</v>
      </c>
    </row>
    <row r="25" spans="1:8" ht="15.75" hidden="1" customHeight="1" thickBot="1" x14ac:dyDescent="0.4">
      <c r="A25" s="1" t="s">
        <v>4</v>
      </c>
      <c r="B25" s="3">
        <v>6</v>
      </c>
      <c r="C25" s="1" t="s">
        <v>3</v>
      </c>
      <c r="D25" s="3">
        <v>14</v>
      </c>
      <c r="E25" s="3">
        <v>11</v>
      </c>
      <c r="F25" s="3">
        <v>31</v>
      </c>
      <c r="G25" s="5">
        <f>AVERAGE(Table1[[#This Row],[Papillae 1]:[Papillae 3]])</f>
        <v>18.666666666666668</v>
      </c>
      <c r="H25" s="4" t="str">
        <f>IF(Table1[[#This Row],[How did PTU taste?]]="Bitter","Taster",IF(Table1[[#This Row],[How did PTU taste?]]="Very Bitter","Super Taster","Non Taster"))</f>
        <v>Taster</v>
      </c>
    </row>
    <row r="26" spans="1:8" ht="15.75" hidden="1" customHeight="1" thickBot="1" x14ac:dyDescent="0.4">
      <c r="A26" s="1" t="s">
        <v>4</v>
      </c>
      <c r="B26" s="3">
        <v>5</v>
      </c>
      <c r="C26" s="1" t="s">
        <v>3</v>
      </c>
      <c r="D26" s="3">
        <v>17</v>
      </c>
      <c r="E26" s="3">
        <v>11</v>
      </c>
      <c r="F26" s="3">
        <v>15</v>
      </c>
      <c r="G26" s="5">
        <f>AVERAGE(Table1[[#This Row],[Papillae 1]:[Papillae 3]])</f>
        <v>14.333333333333334</v>
      </c>
      <c r="H26" s="4" t="str">
        <f>IF(Table1[[#This Row],[How did PTU taste?]]="Bitter","Taster",IF(Table1[[#This Row],[How did PTU taste?]]="Very Bitter","Super Taster","Non Taster"))</f>
        <v>Taster</v>
      </c>
    </row>
    <row r="27" spans="1:8" ht="15.75" hidden="1" customHeight="1" thickBot="1" x14ac:dyDescent="0.4">
      <c r="A27" s="1" t="s">
        <v>2</v>
      </c>
      <c r="B27" s="3">
        <v>4</v>
      </c>
      <c r="C27" s="1" t="s">
        <v>3</v>
      </c>
      <c r="D27" s="3">
        <v>16</v>
      </c>
      <c r="E27" s="3">
        <v>12</v>
      </c>
      <c r="F27" s="3">
        <v>13</v>
      </c>
      <c r="G27" s="5">
        <f>AVERAGE(Table1[[#This Row],[Papillae 1]:[Papillae 3]])</f>
        <v>13.666666666666666</v>
      </c>
      <c r="H27" s="4" t="str">
        <f>IF(Table1[[#This Row],[How did PTU taste?]]="Bitter","Taster",IF(Table1[[#This Row],[How did PTU taste?]]="Very Bitter","Super Taster","Non Taster"))</f>
        <v>Taster</v>
      </c>
    </row>
    <row r="28" spans="1:8" ht="15.75" hidden="1" customHeight="1" thickBot="1" x14ac:dyDescent="0.4">
      <c r="A28" s="1" t="s">
        <v>2</v>
      </c>
      <c r="B28" s="3">
        <v>4</v>
      </c>
      <c r="C28" s="1" t="s">
        <v>3</v>
      </c>
      <c r="D28" s="3">
        <v>16</v>
      </c>
      <c r="E28" s="3">
        <v>16</v>
      </c>
      <c r="F28" s="3">
        <v>11</v>
      </c>
      <c r="G28" s="5">
        <f>AVERAGE(Table1[[#This Row],[Papillae 1]:[Papillae 3]])</f>
        <v>14.333333333333334</v>
      </c>
      <c r="H28" s="4" t="str">
        <f>IF(Table1[[#This Row],[How did PTU taste?]]="Bitter","Taster",IF(Table1[[#This Row],[How did PTU taste?]]="Very Bitter","Super Taster","Non Taster"))</f>
        <v>Taster</v>
      </c>
    </row>
    <row r="29" spans="1:8" ht="15.75" hidden="1" customHeight="1" thickBot="1" x14ac:dyDescent="0.4">
      <c r="A29" s="1" t="s">
        <v>4</v>
      </c>
      <c r="B29" s="3">
        <v>4</v>
      </c>
      <c r="C29" s="1" t="s">
        <v>3</v>
      </c>
      <c r="D29" s="3">
        <v>26</v>
      </c>
      <c r="E29" s="3">
        <v>19</v>
      </c>
      <c r="F29" s="3">
        <v>14</v>
      </c>
      <c r="G29" s="5">
        <f>AVERAGE(Table1[[#This Row],[Papillae 1]:[Papillae 3]])</f>
        <v>19.666666666666668</v>
      </c>
      <c r="H29" s="4" t="str">
        <f>IF(Table1[[#This Row],[How did PTU taste?]]="Bitter","Taster",IF(Table1[[#This Row],[How did PTU taste?]]="Very Bitter","Super Taster","Non Taster"))</f>
        <v>Taster</v>
      </c>
    </row>
    <row r="30" spans="1:8" ht="15.75" hidden="1" customHeight="1" thickBot="1" x14ac:dyDescent="0.4">
      <c r="A30" s="1" t="s">
        <v>4</v>
      </c>
      <c r="B30" s="3">
        <v>4</v>
      </c>
      <c r="C30" s="1" t="s">
        <v>3</v>
      </c>
      <c r="D30" s="3">
        <v>27</v>
      </c>
      <c r="E30" s="3">
        <v>11</v>
      </c>
      <c r="F30" s="3">
        <v>17</v>
      </c>
      <c r="G30" s="5">
        <f>AVERAGE(Table1[[#This Row],[Papillae 1]:[Papillae 3]])</f>
        <v>18.333333333333332</v>
      </c>
      <c r="H30" s="4" t="str">
        <f>IF(Table1[[#This Row],[How did PTU taste?]]="Bitter","Taster",IF(Table1[[#This Row],[How did PTU taste?]]="Very Bitter","Super Taster","Non Taster"))</f>
        <v>Taster</v>
      </c>
    </row>
    <row r="31" spans="1:8" ht="15.75" hidden="1" customHeight="1" thickBot="1" x14ac:dyDescent="0.4">
      <c r="A31" s="1" t="s">
        <v>2</v>
      </c>
      <c r="B31" s="3">
        <v>5</v>
      </c>
      <c r="C31" s="1" t="s">
        <v>3</v>
      </c>
      <c r="D31" s="3">
        <v>12</v>
      </c>
      <c r="E31" s="3">
        <v>17</v>
      </c>
      <c r="F31" s="3">
        <v>11</v>
      </c>
      <c r="G31" s="5">
        <f>AVERAGE(Table1[[#This Row],[Papillae 1]:[Papillae 3]])</f>
        <v>13.333333333333334</v>
      </c>
      <c r="H31" s="4" t="str">
        <f>IF(Table1[[#This Row],[How did PTU taste?]]="Bitter","Taster",IF(Table1[[#This Row],[How did PTU taste?]]="Very Bitter","Super Taster","Non Taster"))</f>
        <v>Taster</v>
      </c>
    </row>
    <row r="32" spans="1:8" ht="15.75" hidden="1" customHeight="1" thickBot="1" x14ac:dyDescent="0.4">
      <c r="A32" s="1" t="s">
        <v>4</v>
      </c>
      <c r="B32" s="3">
        <v>4</v>
      </c>
      <c r="C32" s="1" t="s">
        <v>3</v>
      </c>
      <c r="D32" s="3">
        <v>30</v>
      </c>
      <c r="E32" s="3">
        <v>21</v>
      </c>
      <c r="F32" s="3">
        <v>17</v>
      </c>
      <c r="G32" s="5">
        <f>AVERAGE(Table1[[#This Row],[Papillae 1]:[Papillae 3]])</f>
        <v>22.666666666666668</v>
      </c>
      <c r="H32" s="4" t="str">
        <f>IF(Table1[[#This Row],[How did PTU taste?]]="Bitter","Taster",IF(Table1[[#This Row],[How did PTU taste?]]="Very Bitter","Super Taster","Non Taster"))</f>
        <v>Taster</v>
      </c>
    </row>
    <row r="33" spans="1:8" ht="15.75" hidden="1" customHeight="1" thickBot="1" x14ac:dyDescent="0.4">
      <c r="A33" s="1" t="s">
        <v>2</v>
      </c>
      <c r="B33" s="3">
        <v>6</v>
      </c>
      <c r="C33" s="1" t="s">
        <v>3</v>
      </c>
      <c r="D33" s="3">
        <v>13</v>
      </c>
      <c r="E33" s="3">
        <v>10</v>
      </c>
      <c r="F33" s="3">
        <v>14</v>
      </c>
      <c r="G33" s="5">
        <f>AVERAGE(Table1[[#This Row],[Papillae 1]:[Papillae 3]])</f>
        <v>12.333333333333334</v>
      </c>
      <c r="H33" s="4" t="str">
        <f>IF(Table1[[#This Row],[How did PTU taste?]]="Bitter","Taster",IF(Table1[[#This Row],[How did PTU taste?]]="Very Bitter","Super Taster","Non Taster"))</f>
        <v>Taster</v>
      </c>
    </row>
    <row r="34" spans="1:8" ht="15.75" hidden="1" customHeight="1" thickBot="1" x14ac:dyDescent="0.4">
      <c r="A34" s="1" t="s">
        <v>2</v>
      </c>
      <c r="B34" s="3">
        <v>3</v>
      </c>
      <c r="C34" s="1" t="s">
        <v>3</v>
      </c>
      <c r="D34" s="3">
        <v>32</v>
      </c>
      <c r="E34" s="3">
        <v>34</v>
      </c>
      <c r="F34" s="3">
        <v>13</v>
      </c>
      <c r="G34" s="5">
        <f>AVERAGE(Table1[[#This Row],[Papillae 1]:[Papillae 3]])</f>
        <v>26.333333333333332</v>
      </c>
      <c r="H34" s="4" t="str">
        <f>IF(Table1[[#This Row],[How did PTU taste?]]="Bitter","Taster",IF(Table1[[#This Row],[How did PTU taste?]]="Very Bitter","Super Taster","Non Taster"))</f>
        <v>Taster</v>
      </c>
    </row>
    <row r="35" spans="1:8" ht="15.75" hidden="1" customHeight="1" thickBot="1" x14ac:dyDescent="0.4">
      <c r="A35" s="1" t="s">
        <v>2</v>
      </c>
      <c r="B35" s="3">
        <v>4</v>
      </c>
      <c r="C35" s="1" t="s">
        <v>3</v>
      </c>
      <c r="D35" s="3">
        <v>15</v>
      </c>
      <c r="E35" s="3">
        <v>17</v>
      </c>
      <c r="F35" s="3">
        <v>22</v>
      </c>
      <c r="G35" s="5">
        <f>AVERAGE(Table1[[#This Row],[Papillae 1]:[Papillae 3]])</f>
        <v>18</v>
      </c>
      <c r="H35" s="4" t="str">
        <f>IF(Table1[[#This Row],[How did PTU taste?]]="Bitter","Taster",IF(Table1[[#This Row],[How did PTU taste?]]="Very Bitter","Super Taster","Non Taster"))</f>
        <v>Taster</v>
      </c>
    </row>
    <row r="36" spans="1:8" ht="15.75" hidden="1" customHeight="1" thickBot="1" x14ac:dyDescent="0.4">
      <c r="A36" s="1" t="s">
        <v>2</v>
      </c>
      <c r="B36" s="3">
        <v>3</v>
      </c>
      <c r="C36" s="1" t="s">
        <v>3</v>
      </c>
      <c r="D36" s="3">
        <v>12</v>
      </c>
      <c r="E36" s="3">
        <v>4</v>
      </c>
      <c r="F36" s="3">
        <v>16</v>
      </c>
      <c r="G36" s="5">
        <f>AVERAGE(Table1[[#This Row],[Papillae 1]:[Papillae 3]])</f>
        <v>10.666666666666666</v>
      </c>
      <c r="H36" s="4" t="str">
        <f>IF(Table1[[#This Row],[How did PTU taste?]]="Bitter","Taster",IF(Table1[[#This Row],[How did PTU taste?]]="Very Bitter","Super Taster","Non Taster"))</f>
        <v>Taster</v>
      </c>
    </row>
    <row r="37" spans="1:8" ht="15.75" hidden="1" customHeight="1" thickBot="1" x14ac:dyDescent="0.4">
      <c r="A37" s="1" t="s">
        <v>2</v>
      </c>
      <c r="B37" s="3">
        <v>4</v>
      </c>
      <c r="C37" s="1" t="s">
        <v>3</v>
      </c>
      <c r="D37" s="3">
        <v>4</v>
      </c>
      <c r="E37" s="3">
        <v>3</v>
      </c>
      <c r="F37" s="3">
        <v>5</v>
      </c>
      <c r="G37" s="5">
        <f>AVERAGE(Table1[[#This Row],[Papillae 1]:[Papillae 3]])</f>
        <v>4</v>
      </c>
      <c r="H37" s="4" t="str">
        <f>IF(Table1[[#This Row],[How did PTU taste?]]="Bitter","Taster",IF(Table1[[#This Row],[How did PTU taste?]]="Very Bitter","Super Taster","Non Taster"))</f>
        <v>Taster</v>
      </c>
    </row>
    <row r="38" spans="1:8" ht="15.75" hidden="1" customHeight="1" thickBot="1" x14ac:dyDescent="0.4">
      <c r="A38" s="1" t="s">
        <v>2</v>
      </c>
      <c r="B38" s="3">
        <v>4</v>
      </c>
      <c r="C38" s="1" t="s">
        <v>3</v>
      </c>
      <c r="D38" s="3">
        <v>12</v>
      </c>
      <c r="E38" s="3">
        <v>10</v>
      </c>
      <c r="F38" s="3">
        <v>11</v>
      </c>
      <c r="G38" s="5">
        <f>AVERAGE(Table1[[#This Row],[Papillae 1]:[Papillae 3]])</f>
        <v>11</v>
      </c>
      <c r="H38" s="4" t="str">
        <f>IF(Table1[[#This Row],[How did PTU taste?]]="Bitter","Taster",IF(Table1[[#This Row],[How did PTU taste?]]="Very Bitter","Super Taster","Non Taster"))</f>
        <v>Taster</v>
      </c>
    </row>
    <row r="39" spans="1:8" ht="15.75" hidden="1" customHeight="1" thickBot="1" x14ac:dyDescent="0.4">
      <c r="A39" s="1" t="s">
        <v>2</v>
      </c>
      <c r="B39" s="3">
        <v>6</v>
      </c>
      <c r="C39" s="1" t="s">
        <v>3</v>
      </c>
      <c r="D39" s="3">
        <v>14</v>
      </c>
      <c r="E39" s="3">
        <v>15</v>
      </c>
      <c r="F39" s="3">
        <v>19</v>
      </c>
      <c r="G39" s="5">
        <f>AVERAGE(Table1[[#This Row],[Papillae 1]:[Papillae 3]])</f>
        <v>16</v>
      </c>
      <c r="H39" s="4" t="str">
        <f>IF(Table1[[#This Row],[How did PTU taste?]]="Bitter","Taster",IF(Table1[[#This Row],[How did PTU taste?]]="Very Bitter","Super Taster","Non Taster"))</f>
        <v>Taster</v>
      </c>
    </row>
    <row r="40" spans="1:8" ht="15.75" hidden="1" customHeight="1" thickBot="1" x14ac:dyDescent="0.4">
      <c r="A40" s="1" t="s">
        <v>2</v>
      </c>
      <c r="B40" s="3">
        <v>5</v>
      </c>
      <c r="C40" s="1" t="s">
        <v>3</v>
      </c>
      <c r="D40" s="3">
        <v>9</v>
      </c>
      <c r="E40" s="3">
        <v>10</v>
      </c>
      <c r="F40" s="3">
        <v>11</v>
      </c>
      <c r="G40" s="5">
        <f>AVERAGE(Table1[[#This Row],[Papillae 1]:[Papillae 3]])</f>
        <v>10</v>
      </c>
      <c r="H40" s="4" t="str">
        <f>IF(Table1[[#This Row],[How did PTU taste?]]="Bitter","Taster",IF(Table1[[#This Row],[How did PTU taste?]]="Very Bitter","Super Taster","Non Taster"))</f>
        <v>Taster</v>
      </c>
    </row>
    <row r="41" spans="1:8" ht="15.75" hidden="1" customHeight="1" thickBot="1" x14ac:dyDescent="0.4">
      <c r="A41" s="1" t="s">
        <v>4</v>
      </c>
      <c r="B41" s="3">
        <v>6</v>
      </c>
      <c r="C41" s="1" t="s">
        <v>3</v>
      </c>
      <c r="D41" s="3">
        <v>15</v>
      </c>
      <c r="E41" s="3">
        <v>11</v>
      </c>
      <c r="F41" s="3">
        <v>13</v>
      </c>
      <c r="G41" s="5">
        <f>AVERAGE(Table1[[#This Row],[Papillae 1]:[Papillae 3]])</f>
        <v>13</v>
      </c>
      <c r="H41" s="4" t="str">
        <f>IF(Table1[[#This Row],[How did PTU taste?]]="Bitter","Taster",IF(Table1[[#This Row],[How did PTU taste?]]="Very Bitter","Super Taster","Non Taster"))</f>
        <v>Taster</v>
      </c>
    </row>
    <row r="42" spans="1:8" ht="15.75" hidden="1" customHeight="1" thickBot="1" x14ac:dyDescent="0.4">
      <c r="A42" s="1" t="s">
        <v>2</v>
      </c>
      <c r="B42" s="3">
        <v>1</v>
      </c>
      <c r="C42" s="1" t="s">
        <v>3</v>
      </c>
      <c r="D42" s="3">
        <v>19</v>
      </c>
      <c r="E42" s="3">
        <v>23</v>
      </c>
      <c r="F42" s="3">
        <v>15</v>
      </c>
      <c r="G42" s="5">
        <f>AVERAGE(Table1[[#This Row],[Papillae 1]:[Papillae 3]])</f>
        <v>19</v>
      </c>
      <c r="H42" s="4" t="str">
        <f>IF(Table1[[#This Row],[How did PTU taste?]]="Bitter","Taster",IF(Table1[[#This Row],[How did PTU taste?]]="Very Bitter","Super Taster","Non Taster"))</f>
        <v>Taster</v>
      </c>
    </row>
    <row r="43" spans="1:8" ht="15.75" hidden="1" customHeight="1" thickBot="1" x14ac:dyDescent="0.4">
      <c r="A43" s="1" t="s">
        <v>2</v>
      </c>
      <c r="B43" s="3">
        <v>5</v>
      </c>
      <c r="C43" s="1" t="s">
        <v>3</v>
      </c>
      <c r="D43" s="3">
        <v>21</v>
      </c>
      <c r="E43" s="3">
        <v>23</v>
      </c>
      <c r="F43" s="3">
        <v>25</v>
      </c>
      <c r="G43" s="5">
        <f>AVERAGE(Table1[[#This Row],[Papillae 1]:[Papillae 3]])</f>
        <v>23</v>
      </c>
      <c r="H43" s="4" t="str">
        <f>IF(Table1[[#This Row],[How did PTU taste?]]="Bitter","Taster",IF(Table1[[#This Row],[How did PTU taste?]]="Very Bitter","Super Taster","Non Taster"))</f>
        <v>Taster</v>
      </c>
    </row>
    <row r="44" spans="1:8" ht="15.75" hidden="1" customHeight="1" thickBot="1" x14ac:dyDescent="0.4">
      <c r="A44" s="1" t="s">
        <v>4</v>
      </c>
      <c r="B44" s="3">
        <v>5</v>
      </c>
      <c r="C44" s="1" t="s">
        <v>3</v>
      </c>
      <c r="D44" s="3">
        <v>42</v>
      </c>
      <c r="E44" s="3">
        <v>38</v>
      </c>
      <c r="F44" s="3">
        <v>30</v>
      </c>
      <c r="G44" s="5">
        <f>AVERAGE(Table1[[#This Row],[Papillae 1]:[Papillae 3]])</f>
        <v>36.666666666666664</v>
      </c>
      <c r="H44" s="4" t="str">
        <f>IF(Table1[[#This Row],[How did PTU taste?]]="Bitter","Taster",IF(Table1[[#This Row],[How did PTU taste?]]="Very Bitter","Super Taster","Non Taster"))</f>
        <v>Taster</v>
      </c>
    </row>
    <row r="45" spans="1:8" ht="15.75" hidden="1" customHeight="1" thickBot="1" x14ac:dyDescent="0.4">
      <c r="A45" s="1" t="s">
        <v>2</v>
      </c>
      <c r="B45" s="3">
        <v>3</v>
      </c>
      <c r="C45" s="1" t="s">
        <v>3</v>
      </c>
      <c r="D45" s="3">
        <v>54</v>
      </c>
      <c r="E45" s="3">
        <v>25</v>
      </c>
      <c r="F45" s="3">
        <v>23</v>
      </c>
      <c r="G45" s="5">
        <f>AVERAGE(Table1[[#This Row],[Papillae 1]:[Papillae 3]])</f>
        <v>34</v>
      </c>
      <c r="H45" s="4" t="str">
        <f>IF(Table1[[#This Row],[How did PTU taste?]]="Bitter","Taster",IF(Table1[[#This Row],[How did PTU taste?]]="Very Bitter","Super Taster","Non Taster"))</f>
        <v>Taster</v>
      </c>
    </row>
    <row r="46" spans="1:8" ht="15.75" hidden="1" customHeight="1" thickBot="1" x14ac:dyDescent="0.4">
      <c r="A46" s="1" t="s">
        <v>4</v>
      </c>
      <c r="B46" s="3">
        <v>4</v>
      </c>
      <c r="C46" s="1" t="s">
        <v>3</v>
      </c>
      <c r="D46" s="3">
        <v>6</v>
      </c>
      <c r="E46" s="3">
        <v>9</v>
      </c>
      <c r="F46" s="3">
        <v>14</v>
      </c>
      <c r="G46" s="5">
        <f>AVERAGE(Table1[[#This Row],[Papillae 1]:[Papillae 3]])</f>
        <v>9.6666666666666661</v>
      </c>
      <c r="H46" s="4" t="str">
        <f>IF(Table1[[#This Row],[How did PTU taste?]]="Bitter","Taster",IF(Table1[[#This Row],[How did PTU taste?]]="Very Bitter","Super Taster","Non Taster"))</f>
        <v>Taster</v>
      </c>
    </row>
    <row r="47" spans="1:8" ht="15.75" hidden="1" customHeight="1" thickBot="1" x14ac:dyDescent="0.4">
      <c r="A47" s="1" t="s">
        <v>4</v>
      </c>
      <c r="B47" s="3">
        <v>6</v>
      </c>
      <c r="C47" s="1" t="s">
        <v>3</v>
      </c>
      <c r="D47" s="3">
        <v>11</v>
      </c>
      <c r="E47" s="3">
        <v>6</v>
      </c>
      <c r="F47" s="3">
        <v>8</v>
      </c>
      <c r="G47" s="5">
        <f>AVERAGE(Table1[[#This Row],[Papillae 1]:[Papillae 3]])</f>
        <v>8.3333333333333339</v>
      </c>
      <c r="H47" s="4" t="str">
        <f>IF(Table1[[#This Row],[How did PTU taste?]]="Bitter","Taster",IF(Table1[[#This Row],[How did PTU taste?]]="Very Bitter","Super Taster","Non Taster"))</f>
        <v>Taster</v>
      </c>
    </row>
    <row r="48" spans="1:8" ht="15.75" hidden="1" customHeight="1" thickBot="1" x14ac:dyDescent="0.4">
      <c r="A48" s="1" t="s">
        <v>2</v>
      </c>
      <c r="B48" s="3">
        <v>4</v>
      </c>
      <c r="C48" s="1" t="s">
        <v>3</v>
      </c>
      <c r="D48" s="3">
        <v>15</v>
      </c>
      <c r="E48" s="3">
        <v>19</v>
      </c>
      <c r="F48" s="3">
        <v>18</v>
      </c>
      <c r="G48" s="5">
        <f>AVERAGE(Table1[[#This Row],[Papillae 1]:[Papillae 3]])</f>
        <v>17.333333333333332</v>
      </c>
      <c r="H48" s="4" t="str">
        <f>IF(Table1[[#This Row],[How did PTU taste?]]="Bitter","Taster",IF(Table1[[#This Row],[How did PTU taste?]]="Very Bitter","Super Taster","Non Taster"))</f>
        <v>Taster</v>
      </c>
    </row>
    <row r="49" spans="1:8" ht="15.75" hidden="1" customHeight="1" thickBot="1" x14ac:dyDescent="0.4">
      <c r="A49" s="1" t="s">
        <v>2</v>
      </c>
      <c r="B49" s="3">
        <v>2</v>
      </c>
      <c r="C49" s="1" t="s">
        <v>3</v>
      </c>
      <c r="D49" s="3">
        <v>92</v>
      </c>
      <c r="E49" s="3">
        <v>65</v>
      </c>
      <c r="F49" s="3">
        <v>81</v>
      </c>
      <c r="G49" s="5">
        <f>AVERAGE(Table1[[#This Row],[Papillae 1]:[Papillae 3]])</f>
        <v>79.333333333333329</v>
      </c>
      <c r="H49" s="4" t="str">
        <f>IF(Table1[[#This Row],[How did PTU taste?]]="Bitter","Taster",IF(Table1[[#This Row],[How did PTU taste?]]="Very Bitter","Super Taster","Non Taster"))</f>
        <v>Taster</v>
      </c>
    </row>
    <row r="50" spans="1:8" ht="15.75" hidden="1" customHeight="1" thickBot="1" x14ac:dyDescent="0.4">
      <c r="A50" s="1" t="s">
        <v>4</v>
      </c>
      <c r="B50" s="3">
        <v>6</v>
      </c>
      <c r="C50" s="1" t="s">
        <v>3</v>
      </c>
      <c r="D50" s="3">
        <v>76</v>
      </c>
      <c r="E50" s="3">
        <v>24</v>
      </c>
      <c r="F50" s="3">
        <v>17</v>
      </c>
      <c r="G50" s="5">
        <f>AVERAGE(Table1[[#This Row],[Papillae 1]:[Papillae 3]])</f>
        <v>39</v>
      </c>
      <c r="H50" s="4" t="str">
        <f>IF(Table1[[#This Row],[How did PTU taste?]]="Bitter","Taster",IF(Table1[[#This Row],[How did PTU taste?]]="Very Bitter","Super Taster","Non Taster"))</f>
        <v>Taster</v>
      </c>
    </row>
    <row r="51" spans="1:8" ht="15.75" hidden="1" customHeight="1" thickBot="1" x14ac:dyDescent="0.4">
      <c r="A51" s="1" t="s">
        <v>2</v>
      </c>
      <c r="B51" s="3">
        <v>4</v>
      </c>
      <c r="C51" s="1" t="s">
        <v>3</v>
      </c>
      <c r="D51" s="3">
        <v>12</v>
      </c>
      <c r="E51" s="3">
        <v>10</v>
      </c>
      <c r="F51" s="3">
        <v>18</v>
      </c>
      <c r="G51" s="5">
        <f>AVERAGE(Table1[[#This Row],[Papillae 1]:[Papillae 3]])</f>
        <v>13.333333333333334</v>
      </c>
      <c r="H51" s="4" t="str">
        <f>IF(Table1[[#This Row],[How did PTU taste?]]="Bitter","Taster",IF(Table1[[#This Row],[How did PTU taste?]]="Very Bitter","Super Taster","Non Taster"))</f>
        <v>Taster</v>
      </c>
    </row>
    <row r="52" spans="1:8" ht="15.75" hidden="1" customHeight="1" thickBot="1" x14ac:dyDescent="0.4">
      <c r="A52" s="1" t="s">
        <v>2</v>
      </c>
      <c r="B52" s="3">
        <v>2</v>
      </c>
      <c r="C52" s="1" t="s">
        <v>3</v>
      </c>
      <c r="D52" s="3">
        <v>62</v>
      </c>
      <c r="E52" s="3">
        <v>35</v>
      </c>
      <c r="F52" s="3">
        <v>42</v>
      </c>
      <c r="G52" s="5">
        <f>AVERAGE(Table1[[#This Row],[Papillae 1]:[Papillae 3]])</f>
        <v>46.333333333333336</v>
      </c>
      <c r="H52" s="4" t="str">
        <f>IF(Table1[[#This Row],[How did PTU taste?]]="Bitter","Taster",IF(Table1[[#This Row],[How did PTU taste?]]="Very Bitter","Super Taster","Non Taster"))</f>
        <v>Taster</v>
      </c>
    </row>
    <row r="53" spans="1:8" ht="15.75" hidden="1" customHeight="1" thickBot="1" x14ac:dyDescent="0.4">
      <c r="A53" s="1" t="s">
        <v>2</v>
      </c>
      <c r="B53" s="3">
        <v>4</v>
      </c>
      <c r="C53" s="1" t="s">
        <v>3</v>
      </c>
      <c r="D53" s="3">
        <v>10</v>
      </c>
      <c r="E53" s="3">
        <v>12</v>
      </c>
      <c r="F53" s="3">
        <v>13</v>
      </c>
      <c r="G53" s="5">
        <f>AVERAGE(Table1[[#This Row],[Papillae 1]:[Papillae 3]])</f>
        <v>11.666666666666666</v>
      </c>
      <c r="H53" s="4" t="str">
        <f>IF(Table1[[#This Row],[How did PTU taste?]]="Bitter","Taster",IF(Table1[[#This Row],[How did PTU taste?]]="Very Bitter","Super Taster","Non Taster"))</f>
        <v>Taster</v>
      </c>
    </row>
    <row r="54" spans="1:8" ht="15.75" hidden="1" customHeight="1" thickBot="1" x14ac:dyDescent="0.4">
      <c r="A54" s="1" t="s">
        <v>2</v>
      </c>
      <c r="B54" s="3">
        <v>4</v>
      </c>
      <c r="C54" s="1" t="s">
        <v>3</v>
      </c>
      <c r="D54" s="3">
        <v>68</v>
      </c>
      <c r="E54" s="3">
        <v>84</v>
      </c>
      <c r="F54" s="3">
        <v>72</v>
      </c>
      <c r="G54" s="5">
        <f>AVERAGE(Table1[[#This Row],[Papillae 1]:[Papillae 3]])</f>
        <v>74.666666666666671</v>
      </c>
      <c r="H54" s="4" t="str">
        <f>IF(Table1[[#This Row],[How did PTU taste?]]="Bitter","Taster",IF(Table1[[#This Row],[How did PTU taste?]]="Very Bitter","Super Taster","Non Taster"))</f>
        <v>Taster</v>
      </c>
    </row>
    <row r="55" spans="1:8" ht="15.75" hidden="1" customHeight="1" thickBot="1" x14ac:dyDescent="0.4">
      <c r="A55" s="1" t="s">
        <v>4</v>
      </c>
      <c r="B55" s="3">
        <v>7</v>
      </c>
      <c r="C55" s="1" t="s">
        <v>3</v>
      </c>
      <c r="D55" s="3">
        <v>62</v>
      </c>
      <c r="E55" s="3">
        <v>22</v>
      </c>
      <c r="F55" s="3">
        <v>13</v>
      </c>
      <c r="G55" s="5">
        <f>AVERAGE(Table1[[#This Row],[Papillae 1]:[Papillae 3]])</f>
        <v>32.333333333333336</v>
      </c>
      <c r="H55" s="4" t="str">
        <f>IF(Table1[[#This Row],[How did PTU taste?]]="Bitter","Taster",IF(Table1[[#This Row],[How did PTU taste?]]="Very Bitter","Super Taster","Non Taster"))</f>
        <v>Taster</v>
      </c>
    </row>
    <row r="56" spans="1:8" ht="15.75" hidden="1" customHeight="1" thickBot="1" x14ac:dyDescent="0.4">
      <c r="A56" s="1" t="s">
        <v>4</v>
      </c>
      <c r="B56" s="3">
        <v>2</v>
      </c>
      <c r="C56" s="1" t="s">
        <v>3</v>
      </c>
      <c r="D56" s="3">
        <v>35</v>
      </c>
      <c r="E56" s="3">
        <v>10</v>
      </c>
      <c r="F56" s="3">
        <v>14</v>
      </c>
      <c r="G56" s="5">
        <f>AVERAGE(Table1[[#This Row],[Papillae 1]:[Papillae 3]])</f>
        <v>19.666666666666668</v>
      </c>
      <c r="H56" s="4" t="str">
        <f>IF(Table1[[#This Row],[How did PTU taste?]]="Bitter","Taster",IF(Table1[[#This Row],[How did PTU taste?]]="Very Bitter","Super Taster","Non Taster"))</f>
        <v>Taster</v>
      </c>
    </row>
    <row r="57" spans="1:8" ht="15.75" hidden="1" customHeight="1" thickBot="1" x14ac:dyDescent="0.4">
      <c r="A57" s="1" t="s">
        <v>2</v>
      </c>
      <c r="B57" s="3">
        <v>6</v>
      </c>
      <c r="C57" s="1" t="s">
        <v>3</v>
      </c>
      <c r="D57" s="3">
        <v>13</v>
      </c>
      <c r="E57" s="3">
        <v>14</v>
      </c>
      <c r="F57" s="3">
        <v>15</v>
      </c>
      <c r="G57" s="5">
        <f>AVERAGE(Table1[[#This Row],[Papillae 1]:[Papillae 3]])</f>
        <v>14</v>
      </c>
      <c r="H57" s="4" t="str">
        <f>IF(Table1[[#This Row],[How did PTU taste?]]="Bitter","Taster",IF(Table1[[#This Row],[How did PTU taste?]]="Very Bitter","Super Taster","Non Taster"))</f>
        <v>Taster</v>
      </c>
    </row>
    <row r="58" spans="1:8" ht="15.75" hidden="1" customHeight="1" thickBot="1" x14ac:dyDescent="0.4">
      <c r="A58" s="1" t="s">
        <v>2</v>
      </c>
      <c r="B58" s="3">
        <v>5</v>
      </c>
      <c r="C58" s="1" t="s">
        <v>3</v>
      </c>
      <c r="D58" s="3">
        <v>14</v>
      </c>
      <c r="E58" s="3">
        <v>8</v>
      </c>
      <c r="F58" s="3">
        <v>9</v>
      </c>
      <c r="G58" s="5">
        <f>AVERAGE(Table1[[#This Row],[Papillae 1]:[Papillae 3]])</f>
        <v>10.333333333333334</v>
      </c>
      <c r="H58" s="4" t="str">
        <f>IF(Table1[[#This Row],[How did PTU taste?]]="Bitter","Taster",IF(Table1[[#This Row],[How did PTU taste?]]="Very Bitter","Super Taster","Non Taster"))</f>
        <v>Taster</v>
      </c>
    </row>
    <row r="59" spans="1:8" ht="15.75" hidden="1" customHeight="1" thickBot="1" x14ac:dyDescent="0.4">
      <c r="A59" s="1" t="s">
        <v>4</v>
      </c>
      <c r="B59" s="3">
        <v>5</v>
      </c>
      <c r="C59" s="1" t="s">
        <v>3</v>
      </c>
      <c r="D59" s="3">
        <v>13</v>
      </c>
      <c r="E59" s="3">
        <v>7</v>
      </c>
      <c r="F59" s="3">
        <v>7</v>
      </c>
      <c r="G59" s="5">
        <f>AVERAGE(Table1[[#This Row],[Papillae 1]:[Papillae 3]])</f>
        <v>9</v>
      </c>
      <c r="H59" s="4" t="str">
        <f>IF(Table1[[#This Row],[How did PTU taste?]]="Bitter","Taster",IF(Table1[[#This Row],[How did PTU taste?]]="Very Bitter","Super Taster","Non Taster"))</f>
        <v>Taster</v>
      </c>
    </row>
    <row r="60" spans="1:8" ht="15.75" hidden="1" customHeight="1" thickBot="1" x14ac:dyDescent="0.4">
      <c r="A60" s="1" t="s">
        <v>2</v>
      </c>
      <c r="B60" s="3">
        <v>4</v>
      </c>
      <c r="C60" s="1" t="s">
        <v>3</v>
      </c>
      <c r="D60" s="3">
        <v>16</v>
      </c>
      <c r="E60" s="3">
        <v>23</v>
      </c>
      <c r="F60" s="3">
        <v>13</v>
      </c>
      <c r="G60" s="5">
        <f>AVERAGE(Table1[[#This Row],[Papillae 1]:[Papillae 3]])</f>
        <v>17.333333333333332</v>
      </c>
      <c r="H60" s="4" t="str">
        <f>IF(Table1[[#This Row],[How did PTU taste?]]="Bitter","Taster",IF(Table1[[#This Row],[How did PTU taste?]]="Very Bitter","Super Taster","Non Taster"))</f>
        <v>Taster</v>
      </c>
    </row>
    <row r="61" spans="1:8" ht="15.75" hidden="1" customHeight="1" thickBot="1" x14ac:dyDescent="0.4">
      <c r="A61" s="1" t="s">
        <v>4</v>
      </c>
      <c r="B61" s="3">
        <v>2</v>
      </c>
      <c r="C61" s="1" t="s">
        <v>3</v>
      </c>
      <c r="D61" s="3">
        <v>25</v>
      </c>
      <c r="E61" s="3">
        <v>13</v>
      </c>
      <c r="F61" s="3">
        <v>7</v>
      </c>
      <c r="G61" s="5">
        <f>AVERAGE(Table1[[#This Row],[Papillae 1]:[Papillae 3]])</f>
        <v>15</v>
      </c>
      <c r="H61" s="4" t="str">
        <f>IF(Table1[[#This Row],[How did PTU taste?]]="Bitter","Taster",IF(Table1[[#This Row],[How did PTU taste?]]="Very Bitter","Super Taster","Non Taster"))</f>
        <v>Taster</v>
      </c>
    </row>
    <row r="62" spans="1:8" ht="15.75" customHeight="1" thickBot="1" x14ac:dyDescent="0.4">
      <c r="A62" s="1" t="s">
        <v>4</v>
      </c>
      <c r="B62" s="3">
        <v>7</v>
      </c>
      <c r="C62" s="1" t="s">
        <v>12</v>
      </c>
      <c r="D62" s="3">
        <v>18</v>
      </c>
      <c r="E62" s="3">
        <v>16</v>
      </c>
      <c r="F62" s="3">
        <v>11</v>
      </c>
      <c r="G62" s="5">
        <f>AVERAGE(Table1[[#This Row],[Papillae 1]:[Papillae 3]])</f>
        <v>15</v>
      </c>
      <c r="H62" s="4" t="str">
        <f>IF(Table1[[#This Row],[How did PTU taste?]]="Bitter","Taster",IF(Table1[[#This Row],[How did PTU taste?]]="Very Bitter","Super Taster","Non Taster"))</f>
        <v>Non Taster</v>
      </c>
    </row>
    <row r="63" spans="1:8" ht="15.75" customHeight="1" thickBot="1" x14ac:dyDescent="0.4">
      <c r="A63" s="1" t="s">
        <v>2</v>
      </c>
      <c r="B63" s="3">
        <v>3</v>
      </c>
      <c r="C63" s="1" t="s">
        <v>12</v>
      </c>
      <c r="D63" s="3">
        <v>10</v>
      </c>
      <c r="E63" s="3">
        <v>8</v>
      </c>
      <c r="F63" s="3">
        <v>6</v>
      </c>
      <c r="G63" s="5">
        <f>AVERAGE(Table1[[#This Row],[Papillae 1]:[Papillae 3]])</f>
        <v>8</v>
      </c>
      <c r="H63" s="4" t="str">
        <f>IF(Table1[[#This Row],[How did PTU taste?]]="Bitter","Taster",IF(Table1[[#This Row],[How did PTU taste?]]="Very Bitter","Super Taster","Non Taster"))</f>
        <v>Non Taster</v>
      </c>
    </row>
    <row r="64" spans="1:8" ht="15.75" customHeight="1" thickBot="1" x14ac:dyDescent="0.4">
      <c r="A64" s="1" t="s">
        <v>4</v>
      </c>
      <c r="B64" s="3">
        <v>3</v>
      </c>
      <c r="C64" s="1" t="s">
        <v>12</v>
      </c>
      <c r="D64" s="3">
        <v>38</v>
      </c>
      <c r="E64" s="3">
        <v>11</v>
      </c>
      <c r="F64" s="3">
        <v>12</v>
      </c>
      <c r="G64" s="5">
        <f>AVERAGE(Table1[[#This Row],[Papillae 1]:[Papillae 3]])</f>
        <v>20.333333333333332</v>
      </c>
      <c r="H64" s="4" t="str">
        <f>IF(Table1[[#This Row],[How did PTU taste?]]="Bitter","Taster",IF(Table1[[#This Row],[How did PTU taste?]]="Very Bitter","Super Taster","Non Taster"))</f>
        <v>Non Taster</v>
      </c>
    </row>
    <row r="65" spans="1:8" ht="15.75" customHeight="1" thickBot="1" x14ac:dyDescent="0.4">
      <c r="A65" s="1" t="s">
        <v>2</v>
      </c>
      <c r="B65" s="3">
        <v>5</v>
      </c>
      <c r="C65" s="1" t="s">
        <v>12</v>
      </c>
      <c r="D65" s="3">
        <v>12</v>
      </c>
      <c r="E65" s="3">
        <v>8</v>
      </c>
      <c r="F65" s="3">
        <v>15</v>
      </c>
      <c r="G65" s="5">
        <f>AVERAGE(Table1[[#This Row],[Papillae 1]:[Papillae 3]])</f>
        <v>11.666666666666666</v>
      </c>
      <c r="H65" s="4" t="str">
        <f>IF(Table1[[#This Row],[How did PTU taste?]]="Bitter","Taster",IF(Table1[[#This Row],[How did PTU taste?]]="Very Bitter","Super Taster","Non Taster"))</f>
        <v>Non Taster</v>
      </c>
    </row>
    <row r="66" spans="1:8" ht="15.75" customHeight="1" thickBot="1" x14ac:dyDescent="0.4">
      <c r="A66" s="1" t="s">
        <v>4</v>
      </c>
      <c r="B66" s="3">
        <v>4</v>
      </c>
      <c r="C66" s="1" t="s">
        <v>12</v>
      </c>
      <c r="D66" s="3">
        <v>10</v>
      </c>
      <c r="E66" s="3">
        <v>9</v>
      </c>
      <c r="F66" s="3">
        <v>14</v>
      </c>
      <c r="G66" s="5">
        <f>AVERAGE(Table1[[#This Row],[Papillae 1]:[Papillae 3]])</f>
        <v>11</v>
      </c>
      <c r="H66" s="4" t="str">
        <f>IF(Table1[[#This Row],[How did PTU taste?]]="Bitter","Taster",IF(Table1[[#This Row],[How did PTU taste?]]="Very Bitter","Super Taster","Non Taster"))</f>
        <v>Non Taster</v>
      </c>
    </row>
    <row r="67" spans="1:8" ht="15.75" customHeight="1" thickBot="1" x14ac:dyDescent="0.4">
      <c r="A67" s="1" t="s">
        <v>2</v>
      </c>
      <c r="B67" s="3">
        <v>4</v>
      </c>
      <c r="C67" s="1" t="s">
        <v>12</v>
      </c>
      <c r="D67" s="3">
        <v>13</v>
      </c>
      <c r="E67" s="3">
        <v>14</v>
      </c>
      <c r="F67" s="3">
        <v>11</v>
      </c>
      <c r="G67" s="5">
        <f>AVERAGE(Table1[[#This Row],[Papillae 1]:[Papillae 3]])</f>
        <v>12.666666666666666</v>
      </c>
      <c r="H67" s="4" t="str">
        <f>IF(Table1[[#This Row],[How did PTU taste?]]="Bitter","Taster",IF(Table1[[#This Row],[How did PTU taste?]]="Very Bitter","Super Taster","Non Taster"))</f>
        <v>Non Taster</v>
      </c>
    </row>
    <row r="68" spans="1:8" ht="15.75" customHeight="1" thickBot="1" x14ac:dyDescent="0.4">
      <c r="A68" s="1" t="s">
        <v>2</v>
      </c>
      <c r="B68" s="3">
        <v>1</v>
      </c>
      <c r="C68" s="1" t="s">
        <v>12</v>
      </c>
      <c r="D68" s="3">
        <v>19</v>
      </c>
      <c r="E68" s="3">
        <v>4</v>
      </c>
      <c r="F68" s="3">
        <v>5</v>
      </c>
      <c r="G68" s="5">
        <f>AVERAGE(Table1[[#This Row],[Papillae 1]:[Papillae 3]])</f>
        <v>9.3333333333333339</v>
      </c>
      <c r="H68" s="4" t="str">
        <f>IF(Table1[[#This Row],[How did PTU taste?]]="Bitter","Taster",IF(Table1[[#This Row],[How did PTU taste?]]="Very Bitter","Super Taster","Non Taster"))</f>
        <v>Non Taster</v>
      </c>
    </row>
    <row r="69" spans="1:8" ht="15.75" customHeight="1" thickBot="1" x14ac:dyDescent="0.4">
      <c r="A69" s="1" t="s">
        <v>4</v>
      </c>
      <c r="B69" s="3">
        <v>4</v>
      </c>
      <c r="C69" s="1" t="s">
        <v>12</v>
      </c>
      <c r="D69" s="3">
        <v>17</v>
      </c>
      <c r="E69" s="3">
        <v>22</v>
      </c>
      <c r="F69" s="3">
        <v>49</v>
      </c>
      <c r="G69" s="5">
        <f>AVERAGE(Table1[[#This Row],[Papillae 1]:[Papillae 3]])</f>
        <v>29.333333333333332</v>
      </c>
      <c r="H69" s="4" t="str">
        <f>IF(Table1[[#This Row],[How did PTU taste?]]="Bitter","Taster",IF(Table1[[#This Row],[How did PTU taste?]]="Very Bitter","Super Taster","Non Taster"))</f>
        <v>Non Taster</v>
      </c>
    </row>
    <row r="70" spans="1:8" ht="15.75" customHeight="1" thickBot="1" x14ac:dyDescent="0.4">
      <c r="A70" s="1" t="s">
        <v>2</v>
      </c>
      <c r="B70" s="3">
        <v>6</v>
      </c>
      <c r="C70" s="1" t="s">
        <v>12</v>
      </c>
      <c r="D70" s="3">
        <v>12</v>
      </c>
      <c r="E70" s="3">
        <v>5</v>
      </c>
      <c r="F70" s="3">
        <v>7</v>
      </c>
      <c r="G70" s="5">
        <f>AVERAGE(Table1[[#This Row],[Papillae 1]:[Papillae 3]])</f>
        <v>8</v>
      </c>
      <c r="H70" s="4" t="str">
        <f>IF(Table1[[#This Row],[How did PTU taste?]]="Bitter","Taster",IF(Table1[[#This Row],[How did PTU taste?]]="Very Bitter","Super Taster","Non Taster"))</f>
        <v>Non Taster</v>
      </c>
    </row>
    <row r="71" spans="1:8" ht="15.75" customHeight="1" thickBot="1" x14ac:dyDescent="0.4">
      <c r="A71" s="1" t="s">
        <v>4</v>
      </c>
      <c r="B71" s="3">
        <v>5</v>
      </c>
      <c r="C71" s="1" t="s">
        <v>12</v>
      </c>
      <c r="D71" s="3">
        <v>17</v>
      </c>
      <c r="E71" s="3">
        <v>9</v>
      </c>
      <c r="F71" s="3">
        <v>11</v>
      </c>
      <c r="G71" s="5">
        <f>AVERAGE(Table1[[#This Row],[Papillae 1]:[Papillae 3]])</f>
        <v>12.333333333333334</v>
      </c>
      <c r="H71" s="4" t="str">
        <f>IF(Table1[[#This Row],[How did PTU taste?]]="Bitter","Taster",IF(Table1[[#This Row],[How did PTU taste?]]="Very Bitter","Super Taster","Non Taster"))</f>
        <v>Non Taster</v>
      </c>
    </row>
    <row r="72" spans="1:8" ht="15.75" customHeight="1" thickBot="1" x14ac:dyDescent="0.4">
      <c r="A72" s="1" t="s">
        <v>2</v>
      </c>
      <c r="B72" s="3">
        <v>4</v>
      </c>
      <c r="C72" s="1" t="s">
        <v>12</v>
      </c>
      <c r="D72" s="3">
        <v>14</v>
      </c>
      <c r="E72" s="3">
        <v>20</v>
      </c>
      <c r="F72" s="3">
        <v>17</v>
      </c>
      <c r="G72" s="5">
        <f>AVERAGE(Table1[[#This Row],[Papillae 1]:[Papillae 3]])</f>
        <v>17</v>
      </c>
      <c r="H72" s="4" t="str">
        <f>IF(Table1[[#This Row],[How did PTU taste?]]="Bitter","Taster",IF(Table1[[#This Row],[How did PTU taste?]]="Very Bitter","Super Taster","Non Taster"))</f>
        <v>Non Taster</v>
      </c>
    </row>
    <row r="73" spans="1:8" ht="15.75" customHeight="1" thickBot="1" x14ac:dyDescent="0.4">
      <c r="A73" s="1" t="s">
        <v>4</v>
      </c>
      <c r="B73" s="3">
        <v>1</v>
      </c>
      <c r="C73" s="1" t="s">
        <v>12</v>
      </c>
      <c r="D73" s="3">
        <v>44</v>
      </c>
      <c r="E73" s="3">
        <v>14</v>
      </c>
      <c r="F73" s="3">
        <v>19</v>
      </c>
      <c r="G73" s="5">
        <f>AVERAGE(Table1[[#This Row],[Papillae 1]:[Papillae 3]])</f>
        <v>25.666666666666668</v>
      </c>
      <c r="H73" s="4" t="str">
        <f>IF(Table1[[#This Row],[How did PTU taste?]]="Bitter","Taster",IF(Table1[[#This Row],[How did PTU taste?]]="Very Bitter","Super Taster","Non Taster"))</f>
        <v>Non Taster</v>
      </c>
    </row>
    <row r="74" spans="1:8" ht="15.75" hidden="1" customHeight="1" thickBot="1" x14ac:dyDescent="0.4">
      <c r="A74" s="1" t="s">
        <v>2</v>
      </c>
      <c r="B74" s="3">
        <v>3</v>
      </c>
      <c r="C74" s="1" t="s">
        <v>5</v>
      </c>
      <c r="D74" s="3">
        <v>15</v>
      </c>
      <c r="E74" s="3">
        <v>8</v>
      </c>
      <c r="F74" s="3">
        <v>9</v>
      </c>
      <c r="G74" s="5">
        <f>AVERAGE(Table1[[#This Row],[Papillae 1]:[Papillae 3]])</f>
        <v>10.666666666666666</v>
      </c>
      <c r="H74" s="4" t="str">
        <f>IF(Table1[[#This Row],[How did PTU taste?]]="Bitter","Taster",IF(Table1[[#This Row],[How did PTU taste?]]="Very Bitter","Super Taster","Non Taster"))</f>
        <v>Super Taster</v>
      </c>
    </row>
    <row r="75" spans="1:8" ht="15.75" hidden="1" customHeight="1" thickBot="1" x14ac:dyDescent="0.4">
      <c r="A75" s="1" t="s">
        <v>2</v>
      </c>
      <c r="B75" s="3">
        <v>3</v>
      </c>
      <c r="C75" s="1" t="s">
        <v>5</v>
      </c>
      <c r="D75" s="3">
        <v>5</v>
      </c>
      <c r="E75" s="3">
        <v>8</v>
      </c>
      <c r="F75" s="3">
        <v>14</v>
      </c>
      <c r="G75" s="5">
        <f>AVERAGE(Table1[[#This Row],[Papillae 1]:[Papillae 3]])</f>
        <v>9</v>
      </c>
      <c r="H75" s="4" t="str">
        <f>IF(Table1[[#This Row],[How did PTU taste?]]="Bitter","Taster",IF(Table1[[#This Row],[How did PTU taste?]]="Very Bitter","Super Taster","Non Taster"))</f>
        <v>Super Taster</v>
      </c>
    </row>
    <row r="76" spans="1:8" ht="15.75" hidden="1" customHeight="1" thickBot="1" x14ac:dyDescent="0.4">
      <c r="A76" s="1" t="s">
        <v>2</v>
      </c>
      <c r="B76" s="3">
        <v>3</v>
      </c>
      <c r="C76" s="1" t="s">
        <v>5</v>
      </c>
      <c r="D76" s="3">
        <v>15</v>
      </c>
      <c r="E76" s="3">
        <v>13</v>
      </c>
      <c r="F76" s="3">
        <v>11</v>
      </c>
      <c r="G76" s="5">
        <f>AVERAGE(Table1[[#This Row],[Papillae 1]:[Papillae 3]])</f>
        <v>13</v>
      </c>
      <c r="H76" s="4" t="str">
        <f>IF(Table1[[#This Row],[How did PTU taste?]]="Bitter","Taster",IF(Table1[[#This Row],[How did PTU taste?]]="Very Bitter","Super Taster","Non Taster"))</f>
        <v>Super Taster</v>
      </c>
    </row>
    <row r="77" spans="1:8" ht="15.75" hidden="1" customHeight="1" thickBot="1" x14ac:dyDescent="0.4">
      <c r="A77" s="1" t="s">
        <v>2</v>
      </c>
      <c r="B77" s="3">
        <v>4</v>
      </c>
      <c r="C77" s="1" t="s">
        <v>5</v>
      </c>
      <c r="D77" s="3">
        <v>13</v>
      </c>
      <c r="E77" s="3">
        <v>15</v>
      </c>
      <c r="F77" s="3">
        <v>11</v>
      </c>
      <c r="G77" s="5">
        <f>AVERAGE(Table1[[#This Row],[Papillae 1]:[Papillae 3]])</f>
        <v>13</v>
      </c>
      <c r="H77" s="4" t="str">
        <f>IF(Table1[[#This Row],[How did PTU taste?]]="Bitter","Taster",IF(Table1[[#This Row],[How did PTU taste?]]="Very Bitter","Super Taster","Non Taster"))</f>
        <v>Super Taster</v>
      </c>
    </row>
    <row r="78" spans="1:8" ht="15.75" hidden="1" customHeight="1" thickBot="1" x14ac:dyDescent="0.4">
      <c r="A78" s="1" t="s">
        <v>4</v>
      </c>
      <c r="B78" s="3">
        <v>4</v>
      </c>
      <c r="C78" s="1" t="s">
        <v>5</v>
      </c>
      <c r="D78" s="3">
        <v>24</v>
      </c>
      <c r="E78" s="3">
        <v>19</v>
      </c>
      <c r="F78" s="3">
        <v>20</v>
      </c>
      <c r="G78" s="5">
        <f>AVERAGE(Table1[[#This Row],[Papillae 1]:[Papillae 3]])</f>
        <v>21</v>
      </c>
      <c r="H78" s="4" t="str">
        <f>IF(Table1[[#This Row],[How did PTU taste?]]="Bitter","Taster",IF(Table1[[#This Row],[How did PTU taste?]]="Very Bitter","Super Taster","Non Taster"))</f>
        <v>Super Taster</v>
      </c>
    </row>
    <row r="79" spans="1:8" ht="15.75" hidden="1" customHeight="1" thickBot="1" x14ac:dyDescent="0.4">
      <c r="A79" s="1" t="s">
        <v>2</v>
      </c>
      <c r="B79" s="3">
        <v>2</v>
      </c>
      <c r="C79" s="1" t="s">
        <v>5</v>
      </c>
      <c r="D79" s="3">
        <v>19</v>
      </c>
      <c r="E79" s="3">
        <v>14</v>
      </c>
      <c r="F79" s="3">
        <v>21</v>
      </c>
      <c r="G79" s="5">
        <f>AVERAGE(Table1[[#This Row],[Papillae 1]:[Papillae 3]])</f>
        <v>18</v>
      </c>
      <c r="H79" s="4" t="str">
        <f>IF(Table1[[#This Row],[How did PTU taste?]]="Bitter","Taster",IF(Table1[[#This Row],[How did PTU taste?]]="Very Bitter","Super Taster","Non Taster"))</f>
        <v>Super Taster</v>
      </c>
    </row>
    <row r="80" spans="1:8" ht="15.75" hidden="1" customHeight="1" thickBot="1" x14ac:dyDescent="0.4">
      <c r="A80" s="1" t="s">
        <v>4</v>
      </c>
      <c r="B80" s="3">
        <v>2</v>
      </c>
      <c r="C80" s="1" t="s">
        <v>5</v>
      </c>
      <c r="D80" s="3">
        <v>25</v>
      </c>
      <c r="E80" s="3">
        <v>19</v>
      </c>
      <c r="F80" s="3">
        <v>17</v>
      </c>
      <c r="G80" s="5">
        <f>AVERAGE(Table1[[#This Row],[Papillae 1]:[Papillae 3]])</f>
        <v>20.333333333333332</v>
      </c>
      <c r="H80" s="4" t="str">
        <f>IF(Table1[[#This Row],[How did PTU taste?]]="Bitter","Taster",IF(Table1[[#This Row],[How did PTU taste?]]="Very Bitter","Super Taster","Non Taster"))</f>
        <v>Super Taster</v>
      </c>
    </row>
    <row r="81" spans="1:8" ht="15.75" hidden="1" customHeight="1" thickBot="1" x14ac:dyDescent="0.4">
      <c r="A81" s="1" t="s">
        <v>2</v>
      </c>
      <c r="B81" s="3">
        <v>4</v>
      </c>
      <c r="C81" s="1" t="s">
        <v>5</v>
      </c>
      <c r="D81" s="3">
        <v>21</v>
      </c>
      <c r="E81" s="3">
        <v>25</v>
      </c>
      <c r="F81" s="3">
        <v>20</v>
      </c>
      <c r="G81" s="5">
        <f>AVERAGE(Table1[[#This Row],[Papillae 1]:[Papillae 3]])</f>
        <v>22</v>
      </c>
      <c r="H81" s="4" t="str">
        <f>IF(Table1[[#This Row],[How did PTU taste?]]="Bitter","Taster",IF(Table1[[#This Row],[How did PTU taste?]]="Very Bitter","Super Taster","Non Taster"))</f>
        <v>Super Taster</v>
      </c>
    </row>
    <row r="82" spans="1:8" ht="15.75" hidden="1" customHeight="1" thickBot="1" x14ac:dyDescent="0.4">
      <c r="A82" s="1" t="s">
        <v>2</v>
      </c>
      <c r="B82" s="3">
        <v>7</v>
      </c>
      <c r="C82" s="1" t="s">
        <v>5</v>
      </c>
      <c r="D82" s="3">
        <v>8</v>
      </c>
      <c r="E82" s="3">
        <v>9</v>
      </c>
      <c r="F82" s="3">
        <v>5</v>
      </c>
      <c r="G82" s="5">
        <f>AVERAGE(Table1[[#This Row],[Papillae 1]:[Papillae 3]])</f>
        <v>7.333333333333333</v>
      </c>
      <c r="H82" s="4" t="str">
        <f>IF(Table1[[#This Row],[How did PTU taste?]]="Bitter","Taster",IF(Table1[[#This Row],[How did PTU taste?]]="Very Bitter","Super Taster","Non Taster"))</f>
        <v>Super Taster</v>
      </c>
    </row>
    <row r="83" spans="1:8" ht="15.75" hidden="1" customHeight="1" thickBot="1" x14ac:dyDescent="0.4">
      <c r="A83" s="1" t="s">
        <v>2</v>
      </c>
      <c r="B83" s="3">
        <v>4</v>
      </c>
      <c r="C83" s="1" t="s">
        <v>5</v>
      </c>
      <c r="D83" s="3">
        <v>15</v>
      </c>
      <c r="E83" s="3">
        <v>23</v>
      </c>
      <c r="F83" s="3">
        <v>27</v>
      </c>
      <c r="G83" s="5">
        <f>AVERAGE(Table1[[#This Row],[Papillae 1]:[Papillae 3]])</f>
        <v>21.666666666666668</v>
      </c>
      <c r="H83" s="4" t="str">
        <f>IF(Table1[[#This Row],[How did PTU taste?]]="Bitter","Taster",IF(Table1[[#This Row],[How did PTU taste?]]="Very Bitter","Super Taster","Non Taster"))</f>
        <v>Super Taster</v>
      </c>
    </row>
    <row r="84" spans="1:8" ht="15.75" hidden="1" customHeight="1" thickBot="1" x14ac:dyDescent="0.4">
      <c r="A84" s="1" t="s">
        <v>4</v>
      </c>
      <c r="B84" s="3">
        <v>4</v>
      </c>
      <c r="C84" s="1" t="s">
        <v>5</v>
      </c>
      <c r="D84" s="3">
        <v>8</v>
      </c>
      <c r="E84" s="3">
        <v>18</v>
      </c>
      <c r="F84" s="3">
        <v>9</v>
      </c>
      <c r="G84" s="5">
        <f>AVERAGE(Table1[[#This Row],[Papillae 1]:[Papillae 3]])</f>
        <v>11.666666666666666</v>
      </c>
      <c r="H84" s="4" t="str">
        <f>IF(Table1[[#This Row],[How did PTU taste?]]="Bitter","Taster",IF(Table1[[#This Row],[How did PTU taste?]]="Very Bitter","Super Taster","Non Taster"))</f>
        <v>Super Taster</v>
      </c>
    </row>
    <row r="85" spans="1:8" ht="15.75" hidden="1" customHeight="1" thickBot="1" x14ac:dyDescent="0.4">
      <c r="A85" s="1" t="s">
        <v>4</v>
      </c>
      <c r="B85" s="3">
        <v>4</v>
      </c>
      <c r="C85" s="1" t="s">
        <v>5</v>
      </c>
      <c r="D85" s="3">
        <v>9</v>
      </c>
      <c r="E85" s="3">
        <v>17</v>
      </c>
      <c r="F85" s="3">
        <v>18</v>
      </c>
      <c r="G85" s="5">
        <f>AVERAGE(Table1[[#This Row],[Papillae 1]:[Papillae 3]])</f>
        <v>14.666666666666666</v>
      </c>
      <c r="H85" s="4" t="str">
        <f>IF(Table1[[#This Row],[How did PTU taste?]]="Bitter","Taster",IF(Table1[[#This Row],[How did PTU taste?]]="Very Bitter","Super Taster","Non Taster"))</f>
        <v>Super Taster</v>
      </c>
    </row>
    <row r="86" spans="1:8" ht="15.75" hidden="1" customHeight="1" thickBot="1" x14ac:dyDescent="0.4">
      <c r="A86" s="1" t="s">
        <v>2</v>
      </c>
      <c r="B86" s="3">
        <v>2</v>
      </c>
      <c r="C86" s="1" t="s">
        <v>5</v>
      </c>
      <c r="D86" s="3">
        <v>24</v>
      </c>
      <c r="E86" s="3">
        <v>19</v>
      </c>
      <c r="F86" s="3">
        <v>18</v>
      </c>
      <c r="G86" s="5">
        <f>AVERAGE(Table1[[#This Row],[Papillae 1]:[Papillae 3]])</f>
        <v>20.333333333333332</v>
      </c>
      <c r="H86" s="4" t="str">
        <f>IF(Table1[[#This Row],[How did PTU taste?]]="Bitter","Taster",IF(Table1[[#This Row],[How did PTU taste?]]="Very Bitter","Super Taster","Non Taster"))</f>
        <v>Super Taster</v>
      </c>
    </row>
    <row r="87" spans="1:8" ht="15.75" hidden="1" customHeight="1" thickBot="1" x14ac:dyDescent="0.4">
      <c r="A87" s="1" t="s">
        <v>2</v>
      </c>
      <c r="B87" s="3">
        <v>3</v>
      </c>
      <c r="C87" s="1" t="s">
        <v>5</v>
      </c>
      <c r="D87" s="3">
        <v>11</v>
      </c>
      <c r="E87" s="3">
        <v>9</v>
      </c>
      <c r="F87" s="3">
        <v>12</v>
      </c>
      <c r="G87" s="5">
        <f>AVERAGE(Table1[[#This Row],[Papillae 1]:[Papillae 3]])</f>
        <v>10.666666666666666</v>
      </c>
      <c r="H87" s="4" t="str">
        <f>IF(Table1[[#This Row],[How did PTU taste?]]="Bitter","Taster",IF(Table1[[#This Row],[How did PTU taste?]]="Very Bitter","Super Taster","Non Taster"))</f>
        <v>Super Taster</v>
      </c>
    </row>
    <row r="88" spans="1:8" ht="15.75" hidden="1" customHeight="1" thickBot="1" x14ac:dyDescent="0.4">
      <c r="A88" s="1" t="s">
        <v>4</v>
      </c>
      <c r="B88" s="3">
        <v>5</v>
      </c>
      <c r="C88" s="1" t="s">
        <v>5</v>
      </c>
      <c r="D88" s="3">
        <v>10</v>
      </c>
      <c r="E88" s="3">
        <v>8</v>
      </c>
      <c r="F88" s="3">
        <v>15</v>
      </c>
      <c r="G88" s="5">
        <f>AVERAGE(Table1[[#This Row],[Papillae 1]:[Papillae 3]])</f>
        <v>11</v>
      </c>
      <c r="H88" s="4" t="str">
        <f>IF(Table1[[#This Row],[How did PTU taste?]]="Bitter","Taster",IF(Table1[[#This Row],[How did PTU taste?]]="Very Bitter","Super Taster","Non Taster"))</f>
        <v>Super Taster</v>
      </c>
    </row>
    <row r="89" spans="1:8" ht="15.75" hidden="1" customHeight="1" thickBot="1" x14ac:dyDescent="0.4">
      <c r="A89" s="1" t="s">
        <v>4</v>
      </c>
      <c r="B89" s="3">
        <v>3</v>
      </c>
      <c r="C89" s="1" t="s">
        <v>5</v>
      </c>
      <c r="D89" s="3">
        <v>45</v>
      </c>
      <c r="E89" s="3">
        <v>18</v>
      </c>
      <c r="F89" s="3">
        <v>17</v>
      </c>
      <c r="G89" s="5">
        <f>AVERAGE(Table1[[#This Row],[Papillae 1]:[Papillae 3]])</f>
        <v>26.666666666666668</v>
      </c>
      <c r="H89" s="4" t="str">
        <f>IF(Table1[[#This Row],[How did PTU taste?]]="Bitter","Taster",IF(Table1[[#This Row],[How did PTU taste?]]="Very Bitter","Super Taster","Non Taster"))</f>
        <v>Super Taster</v>
      </c>
    </row>
    <row r="90" spans="1:8" ht="15.75" hidden="1" customHeight="1" thickBot="1" x14ac:dyDescent="0.4">
      <c r="A90" s="1" t="s">
        <v>2</v>
      </c>
      <c r="B90" s="3">
        <v>2</v>
      </c>
      <c r="C90" s="1" t="s">
        <v>5</v>
      </c>
      <c r="D90" s="3">
        <v>20</v>
      </c>
      <c r="E90" s="3">
        <v>9</v>
      </c>
      <c r="F90" s="3">
        <v>4</v>
      </c>
      <c r="G90" s="5">
        <f>AVERAGE(Table1[[#This Row],[Papillae 1]:[Papillae 3]])</f>
        <v>11</v>
      </c>
      <c r="H90" s="4" t="str">
        <f>IF(Table1[[#This Row],[How did PTU taste?]]="Bitter","Taster",IF(Table1[[#This Row],[How did PTU taste?]]="Very Bitter","Super Taster","Non Taster"))</f>
        <v>Super Taster</v>
      </c>
    </row>
    <row r="91" spans="1:8" ht="15.75" hidden="1" customHeight="1" thickBot="1" x14ac:dyDescent="0.4">
      <c r="A91" s="1" t="s">
        <v>4</v>
      </c>
      <c r="B91" s="3">
        <v>2</v>
      </c>
      <c r="C91" s="1" t="s">
        <v>5</v>
      </c>
      <c r="D91" s="3">
        <v>19</v>
      </c>
      <c r="E91" s="3">
        <v>7</v>
      </c>
      <c r="F91" s="3">
        <v>11</v>
      </c>
      <c r="G91" s="5">
        <f>AVERAGE(Table1[[#This Row],[Papillae 1]:[Papillae 3]])</f>
        <v>12.333333333333334</v>
      </c>
      <c r="H91" s="4" t="str">
        <f>IF(Table1[[#This Row],[How did PTU taste?]]="Bitter","Taster",IF(Table1[[#This Row],[How did PTU taste?]]="Very Bitter","Super Taster","Non Taster"))</f>
        <v>Super Taster</v>
      </c>
    </row>
    <row r="92" spans="1:8" ht="15.75" hidden="1" customHeight="1" thickBot="1" x14ac:dyDescent="0.4">
      <c r="A92" s="1" t="s">
        <v>4</v>
      </c>
      <c r="B92" s="3">
        <v>5</v>
      </c>
      <c r="C92" s="1" t="s">
        <v>5</v>
      </c>
      <c r="D92" s="3">
        <v>20</v>
      </c>
      <c r="E92" s="3">
        <v>15</v>
      </c>
      <c r="F92" s="3">
        <v>14</v>
      </c>
      <c r="G92" s="5">
        <f>AVERAGE(Table1[[#This Row],[Papillae 1]:[Papillae 3]])</f>
        <v>16.333333333333332</v>
      </c>
      <c r="H92" s="4" t="str">
        <f>IF(Table1[[#This Row],[How did PTU taste?]]="Bitter","Taster",IF(Table1[[#This Row],[How did PTU taste?]]="Very Bitter","Super Taster","Non Taster"))</f>
        <v>Super Taster</v>
      </c>
    </row>
    <row r="93" spans="1:8" ht="15.75" hidden="1" customHeight="1" thickBot="1" x14ac:dyDescent="0.4">
      <c r="A93" s="1" t="s">
        <v>2</v>
      </c>
      <c r="B93" s="3">
        <v>6</v>
      </c>
      <c r="C93" s="1" t="s">
        <v>5</v>
      </c>
      <c r="D93" s="3">
        <v>17</v>
      </c>
      <c r="E93" s="3">
        <v>18</v>
      </c>
      <c r="F93" s="3">
        <v>21</v>
      </c>
      <c r="G93" s="5">
        <f>AVERAGE(Table1[[#This Row],[Papillae 1]:[Papillae 3]])</f>
        <v>18.666666666666668</v>
      </c>
      <c r="H93" s="4" t="str">
        <f>IF(Table1[[#This Row],[How did PTU taste?]]="Bitter","Taster",IF(Table1[[#This Row],[How did PTU taste?]]="Very Bitter","Super Taster","Non Taster"))</f>
        <v>Super Taster</v>
      </c>
    </row>
    <row r="94" spans="1:8" ht="15.75" hidden="1" customHeight="1" thickBot="1" x14ac:dyDescent="0.4">
      <c r="A94" s="1" t="s">
        <v>4</v>
      </c>
      <c r="B94" s="3">
        <v>5</v>
      </c>
      <c r="C94" s="1" t="s">
        <v>5</v>
      </c>
      <c r="D94" s="3">
        <v>23</v>
      </c>
      <c r="E94" s="3">
        <v>12</v>
      </c>
      <c r="F94" s="3">
        <v>9</v>
      </c>
      <c r="G94" s="5">
        <f>AVERAGE(Table1[[#This Row],[Papillae 1]:[Papillae 3]])</f>
        <v>14.666666666666666</v>
      </c>
      <c r="H94" s="4" t="str">
        <f>IF(Table1[[#This Row],[How did PTU taste?]]="Bitter","Taster",IF(Table1[[#This Row],[How did PTU taste?]]="Very Bitter","Super Taster","Non Taster"))</f>
        <v>Super Taster</v>
      </c>
    </row>
    <row r="95" spans="1:8" ht="15.75" hidden="1" customHeight="1" thickBot="1" x14ac:dyDescent="0.4">
      <c r="A95" s="1" t="s">
        <v>4</v>
      </c>
      <c r="B95" s="3">
        <v>5</v>
      </c>
      <c r="C95" s="1" t="s">
        <v>5</v>
      </c>
      <c r="D95" s="3">
        <v>20</v>
      </c>
      <c r="E95" s="3">
        <v>11</v>
      </c>
      <c r="F95" s="3">
        <v>17</v>
      </c>
      <c r="G95" s="5">
        <f>AVERAGE(Table1[[#This Row],[Papillae 1]:[Papillae 3]])</f>
        <v>16</v>
      </c>
      <c r="H95" s="4" t="str">
        <f>IF(Table1[[#This Row],[How did PTU taste?]]="Bitter","Taster",IF(Table1[[#This Row],[How did PTU taste?]]="Very Bitter","Super Taster","Non Taster"))</f>
        <v>Super Taster</v>
      </c>
    </row>
    <row r="96" spans="1:8" ht="15.75" hidden="1" customHeight="1" x14ac:dyDescent="0.35">
      <c r="A96" s="4" t="s">
        <v>2</v>
      </c>
      <c r="B96" s="4">
        <v>1</v>
      </c>
      <c r="C96" s="4" t="s">
        <v>3</v>
      </c>
      <c r="D96" s="4">
        <v>47</v>
      </c>
      <c r="E96" s="4">
        <v>18</v>
      </c>
      <c r="F96" s="4">
        <v>28</v>
      </c>
      <c r="G96" s="5">
        <f>AVERAGE(Table1[[#This Row],[Papillae 1]:[Papillae 3]])</f>
        <v>31</v>
      </c>
      <c r="H96" s="4" t="str">
        <f>IF(Table1[[#This Row],[How did PTU taste?]]="Bitter","Taster",IF(Table1[[#This Row],[How did PTU taste?]]="Very Bitter","Super Taster","Non Taster"))</f>
        <v>Taster</v>
      </c>
    </row>
    <row r="97" spans="1:8" ht="15.75" hidden="1" customHeight="1" x14ac:dyDescent="0.35">
      <c r="A97" s="4" t="s">
        <v>2</v>
      </c>
      <c r="B97" s="4">
        <v>4</v>
      </c>
      <c r="C97" s="4" t="s">
        <v>3</v>
      </c>
      <c r="D97" s="4">
        <v>23</v>
      </c>
      <c r="E97" s="4">
        <v>10</v>
      </c>
      <c r="F97" s="4">
        <v>12</v>
      </c>
      <c r="G97" s="5">
        <f>AVERAGE(Table1[[#This Row],[Papillae 1]:[Papillae 3]])</f>
        <v>15</v>
      </c>
      <c r="H97" s="4" t="str">
        <f>IF(Table1[[#This Row],[How did PTU taste?]]="Bitter","Taster",IF(Table1[[#This Row],[How did PTU taste?]]="Very Bitter","Super Taster","Non Taster"))</f>
        <v>Taster</v>
      </c>
    </row>
    <row r="98" spans="1:8" ht="15.75" hidden="1" customHeight="1" x14ac:dyDescent="0.35">
      <c r="A98" s="4" t="s">
        <v>2</v>
      </c>
      <c r="B98" s="4">
        <v>9</v>
      </c>
      <c r="C98" s="4" t="s">
        <v>3</v>
      </c>
      <c r="D98" s="4">
        <v>28</v>
      </c>
      <c r="E98" s="4">
        <v>12</v>
      </c>
      <c r="F98" s="4">
        <v>9</v>
      </c>
      <c r="G98" s="5">
        <f>AVERAGE(Table1[[#This Row],[Papillae 1]:[Papillae 3]])</f>
        <v>16.333333333333332</v>
      </c>
      <c r="H98" s="4" t="str">
        <f>IF(Table1[[#This Row],[How did PTU taste?]]="Bitter","Taster",IF(Table1[[#This Row],[How did PTU taste?]]="Very Bitter","Super Taster","Non Taster"))</f>
        <v>Taster</v>
      </c>
    </row>
    <row r="99" spans="1:8" ht="15.75" hidden="1" customHeight="1" x14ac:dyDescent="0.35">
      <c r="A99" s="4" t="s">
        <v>2</v>
      </c>
      <c r="B99" s="4">
        <v>5</v>
      </c>
      <c r="C99" s="4" t="s">
        <v>3</v>
      </c>
      <c r="D99" s="4">
        <v>11</v>
      </c>
      <c r="E99" s="4">
        <v>30</v>
      </c>
      <c r="F99" s="4">
        <v>17</v>
      </c>
      <c r="G99" s="5">
        <f>AVERAGE(Table1[[#This Row],[Papillae 1]:[Papillae 3]])</f>
        <v>19.333333333333332</v>
      </c>
      <c r="H99" s="4" t="str">
        <f>IF(Table1[[#This Row],[How did PTU taste?]]="Bitter","Taster",IF(Table1[[#This Row],[How did PTU taste?]]="Very Bitter","Super Taster","Non Taster"))</f>
        <v>Taster</v>
      </c>
    </row>
    <row r="100" spans="1:8" ht="15.75" hidden="1" customHeight="1" x14ac:dyDescent="0.35">
      <c r="A100" s="4" t="s">
        <v>2</v>
      </c>
      <c r="B100" s="4">
        <v>8</v>
      </c>
      <c r="C100" s="4" t="s">
        <v>3</v>
      </c>
      <c r="D100" s="4">
        <v>30</v>
      </c>
      <c r="E100" s="4">
        <v>15</v>
      </c>
      <c r="F100" s="4">
        <v>11</v>
      </c>
      <c r="G100" s="5">
        <f>AVERAGE(Table1[[#This Row],[Papillae 1]:[Papillae 3]])</f>
        <v>18.666666666666668</v>
      </c>
      <c r="H100" s="4" t="str">
        <f>IF(Table1[[#This Row],[How did PTU taste?]]="Bitter","Taster",IF(Table1[[#This Row],[How did PTU taste?]]="Very Bitter","Super Taster","Non Taster"))</f>
        <v>Taster</v>
      </c>
    </row>
    <row r="101" spans="1:8" ht="15.75" hidden="1" customHeight="1" x14ac:dyDescent="0.35">
      <c r="A101" s="4" t="s">
        <v>2</v>
      </c>
      <c r="B101" s="4">
        <v>5</v>
      </c>
      <c r="C101" s="4" t="s">
        <v>3</v>
      </c>
      <c r="D101" s="4">
        <v>5</v>
      </c>
      <c r="E101" s="4">
        <v>4</v>
      </c>
      <c r="F101" s="4">
        <v>2</v>
      </c>
      <c r="G101" s="5">
        <f>AVERAGE(Table1[[#This Row],[Papillae 1]:[Papillae 3]])</f>
        <v>3.6666666666666665</v>
      </c>
      <c r="H101" s="4" t="str">
        <f>IF(Table1[[#This Row],[How did PTU taste?]]="Bitter","Taster",IF(Table1[[#This Row],[How did PTU taste?]]="Very Bitter","Super Taster","Non Taster"))</f>
        <v>Taster</v>
      </c>
    </row>
    <row r="102" spans="1:8" ht="15.75" hidden="1" customHeight="1" x14ac:dyDescent="0.35">
      <c r="A102" s="4" t="s">
        <v>2</v>
      </c>
      <c r="B102" s="4">
        <v>9</v>
      </c>
      <c r="C102" s="4" t="s">
        <v>3</v>
      </c>
      <c r="D102" s="4">
        <v>8</v>
      </c>
      <c r="E102" s="4">
        <v>9</v>
      </c>
      <c r="F102" s="4">
        <v>14</v>
      </c>
      <c r="G102" s="5">
        <f>AVERAGE(Table1[[#This Row],[Papillae 1]:[Papillae 3]])</f>
        <v>10.333333333333334</v>
      </c>
      <c r="H102" s="4" t="str">
        <f>IF(Table1[[#This Row],[How did PTU taste?]]="Bitter","Taster",IF(Table1[[#This Row],[How did PTU taste?]]="Very Bitter","Super Taster","Non Taster"))</f>
        <v>Taster</v>
      </c>
    </row>
    <row r="103" spans="1:8" ht="15.75" hidden="1" customHeight="1" x14ac:dyDescent="0.35">
      <c r="A103" s="4" t="s">
        <v>2</v>
      </c>
      <c r="B103" s="4">
        <v>7</v>
      </c>
      <c r="C103" s="4" t="s">
        <v>3</v>
      </c>
      <c r="D103" s="4">
        <v>8</v>
      </c>
      <c r="E103" s="4">
        <v>6</v>
      </c>
      <c r="F103" s="4">
        <v>11</v>
      </c>
      <c r="G103" s="5">
        <f>AVERAGE(Table1[[#This Row],[Papillae 1]:[Papillae 3]])</f>
        <v>8.3333333333333339</v>
      </c>
      <c r="H103" s="4" t="str">
        <f>IF(Table1[[#This Row],[How did PTU taste?]]="Bitter","Taster",IF(Table1[[#This Row],[How did PTU taste?]]="Very Bitter","Super Taster","Non Taster"))</f>
        <v>Taster</v>
      </c>
    </row>
    <row r="104" spans="1:8" ht="15.75" hidden="1" customHeight="1" x14ac:dyDescent="0.35">
      <c r="A104" s="4" t="s">
        <v>4</v>
      </c>
      <c r="B104" s="4">
        <v>2</v>
      </c>
      <c r="C104" s="4" t="s">
        <v>3</v>
      </c>
      <c r="D104" s="4">
        <v>10</v>
      </c>
      <c r="E104" s="4">
        <v>20</v>
      </c>
      <c r="F104" s="4">
        <v>15</v>
      </c>
      <c r="G104" s="5">
        <f>AVERAGE(Table1[[#This Row],[Papillae 1]:[Papillae 3]])</f>
        <v>15</v>
      </c>
      <c r="H104" s="4" t="str">
        <f>IF(Table1[[#This Row],[How did PTU taste?]]="Bitter","Taster",IF(Table1[[#This Row],[How did PTU taste?]]="Very Bitter","Super Taster","Non Taster"))</f>
        <v>Taster</v>
      </c>
    </row>
    <row r="105" spans="1:8" ht="15.75" hidden="1" customHeight="1" x14ac:dyDescent="0.35">
      <c r="A105" s="4" t="s">
        <v>2</v>
      </c>
      <c r="B105" s="4">
        <v>5</v>
      </c>
      <c r="C105" s="4" t="s">
        <v>3</v>
      </c>
      <c r="D105" s="4">
        <v>17</v>
      </c>
      <c r="E105" s="4">
        <v>0</v>
      </c>
      <c r="F105" s="4">
        <v>4</v>
      </c>
      <c r="G105" s="5">
        <f>AVERAGE(Table1[[#This Row],[Papillae 1]:[Papillae 3]])</f>
        <v>7</v>
      </c>
      <c r="H105" s="4" t="str">
        <f>IF(Table1[[#This Row],[How did PTU taste?]]="Bitter","Taster",IF(Table1[[#This Row],[How did PTU taste?]]="Very Bitter","Super Taster","Non Taster"))</f>
        <v>Taster</v>
      </c>
    </row>
    <row r="106" spans="1:8" ht="15.75" hidden="1" customHeight="1" x14ac:dyDescent="0.35">
      <c r="A106" s="4" t="s">
        <v>2</v>
      </c>
      <c r="B106" s="4">
        <v>7</v>
      </c>
      <c r="C106" s="4" t="s">
        <v>3</v>
      </c>
      <c r="D106" s="4">
        <v>19</v>
      </c>
      <c r="E106" s="4">
        <v>41</v>
      </c>
      <c r="F106" s="4">
        <v>23</v>
      </c>
      <c r="G106" s="5">
        <f>AVERAGE(Table1[[#This Row],[Papillae 1]:[Papillae 3]])</f>
        <v>27.666666666666668</v>
      </c>
      <c r="H106" s="4" t="str">
        <f>IF(Table1[[#This Row],[How did PTU taste?]]="Bitter","Taster",IF(Table1[[#This Row],[How did PTU taste?]]="Very Bitter","Super Taster","Non Taster"))</f>
        <v>Taster</v>
      </c>
    </row>
    <row r="107" spans="1:8" ht="15.75" hidden="1" customHeight="1" x14ac:dyDescent="0.35">
      <c r="A107" s="4" t="s">
        <v>2</v>
      </c>
      <c r="B107" s="4">
        <v>6</v>
      </c>
      <c r="C107" s="4" t="s">
        <v>3</v>
      </c>
      <c r="D107" s="4">
        <v>16</v>
      </c>
      <c r="E107" s="4">
        <v>18</v>
      </c>
      <c r="F107" s="4">
        <v>15</v>
      </c>
      <c r="G107" s="5">
        <f>AVERAGE(Table1[[#This Row],[Papillae 1]:[Papillae 3]])</f>
        <v>16.333333333333332</v>
      </c>
      <c r="H107" s="4" t="str">
        <f>IF(Table1[[#This Row],[How did PTU taste?]]="Bitter","Taster",IF(Table1[[#This Row],[How did PTU taste?]]="Very Bitter","Super Taster","Non Taster"))</f>
        <v>Taster</v>
      </c>
    </row>
    <row r="108" spans="1:8" ht="15.75" hidden="1" customHeight="1" x14ac:dyDescent="0.35">
      <c r="A108" s="4" t="s">
        <v>2</v>
      </c>
      <c r="B108" s="4">
        <v>5</v>
      </c>
      <c r="C108" s="4" t="s">
        <v>3</v>
      </c>
      <c r="D108" s="4">
        <v>7</v>
      </c>
      <c r="E108" s="4">
        <v>7</v>
      </c>
      <c r="F108" s="4">
        <v>9</v>
      </c>
      <c r="G108" s="5">
        <f>AVERAGE(Table1[[#This Row],[Papillae 1]:[Papillae 3]])</f>
        <v>7.666666666666667</v>
      </c>
      <c r="H108" s="4" t="str">
        <f>IF(Table1[[#This Row],[How did PTU taste?]]="Bitter","Taster",IF(Table1[[#This Row],[How did PTU taste?]]="Very Bitter","Super Taster","Non Taster"))</f>
        <v>Taster</v>
      </c>
    </row>
    <row r="109" spans="1:8" ht="15.75" hidden="1" customHeight="1" x14ac:dyDescent="0.35">
      <c r="A109" s="4" t="s">
        <v>4</v>
      </c>
      <c r="B109" s="4">
        <v>5</v>
      </c>
      <c r="C109" s="4" t="s">
        <v>3</v>
      </c>
      <c r="D109" s="4">
        <v>14</v>
      </c>
      <c r="E109" s="4">
        <v>12</v>
      </c>
      <c r="F109" s="4">
        <v>18</v>
      </c>
      <c r="G109" s="5">
        <f>AVERAGE(Table1[[#This Row],[Papillae 1]:[Papillae 3]])</f>
        <v>14.666666666666666</v>
      </c>
      <c r="H109" s="4" t="str">
        <f>IF(Table1[[#This Row],[How did PTU taste?]]="Bitter","Taster",IF(Table1[[#This Row],[How did PTU taste?]]="Very Bitter","Super Taster","Non Taster"))</f>
        <v>Taster</v>
      </c>
    </row>
    <row r="110" spans="1:8" ht="15.75" hidden="1" customHeight="1" x14ac:dyDescent="0.35">
      <c r="A110" s="4" t="s">
        <v>2</v>
      </c>
      <c r="B110" s="4">
        <v>6</v>
      </c>
      <c r="C110" s="4" t="s">
        <v>3</v>
      </c>
      <c r="D110" s="4">
        <v>22</v>
      </c>
      <c r="E110" s="4">
        <v>17</v>
      </c>
      <c r="F110" s="4">
        <v>16</v>
      </c>
      <c r="G110" s="5">
        <f>AVERAGE(Table1[[#This Row],[Papillae 1]:[Papillae 3]])</f>
        <v>18.333333333333332</v>
      </c>
      <c r="H110" s="4" t="str">
        <f>IF(Table1[[#This Row],[How did PTU taste?]]="Bitter","Taster",IF(Table1[[#This Row],[How did PTU taste?]]="Very Bitter","Super Taster","Non Taster"))</f>
        <v>Taster</v>
      </c>
    </row>
    <row r="111" spans="1:8" ht="15.75" hidden="1" customHeight="1" x14ac:dyDescent="0.35">
      <c r="A111" s="4" t="s">
        <v>2</v>
      </c>
      <c r="B111" s="4">
        <v>3</v>
      </c>
      <c r="C111" s="4" t="s">
        <v>3</v>
      </c>
      <c r="D111" s="4">
        <v>52</v>
      </c>
      <c r="E111" s="4">
        <v>47</v>
      </c>
      <c r="F111" s="4">
        <v>73</v>
      </c>
      <c r="G111" s="5">
        <f>AVERAGE(Table1[[#This Row],[Papillae 1]:[Papillae 3]])</f>
        <v>57.333333333333336</v>
      </c>
      <c r="H111" s="4" t="str">
        <f>IF(Table1[[#This Row],[How did PTU taste?]]="Bitter","Taster",IF(Table1[[#This Row],[How did PTU taste?]]="Very Bitter","Super Taster","Non Taster"))</f>
        <v>Taster</v>
      </c>
    </row>
    <row r="112" spans="1:8" ht="15.75" hidden="1" customHeight="1" x14ac:dyDescent="0.35">
      <c r="A112" s="4" t="s">
        <v>4</v>
      </c>
      <c r="B112" s="4">
        <v>4</v>
      </c>
      <c r="C112" s="4" t="s">
        <v>3</v>
      </c>
      <c r="D112" s="4">
        <v>35</v>
      </c>
      <c r="E112" s="4">
        <v>20</v>
      </c>
      <c r="F112" s="4">
        <v>18</v>
      </c>
      <c r="G112" s="5">
        <f>AVERAGE(Table1[[#This Row],[Papillae 1]:[Papillae 3]])</f>
        <v>24.333333333333332</v>
      </c>
      <c r="H112" s="4" t="str">
        <f>IF(Table1[[#This Row],[How did PTU taste?]]="Bitter","Taster",IF(Table1[[#This Row],[How did PTU taste?]]="Very Bitter","Super Taster","Non Taster"))</f>
        <v>Taster</v>
      </c>
    </row>
    <row r="113" spans="1:8" ht="15.75" hidden="1" customHeight="1" x14ac:dyDescent="0.35">
      <c r="A113" s="4" t="s">
        <v>2</v>
      </c>
      <c r="B113" s="4">
        <v>2</v>
      </c>
      <c r="C113" s="4" t="s">
        <v>3</v>
      </c>
      <c r="D113" s="4">
        <v>12</v>
      </c>
      <c r="E113" s="4">
        <v>10</v>
      </c>
      <c r="F113" s="4">
        <v>15</v>
      </c>
      <c r="G113" s="5">
        <f>AVERAGE(Table1[[#This Row],[Papillae 1]:[Papillae 3]])</f>
        <v>12.333333333333334</v>
      </c>
      <c r="H113" s="4" t="str">
        <f>IF(Table1[[#This Row],[How did PTU taste?]]="Bitter","Taster",IF(Table1[[#This Row],[How did PTU taste?]]="Very Bitter","Super Taster","Non Taster"))</f>
        <v>Taster</v>
      </c>
    </row>
    <row r="114" spans="1:8" ht="15.75" hidden="1" customHeight="1" x14ac:dyDescent="0.35">
      <c r="A114" s="4" t="s">
        <v>2</v>
      </c>
      <c r="B114" s="4">
        <v>4</v>
      </c>
      <c r="C114" s="4" t="s">
        <v>3</v>
      </c>
      <c r="D114" s="4">
        <v>6</v>
      </c>
      <c r="E114" s="4">
        <v>5</v>
      </c>
      <c r="F114" s="4">
        <v>9</v>
      </c>
      <c r="G114" s="5">
        <f>AVERAGE(Table1[[#This Row],[Papillae 1]:[Papillae 3]])</f>
        <v>6.666666666666667</v>
      </c>
      <c r="H114" s="4" t="str">
        <f>IF(Table1[[#This Row],[How did PTU taste?]]="Bitter","Taster",IF(Table1[[#This Row],[How did PTU taste?]]="Very Bitter","Super Taster","Non Taster"))</f>
        <v>Taster</v>
      </c>
    </row>
    <row r="115" spans="1:8" ht="15.75" hidden="1" customHeight="1" x14ac:dyDescent="0.35">
      <c r="A115" s="4" t="s">
        <v>2</v>
      </c>
      <c r="B115" s="4">
        <v>2</v>
      </c>
      <c r="C115" s="4" t="s">
        <v>3</v>
      </c>
      <c r="D115" s="4">
        <v>17</v>
      </c>
      <c r="E115" s="4">
        <v>20</v>
      </c>
      <c r="F115" s="4">
        <v>12</v>
      </c>
      <c r="G115" s="5">
        <f>AVERAGE(Table1[[#This Row],[Papillae 1]:[Papillae 3]])</f>
        <v>16.333333333333332</v>
      </c>
      <c r="H115" s="4" t="str">
        <f>IF(Table1[[#This Row],[How did PTU taste?]]="Bitter","Taster",IF(Table1[[#This Row],[How did PTU taste?]]="Very Bitter","Super Taster","Non Taster"))</f>
        <v>Taster</v>
      </c>
    </row>
    <row r="116" spans="1:8" ht="15.75" hidden="1" customHeight="1" x14ac:dyDescent="0.35">
      <c r="A116" s="4" t="s">
        <v>2</v>
      </c>
      <c r="B116" s="4">
        <v>3</v>
      </c>
      <c r="C116" s="4" t="s">
        <v>3</v>
      </c>
      <c r="D116" s="4">
        <v>12</v>
      </c>
      <c r="E116" s="4">
        <v>10</v>
      </c>
      <c r="F116" s="4">
        <v>15</v>
      </c>
      <c r="G116" s="5">
        <f>AVERAGE(Table1[[#This Row],[Papillae 1]:[Papillae 3]])</f>
        <v>12.333333333333334</v>
      </c>
      <c r="H116" s="4" t="str">
        <f>IF(Table1[[#This Row],[How did PTU taste?]]="Bitter","Taster",IF(Table1[[#This Row],[How did PTU taste?]]="Very Bitter","Super Taster","Non Taster"))</f>
        <v>Taster</v>
      </c>
    </row>
    <row r="117" spans="1:8" ht="15.75" hidden="1" customHeight="1" x14ac:dyDescent="0.35">
      <c r="A117" s="4" t="s">
        <v>4</v>
      </c>
      <c r="B117" s="4">
        <v>1</v>
      </c>
      <c r="C117" s="4" t="s">
        <v>3</v>
      </c>
      <c r="D117" s="4">
        <v>9</v>
      </c>
      <c r="E117" s="4">
        <v>14</v>
      </c>
      <c r="F117" s="4">
        <v>15</v>
      </c>
      <c r="G117" s="5">
        <f>AVERAGE(Table1[[#This Row],[Papillae 1]:[Papillae 3]])</f>
        <v>12.666666666666666</v>
      </c>
      <c r="H117" s="4" t="str">
        <f>IF(Table1[[#This Row],[How did PTU taste?]]="Bitter","Taster",IF(Table1[[#This Row],[How did PTU taste?]]="Very Bitter","Super Taster","Non Taster"))</f>
        <v>Taster</v>
      </c>
    </row>
    <row r="118" spans="1:8" ht="15.75" hidden="1" customHeight="1" x14ac:dyDescent="0.35">
      <c r="A118" s="4" t="s">
        <v>4</v>
      </c>
      <c r="B118" s="4">
        <v>7</v>
      </c>
      <c r="C118" s="4" t="s">
        <v>3</v>
      </c>
      <c r="D118" s="4">
        <v>5</v>
      </c>
      <c r="E118" s="4">
        <v>6</v>
      </c>
      <c r="F118" s="4">
        <v>8</v>
      </c>
      <c r="G118" s="5">
        <f>AVERAGE(Table1[[#This Row],[Papillae 1]:[Papillae 3]])</f>
        <v>6.333333333333333</v>
      </c>
      <c r="H118" s="4" t="str">
        <f>IF(Table1[[#This Row],[How did PTU taste?]]="Bitter","Taster",IF(Table1[[#This Row],[How did PTU taste?]]="Very Bitter","Super Taster","Non Taster"))</f>
        <v>Taster</v>
      </c>
    </row>
    <row r="119" spans="1:8" ht="15.75" hidden="1" customHeight="1" x14ac:dyDescent="0.35">
      <c r="A119" s="4" t="s">
        <v>4</v>
      </c>
      <c r="B119" s="4">
        <v>5</v>
      </c>
      <c r="C119" s="4" t="s">
        <v>3</v>
      </c>
      <c r="D119" s="4">
        <v>19</v>
      </c>
      <c r="E119" s="4">
        <v>10</v>
      </c>
      <c r="F119" s="4">
        <v>8</v>
      </c>
      <c r="G119" s="5">
        <f>AVERAGE(Table1[[#This Row],[Papillae 1]:[Papillae 3]])</f>
        <v>12.333333333333334</v>
      </c>
      <c r="H119" s="4" t="str">
        <f>IF(Table1[[#This Row],[How did PTU taste?]]="Bitter","Taster",IF(Table1[[#This Row],[How did PTU taste?]]="Very Bitter","Super Taster","Non Taster"))</f>
        <v>Taster</v>
      </c>
    </row>
    <row r="120" spans="1:8" ht="15.75" hidden="1" customHeight="1" x14ac:dyDescent="0.35">
      <c r="A120" s="4" t="s">
        <v>2</v>
      </c>
      <c r="B120" s="4">
        <v>6</v>
      </c>
      <c r="C120" s="4" t="s">
        <v>3</v>
      </c>
      <c r="D120" s="4">
        <v>7</v>
      </c>
      <c r="E120" s="4">
        <v>12</v>
      </c>
      <c r="F120" s="4">
        <v>9</v>
      </c>
      <c r="G120" s="5">
        <f>AVERAGE(Table1[[#This Row],[Papillae 1]:[Papillae 3]])</f>
        <v>9.3333333333333339</v>
      </c>
      <c r="H120" s="4" t="str">
        <f>IF(Table1[[#This Row],[How did PTU taste?]]="Bitter","Taster",IF(Table1[[#This Row],[How did PTU taste?]]="Very Bitter","Super Taster","Non Taster"))</f>
        <v>Taster</v>
      </c>
    </row>
    <row r="121" spans="1:8" ht="15.75" hidden="1" customHeight="1" x14ac:dyDescent="0.35">
      <c r="A121" s="4" t="s">
        <v>2</v>
      </c>
      <c r="B121" s="4">
        <v>4</v>
      </c>
      <c r="C121" s="4" t="s">
        <v>3</v>
      </c>
      <c r="D121" s="4">
        <v>19</v>
      </c>
      <c r="E121" s="4">
        <v>8</v>
      </c>
      <c r="F121" s="4">
        <v>9</v>
      </c>
      <c r="G121" s="5">
        <f>AVERAGE(Table1[[#This Row],[Papillae 1]:[Papillae 3]])</f>
        <v>12</v>
      </c>
      <c r="H121" s="4" t="str">
        <f>IF(Table1[[#This Row],[How did PTU taste?]]="Bitter","Taster",IF(Table1[[#This Row],[How did PTU taste?]]="Very Bitter","Super Taster","Non Taster"))</f>
        <v>Taster</v>
      </c>
    </row>
    <row r="122" spans="1:8" ht="15.75" hidden="1" customHeight="1" x14ac:dyDescent="0.35">
      <c r="A122" s="4" t="s">
        <v>4</v>
      </c>
      <c r="B122" s="4">
        <v>9</v>
      </c>
      <c r="C122" s="4" t="s">
        <v>3</v>
      </c>
      <c r="D122" s="4">
        <v>17</v>
      </c>
      <c r="E122" s="4">
        <v>7</v>
      </c>
      <c r="F122" s="4">
        <v>5</v>
      </c>
      <c r="G122" s="5">
        <f>AVERAGE(Table1[[#This Row],[Papillae 1]:[Papillae 3]])</f>
        <v>9.6666666666666661</v>
      </c>
      <c r="H122" s="4" t="str">
        <f>IF(Table1[[#This Row],[How did PTU taste?]]="Bitter","Taster",IF(Table1[[#This Row],[How did PTU taste?]]="Very Bitter","Super Taster","Non Taster"))</f>
        <v>Taster</v>
      </c>
    </row>
    <row r="123" spans="1:8" ht="15.75" hidden="1" customHeight="1" x14ac:dyDescent="0.35">
      <c r="A123" s="4" t="s">
        <v>2</v>
      </c>
      <c r="B123" s="4">
        <v>4</v>
      </c>
      <c r="C123" s="4" t="s">
        <v>3</v>
      </c>
      <c r="D123" s="4">
        <v>9</v>
      </c>
      <c r="E123" s="4">
        <v>6</v>
      </c>
      <c r="F123" s="4">
        <v>5</v>
      </c>
      <c r="G123" s="5">
        <f>AVERAGE(Table1[[#This Row],[Papillae 1]:[Papillae 3]])</f>
        <v>6.666666666666667</v>
      </c>
      <c r="H123" s="4" t="str">
        <f>IF(Table1[[#This Row],[How did PTU taste?]]="Bitter","Taster",IF(Table1[[#This Row],[How did PTU taste?]]="Very Bitter","Super Taster","Non Taster"))</f>
        <v>Taster</v>
      </c>
    </row>
    <row r="124" spans="1:8" ht="15.75" hidden="1" customHeight="1" x14ac:dyDescent="0.35">
      <c r="A124" s="4" t="s">
        <v>2</v>
      </c>
      <c r="B124" s="4">
        <v>8</v>
      </c>
      <c r="C124" s="4" t="s">
        <v>3</v>
      </c>
      <c r="D124" s="4">
        <v>25</v>
      </c>
      <c r="E124" s="4">
        <v>20</v>
      </c>
      <c r="F124" s="4">
        <v>24</v>
      </c>
      <c r="G124" s="5">
        <f>AVERAGE(Table1[[#This Row],[Papillae 1]:[Papillae 3]])</f>
        <v>23</v>
      </c>
      <c r="H124" s="4" t="str">
        <f>IF(Table1[[#This Row],[How did PTU taste?]]="Bitter","Taster",IF(Table1[[#This Row],[How did PTU taste?]]="Very Bitter","Super Taster","Non Taster"))</f>
        <v>Taster</v>
      </c>
    </row>
    <row r="125" spans="1:8" ht="15.75" hidden="1" customHeight="1" x14ac:dyDescent="0.35">
      <c r="A125" s="4" t="s">
        <v>2</v>
      </c>
      <c r="B125" s="4">
        <v>5</v>
      </c>
      <c r="C125" s="4" t="s">
        <v>3</v>
      </c>
      <c r="D125" s="4">
        <v>3</v>
      </c>
      <c r="E125" s="4">
        <v>5</v>
      </c>
      <c r="F125" s="4">
        <v>4</v>
      </c>
      <c r="G125" s="5">
        <f>AVERAGE(Table1[[#This Row],[Papillae 1]:[Papillae 3]])</f>
        <v>4</v>
      </c>
      <c r="H125" s="4" t="str">
        <f>IF(Table1[[#This Row],[How did PTU taste?]]="Bitter","Taster",IF(Table1[[#This Row],[How did PTU taste?]]="Very Bitter","Super Taster","Non Taster"))</f>
        <v>Taster</v>
      </c>
    </row>
    <row r="126" spans="1:8" ht="15.75" hidden="1" customHeight="1" x14ac:dyDescent="0.35">
      <c r="A126" s="4" t="s">
        <v>2</v>
      </c>
      <c r="B126" s="4">
        <v>4</v>
      </c>
      <c r="C126" s="4" t="s">
        <v>3</v>
      </c>
      <c r="D126" s="4">
        <v>40</v>
      </c>
      <c r="E126" s="4">
        <v>16</v>
      </c>
      <c r="F126" s="4">
        <v>13</v>
      </c>
      <c r="G126" s="5">
        <f>AVERAGE(Table1[[#This Row],[Papillae 1]:[Papillae 3]])</f>
        <v>23</v>
      </c>
      <c r="H126" s="4" t="str">
        <f>IF(Table1[[#This Row],[How did PTU taste?]]="Bitter","Taster",IF(Table1[[#This Row],[How did PTU taste?]]="Very Bitter","Super Taster","Non Taster"))</f>
        <v>Taster</v>
      </c>
    </row>
    <row r="127" spans="1:8" ht="15.75" hidden="1" customHeight="1" x14ac:dyDescent="0.35">
      <c r="A127" s="4" t="s">
        <v>2</v>
      </c>
      <c r="B127" s="4">
        <v>5</v>
      </c>
      <c r="C127" s="4" t="s">
        <v>3</v>
      </c>
      <c r="D127" s="4">
        <v>40</v>
      </c>
      <c r="E127" s="4">
        <v>20</v>
      </c>
      <c r="F127" s="4">
        <v>20</v>
      </c>
      <c r="G127" s="5">
        <f>AVERAGE(Table1[[#This Row],[Papillae 1]:[Papillae 3]])</f>
        <v>26.666666666666668</v>
      </c>
      <c r="H127" s="4" t="str">
        <f>IF(Table1[[#This Row],[How did PTU taste?]]="Bitter","Taster",IF(Table1[[#This Row],[How did PTU taste?]]="Very Bitter","Super Taster","Non Taster"))</f>
        <v>Taster</v>
      </c>
    </row>
    <row r="128" spans="1:8" ht="15.75" hidden="1" customHeight="1" x14ac:dyDescent="0.35">
      <c r="A128" s="4" t="s">
        <v>2</v>
      </c>
      <c r="B128" s="4">
        <v>2</v>
      </c>
      <c r="C128" s="4" t="s">
        <v>3</v>
      </c>
      <c r="D128" s="4">
        <v>9</v>
      </c>
      <c r="E128" s="4">
        <v>8</v>
      </c>
      <c r="F128" s="4">
        <v>9</v>
      </c>
      <c r="G128" s="5">
        <f>AVERAGE(Table1[[#This Row],[Papillae 1]:[Papillae 3]])</f>
        <v>8.6666666666666661</v>
      </c>
      <c r="H128" s="4" t="str">
        <f>IF(Table1[[#This Row],[How did PTU taste?]]="Bitter","Taster",IF(Table1[[#This Row],[How did PTU taste?]]="Very Bitter","Super Taster","Non Taster"))</f>
        <v>Taster</v>
      </c>
    </row>
    <row r="129" spans="1:11" ht="15.75" hidden="1" customHeight="1" x14ac:dyDescent="0.35">
      <c r="A129" s="4" t="s">
        <v>2</v>
      </c>
      <c r="B129" s="4">
        <v>5</v>
      </c>
      <c r="C129" s="4" t="s">
        <v>3</v>
      </c>
      <c r="D129" s="4">
        <v>30</v>
      </c>
      <c r="E129" s="4">
        <v>6</v>
      </c>
      <c r="F129" s="4">
        <v>8</v>
      </c>
      <c r="G129" s="5">
        <f>AVERAGE(Table1[[#This Row],[Papillae 1]:[Papillae 3]])</f>
        <v>14.666666666666666</v>
      </c>
      <c r="H129" s="4" t="str">
        <f>IF(Table1[[#This Row],[How did PTU taste?]]="Bitter","Taster",IF(Table1[[#This Row],[How did PTU taste?]]="Very Bitter","Super Taster","Non Taster"))</f>
        <v>Taster</v>
      </c>
    </row>
    <row r="130" spans="1:11" ht="15.75" hidden="1" customHeight="1" x14ac:dyDescent="0.35">
      <c r="A130" s="4" t="s">
        <v>2</v>
      </c>
      <c r="B130" s="4">
        <v>5</v>
      </c>
      <c r="C130" s="4" t="s">
        <v>3</v>
      </c>
      <c r="D130" s="4">
        <v>3</v>
      </c>
      <c r="E130" s="4">
        <v>5</v>
      </c>
      <c r="F130" s="4">
        <v>4</v>
      </c>
      <c r="G130" s="5">
        <f>AVERAGE(Table1[[#This Row],[Papillae 1]:[Papillae 3]])</f>
        <v>4</v>
      </c>
      <c r="H130" s="4" t="str">
        <f>IF(Table1[[#This Row],[How did PTU taste?]]="Bitter","Taster",IF(Table1[[#This Row],[How did PTU taste?]]="Very Bitter","Super Taster","Non Taster"))</f>
        <v>Taster</v>
      </c>
    </row>
    <row r="131" spans="1:11" ht="15.75" hidden="1" customHeight="1" x14ac:dyDescent="0.35">
      <c r="A131" s="4" t="s">
        <v>2</v>
      </c>
      <c r="B131" s="4">
        <v>6</v>
      </c>
      <c r="C131" s="4" t="s">
        <v>3</v>
      </c>
      <c r="D131" s="4">
        <v>7</v>
      </c>
      <c r="E131" s="4">
        <v>8</v>
      </c>
      <c r="F131" s="4">
        <v>5</v>
      </c>
      <c r="G131" s="5">
        <f>AVERAGE(Table1[[#This Row],[Papillae 1]:[Papillae 3]])</f>
        <v>6.666666666666667</v>
      </c>
      <c r="H131" s="4" t="str">
        <f>IF(Table1[[#This Row],[How did PTU taste?]]="Bitter","Taster",IF(Table1[[#This Row],[How did PTU taste?]]="Very Bitter","Super Taster","Non Taster"))</f>
        <v>Taster</v>
      </c>
    </row>
    <row r="132" spans="1:11" ht="15.75" hidden="1" customHeight="1" x14ac:dyDescent="0.35">
      <c r="A132" s="4" t="s">
        <v>2</v>
      </c>
      <c r="B132" s="4">
        <v>1</v>
      </c>
      <c r="C132" s="4" t="s">
        <v>3</v>
      </c>
      <c r="D132" s="4">
        <v>35</v>
      </c>
      <c r="E132" s="4">
        <v>24</v>
      </c>
      <c r="F132" s="4">
        <v>23</v>
      </c>
      <c r="G132" s="5">
        <f>AVERAGE(Table1[[#This Row],[Papillae 1]:[Papillae 3]])</f>
        <v>27.333333333333332</v>
      </c>
      <c r="H132" s="4" t="str">
        <f>IF(Table1[[#This Row],[How did PTU taste?]]="Bitter","Taster",IF(Table1[[#This Row],[How did PTU taste?]]="Very Bitter","Super Taster","Non Taster"))</f>
        <v>Taster</v>
      </c>
    </row>
    <row r="133" spans="1:11" ht="15.75" hidden="1" customHeight="1" x14ac:dyDescent="0.35">
      <c r="A133" s="4" t="s">
        <v>2</v>
      </c>
      <c r="B133" s="4">
        <v>5</v>
      </c>
      <c r="C133" s="4" t="s">
        <v>3</v>
      </c>
      <c r="D133" s="4">
        <v>25</v>
      </c>
      <c r="E133" s="4">
        <v>35</v>
      </c>
      <c r="F133" s="4">
        <v>22</v>
      </c>
      <c r="G133" s="5">
        <f>AVERAGE(Table1[[#This Row],[Papillae 1]:[Papillae 3]])</f>
        <v>27.333333333333332</v>
      </c>
      <c r="H133" s="4" t="str">
        <f>IF(Table1[[#This Row],[How did PTU taste?]]="Bitter","Taster",IF(Table1[[#This Row],[How did PTU taste?]]="Very Bitter","Super Taster","Non Taster"))</f>
        <v>Taster</v>
      </c>
    </row>
    <row r="134" spans="1:11" ht="15.75" hidden="1" customHeight="1" x14ac:dyDescent="0.35">
      <c r="A134" s="4" t="s">
        <v>4</v>
      </c>
      <c r="B134" s="4">
        <v>4</v>
      </c>
      <c r="C134" s="4" t="s">
        <v>3</v>
      </c>
      <c r="D134" s="4">
        <v>22</v>
      </c>
      <c r="E134" s="4">
        <v>14</v>
      </c>
      <c r="F134" s="4">
        <v>16</v>
      </c>
      <c r="G134" s="5">
        <f>AVERAGE(Table1[[#This Row],[Papillae 1]:[Papillae 3]])</f>
        <v>17.333333333333332</v>
      </c>
      <c r="H134" s="4" t="str">
        <f>IF(Table1[[#This Row],[How did PTU taste?]]="Bitter","Taster",IF(Table1[[#This Row],[How did PTU taste?]]="Very Bitter","Super Taster","Non Taster"))</f>
        <v>Taster</v>
      </c>
    </row>
    <row r="135" spans="1:11" ht="15.75" hidden="1" customHeight="1" x14ac:dyDescent="0.35">
      <c r="A135" s="4" t="s">
        <v>4</v>
      </c>
      <c r="B135" s="4">
        <v>5</v>
      </c>
      <c r="C135" s="4" t="s">
        <v>3</v>
      </c>
      <c r="D135" s="4">
        <v>7</v>
      </c>
      <c r="E135" s="4">
        <v>12</v>
      </c>
      <c r="F135" s="4">
        <v>11</v>
      </c>
      <c r="G135" s="5">
        <f>AVERAGE(Table1[[#This Row],[Papillae 1]:[Papillae 3]])</f>
        <v>10</v>
      </c>
      <c r="H135" s="4" t="str">
        <f>IF(Table1[[#This Row],[How did PTU taste?]]="Bitter","Taster",IF(Table1[[#This Row],[How did PTU taste?]]="Very Bitter","Super Taster","Non Taster"))</f>
        <v>Taster</v>
      </c>
    </row>
    <row r="136" spans="1:11" ht="15.75" hidden="1" customHeight="1" x14ac:dyDescent="0.35">
      <c r="A136" s="4" t="s">
        <v>2</v>
      </c>
      <c r="B136" s="4">
        <v>4</v>
      </c>
      <c r="C136" s="4" t="s">
        <v>3</v>
      </c>
      <c r="D136" s="4">
        <v>24</v>
      </c>
      <c r="E136" s="4">
        <v>19</v>
      </c>
      <c r="F136" s="4">
        <v>12</v>
      </c>
      <c r="G136" s="5">
        <f>AVERAGE(Table1[[#This Row],[Papillae 1]:[Papillae 3]])</f>
        <v>18.333333333333332</v>
      </c>
      <c r="H136" s="4" t="str">
        <f>IF(Table1[[#This Row],[How did PTU taste?]]="Bitter","Taster",IF(Table1[[#This Row],[How did PTU taste?]]="Very Bitter","Super Taster","Non Taster"))</f>
        <v>Taster</v>
      </c>
    </row>
    <row r="137" spans="1:11" ht="15.75" hidden="1" customHeight="1" x14ac:dyDescent="0.35">
      <c r="A137" s="4" t="s">
        <v>4</v>
      </c>
      <c r="B137" s="4">
        <v>5</v>
      </c>
      <c r="C137" s="4" t="s">
        <v>3</v>
      </c>
      <c r="D137" s="4">
        <v>16</v>
      </c>
      <c r="E137" s="4">
        <v>15</v>
      </c>
      <c r="F137" s="4">
        <v>14</v>
      </c>
      <c r="G137" s="5">
        <f>AVERAGE(Table1[[#This Row],[Papillae 1]:[Papillae 3]])</f>
        <v>15</v>
      </c>
      <c r="H137" s="4" t="str">
        <f>IF(Table1[[#This Row],[How did PTU taste?]]="Bitter","Taster",IF(Table1[[#This Row],[How did PTU taste?]]="Very Bitter","Super Taster","Non Taster"))</f>
        <v>Taster</v>
      </c>
    </row>
    <row r="138" spans="1:11" ht="15.75" customHeight="1" x14ac:dyDescent="0.35">
      <c r="A138" s="4" t="s">
        <v>2</v>
      </c>
      <c r="B138" s="4">
        <v>8</v>
      </c>
      <c r="C138" s="4" t="s">
        <v>12</v>
      </c>
      <c r="D138" s="4">
        <v>7</v>
      </c>
      <c r="E138" s="4">
        <v>5</v>
      </c>
      <c r="F138" s="4">
        <v>2</v>
      </c>
      <c r="G138" s="5">
        <f>AVERAGE(Table1[[#This Row],[Papillae 1]:[Papillae 3]])</f>
        <v>4.666666666666667</v>
      </c>
      <c r="H138" s="4" t="str">
        <f>IF(Table1[[#This Row],[How did PTU taste?]]="Bitter","Taster",IF(Table1[[#This Row],[How did PTU taste?]]="Very Bitter","Super Taster","Non Taster"))</f>
        <v>Non Taster</v>
      </c>
    </row>
    <row r="139" spans="1:11" ht="15.75" customHeight="1" x14ac:dyDescent="0.35">
      <c r="A139" s="4" t="s">
        <v>4</v>
      </c>
      <c r="B139" s="4">
        <v>3</v>
      </c>
      <c r="C139" s="4" t="s">
        <v>12</v>
      </c>
      <c r="D139" s="4">
        <v>27</v>
      </c>
      <c r="E139" s="4">
        <v>39</v>
      </c>
      <c r="F139" s="4">
        <v>32</v>
      </c>
      <c r="G139" s="5">
        <f>AVERAGE(Table1[[#This Row],[Papillae 1]:[Papillae 3]])</f>
        <v>32.666666666666664</v>
      </c>
      <c r="H139" s="4" t="str">
        <f>IF(Table1[[#This Row],[How did PTU taste?]]="Bitter","Taster",IF(Table1[[#This Row],[How did PTU taste?]]="Very Bitter","Super Taster","Non Taster"))</f>
        <v>Non Taster</v>
      </c>
    </row>
    <row r="140" spans="1:11" ht="15.75" customHeight="1" x14ac:dyDescent="0.35">
      <c r="A140" s="4" t="s">
        <v>4</v>
      </c>
      <c r="B140" s="4">
        <v>7</v>
      </c>
      <c r="C140" s="4" t="s">
        <v>12</v>
      </c>
      <c r="D140" s="4">
        <v>12</v>
      </c>
      <c r="E140" s="4">
        <v>15</v>
      </c>
      <c r="F140" s="4">
        <v>11</v>
      </c>
      <c r="G140" s="5">
        <f>AVERAGE(Table1[[#This Row],[Papillae 1]:[Papillae 3]])</f>
        <v>12.666666666666666</v>
      </c>
      <c r="H140" s="4" t="str">
        <f>IF(Table1[[#This Row],[How did PTU taste?]]="Bitter","Taster",IF(Table1[[#This Row],[How did PTU taste?]]="Very Bitter","Super Taster","Non Taster"))</f>
        <v>Non Taster</v>
      </c>
    </row>
    <row r="141" spans="1:11" ht="15.75" customHeight="1" x14ac:dyDescent="0.35">
      <c r="A141" s="4" t="s">
        <v>4</v>
      </c>
      <c r="B141" s="4">
        <v>9</v>
      </c>
      <c r="C141" s="4" t="s">
        <v>12</v>
      </c>
      <c r="D141" s="4">
        <v>18</v>
      </c>
      <c r="E141" s="4">
        <v>11</v>
      </c>
      <c r="F141" s="4">
        <v>12</v>
      </c>
      <c r="G141" s="5">
        <f>AVERAGE(Table1[[#This Row],[Papillae 1]:[Papillae 3]])</f>
        <v>13.666666666666666</v>
      </c>
      <c r="H141" s="4" t="str">
        <f>IF(Table1[[#This Row],[How did PTU taste?]]="Bitter","Taster",IF(Table1[[#This Row],[How did PTU taste?]]="Very Bitter","Super Taster","Non Taster"))</f>
        <v>Non Taster</v>
      </c>
    </row>
    <row r="142" spans="1:11" ht="15.75" customHeight="1" x14ac:dyDescent="0.35">
      <c r="A142" s="4" t="s">
        <v>4</v>
      </c>
      <c r="B142" s="4">
        <v>5</v>
      </c>
      <c r="C142" s="4" t="s">
        <v>12</v>
      </c>
      <c r="D142" s="4">
        <v>35</v>
      </c>
      <c r="E142" s="4">
        <v>9</v>
      </c>
      <c r="F142" s="4">
        <v>17</v>
      </c>
      <c r="G142" s="5">
        <f>AVERAGE(Table1[[#This Row],[Papillae 1]:[Papillae 3]])</f>
        <v>20.333333333333332</v>
      </c>
      <c r="H142" s="4" t="str">
        <f>IF(Table1[[#This Row],[How did PTU taste?]]="Bitter","Taster",IF(Table1[[#This Row],[How did PTU taste?]]="Very Bitter","Super Taster","Non Taster"))</f>
        <v>Non Taster</v>
      </c>
      <c r="J142" s="13" t="s">
        <v>14</v>
      </c>
      <c r="K142">
        <f>COUNTIF(Table1[Taster Status],J142)</f>
        <v>31</v>
      </c>
    </row>
    <row r="143" spans="1:11" ht="15.75" customHeight="1" x14ac:dyDescent="0.35">
      <c r="A143" s="4" t="s">
        <v>2</v>
      </c>
      <c r="B143" s="4">
        <v>6</v>
      </c>
      <c r="C143" s="4" t="s">
        <v>12</v>
      </c>
      <c r="D143" s="4">
        <v>12</v>
      </c>
      <c r="E143" s="4">
        <v>6</v>
      </c>
      <c r="F143" s="4">
        <v>5</v>
      </c>
      <c r="G143" s="5">
        <f>AVERAGE(Table1[[#This Row],[Papillae 1]:[Papillae 3]])</f>
        <v>7.666666666666667</v>
      </c>
      <c r="H143" s="4" t="str">
        <f>IF(Table1[[#This Row],[How did PTU taste?]]="Bitter","Taster",IF(Table1[[#This Row],[How did PTU taste?]]="Very Bitter","Super Taster","Non Taster"))</f>
        <v>Non Taster</v>
      </c>
      <c r="J143" s="14" t="s">
        <v>13</v>
      </c>
      <c r="K143">
        <f>COUNTIF(Table1[Taster Status],J143)</f>
        <v>102</v>
      </c>
    </row>
    <row r="144" spans="1:11" ht="15.75" customHeight="1" x14ac:dyDescent="0.35">
      <c r="A144" s="4" t="s">
        <v>4</v>
      </c>
      <c r="B144" s="4">
        <v>7</v>
      </c>
      <c r="C144" s="4" t="s">
        <v>12</v>
      </c>
      <c r="D144" s="4">
        <v>24</v>
      </c>
      <c r="E144" s="4">
        <v>14</v>
      </c>
      <c r="F144" s="4">
        <v>12</v>
      </c>
      <c r="G144" s="5">
        <f>AVERAGE(Table1[[#This Row],[Papillae 1]:[Papillae 3]])</f>
        <v>16.666666666666668</v>
      </c>
      <c r="H144" s="4" t="str">
        <f>IF(Table1[[#This Row],[How did PTU taste?]]="Bitter","Taster",IF(Table1[[#This Row],[How did PTU taste?]]="Very Bitter","Super Taster","Non Taster"))</f>
        <v>Non Taster</v>
      </c>
      <c r="J144" s="13" t="s">
        <v>15</v>
      </c>
      <c r="K144">
        <f>COUNTIF(Table1[Taster Status],J144)</f>
        <v>58</v>
      </c>
    </row>
    <row r="145" spans="1:8" ht="15.75" customHeight="1" x14ac:dyDescent="0.35">
      <c r="A145" s="4" t="s">
        <v>2</v>
      </c>
      <c r="B145" s="4">
        <v>9</v>
      </c>
      <c r="C145" s="4" t="s">
        <v>12</v>
      </c>
      <c r="D145" s="4">
        <v>12</v>
      </c>
      <c r="E145" s="4">
        <v>6</v>
      </c>
      <c r="F145" s="4">
        <v>9</v>
      </c>
      <c r="G145" s="5">
        <f>AVERAGE(Table1[[#This Row],[Papillae 1]:[Papillae 3]])</f>
        <v>9</v>
      </c>
      <c r="H145" s="4" t="str">
        <f>IF(Table1[[#This Row],[How did PTU taste?]]="Bitter","Taster",IF(Table1[[#This Row],[How did PTU taste?]]="Very Bitter","Super Taster","Non Taster"))</f>
        <v>Non Taster</v>
      </c>
    </row>
    <row r="146" spans="1:8" ht="15.75" customHeight="1" x14ac:dyDescent="0.35">
      <c r="A146" s="4" t="s">
        <v>4</v>
      </c>
      <c r="B146" s="4">
        <v>6</v>
      </c>
      <c r="C146" s="4" t="s">
        <v>12</v>
      </c>
      <c r="D146" s="4">
        <v>20</v>
      </c>
      <c r="E146" s="4">
        <v>8</v>
      </c>
      <c r="F146" s="4">
        <v>12</v>
      </c>
      <c r="G146" s="5">
        <f>AVERAGE(Table1[[#This Row],[Papillae 1]:[Papillae 3]])</f>
        <v>13.333333333333334</v>
      </c>
      <c r="H146" s="4" t="str">
        <f>IF(Table1[[#This Row],[How did PTU taste?]]="Bitter","Taster",IF(Table1[[#This Row],[How did PTU taste?]]="Very Bitter","Super Taster","Non Taster"))</f>
        <v>Non Taster</v>
      </c>
    </row>
    <row r="147" spans="1:8" ht="15.75" customHeight="1" x14ac:dyDescent="0.35">
      <c r="A147" s="4" t="s">
        <v>2</v>
      </c>
      <c r="B147" s="4">
        <v>5</v>
      </c>
      <c r="C147" s="4" t="s">
        <v>12</v>
      </c>
      <c r="D147" s="4">
        <v>43</v>
      </c>
      <c r="E147" s="4">
        <v>27</v>
      </c>
      <c r="F147" s="4">
        <v>24</v>
      </c>
      <c r="G147" s="5">
        <f>AVERAGE(Table1[[#This Row],[Papillae 1]:[Papillae 3]])</f>
        <v>31.333333333333332</v>
      </c>
      <c r="H147" s="4" t="str">
        <f>IF(Table1[[#This Row],[How did PTU taste?]]="Bitter","Taster",IF(Table1[[#This Row],[How did PTU taste?]]="Very Bitter","Super Taster","Non Taster"))</f>
        <v>Non Taster</v>
      </c>
    </row>
    <row r="148" spans="1:8" ht="15.75" customHeight="1" x14ac:dyDescent="0.35">
      <c r="A148" s="4" t="s">
        <v>4</v>
      </c>
      <c r="B148" s="4">
        <v>5</v>
      </c>
      <c r="C148" s="4" t="s">
        <v>12</v>
      </c>
      <c r="D148" s="4">
        <v>20</v>
      </c>
      <c r="E148" s="4">
        <v>23</v>
      </c>
      <c r="F148" s="4">
        <v>15</v>
      </c>
      <c r="G148" s="5">
        <f>AVERAGE(Table1[[#This Row],[Papillae 1]:[Papillae 3]])</f>
        <v>19.333333333333332</v>
      </c>
      <c r="H148" s="4" t="str">
        <f>IF(Table1[[#This Row],[How did PTU taste?]]="Bitter","Taster",IF(Table1[[#This Row],[How did PTU taste?]]="Very Bitter","Super Taster","Non Taster"))</f>
        <v>Non Taster</v>
      </c>
    </row>
    <row r="149" spans="1:8" ht="15.75" customHeight="1" x14ac:dyDescent="0.35">
      <c r="A149" s="4" t="s">
        <v>2</v>
      </c>
      <c r="B149" s="4">
        <v>6</v>
      </c>
      <c r="C149" s="4" t="s">
        <v>12</v>
      </c>
      <c r="D149" s="4">
        <v>15</v>
      </c>
      <c r="E149" s="4">
        <v>13</v>
      </c>
      <c r="F149" s="4">
        <v>12</v>
      </c>
      <c r="G149" s="5">
        <f>AVERAGE(Table1[[#This Row],[Papillae 1]:[Papillae 3]])</f>
        <v>13.333333333333334</v>
      </c>
      <c r="H149" s="4" t="str">
        <f>IF(Table1[[#This Row],[How did PTU taste?]]="Bitter","Taster",IF(Table1[[#This Row],[How did PTU taste?]]="Very Bitter","Super Taster","Non Taster"))</f>
        <v>Non Taster</v>
      </c>
    </row>
    <row r="150" spans="1:8" ht="15.75" customHeight="1" x14ac:dyDescent="0.35">
      <c r="A150" s="4" t="s">
        <v>2</v>
      </c>
      <c r="B150" s="4">
        <v>3</v>
      </c>
      <c r="C150" s="4" t="s">
        <v>12</v>
      </c>
      <c r="D150" s="4">
        <v>12</v>
      </c>
      <c r="E150" s="4">
        <v>11</v>
      </c>
      <c r="F150" s="4">
        <v>12</v>
      </c>
      <c r="G150" s="5">
        <f>AVERAGE(Table1[[#This Row],[Papillae 1]:[Papillae 3]])</f>
        <v>11.666666666666666</v>
      </c>
      <c r="H150" s="4" t="str">
        <f>IF(Table1[[#This Row],[How did PTU taste?]]="Bitter","Taster",IF(Table1[[#This Row],[How did PTU taste?]]="Very Bitter","Super Taster","Non Taster"))</f>
        <v>Non Taster</v>
      </c>
    </row>
    <row r="151" spans="1:8" ht="15.75" customHeight="1" x14ac:dyDescent="0.35">
      <c r="A151" s="4" t="s">
        <v>2</v>
      </c>
      <c r="B151" s="4">
        <v>5</v>
      </c>
      <c r="C151" s="4" t="s">
        <v>12</v>
      </c>
      <c r="D151" s="4">
        <v>21</v>
      </c>
      <c r="E151" s="4">
        <v>22</v>
      </c>
      <c r="F151" s="4">
        <v>33</v>
      </c>
      <c r="G151" s="5">
        <f>AVERAGE(Table1[[#This Row],[Papillae 1]:[Papillae 3]])</f>
        <v>25.333333333333332</v>
      </c>
      <c r="H151" s="4" t="str">
        <f>IF(Table1[[#This Row],[How did PTU taste?]]="Bitter","Taster",IF(Table1[[#This Row],[How did PTU taste?]]="Very Bitter","Super Taster","Non Taster"))</f>
        <v>Non Taster</v>
      </c>
    </row>
    <row r="152" spans="1:8" ht="15.75" customHeight="1" x14ac:dyDescent="0.35">
      <c r="A152" s="4" t="s">
        <v>2</v>
      </c>
      <c r="B152" s="4">
        <v>6</v>
      </c>
      <c r="C152" s="4" t="s">
        <v>12</v>
      </c>
      <c r="D152" s="4">
        <v>19</v>
      </c>
      <c r="E152" s="4">
        <v>15</v>
      </c>
      <c r="F152" s="4">
        <v>9</v>
      </c>
      <c r="G152" s="5">
        <f>AVERAGE(Table1[[#This Row],[Papillae 1]:[Papillae 3]])</f>
        <v>14.333333333333334</v>
      </c>
      <c r="H152" s="4" t="str">
        <f>IF(Table1[[#This Row],[How did PTU taste?]]="Bitter","Taster",IF(Table1[[#This Row],[How did PTU taste?]]="Very Bitter","Super Taster","Non Taster"))</f>
        <v>Non Taster</v>
      </c>
    </row>
    <row r="153" spans="1:8" ht="15.75" customHeight="1" x14ac:dyDescent="0.35">
      <c r="A153" s="4" t="s">
        <v>2</v>
      </c>
      <c r="B153" s="4">
        <v>9</v>
      </c>
      <c r="C153" s="4" t="s">
        <v>12</v>
      </c>
      <c r="D153" s="4">
        <v>15</v>
      </c>
      <c r="E153" s="4">
        <v>9</v>
      </c>
      <c r="F153" s="4">
        <v>10</v>
      </c>
      <c r="G153" s="5">
        <f>AVERAGE(Table1[[#This Row],[Papillae 1]:[Papillae 3]])</f>
        <v>11.333333333333334</v>
      </c>
      <c r="H153" s="4" t="str">
        <f>IF(Table1[[#This Row],[How did PTU taste?]]="Bitter","Taster",IF(Table1[[#This Row],[How did PTU taste?]]="Very Bitter","Super Taster","Non Taster"))</f>
        <v>Non Taster</v>
      </c>
    </row>
    <row r="154" spans="1:8" ht="15.75" customHeight="1" x14ac:dyDescent="0.35">
      <c r="A154" s="4" t="s">
        <v>2</v>
      </c>
      <c r="B154" s="4">
        <v>5</v>
      </c>
      <c r="C154" s="4" t="s">
        <v>12</v>
      </c>
      <c r="D154" s="4">
        <v>15</v>
      </c>
      <c r="E154" s="4">
        <v>16</v>
      </c>
      <c r="F154" s="4">
        <v>8</v>
      </c>
      <c r="G154" s="5">
        <f>AVERAGE(Table1[[#This Row],[Papillae 1]:[Papillae 3]])</f>
        <v>13</v>
      </c>
      <c r="H154" s="4" t="str">
        <f>IF(Table1[[#This Row],[How did PTU taste?]]="Bitter","Taster",IF(Table1[[#This Row],[How did PTU taste?]]="Very Bitter","Super Taster","Non Taster"))</f>
        <v>Non Taster</v>
      </c>
    </row>
    <row r="155" spans="1:8" ht="15.75" customHeight="1" x14ac:dyDescent="0.35">
      <c r="A155" s="4" t="s">
        <v>2</v>
      </c>
      <c r="B155" s="4">
        <v>2</v>
      </c>
      <c r="C155" s="4" t="s">
        <v>12</v>
      </c>
      <c r="D155" s="4">
        <v>16</v>
      </c>
      <c r="E155" s="4">
        <v>6</v>
      </c>
      <c r="F155" s="4">
        <v>5</v>
      </c>
      <c r="G155" s="5">
        <f>AVERAGE(Table1[[#This Row],[Papillae 1]:[Papillae 3]])</f>
        <v>9</v>
      </c>
      <c r="H155" s="4" t="str">
        <f>IF(Table1[[#This Row],[How did PTU taste?]]="Bitter","Taster",IF(Table1[[#This Row],[How did PTU taste?]]="Very Bitter","Super Taster","Non Taster"))</f>
        <v>Non Taster</v>
      </c>
    </row>
    <row r="156" spans="1:8" ht="15.75" customHeight="1" x14ac:dyDescent="0.35">
      <c r="A156" s="4" t="s">
        <v>2</v>
      </c>
      <c r="B156" s="4">
        <v>3</v>
      </c>
      <c r="C156" s="4" t="s">
        <v>12</v>
      </c>
      <c r="D156" s="4">
        <v>19</v>
      </c>
      <c r="E156" s="4">
        <v>25</v>
      </c>
      <c r="F156" s="4">
        <v>20</v>
      </c>
      <c r="G156" s="5">
        <f>AVERAGE(Table1[[#This Row],[Papillae 1]:[Papillae 3]])</f>
        <v>21.333333333333332</v>
      </c>
      <c r="H156" s="4" t="str">
        <f>IF(Table1[[#This Row],[How did PTU taste?]]="Bitter","Taster",IF(Table1[[#This Row],[How did PTU taste?]]="Very Bitter","Super Taster","Non Taster"))</f>
        <v>Non Taster</v>
      </c>
    </row>
    <row r="157" spans="1:8" ht="15.75" hidden="1" customHeight="1" x14ac:dyDescent="0.35">
      <c r="A157" s="4" t="s">
        <v>4</v>
      </c>
      <c r="B157" s="4">
        <v>8</v>
      </c>
      <c r="C157" s="4" t="s">
        <v>5</v>
      </c>
      <c r="D157" s="4">
        <v>15</v>
      </c>
      <c r="E157" s="4">
        <v>8</v>
      </c>
      <c r="F157" s="4">
        <v>9</v>
      </c>
      <c r="G157" s="5">
        <f>AVERAGE(Table1[[#This Row],[Papillae 1]:[Papillae 3]])</f>
        <v>10.666666666666666</v>
      </c>
      <c r="H157" s="4" t="str">
        <f>IF(Table1[[#This Row],[How did PTU taste?]]="Bitter","Taster",IF(Table1[[#This Row],[How did PTU taste?]]="Very Bitter","Super Taster","Non Taster"))</f>
        <v>Super Taster</v>
      </c>
    </row>
    <row r="158" spans="1:8" ht="15.75" hidden="1" customHeight="1" x14ac:dyDescent="0.35">
      <c r="A158" s="4" t="s">
        <v>2</v>
      </c>
      <c r="B158" s="4">
        <v>7</v>
      </c>
      <c r="C158" s="4" t="s">
        <v>5</v>
      </c>
      <c r="D158" s="4">
        <v>40</v>
      </c>
      <c r="E158" s="4">
        <v>21</v>
      </c>
      <c r="F158" s="4">
        <v>31</v>
      </c>
      <c r="G158" s="5">
        <f>AVERAGE(Table1[[#This Row],[Papillae 1]:[Papillae 3]])</f>
        <v>30.666666666666668</v>
      </c>
      <c r="H158" s="4" t="str">
        <f>IF(Table1[[#This Row],[How did PTU taste?]]="Bitter","Taster",IF(Table1[[#This Row],[How did PTU taste?]]="Very Bitter","Super Taster","Non Taster"))</f>
        <v>Super Taster</v>
      </c>
    </row>
    <row r="159" spans="1:8" ht="15.75" hidden="1" customHeight="1" x14ac:dyDescent="0.35">
      <c r="A159" s="4" t="s">
        <v>2</v>
      </c>
      <c r="B159" s="4">
        <v>6</v>
      </c>
      <c r="C159" s="4" t="s">
        <v>5</v>
      </c>
      <c r="D159" s="4">
        <v>11</v>
      </c>
      <c r="E159" s="4">
        <v>6</v>
      </c>
      <c r="F159" s="4">
        <v>5</v>
      </c>
      <c r="G159" s="5">
        <f>AVERAGE(Table1[[#This Row],[Papillae 1]:[Papillae 3]])</f>
        <v>7.333333333333333</v>
      </c>
      <c r="H159" s="4" t="str">
        <f>IF(Table1[[#This Row],[How did PTU taste?]]="Bitter","Taster",IF(Table1[[#This Row],[How did PTU taste?]]="Very Bitter","Super Taster","Non Taster"))</f>
        <v>Super Taster</v>
      </c>
    </row>
    <row r="160" spans="1:8" ht="15.75" hidden="1" customHeight="1" x14ac:dyDescent="0.35">
      <c r="A160" s="4" t="s">
        <v>2</v>
      </c>
      <c r="B160" s="4">
        <v>3</v>
      </c>
      <c r="C160" s="4" t="s">
        <v>5</v>
      </c>
      <c r="D160" s="4">
        <v>21</v>
      </c>
      <c r="E160" s="4">
        <v>17</v>
      </c>
      <c r="F160" s="4">
        <v>10</v>
      </c>
      <c r="G160" s="5">
        <f>AVERAGE(Table1[[#This Row],[Papillae 1]:[Papillae 3]])</f>
        <v>16</v>
      </c>
      <c r="H160" s="4" t="str">
        <f>IF(Table1[[#This Row],[How did PTU taste?]]="Bitter","Taster",IF(Table1[[#This Row],[How did PTU taste?]]="Very Bitter","Super Taster","Non Taster"))</f>
        <v>Super Taster</v>
      </c>
    </row>
    <row r="161" spans="1:8" ht="15.75" hidden="1" customHeight="1" x14ac:dyDescent="0.35">
      <c r="A161" s="4" t="s">
        <v>2</v>
      </c>
      <c r="B161" s="4">
        <v>3</v>
      </c>
      <c r="C161" s="4" t="s">
        <v>5</v>
      </c>
      <c r="D161" s="4">
        <v>44</v>
      </c>
      <c r="E161" s="4">
        <v>23</v>
      </c>
      <c r="F161" s="4">
        <v>26</v>
      </c>
      <c r="G161" s="5">
        <f>AVERAGE(Table1[[#This Row],[Papillae 1]:[Papillae 3]])</f>
        <v>31</v>
      </c>
      <c r="H161" s="4" t="str">
        <f>IF(Table1[[#This Row],[How did PTU taste?]]="Bitter","Taster",IF(Table1[[#This Row],[How did PTU taste?]]="Very Bitter","Super Taster","Non Taster"))</f>
        <v>Super Taster</v>
      </c>
    </row>
    <row r="162" spans="1:8" ht="15.75" hidden="1" customHeight="1" x14ac:dyDescent="0.35">
      <c r="A162" s="4" t="s">
        <v>4</v>
      </c>
      <c r="B162" s="4">
        <v>4</v>
      </c>
      <c r="C162" s="4" t="s">
        <v>5</v>
      </c>
      <c r="D162" s="4">
        <v>15</v>
      </c>
      <c r="E162" s="4">
        <v>0</v>
      </c>
      <c r="F162" s="4">
        <v>0</v>
      </c>
      <c r="G162" s="5">
        <f>AVERAGE(Table1[[#This Row],[Papillae 1]:[Papillae 3]])</f>
        <v>5</v>
      </c>
      <c r="H162" s="4" t="str">
        <f>IF(Table1[[#This Row],[How did PTU taste?]]="Bitter","Taster",IF(Table1[[#This Row],[How did PTU taste?]]="Very Bitter","Super Taster","Non Taster"))</f>
        <v>Super Taster</v>
      </c>
    </row>
    <row r="163" spans="1:8" ht="15.75" hidden="1" customHeight="1" x14ac:dyDescent="0.35">
      <c r="A163" s="4" t="s">
        <v>4</v>
      </c>
      <c r="B163" s="4">
        <v>4</v>
      </c>
      <c r="C163" s="4" t="s">
        <v>5</v>
      </c>
      <c r="D163" s="4">
        <v>14</v>
      </c>
      <c r="E163" s="4">
        <v>11</v>
      </c>
      <c r="F163" s="4">
        <v>9</v>
      </c>
      <c r="G163" s="5">
        <f>AVERAGE(Table1[[#This Row],[Papillae 1]:[Papillae 3]])</f>
        <v>11.333333333333334</v>
      </c>
      <c r="H163" s="4" t="str">
        <f>IF(Table1[[#This Row],[How did PTU taste?]]="Bitter","Taster",IF(Table1[[#This Row],[How did PTU taste?]]="Very Bitter","Super Taster","Non Taster"))</f>
        <v>Super Taster</v>
      </c>
    </row>
    <row r="164" spans="1:8" ht="15.75" hidden="1" customHeight="1" x14ac:dyDescent="0.35">
      <c r="A164" s="4" t="s">
        <v>4</v>
      </c>
      <c r="B164" s="4">
        <v>8</v>
      </c>
      <c r="C164" s="4" t="s">
        <v>5</v>
      </c>
      <c r="D164" s="4">
        <v>10</v>
      </c>
      <c r="E164" s="4">
        <v>13</v>
      </c>
      <c r="F164" s="4">
        <v>14</v>
      </c>
      <c r="G164" s="5">
        <f>AVERAGE(Table1[[#This Row],[Papillae 1]:[Papillae 3]])</f>
        <v>12.333333333333334</v>
      </c>
      <c r="H164" s="4" t="str">
        <f>IF(Table1[[#This Row],[How did PTU taste?]]="Bitter","Taster",IF(Table1[[#This Row],[How did PTU taste?]]="Very Bitter","Super Taster","Non Taster"))</f>
        <v>Super Taster</v>
      </c>
    </row>
    <row r="165" spans="1:8" ht="15.75" hidden="1" customHeight="1" x14ac:dyDescent="0.35">
      <c r="A165" s="4" t="s">
        <v>4</v>
      </c>
      <c r="B165" s="4">
        <v>5</v>
      </c>
      <c r="C165" s="4" t="s">
        <v>5</v>
      </c>
      <c r="D165" s="4">
        <v>43</v>
      </c>
      <c r="E165" s="4">
        <v>25</v>
      </c>
      <c r="F165" s="4">
        <v>20</v>
      </c>
      <c r="G165" s="5">
        <f>AVERAGE(Table1[[#This Row],[Papillae 1]:[Papillae 3]])</f>
        <v>29.333333333333332</v>
      </c>
      <c r="H165" s="4" t="str">
        <f>IF(Table1[[#This Row],[How did PTU taste?]]="Bitter","Taster",IF(Table1[[#This Row],[How did PTU taste?]]="Very Bitter","Super Taster","Non Taster"))</f>
        <v>Super Taster</v>
      </c>
    </row>
    <row r="166" spans="1:8" ht="15.75" hidden="1" customHeight="1" x14ac:dyDescent="0.35">
      <c r="A166" s="4" t="s">
        <v>2</v>
      </c>
      <c r="B166" s="4">
        <v>7</v>
      </c>
      <c r="C166" s="4" t="s">
        <v>5</v>
      </c>
      <c r="D166" s="4">
        <v>12</v>
      </c>
      <c r="E166" s="4">
        <v>10</v>
      </c>
      <c r="F166" s="4">
        <v>15</v>
      </c>
      <c r="G166" s="5">
        <f>AVERAGE(Table1[[#This Row],[Papillae 1]:[Papillae 3]])</f>
        <v>12.333333333333334</v>
      </c>
      <c r="H166" s="4" t="str">
        <f>IF(Table1[[#This Row],[How did PTU taste?]]="Bitter","Taster",IF(Table1[[#This Row],[How did PTU taste?]]="Very Bitter","Super Taster","Non Taster"))</f>
        <v>Super Taster</v>
      </c>
    </row>
    <row r="167" spans="1:8" ht="15.75" hidden="1" customHeight="1" x14ac:dyDescent="0.35">
      <c r="A167" s="4" t="s">
        <v>4</v>
      </c>
      <c r="B167" s="4">
        <v>3</v>
      </c>
      <c r="C167" s="4" t="s">
        <v>5</v>
      </c>
      <c r="D167" s="4">
        <v>14</v>
      </c>
      <c r="E167" s="4">
        <v>18</v>
      </c>
      <c r="F167" s="4">
        <v>11</v>
      </c>
      <c r="G167" s="5">
        <f>AVERAGE(Table1[[#This Row],[Papillae 1]:[Papillae 3]])</f>
        <v>14.333333333333334</v>
      </c>
      <c r="H167" s="4" t="str">
        <f>IF(Table1[[#This Row],[How did PTU taste?]]="Bitter","Taster",IF(Table1[[#This Row],[How did PTU taste?]]="Very Bitter","Super Taster","Non Taster"))</f>
        <v>Super Taster</v>
      </c>
    </row>
    <row r="168" spans="1:8" ht="15.75" hidden="1" customHeight="1" x14ac:dyDescent="0.35">
      <c r="A168" s="4" t="s">
        <v>4</v>
      </c>
      <c r="B168" s="4">
        <v>2</v>
      </c>
      <c r="C168" s="4" t="s">
        <v>5</v>
      </c>
      <c r="D168" s="4">
        <v>26</v>
      </c>
      <c r="E168" s="4">
        <v>13</v>
      </c>
      <c r="F168" s="4">
        <v>18</v>
      </c>
      <c r="G168" s="5">
        <f>AVERAGE(Table1[[#This Row],[Papillae 1]:[Papillae 3]])</f>
        <v>19</v>
      </c>
      <c r="H168" s="4" t="str">
        <f>IF(Table1[[#This Row],[How did PTU taste?]]="Bitter","Taster",IF(Table1[[#This Row],[How did PTU taste?]]="Very Bitter","Super Taster","Non Taster"))</f>
        <v>Super Taster</v>
      </c>
    </row>
    <row r="169" spans="1:8" ht="15.75" hidden="1" customHeight="1" x14ac:dyDescent="0.35">
      <c r="A169" s="4" t="s">
        <v>2</v>
      </c>
      <c r="B169" s="4">
        <v>3</v>
      </c>
      <c r="C169" s="4" t="s">
        <v>5</v>
      </c>
      <c r="D169" s="4">
        <v>15</v>
      </c>
      <c r="E169" s="4">
        <v>5</v>
      </c>
      <c r="F169" s="4">
        <v>4</v>
      </c>
      <c r="G169" s="5">
        <f>AVERAGE(Table1[[#This Row],[Papillae 1]:[Papillae 3]])</f>
        <v>8</v>
      </c>
      <c r="H169" s="4" t="str">
        <f>IF(Table1[[#This Row],[How did PTU taste?]]="Bitter","Taster",IF(Table1[[#This Row],[How did PTU taste?]]="Very Bitter","Super Taster","Non Taster"))</f>
        <v>Super Taster</v>
      </c>
    </row>
    <row r="170" spans="1:8" ht="15.75" hidden="1" customHeight="1" x14ac:dyDescent="0.35">
      <c r="A170" s="4" t="s">
        <v>4</v>
      </c>
      <c r="B170" s="4">
        <v>5</v>
      </c>
      <c r="C170" s="4" t="s">
        <v>5</v>
      </c>
      <c r="D170" s="4">
        <v>39</v>
      </c>
      <c r="E170" s="4">
        <v>17</v>
      </c>
      <c r="F170" s="4">
        <v>20</v>
      </c>
      <c r="G170" s="5">
        <f>AVERAGE(Table1[[#This Row],[Papillae 1]:[Papillae 3]])</f>
        <v>25.333333333333332</v>
      </c>
      <c r="H170" s="4" t="str">
        <f>IF(Table1[[#This Row],[How did PTU taste?]]="Bitter","Taster",IF(Table1[[#This Row],[How did PTU taste?]]="Very Bitter","Super Taster","Non Taster"))</f>
        <v>Super Taster</v>
      </c>
    </row>
    <row r="171" spans="1:8" ht="15.75" hidden="1" customHeight="1" x14ac:dyDescent="0.35">
      <c r="A171" s="4" t="s">
        <v>4</v>
      </c>
      <c r="B171" s="4">
        <v>4</v>
      </c>
      <c r="C171" s="4" t="s">
        <v>5</v>
      </c>
      <c r="D171" s="4">
        <v>20</v>
      </c>
      <c r="E171" s="4">
        <v>13</v>
      </c>
      <c r="F171" s="4">
        <v>15</v>
      </c>
      <c r="G171" s="5">
        <f>AVERAGE(Table1[[#This Row],[Papillae 1]:[Papillae 3]])</f>
        <v>16</v>
      </c>
      <c r="H171" s="4" t="str">
        <f>IF(Table1[[#This Row],[How did PTU taste?]]="Bitter","Taster",IF(Table1[[#This Row],[How did PTU taste?]]="Very Bitter","Super Taster","Non Taster"))</f>
        <v>Super Taster</v>
      </c>
    </row>
    <row r="172" spans="1:8" ht="15.75" hidden="1" customHeight="1" x14ac:dyDescent="0.35">
      <c r="A172" s="4" t="s">
        <v>2</v>
      </c>
      <c r="B172" s="4">
        <v>4</v>
      </c>
      <c r="C172" s="4" t="s">
        <v>5</v>
      </c>
      <c r="D172" s="4">
        <v>16</v>
      </c>
      <c r="E172" s="4">
        <v>35</v>
      </c>
      <c r="F172" s="4">
        <v>18</v>
      </c>
      <c r="G172" s="5">
        <f>AVERAGE(Table1[[#This Row],[Papillae 1]:[Papillae 3]])</f>
        <v>23</v>
      </c>
      <c r="H172" s="4" t="str">
        <f>IF(Table1[[#This Row],[How did PTU taste?]]="Bitter","Taster",IF(Table1[[#This Row],[How did PTU taste?]]="Very Bitter","Super Taster","Non Taster"))</f>
        <v>Super Taster</v>
      </c>
    </row>
    <row r="173" spans="1:8" ht="15.75" hidden="1" customHeight="1" x14ac:dyDescent="0.35">
      <c r="A173" s="4" t="s">
        <v>2</v>
      </c>
      <c r="B173" s="4">
        <v>7</v>
      </c>
      <c r="C173" s="4" t="s">
        <v>5</v>
      </c>
      <c r="D173" s="4">
        <v>8</v>
      </c>
      <c r="E173" s="4">
        <v>5</v>
      </c>
      <c r="F173" s="4">
        <v>7</v>
      </c>
      <c r="G173" s="5">
        <f>AVERAGE(Table1[[#This Row],[Papillae 1]:[Papillae 3]])</f>
        <v>6.666666666666667</v>
      </c>
      <c r="H173" s="4" t="str">
        <f>IF(Table1[[#This Row],[How did PTU taste?]]="Bitter","Taster",IF(Table1[[#This Row],[How did PTU taste?]]="Very Bitter","Super Taster","Non Taster"))</f>
        <v>Super Taster</v>
      </c>
    </row>
    <row r="174" spans="1:8" ht="15.75" hidden="1" customHeight="1" x14ac:dyDescent="0.35">
      <c r="A174" s="4" t="s">
        <v>4</v>
      </c>
      <c r="B174" s="4">
        <v>5</v>
      </c>
      <c r="C174" s="4" t="s">
        <v>5</v>
      </c>
      <c r="D174" s="4">
        <v>17</v>
      </c>
      <c r="E174" s="4">
        <v>12</v>
      </c>
      <c r="F174" s="4">
        <v>14</v>
      </c>
      <c r="G174" s="5">
        <f>AVERAGE(Table1[[#This Row],[Papillae 1]:[Papillae 3]])</f>
        <v>14.333333333333334</v>
      </c>
      <c r="H174" s="4" t="str">
        <f>IF(Table1[[#This Row],[How did PTU taste?]]="Bitter","Taster",IF(Table1[[#This Row],[How did PTU taste?]]="Very Bitter","Super Taster","Non Taster"))</f>
        <v>Super Taster</v>
      </c>
    </row>
    <row r="175" spans="1:8" ht="15.75" hidden="1" customHeight="1" x14ac:dyDescent="0.35">
      <c r="A175" s="4" t="s">
        <v>2</v>
      </c>
      <c r="B175" s="4">
        <v>8</v>
      </c>
      <c r="C175" s="4" t="s">
        <v>5</v>
      </c>
      <c r="D175" s="4">
        <v>6</v>
      </c>
      <c r="E175" s="4">
        <v>5</v>
      </c>
      <c r="F175" s="4">
        <v>5</v>
      </c>
      <c r="G175" s="5">
        <f>AVERAGE(Table1[[#This Row],[Papillae 1]:[Papillae 3]])</f>
        <v>5.333333333333333</v>
      </c>
      <c r="H175" s="4" t="str">
        <f>IF(Table1[[#This Row],[How did PTU taste?]]="Bitter","Taster",IF(Table1[[#This Row],[How did PTU taste?]]="Very Bitter","Super Taster","Non Taster"))</f>
        <v>Super Taster</v>
      </c>
    </row>
    <row r="176" spans="1:8" ht="15.75" hidden="1" customHeight="1" x14ac:dyDescent="0.35">
      <c r="A176" s="4" t="s">
        <v>2</v>
      </c>
      <c r="B176" s="4">
        <v>5</v>
      </c>
      <c r="C176" s="4" t="s">
        <v>5</v>
      </c>
      <c r="D176" s="4">
        <v>19</v>
      </c>
      <c r="E176" s="4">
        <v>8</v>
      </c>
      <c r="F176" s="4">
        <v>7</v>
      </c>
      <c r="G176" s="5">
        <f>AVERAGE(Table1[[#This Row],[Papillae 1]:[Papillae 3]])</f>
        <v>11.333333333333334</v>
      </c>
      <c r="H176" s="4" t="str">
        <f>IF(Table1[[#This Row],[How did PTU taste?]]="Bitter","Taster",IF(Table1[[#This Row],[How did PTU taste?]]="Very Bitter","Super Taster","Non Taster"))</f>
        <v>Super Taster</v>
      </c>
    </row>
    <row r="177" spans="1:8" ht="15.75" hidden="1" customHeight="1" x14ac:dyDescent="0.35">
      <c r="A177" s="4" t="s">
        <v>2</v>
      </c>
      <c r="B177" s="4">
        <v>4</v>
      </c>
      <c r="C177" s="4" t="s">
        <v>5</v>
      </c>
      <c r="D177" s="4">
        <v>16</v>
      </c>
      <c r="E177" s="4">
        <v>9</v>
      </c>
      <c r="F177" s="4">
        <v>8</v>
      </c>
      <c r="G177" s="5">
        <f>AVERAGE(Table1[[#This Row],[Papillae 1]:[Papillae 3]])</f>
        <v>11</v>
      </c>
      <c r="H177" s="4" t="str">
        <f>IF(Table1[[#This Row],[How did PTU taste?]]="Bitter","Taster",IF(Table1[[#This Row],[How did PTU taste?]]="Very Bitter","Super Taster","Non Taster"))</f>
        <v>Super Taster</v>
      </c>
    </row>
    <row r="178" spans="1:8" ht="15.75" hidden="1" customHeight="1" x14ac:dyDescent="0.35">
      <c r="A178" s="4" t="s">
        <v>4</v>
      </c>
      <c r="B178" s="4">
        <v>8</v>
      </c>
      <c r="C178" s="4" t="s">
        <v>5</v>
      </c>
      <c r="D178" s="4">
        <v>18</v>
      </c>
      <c r="E178" s="4">
        <v>12</v>
      </c>
      <c r="F178" s="4">
        <v>17</v>
      </c>
      <c r="G178" s="5">
        <f>AVERAGE(Table1[[#This Row],[Papillae 1]:[Papillae 3]])</f>
        <v>15.666666666666666</v>
      </c>
      <c r="H178" s="4" t="str">
        <f>IF(Table1[[#This Row],[How did PTU taste?]]="Bitter","Taster",IF(Table1[[#This Row],[How did PTU taste?]]="Very Bitter","Super Taster","Non Taster"))</f>
        <v>Super Taster</v>
      </c>
    </row>
    <row r="179" spans="1:8" ht="15.75" hidden="1" customHeight="1" x14ac:dyDescent="0.35">
      <c r="A179" s="4" t="s">
        <v>2</v>
      </c>
      <c r="B179" s="4">
        <v>4</v>
      </c>
      <c r="C179" s="4" t="s">
        <v>5</v>
      </c>
      <c r="D179" s="4">
        <v>30</v>
      </c>
      <c r="E179" s="4">
        <v>15</v>
      </c>
      <c r="F179" s="4">
        <v>18</v>
      </c>
      <c r="G179" s="5">
        <f>AVERAGE(Table1[[#This Row],[Papillae 1]:[Papillae 3]])</f>
        <v>21</v>
      </c>
      <c r="H179" s="4" t="str">
        <f>IF(Table1[[#This Row],[How did PTU taste?]]="Bitter","Taster",IF(Table1[[#This Row],[How did PTU taste?]]="Very Bitter","Super Taster","Non Taster"))</f>
        <v>Super Taster</v>
      </c>
    </row>
    <row r="180" spans="1:8" ht="15.75" hidden="1" customHeight="1" x14ac:dyDescent="0.35">
      <c r="A180" s="4" t="s">
        <v>4</v>
      </c>
      <c r="B180" s="4">
        <v>3</v>
      </c>
      <c r="C180" s="4" t="s">
        <v>5</v>
      </c>
      <c r="D180" s="4">
        <v>18</v>
      </c>
      <c r="E180" s="4">
        <v>5</v>
      </c>
      <c r="F180" s="4">
        <v>9</v>
      </c>
      <c r="G180" s="5">
        <f>AVERAGE(Table1[[#This Row],[Papillae 1]:[Papillae 3]])</f>
        <v>10.666666666666666</v>
      </c>
      <c r="H180" s="4" t="str">
        <f>IF(Table1[[#This Row],[How did PTU taste?]]="Bitter","Taster",IF(Table1[[#This Row],[How did PTU taste?]]="Very Bitter","Super Taster","Non Taster"))</f>
        <v>Super Taster</v>
      </c>
    </row>
    <row r="181" spans="1:8" ht="15.75" hidden="1" customHeight="1" x14ac:dyDescent="0.35">
      <c r="A181" s="4" t="s">
        <v>2</v>
      </c>
      <c r="B181" s="4">
        <v>4</v>
      </c>
      <c r="C181" s="4" t="s">
        <v>5</v>
      </c>
      <c r="D181" s="4">
        <v>32</v>
      </c>
      <c r="E181" s="4">
        <v>42</v>
      </c>
      <c r="F181" s="4">
        <v>45</v>
      </c>
      <c r="G181" s="5">
        <f>AVERAGE(Table1[[#This Row],[Papillae 1]:[Papillae 3]])</f>
        <v>39.666666666666664</v>
      </c>
      <c r="H181" s="4" t="str">
        <f>IF(Table1[[#This Row],[How did PTU taste?]]="Bitter","Taster",IF(Table1[[#This Row],[How did PTU taste?]]="Very Bitter","Super Taster","Non Taster"))</f>
        <v>Super Taster</v>
      </c>
    </row>
    <row r="182" spans="1:8" ht="15.75" hidden="1" customHeight="1" x14ac:dyDescent="0.35">
      <c r="A182" s="4" t="s">
        <v>2</v>
      </c>
      <c r="B182" s="4">
        <v>2</v>
      </c>
      <c r="C182" s="4" t="s">
        <v>5</v>
      </c>
      <c r="D182" s="4">
        <v>47</v>
      </c>
      <c r="E182" s="4">
        <v>39</v>
      </c>
      <c r="F182" s="4">
        <v>63</v>
      </c>
      <c r="G182" s="5">
        <f>AVERAGE(Table1[[#This Row],[Papillae 1]:[Papillae 3]])</f>
        <v>49.666666666666664</v>
      </c>
      <c r="H182" s="4" t="str">
        <f>IF(Table1[[#This Row],[How did PTU taste?]]="Bitter","Taster",IF(Table1[[#This Row],[How did PTU taste?]]="Very Bitter","Super Taster","Non Taster"))</f>
        <v>Super Taster</v>
      </c>
    </row>
    <row r="183" spans="1:8" ht="15.75" hidden="1" customHeight="1" x14ac:dyDescent="0.35">
      <c r="A183" s="4" t="s">
        <v>2</v>
      </c>
      <c r="B183" s="4">
        <v>6</v>
      </c>
      <c r="C183" s="4" t="s">
        <v>5</v>
      </c>
      <c r="D183" s="4">
        <v>22</v>
      </c>
      <c r="E183" s="4">
        <v>30</v>
      </c>
      <c r="F183" s="4">
        <v>32</v>
      </c>
      <c r="G183" s="5">
        <f>AVERAGE(Table1[[#This Row],[Papillae 1]:[Papillae 3]])</f>
        <v>28</v>
      </c>
      <c r="H183" s="4" t="str">
        <f>IF(Table1[[#This Row],[How did PTU taste?]]="Bitter","Taster",IF(Table1[[#This Row],[How did PTU taste?]]="Very Bitter","Super Taster","Non Taster"))</f>
        <v>Super Taster</v>
      </c>
    </row>
    <row r="184" spans="1:8" ht="15.75" hidden="1" customHeight="1" x14ac:dyDescent="0.35">
      <c r="A184" s="4" t="s">
        <v>4</v>
      </c>
      <c r="B184" s="4">
        <v>8</v>
      </c>
      <c r="C184" s="4" t="s">
        <v>5</v>
      </c>
      <c r="D184" s="4">
        <v>16</v>
      </c>
      <c r="E184" s="4">
        <v>8</v>
      </c>
      <c r="F184" s="4">
        <v>9</v>
      </c>
      <c r="G184" s="5">
        <f>AVERAGE(Table1[[#This Row],[Papillae 1]:[Papillae 3]])</f>
        <v>11</v>
      </c>
      <c r="H184" s="4" t="str">
        <f>IF(Table1[[#This Row],[How did PTU taste?]]="Bitter","Taster",IF(Table1[[#This Row],[How did PTU taste?]]="Very Bitter","Super Taster","Non Taster"))</f>
        <v>Super Taster</v>
      </c>
    </row>
    <row r="185" spans="1:8" ht="15.75" hidden="1" customHeight="1" x14ac:dyDescent="0.35">
      <c r="A185" s="4" t="s">
        <v>2</v>
      </c>
      <c r="B185" s="4">
        <v>4</v>
      </c>
      <c r="C185" s="4" t="s">
        <v>5</v>
      </c>
      <c r="D185" s="4">
        <v>36</v>
      </c>
      <c r="E185" s="4">
        <v>25</v>
      </c>
      <c r="F185" s="4">
        <v>28</v>
      </c>
      <c r="G185" s="5">
        <f>AVERAGE(Table1[[#This Row],[Papillae 1]:[Papillae 3]])</f>
        <v>29.666666666666668</v>
      </c>
      <c r="H185" s="4" t="str">
        <f>IF(Table1[[#This Row],[How did PTU taste?]]="Bitter","Taster",IF(Table1[[#This Row],[How did PTU taste?]]="Very Bitter","Super Taster","Non Taster"))</f>
        <v>Super Taster</v>
      </c>
    </row>
    <row r="186" spans="1:8" ht="15.75" hidden="1" customHeight="1" x14ac:dyDescent="0.35">
      <c r="A186" s="4" t="s">
        <v>2</v>
      </c>
      <c r="B186" s="4">
        <v>5</v>
      </c>
      <c r="C186" s="4" t="s">
        <v>5</v>
      </c>
      <c r="D186" s="4">
        <v>15</v>
      </c>
      <c r="E186" s="4">
        <v>7</v>
      </c>
      <c r="F186" s="4">
        <v>5</v>
      </c>
      <c r="G186" s="5">
        <f>AVERAGE(Table1[[#This Row],[Papillae 1]:[Papillae 3]])</f>
        <v>9</v>
      </c>
      <c r="H186" s="4" t="str">
        <f>IF(Table1[[#This Row],[How did PTU taste?]]="Bitter","Taster",IF(Table1[[#This Row],[How did PTU taste?]]="Very Bitter","Super Taster","Non Taster"))</f>
        <v>Super Taster</v>
      </c>
    </row>
    <row r="187" spans="1:8" ht="15.75" hidden="1" customHeight="1" x14ac:dyDescent="0.35">
      <c r="A187" s="4" t="s">
        <v>2</v>
      </c>
      <c r="B187" s="4">
        <v>3</v>
      </c>
      <c r="C187" s="4" t="s">
        <v>5</v>
      </c>
      <c r="D187" s="4">
        <v>18</v>
      </c>
      <c r="E187" s="4">
        <v>17</v>
      </c>
      <c r="F187" s="4">
        <v>10</v>
      </c>
      <c r="G187" s="5">
        <f>AVERAGE(Table1[[#This Row],[Papillae 1]:[Papillae 3]])</f>
        <v>15</v>
      </c>
      <c r="H187" s="4" t="str">
        <f>IF(Table1[[#This Row],[How did PTU taste?]]="Bitter","Taster",IF(Table1[[#This Row],[How did PTU taste?]]="Very Bitter","Super Taster","Non Taster"))</f>
        <v>Super Taster</v>
      </c>
    </row>
    <row r="188" spans="1:8" ht="15.75" hidden="1" customHeight="1" x14ac:dyDescent="0.35">
      <c r="A188" s="4" t="s">
        <v>2</v>
      </c>
      <c r="B188" s="4">
        <v>4</v>
      </c>
      <c r="C188" s="4" t="s">
        <v>5</v>
      </c>
      <c r="D188" s="4">
        <v>9</v>
      </c>
      <c r="E188" s="4">
        <v>30</v>
      </c>
      <c r="F188" s="4">
        <v>12</v>
      </c>
      <c r="G188" s="5">
        <f>AVERAGE(Table1[[#This Row],[Papillae 1]:[Papillae 3]])</f>
        <v>17</v>
      </c>
      <c r="H188" s="4" t="str">
        <f>IF(Table1[[#This Row],[How did PTU taste?]]="Bitter","Taster",IF(Table1[[#This Row],[How did PTU taste?]]="Very Bitter","Super Taster","Non Taster"))</f>
        <v>Super Taster</v>
      </c>
    </row>
    <row r="189" spans="1:8" ht="15.75" hidden="1" customHeight="1" x14ac:dyDescent="0.35">
      <c r="A189" s="4" t="s">
        <v>2</v>
      </c>
      <c r="B189" s="4">
        <v>4</v>
      </c>
      <c r="C189" s="4" t="s">
        <v>5</v>
      </c>
      <c r="D189" s="4">
        <v>15</v>
      </c>
      <c r="E189" s="4">
        <v>12</v>
      </c>
      <c r="F189" s="4">
        <v>11</v>
      </c>
      <c r="G189" s="5">
        <f>AVERAGE(Table1[[#This Row],[Papillae 1]:[Papillae 3]])</f>
        <v>12.666666666666666</v>
      </c>
      <c r="H189" s="4" t="str">
        <f>IF(Table1[[#This Row],[How did PTU taste?]]="Bitter","Taster",IF(Table1[[#This Row],[How did PTU taste?]]="Very Bitter","Super Taster","Non Taster"))</f>
        <v>Super Taster</v>
      </c>
    </row>
    <row r="190" spans="1:8" ht="15.75" hidden="1" customHeight="1" x14ac:dyDescent="0.35">
      <c r="A190" s="4" t="s">
        <v>4</v>
      </c>
      <c r="B190" s="4">
        <v>8</v>
      </c>
      <c r="C190" s="4" t="s">
        <v>5</v>
      </c>
      <c r="D190" s="4">
        <v>42</v>
      </c>
      <c r="E190" s="4">
        <v>20</v>
      </c>
      <c r="F190" s="4">
        <v>15</v>
      </c>
      <c r="G190" s="5">
        <f>AVERAGE(Table1[[#This Row],[Papillae 1]:[Papillae 3]])</f>
        <v>25.666666666666668</v>
      </c>
      <c r="H190" s="4" t="str">
        <f>IF(Table1[[#This Row],[How did PTU taste?]]="Bitter","Taster",IF(Table1[[#This Row],[How did PTU taste?]]="Very Bitter","Super Taster","Non Taster"))</f>
        <v>Super Taster</v>
      </c>
    </row>
    <row r="191" spans="1:8" ht="15.75" hidden="1" customHeight="1" x14ac:dyDescent="0.35">
      <c r="A191" s="4" t="s">
        <v>2</v>
      </c>
      <c r="B191" s="4">
        <v>6</v>
      </c>
      <c r="C191" s="4" t="s">
        <v>5</v>
      </c>
      <c r="D191" s="4">
        <v>8</v>
      </c>
      <c r="E191" s="4">
        <v>16</v>
      </c>
      <c r="F191" s="4">
        <v>9</v>
      </c>
      <c r="G191" s="5">
        <f>AVERAGE(Table1[[#This Row],[Papillae 1]:[Papillae 3]])</f>
        <v>11</v>
      </c>
      <c r="H191" s="4" t="str">
        <f>IF(Table1[[#This Row],[How did PTU taste?]]="Bitter","Taster",IF(Table1[[#This Row],[How did PTU taste?]]="Very Bitter","Super Taster","Non Taster"))</f>
        <v>Super Taster</v>
      </c>
    </row>
    <row r="192" spans="1:8" ht="15.75" hidden="1" customHeight="1" x14ac:dyDescent="0.35">
      <c r="A192" s="4" t="s">
        <v>2</v>
      </c>
      <c r="B192" s="4">
        <v>8</v>
      </c>
      <c r="C192" s="4" t="s">
        <v>5</v>
      </c>
      <c r="D192" s="4">
        <v>6</v>
      </c>
      <c r="E192" s="4">
        <v>5</v>
      </c>
      <c r="F192" s="4">
        <v>12</v>
      </c>
      <c r="G192" s="5">
        <f>AVERAGE(Table1[[#This Row],[Papillae 1]:[Papillae 3]])</f>
        <v>7.666666666666667</v>
      </c>
      <c r="H192" s="4" t="str">
        <f>IF(Table1[[#This Row],[How did PTU taste?]]="Bitter","Taster",IF(Table1[[#This Row],[How did PTU taste?]]="Very Bitter","Super Taster","Non Taster"))</f>
        <v>Super Taster</v>
      </c>
    </row>
    <row r="193" spans="1:8" ht="15.75" customHeight="1" x14ac:dyDescent="0.35">
      <c r="A193" s="10"/>
      <c r="B193" s="10"/>
      <c r="C193" s="10"/>
      <c r="D193" s="10"/>
      <c r="E193" s="10"/>
      <c r="F193" s="10"/>
      <c r="G193" s="11"/>
      <c r="H193" s="12"/>
    </row>
    <row r="194" spans="1:8" ht="15.75" customHeight="1" x14ac:dyDescent="0.3"/>
    <row r="195" spans="1:8" ht="15.75" customHeight="1" x14ac:dyDescent="0.3"/>
    <row r="196" spans="1:8" ht="15.75" customHeight="1" x14ac:dyDescent="0.3"/>
    <row r="197" spans="1:8" ht="15.75" customHeight="1" x14ac:dyDescent="0.3"/>
    <row r="198" spans="1:8" ht="15.75" customHeight="1" x14ac:dyDescent="0.3"/>
    <row r="199" spans="1:8" ht="15.75" customHeight="1" x14ac:dyDescent="0.3"/>
    <row r="200" spans="1:8" ht="15.75" customHeight="1" x14ac:dyDescent="0.3"/>
    <row r="201" spans="1:8" ht="15.75" customHeight="1" x14ac:dyDescent="0.3"/>
    <row r="202" spans="1:8" ht="15.75" customHeight="1" x14ac:dyDescent="0.3"/>
    <row r="203" spans="1:8" ht="15.75" customHeight="1" x14ac:dyDescent="0.3"/>
    <row r="204" spans="1:8" ht="15.75" customHeight="1" x14ac:dyDescent="0.3"/>
    <row r="205" spans="1:8" ht="15.75" customHeight="1" x14ac:dyDescent="0.3"/>
    <row r="206" spans="1:8" ht="15.75" customHeight="1" x14ac:dyDescent="0.3"/>
    <row r="207" spans="1:8" ht="15.75" customHeight="1" x14ac:dyDescent="0.3"/>
    <row r="208" spans="1: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AEEF-E09F-45FB-A5E1-A8585FD6BA47}">
  <dimension ref="A1:I18"/>
  <sheetViews>
    <sheetView tabSelected="1" workbookViewId="0">
      <selection activeCell="E7" sqref="E7"/>
    </sheetView>
  </sheetViews>
  <sheetFormatPr defaultRowHeight="14" x14ac:dyDescent="0.3"/>
  <cols>
    <col min="1" max="1" width="11.1640625" style="6" bestFit="1" customWidth="1"/>
    <col min="2" max="2" width="9.75" style="6" bestFit="1" customWidth="1"/>
    <col min="3" max="3" width="12.4140625" style="6" bestFit="1" customWidth="1"/>
    <col min="4" max="4" width="11.1640625" style="6" bestFit="1" customWidth="1"/>
    <col min="5" max="5" width="12.4140625" style="6" bestFit="1" customWidth="1"/>
    <col min="6" max="6" width="9.9140625" style="6" bestFit="1" customWidth="1"/>
    <col min="7" max="7" width="12.5" style="6" bestFit="1" customWidth="1"/>
    <col min="8" max="8" width="11.25" style="6" bestFit="1" customWidth="1"/>
    <col min="9" max="16384" width="8.6640625" style="6"/>
  </cols>
  <sheetData>
    <row r="1" spans="1:9" ht="28" x14ac:dyDescent="0.3">
      <c r="A1" s="9" t="s">
        <v>11</v>
      </c>
      <c r="B1" s="6" t="s">
        <v>2</v>
      </c>
      <c r="C1" s="6" t="s">
        <v>16</v>
      </c>
      <c r="D1" s="6" t="s">
        <v>4</v>
      </c>
      <c r="E1" s="6" t="s">
        <v>17</v>
      </c>
      <c r="F1" s="6" t="s">
        <v>10</v>
      </c>
      <c r="G1" s="6" t="s">
        <v>18</v>
      </c>
      <c r="H1" s="9" t="s">
        <v>19</v>
      </c>
      <c r="I1" s="9"/>
    </row>
    <row r="2" spans="1:9" x14ac:dyDescent="0.3">
      <c r="A2" s="6" t="s">
        <v>14</v>
      </c>
      <c r="B2" s="6">
        <f>COUNTIFS(Table1[Taster Status],$A2,Table1[Sex],B$1)</f>
        <v>18</v>
      </c>
      <c r="C2" s="8">
        <f>B2/SUM(B$2:B$4)</f>
        <v>0.15</v>
      </c>
      <c r="D2" s="6">
        <f>COUNTIFS(Table1[Taster Status],$A2,Table1[Sex],D$1)</f>
        <v>13</v>
      </c>
      <c r="E2" s="8">
        <f>D2/SUM(D$2:D$4)</f>
        <v>0.18309859154929578</v>
      </c>
      <c r="F2" s="8">
        <f>AVERAGEIF(Table1[Taster Status],A2,Table1[Average Papillae])</f>
        <v>15.516129032258059</v>
      </c>
      <c r="G2" s="8">
        <f t="array" ref="G2">_xlfn.STDEV.S(IF(Table1[Taster Status]=A2,Table1[Average Papillae],""))</f>
        <v>7.2187198565937614</v>
      </c>
      <c r="H2" s="6">
        <f>Table2[[#This Row],[SD Papillae]]/2</f>
        <v>3.6093599282968807</v>
      </c>
    </row>
    <row r="3" spans="1:9" x14ac:dyDescent="0.3">
      <c r="A3" s="6" t="s">
        <v>13</v>
      </c>
      <c r="B3" s="6">
        <f>COUNTIFS(Table1[Taster Status],$A3,Table1[Sex],B$1)</f>
        <v>68</v>
      </c>
      <c r="C3" s="8">
        <f>B3/SUM($B$2:$B$4)</f>
        <v>0.56666666666666665</v>
      </c>
      <c r="D3" s="6">
        <f>COUNTIFS(Table1[Taster Status],$A3,Table1[Sex],D$1)</f>
        <v>34</v>
      </c>
      <c r="E3" s="8">
        <f>D3/SUM(D$2:D$4)</f>
        <v>0.47887323943661969</v>
      </c>
      <c r="F3" s="8">
        <f>AVERAGEIF(Table1[Taster Status],A3,Table1[Average Papillae])</f>
        <v>17.091503267973852</v>
      </c>
      <c r="G3" s="8">
        <f t="array" ref="G3">_xlfn.STDEV.S(IF(Table1[Taster Status]=A3,Table1[Average Papillae],""))</f>
        <v>12.305977767204036</v>
      </c>
      <c r="H3" s="6">
        <f>Table2[[#This Row],[SD Papillae]]/2</f>
        <v>6.1529888836020179</v>
      </c>
    </row>
    <row r="4" spans="1:9" x14ac:dyDescent="0.3">
      <c r="A4" s="6" t="s">
        <v>15</v>
      </c>
      <c r="B4" s="6">
        <f>COUNTIFS(Table1[Taster Status],$A4,Table1[Sex],B$1)</f>
        <v>34</v>
      </c>
      <c r="C4" s="8">
        <f>B4/SUM($B$2:$B$4)</f>
        <v>0.28333333333333333</v>
      </c>
      <c r="D4" s="6">
        <f>COUNTIFS(Table1[Taster Status],$A4,Table1[Sex],D$1)</f>
        <v>24</v>
      </c>
      <c r="E4" s="8">
        <f>D4/SUM(D$2:D$4)</f>
        <v>0.3380281690140845</v>
      </c>
      <c r="F4" s="8">
        <f>AVERAGEIF(Table1[Taster Status],A4,Table1[Average Papillae])</f>
        <v>16.614942528735629</v>
      </c>
      <c r="G4" s="8">
        <f t="array" ref="G4">_xlfn.STDEV.S(IF(Table1[Taster Status]=A4,Table1[Average Papillae],""))</f>
        <v>8.6093022187918944</v>
      </c>
      <c r="H4" s="6">
        <f>Table2[[#This Row],[SD Papillae]]/2</f>
        <v>4.3046511093959472</v>
      </c>
    </row>
    <row r="5" spans="1:9" x14ac:dyDescent="0.3">
      <c r="C5" s="6">
        <f>SUM(C2:C4)</f>
        <v>1</v>
      </c>
      <c r="E5" s="6">
        <f>SUM(E2:E4)</f>
        <v>1</v>
      </c>
    </row>
    <row r="7" spans="1:9" customFormat="1" ht="28" x14ac:dyDescent="0.3">
      <c r="A7" s="7" t="s">
        <v>23</v>
      </c>
      <c r="B7" t="s">
        <v>14</v>
      </c>
      <c r="C7" s="9" t="s">
        <v>20</v>
      </c>
      <c r="D7" t="s">
        <v>13</v>
      </c>
      <c r="E7" s="9" t="s">
        <v>21</v>
      </c>
      <c r="F7" t="s">
        <v>15</v>
      </c>
      <c r="G7" s="9" t="s">
        <v>22</v>
      </c>
    </row>
    <row r="8" spans="1:9" x14ac:dyDescent="0.3">
      <c r="A8" s="9">
        <v>1</v>
      </c>
      <c r="B8" s="6">
        <f>COUNTIFS(Table1[[Juice Status]:[Juice Status]],$A8,Table1[[Taster Status]:[Taster Status]],B$7)</f>
        <v>2</v>
      </c>
      <c r="C8" s="6">
        <f>B8/SUM(B$8:B$17)</f>
        <v>6.4516129032258063E-2</v>
      </c>
      <c r="D8" s="6">
        <f>COUNTIFS(Table1[[Juice Status]:[Juice Status]],$A8,Table1[[Taster Status]:[Taster Status]],D$7)</f>
        <v>4</v>
      </c>
      <c r="E8" s="6">
        <f>D8/SUM(D$8:D$17)</f>
        <v>3.9215686274509803E-2</v>
      </c>
      <c r="F8" s="6">
        <f>COUNTIFS(Table1[[Juice Status]:[Juice Status]],$A8,Table1[[Taster Status]:[Taster Status]],F$7)</f>
        <v>0</v>
      </c>
      <c r="G8" s="6">
        <f>F8/SUM(F$8:F$17)</f>
        <v>0</v>
      </c>
    </row>
    <row r="9" spans="1:9" x14ac:dyDescent="0.3">
      <c r="A9" s="9">
        <v>2</v>
      </c>
      <c r="B9" s="6">
        <f>COUNTIFS(Table1[Juice Status],$A9,Table1[Taster Status],B$7)</f>
        <v>1</v>
      </c>
      <c r="C9" s="6">
        <f t="shared" ref="C9:E17" si="0">B9/SUM(B$8:B$17)</f>
        <v>3.2258064516129031E-2</v>
      </c>
      <c r="D9" s="6">
        <f>COUNTIFS(Table1[[Juice Status]:[Juice Status]],$A9,Table1[[Taster Status]:[Taster Status]],D$7)</f>
        <v>9</v>
      </c>
      <c r="E9" s="6">
        <f t="shared" si="0"/>
        <v>8.8235294117647065E-2</v>
      </c>
      <c r="F9" s="6">
        <f>COUNTIFS(Table1[[Juice Status]:[Juice Status]],$A9,Table1[[Taster Status]:[Taster Status]],F$7)</f>
        <v>7</v>
      </c>
      <c r="G9" s="6">
        <f t="shared" ref="G9" si="1">F9/SUM(F$8:F$17)</f>
        <v>0.1206896551724138</v>
      </c>
    </row>
    <row r="10" spans="1:9" x14ac:dyDescent="0.3">
      <c r="A10" s="9">
        <v>3</v>
      </c>
      <c r="B10" s="6">
        <f>COUNTIFS(Table1[Juice Status],$A10,Table1[Taster Status],B$7)</f>
        <v>5</v>
      </c>
      <c r="C10" s="6">
        <f t="shared" si="0"/>
        <v>0.16129032258064516</v>
      </c>
      <c r="D10" s="6">
        <f>COUNTIFS(Table1[[Juice Status]:[Juice Status]],$A10,Table1[[Taster Status]:[Taster Status]],D$7)</f>
        <v>12</v>
      </c>
      <c r="E10" s="6">
        <f t="shared" si="0"/>
        <v>0.11764705882352941</v>
      </c>
      <c r="F10" s="6">
        <f>COUNTIFS(Table1[[Juice Status]:[Juice Status]],$A10,Table1[[Taster Status]:[Taster Status]],F$7)</f>
        <v>11</v>
      </c>
      <c r="G10" s="6">
        <f t="shared" ref="G10" si="2">F10/SUM(F$8:F$17)</f>
        <v>0.18965517241379309</v>
      </c>
    </row>
    <row r="11" spans="1:9" x14ac:dyDescent="0.3">
      <c r="A11" s="9">
        <v>4</v>
      </c>
      <c r="B11" s="6">
        <f>COUNTIFS(Table1[Juice Status],$A11,Table1[Taster Status],B$7)</f>
        <v>4</v>
      </c>
      <c r="C11" s="6">
        <f t="shared" si="0"/>
        <v>0.12903225806451613</v>
      </c>
      <c r="D11" s="6">
        <f>COUNTIFS(Table1[[Juice Status]:[Juice Status]],$A11,Table1[[Taster Status]:[Taster Status]],D$7)</f>
        <v>29</v>
      </c>
      <c r="E11" s="6">
        <f t="shared" si="0"/>
        <v>0.28431372549019607</v>
      </c>
      <c r="F11" s="6">
        <f>COUNTIFS(Table1[[Juice Status]:[Juice Status]],$A11,Table1[[Taster Status]:[Taster Status]],F$7)</f>
        <v>16</v>
      </c>
      <c r="G11" s="6">
        <f t="shared" ref="G11" si="3">F11/SUM(F$8:F$17)</f>
        <v>0.27586206896551724</v>
      </c>
    </row>
    <row r="12" spans="1:9" x14ac:dyDescent="0.3">
      <c r="A12" s="9">
        <v>5</v>
      </c>
      <c r="B12" s="6">
        <f>COUNTIFS(Table1[Juice Status],$A12,Table1[Taster Status],B$7)</f>
        <v>7</v>
      </c>
      <c r="C12" s="6">
        <f t="shared" si="0"/>
        <v>0.22580645161290322</v>
      </c>
      <c r="D12" s="6">
        <f>COUNTIFS(Table1[[Juice Status]:[Juice Status]],$A12,Table1[[Taster Status]:[Taster Status]],D$7)</f>
        <v>21</v>
      </c>
      <c r="E12" s="6">
        <f t="shared" si="0"/>
        <v>0.20588235294117646</v>
      </c>
      <c r="F12" s="6">
        <f>COUNTIFS(Table1[[Juice Status]:[Juice Status]],$A12,Table1[[Taster Status]:[Taster Status]],F$7)</f>
        <v>9</v>
      </c>
      <c r="G12" s="6">
        <f t="shared" ref="G12" si="4">F12/SUM(F$8:F$17)</f>
        <v>0.15517241379310345</v>
      </c>
    </row>
    <row r="13" spans="1:9" x14ac:dyDescent="0.3">
      <c r="A13" s="9">
        <v>6</v>
      </c>
      <c r="B13" s="6">
        <f>COUNTIFS(Table1[Juice Status],$A13,Table1[Taster Status],B$7)</f>
        <v>5</v>
      </c>
      <c r="C13" s="6">
        <f t="shared" si="0"/>
        <v>0.16129032258064516</v>
      </c>
      <c r="D13" s="6">
        <f>COUNTIFS(Table1[[Juice Status]:[Juice Status]],$A13,Table1[[Taster Status]:[Taster Status]],D$7)</f>
        <v>15</v>
      </c>
      <c r="E13" s="6">
        <f t="shared" si="0"/>
        <v>0.14705882352941177</v>
      </c>
      <c r="F13" s="6">
        <f>COUNTIFS(Table1[[Juice Status]:[Juice Status]],$A13,Table1[[Taster Status]:[Taster Status]],F$7)</f>
        <v>4</v>
      </c>
      <c r="G13" s="6">
        <f t="shared" ref="G13" si="5">F13/SUM(F$8:F$17)</f>
        <v>6.8965517241379309E-2</v>
      </c>
    </row>
    <row r="14" spans="1:9" x14ac:dyDescent="0.3">
      <c r="A14" s="9">
        <v>7</v>
      </c>
      <c r="B14" s="6">
        <f>COUNTIFS(Table1[Juice Status],$A14,Table1[Taster Status],B$7)</f>
        <v>3</v>
      </c>
      <c r="C14" s="6">
        <f t="shared" si="0"/>
        <v>9.6774193548387094E-2</v>
      </c>
      <c r="D14" s="6">
        <f>COUNTIFS(Table1[[Juice Status]:[Juice Status]],$A14,Table1[[Taster Status]:[Taster Status]],D$7)</f>
        <v>6</v>
      </c>
      <c r="E14" s="6">
        <f t="shared" si="0"/>
        <v>5.8823529411764705E-2</v>
      </c>
      <c r="F14" s="6">
        <f>COUNTIFS(Table1[[Juice Status]:[Juice Status]],$A14,Table1[[Taster Status]:[Taster Status]],F$7)</f>
        <v>4</v>
      </c>
      <c r="G14" s="6">
        <f t="shared" ref="G14" si="6">F14/SUM(F$8:F$17)</f>
        <v>6.8965517241379309E-2</v>
      </c>
    </row>
    <row r="15" spans="1:9" x14ac:dyDescent="0.3">
      <c r="A15" s="9">
        <v>8</v>
      </c>
      <c r="B15" s="6">
        <f>COUNTIFS(Table1[Juice Status],$A15,Table1[Taster Status],B$7)</f>
        <v>1</v>
      </c>
      <c r="C15" s="6">
        <f t="shared" si="0"/>
        <v>3.2258064516129031E-2</v>
      </c>
      <c r="D15" s="6">
        <f>COUNTIFS(Table1[[Juice Status]:[Juice Status]],$A15,Table1[[Taster Status]:[Taster Status]],D$7)</f>
        <v>3</v>
      </c>
      <c r="E15" s="6">
        <f t="shared" si="0"/>
        <v>2.9411764705882353E-2</v>
      </c>
      <c r="F15" s="6">
        <f>COUNTIFS(Table1[[Juice Status]:[Juice Status]],$A15,Table1[[Taster Status]:[Taster Status]],F$7)</f>
        <v>7</v>
      </c>
      <c r="G15" s="6">
        <f t="shared" ref="G15" si="7">F15/SUM(F$8:F$17)</f>
        <v>0.1206896551724138</v>
      </c>
    </row>
    <row r="16" spans="1:9" x14ac:dyDescent="0.3">
      <c r="A16" s="9">
        <v>9</v>
      </c>
      <c r="B16" s="6">
        <f>COUNTIFS(Table1[Juice Status],$A16,Table1[Taster Status],B$7)</f>
        <v>3</v>
      </c>
      <c r="C16" s="6">
        <f t="shared" si="0"/>
        <v>9.6774193548387094E-2</v>
      </c>
      <c r="D16" s="6">
        <f>COUNTIFS(Table1[[Juice Status]:[Juice Status]],$A16,Table1[[Taster Status]:[Taster Status]],D$7)</f>
        <v>3</v>
      </c>
      <c r="E16" s="6">
        <f t="shared" si="0"/>
        <v>2.9411764705882353E-2</v>
      </c>
      <c r="F16" s="6">
        <f>COUNTIFS(Table1[[Juice Status]:[Juice Status]],$A16,Table1[[Taster Status]:[Taster Status]],F$7)</f>
        <v>0</v>
      </c>
      <c r="G16" s="6">
        <f t="shared" ref="G16" si="8">F16/SUM(F$8:F$17)</f>
        <v>0</v>
      </c>
    </row>
    <row r="17" spans="1:7" x14ac:dyDescent="0.3">
      <c r="A17" s="9">
        <v>10</v>
      </c>
      <c r="B17" s="6">
        <f>COUNTIFS(Table1[Juice Status],$A17,Table1[Taster Status],B$7)</f>
        <v>0</v>
      </c>
      <c r="C17" s="6">
        <f t="shared" si="0"/>
        <v>0</v>
      </c>
      <c r="D17" s="6">
        <f>COUNTIFS(Table1[[Juice Status]:[Juice Status]],$A17,Table1[[Taster Status]:[Taster Status]],D$7)</f>
        <v>0</v>
      </c>
      <c r="E17" s="6">
        <f t="shared" si="0"/>
        <v>0</v>
      </c>
      <c r="F17" s="6">
        <f>COUNTIFS(Table1[[Juice Status]:[Juice Status]],$A17,Table1[[Taster Status]:[Taster Status]],F$7)</f>
        <v>0</v>
      </c>
      <c r="G17" s="6">
        <f t="shared" ref="G17" si="9">F17/SUM(F$8:F$17)</f>
        <v>0</v>
      </c>
    </row>
    <row r="18" spans="1:7" x14ac:dyDescent="0.3">
      <c r="C18" s="6">
        <f>SUM(C8:C17)</f>
        <v>1</v>
      </c>
      <c r="E18" s="6">
        <f>SUM(E8:E17)</f>
        <v>1</v>
      </c>
      <c r="G18" s="6">
        <f>SUM(G8:G17)</f>
        <v>1</v>
      </c>
    </row>
  </sheetData>
  <phoneticPr fontId="6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Dhruva Sambrani</cp:lastModifiedBy>
  <dcterms:created xsi:type="dcterms:W3CDTF">2019-08-19T06:39:26Z</dcterms:created>
  <dcterms:modified xsi:type="dcterms:W3CDTF">2019-08-28T19:24:49Z</dcterms:modified>
</cp:coreProperties>
</file>