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AIN WOrk\all india summary table\"/>
    </mc:Choice>
  </mc:AlternateContent>
  <xr:revisionPtr revIDLastSave="0" documentId="13_ncr:1_{5096C435-BB2C-4259-8D8B-55B0EF26F812}" xr6:coauthVersionLast="47" xr6:coauthVersionMax="47" xr10:uidLastSave="{00000000-0000-0000-0000-000000000000}"/>
  <bookViews>
    <workbookView xWindow="-108" yWindow="-108" windowWidth="23256" windowHeight="12456" xr2:uid="{5CC22BD9-892E-4430-92CE-25F9B26D49B2}"/>
  </bookViews>
  <sheets>
    <sheet name="Sheet1" sheetId="1" r:id="rId1"/>
  </sheets>
  <externalReferences>
    <externalReference r:id="rId2"/>
  </externalReferences>
  <definedNames>
    <definedName name="ExternalData_1" localSheetId="0" hidden="1">Sheet1!$A$3:$J$70</definedName>
    <definedName name="_xlnm.Print_Titles" localSheetId="0">Sheet1!$3:$5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73  Page 104-838ce8f7-f88f-4737-a5bd-eac53cf7ec47" name="Table073  Page 104" connection="Query - Table073 (Page 104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P124" i="1"/>
  <c r="P72" i="1"/>
  <c r="P73" i="1"/>
  <c r="P75" i="1"/>
  <c r="P76" i="1"/>
  <c r="P77" i="1"/>
  <c r="P79" i="1"/>
  <c r="P80" i="1"/>
  <c r="P81" i="1"/>
  <c r="P83" i="1"/>
  <c r="P84" i="1"/>
  <c r="P85" i="1"/>
  <c r="P87" i="1"/>
  <c r="P88" i="1"/>
  <c r="P89" i="1"/>
  <c r="P91" i="1"/>
  <c r="P92" i="1"/>
  <c r="P93" i="1"/>
  <c r="P95" i="1"/>
  <c r="P96" i="1"/>
  <c r="P97" i="1"/>
  <c r="P99" i="1"/>
  <c r="P100" i="1"/>
  <c r="P101" i="1"/>
  <c r="P103" i="1"/>
  <c r="P104" i="1"/>
  <c r="P105" i="1"/>
  <c r="P107" i="1"/>
  <c r="P108" i="1"/>
  <c r="P109" i="1"/>
  <c r="P111" i="1"/>
  <c r="P112" i="1"/>
  <c r="P113" i="1"/>
  <c r="P115" i="1"/>
  <c r="P116" i="1"/>
  <c r="P117" i="1"/>
  <c r="P119" i="1"/>
  <c r="P120" i="1"/>
  <c r="P121" i="1"/>
  <c r="P123" i="1"/>
  <c r="P125" i="1"/>
  <c r="P127" i="1"/>
  <c r="P128" i="1"/>
  <c r="P129" i="1"/>
  <c r="P131" i="1"/>
  <c r="P132" i="1"/>
  <c r="P133" i="1"/>
  <c r="P135" i="1"/>
  <c r="P136" i="1"/>
  <c r="P137" i="1"/>
  <c r="P139" i="1"/>
  <c r="P140" i="1"/>
  <c r="P141" i="1"/>
  <c r="P71" i="1"/>
  <c r="O72" i="1"/>
  <c r="O73" i="1"/>
  <c r="O75" i="1"/>
  <c r="O76" i="1"/>
  <c r="O77" i="1"/>
  <c r="O79" i="1"/>
  <c r="O80" i="1"/>
  <c r="O81" i="1"/>
  <c r="O83" i="1"/>
  <c r="O84" i="1"/>
  <c r="O85" i="1"/>
  <c r="O87" i="1"/>
  <c r="O88" i="1"/>
  <c r="O89" i="1"/>
  <c r="O91" i="1"/>
  <c r="O92" i="1"/>
  <c r="O93" i="1"/>
  <c r="O95" i="1"/>
  <c r="O96" i="1"/>
  <c r="O97" i="1"/>
  <c r="O99" i="1"/>
  <c r="O100" i="1"/>
  <c r="O101" i="1"/>
  <c r="O103" i="1"/>
  <c r="O104" i="1"/>
  <c r="O105" i="1"/>
  <c r="O107" i="1"/>
  <c r="O108" i="1"/>
  <c r="O109" i="1"/>
  <c r="O111" i="1"/>
  <c r="O112" i="1"/>
  <c r="O113" i="1"/>
  <c r="O115" i="1"/>
  <c r="O116" i="1"/>
  <c r="O117" i="1"/>
  <c r="O119" i="1"/>
  <c r="O120" i="1"/>
  <c r="O121" i="1"/>
  <c r="O123" i="1"/>
  <c r="O124" i="1"/>
  <c r="O125" i="1"/>
  <c r="O127" i="1"/>
  <c r="O128" i="1"/>
  <c r="O129" i="1"/>
  <c r="O131" i="1"/>
  <c r="O132" i="1"/>
  <c r="O133" i="1"/>
  <c r="O135" i="1"/>
  <c r="O136" i="1"/>
  <c r="O137" i="1"/>
  <c r="O139" i="1"/>
  <c r="O140" i="1"/>
  <c r="O141" i="1"/>
  <c r="O71" i="1"/>
  <c r="P8" i="1"/>
  <c r="P9" i="1"/>
  <c r="P11" i="1"/>
  <c r="P12" i="1"/>
  <c r="P13" i="1"/>
  <c r="P15" i="1"/>
  <c r="P16" i="1"/>
  <c r="P17" i="1"/>
  <c r="P19" i="1"/>
  <c r="P20" i="1"/>
  <c r="P21" i="1"/>
  <c r="P23" i="1"/>
  <c r="P24" i="1"/>
  <c r="P25" i="1"/>
  <c r="P27" i="1"/>
  <c r="P28" i="1"/>
  <c r="P29" i="1"/>
  <c r="P31" i="1"/>
  <c r="P32" i="1"/>
  <c r="P33" i="1"/>
  <c r="P35" i="1"/>
  <c r="P36" i="1"/>
  <c r="P37" i="1"/>
  <c r="P39" i="1"/>
  <c r="P40" i="1"/>
  <c r="P41" i="1"/>
  <c r="P43" i="1"/>
  <c r="P44" i="1"/>
  <c r="P45" i="1"/>
  <c r="P47" i="1"/>
  <c r="P48" i="1"/>
  <c r="P49" i="1"/>
  <c r="P51" i="1"/>
  <c r="P52" i="1"/>
  <c r="P53" i="1"/>
  <c r="P55" i="1"/>
  <c r="P56" i="1"/>
  <c r="P57" i="1"/>
  <c r="P59" i="1"/>
  <c r="P60" i="1"/>
  <c r="P61" i="1"/>
  <c r="P63" i="1"/>
  <c r="P64" i="1"/>
  <c r="P65" i="1"/>
  <c r="P67" i="1"/>
  <c r="P68" i="1"/>
  <c r="P69" i="1"/>
  <c r="P7" i="1"/>
  <c r="O8" i="1"/>
  <c r="O9" i="1"/>
  <c r="O11" i="1"/>
  <c r="O12" i="1"/>
  <c r="O13" i="1"/>
  <c r="O15" i="1"/>
  <c r="O16" i="1"/>
  <c r="O17" i="1"/>
  <c r="O19" i="1"/>
  <c r="O20" i="1"/>
  <c r="O21" i="1"/>
  <c r="O23" i="1"/>
  <c r="O24" i="1"/>
  <c r="O25" i="1"/>
  <c r="O27" i="1"/>
  <c r="O28" i="1"/>
  <c r="O29" i="1"/>
  <c r="O31" i="1"/>
  <c r="O32" i="1"/>
  <c r="O33" i="1"/>
  <c r="O35" i="1"/>
  <c r="O36" i="1"/>
  <c r="O37" i="1"/>
  <c r="O39" i="1"/>
  <c r="O40" i="1"/>
  <c r="O41" i="1"/>
  <c r="O43" i="1"/>
  <c r="O44" i="1"/>
  <c r="O45" i="1"/>
  <c r="O47" i="1"/>
  <c r="O48" i="1"/>
  <c r="O49" i="1"/>
  <c r="O51" i="1"/>
  <c r="O52" i="1"/>
  <c r="O53" i="1"/>
  <c r="O55" i="1"/>
  <c r="O56" i="1"/>
  <c r="O57" i="1"/>
  <c r="O59" i="1"/>
  <c r="O60" i="1"/>
  <c r="O61" i="1"/>
  <c r="O63" i="1"/>
  <c r="O64" i="1"/>
  <c r="O65" i="1"/>
  <c r="O67" i="1"/>
  <c r="O68" i="1"/>
  <c r="O69" i="1"/>
  <c r="L36" i="1"/>
  <c r="L8" i="1"/>
  <c r="L9" i="1"/>
  <c r="M8" i="1"/>
  <c r="M9" i="1"/>
  <c r="M11" i="1"/>
  <c r="M12" i="1"/>
  <c r="M13" i="1"/>
  <c r="M15" i="1"/>
  <c r="M16" i="1"/>
  <c r="M17" i="1"/>
  <c r="M19" i="1"/>
  <c r="M20" i="1"/>
  <c r="M21" i="1"/>
  <c r="M23" i="1"/>
  <c r="M24" i="1"/>
  <c r="M25" i="1"/>
  <c r="M27" i="1"/>
  <c r="M28" i="1"/>
  <c r="M29" i="1"/>
  <c r="M31" i="1"/>
  <c r="M32" i="1"/>
  <c r="M33" i="1"/>
  <c r="M7" i="1"/>
  <c r="L11" i="1"/>
  <c r="L12" i="1"/>
  <c r="L13" i="1"/>
  <c r="L15" i="1"/>
  <c r="L16" i="1"/>
  <c r="L17" i="1"/>
  <c r="L19" i="1"/>
  <c r="L20" i="1"/>
  <c r="L21" i="1"/>
  <c r="L23" i="1"/>
  <c r="L24" i="1"/>
  <c r="L25" i="1"/>
  <c r="L27" i="1"/>
  <c r="L28" i="1"/>
  <c r="L29" i="1"/>
  <c r="L31" i="1"/>
  <c r="L32" i="1"/>
  <c r="L33" i="1"/>
  <c r="L7" i="1"/>
  <c r="K32" i="1"/>
  <c r="K33" i="1"/>
  <c r="K31" i="1"/>
  <c r="K28" i="1"/>
  <c r="K29" i="1"/>
  <c r="K27" i="1"/>
  <c r="K24" i="1"/>
  <c r="K25" i="1"/>
  <c r="K23" i="1"/>
  <c r="K20" i="1"/>
  <c r="K21" i="1"/>
  <c r="K19" i="1"/>
  <c r="K16" i="1"/>
  <c r="K17" i="1"/>
  <c r="K15" i="1"/>
  <c r="K8" i="1"/>
  <c r="K9" i="1"/>
  <c r="K7" i="1"/>
  <c r="K12" i="1"/>
  <c r="K13" i="1"/>
  <c r="K1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89DD79-9367-4A67-8B9D-5791FFB90917}" keepAlive="1" name="ModelConnection_ExternalData_1" description="Data Model" type="5" refreshedVersion="8" minRefreshableVersion="5" saveData="1">
    <dbPr connection="Data Model Connection" command="Table073  Page 104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15C6E8A5-B717-41E7-9013-301D0391467C}" name="Query - Table073 (Page 104)" description="Connection to the 'Table073 (Page 104)' query in the workbook." type="100" refreshedVersion="8" minRefreshableVersion="5">
    <extLst>
      <ext xmlns:x15="http://schemas.microsoft.com/office/spreadsheetml/2010/11/main" uri="{DE250136-89BD-433C-8126-D09CA5730AF9}">
        <x15:connection id="e0ee8971-0f7e-4a90-8841-a489e4e0e9c5">
          <x15:oledbPr connection="Provider=Microsoft.Mashup.OleDb.1;Data Source=$Workbook$;Location=&quot;Table073 (Page 104)&quot;;Extended Properties=&quot;&quot;">
            <x15:dbTables>
              <x15:dbTable name="Table073 (Page 104)"/>
            </x15:dbTables>
          </x15:oledbPr>
        </x15:connection>
      </ext>
    </extLst>
  </connection>
  <connection id="3" xr16:uid="{0E7A6B52-C564-4816-80C8-1C3F595B117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<sst xmlns="http://schemas.openxmlformats.org/spreadsheetml/2006/main" count="377" uniqueCount="247">
  <si>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</si>
  <si>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</si>
  <si>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</si>
  <si>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</si>
  <si>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</si>
  <si>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</si>
  <si>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</si>
  <si>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</si>
  <si>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</si>
  <si>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</si>
  <si>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</si>
  <si>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Rural</t>
  </si>
  <si>
    <t>Urban</t>
  </si>
  <si>
    <t>All</t>
  </si>
  <si>
    <t>Male</t>
  </si>
  <si>
    <t>Female</t>
  </si>
  <si>
    <t>Person</t>
  </si>
  <si>
    <t>89.0</t>
  </si>
  <si>
    <t>72.5</t>
  </si>
  <si>
    <t>90.9</t>
  </si>
  <si>
    <t>91.1</t>
  </si>
  <si>
    <t>91.9</t>
  </si>
  <si>
    <t>82.6</t>
  </si>
  <si>
    <t>87.5</t>
  </si>
  <si>
    <t>85.1</t>
  </si>
  <si>
    <t>90.0</t>
  </si>
  <si>
    <t>84.3</t>
  </si>
  <si>
    <t>65.8</t>
  </si>
  <si>
    <t>72.6</t>
  </si>
  <si>
    <t>63.5</t>
  </si>
  <si>
    <t>86.7</t>
  </si>
  <si>
    <t>88.8</t>
  </si>
  <si>
    <t>83.3</t>
  </si>
  <si>
    <t>87.7</t>
  </si>
  <si>
    <t>81.1</t>
  </si>
  <si>
    <t>72.3</t>
  </si>
  <si>
    <t>80.1</t>
  </si>
  <si>
    <t>70.0</t>
  </si>
  <si>
    <t>88.1</t>
  </si>
  <si>
    <t>85.2</t>
  </si>
  <si>
    <t>84.2</t>
  </si>
  <si>
    <t>35.9</t>
  </si>
  <si>
    <t>64.7</t>
  </si>
  <si>
    <t>75.9</t>
  </si>
  <si>
    <t>79.3</t>
  </si>
  <si>
    <t>84.7</t>
  </si>
  <si>
    <t>78.9</t>
  </si>
  <si>
    <t>79.7</t>
  </si>
  <si>
    <t>80.4</t>
  </si>
  <si>
    <t>89.1</t>
  </si>
  <si>
    <t>82.7</t>
  </si>
  <si>
    <t>86.0</t>
  </si>
  <si>
    <t>INDICATOR</t>
  </si>
  <si>
    <t>AGE(15-24)</t>
  </si>
  <si>
    <t>Rural Urban Divide</t>
  </si>
  <si>
    <t>AGE(15-29)</t>
  </si>
  <si>
    <t>78.7</t>
  </si>
  <si>
    <t>86.2</t>
  </si>
  <si>
    <t>50.9</t>
  </si>
  <si>
    <t>59.1</t>
  </si>
  <si>
    <t>79.1</t>
  </si>
  <si>
    <t>71.3</t>
  </si>
  <si>
    <t>55.9</t>
  </si>
  <si>
    <t>63.6</t>
  </si>
  <si>
    <t>AGE(15 years and above)</t>
  </si>
  <si>
    <t xml:space="preserve">1)Table 6:  Percentage of persons who sent message (e.g., e-mail, messaging service, SMS) with 
attached files (e.g., documents, pictures, video) during last three months for each State/UT </t>
  </si>
  <si>
    <t xml:space="preserve">2)Table 7:  Percentage of persons who used copy and paste tools to duplicate or move data, 
information, documents, etc. during last three months for each State/UT </t>
  </si>
  <si>
    <t>83.5</t>
  </si>
  <si>
    <t>88.7</t>
  </si>
  <si>
    <t>81.6</t>
  </si>
  <si>
    <t>85.3</t>
  </si>
  <si>
    <t>87.2</t>
  </si>
  <si>
    <t>77.8</t>
  </si>
  <si>
    <t>66.1</t>
  </si>
  <si>
    <t>49.7</t>
  </si>
  <si>
    <t>57.9</t>
  </si>
  <si>
    <t>77.4</t>
  </si>
  <si>
    <t>63.9</t>
  </si>
  <si>
    <t>70.8</t>
  </si>
  <si>
    <t>54.4</t>
  </si>
  <si>
    <t>62.3</t>
  </si>
  <si>
    <t>Column12</t>
  </si>
  <si>
    <t xml:space="preserve">3)Table 8:  Percentage of persons who created an electronic presentation during last three months 
for each State/UT </t>
  </si>
  <si>
    <t>31.0</t>
  </si>
  <si>
    <t>27.6</t>
  </si>
  <si>
    <t>29.3</t>
  </si>
  <si>
    <t>42.2</t>
  </si>
  <si>
    <t>36.5</t>
  </si>
  <si>
    <t>39.6</t>
  </si>
  <si>
    <t>34.7</t>
  </si>
  <si>
    <t>30.3</t>
  </si>
  <si>
    <t>32.6</t>
  </si>
  <si>
    <t>31.6</t>
  </si>
  <si>
    <t>26.4</t>
  </si>
  <si>
    <t>29.0</t>
  </si>
  <si>
    <t>41.2</t>
  </si>
  <si>
    <t>35.7</t>
  </si>
  <si>
    <t>38.6</t>
  </si>
  <si>
    <t>34.8</t>
  </si>
  <si>
    <t>29.4</t>
  </si>
  <si>
    <t>32.2</t>
  </si>
  <si>
    <t>25.0</t>
  </si>
  <si>
    <t>19.1</t>
  </si>
  <si>
    <t>22.1</t>
  </si>
  <si>
    <t>32.1</t>
  </si>
  <si>
    <t>24.4</t>
  </si>
  <si>
    <t>28.3</t>
  </si>
  <si>
    <t>27.5</t>
  </si>
  <si>
    <t>20.8</t>
  </si>
  <si>
    <t>24.2</t>
  </si>
  <si>
    <t>4)Table 9: Percentage of persons able to create electronic documents with word processing software 
for each State/UT</t>
  </si>
  <si>
    <t>18.8</t>
  </si>
  <si>
    <t>14.2</t>
  </si>
  <si>
    <t>16.6</t>
  </si>
  <si>
    <t>40.8</t>
  </si>
  <si>
    <t>36.7</t>
  </si>
  <si>
    <t>38.9</t>
  </si>
  <si>
    <t>26.1</t>
  </si>
  <si>
    <t>21.2</t>
  </si>
  <si>
    <t>23.8</t>
  </si>
  <si>
    <t>19.4</t>
  </si>
  <si>
    <t>12.7</t>
  </si>
  <si>
    <t>16.1</t>
  </si>
  <si>
    <t>34.1</t>
  </si>
  <si>
    <t>37.0</t>
  </si>
  <si>
    <t>19.5</t>
  </si>
  <si>
    <t>22.9</t>
  </si>
  <si>
    <t>10.6</t>
  </si>
  <si>
    <t>5.9</t>
  </si>
  <si>
    <t>8.3</t>
  </si>
  <si>
    <t>26.9</t>
  </si>
  <si>
    <t>18.2</t>
  </si>
  <si>
    <t>22.7</t>
  </si>
  <si>
    <t>16.2</t>
  </si>
  <si>
    <t>10.0</t>
  </si>
  <si>
    <t>13.1</t>
  </si>
  <si>
    <t xml:space="preserve">5)Table 10: Percentage of persons able to complain about cybercrime/ report cyber fraud in the 
cybercrime reporting portal for each State/UT </t>
  </si>
  <si>
    <t>25.2</t>
  </si>
  <si>
    <t>16.4</t>
  </si>
  <si>
    <t>20.9</t>
  </si>
  <si>
    <t>40.7</t>
  </si>
  <si>
    <t>34.0</t>
  </si>
  <si>
    <t>37.6</t>
  </si>
  <si>
    <t>21.9</t>
  </si>
  <si>
    <t>26.3</t>
  </si>
  <si>
    <t>15.3</t>
  </si>
  <si>
    <t>42.9</t>
  </si>
  <si>
    <t>35.4</t>
  </si>
  <si>
    <t>39.3</t>
  </si>
  <si>
    <t>31.7</t>
  </si>
  <si>
    <t>21.7</t>
  </si>
  <si>
    <t>16.8</t>
  </si>
  <si>
    <t>12.6</t>
  </si>
  <si>
    <t>33.9</t>
  </si>
  <si>
    <t>21.5</t>
  </si>
  <si>
    <t>27.8</t>
  </si>
  <si>
    <t>17.7</t>
  </si>
  <si>
    <t>6)Table 11:  Percentage of persons who are able to send or receive email for each State/UT</t>
  </si>
  <si>
    <t>66.4</t>
  </si>
  <si>
    <t>53.8</t>
  </si>
  <si>
    <t>60.3</t>
  </si>
  <si>
    <t>74.7</t>
  </si>
  <si>
    <t>51.7</t>
  </si>
  <si>
    <t>59.2</t>
  </si>
  <si>
    <t>75.8</t>
  </si>
  <si>
    <t>70.6</t>
  </si>
  <si>
    <t>58.3</t>
  </si>
  <si>
    <t>44.3</t>
  </si>
  <si>
    <t>29.5</t>
  </si>
  <si>
    <t>36.9</t>
  </si>
  <si>
    <t>48.6</t>
  </si>
  <si>
    <t>56.3</t>
  </si>
  <si>
    <t>43.5</t>
  </si>
  <si>
    <t xml:space="preserve">7)Table 12:  Percentage of persons who reported the ability to perform online banking 
transactions for each State/UT </t>
  </si>
  <si>
    <t>73.3</t>
  </si>
  <si>
    <t>51.4</t>
  </si>
  <si>
    <t>62.7</t>
  </si>
  <si>
    <t>77.1</t>
  </si>
  <si>
    <t>58.0</t>
  </si>
  <si>
    <t>68.0</t>
  </si>
  <si>
    <t>50.4</t>
  </si>
  <si>
    <t>63.4</t>
  </si>
  <si>
    <t>72.7</t>
  </si>
  <si>
    <t>57.5</t>
  </si>
  <si>
    <t>68.7</t>
  </si>
  <si>
    <t>53.9</t>
  </si>
  <si>
    <t>30.0</t>
  </si>
  <si>
    <t>42.0</t>
  </si>
  <si>
    <t>73.2</t>
  </si>
  <si>
    <t>51.1</t>
  </si>
  <si>
    <t>62.4</t>
  </si>
  <si>
    <t>60.5</t>
  </si>
  <si>
    <t>48.9</t>
  </si>
  <si>
    <t>Rural Gender Gap</t>
  </si>
  <si>
    <t>Column13</t>
  </si>
  <si>
    <t>Urban Gender Gap</t>
  </si>
  <si>
    <t>Digital Skills</t>
  </si>
  <si>
    <t>20)Table 3.1 Percentage of persons who are able to use internet but did not
used it during last three months by major reasons at all-India level  Percentage of persons who able to use internet but did not used it during last three months</t>
  </si>
  <si>
    <t>21)Table 3.1 Percentage of persons who are able to use internet but did not
used it during last three months by major reasons at all-India level internet service is not available in the area</t>
  </si>
  <si>
    <t>22)Table 3.1 Percentage of persons who are able to use internet but did not
used it during last three months by major reasons at all-India level  internet service is available but it does not correspond to personal needs</t>
  </si>
  <si>
    <t>23)Table 3.1 Percentage of persons who are able to use internet but did not
used it during last three months by major reasons at all-India level do not know how to use it</t>
  </si>
  <si>
    <t>24)Table 3.1 Percentage of persons who are able to use internet but did not
used it during last three months by major reasons at all-India level do not need the internet</t>
  </si>
  <si>
    <t>25)Table 3.1 Percentage of persons who are able to use internet but did not
used it during last three months by major reasons at all-India level cost of the service is too high</t>
  </si>
  <si>
    <t>26)Table 3.1 Percentage of persons who are able to use internet but did not
used it during last three months by major reasons at all-India level others</t>
  </si>
  <si>
    <t>27)Table 3.1 Percentage of persons who are able to use internet but did not
used it during last three months by major reasons at all-India level all</t>
  </si>
  <si>
    <t xml:space="preserve">28)Table 4:Percentage of persons who used internet at least once during last
three months by frequency of internet use for each State/UT At least once in a day </t>
  </si>
  <si>
    <t xml:space="preserve">29)Table 4:Percentage of persons who used internet at least once during last
three months by frequency of internet use for each State/UT At least once in a week </t>
  </si>
  <si>
    <t>30)Table 4:Percentage of persons who used internet at least once during last
three months by frequency of internet use for each State/UT Not in every week</t>
  </si>
  <si>
    <t>31) Table 5 Percentage of persons who used internet at least once during last three months by type of portable device and portable network used for each State/UT Mobile phone and mobile data</t>
  </si>
  <si>
    <t xml:space="preserve">32) Table 5 Percentage of persons who used internet at least once during last three months by type of portable device and portable network used for each State/UT Mobile phone and Wi-Fi </t>
  </si>
  <si>
    <t>33) Table 5 Percentage of persons who used internet at least once during last three months by type of portable device and portable network used for each State/UT Tablet and mobile data </t>
  </si>
  <si>
    <t>34) Table 5 Percentage of persons who used internet at least once during last three months by type of portable device and portable network used for each State/UT Others</t>
  </si>
  <si>
    <t>35)Table 13 Percentage of households possessing landline, mobile phone and optical fiber connectivity for each State/UT percentage of households possessing - landline 
phone</t>
  </si>
  <si>
    <t xml:space="preserve">36)Table 13 Percentage of households possessing landline, mobile phone and optical fiber connectivity for each State/UT smartphone only </t>
  </si>
  <si>
    <t>37)Table 13 Percentage of households possessing landline, mobile phone and optical fiber connectivity for each State/UT mobile 
phone (other than smartphone) only</t>
  </si>
  <si>
    <t xml:space="preserve">38)Table 13 Percentage of households possessing landline, mobile phone and optical fiber connectivity for each State/UT both smart and other than smart 
phone </t>
  </si>
  <si>
    <t>39)Table 13 Percentage of households possessing landline, mobile phone and optical fiber connectivity for each State/UT both landline and mobile phone</t>
  </si>
  <si>
    <t>40)Table 13 Percentage of households possessing landline, mobile phone and optical fiber connectivity for each State/UT either landline or mobile 
phone</t>
  </si>
  <si>
    <t>41)Table 13 Percentage of households possessing landline, mobile phone and optical fiber connectivity for each State/UT optical fiber connection</t>
  </si>
  <si>
    <t>42)Table 14:Percentage of households with internet facility within household
premises and percentage of households by type of internetservice availed for each State/UT Percentage of households with 
internet facility within household premises</t>
  </si>
  <si>
    <t>43)Table 14:Percentage of households with internet facility within household
premises and percentage of households by type of internet service availed for each State/UT percentage of household by type of network availed -fixed/ WiFi 
network</t>
  </si>
  <si>
    <t>44)Table 14:Percentage of households with internet facility within household
premises and percentage of households by type of internet service availed for each State/UT percentage of household by type of network availed mobile network</t>
  </si>
  <si>
    <t>45)Table 14:Percentage of households with internet facility within household
premises and percentage of households by type of internet service availed for each State/UT percentage of household by type of network availed both fixed/ WiFi 
and mobile network</t>
  </si>
  <si>
    <t>46)Table 14.1: Percentage of households without internet facility within household premises and percentage distribution of households by major reasons for not having internet facility within household premises for each State/UT</t>
  </si>
  <si>
    <t>47)Table 14.1: Percentage of households without internet facility within household premises and percentage distribution of households by major reasons for not having internet facility within household premises for each State/UT percentage distribution of household by major 
reasons for not having internet facility within household premises- do not know 
how to use it</t>
  </si>
  <si>
    <t>48)Table 14.1: Percentage of households without internet facility within household premises and percentage distribution of households by major reasons for not having internet facility within household premises for each State/UT percentage distribution of household by major
reasons for not having internet facility within household premises do not 
need the internet</t>
  </si>
  <si>
    <t>49)Table 14.1: Percentage of households without internet facility within household premises and percentage distribution of households by major reasons for not having internet facility within household premises for each State/UT percentage distribution of household by major
reasons for not having internet facility within household premises internet service 
is available but it does not correspond to 
household need</t>
  </si>
  <si>
    <t>50)Table 14.1: Percentage of households without internet facility within household premises and percentage distribution of households by major reasons for not having internet facility within household premises for each State/UT percentage distribution of household by major
reasons for not having internet facility within household premises others</t>
  </si>
  <si>
    <t>51)Table 14.1: Percentage of households without internet facility within household premises and percentage distribution of households by major reasons for not having internet facility within household premises for each State/UT percentage distribution of household by major
reasons for not having internet facility within household premises All</t>
  </si>
  <si>
    <t>Column 14</t>
  </si>
  <si>
    <t>Total Gender Gap</t>
  </si>
  <si>
    <t>8)Table 12.1: Percentage of persons who are able to perform online banking transactions by mode of
transactions for each State/ UT(UPI ONLY)</t>
  </si>
  <si>
    <t>9)Table 12.1: Percentage of persons who are able to perform online banking transactions by mode of
transactions for each State/ UT(Net banking or other means (except UPI) only)</t>
  </si>
  <si>
    <t>10)Table 12.1: Percentage of persons who are able to perform online banking transactions by mode of
transactions for each State/ UT(Both UPI and netbanking etc.)</t>
  </si>
  <si>
    <t>11)Table 1: Percentage of persons who used mobile phone during last 3 
months for each State/ UT</t>
  </si>
  <si>
    <t>12)Table 1.1:  Percentage of persons who used mobile phone during last three months for each State/UT Smartphone only</t>
  </si>
  <si>
    <t xml:space="preserve">13)Table 1.1:  Percentage of persons who used mobile phone during last three months for each State/UT mobile phone (excluding smart phone) only </t>
  </si>
  <si>
    <t xml:space="preserve">14)Table 1.1:  Percentage of persons who used mobile phone during last three months for each State/UT both smart and other than smart phone </t>
  </si>
  <si>
    <t xml:space="preserve">15)Table 2: Percentage of persons who own a mobile phone as on date of the 
survey for each State/UT </t>
  </si>
  <si>
    <t>16)Table 2.1:Percentage of persons who own mobile phone by type of mobile
phone owned for each State/UT  Smartphone only</t>
  </si>
  <si>
    <t xml:space="preserve">17)Table 2.1:Percentage of persons who own mobile phone by type of mobile
phone owned for each State/UT  mobile phone (excluding smart phone) only </t>
  </si>
  <si>
    <t xml:space="preserve">18)Table 2.1:Percentage of persons who own mobile phone by type of mobile
phone owned for each State/UT both smart and other than smart phone </t>
  </si>
  <si>
    <t>19)Table 3: Percentage of persons who used internet, at least once, during 
last three months for each State/UT</t>
  </si>
  <si>
    <t>Column 15</t>
  </si>
  <si>
    <t>Rural Urban Male Divide</t>
  </si>
  <si>
    <t>Column 16</t>
  </si>
  <si>
    <t>Rural Urban Female Divide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</si>
</sst>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u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NumberFormat="1" applyFont="1" applyFill="1" applyAlignment="1">
      <alignment wrapText="1"/>
    </xf>
    <xf numFmtId="0" fontId="0" fillId="2" borderId="0" xfId="0" applyNumberFormat="1" applyFill="1" applyAlignment="1">
      <alignment wrapText="1"/>
    </xf>
    <xf numFmtId="0" fontId="0" fillId="2" borderId="1" xfId="0" applyNumberFormat="1" applyFont="1" applyFill="1" applyBorder="1" applyAlignment="1">
      <alignment wrapText="1"/>
    </xf>
    <xf numFmtId="0" fontId="0" fillId="3" borderId="2" xfId="0" applyNumberFormat="1" applyFont="1" applyFill="1" applyBorder="1"/>
    <xf numFmtId="0" fontId="0" fillId="3" borderId="2" xfId="0" applyNumberFormat="1" applyFont="1" applyFill="1" applyBorder="1" applyAlignment="1">
      <alignment horizontal="left"/>
    </xf>
    <xf numFmtId="0" fontId="0" fillId="3" borderId="3" xfId="0" applyNumberFormat="1" applyFont="1" applyFill="1" applyBorder="1"/>
    <xf numFmtId="0" fontId="0" fillId="0" borderId="1" xfId="0" applyNumberFormat="1" applyFont="1" applyBorder="1"/>
    <xf numFmtId="0" fontId="0" fillId="3" borderId="1" xfId="0" applyNumberFormat="1" applyFont="1" applyFill="1" applyBorder="1"/>
    <xf numFmtId="2" fontId="0" fillId="3" borderId="1" xfId="0" applyNumberFormat="1" applyFill="1" applyBorder="1" applyAlignment="1">
      <alignment horizontal="left"/>
    </xf>
    <xf numFmtId="2" fontId="0" fillId="0" borderId="0" xfId="0" applyNumberFormat="1" applyAlignment="1">
      <alignment horizontal="left"/>
    </xf>
    <xf numFmtId="2" fontId="0" fillId="3" borderId="5" xfId="0" applyNumberFormat="1" applyFont="1" applyFill="1" applyBorder="1" applyAlignment="1">
      <alignment horizontal="left"/>
    </xf>
    <xf numFmtId="2" fontId="0" fillId="3" borderId="2" xfId="0" applyNumberFormat="1" applyFont="1" applyFill="1" applyBorder="1" applyAlignment="1">
      <alignment horizontal="left"/>
    </xf>
    <xf numFmtId="2" fontId="0" fillId="3" borderId="6" xfId="0" applyNumberFormat="1" applyFont="1" applyFill="1" applyBorder="1" applyAlignment="1">
      <alignment horizontal="left"/>
    </xf>
    <xf numFmtId="2" fontId="0" fillId="3" borderId="3" xfId="0" applyNumberFormat="1" applyFont="1" applyFill="1" applyBorder="1" applyAlignment="1">
      <alignment horizontal="left"/>
    </xf>
    <xf numFmtId="0" fontId="0" fillId="3" borderId="3" xfId="0" applyNumberFormat="1" applyFont="1" applyFill="1" applyBorder="1" applyAlignment="1">
      <alignment horizontal="left"/>
    </xf>
    <xf numFmtId="0" fontId="0" fillId="4" borderId="0" xfId="0" applyNumberFormat="1" applyFont="1" applyFill="1" applyAlignment="1">
      <alignment wrapText="1"/>
    </xf>
    <xf numFmtId="0" fontId="0" fillId="4" borderId="0" xfId="0" applyNumberFormat="1" applyFill="1" applyAlignment="1">
      <alignment wrapText="1"/>
    </xf>
    <xf numFmtId="0" fontId="0" fillId="4" borderId="4" xfId="0" applyNumberFormat="1" applyFont="1" applyFill="1" applyBorder="1" applyAlignment="1">
      <alignment wrapText="1"/>
    </xf>
    <xf numFmtId="0" fontId="0" fillId="4" borderId="1" xfId="0" applyNumberFormat="1" applyFont="1" applyFill="1" applyBorder="1" applyAlignment="1">
      <alignment wrapText="1"/>
    </xf>
    <xf numFmtId="0" fontId="0" fillId="0" borderId="2" xfId="0" applyNumberFormat="1" applyFont="1" applyBorder="1" applyAlignment="1">
      <alignment horizontal="left"/>
    </xf>
    <xf numFmtId="0" fontId="0" fillId="0" borderId="3" xfId="0" applyNumberFormat="1" applyFont="1" applyBorder="1" applyAlignment="1">
      <alignment horizontal="left"/>
    </xf>
    <xf numFmtId="2" fontId="0" fillId="0" borderId="3" xfId="0" applyNumberFormat="1" applyFont="1" applyBorder="1" applyAlignment="1">
      <alignment horizontal="left"/>
    </xf>
    <xf numFmtId="0" fontId="0" fillId="0" borderId="2" xfId="0" applyBorder="1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numFmt numFmtId="2" formatCode="0.00"/>
      <alignment horizontal="left" vertical="bottom" textRotation="0" wrapText="0" indent="0" justifyLastLine="0" shrinkToFit="0" readingOrder="0"/>
    </dxf>
    <dxf>
      <numFmt numFmtId="2" formatCode="0.00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TABLES%206-12\Table6%20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ural Urban Divide(15-24)"/>
      <sheetName val="RGAP(15-24)"/>
      <sheetName val="UGAP(15-24)"/>
      <sheetName val="Allgap(15-24)"/>
      <sheetName val="Rural Urban Divide(15-29)"/>
      <sheetName val="RGAP(15-29)"/>
      <sheetName val="UGAP(15-29)"/>
      <sheetName val="ALLgap(15-29)"/>
      <sheetName val="Rural Urban Divide(15+)"/>
      <sheetName val="RGAP(15+)"/>
      <sheetName val="UGAP(15+)"/>
      <sheetName val="AllGAP(15+)"/>
      <sheetName val="Table6 N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097FEFC8-00A8-4DB0-909A-7B808D095ACF}" autoFormatId="16" applyNumberFormats="0" applyBorderFormats="0" applyFontFormats="0" applyPatternFormats="0" applyAlignmentFormats="0" applyWidthHeightFormats="0">
  <queryTableRefresh nextId="17" unboundColumnsRight="6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</queryTableFields>
  </queryTableRefresh>
  <extLst>
    <ext xmlns:x15="http://schemas.microsoft.com/office/spreadsheetml/2010/11/main" uri="{883FBD77-0823-4a55-B5E3-86C4891E6966}">
      <x15:queryTable sourceDataName="Query - Table073 (Page 104)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BB75E67-2AF8-43F9-B674-ECEC5EBE72D5}" name="Table073__Page_1043" displayName="Table073__Page_1043" ref="A3:P70" tableType="queryTable" totalsRowShown="0">
  <tableColumns count="16">
    <tableColumn id="1" xr3:uid="{63C0B82C-FD39-4788-A6D7-6694E056CDA5}" uniqueName="1" name="Column1" queryTableFieldId="1" dataDxfId="15"/>
    <tableColumn id="2" xr3:uid="{D8229C7A-DD0D-491F-9F9C-8595767AFACE}" uniqueName="2" name="Column2" queryTableFieldId="2" dataDxfId="14"/>
    <tableColumn id="3" xr3:uid="{45824696-D5BF-4D1E-A64D-1D6DFD87C5DB}" uniqueName="3" name="Column3" queryTableFieldId="3" dataDxfId="13"/>
    <tableColumn id="4" xr3:uid="{EA9858F1-BB53-405A-9912-CA1CD5A7F7C7}" uniqueName="4" name="Column4" queryTableFieldId="4" dataDxfId="12"/>
    <tableColumn id="5" xr3:uid="{B3958146-0D01-43C6-8636-C35C911FF8AB}" uniqueName="5" name="Column5" queryTableFieldId="5" dataDxfId="11"/>
    <tableColumn id="6" xr3:uid="{9BD2FFA6-AE61-4D72-A03C-E07FE99E1752}" uniqueName="6" name="Column6" queryTableFieldId="6" dataDxfId="10"/>
    <tableColumn id="7" xr3:uid="{5013D825-6330-405E-95C6-31493E16C459}" uniqueName="7" name="Column7" queryTableFieldId="7" dataDxfId="9"/>
    <tableColumn id="8" xr3:uid="{686105C7-1F61-4391-802D-1E2D32E71150}" uniqueName="8" name="Column8" queryTableFieldId="8" dataDxfId="8"/>
    <tableColumn id="9" xr3:uid="{45613296-D3FD-49AD-BC81-BAAE27853903}" uniqueName="9" name="Column9" queryTableFieldId="9" dataDxfId="7"/>
    <tableColumn id="10" xr3:uid="{25945F6D-27EF-436B-AD59-91BBD6893965}" uniqueName="10" name="Column10" queryTableFieldId="10" dataDxfId="6"/>
    <tableColumn id="11" xr3:uid="{41B434D1-5D01-445E-8645-4B4B1892C12B}" uniqueName="11" name="Column11" queryTableFieldId="11" dataDxfId="5">
      <calculatedColumnFormula>[1]!Table073__Page_1043[[#This Row],[Column4]]-[1]!Table073__Page_1043[[#This Row],[Column7]]</calculatedColumnFormula>
    </tableColumn>
    <tableColumn id="12" xr3:uid="{4B6D6C3B-3AEB-409C-B2D4-8333315C94DE}" uniqueName="12" name="Column12" queryTableFieldId="12" dataDxfId="4"/>
    <tableColumn id="13" xr3:uid="{C41063DA-7D38-4FBD-9720-A53A69C3EAC2}" uniqueName="13" name="Column13" queryTableFieldId="13" dataDxfId="3"/>
    <tableColumn id="14" xr3:uid="{9172A819-C25D-471E-860C-877DBA1DB327}" uniqueName="14" name="Column 14" queryTableFieldId="14" dataDxfId="2"/>
    <tableColumn id="15" xr3:uid="{51641BFB-55BB-49B0-9D95-34B80F52FA17}" uniqueName="15" name="Column 15" queryTableFieldId="15" dataDxfId="1"/>
    <tableColumn id="16" xr3:uid="{B779C47C-D603-4531-B213-520369F07309}" uniqueName="16" name="Column 16" queryTableFieldId="16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6ADF-CD13-482A-BE9F-A670AB1E9D43}">
  <sheetPr>
    <pageSetUpPr fitToPage="1"/>
  </sheetPr>
  <dimension ref="A1:P175"/>
  <sheetViews>
    <sheetView tabSelected="1" workbookViewId="0">
      <selection activeCell="N33" sqref="N33"/>
    </sheetView>
  </sheetViews>
  <sheetFormatPr defaultRowHeight="14.4" x14ac:dyDescent="0.3"/>
  <cols>
    <col min="1" max="1" width="35.109375" customWidth="1"/>
    <col min="2" max="9" width="8.5546875" bestFit="1" customWidth="1"/>
    <col min="10" max="10" width="9.5546875" bestFit="1" customWidth="1"/>
    <col min="11" max="11" width="16.109375" customWidth="1"/>
    <col min="12" max="12" width="15.33203125" bestFit="1" customWidth="1"/>
    <col min="13" max="13" width="16.109375" bestFit="1" customWidth="1"/>
    <col min="14" max="14" width="15.33203125" bestFit="1" customWidth="1"/>
    <col min="15" max="15" width="21.77734375" bestFit="1" customWidth="1"/>
    <col min="16" max="16" width="23.5546875" bestFit="1" customWidth="1"/>
  </cols>
  <sheetData>
    <row r="1" spans="1:16" x14ac:dyDescent="0.3">
      <c r="A1" s="29" t="s">
        <v>196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16" x14ac:dyDescent="0.3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6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s="1" t="s">
        <v>10</v>
      </c>
      <c r="L3" t="s">
        <v>81</v>
      </c>
      <c r="M3" t="s">
        <v>194</v>
      </c>
      <c r="N3" t="s">
        <v>229</v>
      </c>
      <c r="O3" t="s">
        <v>243</v>
      </c>
      <c r="P3" t="s">
        <v>245</v>
      </c>
    </row>
    <row r="4" spans="1:16" x14ac:dyDescent="0.3">
      <c r="C4" t="s">
        <v>11</v>
      </c>
      <c r="F4" t="s">
        <v>12</v>
      </c>
      <c r="I4" t="s">
        <v>13</v>
      </c>
      <c r="K4" s="1"/>
      <c r="L4" s="4"/>
      <c r="M4" s="4"/>
      <c r="N4" s="4"/>
      <c r="O4" s="4"/>
      <c r="P4" s="4"/>
    </row>
    <row r="5" spans="1:16" x14ac:dyDescent="0.3">
      <c r="A5" t="s">
        <v>52</v>
      </c>
      <c r="B5" t="s">
        <v>14</v>
      </c>
      <c r="C5" t="s">
        <v>15</v>
      </c>
      <c r="D5" t="s">
        <v>16</v>
      </c>
      <c r="E5" t="s">
        <v>14</v>
      </c>
      <c r="F5" t="s">
        <v>15</v>
      </c>
      <c r="G5" t="s">
        <v>16</v>
      </c>
      <c r="H5" t="s">
        <v>14</v>
      </c>
      <c r="I5" t="s">
        <v>15</v>
      </c>
      <c r="J5" t="s">
        <v>16</v>
      </c>
      <c r="K5" s="2" t="s">
        <v>54</v>
      </c>
      <c r="L5" s="4" t="s">
        <v>193</v>
      </c>
      <c r="M5" s="4" t="s">
        <v>195</v>
      </c>
      <c r="N5" s="4" t="s">
        <v>230</v>
      </c>
      <c r="O5" s="4" t="s">
        <v>244</v>
      </c>
      <c r="P5" s="4" t="s">
        <v>246</v>
      </c>
    </row>
    <row r="6" spans="1:16" ht="86.4" x14ac:dyDescent="0.3">
      <c r="A6" s="6" t="s">
        <v>65</v>
      </c>
      <c r="B6" s="4"/>
      <c r="C6" s="4"/>
      <c r="D6" s="4"/>
      <c r="E6" s="4"/>
      <c r="F6" s="4"/>
      <c r="G6" s="4"/>
      <c r="H6" s="4"/>
      <c r="I6" s="4"/>
      <c r="J6" s="4"/>
      <c r="K6" s="5"/>
      <c r="L6" s="4"/>
      <c r="M6" s="4"/>
      <c r="N6" s="4"/>
      <c r="O6" s="4"/>
      <c r="P6" s="4"/>
    </row>
    <row r="7" spans="1:16" x14ac:dyDescent="0.3">
      <c r="A7" s="4" t="s">
        <v>53</v>
      </c>
      <c r="B7" t="s">
        <v>33</v>
      </c>
      <c r="C7" t="s">
        <v>48</v>
      </c>
      <c r="D7" t="s">
        <v>40</v>
      </c>
      <c r="E7" t="s">
        <v>21</v>
      </c>
      <c r="F7" t="s">
        <v>33</v>
      </c>
      <c r="G7" t="s">
        <v>25</v>
      </c>
      <c r="H7" t="s">
        <v>49</v>
      </c>
      <c r="I7" t="s">
        <v>50</v>
      </c>
      <c r="J7" t="s">
        <v>51</v>
      </c>
      <c r="K7" s="1">
        <f>Table073__Page_1043[[#This Row],[Column4]]-Table073__Page_1043[[#This Row],[Column7]]</f>
        <v>-5.7999999999999972</v>
      </c>
      <c r="L7" s="5">
        <f>Table073__Page_1043[[#This Row],[Column3]]-Table073__Page_1043[[#This Row],[Column2]]</f>
        <v>-7.2999999999999972</v>
      </c>
      <c r="M7" s="5">
        <f>Table073__Page_1043[[#This Row],[Column6]]-Table073__Page_1043[[#This Row],[Column5]]</f>
        <v>-4.2000000000000028</v>
      </c>
      <c r="N7" s="5">
        <v>-6.3999999999999915</v>
      </c>
      <c r="O7" s="5">
        <f>Table073__Page_1043[[#This Row],[Column2]]-Table073__Page_1043[[#This Row],[Column5]]</f>
        <v>-4.2000000000000028</v>
      </c>
      <c r="P7" s="5">
        <f>Table073__Page_1043[[#This Row],[Column3]]-Table073__Page_1043[[#This Row],[Column6]]</f>
        <v>-7.2999999999999972</v>
      </c>
    </row>
    <row r="8" spans="1:16" x14ac:dyDescent="0.3">
      <c r="A8" s="4" t="s">
        <v>55</v>
      </c>
      <c r="B8" t="s">
        <v>33</v>
      </c>
      <c r="C8" t="s">
        <v>56</v>
      </c>
      <c r="D8" t="s">
        <v>32</v>
      </c>
      <c r="E8" t="s">
        <v>20</v>
      </c>
      <c r="F8" t="s">
        <v>57</v>
      </c>
      <c r="G8" t="s">
        <v>31</v>
      </c>
      <c r="H8" t="s">
        <v>31</v>
      </c>
      <c r="I8" t="s">
        <v>34</v>
      </c>
      <c r="J8" t="s">
        <v>24</v>
      </c>
      <c r="K8" s="1">
        <f>Table073__Page_1043[[#This Row],[Column4]]-Table073__Page_1043[[#This Row],[Column7]]</f>
        <v>-5.5</v>
      </c>
      <c r="L8" s="5">
        <f>Table073__Page_1043[[#This Row],[Column3]]-Table073__Page_1043[[#This Row],[Column2]]</f>
        <v>-9</v>
      </c>
      <c r="M8" s="5">
        <f>Table073__Page_1043[[#This Row],[Column6]]-Table073__Page_1043[[#This Row],[Column5]]</f>
        <v>-4.8999999999999915</v>
      </c>
      <c r="N8" s="5">
        <v>-7.7000000000000028</v>
      </c>
      <c r="O8" s="5">
        <f>Table073__Page_1043[[#This Row],[Column2]]-Table073__Page_1043[[#This Row],[Column5]]</f>
        <v>-3.3999999999999915</v>
      </c>
      <c r="P8" s="5">
        <f>Table073__Page_1043[[#This Row],[Column3]]-Table073__Page_1043[[#This Row],[Column6]]</f>
        <v>-7.5</v>
      </c>
    </row>
    <row r="9" spans="1:16" x14ac:dyDescent="0.3">
      <c r="A9" s="4" t="s">
        <v>64</v>
      </c>
      <c r="B9" s="5">
        <v>67.2</v>
      </c>
      <c r="C9" s="4" t="s">
        <v>58</v>
      </c>
      <c r="D9" s="4" t="s">
        <v>59</v>
      </c>
      <c r="E9" s="4" t="s">
        <v>60</v>
      </c>
      <c r="F9" s="4" t="s">
        <v>27</v>
      </c>
      <c r="G9" s="4" t="s">
        <v>28</v>
      </c>
      <c r="H9" s="4" t="s">
        <v>61</v>
      </c>
      <c r="I9" s="4" t="s">
        <v>62</v>
      </c>
      <c r="J9" s="4" t="s">
        <v>63</v>
      </c>
      <c r="K9" s="1">
        <f>Table073__Page_1043[[#This Row],[Column4]]-Table073__Page_1043[[#This Row],[Column7]]</f>
        <v>-13.499999999999993</v>
      </c>
      <c r="L9" s="5">
        <f>Table073__Page_1043[[#This Row],[Column3]]-Table073__Page_1043[[#This Row],[Column2]]</f>
        <v>-16.300000000000004</v>
      </c>
      <c r="M9" s="5">
        <f>Table073__Page_1043[[#This Row],[Column6]]-Table073__Page_1043[[#This Row],[Column5]]</f>
        <v>-13.299999999999997</v>
      </c>
      <c r="N9" s="5">
        <v>-15.399999999999999</v>
      </c>
      <c r="O9" s="5">
        <f>Table073__Page_1043[[#This Row],[Column2]]-Table073__Page_1043[[#This Row],[Column5]]</f>
        <v>-11.899999999999991</v>
      </c>
      <c r="P9" s="5">
        <f>Table073__Page_1043[[#This Row],[Column3]]-Table073__Page_1043[[#This Row],[Column6]]</f>
        <v>-14.899999999999999</v>
      </c>
    </row>
    <row r="10" spans="1:16" ht="72" x14ac:dyDescent="0.3">
      <c r="A10" s="7" t="s">
        <v>66</v>
      </c>
      <c r="B10" s="4"/>
      <c r="C10" s="4"/>
      <c r="D10" s="4"/>
      <c r="E10" s="4"/>
      <c r="F10" s="4"/>
      <c r="G10" s="4"/>
      <c r="H10" s="4"/>
      <c r="I10" s="4"/>
      <c r="J10" s="4"/>
      <c r="K10" s="5"/>
      <c r="L10" s="4"/>
      <c r="M10" s="5"/>
      <c r="N10" s="5"/>
      <c r="O10" s="5"/>
      <c r="P10" s="5"/>
    </row>
    <row r="11" spans="1:16" x14ac:dyDescent="0.3">
      <c r="A11" s="4" t="s">
        <v>53</v>
      </c>
      <c r="B11" t="s">
        <v>23</v>
      </c>
      <c r="C11" t="s">
        <v>44</v>
      </c>
      <c r="D11" t="s">
        <v>67</v>
      </c>
      <c r="E11" t="s">
        <v>19</v>
      </c>
      <c r="F11" t="s">
        <v>30</v>
      </c>
      <c r="G11" t="s">
        <v>17</v>
      </c>
      <c r="H11" t="s">
        <v>68</v>
      </c>
      <c r="I11" t="s">
        <v>69</v>
      </c>
      <c r="J11" t="s">
        <v>70</v>
      </c>
      <c r="K11" s="1">
        <f>Table073__Page_1043[[#This Row],[Column4]]-Table073__Page_1043[[#This Row],[Column7]]</f>
        <v>-5.5</v>
      </c>
      <c r="L11" s="5">
        <f>Table073__Page_1043[[#This Row],[Column3]]-Table073__Page_1043[[#This Row],[Column2]]</f>
        <v>-8.2000000000000028</v>
      </c>
      <c r="M11" s="5">
        <f>Table073__Page_1043[[#This Row],[Column6]]-Table073__Page_1043[[#This Row],[Column5]]</f>
        <v>-4.2000000000000028</v>
      </c>
      <c r="N11" s="5">
        <v>-7.1000000000000085</v>
      </c>
      <c r="O11" s="5">
        <f>Table073__Page_1043[[#This Row],[Column2]]-Table073__Page_1043[[#This Row],[Column5]]</f>
        <v>-3.4000000000000057</v>
      </c>
      <c r="P11" s="5">
        <f>Table073__Page_1043[[#This Row],[Column3]]-Table073__Page_1043[[#This Row],[Column6]]</f>
        <v>-7.4000000000000057</v>
      </c>
    </row>
    <row r="12" spans="1:16" x14ac:dyDescent="0.3">
      <c r="A12" s="4" t="s">
        <v>55</v>
      </c>
      <c r="B12" t="s">
        <v>71</v>
      </c>
      <c r="C12" t="s">
        <v>72</v>
      </c>
      <c r="D12" t="s">
        <v>22</v>
      </c>
      <c r="E12" t="s">
        <v>25</v>
      </c>
      <c r="F12" t="s">
        <v>39</v>
      </c>
      <c r="G12" t="s">
        <v>33</v>
      </c>
      <c r="H12" t="s">
        <v>38</v>
      </c>
      <c r="I12" t="s">
        <v>36</v>
      </c>
      <c r="J12" t="s">
        <v>26</v>
      </c>
      <c r="K12" s="1">
        <f>Table073__Page_1043[[#This Row],[Column4]]-Table073__Page_1043[[#This Row],[Column7]]</f>
        <v>-5.1000000000000085</v>
      </c>
      <c r="L12" s="5">
        <f>Table073__Page_1043[[#This Row],[Column3]]-Table073__Page_1043[[#This Row],[Column2]]</f>
        <v>-9.4000000000000057</v>
      </c>
      <c r="M12" s="5">
        <f>Table073__Page_1043[[#This Row],[Column6]]-Table073__Page_1043[[#This Row],[Column5]]</f>
        <v>-4.7999999999999972</v>
      </c>
      <c r="N12" s="5">
        <v>-8</v>
      </c>
      <c r="O12" s="5">
        <f>Table073__Page_1043[[#This Row],[Column2]]-Table073__Page_1043[[#This Row],[Column5]]</f>
        <v>-2.7999999999999972</v>
      </c>
      <c r="P12" s="5">
        <f>Table073__Page_1043[[#This Row],[Column3]]-Table073__Page_1043[[#This Row],[Column6]]</f>
        <v>-7.4000000000000057</v>
      </c>
    </row>
    <row r="13" spans="1:16" x14ac:dyDescent="0.3">
      <c r="A13" s="4" t="s">
        <v>64</v>
      </c>
      <c r="B13" t="s">
        <v>73</v>
      </c>
      <c r="C13" t="s">
        <v>74</v>
      </c>
      <c r="D13" t="s">
        <v>75</v>
      </c>
      <c r="E13" t="s">
        <v>76</v>
      </c>
      <c r="F13" t="s">
        <v>77</v>
      </c>
      <c r="G13" t="s">
        <v>78</v>
      </c>
      <c r="H13" t="s">
        <v>37</v>
      </c>
      <c r="I13" t="s">
        <v>79</v>
      </c>
      <c r="J13" t="s">
        <v>80</v>
      </c>
      <c r="K13" s="1">
        <f>Table073__Page_1043[[#This Row],[Column4]]-Table073__Page_1043[[#This Row],[Column7]]</f>
        <v>-12.899999999999999</v>
      </c>
      <c r="L13" s="5">
        <f>Table073__Page_1043[[#This Row],[Column3]]-Table073__Page_1043[[#This Row],[Column2]]</f>
        <v>-16.399999999999991</v>
      </c>
      <c r="M13" s="5">
        <f>Table073__Page_1043[[#This Row],[Column6]]-Table073__Page_1043[[#This Row],[Column5]]</f>
        <v>-13.500000000000007</v>
      </c>
      <c r="N13" s="5">
        <v>-15.600000000000001</v>
      </c>
      <c r="O13" s="5">
        <f>Table073__Page_1043[[#This Row],[Column2]]-Table073__Page_1043[[#This Row],[Column5]]</f>
        <v>-11.300000000000011</v>
      </c>
      <c r="P13" s="5">
        <f>Table073__Page_1043[[#This Row],[Column3]]-Table073__Page_1043[[#This Row],[Column6]]</f>
        <v>-14.199999999999996</v>
      </c>
    </row>
    <row r="14" spans="1:16" ht="57.6" x14ac:dyDescent="0.3">
      <c r="A14" s="7" t="s">
        <v>82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4"/>
      <c r="M14" s="5"/>
      <c r="N14" s="5"/>
      <c r="O14" s="5"/>
      <c r="P14" s="5"/>
    </row>
    <row r="15" spans="1:16" x14ac:dyDescent="0.3">
      <c r="A15" s="4" t="s">
        <v>53</v>
      </c>
      <c r="B15" t="s">
        <v>83</v>
      </c>
      <c r="C15" t="s">
        <v>84</v>
      </c>
      <c r="D15" t="s">
        <v>85</v>
      </c>
      <c r="E15" t="s">
        <v>86</v>
      </c>
      <c r="F15" t="s">
        <v>87</v>
      </c>
      <c r="G15" t="s">
        <v>88</v>
      </c>
      <c r="H15" t="s">
        <v>89</v>
      </c>
      <c r="I15" t="s">
        <v>90</v>
      </c>
      <c r="J15" t="s">
        <v>91</v>
      </c>
      <c r="K15" s="1">
        <f>Table073__Page_1043[[#This Row],[Column4]]-Table073__Page_1043[[#This Row],[Column7]]</f>
        <v>-10.3</v>
      </c>
      <c r="L15" s="5">
        <f>Table073__Page_1043[[#This Row],[Column3]]-Table073__Page_1043[[#This Row],[Column2]]</f>
        <v>-3.3999999999999986</v>
      </c>
      <c r="M15" s="5">
        <f>Table073__Page_1043[[#This Row],[Column6]]-Table073__Page_1043[[#This Row],[Column5]]</f>
        <v>-5.7000000000000028</v>
      </c>
      <c r="N15" s="5">
        <v>-4.4000000000000021</v>
      </c>
      <c r="O15" s="5">
        <f>Table073__Page_1043[[#This Row],[Column2]]-Table073__Page_1043[[#This Row],[Column5]]</f>
        <v>-11.200000000000003</v>
      </c>
      <c r="P15" s="5">
        <f>Table073__Page_1043[[#This Row],[Column3]]-Table073__Page_1043[[#This Row],[Column6]]</f>
        <v>-8.8999999999999986</v>
      </c>
    </row>
    <row r="16" spans="1:16" x14ac:dyDescent="0.3">
      <c r="A16" s="4" t="s">
        <v>55</v>
      </c>
      <c r="B16" t="s">
        <v>92</v>
      </c>
      <c r="C16" t="s">
        <v>93</v>
      </c>
      <c r="D16" t="s">
        <v>94</v>
      </c>
      <c r="E16" t="s">
        <v>95</v>
      </c>
      <c r="F16" t="s">
        <v>96</v>
      </c>
      <c r="G16" t="s">
        <v>97</v>
      </c>
      <c r="H16" t="s">
        <v>98</v>
      </c>
      <c r="I16" t="s">
        <v>99</v>
      </c>
      <c r="J16" t="s">
        <v>100</v>
      </c>
      <c r="K16" s="1">
        <f>Table073__Page_1043[[#This Row],[Column4]]-Table073__Page_1043[[#This Row],[Column7]]</f>
        <v>-9.6000000000000014</v>
      </c>
      <c r="L16" s="5">
        <f>Table073__Page_1043[[#This Row],[Column3]]-Table073__Page_1043[[#This Row],[Column2]]</f>
        <v>-5.2000000000000028</v>
      </c>
      <c r="M16" s="5">
        <f>Table073__Page_1043[[#This Row],[Column6]]-Table073__Page_1043[[#This Row],[Column5]]</f>
        <v>-5.5</v>
      </c>
      <c r="N16" s="5">
        <v>-5.3999999999999986</v>
      </c>
      <c r="O16" s="5">
        <f>Table073__Page_1043[[#This Row],[Column2]]-Table073__Page_1043[[#This Row],[Column5]]</f>
        <v>-9.6000000000000014</v>
      </c>
      <c r="P16" s="5">
        <f>Table073__Page_1043[[#This Row],[Column3]]-Table073__Page_1043[[#This Row],[Column6]]</f>
        <v>-9.3000000000000043</v>
      </c>
    </row>
    <row r="17" spans="1:16" x14ac:dyDescent="0.3">
      <c r="A17" s="4" t="s">
        <v>64</v>
      </c>
      <c r="B17" t="s">
        <v>101</v>
      </c>
      <c r="C17" t="s">
        <v>102</v>
      </c>
      <c r="D17" t="s">
        <v>103</v>
      </c>
      <c r="E17" t="s">
        <v>104</v>
      </c>
      <c r="F17" t="s">
        <v>105</v>
      </c>
      <c r="G17" t="s">
        <v>106</v>
      </c>
      <c r="H17" t="s">
        <v>107</v>
      </c>
      <c r="I17" t="s">
        <v>108</v>
      </c>
      <c r="J17" t="s">
        <v>109</v>
      </c>
      <c r="K17" s="1">
        <f>Table073__Page_1043[[#This Row],[Column4]]-Table073__Page_1043[[#This Row],[Column7]]</f>
        <v>-6.1999999999999993</v>
      </c>
      <c r="L17" s="5">
        <f>Table073__Page_1043[[#This Row],[Column3]]-Table073__Page_1043[[#This Row],[Column2]]</f>
        <v>-5.8999999999999986</v>
      </c>
      <c r="M17" s="5">
        <f>Table073__Page_1043[[#This Row],[Column6]]-Table073__Page_1043[[#This Row],[Column5]]</f>
        <v>-7.7000000000000028</v>
      </c>
      <c r="N17" s="5">
        <v>-6.6999999999999993</v>
      </c>
      <c r="O17" s="5">
        <f>Table073__Page_1043[[#This Row],[Column2]]-Table073__Page_1043[[#This Row],[Column5]]</f>
        <v>-7.1000000000000014</v>
      </c>
      <c r="P17" s="5">
        <f>Table073__Page_1043[[#This Row],[Column3]]-Table073__Page_1043[[#This Row],[Column6]]</f>
        <v>-5.2999999999999972</v>
      </c>
    </row>
    <row r="18" spans="1:16" ht="57.6" x14ac:dyDescent="0.3">
      <c r="A18" s="7" t="s">
        <v>110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4"/>
      <c r="M18" s="5"/>
      <c r="N18" s="5"/>
      <c r="O18" s="5"/>
      <c r="P18" s="5"/>
    </row>
    <row r="19" spans="1:16" x14ac:dyDescent="0.3">
      <c r="A19" s="4" t="s">
        <v>53</v>
      </c>
      <c r="B19" t="s">
        <v>111</v>
      </c>
      <c r="C19" t="s">
        <v>112</v>
      </c>
      <c r="D19" t="s">
        <v>113</v>
      </c>
      <c r="E19" t="s">
        <v>114</v>
      </c>
      <c r="F19" t="s">
        <v>115</v>
      </c>
      <c r="G19" t="s">
        <v>116</v>
      </c>
      <c r="H19" t="s">
        <v>117</v>
      </c>
      <c r="I19" t="s">
        <v>118</v>
      </c>
      <c r="J19" t="s">
        <v>119</v>
      </c>
      <c r="K19" s="1">
        <f>Table073__Page_1043[[#This Row],[Column4]]-Table073__Page_1043[[#This Row],[Column7]]</f>
        <v>-22.299999999999997</v>
      </c>
      <c r="L19" s="5">
        <f>Table073__Page_1043[[#This Row],[Column3]]-Table073__Page_1043[[#This Row],[Column2]]</f>
        <v>-4.6000000000000014</v>
      </c>
      <c r="M19" s="5">
        <f>Table073__Page_1043[[#This Row],[Column6]]-Table073__Page_1043[[#This Row],[Column5]]</f>
        <v>-4.0999999999999943</v>
      </c>
      <c r="N19" s="5">
        <v>-4.9000000000000021</v>
      </c>
      <c r="O19" s="5">
        <f>Table073__Page_1043[[#This Row],[Column2]]-Table073__Page_1043[[#This Row],[Column5]]</f>
        <v>-21.999999999999996</v>
      </c>
      <c r="P19" s="5">
        <f>Table073__Page_1043[[#This Row],[Column3]]-Table073__Page_1043[[#This Row],[Column6]]</f>
        <v>-22.500000000000004</v>
      </c>
    </row>
    <row r="20" spans="1:16" x14ac:dyDescent="0.3">
      <c r="A20" s="4" t="s">
        <v>55</v>
      </c>
      <c r="B20" t="s">
        <v>120</v>
      </c>
      <c r="C20" t="s">
        <v>121</v>
      </c>
      <c r="D20" t="s">
        <v>122</v>
      </c>
      <c r="E20" t="s">
        <v>88</v>
      </c>
      <c r="F20" t="s">
        <v>123</v>
      </c>
      <c r="G20" t="s">
        <v>124</v>
      </c>
      <c r="H20" t="s">
        <v>117</v>
      </c>
      <c r="I20" t="s">
        <v>125</v>
      </c>
      <c r="J20" t="s">
        <v>126</v>
      </c>
      <c r="K20" s="1">
        <f>Table073__Page_1043[[#This Row],[Column4]]-Table073__Page_1043[[#This Row],[Column7]]</f>
        <v>-20.9</v>
      </c>
      <c r="L20" s="5">
        <f>Table073__Page_1043[[#This Row],[Column3]]-Table073__Page_1043[[#This Row],[Column2]]</f>
        <v>-6.6999999999999993</v>
      </c>
      <c r="M20" s="5">
        <f>Table073__Page_1043[[#This Row],[Column6]]-Table073__Page_1043[[#This Row],[Column5]]</f>
        <v>-5.5</v>
      </c>
      <c r="N20" s="5">
        <v>-6.6000000000000014</v>
      </c>
      <c r="O20" s="5">
        <f>Table073__Page_1043[[#This Row],[Column2]]-Table073__Page_1043[[#This Row],[Column5]]</f>
        <v>-20.200000000000003</v>
      </c>
      <c r="P20" s="5">
        <f>Table073__Page_1043[[#This Row],[Column3]]-Table073__Page_1043[[#This Row],[Column6]]</f>
        <v>-21.400000000000002</v>
      </c>
    </row>
    <row r="21" spans="1:16" x14ac:dyDescent="0.3">
      <c r="A21" s="4" t="s">
        <v>64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 t="s">
        <v>132</v>
      </c>
      <c r="H21" t="s">
        <v>133</v>
      </c>
      <c r="I21" t="s">
        <v>134</v>
      </c>
      <c r="J21" t="s">
        <v>135</v>
      </c>
      <c r="K21" s="1">
        <f>Table073__Page_1043[[#This Row],[Column4]]-Table073__Page_1043[[#This Row],[Column7]]</f>
        <v>-14.399999999999999</v>
      </c>
      <c r="L21" s="5">
        <f>Table073__Page_1043[[#This Row],[Column3]]-Table073__Page_1043[[#This Row],[Column2]]</f>
        <v>-4.6999999999999993</v>
      </c>
      <c r="M21" s="5">
        <f>Table073__Page_1043[[#This Row],[Column6]]-Table073__Page_1043[[#This Row],[Column5]]</f>
        <v>-8.6999999999999993</v>
      </c>
      <c r="N21" s="5">
        <v>-6.1999999999999993</v>
      </c>
      <c r="O21" s="5">
        <f>Table073__Page_1043[[#This Row],[Column2]]-Table073__Page_1043[[#This Row],[Column5]]</f>
        <v>-16.299999999999997</v>
      </c>
      <c r="P21" s="5">
        <f>Table073__Page_1043[[#This Row],[Column3]]-Table073__Page_1043[[#This Row],[Column6]]</f>
        <v>-12.299999999999999</v>
      </c>
    </row>
    <row r="22" spans="1:16" ht="72" x14ac:dyDescent="0.3">
      <c r="A22" s="7" t="s">
        <v>136</v>
      </c>
      <c r="B22" s="4"/>
      <c r="C22" s="4"/>
      <c r="D22" s="4"/>
      <c r="E22" s="4"/>
      <c r="F22" s="4"/>
      <c r="G22" s="4"/>
      <c r="H22" s="4"/>
      <c r="I22" s="4"/>
      <c r="J22" s="4"/>
      <c r="K22" s="5"/>
      <c r="L22" s="4"/>
      <c r="M22" s="5"/>
      <c r="N22" s="5"/>
      <c r="O22" s="5"/>
      <c r="P22" s="5"/>
    </row>
    <row r="23" spans="1:16" x14ac:dyDescent="0.3">
      <c r="A23" s="4" t="s">
        <v>53</v>
      </c>
      <c r="B23" t="s">
        <v>137</v>
      </c>
      <c r="C23" t="s">
        <v>138</v>
      </c>
      <c r="D23" t="s">
        <v>139</v>
      </c>
      <c r="E23" t="s">
        <v>140</v>
      </c>
      <c r="F23" t="s">
        <v>141</v>
      </c>
      <c r="G23" t="s">
        <v>142</v>
      </c>
      <c r="H23" t="s">
        <v>90</v>
      </c>
      <c r="I23" t="s">
        <v>143</v>
      </c>
      <c r="J23" t="s">
        <v>144</v>
      </c>
      <c r="K23" s="1">
        <f>Table073__Page_1043[[#This Row],[Column4]]-Table073__Page_1043[[#This Row],[Column7]]</f>
        <v>-16.700000000000003</v>
      </c>
      <c r="L23" s="5">
        <f>Table073__Page_1043[[#This Row],[Column3]]-Table073__Page_1043[[#This Row],[Column2]]</f>
        <v>-8.8000000000000007</v>
      </c>
      <c r="M23" s="5">
        <f>Table073__Page_1043[[#This Row],[Column6]]-Table073__Page_1043[[#This Row],[Column5]]</f>
        <v>-6.7000000000000028</v>
      </c>
      <c r="N23" s="5">
        <v>-8.4000000000000021</v>
      </c>
      <c r="O23" s="5">
        <f>Table073__Page_1043[[#This Row],[Column2]]-Table073__Page_1043[[#This Row],[Column5]]</f>
        <v>-15.500000000000004</v>
      </c>
      <c r="P23" s="5">
        <f>Table073__Page_1043[[#This Row],[Column3]]-Table073__Page_1043[[#This Row],[Column6]]</f>
        <v>-17.600000000000001</v>
      </c>
    </row>
    <row r="24" spans="1:16" x14ac:dyDescent="0.3">
      <c r="A24" s="4" t="s">
        <v>55</v>
      </c>
      <c r="B24" t="s">
        <v>117</v>
      </c>
      <c r="C24" t="s">
        <v>145</v>
      </c>
      <c r="D24" t="s">
        <v>108</v>
      </c>
      <c r="E24" t="s">
        <v>146</v>
      </c>
      <c r="F24" t="s">
        <v>147</v>
      </c>
      <c r="G24" t="s">
        <v>148</v>
      </c>
      <c r="H24" t="s">
        <v>149</v>
      </c>
      <c r="I24" t="s">
        <v>150</v>
      </c>
      <c r="J24" t="s">
        <v>130</v>
      </c>
      <c r="K24" s="1">
        <f>Table073__Page_1043[[#This Row],[Column4]]-Table073__Page_1043[[#This Row],[Column7]]</f>
        <v>-18.499999999999996</v>
      </c>
      <c r="L24" s="5">
        <f>Table073__Page_1043[[#This Row],[Column3]]-Table073__Page_1043[[#This Row],[Column2]]</f>
        <v>-10.8</v>
      </c>
      <c r="M24" s="5">
        <f>Table073__Page_1043[[#This Row],[Column6]]-Table073__Page_1043[[#This Row],[Column5]]</f>
        <v>-7.5</v>
      </c>
      <c r="N24" s="5">
        <v>-10</v>
      </c>
      <c r="O24" s="5">
        <f>Table073__Page_1043[[#This Row],[Column2]]-Table073__Page_1043[[#This Row],[Column5]]</f>
        <v>-16.799999999999997</v>
      </c>
      <c r="P24" s="5">
        <f>Table073__Page_1043[[#This Row],[Column3]]-Table073__Page_1043[[#This Row],[Column6]]</f>
        <v>-20.099999999999998</v>
      </c>
    </row>
    <row r="25" spans="1:16" x14ac:dyDescent="0.3">
      <c r="A25" s="4" t="s">
        <v>64</v>
      </c>
      <c r="B25" t="s">
        <v>151</v>
      </c>
      <c r="C25" t="s">
        <v>129</v>
      </c>
      <c r="D25" t="s">
        <v>152</v>
      </c>
      <c r="E25" t="s">
        <v>153</v>
      </c>
      <c r="F25" t="s">
        <v>154</v>
      </c>
      <c r="G25" t="s">
        <v>155</v>
      </c>
      <c r="H25" t="s">
        <v>132</v>
      </c>
      <c r="I25" t="s">
        <v>121</v>
      </c>
      <c r="J25" t="s">
        <v>156</v>
      </c>
      <c r="K25" s="1">
        <f>Table073__Page_1043[[#This Row],[Column4]]-Table073__Page_1043[[#This Row],[Column7]]</f>
        <v>-15.200000000000001</v>
      </c>
      <c r="L25" s="5">
        <f>Table073__Page_1043[[#This Row],[Column3]]-Table073__Page_1043[[#This Row],[Column2]]</f>
        <v>-8.5</v>
      </c>
      <c r="M25" s="5">
        <f>Table073__Page_1043[[#This Row],[Column6]]-Table073__Page_1043[[#This Row],[Column5]]</f>
        <v>-12.399999999999999</v>
      </c>
      <c r="N25" s="5">
        <v>-10</v>
      </c>
      <c r="O25" s="5">
        <f>Table073__Page_1043[[#This Row],[Column2]]-Table073__Page_1043[[#This Row],[Column5]]</f>
        <v>-17.099999999999998</v>
      </c>
      <c r="P25" s="5">
        <f>Table073__Page_1043[[#This Row],[Column3]]-Table073__Page_1043[[#This Row],[Column6]]</f>
        <v>-13.2</v>
      </c>
    </row>
    <row r="26" spans="1:16" ht="43.2" x14ac:dyDescent="0.3">
      <c r="A26" s="7" t="s">
        <v>157</v>
      </c>
      <c r="B26" s="3"/>
      <c r="C26" s="3"/>
      <c r="D26" s="3"/>
      <c r="E26" s="3"/>
      <c r="F26" s="3"/>
      <c r="G26" s="4"/>
      <c r="H26" s="4"/>
      <c r="I26" s="4"/>
      <c r="J26" s="4"/>
      <c r="K26" s="5"/>
      <c r="L26" s="4"/>
      <c r="M26" s="5"/>
      <c r="N26" s="5"/>
      <c r="O26" s="5"/>
      <c r="P26" s="5"/>
    </row>
    <row r="27" spans="1:16" x14ac:dyDescent="0.3">
      <c r="A27" s="4" t="s">
        <v>53</v>
      </c>
      <c r="B27" t="s">
        <v>158</v>
      </c>
      <c r="C27" t="s">
        <v>159</v>
      </c>
      <c r="D27" t="s">
        <v>160</v>
      </c>
      <c r="E27" t="s">
        <v>47</v>
      </c>
      <c r="F27" t="s">
        <v>161</v>
      </c>
      <c r="G27" t="s">
        <v>76</v>
      </c>
      <c r="H27" t="s">
        <v>78</v>
      </c>
      <c r="I27" t="s">
        <v>160</v>
      </c>
      <c r="J27" t="s">
        <v>27</v>
      </c>
      <c r="K27" s="1">
        <f>Table073__Page_1043[[#This Row],[Column4]]-Table073__Page_1043[[#This Row],[Column7]]</f>
        <v>-17.100000000000009</v>
      </c>
      <c r="L27" s="5">
        <f>Table073__Page_1043[[#This Row],[Column3]]-Table073__Page_1043[[#This Row],[Column2]]</f>
        <v>-12.600000000000009</v>
      </c>
      <c r="M27" s="5">
        <f>Table073__Page_1043[[#This Row],[Column6]]-Table073__Page_1043[[#This Row],[Column5]]</f>
        <v>-5</v>
      </c>
      <c r="N27" s="5">
        <v>-10.5</v>
      </c>
      <c r="O27" s="5">
        <f>Table073__Page_1043[[#This Row],[Column2]]-Table073__Page_1043[[#This Row],[Column5]]</f>
        <v>-13.299999999999997</v>
      </c>
      <c r="P27" s="5">
        <f>Table073__Page_1043[[#This Row],[Column3]]-Table073__Page_1043[[#This Row],[Column6]]</f>
        <v>-20.900000000000006</v>
      </c>
    </row>
    <row r="28" spans="1:16" x14ac:dyDescent="0.3">
      <c r="A28" s="4" t="s">
        <v>55</v>
      </c>
      <c r="B28" t="s">
        <v>158</v>
      </c>
      <c r="C28" t="s">
        <v>162</v>
      </c>
      <c r="D28" t="s">
        <v>163</v>
      </c>
      <c r="E28" t="s">
        <v>46</v>
      </c>
      <c r="F28" t="s">
        <v>35</v>
      </c>
      <c r="G28" t="s">
        <v>164</v>
      </c>
      <c r="H28" t="s">
        <v>165</v>
      </c>
      <c r="I28" t="s">
        <v>166</v>
      </c>
      <c r="J28" t="s">
        <v>42</v>
      </c>
      <c r="K28" s="1">
        <f>Table073__Page_1043[[#This Row],[Column4]]-Table073__Page_1043[[#This Row],[Column7]]</f>
        <v>-16.599999999999994</v>
      </c>
      <c r="L28" s="5">
        <f>Table073__Page_1043[[#This Row],[Column3]]-Table073__Page_1043[[#This Row],[Column2]]</f>
        <v>-14.700000000000003</v>
      </c>
      <c r="M28" s="5">
        <f>Table073__Page_1043[[#This Row],[Column6]]-Table073__Page_1043[[#This Row],[Column5]]</f>
        <v>-6.6000000000000085</v>
      </c>
      <c r="N28" s="5">
        <v>-12.299999999999997</v>
      </c>
      <c r="O28" s="5">
        <f>Table073__Page_1043[[#This Row],[Column2]]-Table073__Page_1043[[#This Row],[Column5]]</f>
        <v>-12.5</v>
      </c>
      <c r="P28" s="5">
        <f>Table073__Page_1043[[#This Row],[Column3]]-Table073__Page_1043[[#This Row],[Column6]]</f>
        <v>-20.599999999999994</v>
      </c>
    </row>
    <row r="29" spans="1:16" x14ac:dyDescent="0.3">
      <c r="A29" s="4" t="s">
        <v>64</v>
      </c>
      <c r="B29" t="s">
        <v>167</v>
      </c>
      <c r="C29" t="s">
        <v>168</v>
      </c>
      <c r="D29" t="s">
        <v>169</v>
      </c>
      <c r="E29" t="s">
        <v>29</v>
      </c>
      <c r="F29" t="s">
        <v>170</v>
      </c>
      <c r="G29" t="s">
        <v>171</v>
      </c>
      <c r="H29" t="s">
        <v>58</v>
      </c>
      <c r="I29" t="s">
        <v>41</v>
      </c>
      <c r="J29" t="s">
        <v>172</v>
      </c>
      <c r="K29" s="1">
        <f>Table073__Page_1043[[#This Row],[Column4]]-Table073__Page_1043[[#This Row],[Column7]]</f>
        <v>-19.399999999999999</v>
      </c>
      <c r="L29" s="5">
        <f>Table073__Page_1043[[#This Row],[Column3]]-Table073__Page_1043[[#This Row],[Column2]]</f>
        <v>-14.799999999999997</v>
      </c>
      <c r="M29" s="5">
        <f>Table073__Page_1043[[#This Row],[Column6]]-Table073__Page_1043[[#This Row],[Column5]]</f>
        <v>-14.899999999999999</v>
      </c>
      <c r="N29" s="5">
        <v>-15</v>
      </c>
      <c r="O29" s="5">
        <f>Table073__Page_1043[[#This Row],[Column2]]-Table073__Page_1043[[#This Row],[Column5]]</f>
        <v>-19.200000000000003</v>
      </c>
      <c r="P29" s="5">
        <f>Table073__Page_1043[[#This Row],[Column3]]-Table073__Page_1043[[#This Row],[Column6]]</f>
        <v>-19.100000000000001</v>
      </c>
    </row>
    <row r="30" spans="1:16" ht="57.6" x14ac:dyDescent="0.3">
      <c r="A30" s="7" t="s">
        <v>173</v>
      </c>
      <c r="B30" s="4"/>
      <c r="C30" s="4"/>
      <c r="D30" s="4"/>
      <c r="E30" s="4"/>
      <c r="F30" s="4"/>
      <c r="G30" s="4"/>
      <c r="H30" s="4"/>
      <c r="I30" s="4"/>
      <c r="J30" s="4"/>
      <c r="K30" s="5"/>
      <c r="L30" s="4"/>
      <c r="M30" s="5"/>
      <c r="N30" s="5"/>
      <c r="O30" s="5"/>
      <c r="P30" s="5"/>
    </row>
    <row r="31" spans="1:16" x14ac:dyDescent="0.3">
      <c r="A31" s="4" t="s">
        <v>53</v>
      </c>
      <c r="B31" t="s">
        <v>174</v>
      </c>
      <c r="C31" t="s">
        <v>175</v>
      </c>
      <c r="D31" t="s">
        <v>176</v>
      </c>
      <c r="E31" t="s">
        <v>45</v>
      </c>
      <c r="F31" t="s">
        <v>18</v>
      </c>
      <c r="G31" t="s">
        <v>60</v>
      </c>
      <c r="H31" t="s">
        <v>177</v>
      </c>
      <c r="I31" t="s">
        <v>178</v>
      </c>
      <c r="J31" t="s">
        <v>179</v>
      </c>
      <c r="K31" s="1">
        <f>Table073__Page_1043[[#This Row],[Column4]]-Table073__Page_1043[[#This Row],[Column7]]</f>
        <v>-16.399999999999991</v>
      </c>
      <c r="L31" s="5">
        <f>Table073__Page_1043[[#This Row],[Column3]]-Table073__Page_1043[[#This Row],[Column2]]</f>
        <v>-21.9</v>
      </c>
      <c r="M31" s="5">
        <f>Table073__Page_1043[[#This Row],[Column6]]-Table073__Page_1043[[#This Row],[Column5]]</f>
        <v>-12.200000000000003</v>
      </c>
      <c r="N31" s="5">
        <v>-19.099999999999994</v>
      </c>
      <c r="O31" s="5">
        <f>Table073__Page_1043[[#This Row],[Column2]]-Table073__Page_1043[[#This Row],[Column5]]</f>
        <v>-11.400000000000006</v>
      </c>
      <c r="P31" s="5">
        <f>Table073__Page_1043[[#This Row],[Column3]]-Table073__Page_1043[[#This Row],[Column6]]</f>
        <v>-21.1</v>
      </c>
    </row>
    <row r="32" spans="1:16" x14ac:dyDescent="0.3">
      <c r="A32" s="4" t="s">
        <v>55</v>
      </c>
      <c r="B32" t="s">
        <v>43</v>
      </c>
      <c r="C32" t="s">
        <v>180</v>
      </c>
      <c r="D32" t="s">
        <v>181</v>
      </c>
      <c r="E32" t="s">
        <v>51</v>
      </c>
      <c r="F32" t="s">
        <v>182</v>
      </c>
      <c r="G32" t="s">
        <v>47</v>
      </c>
      <c r="H32" t="s">
        <v>44</v>
      </c>
      <c r="I32" t="s">
        <v>183</v>
      </c>
      <c r="J32" t="s">
        <v>184</v>
      </c>
      <c r="K32" s="1">
        <f>Table073__Page_1043[[#This Row],[Column4]]-Table073__Page_1043[[#This Row],[Column7]]</f>
        <v>-16.300000000000004</v>
      </c>
      <c r="L32" s="5">
        <f>Table073__Page_1043[[#This Row],[Column3]]-Table073__Page_1043[[#This Row],[Column2]]</f>
        <v>-25.500000000000007</v>
      </c>
      <c r="M32" s="5">
        <f>Table073__Page_1043[[#This Row],[Column6]]-Table073__Page_1043[[#This Row],[Column5]]</f>
        <v>-13.299999999999997</v>
      </c>
      <c r="N32" s="5">
        <v>-21.799999999999997</v>
      </c>
      <c r="O32" s="5">
        <f>Table073__Page_1043[[#This Row],[Column2]]-Table073__Page_1043[[#This Row],[Column5]]</f>
        <v>-10.099999999999994</v>
      </c>
      <c r="P32" s="5">
        <f>Table073__Page_1043[[#This Row],[Column3]]-Table073__Page_1043[[#This Row],[Column6]]</f>
        <v>-22.300000000000004</v>
      </c>
    </row>
    <row r="33" spans="1:16" x14ac:dyDescent="0.3">
      <c r="A33" s="4" t="s">
        <v>64</v>
      </c>
      <c r="B33" t="s">
        <v>185</v>
      </c>
      <c r="C33" t="s">
        <v>186</v>
      </c>
      <c r="D33" t="s">
        <v>187</v>
      </c>
      <c r="E33" t="s">
        <v>188</v>
      </c>
      <c r="F33" t="s">
        <v>189</v>
      </c>
      <c r="G33" t="s">
        <v>190</v>
      </c>
      <c r="H33" t="s">
        <v>191</v>
      </c>
      <c r="I33" t="s">
        <v>124</v>
      </c>
      <c r="J33" t="s">
        <v>192</v>
      </c>
      <c r="K33" s="1">
        <f>Table073__Page_1043[[#This Row],[Column4]]-Table073__Page_1043[[#This Row],[Column7]]</f>
        <v>-20.399999999999999</v>
      </c>
      <c r="L33" s="5">
        <f>Table073__Page_1043[[#This Row],[Column3]]-Table073__Page_1043[[#This Row],[Column2]]</f>
        <v>-23.9</v>
      </c>
      <c r="M33" s="5">
        <f>Table073__Page_1043[[#This Row],[Column6]]-Table073__Page_1043[[#This Row],[Column5]]</f>
        <v>-22.1</v>
      </c>
      <c r="N33" s="5">
        <v>-23.5</v>
      </c>
      <c r="O33" s="5">
        <f>Table073__Page_1043[[#This Row],[Column2]]-Table073__Page_1043[[#This Row],[Column5]]</f>
        <v>-19.300000000000004</v>
      </c>
      <c r="P33" s="5">
        <f>Table073__Page_1043[[#This Row],[Column3]]-Table073__Page_1043[[#This Row],[Column6]]</f>
        <v>-21.1</v>
      </c>
    </row>
    <row r="34" spans="1:16" ht="72" x14ac:dyDescent="0.3">
      <c r="A34" s="21" t="s">
        <v>231</v>
      </c>
      <c r="B34" s="4"/>
      <c r="C34" s="4"/>
      <c r="D34" s="4"/>
      <c r="E34" s="4"/>
      <c r="F34" s="4"/>
      <c r="G34" s="4"/>
      <c r="H34" s="4"/>
      <c r="I34" s="4"/>
      <c r="J34" s="4"/>
      <c r="K34" s="5"/>
      <c r="L34" s="4"/>
      <c r="M34" s="4"/>
      <c r="N34" s="5"/>
      <c r="O34" s="5"/>
      <c r="P34" s="5"/>
    </row>
    <row r="35" spans="1:16" x14ac:dyDescent="0.3">
      <c r="A35" s="4" t="s">
        <v>53</v>
      </c>
      <c r="B35" s="15">
        <v>62.744799999999998</v>
      </c>
      <c r="C35" s="15">
        <v>45.386200000000002</v>
      </c>
      <c r="D35" s="15">
        <v>54.360900000000001</v>
      </c>
      <c r="E35" s="15">
        <v>61.915699999999994</v>
      </c>
      <c r="F35" s="15">
        <v>55.172499999999999</v>
      </c>
      <c r="G35" s="15">
        <v>58.8504</v>
      </c>
      <c r="H35" s="15">
        <v>38.848882133599993</v>
      </c>
      <c r="I35" s="15">
        <v>48.487999999999992</v>
      </c>
      <c r="J35" s="15">
        <v>55.827999999999996</v>
      </c>
      <c r="K35" s="15">
        <v>-4.4894999999999996</v>
      </c>
      <c r="L35" s="15">
        <v>-17.358599999999996</v>
      </c>
      <c r="M35" s="15">
        <v>-6.7431999999999945</v>
      </c>
      <c r="N35" s="15">
        <v>9.6391178663999995</v>
      </c>
      <c r="O35" s="15">
        <f>Table073__Page_1043[[#This Row],[Column2]]-Table073__Page_1043[[#This Row],[Column5]]</f>
        <v>0.82910000000000394</v>
      </c>
      <c r="P35" s="15">
        <f>Table073__Page_1043[[#This Row],[Column3]]-Table073__Page_1043[[#This Row],[Column6]]</f>
        <v>-9.7862999999999971</v>
      </c>
    </row>
    <row r="36" spans="1:16" x14ac:dyDescent="0.3">
      <c r="A36" s="4" t="s">
        <v>55</v>
      </c>
      <c r="B36" s="15">
        <v>64.211399999999998</v>
      </c>
      <c r="C36" s="15">
        <v>44.200800000000001</v>
      </c>
      <c r="D36" s="15">
        <v>54.397199999999991</v>
      </c>
      <c r="E36" s="15">
        <v>60.974000000000004</v>
      </c>
      <c r="F36" s="15">
        <v>54.016099999999994</v>
      </c>
      <c r="G36" s="15">
        <v>52.562100000000001</v>
      </c>
      <c r="H36" s="15">
        <v>63.122799999999998</v>
      </c>
      <c r="I36" s="15">
        <v>47.322499999999998</v>
      </c>
      <c r="J36" s="15">
        <v>55.440899999999999</v>
      </c>
      <c r="K36" s="15">
        <v>1.83509999999999</v>
      </c>
      <c r="L36" s="14">
        <f>Table073__Page_1043[[#This Row],[Column3]]-Table073__Page_1043[[#This Row],[Column2]]</f>
        <v>-20.010599999999997</v>
      </c>
      <c r="M36" s="15">
        <v>-6.9579000000000093</v>
      </c>
      <c r="N36" s="15">
        <v>-15.8003</v>
      </c>
      <c r="O36" s="15">
        <f>Table073__Page_1043[[#This Row],[Column2]]-Table073__Page_1043[[#This Row],[Column5]]</f>
        <v>3.2373999999999938</v>
      </c>
      <c r="P36" s="15">
        <f>Table073__Page_1043[[#This Row],[Column3]]-Table073__Page_1043[[#This Row],[Column6]]</f>
        <v>-9.8152999999999935</v>
      </c>
    </row>
    <row r="37" spans="1:16" x14ac:dyDescent="0.3">
      <c r="A37" s="4" t="s">
        <v>64</v>
      </c>
      <c r="B37" s="15">
        <v>46.084499999999998</v>
      </c>
      <c r="C37" s="15">
        <v>26.7</v>
      </c>
      <c r="D37" s="15">
        <v>36.414000000000001</v>
      </c>
      <c r="E37" s="15">
        <v>52.630800000000008</v>
      </c>
      <c r="F37" s="15">
        <v>39.960200000000007</v>
      </c>
      <c r="G37" s="15">
        <v>46.425600000000003</v>
      </c>
      <c r="H37" s="15">
        <v>48.339500000000008</v>
      </c>
      <c r="I37" s="15">
        <v>31.08</v>
      </c>
      <c r="J37" s="15">
        <v>39.804600000000001</v>
      </c>
      <c r="K37" s="15">
        <v>-10.011600000000001</v>
      </c>
      <c r="L37" s="15">
        <v>-19.384499999999999</v>
      </c>
      <c r="M37" s="15">
        <v>-12.6706</v>
      </c>
      <c r="N37" s="15">
        <v>-17.25950000000001</v>
      </c>
      <c r="O37" s="15">
        <f>Table073__Page_1043[[#This Row],[Column2]]-Table073__Page_1043[[#This Row],[Column5]]</f>
        <v>-6.5463000000000093</v>
      </c>
      <c r="P37" s="15">
        <f>Table073__Page_1043[[#This Row],[Column3]]-Table073__Page_1043[[#This Row],[Column6]]</f>
        <v>-13.260200000000008</v>
      </c>
    </row>
    <row r="38" spans="1:16" ht="86.4" x14ac:dyDescent="0.3">
      <c r="A38" s="22" t="s">
        <v>232</v>
      </c>
      <c r="B38" s="4"/>
      <c r="C38" s="4"/>
      <c r="D38" s="4"/>
      <c r="E38" s="4"/>
      <c r="F38" s="4"/>
      <c r="G38" s="4"/>
      <c r="H38" s="4"/>
      <c r="I38" s="4"/>
      <c r="J38" s="4"/>
      <c r="K38" s="5"/>
      <c r="L38" s="4"/>
      <c r="M38" s="4"/>
      <c r="N38" s="5"/>
      <c r="O38" s="5"/>
      <c r="P38" s="5"/>
    </row>
    <row r="39" spans="1:16" x14ac:dyDescent="0.3">
      <c r="A39" s="4" t="s">
        <v>53</v>
      </c>
      <c r="B39" s="15">
        <v>0.29320000000000002</v>
      </c>
      <c r="C39" s="15">
        <v>0.25700000000000001</v>
      </c>
      <c r="D39" s="15">
        <v>0.25080000000000002</v>
      </c>
      <c r="E39" s="15">
        <v>0.50819999999999999</v>
      </c>
      <c r="F39" s="15">
        <v>0.435</v>
      </c>
      <c r="G39" s="15">
        <v>0.47459999999999991</v>
      </c>
      <c r="H39" s="15">
        <v>0.38549999999999995</v>
      </c>
      <c r="I39" s="15">
        <v>0.28999999999999998</v>
      </c>
      <c r="J39" s="15">
        <v>0.34</v>
      </c>
      <c r="K39" s="15">
        <v>-0.22379999999999989</v>
      </c>
      <c r="L39" s="15">
        <v>-3.620000000000001E-2</v>
      </c>
      <c r="M39" s="15">
        <v>-7.3199999999999987E-2</v>
      </c>
      <c r="N39" s="15">
        <v>-9.5499999999999974E-2</v>
      </c>
      <c r="O39" s="15">
        <f>Table073__Page_1043[[#This Row],[Column2]]-Table073__Page_1043[[#This Row],[Column5]]</f>
        <v>-0.21499999999999997</v>
      </c>
      <c r="P39" s="15">
        <f>Table073__Page_1043[[#This Row],[Column3]]-Table073__Page_1043[[#This Row],[Column6]]</f>
        <v>-0.17799999999999999</v>
      </c>
    </row>
    <row r="40" spans="1:16" x14ac:dyDescent="0.3">
      <c r="A40" s="4" t="s">
        <v>55</v>
      </c>
      <c r="B40" s="15">
        <v>0.30360000000000004</v>
      </c>
      <c r="C40" s="15">
        <v>0.252</v>
      </c>
      <c r="D40" s="15">
        <v>0.25359999999999999</v>
      </c>
      <c r="E40" s="15">
        <v>0.68799999999999994</v>
      </c>
      <c r="F40" s="15">
        <v>0.43619999999999998</v>
      </c>
      <c r="G40" s="15">
        <v>0.50890000000000002</v>
      </c>
      <c r="H40" s="15">
        <v>0.39649999999999996</v>
      </c>
      <c r="I40" s="15">
        <v>0.28749999999999998</v>
      </c>
      <c r="J40" s="15">
        <v>0.34350000000000003</v>
      </c>
      <c r="K40" s="15">
        <v>-0.25530000000000003</v>
      </c>
      <c r="L40" s="14">
        <v>-5.1600000000000035E-2</v>
      </c>
      <c r="M40" s="15">
        <v>-0.25179999999999997</v>
      </c>
      <c r="N40" s="15">
        <v>-0.10899999999999999</v>
      </c>
      <c r="O40" s="15">
        <f>Table073__Page_1043[[#This Row],[Column2]]-Table073__Page_1043[[#This Row],[Column5]]</f>
        <v>-0.38439999999999991</v>
      </c>
      <c r="P40" s="15">
        <f>Table073__Page_1043[[#This Row],[Column3]]-Table073__Page_1043[[#This Row],[Column6]]</f>
        <v>-0.18419999999999997</v>
      </c>
    </row>
    <row r="41" spans="1:16" x14ac:dyDescent="0.3">
      <c r="A41" s="4" t="s">
        <v>64</v>
      </c>
      <c r="B41" s="15">
        <v>0.21560000000000001</v>
      </c>
      <c r="C41" s="15">
        <v>0.12</v>
      </c>
      <c r="D41" s="15">
        <v>0.16800000000000001</v>
      </c>
      <c r="E41" s="15">
        <v>0.58560000000000001</v>
      </c>
      <c r="F41" s="15">
        <v>0.30659999999999998</v>
      </c>
      <c r="G41" s="15">
        <v>0.43680000000000002</v>
      </c>
      <c r="H41" s="15">
        <v>0.36299999999999999</v>
      </c>
      <c r="I41" s="15">
        <v>0.185</v>
      </c>
      <c r="J41" s="15">
        <v>0.29339999999999994</v>
      </c>
      <c r="K41" s="15">
        <v>-0.26880000000000004</v>
      </c>
      <c r="L41" s="15">
        <v>-9.5600000000000018E-2</v>
      </c>
      <c r="M41" s="15">
        <v>-0.27900000000000003</v>
      </c>
      <c r="N41" s="15">
        <v>-0.17799999999999999</v>
      </c>
      <c r="O41" s="15">
        <f>Table073__Page_1043[[#This Row],[Column2]]-Table073__Page_1043[[#This Row],[Column5]]</f>
        <v>-0.37</v>
      </c>
      <c r="P41" s="15">
        <f>Table073__Page_1043[[#This Row],[Column3]]-Table073__Page_1043[[#This Row],[Column6]]</f>
        <v>-0.18659999999999999</v>
      </c>
    </row>
    <row r="42" spans="1:16" ht="72" x14ac:dyDescent="0.3">
      <c r="A42" s="22" t="s">
        <v>233</v>
      </c>
      <c r="B42" s="4"/>
      <c r="C42" s="4"/>
      <c r="D42" s="4"/>
      <c r="E42" s="4"/>
      <c r="F42" s="4"/>
      <c r="G42" s="4"/>
      <c r="H42" s="4"/>
      <c r="I42" s="4"/>
      <c r="J42" s="4"/>
      <c r="K42" s="5"/>
      <c r="L42" s="4"/>
      <c r="M42" s="4"/>
      <c r="N42" s="5"/>
      <c r="O42" s="5"/>
      <c r="P42" s="5"/>
    </row>
    <row r="43" spans="1:16" x14ac:dyDescent="0.3">
      <c r="A43" s="4" t="s">
        <v>53</v>
      </c>
      <c r="B43" s="15">
        <v>10.188700000000001</v>
      </c>
      <c r="C43" s="15">
        <v>5.7567999999999993</v>
      </c>
      <c r="D43" s="15">
        <v>8.0883000000000003</v>
      </c>
      <c r="E43" s="15">
        <v>22.2761</v>
      </c>
      <c r="F43" s="15">
        <v>16.892499999999998</v>
      </c>
      <c r="G43" s="15">
        <v>19.854100000000003</v>
      </c>
      <c r="H43" s="15">
        <v>14.263499999999999</v>
      </c>
      <c r="I43" s="15">
        <v>9.2220000000000013</v>
      </c>
      <c r="J43" s="15">
        <v>11.831999999999999</v>
      </c>
      <c r="K43" s="15">
        <v>-11.765800000000002</v>
      </c>
      <c r="L43" s="15">
        <v>-4.4319000000000015</v>
      </c>
      <c r="M43" s="15">
        <v>-5.3836000000000013</v>
      </c>
      <c r="N43" s="15">
        <v>-5.0414999999999974</v>
      </c>
      <c r="O43" s="15">
        <f>Table073__Page_1043[[#This Row],[Column2]]-Table073__Page_1043[[#This Row],[Column5]]</f>
        <v>-12.087399999999999</v>
      </c>
      <c r="P43" s="15">
        <f>Table073__Page_1043[[#This Row],[Column3]]-Table073__Page_1043[[#This Row],[Column6]]</f>
        <v>-11.1357</v>
      </c>
    </row>
    <row r="44" spans="1:16" x14ac:dyDescent="0.3">
      <c r="A44" s="4" t="s">
        <v>55</v>
      </c>
      <c r="B44" s="15">
        <v>11.385</v>
      </c>
      <c r="C44" s="15">
        <v>5.9472000000000005</v>
      </c>
      <c r="D44" s="15">
        <v>8.7492000000000001</v>
      </c>
      <c r="E44" s="15">
        <v>24.423999999999999</v>
      </c>
      <c r="F44" s="15">
        <v>18.247700000000002</v>
      </c>
      <c r="G44" s="15">
        <v>19.629000000000001</v>
      </c>
      <c r="H44" s="15">
        <v>15.7807</v>
      </c>
      <c r="I44" s="15">
        <v>9.89</v>
      </c>
      <c r="J44" s="15">
        <v>12.915600000000001</v>
      </c>
      <c r="K44" s="15">
        <v>-10.879800000000001</v>
      </c>
      <c r="L44" s="15">
        <v>-5.4377999999999993</v>
      </c>
      <c r="M44" s="15">
        <v>-6.1762999999999977</v>
      </c>
      <c r="N44" s="15">
        <v>-5.8906999999999989</v>
      </c>
      <c r="O44" s="15">
        <f>Table073__Page_1043[[#This Row],[Column2]]-Table073__Page_1043[[#This Row],[Column5]]</f>
        <v>-13.039</v>
      </c>
      <c r="P44" s="15">
        <f>Table073__Page_1043[[#This Row],[Column3]]-Table073__Page_1043[[#This Row],[Column6]]</f>
        <v>-12.300500000000001</v>
      </c>
    </row>
    <row r="45" spans="1:16" x14ac:dyDescent="0.3">
      <c r="A45" s="4" t="s">
        <v>64</v>
      </c>
      <c r="B45" s="15">
        <v>7.5998999999999999</v>
      </c>
      <c r="C45" s="15">
        <v>3.18</v>
      </c>
      <c r="D45" s="15">
        <v>5.3760000000000003</v>
      </c>
      <c r="E45" s="15">
        <v>19.983600000000003</v>
      </c>
      <c r="F45" s="15">
        <v>10.8332</v>
      </c>
      <c r="G45" s="15">
        <v>15.537599999999998</v>
      </c>
      <c r="H45" s="15">
        <v>11.858000000000002</v>
      </c>
      <c r="I45" s="15">
        <v>5.7350000000000003</v>
      </c>
      <c r="J45" s="15">
        <v>8.8019999999999996</v>
      </c>
      <c r="K45" s="15">
        <v>-10.161599999999996</v>
      </c>
      <c r="L45" s="15">
        <v>-4.4199000000000002</v>
      </c>
      <c r="M45" s="15">
        <v>-9.150400000000003</v>
      </c>
      <c r="N45" s="15">
        <v>-6.123000000000002</v>
      </c>
      <c r="O45" s="15">
        <f>Table073__Page_1043[[#This Row],[Column2]]-Table073__Page_1043[[#This Row],[Column5]]</f>
        <v>-12.383700000000003</v>
      </c>
      <c r="P45" s="15">
        <f>Table073__Page_1043[[#This Row],[Column3]]-Table073__Page_1043[[#This Row],[Column6]]</f>
        <v>-7.6532</v>
      </c>
    </row>
    <row r="46" spans="1:16" ht="43.2" x14ac:dyDescent="0.3">
      <c r="A46" s="7" t="s">
        <v>234</v>
      </c>
      <c r="B46" s="4"/>
      <c r="C46" s="4"/>
      <c r="D46" s="4"/>
      <c r="E46" s="4"/>
      <c r="F46" s="4"/>
      <c r="G46" s="4"/>
      <c r="H46" s="4"/>
      <c r="I46" s="4"/>
      <c r="J46" s="4"/>
      <c r="K46" s="5"/>
      <c r="L46" s="4"/>
      <c r="M46" s="4"/>
      <c r="N46" s="5"/>
      <c r="O46" s="5"/>
      <c r="P46" s="5"/>
    </row>
    <row r="47" spans="1:16" x14ac:dyDescent="0.3">
      <c r="A47" s="4" t="s">
        <v>53</v>
      </c>
      <c r="B47" s="5">
        <v>98</v>
      </c>
      <c r="C47" s="5">
        <v>95.7</v>
      </c>
      <c r="D47" s="5">
        <v>96.9</v>
      </c>
      <c r="E47" s="5">
        <v>97.6</v>
      </c>
      <c r="F47" s="5">
        <v>96.9</v>
      </c>
      <c r="G47" s="5">
        <v>97.3</v>
      </c>
      <c r="H47" s="5">
        <v>97.8</v>
      </c>
      <c r="I47" s="5">
        <v>96.1</v>
      </c>
      <c r="J47" s="5">
        <v>97</v>
      </c>
      <c r="K47" s="5">
        <v>-0.39999999999999147</v>
      </c>
      <c r="L47" s="5">
        <v>-2.2999999999999972</v>
      </c>
      <c r="M47" s="5">
        <v>-0.69999999999998863</v>
      </c>
      <c r="N47" s="5">
        <v>-1.7000000000000028</v>
      </c>
      <c r="O47" s="5">
        <f>Table073__Page_1043[[#This Row],[Column2]]-Table073__Page_1043[[#This Row],[Column5]]</f>
        <v>0.40000000000000568</v>
      </c>
      <c r="P47" s="5">
        <f>Table073__Page_1043[[#This Row],[Column3]]-Table073__Page_1043[[#This Row],[Column6]]</f>
        <v>-1.2000000000000028</v>
      </c>
    </row>
    <row r="48" spans="1:16" x14ac:dyDescent="0.3">
      <c r="A48" s="4" t="s">
        <v>55</v>
      </c>
      <c r="B48" s="5">
        <v>98</v>
      </c>
      <c r="C48" s="5">
        <v>95.5</v>
      </c>
      <c r="D48" s="5">
        <v>96.8</v>
      </c>
      <c r="E48" s="5">
        <v>98</v>
      </c>
      <c r="F48" s="5">
        <v>97.2</v>
      </c>
      <c r="G48" s="5">
        <v>97.6</v>
      </c>
      <c r="H48" s="5">
        <v>98</v>
      </c>
      <c r="I48" s="5">
        <v>96</v>
      </c>
      <c r="J48" s="5">
        <v>97.1</v>
      </c>
      <c r="K48" s="5">
        <v>-0.79999999999999716</v>
      </c>
      <c r="L48" s="5">
        <v>-2.5</v>
      </c>
      <c r="M48" s="5">
        <v>-0.79999999999999716</v>
      </c>
      <c r="N48" s="5">
        <v>-2</v>
      </c>
      <c r="O48" s="5">
        <f>Table073__Page_1043[[#This Row],[Column2]]-Table073__Page_1043[[#This Row],[Column5]]</f>
        <v>0</v>
      </c>
      <c r="P48" s="5">
        <f>Table073__Page_1043[[#This Row],[Column3]]-Table073__Page_1043[[#This Row],[Column6]]</f>
        <v>-1.7000000000000028</v>
      </c>
    </row>
    <row r="49" spans="1:16" x14ac:dyDescent="0.3">
      <c r="A49" s="4" t="s">
        <v>64</v>
      </c>
      <c r="B49" s="5">
        <v>89.5</v>
      </c>
      <c r="C49" s="5">
        <v>76.3</v>
      </c>
      <c r="D49" s="5">
        <v>82.9</v>
      </c>
      <c r="E49" s="5">
        <v>95</v>
      </c>
      <c r="F49" s="5">
        <v>86.8</v>
      </c>
      <c r="G49" s="5">
        <v>91</v>
      </c>
      <c r="H49" s="5">
        <v>91.4</v>
      </c>
      <c r="I49" s="5">
        <v>79.8</v>
      </c>
      <c r="J49" s="5">
        <v>85.7</v>
      </c>
      <c r="K49" s="5">
        <v>-8.0999999999999943</v>
      </c>
      <c r="L49" s="5">
        <v>-13.200000000000003</v>
      </c>
      <c r="M49" s="5">
        <v>-8.2000000000000028</v>
      </c>
      <c r="N49" s="5">
        <v>-11.600000000000009</v>
      </c>
      <c r="O49" s="5">
        <f>Table073__Page_1043[[#This Row],[Column2]]-Table073__Page_1043[[#This Row],[Column5]]</f>
        <v>-5.5</v>
      </c>
      <c r="P49" s="5">
        <f>Table073__Page_1043[[#This Row],[Column3]]-Table073__Page_1043[[#This Row],[Column6]]</f>
        <v>-10.5</v>
      </c>
    </row>
    <row r="50" spans="1:16" ht="57.6" x14ac:dyDescent="0.3">
      <c r="A50" s="22" t="s">
        <v>235</v>
      </c>
      <c r="B50" s="4"/>
      <c r="C50" s="4"/>
      <c r="D50" s="4"/>
      <c r="E50" s="4"/>
      <c r="F50" s="4"/>
      <c r="G50" s="4"/>
      <c r="H50" s="4"/>
      <c r="I50" s="4"/>
      <c r="J50" s="4"/>
      <c r="K50" s="5"/>
      <c r="L50" s="4"/>
      <c r="M50" s="4"/>
      <c r="N50" s="5"/>
      <c r="O50" s="5"/>
      <c r="P50" s="5"/>
    </row>
    <row r="51" spans="1:16" x14ac:dyDescent="0.3">
      <c r="A51" s="4" t="s">
        <v>53</v>
      </c>
      <c r="B51" s="15">
        <v>86.926000000000002</v>
      </c>
      <c r="C51" s="15">
        <v>81.727800000000002</v>
      </c>
      <c r="D51" s="15">
        <v>84.399900000000002</v>
      </c>
      <c r="E51" s="15">
        <v>89.694400000000002</v>
      </c>
      <c r="F51" s="15">
        <v>87.403800000000004</v>
      </c>
      <c r="G51" s="15">
        <v>88.640299999999982</v>
      </c>
      <c r="H51" s="15">
        <v>87.824399999999983</v>
      </c>
      <c r="I51" s="15">
        <v>83.510900000000007</v>
      </c>
      <c r="J51" s="15">
        <v>85.748000000000005</v>
      </c>
      <c r="K51" s="15">
        <v>-4.2403999999999797</v>
      </c>
      <c r="L51" s="15">
        <v>-5.1981999999999999</v>
      </c>
      <c r="M51" s="15">
        <v>-2.2905999999999977</v>
      </c>
      <c r="N51" s="15">
        <v>-4.3134999999999764</v>
      </c>
      <c r="O51" s="15">
        <f>Table073__Page_1043[[#This Row],[Column2]]-Table073__Page_1043[[#This Row],[Column5]]</f>
        <v>-2.7683999999999997</v>
      </c>
      <c r="P51" s="15">
        <f>Table073__Page_1043[[#This Row],[Column3]]-Table073__Page_1043[[#This Row],[Column6]]</f>
        <v>-5.6760000000000019</v>
      </c>
    </row>
    <row r="52" spans="1:16" x14ac:dyDescent="0.3">
      <c r="A52" s="4" t="s">
        <v>55</v>
      </c>
      <c r="B52" s="15">
        <v>87.024000000000001</v>
      </c>
      <c r="C52" s="15">
        <v>81.174999999999997</v>
      </c>
      <c r="D52" s="15">
        <v>84.216000000000008</v>
      </c>
      <c r="E52" s="15">
        <v>89.963999999999999</v>
      </c>
      <c r="F52" s="15">
        <v>87.868800000000007</v>
      </c>
      <c r="G52" s="15">
        <v>89.011199999999988</v>
      </c>
      <c r="H52" s="15">
        <v>88.003999999999991</v>
      </c>
      <c r="I52" s="15">
        <v>83.327999999999989</v>
      </c>
      <c r="J52" s="15">
        <v>85.739299999999986</v>
      </c>
      <c r="K52" s="15">
        <v>-4.7951999999999799</v>
      </c>
      <c r="L52" s="15">
        <v>-5.8490000000000038</v>
      </c>
      <c r="M52" s="15">
        <v>-2.0951999999999913</v>
      </c>
      <c r="N52" s="15">
        <v>-4.6760000000000019</v>
      </c>
      <c r="O52" s="15">
        <f>Table073__Page_1043[[#This Row],[Column2]]-Table073__Page_1043[[#This Row],[Column5]]</f>
        <v>-2.9399999999999977</v>
      </c>
      <c r="P52" s="15">
        <f>Table073__Page_1043[[#This Row],[Column3]]-Table073__Page_1043[[#This Row],[Column6]]</f>
        <v>-6.6938000000000102</v>
      </c>
    </row>
    <row r="53" spans="1:16" x14ac:dyDescent="0.3">
      <c r="A53" s="4" t="s">
        <v>64</v>
      </c>
      <c r="B53" s="15">
        <v>66.588000000000008</v>
      </c>
      <c r="C53" s="15">
        <v>53.715200000000003</v>
      </c>
      <c r="D53" s="15">
        <v>60.185400000000001</v>
      </c>
      <c r="E53" s="15">
        <v>80.084999999999994</v>
      </c>
      <c r="F53" s="15">
        <v>70.4816</v>
      </c>
      <c r="G53" s="15">
        <v>75.439000000000007</v>
      </c>
      <c r="H53" s="15">
        <v>71.200600000000009</v>
      </c>
      <c r="I53" s="15">
        <v>59.291399999999996</v>
      </c>
      <c r="J53" s="15">
        <v>65.389099999999999</v>
      </c>
      <c r="K53" s="15">
        <v>-15.253600000000006</v>
      </c>
      <c r="L53" s="15">
        <v>-12.872800000000005</v>
      </c>
      <c r="M53" s="15">
        <v>-9.6033999999999935</v>
      </c>
      <c r="N53" s="15">
        <v>-11.909200000000013</v>
      </c>
      <c r="O53" s="15">
        <f>Table073__Page_1043[[#This Row],[Column2]]-Table073__Page_1043[[#This Row],[Column5]]</f>
        <v>-13.496999999999986</v>
      </c>
      <c r="P53" s="15">
        <f>Table073__Page_1043[[#This Row],[Column3]]-Table073__Page_1043[[#This Row],[Column6]]</f>
        <v>-16.766399999999997</v>
      </c>
    </row>
    <row r="54" spans="1:16" ht="57.6" x14ac:dyDescent="0.3">
      <c r="A54" s="22" t="s">
        <v>236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5"/>
      <c r="O54" s="5"/>
      <c r="P54" s="5"/>
    </row>
    <row r="55" spans="1:16" x14ac:dyDescent="0.3">
      <c r="A55" s="4" t="s">
        <v>53</v>
      </c>
      <c r="B55" s="15">
        <v>2.3519999999999999</v>
      </c>
      <c r="C55" s="15">
        <v>4.6893000000000002</v>
      </c>
      <c r="D55" s="15">
        <v>3.4884000000000004</v>
      </c>
      <c r="E55" s="15">
        <v>0.97599999999999998</v>
      </c>
      <c r="F55" s="15">
        <v>1.7442000000000002</v>
      </c>
      <c r="G55" s="15">
        <v>1.2648999999999999</v>
      </c>
      <c r="H55" s="15">
        <v>1.956</v>
      </c>
      <c r="I55" s="15">
        <v>3.7478999999999996</v>
      </c>
      <c r="J55" s="15">
        <v>2.8130000000000002</v>
      </c>
      <c r="K55" s="15">
        <v>2.2235000000000005</v>
      </c>
      <c r="L55" s="15">
        <v>2.3373000000000004</v>
      </c>
      <c r="M55" s="15">
        <v>0.76820000000000022</v>
      </c>
      <c r="N55" s="15">
        <v>1.7918999999999996</v>
      </c>
      <c r="O55" s="15">
        <f>Table073__Page_1043[[#This Row],[Column2]]-Table073__Page_1043[[#This Row],[Column5]]</f>
        <v>1.3759999999999999</v>
      </c>
      <c r="P55" s="15">
        <f>Table073__Page_1043[[#This Row],[Column3]]-Table073__Page_1043[[#This Row],[Column6]]</f>
        <v>2.9451000000000001</v>
      </c>
    </row>
    <row r="56" spans="1:16" x14ac:dyDescent="0.3">
      <c r="A56" s="4" t="s">
        <v>55</v>
      </c>
      <c r="B56" s="15">
        <v>2.7439999999999998</v>
      </c>
      <c r="C56" s="15">
        <v>5.6345000000000001</v>
      </c>
      <c r="D56" s="15">
        <v>4.1623999999999999</v>
      </c>
      <c r="E56" s="15">
        <v>1.3719999999999999</v>
      </c>
      <c r="F56" s="15">
        <v>2.5272000000000001</v>
      </c>
      <c r="G56" s="15">
        <v>1.952</v>
      </c>
      <c r="H56" s="15">
        <v>2.2539999999999996</v>
      </c>
      <c r="I56" s="15">
        <v>4.6079999999999997</v>
      </c>
      <c r="J56" s="15">
        <v>3.4956</v>
      </c>
      <c r="K56" s="15">
        <v>2.2103999999999999</v>
      </c>
      <c r="L56" s="15">
        <v>2.8905000000000003</v>
      </c>
      <c r="M56" s="15">
        <v>1.1552000000000002</v>
      </c>
      <c r="N56" s="15">
        <v>2.3540000000000001</v>
      </c>
      <c r="O56" s="15">
        <f>Table073__Page_1043[[#This Row],[Column2]]-Table073__Page_1043[[#This Row],[Column5]]</f>
        <v>1.3719999999999999</v>
      </c>
      <c r="P56" s="15">
        <f>Table073__Page_1043[[#This Row],[Column3]]-Table073__Page_1043[[#This Row],[Column6]]</f>
        <v>3.1073</v>
      </c>
    </row>
    <row r="57" spans="1:16" x14ac:dyDescent="0.3">
      <c r="A57" s="4" t="s">
        <v>64</v>
      </c>
      <c r="B57" s="15">
        <v>17.0945</v>
      </c>
      <c r="C57" s="15">
        <v>17.2438</v>
      </c>
      <c r="D57" s="15">
        <v>17.160299999999999</v>
      </c>
      <c r="E57" s="15">
        <v>9.31</v>
      </c>
      <c r="F57" s="15">
        <v>11.544400000000001</v>
      </c>
      <c r="G57" s="15">
        <v>10.374000000000001</v>
      </c>
      <c r="H57" s="15">
        <v>14.441200000000002</v>
      </c>
      <c r="I57" s="15">
        <v>15.321599999999998</v>
      </c>
      <c r="J57" s="15">
        <v>14.911799999999998</v>
      </c>
      <c r="K57" s="15">
        <v>6.7862999999999989</v>
      </c>
      <c r="L57" s="15">
        <v>0.14930000000000021</v>
      </c>
      <c r="M57" s="15">
        <v>2.2344000000000008</v>
      </c>
      <c r="N57" s="15">
        <v>0.8803999999999963</v>
      </c>
      <c r="O57" s="15">
        <f>Table073__Page_1043[[#This Row],[Column2]]-Table073__Page_1043[[#This Row],[Column5]]</f>
        <v>7.7844999999999995</v>
      </c>
      <c r="P57" s="15">
        <f>Table073__Page_1043[[#This Row],[Column3]]-Table073__Page_1043[[#This Row],[Column6]]</f>
        <v>5.6993999999999989</v>
      </c>
    </row>
    <row r="58" spans="1:16" ht="57.6" x14ac:dyDescent="0.3">
      <c r="A58" s="22" t="s">
        <v>237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5"/>
      <c r="O58" s="5"/>
      <c r="P58" s="5"/>
    </row>
    <row r="59" spans="1:16" x14ac:dyDescent="0.3">
      <c r="A59" s="4" t="s">
        <v>53</v>
      </c>
      <c r="B59" s="15">
        <v>8.6240000000000006</v>
      </c>
      <c r="C59" s="15">
        <v>9.3786000000000005</v>
      </c>
      <c r="D59" s="15">
        <v>9.0117000000000012</v>
      </c>
      <c r="E59" s="15">
        <v>6.9295999999999989</v>
      </c>
      <c r="F59" s="15">
        <v>7.7520000000000007</v>
      </c>
      <c r="G59" s="15">
        <v>7.2975000000000003</v>
      </c>
      <c r="H59" s="15">
        <v>8.1173999999999999</v>
      </c>
      <c r="I59" s="15">
        <v>8.8411999999999988</v>
      </c>
      <c r="J59" s="15">
        <v>8.4390000000000001</v>
      </c>
      <c r="K59" s="15">
        <v>1.7142000000000008</v>
      </c>
      <c r="L59" s="15">
        <v>0.75459999999999994</v>
      </c>
      <c r="M59" s="15">
        <v>0.8224000000000018</v>
      </c>
      <c r="N59" s="15">
        <v>0.72379999999999889</v>
      </c>
      <c r="O59" s="15">
        <f>Table073__Page_1043[[#This Row],[Column2]]-Table073__Page_1043[[#This Row],[Column5]]</f>
        <v>1.6944000000000017</v>
      </c>
      <c r="P59" s="15">
        <f>Table073__Page_1043[[#This Row],[Column3]]-Table073__Page_1043[[#This Row],[Column6]]</f>
        <v>1.6265999999999998</v>
      </c>
    </row>
    <row r="60" spans="1:16" x14ac:dyDescent="0.3">
      <c r="A60" s="4" t="s">
        <v>55</v>
      </c>
      <c r="B60" s="15">
        <v>8.2320000000000011</v>
      </c>
      <c r="C60" s="15">
        <v>8.6905000000000001</v>
      </c>
      <c r="D60" s="15">
        <v>8.421599999999998</v>
      </c>
      <c r="E60" s="15">
        <v>6.6639999999999997</v>
      </c>
      <c r="F60" s="15">
        <v>6.8039999999999994</v>
      </c>
      <c r="G60" s="15">
        <v>6.7343999999999991</v>
      </c>
      <c r="H60" s="15">
        <v>7.6440000000000001</v>
      </c>
      <c r="I60" s="15">
        <v>8.0640000000000001</v>
      </c>
      <c r="J60" s="15">
        <v>7.8650999999999991</v>
      </c>
      <c r="K60" s="15">
        <v>1.6871999999999989</v>
      </c>
      <c r="L60" s="15">
        <v>0.45849999999999902</v>
      </c>
      <c r="M60" s="15">
        <v>0.13999999999999968</v>
      </c>
      <c r="N60" s="15">
        <v>0.41999999999999993</v>
      </c>
      <c r="O60" s="15">
        <f>Table073__Page_1043[[#This Row],[Column2]]-Table073__Page_1043[[#This Row],[Column5]]</f>
        <v>1.5680000000000014</v>
      </c>
      <c r="P60" s="15">
        <f>Table073__Page_1043[[#This Row],[Column3]]-Table073__Page_1043[[#This Row],[Column6]]</f>
        <v>1.8865000000000007</v>
      </c>
    </row>
    <row r="61" spans="1:16" x14ac:dyDescent="0.3">
      <c r="A61" s="4" t="s">
        <v>64</v>
      </c>
      <c r="B61" s="15">
        <v>5.8174999999999999</v>
      </c>
      <c r="C61" s="15">
        <v>5.3410000000000002</v>
      </c>
      <c r="D61" s="15">
        <v>5.5543000000000005</v>
      </c>
      <c r="E61" s="15">
        <v>5.6050000000000004</v>
      </c>
      <c r="F61" s="15">
        <v>4.8607999999999993</v>
      </c>
      <c r="G61" s="15">
        <v>5.1870000000000003</v>
      </c>
      <c r="H61" s="15">
        <v>5.7582000000000004</v>
      </c>
      <c r="I61" s="15">
        <v>5.1869999999999994</v>
      </c>
      <c r="J61" s="15">
        <v>5.4847999999999999</v>
      </c>
      <c r="K61" s="15">
        <v>0.36730000000000018</v>
      </c>
      <c r="L61" s="15">
        <v>-0.4764999999999997</v>
      </c>
      <c r="M61" s="15">
        <v>-0.74420000000000108</v>
      </c>
      <c r="N61" s="15">
        <v>-0.57120000000000104</v>
      </c>
      <c r="O61" s="15">
        <f>Table073__Page_1043[[#This Row],[Column2]]-Table073__Page_1043[[#This Row],[Column5]]</f>
        <v>0.21249999999999947</v>
      </c>
      <c r="P61" s="15">
        <f>Table073__Page_1043[[#This Row],[Column3]]-Table073__Page_1043[[#This Row],[Column6]]</f>
        <v>0.48020000000000085</v>
      </c>
    </row>
    <row r="62" spans="1:16" ht="43.2" x14ac:dyDescent="0.3">
      <c r="A62" s="7" t="s">
        <v>238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3">
      <c r="A63" s="4" t="s">
        <v>53</v>
      </c>
      <c r="B63" s="5">
        <v>74.8</v>
      </c>
      <c r="C63" s="5">
        <v>51.7</v>
      </c>
      <c r="D63" s="5">
        <v>63.6</v>
      </c>
      <c r="E63" s="5">
        <v>82.7</v>
      </c>
      <c r="F63" s="5">
        <v>69.5</v>
      </c>
      <c r="G63" s="5">
        <v>76.599999999999994</v>
      </c>
      <c r="H63" s="5">
        <v>77.5</v>
      </c>
      <c r="I63" s="5">
        <v>57.2</v>
      </c>
      <c r="J63" s="5">
        <v>67.8</v>
      </c>
      <c r="K63" s="5">
        <v>-12.999999999999993</v>
      </c>
      <c r="L63" s="5">
        <v>-23.099999999999994</v>
      </c>
      <c r="M63" s="5">
        <v>-13.200000000000003</v>
      </c>
      <c r="N63" s="1">
        <v>-20.299999999999997</v>
      </c>
      <c r="O63" s="1">
        <f>Table073__Page_1043[[#This Row],[Column2]]-Table073__Page_1043[[#This Row],[Column5]]</f>
        <v>-7.9000000000000057</v>
      </c>
      <c r="P63" s="1">
        <f>Table073__Page_1043[[#This Row],[Column3]]-Table073__Page_1043[[#This Row],[Column6]]</f>
        <v>-17.799999999999997</v>
      </c>
    </row>
    <row r="64" spans="1:16" x14ac:dyDescent="0.3">
      <c r="A64" s="4" t="s">
        <v>55</v>
      </c>
      <c r="B64" s="5">
        <v>81.2</v>
      </c>
      <c r="C64" s="5">
        <v>56.9</v>
      </c>
      <c r="D64" s="5">
        <v>69.3</v>
      </c>
      <c r="E64" s="5">
        <v>87.4</v>
      </c>
      <c r="F64" s="5">
        <v>76.099999999999994</v>
      </c>
      <c r="G64" s="5">
        <v>82</v>
      </c>
      <c r="H64" s="5">
        <v>83.3</v>
      </c>
      <c r="I64" s="5">
        <v>63</v>
      </c>
      <c r="J64" s="5">
        <v>73.400000000000006</v>
      </c>
      <c r="K64" s="5">
        <v>-12.700000000000003</v>
      </c>
      <c r="L64" s="5">
        <v>-24.300000000000004</v>
      </c>
      <c r="M64" s="5">
        <v>-11.300000000000011</v>
      </c>
      <c r="N64" s="5">
        <v>-20.299999999999997</v>
      </c>
      <c r="O64" s="5">
        <f>Table073__Page_1043[[#This Row],[Column2]]-Table073__Page_1043[[#This Row],[Column5]]</f>
        <v>-6.2000000000000028</v>
      </c>
      <c r="P64" s="5">
        <f>Table073__Page_1043[[#This Row],[Column3]]-Table073__Page_1043[[#This Row],[Column6]]</f>
        <v>-19.199999999999996</v>
      </c>
    </row>
    <row r="65" spans="1:16" x14ac:dyDescent="0.3">
      <c r="A65" s="4" t="s">
        <v>64</v>
      </c>
      <c r="B65" s="5">
        <v>80.7</v>
      </c>
      <c r="C65" s="5">
        <v>48.4</v>
      </c>
      <c r="D65" s="5">
        <v>64.599999999999994</v>
      </c>
      <c r="E65" s="5">
        <v>90</v>
      </c>
      <c r="F65" s="5">
        <v>71.8</v>
      </c>
      <c r="G65" s="5">
        <v>81.2</v>
      </c>
      <c r="H65" s="5">
        <v>83.9</v>
      </c>
      <c r="I65" s="5">
        <v>56.2</v>
      </c>
      <c r="J65" s="5">
        <v>70.2</v>
      </c>
      <c r="K65" s="5">
        <v>-16.600000000000009</v>
      </c>
      <c r="L65" s="5">
        <v>-32.300000000000004</v>
      </c>
      <c r="M65" s="5">
        <v>-18.200000000000003</v>
      </c>
      <c r="N65" s="5">
        <v>-27.700000000000003</v>
      </c>
      <c r="O65" s="5">
        <f>Table073__Page_1043[[#This Row],[Column2]]-Table073__Page_1043[[#This Row],[Column5]]</f>
        <v>-9.2999999999999972</v>
      </c>
      <c r="P65" s="5">
        <f>Table073__Page_1043[[#This Row],[Column3]]-Table073__Page_1043[[#This Row],[Column6]]</f>
        <v>-23.4</v>
      </c>
    </row>
    <row r="66" spans="1:16" ht="57.6" x14ac:dyDescent="0.3">
      <c r="A66" s="22" t="s">
        <v>239</v>
      </c>
      <c r="B66" s="4"/>
      <c r="C66" s="4"/>
      <c r="D66" s="4"/>
      <c r="E66" s="4"/>
      <c r="F66" s="4"/>
      <c r="G66" s="4"/>
      <c r="H66" s="4"/>
      <c r="I66" s="4"/>
      <c r="J66" s="4"/>
      <c r="K66" s="5"/>
      <c r="L66" s="4"/>
      <c r="M66" s="4"/>
      <c r="N66" s="5"/>
      <c r="O66" s="5"/>
      <c r="P66" s="5"/>
    </row>
    <row r="67" spans="1:16" x14ac:dyDescent="0.3">
      <c r="A67" s="4" t="s">
        <v>53</v>
      </c>
      <c r="B67" s="15">
        <v>71.284399999999991</v>
      </c>
      <c r="C67" s="15">
        <v>47.408900000000003</v>
      </c>
      <c r="D67" s="15">
        <v>59.720400000000012</v>
      </c>
      <c r="E67" s="15">
        <v>79.888199999999998</v>
      </c>
      <c r="F67" s="15">
        <v>66.094499999999996</v>
      </c>
      <c r="G67" s="15">
        <v>73.536000000000001</v>
      </c>
      <c r="H67" s="15">
        <v>74.167500000000004</v>
      </c>
      <c r="I67" s="15">
        <v>53.196000000000005</v>
      </c>
      <c r="J67" s="15">
        <v>64.138799999999989</v>
      </c>
      <c r="K67" s="15">
        <v>-13.815599999999989</v>
      </c>
      <c r="L67" s="15">
        <v>-23.875499999999988</v>
      </c>
      <c r="M67" s="15">
        <v>-13.793700000000001</v>
      </c>
      <c r="N67" s="15">
        <v>-20.971499999999999</v>
      </c>
      <c r="O67" s="15">
        <f>Table073__Page_1043[[#This Row],[Column2]]-Table073__Page_1043[[#This Row],[Column5]]</f>
        <v>-8.6038000000000068</v>
      </c>
      <c r="P67" s="15">
        <f>Table073__Page_1043[[#This Row],[Column3]]-Table073__Page_1043[[#This Row],[Column6]]</f>
        <v>-18.685599999999994</v>
      </c>
    </row>
    <row r="68" spans="1:16" x14ac:dyDescent="0.3">
      <c r="A68" s="4" t="s">
        <v>55</v>
      </c>
      <c r="B68" s="15">
        <v>77.058800000000005</v>
      </c>
      <c r="C68" s="15">
        <v>51.266899999999993</v>
      </c>
      <c r="D68" s="15">
        <v>64.448999999999998</v>
      </c>
      <c r="E68" s="15">
        <v>83.816600000000022</v>
      </c>
      <c r="F68" s="15">
        <v>71.914500000000004</v>
      </c>
      <c r="G68" s="15">
        <v>78.146000000000001</v>
      </c>
      <c r="H68" s="15">
        <v>79.301599999999993</v>
      </c>
      <c r="I68" s="15">
        <v>57.833999999999996</v>
      </c>
      <c r="J68" s="15">
        <v>68.849199999999996</v>
      </c>
      <c r="K68" s="15">
        <v>-13.697000000000003</v>
      </c>
      <c r="L68" s="15">
        <v>-25.791900000000012</v>
      </c>
      <c r="M68" s="15">
        <v>-11.902100000000019</v>
      </c>
      <c r="N68" s="15">
        <v>-21.467599999999997</v>
      </c>
      <c r="O68" s="15">
        <f>Table073__Page_1043[[#This Row],[Column2]]-Table073__Page_1043[[#This Row],[Column5]]</f>
        <v>-6.7578000000000173</v>
      </c>
      <c r="P68" s="15">
        <f>Table073__Page_1043[[#This Row],[Column3]]-Table073__Page_1043[[#This Row],[Column6]]</f>
        <v>-20.647600000000011</v>
      </c>
    </row>
    <row r="69" spans="1:16" x14ac:dyDescent="0.3">
      <c r="A69" s="4" t="s">
        <v>64</v>
      </c>
      <c r="B69" s="15">
        <v>62.381099999999996</v>
      </c>
      <c r="C69" s="15">
        <v>35.767600000000002</v>
      </c>
      <c r="D69" s="15">
        <v>49.095999999999997</v>
      </c>
      <c r="E69" s="15">
        <v>78.3</v>
      </c>
      <c r="F69" s="15">
        <v>60.599200000000003</v>
      </c>
      <c r="G69" s="15">
        <v>69.750800000000012</v>
      </c>
      <c r="H69" s="15">
        <v>67.875100000000018</v>
      </c>
      <c r="I69" s="15">
        <v>44.060800000000008</v>
      </c>
      <c r="J69" s="15">
        <v>56.089800000000004</v>
      </c>
      <c r="K69" s="15">
        <v>-20.654800000000016</v>
      </c>
      <c r="L69" s="15">
        <v>-26.613499999999995</v>
      </c>
      <c r="M69" s="15">
        <v>-17.700799999999994</v>
      </c>
      <c r="N69" s="15">
        <v>-23.81430000000001</v>
      </c>
      <c r="O69" s="15">
        <f>Table073__Page_1043[[#This Row],[Column2]]-Table073__Page_1043[[#This Row],[Column5]]</f>
        <v>-15.918900000000001</v>
      </c>
      <c r="P69" s="15">
        <f>Table073__Page_1043[[#This Row],[Column3]]-Table073__Page_1043[[#This Row],[Column6]]</f>
        <v>-24.831600000000002</v>
      </c>
    </row>
    <row r="70" spans="1:16" ht="57.6" x14ac:dyDescent="0.3">
      <c r="A70" s="23" t="s">
        <v>240</v>
      </c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8"/>
      <c r="N70" s="5"/>
      <c r="O70" s="5"/>
      <c r="P70" s="5"/>
    </row>
    <row r="71" spans="1:16" x14ac:dyDescent="0.3">
      <c r="A71" s="12" t="s">
        <v>53</v>
      </c>
      <c r="B71" s="15">
        <v>1.7203999999999999</v>
      </c>
      <c r="C71" s="15">
        <v>2.8952</v>
      </c>
      <c r="D71" s="15">
        <v>2.2896000000000001</v>
      </c>
      <c r="E71" s="15">
        <v>0.99239999999999995</v>
      </c>
      <c r="F71" s="15">
        <v>1.8070000000000002</v>
      </c>
      <c r="G71" s="15">
        <v>1.3788</v>
      </c>
      <c r="H71" s="15">
        <v>1.4724999999999999</v>
      </c>
      <c r="I71" s="15">
        <v>2.5740000000000003</v>
      </c>
      <c r="J71" s="15">
        <v>1.9661999999999997</v>
      </c>
      <c r="K71" s="15">
        <v>0.91080000000000005</v>
      </c>
      <c r="L71" s="15">
        <v>1.1748000000000001</v>
      </c>
      <c r="M71" s="15">
        <v>0.81460000000000021</v>
      </c>
      <c r="N71" s="27">
        <v>1.1015000000000004</v>
      </c>
      <c r="O71" s="27">
        <f>B71-E71</f>
        <v>0.72799999999999998</v>
      </c>
      <c r="P71" s="27">
        <f>C71-F71</f>
        <v>1.0881999999999998</v>
      </c>
    </row>
    <row r="72" spans="1:16" x14ac:dyDescent="0.3">
      <c r="A72" s="13" t="s">
        <v>55</v>
      </c>
      <c r="B72" s="17">
        <v>2.1924000000000001</v>
      </c>
      <c r="C72" s="17">
        <v>4.1536999999999997</v>
      </c>
      <c r="D72" s="17">
        <v>3.1877999999999997</v>
      </c>
      <c r="E72" s="17">
        <v>1.3984000000000001</v>
      </c>
      <c r="F72" s="17">
        <v>2.5873999999999997</v>
      </c>
      <c r="G72" s="17">
        <v>1.9679999999999997</v>
      </c>
      <c r="H72" s="17">
        <v>1.9991999999999999</v>
      </c>
      <c r="I72" s="17">
        <v>3.6539999999999999</v>
      </c>
      <c r="J72" s="17">
        <v>2.7892000000000001</v>
      </c>
      <c r="K72" s="17">
        <v>1.2198</v>
      </c>
      <c r="L72" s="17">
        <v>1.9612999999999996</v>
      </c>
      <c r="M72" s="19">
        <v>1.1889999999999996</v>
      </c>
      <c r="N72" s="19">
        <v>1.6548</v>
      </c>
      <c r="O72" s="19">
        <f t="shared" ref="O72:O135" si="0">B72-E72</f>
        <v>0.79400000000000004</v>
      </c>
      <c r="P72" s="19">
        <f>C72-F72</f>
        <v>1.5663</v>
      </c>
    </row>
    <row r="73" spans="1:16" x14ac:dyDescent="0.3">
      <c r="A73" s="12" t="s">
        <v>64</v>
      </c>
      <c r="B73" s="15">
        <v>16.785600000000002</v>
      </c>
      <c r="C73" s="15">
        <v>11.809599999999998</v>
      </c>
      <c r="D73" s="15">
        <v>14.276599999999998</v>
      </c>
      <c r="E73" s="15">
        <v>9.5399999999999991</v>
      </c>
      <c r="F73" s="15">
        <v>9.9084000000000003</v>
      </c>
      <c r="G73" s="15">
        <v>9.7440000000000015</v>
      </c>
      <c r="H73" s="15">
        <v>14.263000000000002</v>
      </c>
      <c r="I73" s="15">
        <v>11.127599999999999</v>
      </c>
      <c r="J73" s="15">
        <v>12.776400000000001</v>
      </c>
      <c r="K73" s="15">
        <v>4.5325999999999969</v>
      </c>
      <c r="L73" s="15">
        <v>-4.9760000000000044</v>
      </c>
      <c r="M73" s="15">
        <v>0.36840000000000117</v>
      </c>
      <c r="N73" s="27">
        <v>-3.1354000000000024</v>
      </c>
      <c r="O73" s="27">
        <f t="shared" si="0"/>
        <v>7.2456000000000031</v>
      </c>
      <c r="P73" s="27">
        <f>C73-F73</f>
        <v>1.9011999999999976</v>
      </c>
    </row>
    <row r="74" spans="1:16" ht="57.6" x14ac:dyDescent="0.3">
      <c r="A74" s="24" t="s">
        <v>241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9"/>
      <c r="N74" s="20"/>
      <c r="O74" s="20"/>
      <c r="P74" s="20"/>
    </row>
    <row r="75" spans="1:16" x14ac:dyDescent="0.3">
      <c r="A75" s="12" t="s">
        <v>53</v>
      </c>
      <c r="B75" s="15">
        <v>1.7951999999999999</v>
      </c>
      <c r="C75" s="15">
        <v>1.4476</v>
      </c>
      <c r="D75" s="15">
        <v>1.59</v>
      </c>
      <c r="E75" s="15">
        <v>1.8194000000000004</v>
      </c>
      <c r="F75" s="15">
        <v>1.5985</v>
      </c>
      <c r="G75" s="15">
        <v>1.6852</v>
      </c>
      <c r="H75" s="15">
        <v>1.7825</v>
      </c>
      <c r="I75" s="15">
        <v>1.4872000000000001</v>
      </c>
      <c r="J75" s="15">
        <v>1.6272</v>
      </c>
      <c r="K75" s="15">
        <v>-9.5199999999999951E-2</v>
      </c>
      <c r="L75" s="15">
        <v>-0.34759999999999991</v>
      </c>
      <c r="M75" s="15">
        <v>-0.22090000000000032</v>
      </c>
      <c r="N75" s="27">
        <v>-0.29530000000000001</v>
      </c>
      <c r="O75" s="27">
        <f t="shared" si="0"/>
        <v>-2.4200000000000443E-2</v>
      </c>
      <c r="P75" s="27">
        <f>C75-F75</f>
        <v>-0.15090000000000003</v>
      </c>
    </row>
    <row r="76" spans="1:16" x14ac:dyDescent="0.3">
      <c r="A76" s="13" t="s">
        <v>55</v>
      </c>
      <c r="B76" s="17">
        <v>1.9487999999999999</v>
      </c>
      <c r="C76" s="17">
        <v>1.4794</v>
      </c>
      <c r="D76" s="17">
        <v>1.7324999999999999</v>
      </c>
      <c r="E76" s="17">
        <v>2.1850000000000001</v>
      </c>
      <c r="F76" s="17">
        <v>1.5981000000000001</v>
      </c>
      <c r="G76" s="17">
        <v>1.8859999999999999</v>
      </c>
      <c r="H76" s="17">
        <v>1.9991999999999999</v>
      </c>
      <c r="I76" s="17">
        <v>1.5119999999999998</v>
      </c>
      <c r="J76" s="17">
        <v>1.7616000000000001</v>
      </c>
      <c r="K76" s="17">
        <v>-0.15349999999999997</v>
      </c>
      <c r="L76" s="17">
        <v>-0.46939999999999982</v>
      </c>
      <c r="M76" s="19">
        <v>-0.58689999999999998</v>
      </c>
      <c r="N76" s="19">
        <v>-0.48720000000000008</v>
      </c>
      <c r="O76" s="19">
        <f t="shared" si="0"/>
        <v>-0.23620000000000019</v>
      </c>
      <c r="P76" s="19">
        <f>C76-F76</f>
        <v>-0.11870000000000003</v>
      </c>
    </row>
    <row r="77" spans="1:16" x14ac:dyDescent="0.3">
      <c r="A77" s="12" t="s">
        <v>64</v>
      </c>
      <c r="B77" s="15">
        <v>1.5332999999999999</v>
      </c>
      <c r="C77" s="15">
        <v>0.82279999999999998</v>
      </c>
      <c r="D77" s="15">
        <v>1.2273999999999998</v>
      </c>
      <c r="E77" s="15">
        <v>2.16</v>
      </c>
      <c r="F77" s="15">
        <v>1.2924</v>
      </c>
      <c r="G77" s="15">
        <v>1.7052</v>
      </c>
      <c r="H77" s="15">
        <v>1.7619000000000002</v>
      </c>
      <c r="I77" s="15">
        <v>1.0116000000000001</v>
      </c>
      <c r="J77" s="15">
        <v>1.4040000000000001</v>
      </c>
      <c r="K77" s="15">
        <v>-0.47780000000000022</v>
      </c>
      <c r="L77" s="15">
        <v>-0.71049999999999991</v>
      </c>
      <c r="M77" s="15">
        <v>-0.86760000000000015</v>
      </c>
      <c r="N77" s="27">
        <v>-0.75030000000000019</v>
      </c>
      <c r="O77" s="27">
        <f t="shared" si="0"/>
        <v>-0.62670000000000026</v>
      </c>
      <c r="P77" s="27">
        <f>C77-F77</f>
        <v>-0.46960000000000002</v>
      </c>
    </row>
    <row r="78" spans="1:16" ht="43.2" x14ac:dyDescent="0.3">
      <c r="A78" s="8" t="s">
        <v>242</v>
      </c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20"/>
      <c r="N78" s="20"/>
      <c r="O78" s="20"/>
      <c r="P78" s="20"/>
    </row>
    <row r="79" spans="1:16" x14ac:dyDescent="0.3">
      <c r="A79" s="12" t="s">
        <v>53</v>
      </c>
      <c r="B79" s="25">
        <v>95.7</v>
      </c>
      <c r="C79" s="25">
        <v>91.1</v>
      </c>
      <c r="D79" s="25">
        <v>93.5</v>
      </c>
      <c r="E79" s="25">
        <v>97</v>
      </c>
      <c r="F79" s="25">
        <v>95</v>
      </c>
      <c r="G79" s="25">
        <v>96.1</v>
      </c>
      <c r="H79" s="25">
        <v>96.1</v>
      </c>
      <c r="I79" s="25">
        <v>92.3</v>
      </c>
      <c r="J79" s="25">
        <v>94.3</v>
      </c>
      <c r="K79" s="25">
        <v>-2.5999999999999943</v>
      </c>
      <c r="L79" s="25">
        <v>-4.6000000000000085</v>
      </c>
      <c r="M79" s="26">
        <v>-2</v>
      </c>
      <c r="N79" s="26">
        <v>-3.7999999999999972</v>
      </c>
      <c r="O79" s="26">
        <f t="shared" si="0"/>
        <v>-1.2999999999999972</v>
      </c>
      <c r="P79" s="26">
        <f>C79-F79</f>
        <v>-3.9000000000000057</v>
      </c>
    </row>
    <row r="80" spans="1:16" x14ac:dyDescent="0.3">
      <c r="A80" s="13" t="s">
        <v>55</v>
      </c>
      <c r="B80" s="10">
        <v>95.4</v>
      </c>
      <c r="C80" s="10">
        <v>89.8</v>
      </c>
      <c r="D80" s="10">
        <v>92.7</v>
      </c>
      <c r="E80" s="10">
        <v>96.9</v>
      </c>
      <c r="F80" s="10">
        <v>94.3</v>
      </c>
      <c r="G80" s="10">
        <v>95.7</v>
      </c>
      <c r="H80" s="10">
        <v>95.9</v>
      </c>
      <c r="I80" s="10">
        <v>91.3</v>
      </c>
      <c r="J80" s="10">
        <v>93.6</v>
      </c>
      <c r="K80" s="10">
        <v>-3</v>
      </c>
      <c r="L80" s="10">
        <v>-5.6000000000000085</v>
      </c>
      <c r="M80" s="20">
        <v>-2.6000000000000085</v>
      </c>
      <c r="N80" s="20">
        <v>-4.6000000000000085</v>
      </c>
      <c r="O80" s="20">
        <f t="shared" si="0"/>
        <v>-1.5</v>
      </c>
      <c r="P80" s="20">
        <f>C80-F80</f>
        <v>-4.5</v>
      </c>
    </row>
    <row r="81" spans="1:16" x14ac:dyDescent="0.3">
      <c r="A81" s="12" t="s">
        <v>64</v>
      </c>
      <c r="B81" s="25">
        <v>72.099999999999994</v>
      </c>
      <c r="C81" s="25">
        <v>57.6</v>
      </c>
      <c r="D81" s="25">
        <v>64.900000000000006</v>
      </c>
      <c r="E81" s="25">
        <v>85.5</v>
      </c>
      <c r="F81" s="25">
        <v>74</v>
      </c>
      <c r="G81" s="25">
        <v>79.900000000000006</v>
      </c>
      <c r="H81" s="25">
        <v>76.7</v>
      </c>
      <c r="I81" s="25">
        <v>63.1</v>
      </c>
      <c r="J81" s="25">
        <v>70</v>
      </c>
      <c r="K81" s="25">
        <v>-15</v>
      </c>
      <c r="L81" s="25">
        <v>-14.499999999999993</v>
      </c>
      <c r="M81" s="26">
        <v>-11.5</v>
      </c>
      <c r="N81" s="26">
        <v>-13.600000000000001</v>
      </c>
      <c r="O81" s="26">
        <f t="shared" si="0"/>
        <v>-13.400000000000006</v>
      </c>
      <c r="P81" s="26">
        <f>C81-F81</f>
        <v>-16.399999999999999</v>
      </c>
    </row>
    <row r="82" spans="1:16" ht="86.4" x14ac:dyDescent="0.3">
      <c r="A82" s="24" t="s">
        <v>197</v>
      </c>
      <c r="B82" s="9"/>
      <c r="C82" s="9"/>
      <c r="D82" s="9"/>
      <c r="E82" s="9"/>
      <c r="F82" s="9"/>
      <c r="G82" s="9"/>
      <c r="H82" s="9"/>
      <c r="I82" s="9"/>
      <c r="J82" s="9"/>
      <c r="K82" s="10"/>
      <c r="L82" s="9"/>
      <c r="M82" s="11"/>
      <c r="N82" s="20"/>
      <c r="O82" s="20"/>
      <c r="P82" s="20"/>
    </row>
    <row r="83" spans="1:16" x14ac:dyDescent="0.3">
      <c r="A83" s="12" t="s">
        <v>53</v>
      </c>
      <c r="B83" s="1">
        <v>0.4</v>
      </c>
      <c r="C83" s="1">
        <v>0.5</v>
      </c>
      <c r="D83" s="1">
        <v>0.4</v>
      </c>
      <c r="E83" s="1">
        <v>0.2</v>
      </c>
      <c r="F83" s="1">
        <v>0.7</v>
      </c>
      <c r="G83" s="1">
        <v>0.4</v>
      </c>
      <c r="H83" s="1">
        <v>0.3</v>
      </c>
      <c r="I83" s="1">
        <v>0.7</v>
      </c>
      <c r="J83" s="1">
        <v>0.4</v>
      </c>
      <c r="K83" s="1">
        <v>0</v>
      </c>
      <c r="L83" s="1">
        <v>9.9999999999999978E-2</v>
      </c>
      <c r="M83" s="1">
        <v>0.49999999999999994</v>
      </c>
      <c r="N83" s="26">
        <v>0.39999999999999997</v>
      </c>
      <c r="O83" s="26">
        <f t="shared" si="0"/>
        <v>0.2</v>
      </c>
      <c r="P83" s="26">
        <f>C83-F83</f>
        <v>-0.19999999999999996</v>
      </c>
    </row>
    <row r="84" spans="1:16" x14ac:dyDescent="0.3">
      <c r="A84" s="13" t="s">
        <v>55</v>
      </c>
      <c r="B84" s="10">
        <v>0.4</v>
      </c>
      <c r="C84" s="10">
        <v>0.6</v>
      </c>
      <c r="D84" s="10">
        <v>0.5</v>
      </c>
      <c r="E84" s="10">
        <v>0.2</v>
      </c>
      <c r="F84" s="10">
        <v>0.6</v>
      </c>
      <c r="G84" s="10">
        <v>0.4</v>
      </c>
      <c r="H84" s="10">
        <v>0.3</v>
      </c>
      <c r="I84" s="10">
        <v>0.6</v>
      </c>
      <c r="J84" s="10">
        <v>0.5</v>
      </c>
      <c r="K84" s="10">
        <v>9.9999999999999978E-2</v>
      </c>
      <c r="L84" s="10">
        <v>0.19999999999999996</v>
      </c>
      <c r="M84" s="20">
        <v>0.39999999999999997</v>
      </c>
      <c r="N84" s="20">
        <v>0.3</v>
      </c>
      <c r="O84" s="20">
        <f t="shared" si="0"/>
        <v>0.2</v>
      </c>
      <c r="P84" s="20">
        <f>C84-F84</f>
        <v>0</v>
      </c>
    </row>
    <row r="85" spans="1:16" x14ac:dyDescent="0.3">
      <c r="A85" s="12" t="s">
        <v>64</v>
      </c>
      <c r="B85" s="1">
        <v>0.7</v>
      </c>
      <c r="C85" s="1">
        <v>1</v>
      </c>
      <c r="D85" s="1">
        <v>0.9</v>
      </c>
      <c r="E85" s="1">
        <v>0.6</v>
      </c>
      <c r="F85" s="1">
        <v>0.8</v>
      </c>
      <c r="G85" s="1">
        <v>0.7</v>
      </c>
      <c r="H85" s="1">
        <v>0.7</v>
      </c>
      <c r="I85" s="1">
        <v>1</v>
      </c>
      <c r="J85" s="1">
        <v>0.8</v>
      </c>
      <c r="K85" s="1">
        <v>0.20000000000000007</v>
      </c>
      <c r="L85" s="1">
        <v>0.30000000000000004</v>
      </c>
      <c r="M85" s="1">
        <v>0.20000000000000007</v>
      </c>
      <c r="N85" s="26">
        <v>0.30000000000000004</v>
      </c>
      <c r="O85" s="26">
        <f t="shared" si="0"/>
        <v>9.9999999999999978E-2</v>
      </c>
      <c r="P85" s="26">
        <f>C85-F85</f>
        <v>0.19999999999999996</v>
      </c>
    </row>
    <row r="86" spans="1:16" ht="72" x14ac:dyDescent="0.3">
      <c r="A86" s="24" t="s">
        <v>198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20"/>
      <c r="N86" s="20"/>
      <c r="O86" s="20"/>
      <c r="P86" s="20"/>
    </row>
    <row r="87" spans="1:16" x14ac:dyDescent="0.3">
      <c r="A87" s="12" t="s">
        <v>53</v>
      </c>
      <c r="B87" s="1">
        <v>18.52</v>
      </c>
      <c r="C87" s="1">
        <v>9.25</v>
      </c>
      <c r="D87" s="1">
        <v>12.4</v>
      </c>
      <c r="E87" s="1">
        <v>5.9200000000000008</v>
      </c>
      <c r="F87" s="1">
        <v>10.29</v>
      </c>
      <c r="G87" s="1">
        <v>7.6400000000000006</v>
      </c>
      <c r="H87" s="1">
        <v>12.69</v>
      </c>
      <c r="I87" s="1">
        <v>10.199999999999999</v>
      </c>
      <c r="J87" s="1">
        <v>10.840000000000002</v>
      </c>
      <c r="K87" s="1">
        <v>4.76</v>
      </c>
      <c r="L87" s="1">
        <v>-9.27</v>
      </c>
      <c r="M87" s="1">
        <v>4.3699999999999983</v>
      </c>
      <c r="N87" s="26">
        <v>-2.4900000000000002</v>
      </c>
      <c r="O87" s="26">
        <f t="shared" si="0"/>
        <v>12.599999999999998</v>
      </c>
      <c r="P87" s="26">
        <f>C87-F87</f>
        <v>-1.0399999999999991</v>
      </c>
    </row>
    <row r="88" spans="1:16" x14ac:dyDescent="0.3">
      <c r="A88" s="13" t="s">
        <v>55</v>
      </c>
      <c r="B88" s="10">
        <v>13.080000000000002</v>
      </c>
      <c r="C88" s="10">
        <v>7.8</v>
      </c>
      <c r="D88" s="10">
        <v>10.6</v>
      </c>
      <c r="E88" s="10">
        <v>5.84</v>
      </c>
      <c r="F88" s="10">
        <v>6.78</v>
      </c>
      <c r="G88" s="10">
        <v>6.5200000000000005</v>
      </c>
      <c r="H88" s="10">
        <v>9.6300000000000008</v>
      </c>
      <c r="I88" s="10">
        <v>7.5</v>
      </c>
      <c r="J88" s="10">
        <v>9.9499999999999993</v>
      </c>
      <c r="K88" s="10">
        <v>4.0799999999999992</v>
      </c>
      <c r="L88" s="10">
        <v>-5.280000000000002</v>
      </c>
      <c r="M88" s="20">
        <v>0.94000000000000039</v>
      </c>
      <c r="N88" s="20">
        <v>-2.1300000000000008</v>
      </c>
      <c r="O88" s="20">
        <f t="shared" si="0"/>
        <v>7.240000000000002</v>
      </c>
      <c r="P88" s="20">
        <f>C88-F88</f>
        <v>1.0199999999999996</v>
      </c>
    </row>
    <row r="89" spans="1:16" x14ac:dyDescent="0.3">
      <c r="A89" s="12" t="s">
        <v>64</v>
      </c>
      <c r="B89" s="1">
        <v>10.85</v>
      </c>
      <c r="C89" s="1">
        <v>9.4</v>
      </c>
      <c r="D89" s="1">
        <v>11.07</v>
      </c>
      <c r="E89" s="1">
        <v>9.1199999999999992</v>
      </c>
      <c r="F89" s="1">
        <v>4.32</v>
      </c>
      <c r="G89" s="1">
        <v>6.93</v>
      </c>
      <c r="H89" s="1">
        <v>10.78</v>
      </c>
      <c r="I89" s="1">
        <v>8.1</v>
      </c>
      <c r="J89" s="1">
        <v>9.2000000000000011</v>
      </c>
      <c r="K89" s="1">
        <v>4.1400000000000006</v>
      </c>
      <c r="L89" s="1">
        <v>-1.4499999999999993</v>
      </c>
      <c r="M89" s="1">
        <v>-4.7999999999999989</v>
      </c>
      <c r="N89" s="26">
        <v>-2.6799999999999997</v>
      </c>
      <c r="O89" s="26">
        <f t="shared" si="0"/>
        <v>1.7300000000000004</v>
      </c>
      <c r="P89" s="26">
        <f>C89-F89</f>
        <v>5.08</v>
      </c>
    </row>
    <row r="90" spans="1:16" ht="86.4" x14ac:dyDescent="0.3">
      <c r="A90" s="24" t="s">
        <v>199</v>
      </c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20"/>
      <c r="N90" s="20"/>
      <c r="O90" s="20"/>
      <c r="P90" s="20"/>
    </row>
    <row r="91" spans="1:16" x14ac:dyDescent="0.3">
      <c r="A91" s="12" t="s">
        <v>53</v>
      </c>
      <c r="B91" s="1">
        <v>4.9600000000000009</v>
      </c>
      <c r="C91" s="1">
        <v>5.3</v>
      </c>
      <c r="D91" s="1">
        <v>4.5600000000000005</v>
      </c>
      <c r="E91" s="1">
        <v>2.4000000000000004</v>
      </c>
      <c r="F91" s="1">
        <v>0.7</v>
      </c>
      <c r="G91" s="1">
        <v>1.72</v>
      </c>
      <c r="H91" s="1">
        <v>3.69</v>
      </c>
      <c r="I91" s="1">
        <v>4.1399999999999997</v>
      </c>
      <c r="J91" s="1">
        <v>3.64</v>
      </c>
      <c r="K91" s="1">
        <v>2.8400000000000007</v>
      </c>
      <c r="L91" s="1">
        <v>0.33999999999999897</v>
      </c>
      <c r="M91" s="1">
        <v>-1.7000000000000004</v>
      </c>
      <c r="N91" s="26">
        <v>0.44999999999999973</v>
      </c>
      <c r="O91" s="26">
        <f t="shared" si="0"/>
        <v>2.5600000000000005</v>
      </c>
      <c r="P91" s="26">
        <f>C91-F91</f>
        <v>4.5999999999999996</v>
      </c>
    </row>
    <row r="92" spans="1:16" x14ac:dyDescent="0.3">
      <c r="A92" s="13" t="s">
        <v>55</v>
      </c>
      <c r="B92" s="10">
        <v>6.120000000000001</v>
      </c>
      <c r="C92" s="10">
        <v>8.2799999999999994</v>
      </c>
      <c r="D92" s="10">
        <v>7.2</v>
      </c>
      <c r="E92" s="10">
        <v>1.9800000000000002</v>
      </c>
      <c r="F92" s="10">
        <v>3</v>
      </c>
      <c r="G92" s="10">
        <v>2.5600000000000005</v>
      </c>
      <c r="H92" s="10">
        <v>4.29</v>
      </c>
      <c r="I92" s="10">
        <v>6.6599999999999993</v>
      </c>
      <c r="J92" s="10">
        <v>6.15</v>
      </c>
      <c r="K92" s="10">
        <v>4.6399999999999997</v>
      </c>
      <c r="L92" s="10">
        <v>2.1599999999999984</v>
      </c>
      <c r="M92" s="20">
        <v>1.0199999999999998</v>
      </c>
      <c r="N92" s="20">
        <v>2.3699999999999992</v>
      </c>
      <c r="O92" s="20">
        <f t="shared" si="0"/>
        <v>4.1400000000000006</v>
      </c>
      <c r="P92" s="20">
        <f>C92-F92</f>
        <v>5.2799999999999994</v>
      </c>
    </row>
    <row r="93" spans="1:16" x14ac:dyDescent="0.3">
      <c r="A93" s="12" t="s">
        <v>64</v>
      </c>
      <c r="B93" s="1">
        <v>7.56</v>
      </c>
      <c r="C93" s="1">
        <v>11</v>
      </c>
      <c r="D93" s="1">
        <v>9.81</v>
      </c>
      <c r="E93" s="1">
        <v>6.24</v>
      </c>
      <c r="F93" s="1">
        <v>11.120000000000001</v>
      </c>
      <c r="G93" s="1">
        <v>8.61</v>
      </c>
      <c r="H93" s="1">
        <v>7.419999999999999</v>
      </c>
      <c r="I93" s="1">
        <v>12</v>
      </c>
      <c r="J93" s="1">
        <v>9.0400000000000009</v>
      </c>
      <c r="K93" s="1">
        <v>1.2000000000000011</v>
      </c>
      <c r="L93" s="1">
        <v>3.4400000000000004</v>
      </c>
      <c r="M93" s="1">
        <v>4.8800000000000008</v>
      </c>
      <c r="N93" s="26">
        <v>4.580000000000001</v>
      </c>
      <c r="O93" s="26">
        <f t="shared" si="0"/>
        <v>1.3199999999999994</v>
      </c>
      <c r="P93" s="26">
        <f>C93-F93</f>
        <v>-0.12000000000000099</v>
      </c>
    </row>
    <row r="94" spans="1:16" ht="72" x14ac:dyDescent="0.3">
      <c r="A94" s="24" t="s">
        <v>200</v>
      </c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20"/>
      <c r="N94" s="20"/>
      <c r="O94" s="20"/>
      <c r="P94" s="20"/>
    </row>
    <row r="95" spans="1:16" x14ac:dyDescent="0.3">
      <c r="A95" s="12" t="s">
        <v>53</v>
      </c>
      <c r="B95" s="1">
        <v>1.7600000000000002</v>
      </c>
      <c r="C95" s="1">
        <v>19.350000000000001</v>
      </c>
      <c r="D95" s="1">
        <v>9.2799999999999994</v>
      </c>
      <c r="E95" s="1">
        <v>2.08</v>
      </c>
      <c r="F95" s="1">
        <v>2.2399999999999998</v>
      </c>
      <c r="G95" s="1">
        <v>2.12</v>
      </c>
      <c r="H95" s="1">
        <v>1.77</v>
      </c>
      <c r="I95" s="1">
        <v>15</v>
      </c>
      <c r="J95" s="1">
        <v>6.9200000000000008</v>
      </c>
      <c r="K95" s="1">
        <v>7.1599999999999993</v>
      </c>
      <c r="L95" s="1">
        <v>17.59</v>
      </c>
      <c r="M95" s="1">
        <v>0.1599999999999997</v>
      </c>
      <c r="N95" s="26">
        <v>13.23</v>
      </c>
      <c r="O95" s="26">
        <f t="shared" si="0"/>
        <v>-0.31999999999999984</v>
      </c>
      <c r="P95" s="26">
        <f>C95-F95</f>
        <v>17.110000000000003</v>
      </c>
    </row>
    <row r="96" spans="1:16" x14ac:dyDescent="0.3">
      <c r="A96" s="13" t="s">
        <v>55</v>
      </c>
      <c r="B96" s="10">
        <v>4.88</v>
      </c>
      <c r="C96" s="10">
        <v>18.96</v>
      </c>
      <c r="D96" s="10">
        <v>11.75</v>
      </c>
      <c r="E96" s="10">
        <v>2.02</v>
      </c>
      <c r="F96" s="10">
        <v>3.78</v>
      </c>
      <c r="G96" s="10">
        <v>2.9600000000000004</v>
      </c>
      <c r="H96" s="10">
        <v>3.54</v>
      </c>
      <c r="I96" s="10">
        <v>14.28</v>
      </c>
      <c r="J96" s="10">
        <v>9.6</v>
      </c>
      <c r="K96" s="10">
        <v>8.7899999999999991</v>
      </c>
      <c r="L96" s="10">
        <v>14.080000000000002</v>
      </c>
      <c r="M96" s="20">
        <v>1.7599999999999998</v>
      </c>
      <c r="N96" s="20">
        <v>10.739999999999998</v>
      </c>
      <c r="O96" s="20">
        <f t="shared" si="0"/>
        <v>2.86</v>
      </c>
      <c r="P96" s="20">
        <f>C96-F96</f>
        <v>15.180000000000001</v>
      </c>
    </row>
    <row r="97" spans="1:16" x14ac:dyDescent="0.3">
      <c r="A97" s="12" t="s">
        <v>64</v>
      </c>
      <c r="B97" s="1">
        <v>23.029999999999998</v>
      </c>
      <c r="C97" s="1">
        <v>45.6</v>
      </c>
      <c r="D97" s="1">
        <v>35.64</v>
      </c>
      <c r="E97" s="1">
        <v>18.72</v>
      </c>
      <c r="F97" s="1">
        <v>24.64</v>
      </c>
      <c r="G97" s="1">
        <v>21.7</v>
      </c>
      <c r="H97" s="1">
        <v>22.609999999999996</v>
      </c>
      <c r="I97" s="1">
        <v>40.6</v>
      </c>
      <c r="J97" s="1">
        <v>29.360000000000003</v>
      </c>
      <c r="K97" s="1">
        <v>13.940000000000001</v>
      </c>
      <c r="L97" s="1">
        <v>22.570000000000004</v>
      </c>
      <c r="M97" s="1">
        <v>5.9200000000000017</v>
      </c>
      <c r="N97" s="26">
        <v>17.990000000000006</v>
      </c>
      <c r="O97" s="26">
        <f t="shared" si="0"/>
        <v>4.3099999999999987</v>
      </c>
      <c r="P97" s="26">
        <f>C97-F97</f>
        <v>20.96</v>
      </c>
    </row>
    <row r="98" spans="1:16" ht="72" x14ac:dyDescent="0.3">
      <c r="A98" s="24" t="s">
        <v>201</v>
      </c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20"/>
      <c r="N98" s="20"/>
      <c r="O98" s="20"/>
      <c r="P98" s="20"/>
    </row>
    <row r="99" spans="1:16" x14ac:dyDescent="0.3">
      <c r="A99" s="12" t="s">
        <v>53</v>
      </c>
      <c r="B99" s="1">
        <v>2.4800000000000004</v>
      </c>
      <c r="C99" s="1">
        <v>3.4</v>
      </c>
      <c r="D99" s="1">
        <v>2.6</v>
      </c>
      <c r="E99" s="1">
        <v>8.0200000000000014</v>
      </c>
      <c r="F99" s="1">
        <v>7.6999999999999993</v>
      </c>
      <c r="G99" s="1">
        <v>7.8400000000000007</v>
      </c>
      <c r="H99" s="1">
        <v>4.29</v>
      </c>
      <c r="I99" s="1">
        <v>5.04</v>
      </c>
      <c r="J99" s="1">
        <v>4.32</v>
      </c>
      <c r="K99" s="1">
        <v>-5.24</v>
      </c>
      <c r="L99" s="1">
        <v>0.91999999999999948</v>
      </c>
      <c r="M99" s="1">
        <v>-0.32000000000000206</v>
      </c>
      <c r="N99" s="26">
        <v>0.75</v>
      </c>
      <c r="O99" s="26">
        <f t="shared" si="0"/>
        <v>-5.5400000000000009</v>
      </c>
      <c r="P99" s="26">
        <f>C99-F99</f>
        <v>-4.2999999999999989</v>
      </c>
    </row>
    <row r="100" spans="1:16" x14ac:dyDescent="0.3">
      <c r="A100" s="13" t="s">
        <v>55</v>
      </c>
      <c r="B100" s="10">
        <v>4.6399999999999997</v>
      </c>
      <c r="C100" s="10">
        <v>5.52</v>
      </c>
      <c r="D100" s="10">
        <v>5.0999999999999996</v>
      </c>
      <c r="E100" s="10">
        <v>6.620000000000001</v>
      </c>
      <c r="F100" s="10">
        <v>13.68</v>
      </c>
      <c r="G100" s="10">
        <v>10.280000000000001</v>
      </c>
      <c r="H100" s="10">
        <v>4.74</v>
      </c>
      <c r="I100" s="10">
        <v>8.0399999999999991</v>
      </c>
      <c r="J100" s="10">
        <v>7.15</v>
      </c>
      <c r="K100" s="10">
        <v>-5.1800000000000015</v>
      </c>
      <c r="L100" s="10">
        <v>0.87999999999999989</v>
      </c>
      <c r="M100" s="20">
        <v>7.0599999999999987</v>
      </c>
      <c r="N100" s="20">
        <v>3.2999999999999989</v>
      </c>
      <c r="O100" s="20">
        <f t="shared" si="0"/>
        <v>-1.9800000000000013</v>
      </c>
      <c r="P100" s="20">
        <f>C100-F100</f>
        <v>-8.16</v>
      </c>
    </row>
    <row r="101" spans="1:16" x14ac:dyDescent="0.3">
      <c r="A101" s="12" t="s">
        <v>64</v>
      </c>
      <c r="B101" s="1">
        <v>10.29</v>
      </c>
      <c r="C101" s="1">
        <v>12.5</v>
      </c>
      <c r="D101" s="1">
        <v>12.24</v>
      </c>
      <c r="E101" s="1">
        <v>13.2</v>
      </c>
      <c r="F101" s="1">
        <v>20.8</v>
      </c>
      <c r="G101" s="1">
        <v>16.939999999999998</v>
      </c>
      <c r="H101" s="1">
        <v>11.97</v>
      </c>
      <c r="I101" s="1">
        <v>17.100000000000001</v>
      </c>
      <c r="J101" s="1">
        <v>13.680000000000001</v>
      </c>
      <c r="K101" s="1">
        <v>-4.6999999999999975</v>
      </c>
      <c r="L101" s="1">
        <v>2.2100000000000009</v>
      </c>
      <c r="M101" s="1">
        <v>7.6000000000000014</v>
      </c>
      <c r="N101" s="26">
        <v>5.1300000000000008</v>
      </c>
      <c r="O101" s="26">
        <f t="shared" si="0"/>
        <v>-2.91</v>
      </c>
      <c r="P101" s="26">
        <f>C101-F101</f>
        <v>-8.3000000000000007</v>
      </c>
    </row>
    <row r="102" spans="1:16" ht="72" x14ac:dyDescent="0.3">
      <c r="A102" s="24" t="s">
        <v>202</v>
      </c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20"/>
      <c r="N102" s="20"/>
      <c r="O102" s="20"/>
      <c r="P102" s="20"/>
    </row>
    <row r="103" spans="1:16" x14ac:dyDescent="0.3">
      <c r="A103" s="12" t="s">
        <v>53</v>
      </c>
      <c r="B103" s="1">
        <v>4.3600000000000003</v>
      </c>
      <c r="C103" s="1">
        <v>6.7</v>
      </c>
      <c r="D103" s="1">
        <v>4.9200000000000008</v>
      </c>
      <c r="E103" s="1" t="e">
        <v>#VALUE!</v>
      </c>
      <c r="F103" s="1" t="e">
        <v>#VALUE!</v>
      </c>
      <c r="G103" s="1" t="e">
        <v>#VALUE!</v>
      </c>
      <c r="H103" s="1">
        <v>2.4900000000000002</v>
      </c>
      <c r="I103" s="1">
        <v>4.919999999999999</v>
      </c>
      <c r="J103" s="1">
        <v>3.3200000000000003</v>
      </c>
      <c r="K103" s="1" t="e">
        <v>#VALUE!</v>
      </c>
      <c r="L103" s="1">
        <v>2.34</v>
      </c>
      <c r="M103" s="1" t="e">
        <v>#VALUE!</v>
      </c>
      <c r="N103" s="26">
        <v>2.4299999999999988</v>
      </c>
      <c r="O103" s="26" t="e">
        <f t="shared" si="0"/>
        <v>#VALUE!</v>
      </c>
      <c r="P103" s="26" t="e">
        <f>C103-F103</f>
        <v>#VALUE!</v>
      </c>
    </row>
    <row r="104" spans="1:16" x14ac:dyDescent="0.3">
      <c r="A104" s="13" t="s">
        <v>55</v>
      </c>
      <c r="B104" s="10">
        <v>2.72</v>
      </c>
      <c r="C104" s="10">
        <v>4.38</v>
      </c>
      <c r="D104" s="10">
        <v>3.55</v>
      </c>
      <c r="E104" s="10">
        <v>0.9</v>
      </c>
      <c r="F104" s="10" t="e">
        <v>#VALUE!</v>
      </c>
      <c r="G104" s="10">
        <v>0.52</v>
      </c>
      <c r="H104" s="10">
        <v>1.92</v>
      </c>
      <c r="I104" s="10">
        <v>3</v>
      </c>
      <c r="J104" s="10">
        <v>2.75</v>
      </c>
      <c r="K104" s="10">
        <v>3.03</v>
      </c>
      <c r="L104" s="10">
        <v>1.6599999999999997</v>
      </c>
      <c r="M104" s="20" t="e">
        <v>#VALUE!</v>
      </c>
      <c r="N104" s="20">
        <v>1.08</v>
      </c>
      <c r="O104" s="20">
        <f t="shared" si="0"/>
        <v>1.8200000000000003</v>
      </c>
      <c r="P104" s="20" t="e">
        <f>C104-F104</f>
        <v>#VALUE!</v>
      </c>
    </row>
    <row r="105" spans="1:16" x14ac:dyDescent="0.3">
      <c r="A105" s="12" t="s">
        <v>64</v>
      </c>
      <c r="B105" s="1">
        <v>3.8499999999999996</v>
      </c>
      <c r="C105" s="1">
        <v>5.7</v>
      </c>
      <c r="D105" s="1">
        <v>5.04</v>
      </c>
      <c r="E105" s="1">
        <v>2.04</v>
      </c>
      <c r="F105" s="1">
        <v>1.2800000000000002</v>
      </c>
      <c r="G105" s="1">
        <v>1.68</v>
      </c>
      <c r="H105" s="1">
        <v>3.36</v>
      </c>
      <c r="I105" s="1">
        <v>4.3</v>
      </c>
      <c r="J105" s="1">
        <v>3.6799999999999997</v>
      </c>
      <c r="K105" s="1">
        <v>3.3600000000000003</v>
      </c>
      <c r="L105" s="1">
        <v>1.8500000000000005</v>
      </c>
      <c r="M105" s="1">
        <v>-0.75999999999999979</v>
      </c>
      <c r="N105" s="26">
        <v>0.94</v>
      </c>
      <c r="O105" s="26">
        <f t="shared" si="0"/>
        <v>1.8099999999999996</v>
      </c>
      <c r="P105" s="26">
        <f>C105-F105</f>
        <v>4.42</v>
      </c>
    </row>
    <row r="106" spans="1:16" ht="57.6" x14ac:dyDescent="0.3">
      <c r="A106" s="24" t="s">
        <v>203</v>
      </c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20"/>
      <c r="N106" s="20"/>
      <c r="O106" s="20"/>
      <c r="P106" s="20"/>
    </row>
    <row r="107" spans="1:16" x14ac:dyDescent="0.3">
      <c r="A107" s="12" t="s">
        <v>53</v>
      </c>
      <c r="B107" s="1">
        <v>7.9200000000000008</v>
      </c>
      <c r="C107" s="1">
        <v>6</v>
      </c>
      <c r="D107" s="1">
        <v>6.24</v>
      </c>
      <c r="E107" s="1">
        <v>1.58</v>
      </c>
      <c r="F107" s="1">
        <v>49.069999999999993</v>
      </c>
      <c r="G107" s="1">
        <v>20.680000000000003</v>
      </c>
      <c r="H107" s="1">
        <v>5.0699999999999994</v>
      </c>
      <c r="I107" s="1">
        <v>20.7</v>
      </c>
      <c r="J107" s="1">
        <v>10.96</v>
      </c>
      <c r="K107" s="1">
        <v>-14.440000000000003</v>
      </c>
      <c r="L107" s="1">
        <v>-1.9200000000000008</v>
      </c>
      <c r="M107" s="1">
        <v>47.489999999999995</v>
      </c>
      <c r="N107" s="26">
        <v>15.629999999999999</v>
      </c>
      <c r="O107" s="26">
        <f t="shared" si="0"/>
        <v>6.3400000000000007</v>
      </c>
      <c r="P107" s="26">
        <f>C107-F107</f>
        <v>-43.069999999999993</v>
      </c>
    </row>
    <row r="108" spans="1:16" x14ac:dyDescent="0.3">
      <c r="A108" s="13" t="s">
        <v>55</v>
      </c>
      <c r="B108" s="10">
        <v>8.56</v>
      </c>
      <c r="C108" s="10">
        <v>15.06</v>
      </c>
      <c r="D108" s="10">
        <v>11.8</v>
      </c>
      <c r="E108" s="10">
        <v>2.64</v>
      </c>
      <c r="F108" s="10">
        <v>32.76</v>
      </c>
      <c r="G108" s="10">
        <v>17.16</v>
      </c>
      <c r="H108" s="10">
        <v>5.88</v>
      </c>
      <c r="I108" s="10">
        <v>20.52</v>
      </c>
      <c r="J108" s="10">
        <v>14.4</v>
      </c>
      <c r="K108" s="10">
        <v>-5.3599999999999994</v>
      </c>
      <c r="L108" s="10">
        <v>6.5</v>
      </c>
      <c r="M108" s="20">
        <v>30.119999999999997</v>
      </c>
      <c r="N108" s="20">
        <v>14.64</v>
      </c>
      <c r="O108" s="20">
        <f t="shared" si="0"/>
        <v>5.92</v>
      </c>
      <c r="P108" s="20">
        <f>C108-F108</f>
        <v>-17.699999999999996</v>
      </c>
    </row>
    <row r="109" spans="1:16" x14ac:dyDescent="0.3">
      <c r="A109" s="12" t="s">
        <v>64</v>
      </c>
      <c r="B109" s="1">
        <v>14.42</v>
      </c>
      <c r="C109" s="1">
        <v>15.8</v>
      </c>
      <c r="D109" s="1">
        <v>16.2</v>
      </c>
      <c r="E109" s="1">
        <v>10.68</v>
      </c>
      <c r="F109" s="1">
        <v>17.84</v>
      </c>
      <c r="G109" s="1">
        <v>14.139999999999999</v>
      </c>
      <c r="H109" s="1">
        <v>13.86</v>
      </c>
      <c r="I109" s="1">
        <v>17.899999999999999</v>
      </c>
      <c r="J109" s="1">
        <v>15.040000000000001</v>
      </c>
      <c r="K109" s="1">
        <v>2.0600000000000005</v>
      </c>
      <c r="L109" s="1">
        <v>1.3800000000000008</v>
      </c>
      <c r="M109" s="1">
        <v>7.16</v>
      </c>
      <c r="N109" s="26">
        <v>4.0399999999999991</v>
      </c>
      <c r="O109" s="26">
        <f t="shared" si="0"/>
        <v>3.74</v>
      </c>
      <c r="P109" s="26">
        <f>C109-F109</f>
        <v>-2.0399999999999991</v>
      </c>
    </row>
    <row r="110" spans="1:16" ht="57.6" x14ac:dyDescent="0.3">
      <c r="A110" s="24" t="s">
        <v>204</v>
      </c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20"/>
      <c r="N110" s="20"/>
      <c r="O110" s="20"/>
      <c r="P110" s="20"/>
    </row>
    <row r="111" spans="1:16" x14ac:dyDescent="0.3">
      <c r="A111" s="12" t="s">
        <v>53</v>
      </c>
      <c r="B111" s="1">
        <v>40</v>
      </c>
      <c r="C111" s="1">
        <v>50</v>
      </c>
      <c r="D111" s="1">
        <v>40</v>
      </c>
      <c r="E111" s="1">
        <v>20</v>
      </c>
      <c r="F111" s="1">
        <v>70</v>
      </c>
      <c r="G111" s="1">
        <v>40</v>
      </c>
      <c r="H111" s="1">
        <v>30</v>
      </c>
      <c r="I111" s="1">
        <v>60</v>
      </c>
      <c r="J111" s="1">
        <v>40</v>
      </c>
      <c r="K111" s="1">
        <v>0</v>
      </c>
      <c r="L111" s="1">
        <v>10</v>
      </c>
      <c r="M111" s="1">
        <v>50</v>
      </c>
      <c r="N111" s="26">
        <v>30</v>
      </c>
      <c r="O111" s="26">
        <f t="shared" si="0"/>
        <v>20</v>
      </c>
      <c r="P111" s="26">
        <f>C111-F111</f>
        <v>-20</v>
      </c>
    </row>
    <row r="112" spans="1:16" x14ac:dyDescent="0.3">
      <c r="A112" s="13" t="s">
        <v>55</v>
      </c>
      <c r="B112" s="10">
        <v>40</v>
      </c>
      <c r="C112" s="10">
        <v>60</v>
      </c>
      <c r="D112" s="10">
        <v>50</v>
      </c>
      <c r="E112" s="10">
        <v>20</v>
      </c>
      <c r="F112" s="10">
        <v>60</v>
      </c>
      <c r="G112" s="10">
        <v>40</v>
      </c>
      <c r="H112" s="10">
        <v>30</v>
      </c>
      <c r="I112" s="10">
        <v>60</v>
      </c>
      <c r="J112" s="10">
        <v>50</v>
      </c>
      <c r="K112" s="10">
        <v>10</v>
      </c>
      <c r="L112" s="10">
        <v>20</v>
      </c>
      <c r="M112" s="20">
        <v>40</v>
      </c>
      <c r="N112" s="20">
        <v>30</v>
      </c>
      <c r="O112" s="20">
        <f t="shared" si="0"/>
        <v>20</v>
      </c>
      <c r="P112" s="20">
        <f>C112-F112</f>
        <v>0</v>
      </c>
    </row>
    <row r="113" spans="1:16" x14ac:dyDescent="0.3">
      <c r="A113" s="12" t="s">
        <v>64</v>
      </c>
      <c r="B113" s="1">
        <v>70</v>
      </c>
      <c r="C113" s="1">
        <v>100</v>
      </c>
      <c r="D113" s="1">
        <v>90</v>
      </c>
      <c r="E113" s="1">
        <v>60</v>
      </c>
      <c r="F113" s="1">
        <v>80</v>
      </c>
      <c r="G113" s="1">
        <v>70</v>
      </c>
      <c r="H113" s="1">
        <v>70</v>
      </c>
      <c r="I113" s="1">
        <v>100</v>
      </c>
      <c r="J113" s="1">
        <v>80</v>
      </c>
      <c r="K113" s="1">
        <v>20</v>
      </c>
      <c r="L113" s="1">
        <v>30</v>
      </c>
      <c r="M113" s="1">
        <v>20</v>
      </c>
      <c r="N113" s="26">
        <v>30</v>
      </c>
      <c r="O113" s="26">
        <f t="shared" si="0"/>
        <v>10</v>
      </c>
      <c r="P113" s="26">
        <f>C113-F113</f>
        <v>20</v>
      </c>
    </row>
    <row r="114" spans="1:16" ht="72" x14ac:dyDescent="0.3">
      <c r="A114" s="24" t="s">
        <v>205</v>
      </c>
      <c r="B114" s="9"/>
      <c r="C114" s="9"/>
      <c r="D114" s="9"/>
      <c r="E114" s="9"/>
      <c r="F114" s="9"/>
      <c r="G114" s="9"/>
      <c r="H114" s="9"/>
      <c r="I114" s="9"/>
      <c r="J114" s="9"/>
      <c r="K114" s="10"/>
      <c r="L114" s="9"/>
      <c r="M114" s="11"/>
      <c r="N114" s="20"/>
      <c r="O114" s="20"/>
      <c r="P114" s="20"/>
    </row>
    <row r="115" spans="1:16" x14ac:dyDescent="0.3">
      <c r="A115" s="12" t="s">
        <v>53</v>
      </c>
      <c r="B115" s="15">
        <v>88.139699999999991</v>
      </c>
      <c r="C115" s="15">
        <v>79.8947</v>
      </c>
      <c r="D115" s="15">
        <v>84.15</v>
      </c>
      <c r="E115" s="15">
        <v>91.761999999999986</v>
      </c>
      <c r="F115" s="15">
        <v>87.4</v>
      </c>
      <c r="G115" s="15">
        <v>89.757400000000004</v>
      </c>
      <c r="H115" s="15">
        <v>89.276900000000012</v>
      </c>
      <c r="I115" s="15">
        <v>82.239299999999986</v>
      </c>
      <c r="J115" s="15">
        <v>85.907299999999992</v>
      </c>
      <c r="K115" s="15">
        <v>-5.6073999999999984</v>
      </c>
      <c r="L115" s="15">
        <v>-8.2449999999999903</v>
      </c>
      <c r="M115" s="15">
        <v>-4.3619999999999806</v>
      </c>
      <c r="N115" s="27">
        <v>-2.637599999999992</v>
      </c>
      <c r="O115" s="27">
        <f t="shared" si="0"/>
        <v>-3.6222999999999956</v>
      </c>
      <c r="P115" s="27">
        <f>C115-F115</f>
        <v>-7.5053000000000054</v>
      </c>
    </row>
    <row r="116" spans="1:16" x14ac:dyDescent="0.3">
      <c r="A116" s="13" t="s">
        <v>55</v>
      </c>
      <c r="B116" s="17">
        <v>89.29440000000001</v>
      </c>
      <c r="C116" s="17">
        <v>79.921999999999997</v>
      </c>
      <c r="D116" s="17">
        <v>84.727800000000002</v>
      </c>
      <c r="E116" s="17">
        <v>92.7333</v>
      </c>
      <c r="F116" s="17">
        <v>87.981899999999982</v>
      </c>
      <c r="G116" s="17">
        <v>90.532199999999989</v>
      </c>
      <c r="H116" s="17">
        <v>90.433700000000002</v>
      </c>
      <c r="I116" s="17">
        <v>82.535200000000003</v>
      </c>
      <c r="J116" s="17">
        <v>86.486399999999989</v>
      </c>
      <c r="K116" s="17">
        <v>-5.8043999999999869</v>
      </c>
      <c r="L116" s="17">
        <v>-9.3724000000000132</v>
      </c>
      <c r="M116" s="19">
        <v>-4.7514000000000181</v>
      </c>
      <c r="N116" s="19">
        <v>-3.5680000000000263</v>
      </c>
      <c r="O116" s="19">
        <f t="shared" si="0"/>
        <v>-3.4388999999999896</v>
      </c>
      <c r="P116" s="19">
        <f>C116-F116</f>
        <v>-8.0598999999999847</v>
      </c>
    </row>
    <row r="117" spans="1:16" x14ac:dyDescent="0.3">
      <c r="A117" s="12" t="s">
        <v>64</v>
      </c>
      <c r="B117" s="15">
        <v>67.629799999999989</v>
      </c>
      <c r="C117" s="15">
        <v>50.803200000000004</v>
      </c>
      <c r="D117" s="15">
        <v>59.253700000000002</v>
      </c>
      <c r="E117" s="15">
        <v>82.165499999999994</v>
      </c>
      <c r="F117" s="15">
        <v>69.042000000000002</v>
      </c>
      <c r="G117" s="15">
        <v>75.745200000000011</v>
      </c>
      <c r="H117" s="15">
        <v>72.634900000000002</v>
      </c>
      <c r="I117" s="15">
        <v>56.916199999999996</v>
      </c>
      <c r="J117" s="15">
        <v>64.89</v>
      </c>
      <c r="K117" s="15">
        <v>-16.491500000000009</v>
      </c>
      <c r="L117" s="15">
        <v>-16.826599999999985</v>
      </c>
      <c r="M117" s="15">
        <v>-13.123499999999993</v>
      </c>
      <c r="N117" s="27">
        <v>-0.33509999999997575</v>
      </c>
      <c r="O117" s="27">
        <f t="shared" si="0"/>
        <v>-14.535700000000006</v>
      </c>
      <c r="P117" s="27">
        <f>C117-F117</f>
        <v>-18.238799999999998</v>
      </c>
    </row>
    <row r="118" spans="1:16" ht="72" x14ac:dyDescent="0.3">
      <c r="A118" s="24" t="s">
        <v>206</v>
      </c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9"/>
      <c r="N118" s="20"/>
      <c r="O118" s="20"/>
      <c r="P118" s="20"/>
    </row>
    <row r="119" spans="1:16" x14ac:dyDescent="0.3">
      <c r="A119" s="12" t="s">
        <v>53</v>
      </c>
      <c r="B119" s="15">
        <v>6.9861000000000004</v>
      </c>
      <c r="C119" s="15">
        <v>10.385399999999999</v>
      </c>
      <c r="D119" s="15">
        <v>8.6955000000000009</v>
      </c>
      <c r="E119" s="15">
        <v>4.2679999999999998</v>
      </c>
      <c r="F119" s="15">
        <v>7.125</v>
      </c>
      <c r="G119" s="15">
        <v>5.5738000000000003</v>
      </c>
      <c r="H119" s="15">
        <v>6.0542999999999996</v>
      </c>
      <c r="I119" s="15">
        <v>9.3222999999999985</v>
      </c>
      <c r="J119" s="15">
        <v>7.6382999999999992</v>
      </c>
      <c r="K119" s="15">
        <v>3.1217000000000006</v>
      </c>
      <c r="L119" s="15">
        <v>3.3992999999999984</v>
      </c>
      <c r="M119" s="15">
        <v>2.8570000000000002</v>
      </c>
      <c r="N119" s="26">
        <v>2.27</v>
      </c>
      <c r="O119" s="26">
        <f t="shared" si="0"/>
        <v>2.7181000000000006</v>
      </c>
      <c r="P119" s="26">
        <f>C119-F119</f>
        <v>3.2603999999999989</v>
      </c>
    </row>
    <row r="120" spans="1:16" x14ac:dyDescent="0.3">
      <c r="A120" s="13" t="s">
        <v>55</v>
      </c>
      <c r="B120" s="17">
        <v>5.5332000000000008</v>
      </c>
      <c r="C120" s="17">
        <v>9.2494000000000014</v>
      </c>
      <c r="D120" s="17">
        <v>7.4160000000000004</v>
      </c>
      <c r="E120" s="17">
        <v>3.4884000000000004</v>
      </c>
      <c r="F120" s="17">
        <v>5.9408999999999992</v>
      </c>
      <c r="G120" s="17">
        <v>4.6893000000000002</v>
      </c>
      <c r="H120" s="17">
        <v>4.8908999999999994</v>
      </c>
      <c r="I120" s="17">
        <v>8.2169999999999987</v>
      </c>
      <c r="J120" s="17">
        <v>6.4584000000000001</v>
      </c>
      <c r="K120" s="17">
        <v>2.7267000000000001</v>
      </c>
      <c r="L120" s="17">
        <v>3.7162000000000006</v>
      </c>
      <c r="M120" s="19">
        <v>2.4524999999999988</v>
      </c>
      <c r="N120" s="20">
        <v>3.33</v>
      </c>
      <c r="O120" s="20">
        <f t="shared" si="0"/>
        <v>2.0448000000000004</v>
      </c>
      <c r="P120" s="20">
        <f>C120-F120</f>
        <v>3.3085000000000022</v>
      </c>
    </row>
    <row r="121" spans="1:16" x14ac:dyDescent="0.3">
      <c r="A121" s="12" t="s">
        <v>64</v>
      </c>
      <c r="B121" s="15">
        <v>4.1097000000000001</v>
      </c>
      <c r="C121" s="15">
        <v>6.3360000000000003</v>
      </c>
      <c r="D121" s="15">
        <v>5.1920000000000002</v>
      </c>
      <c r="E121" s="15">
        <v>2.907</v>
      </c>
      <c r="F121" s="15">
        <v>4.6619999999999999</v>
      </c>
      <c r="G121" s="15">
        <v>3.7553000000000001</v>
      </c>
      <c r="H121" s="15">
        <v>3.7553000000000001</v>
      </c>
      <c r="I121" s="15">
        <v>5.8052000000000001</v>
      </c>
      <c r="J121" s="15">
        <v>4.6900000000000004</v>
      </c>
      <c r="K121" s="15">
        <v>1.4367000000000001</v>
      </c>
      <c r="L121" s="15">
        <v>2.2263000000000002</v>
      </c>
      <c r="M121" s="15">
        <v>1.7549999999999999</v>
      </c>
      <c r="N121" s="26">
        <v>2.0499999999999998</v>
      </c>
      <c r="O121" s="26">
        <f t="shared" si="0"/>
        <v>1.2027000000000001</v>
      </c>
      <c r="P121" s="26">
        <f>C121-F121</f>
        <v>1.6740000000000004</v>
      </c>
    </row>
    <row r="122" spans="1:16" ht="57.6" x14ac:dyDescent="0.3">
      <c r="A122" s="24" t="s">
        <v>207</v>
      </c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9"/>
      <c r="N122" s="20"/>
      <c r="O122" s="20"/>
      <c r="P122" s="20"/>
    </row>
    <row r="123" spans="1:16" x14ac:dyDescent="0.3">
      <c r="A123" s="12" t="s">
        <v>53</v>
      </c>
      <c r="B123" s="15">
        <v>0.57420000000000004</v>
      </c>
      <c r="C123" s="15">
        <v>0.81989999999999996</v>
      </c>
      <c r="D123" s="15">
        <v>0.65450000000000008</v>
      </c>
      <c r="E123" s="15">
        <v>0.97</v>
      </c>
      <c r="F123" s="15">
        <v>0.47499999999999998</v>
      </c>
      <c r="G123" s="15">
        <v>0.76879999999999993</v>
      </c>
      <c r="H123" s="15">
        <v>0.76879999999999993</v>
      </c>
      <c r="I123" s="15">
        <v>0.73840000000000006</v>
      </c>
      <c r="J123" s="15">
        <v>0.75439999999999996</v>
      </c>
      <c r="K123" s="15">
        <v>-0.11429999999999985</v>
      </c>
      <c r="L123" s="15">
        <v>0.24569999999999992</v>
      </c>
      <c r="M123" s="15">
        <v>-0.495</v>
      </c>
      <c r="N123" s="27">
        <v>-3.04E-2</v>
      </c>
      <c r="O123" s="27">
        <f t="shared" si="0"/>
        <v>-0.39579999999999993</v>
      </c>
      <c r="P123" s="27">
        <f>C123-F123</f>
        <v>0.34489999999999998</v>
      </c>
    </row>
    <row r="124" spans="1:16" x14ac:dyDescent="0.3">
      <c r="A124" s="13" t="s">
        <v>55</v>
      </c>
      <c r="B124" s="17">
        <v>0.57240000000000002</v>
      </c>
      <c r="C124" s="17">
        <v>0.71840000000000004</v>
      </c>
      <c r="D124" s="17">
        <v>0.64890000000000003</v>
      </c>
      <c r="E124" s="17">
        <v>0.67830000000000001</v>
      </c>
      <c r="F124" s="17">
        <v>0.37719999999999998</v>
      </c>
      <c r="G124" s="17">
        <v>0.57420000000000004</v>
      </c>
      <c r="H124" s="17">
        <v>0.57540000000000002</v>
      </c>
      <c r="I124" s="17">
        <v>0.54779999999999995</v>
      </c>
      <c r="J124" s="17">
        <v>0.56159999999999999</v>
      </c>
      <c r="K124" s="17">
        <v>7.4699999999999989E-2</v>
      </c>
      <c r="L124" s="17">
        <v>0.14600000000000002</v>
      </c>
      <c r="M124" s="19">
        <v>-0.30110000000000003</v>
      </c>
      <c r="N124" s="19">
        <v>-2.76E-2</v>
      </c>
      <c r="O124" s="19">
        <f t="shared" si="0"/>
        <v>-0.10589999999999999</v>
      </c>
      <c r="P124" s="19">
        <f>C124-F124</f>
        <v>0.34120000000000006</v>
      </c>
    </row>
    <row r="125" spans="1:16" x14ac:dyDescent="0.3">
      <c r="A125" s="12" t="s">
        <v>64</v>
      </c>
      <c r="B125" s="15">
        <v>0.36049999999999999</v>
      </c>
      <c r="C125" s="15">
        <v>0.46080000000000004</v>
      </c>
      <c r="D125" s="15">
        <v>0.45429999999999998</v>
      </c>
      <c r="E125" s="15">
        <v>0.42749999999999999</v>
      </c>
      <c r="F125" s="15">
        <v>0.29600000000000004</v>
      </c>
      <c r="G125" s="15">
        <v>0.39950000000000002</v>
      </c>
      <c r="H125" s="15">
        <v>0.38350000000000001</v>
      </c>
      <c r="I125" s="15">
        <v>0.44170000000000004</v>
      </c>
      <c r="J125" s="15">
        <v>0.42</v>
      </c>
      <c r="K125" s="15">
        <v>5.479999999999996E-2</v>
      </c>
      <c r="L125" s="15">
        <v>0.10030000000000006</v>
      </c>
      <c r="M125" s="15">
        <v>-0.13149999999999995</v>
      </c>
      <c r="N125" s="27">
        <v>5.8200000000000002E-2</v>
      </c>
      <c r="O125" s="27">
        <f t="shared" si="0"/>
        <v>-6.7000000000000004E-2</v>
      </c>
      <c r="P125" s="27">
        <f>C125-F125</f>
        <v>0.1648</v>
      </c>
    </row>
    <row r="126" spans="1:16" ht="72" x14ac:dyDescent="0.3">
      <c r="A126" s="24" t="s">
        <v>208</v>
      </c>
      <c r="B126" s="9"/>
      <c r="C126" s="9"/>
      <c r="D126" s="9"/>
      <c r="E126" s="9"/>
      <c r="F126" s="9"/>
      <c r="G126" s="9"/>
      <c r="H126" s="9"/>
      <c r="I126" s="9"/>
      <c r="J126" s="9"/>
      <c r="K126" s="10"/>
      <c r="L126" s="9"/>
      <c r="M126" s="11"/>
      <c r="N126" s="20"/>
      <c r="O126" s="20"/>
      <c r="P126" s="20"/>
    </row>
    <row r="127" spans="1:16" x14ac:dyDescent="0.3">
      <c r="A127" s="12" t="s">
        <v>53</v>
      </c>
      <c r="B127" s="15">
        <v>94.168800000000005</v>
      </c>
      <c r="C127" s="15">
        <v>89.82459999999999</v>
      </c>
      <c r="D127" s="15">
        <v>92.097499999999997</v>
      </c>
      <c r="E127" s="15">
        <v>85.844999999999999</v>
      </c>
      <c r="F127" s="15">
        <v>85.974999999999994</v>
      </c>
      <c r="G127" s="15">
        <v>85.913399999999996</v>
      </c>
      <c r="H127" s="15">
        <v>91.391099999999994</v>
      </c>
      <c r="I127" s="15">
        <v>88.60799999999999</v>
      </c>
      <c r="J127" s="15">
        <v>90.0565</v>
      </c>
      <c r="K127" s="15">
        <v>6.1841000000000008</v>
      </c>
      <c r="L127" s="15">
        <v>-4.3442000000000149</v>
      </c>
      <c r="M127" s="15">
        <v>0.12999999999999545</v>
      </c>
      <c r="N127" s="27">
        <v>-2.7831000000000046</v>
      </c>
      <c r="O127" s="27">
        <f t="shared" si="0"/>
        <v>8.3238000000000056</v>
      </c>
      <c r="P127" s="27">
        <f>C127-F127</f>
        <v>3.8495999999999952</v>
      </c>
    </row>
    <row r="128" spans="1:16" x14ac:dyDescent="0.3">
      <c r="A128" s="13" t="s">
        <v>55</v>
      </c>
      <c r="B128" s="17">
        <v>93.87360000000001</v>
      </c>
      <c r="C128" s="17">
        <v>88.542799999999986</v>
      </c>
      <c r="D128" s="17">
        <v>91.309500000000014</v>
      </c>
      <c r="E128" s="17">
        <v>86.43480000000001</v>
      </c>
      <c r="F128" s="17">
        <v>84.209900000000005</v>
      </c>
      <c r="G128" s="17">
        <v>85.364400000000003</v>
      </c>
      <c r="H128" s="17">
        <v>91.392700000000005</v>
      </c>
      <c r="I128" s="17">
        <v>87.191499999999991</v>
      </c>
      <c r="J128" s="17">
        <v>89.29440000000001</v>
      </c>
      <c r="K128" s="17">
        <v>5.9451000000000107</v>
      </c>
      <c r="L128" s="17">
        <v>-5.3308000000000249</v>
      </c>
      <c r="M128" s="19">
        <v>-2.2249000000000052</v>
      </c>
      <c r="N128" s="19">
        <v>-4.2012000000000143</v>
      </c>
      <c r="O128" s="19">
        <f t="shared" si="0"/>
        <v>7.4388000000000005</v>
      </c>
      <c r="P128" s="19">
        <f>C128-F128</f>
        <v>4.3328999999999809</v>
      </c>
    </row>
    <row r="129" spans="1:16" x14ac:dyDescent="0.3">
      <c r="A129" s="12" t="s">
        <v>64</v>
      </c>
      <c r="B129" s="15">
        <v>70.874299999999991</v>
      </c>
      <c r="C129" s="15">
        <v>56.332799999999999</v>
      </c>
      <c r="D129" s="15">
        <v>63.666900000000005</v>
      </c>
      <c r="E129" s="15">
        <v>76.437000000000012</v>
      </c>
      <c r="F129" s="15">
        <v>64.971999999999994</v>
      </c>
      <c r="G129" s="15">
        <v>70.79140000000001</v>
      </c>
      <c r="H129" s="15">
        <v>72.711600000000004</v>
      </c>
      <c r="I129" s="15">
        <v>59.250900000000001</v>
      </c>
      <c r="J129" s="15">
        <v>66.08</v>
      </c>
      <c r="K129" s="15">
        <v>-7.1245000000000047</v>
      </c>
      <c r="L129" s="15">
        <v>-14.541499999999992</v>
      </c>
      <c r="M129" s="15">
        <v>-11.465000000000018</v>
      </c>
      <c r="N129" s="27">
        <v>-13.460700000000003</v>
      </c>
      <c r="O129" s="27">
        <f t="shared" si="0"/>
        <v>-5.5627000000000209</v>
      </c>
      <c r="P129" s="27">
        <f>C129-F129</f>
        <v>-8.6391999999999953</v>
      </c>
    </row>
    <row r="130" spans="1:16" ht="72" x14ac:dyDescent="0.3">
      <c r="A130" s="24" t="s">
        <v>209</v>
      </c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9"/>
      <c r="N130" s="20"/>
      <c r="O130" s="20"/>
      <c r="P130" s="20"/>
    </row>
    <row r="131" spans="1:16" x14ac:dyDescent="0.3">
      <c r="A131" s="12" t="s">
        <v>53</v>
      </c>
      <c r="B131" s="15">
        <v>0.66989999999999994</v>
      </c>
      <c r="C131" s="15">
        <v>0.7288</v>
      </c>
      <c r="D131" s="15">
        <v>0.748</v>
      </c>
      <c r="E131" s="15">
        <v>9.0210000000000008</v>
      </c>
      <c r="F131" s="15">
        <v>7.03</v>
      </c>
      <c r="G131" s="15">
        <v>8.1684999999999999</v>
      </c>
      <c r="H131" s="15">
        <v>3.4596</v>
      </c>
      <c r="I131" s="15">
        <v>2.6766999999999994</v>
      </c>
      <c r="J131" s="15">
        <v>3.1118999999999999</v>
      </c>
      <c r="K131" s="15">
        <v>-7.4204999999999997</v>
      </c>
      <c r="L131" s="15">
        <v>5.8900000000000063E-2</v>
      </c>
      <c r="M131" s="15">
        <v>-1.9910000000000005</v>
      </c>
      <c r="N131" s="27">
        <v>-0.7829000000000006</v>
      </c>
      <c r="O131" s="27">
        <f t="shared" si="0"/>
        <v>-8.3511000000000006</v>
      </c>
      <c r="P131" s="27">
        <f>C131-F131</f>
        <v>-6.3012000000000006</v>
      </c>
    </row>
    <row r="132" spans="1:16" x14ac:dyDescent="0.3">
      <c r="A132" s="13" t="s">
        <v>55</v>
      </c>
      <c r="B132" s="17">
        <v>0.85860000000000014</v>
      </c>
      <c r="C132" s="17">
        <v>0.80819999999999992</v>
      </c>
      <c r="D132" s="17">
        <v>0.83430000000000004</v>
      </c>
      <c r="E132" s="17">
        <v>8.1395999999999997</v>
      </c>
      <c r="F132" s="17">
        <v>8.0154999999999994</v>
      </c>
      <c r="G132" s="17">
        <v>8.134500000000001</v>
      </c>
      <c r="H132" s="17">
        <v>3.2606000000000002</v>
      </c>
      <c r="I132" s="17">
        <v>3.1041999999999996</v>
      </c>
      <c r="J132" s="17">
        <v>3.1823999999999995</v>
      </c>
      <c r="K132" s="17">
        <v>-7.3002000000000011</v>
      </c>
      <c r="L132" s="17">
        <v>-5.0400000000000222E-2</v>
      </c>
      <c r="M132" s="19">
        <v>-0.12410000000000032</v>
      </c>
      <c r="N132" s="19">
        <v>-0.15640000000000054</v>
      </c>
      <c r="O132" s="19">
        <f t="shared" si="0"/>
        <v>-7.2809999999999997</v>
      </c>
      <c r="P132" s="19">
        <f>C132-F132</f>
        <v>-7.2072999999999992</v>
      </c>
    </row>
    <row r="133" spans="1:16" x14ac:dyDescent="0.3">
      <c r="A133" s="12" t="s">
        <v>64</v>
      </c>
      <c r="B133" s="15">
        <v>0.79310000000000003</v>
      </c>
      <c r="C133" s="15">
        <v>0.92160000000000009</v>
      </c>
      <c r="D133" s="15">
        <v>0.84370000000000001</v>
      </c>
      <c r="E133" s="15">
        <v>7.3529999999999998</v>
      </c>
      <c r="F133" s="15">
        <v>7.9179999999999993</v>
      </c>
      <c r="G133" s="15">
        <v>7.5905000000000005</v>
      </c>
      <c r="H133" s="15">
        <v>3.0680000000000001</v>
      </c>
      <c r="I133" s="15">
        <v>3.2812000000000001</v>
      </c>
      <c r="J133" s="15">
        <v>3.15</v>
      </c>
      <c r="K133" s="15">
        <v>-6.7468000000000004</v>
      </c>
      <c r="L133" s="15">
        <v>0.12850000000000006</v>
      </c>
      <c r="M133" s="15">
        <v>0.5649999999999995</v>
      </c>
      <c r="N133" s="27">
        <v>0.21320000000000006</v>
      </c>
      <c r="O133" s="27">
        <f t="shared" si="0"/>
        <v>-6.5598999999999998</v>
      </c>
      <c r="P133" s="27">
        <f>C133-F133</f>
        <v>-6.9963999999999995</v>
      </c>
    </row>
    <row r="134" spans="1:16" ht="72" x14ac:dyDescent="0.3">
      <c r="A134" s="24" t="s">
        <v>210</v>
      </c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9"/>
      <c r="N134" s="20"/>
      <c r="O134" s="20"/>
      <c r="P134" s="20"/>
    </row>
    <row r="135" spans="1:16" x14ac:dyDescent="0.3">
      <c r="A135" s="12" t="s">
        <v>53</v>
      </c>
      <c r="B135" s="15">
        <v>0.47850000000000004</v>
      </c>
      <c r="C135" s="15">
        <v>0.3644</v>
      </c>
      <c r="D135" s="15">
        <v>0.374</v>
      </c>
      <c r="E135" s="15">
        <v>0.38800000000000007</v>
      </c>
      <c r="F135" s="15">
        <v>0.28499999999999998</v>
      </c>
      <c r="G135" s="15">
        <v>0.38439999999999996</v>
      </c>
      <c r="H135" s="15">
        <v>0.48049999999999998</v>
      </c>
      <c r="I135" s="15">
        <v>0.36920000000000003</v>
      </c>
      <c r="J135" s="15">
        <v>0.37719999999999998</v>
      </c>
      <c r="K135" s="15">
        <v>-1.0399999999999965E-2</v>
      </c>
      <c r="L135" s="15">
        <v>-0.11410000000000003</v>
      </c>
      <c r="M135" s="15">
        <v>-0.10300000000000009</v>
      </c>
      <c r="N135" s="27">
        <v>-0.11129999999999995</v>
      </c>
      <c r="O135" s="27">
        <f t="shared" si="0"/>
        <v>9.0499999999999969E-2</v>
      </c>
      <c r="P135" s="27">
        <f>C135-F135</f>
        <v>7.9400000000000026E-2</v>
      </c>
    </row>
    <row r="136" spans="1:16" x14ac:dyDescent="0.3">
      <c r="A136" s="13" t="s">
        <v>55</v>
      </c>
      <c r="B136" s="17">
        <v>0.38160000000000005</v>
      </c>
      <c r="C136" s="17">
        <v>0.26939999999999997</v>
      </c>
      <c r="D136" s="17">
        <v>0.37080000000000007</v>
      </c>
      <c r="E136" s="17">
        <v>0.38760000000000006</v>
      </c>
      <c r="F136" s="17">
        <v>0.37719999999999998</v>
      </c>
      <c r="G136" s="17">
        <v>0.38280000000000003</v>
      </c>
      <c r="H136" s="17">
        <v>0.38360000000000005</v>
      </c>
      <c r="I136" s="17">
        <v>0.36520000000000002</v>
      </c>
      <c r="J136" s="17">
        <v>0.37439999999999996</v>
      </c>
      <c r="K136" s="17">
        <v>-1.1999999999999955E-2</v>
      </c>
      <c r="L136" s="17">
        <v>-0.11220000000000008</v>
      </c>
      <c r="M136" s="19">
        <v>-1.0400000000000076E-2</v>
      </c>
      <c r="N136" s="19">
        <v>-1.8400000000000027E-2</v>
      </c>
      <c r="O136" s="19">
        <f t="shared" ref="O136:O141" si="1">B136-E136</f>
        <v>-6.0000000000000053E-3</v>
      </c>
      <c r="P136" s="19">
        <f>C136-F136</f>
        <v>-0.10780000000000001</v>
      </c>
    </row>
    <row r="137" spans="1:16" x14ac:dyDescent="0.3">
      <c r="A137" s="12" t="s">
        <v>64</v>
      </c>
      <c r="B137" s="15">
        <v>0.28839999999999999</v>
      </c>
      <c r="C137" s="15">
        <v>0.23040000000000002</v>
      </c>
      <c r="D137" s="15">
        <v>0.25960000000000005</v>
      </c>
      <c r="E137" s="15">
        <v>0.25650000000000001</v>
      </c>
      <c r="F137" s="15">
        <v>0.222</v>
      </c>
      <c r="G137" s="15">
        <v>0.23970000000000002</v>
      </c>
      <c r="H137" s="15">
        <v>0.23010000000000003</v>
      </c>
      <c r="I137" s="15">
        <v>0.25240000000000001</v>
      </c>
      <c r="J137" s="15">
        <v>0.21</v>
      </c>
      <c r="K137" s="15">
        <v>1.9900000000000029E-2</v>
      </c>
      <c r="L137" s="15">
        <v>-5.7999999999999968E-2</v>
      </c>
      <c r="M137" s="15">
        <v>-3.4500000000000003E-2</v>
      </c>
      <c r="N137" s="27">
        <v>2.2299999999999986E-2</v>
      </c>
      <c r="O137" s="27">
        <f t="shared" si="1"/>
        <v>3.1899999999999984E-2</v>
      </c>
      <c r="P137" s="27">
        <f>C137-F137</f>
        <v>8.4000000000000186E-3</v>
      </c>
    </row>
    <row r="138" spans="1:16" ht="72" x14ac:dyDescent="0.3">
      <c r="A138" s="24" t="s">
        <v>211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9"/>
      <c r="N138" s="20"/>
      <c r="O138" s="20"/>
      <c r="P138" s="20"/>
    </row>
    <row r="139" spans="1:16" x14ac:dyDescent="0.3">
      <c r="A139" s="12" t="s">
        <v>53</v>
      </c>
      <c r="B139" s="15">
        <v>0.38280000000000003</v>
      </c>
      <c r="C139" s="15">
        <v>0.1822</v>
      </c>
      <c r="D139" s="15">
        <v>0.187</v>
      </c>
      <c r="E139" s="15">
        <v>1.746</v>
      </c>
      <c r="F139" s="15">
        <v>1.615</v>
      </c>
      <c r="G139" s="15">
        <v>1.7298</v>
      </c>
      <c r="H139" s="15">
        <v>0.8649</v>
      </c>
      <c r="I139" s="15">
        <v>0.64610000000000001</v>
      </c>
      <c r="J139" s="15">
        <v>0.75439999999999996</v>
      </c>
      <c r="K139" s="15">
        <v>-1.5427999999999999</v>
      </c>
      <c r="L139" s="15">
        <v>-0.20060000000000003</v>
      </c>
      <c r="M139" s="15">
        <v>-0.13100000000000001</v>
      </c>
      <c r="N139" s="27">
        <v>-0.21879999999999999</v>
      </c>
      <c r="O139" s="27">
        <f t="shared" si="1"/>
        <v>-1.3632</v>
      </c>
      <c r="P139" s="27">
        <f>C139-F139</f>
        <v>-1.4328000000000001</v>
      </c>
    </row>
    <row r="140" spans="1:16" x14ac:dyDescent="0.3">
      <c r="A140" s="13" t="s">
        <v>55</v>
      </c>
      <c r="B140" s="17">
        <v>0.19080000000000003</v>
      </c>
      <c r="C140" s="17">
        <v>0</v>
      </c>
      <c r="D140" s="17">
        <v>0.18540000000000004</v>
      </c>
      <c r="E140" s="17">
        <v>1.9380000000000002</v>
      </c>
      <c r="F140" s="17">
        <v>1.6031</v>
      </c>
      <c r="G140" s="17">
        <v>1.7226000000000001</v>
      </c>
      <c r="H140" s="17">
        <v>0.86309999999999998</v>
      </c>
      <c r="I140" s="17">
        <v>0.54779999999999995</v>
      </c>
      <c r="J140" s="17">
        <v>0.74879999999999991</v>
      </c>
      <c r="K140" s="17">
        <v>-1.5372000000000001</v>
      </c>
      <c r="L140" s="17">
        <v>-0.19080000000000003</v>
      </c>
      <c r="M140" s="19">
        <v>-0.3349000000000002</v>
      </c>
      <c r="N140" s="19">
        <v>-1.8400000000000027E-2</v>
      </c>
      <c r="O140" s="19">
        <f t="shared" si="1"/>
        <v>-1.7472000000000001</v>
      </c>
      <c r="P140" s="19">
        <f>C140-F140</f>
        <v>-1.6031</v>
      </c>
    </row>
    <row r="141" spans="1:16" x14ac:dyDescent="0.3">
      <c r="A141" s="12" t="s">
        <v>64</v>
      </c>
      <c r="B141" s="15">
        <v>0.21629999999999999</v>
      </c>
      <c r="C141" s="15">
        <v>0.11520000000000001</v>
      </c>
      <c r="D141" s="15">
        <v>0.12980000000000003</v>
      </c>
      <c r="E141" s="15">
        <v>1.5390000000000001</v>
      </c>
      <c r="F141" s="15">
        <v>0.81400000000000006</v>
      </c>
      <c r="G141" s="15">
        <v>1.1985000000000001</v>
      </c>
      <c r="H141" s="15">
        <v>0.69030000000000002</v>
      </c>
      <c r="I141" s="15">
        <v>0.44170000000000004</v>
      </c>
      <c r="J141" s="15">
        <v>0.56000000000000005</v>
      </c>
      <c r="K141" s="15">
        <v>0.44170000000000004</v>
      </c>
      <c r="L141" s="15">
        <v>-0.10109999999999998</v>
      </c>
      <c r="M141" s="15">
        <v>-0.72500000000000009</v>
      </c>
      <c r="N141" s="27">
        <v>-0.24859999999999999</v>
      </c>
      <c r="O141" s="27">
        <f t="shared" si="1"/>
        <v>-1.3227000000000002</v>
      </c>
      <c r="P141" s="27">
        <f>C141-F141</f>
        <v>-0.69880000000000009</v>
      </c>
    </row>
    <row r="142" spans="1:16" ht="86.4" x14ac:dyDescent="0.3">
      <c r="A142" s="8" t="s">
        <v>212</v>
      </c>
      <c r="B142" s="9"/>
      <c r="C142" s="9"/>
      <c r="D142" s="9"/>
      <c r="E142" s="9"/>
      <c r="F142" s="9"/>
      <c r="G142" s="9"/>
      <c r="H142" s="9"/>
      <c r="I142" s="9"/>
      <c r="J142" s="9"/>
      <c r="K142" s="10"/>
      <c r="L142" s="9"/>
      <c r="M142" s="11"/>
      <c r="N142" s="11"/>
      <c r="O142" s="11"/>
      <c r="P142" s="11"/>
    </row>
    <row r="143" spans="1:16" x14ac:dyDescent="0.3">
      <c r="A143" s="12"/>
      <c r="C143" s="28"/>
      <c r="D143" s="28">
        <v>1.3</v>
      </c>
      <c r="F143" s="28"/>
      <c r="G143" s="28">
        <v>2.8</v>
      </c>
      <c r="I143" s="28"/>
      <c r="J143" s="28">
        <v>1.9</v>
      </c>
      <c r="K143">
        <v>-1.5</v>
      </c>
    </row>
    <row r="144" spans="1:16" ht="57.6" x14ac:dyDescent="0.3">
      <c r="A144" s="8" t="s">
        <v>213</v>
      </c>
      <c r="B144" s="9"/>
      <c r="C144" s="9"/>
      <c r="D144" s="9"/>
      <c r="E144" s="9"/>
      <c r="F144" s="9"/>
      <c r="G144" s="9"/>
      <c r="H144" s="9"/>
      <c r="I144" s="9"/>
      <c r="J144" s="9"/>
      <c r="K144" s="10"/>
      <c r="L144" s="9"/>
      <c r="M144" s="11"/>
      <c r="N144" s="11"/>
      <c r="O144" s="11"/>
      <c r="P144" s="11"/>
    </row>
    <row r="145" spans="1:16" x14ac:dyDescent="0.3">
      <c r="A145" s="12"/>
      <c r="C145" s="28"/>
      <c r="D145" s="28">
        <v>53</v>
      </c>
      <c r="F145" s="28"/>
      <c r="G145" s="28">
        <v>70</v>
      </c>
      <c r="I145" s="28"/>
      <c r="J145" s="28">
        <v>59.2</v>
      </c>
      <c r="K145">
        <v>-17</v>
      </c>
    </row>
    <row r="146" spans="1:16" ht="72" x14ac:dyDescent="0.3">
      <c r="A146" s="8" t="s">
        <v>214</v>
      </c>
      <c r="B146" s="9"/>
      <c r="C146" s="9"/>
      <c r="D146" s="9"/>
      <c r="E146" s="9"/>
      <c r="F146" s="9"/>
      <c r="G146" s="9"/>
      <c r="H146" s="9"/>
      <c r="I146" s="9"/>
      <c r="J146" s="9"/>
      <c r="K146" s="10"/>
      <c r="L146" s="9"/>
      <c r="M146" s="11"/>
      <c r="N146" s="11"/>
      <c r="O146" s="11"/>
      <c r="P146" s="11"/>
    </row>
    <row r="147" spans="1:16" x14ac:dyDescent="0.3">
      <c r="A147" s="12"/>
      <c r="C147" s="28"/>
      <c r="D147" s="28">
        <v>12.3</v>
      </c>
      <c r="F147" s="28"/>
      <c r="G147" s="28">
        <v>5.3</v>
      </c>
      <c r="I147" s="28"/>
      <c r="J147" s="28">
        <v>9.6999999999999993</v>
      </c>
      <c r="K147">
        <v>7</v>
      </c>
    </row>
    <row r="148" spans="1:16" ht="86.4" x14ac:dyDescent="0.3">
      <c r="A148" s="8" t="s">
        <v>215</v>
      </c>
      <c r="B148" s="9"/>
      <c r="C148" s="9"/>
      <c r="D148" s="9"/>
      <c r="E148" s="9"/>
      <c r="F148" s="9"/>
      <c r="G148" s="9"/>
      <c r="H148" s="9"/>
      <c r="I148" s="9"/>
      <c r="J148" s="9"/>
      <c r="K148" s="10"/>
      <c r="L148" s="9"/>
      <c r="M148" s="11"/>
      <c r="N148" s="11"/>
      <c r="O148" s="11"/>
      <c r="P148" s="11"/>
    </row>
    <row r="149" spans="1:16" x14ac:dyDescent="0.3">
      <c r="A149" s="12"/>
      <c r="C149" s="28"/>
      <c r="D149" s="28">
        <v>29.1</v>
      </c>
      <c r="F149" s="28"/>
      <c r="G149" s="28">
        <v>21.3</v>
      </c>
      <c r="I149" s="28"/>
      <c r="J149" s="28">
        <v>26.8</v>
      </c>
      <c r="K149">
        <v>7.8</v>
      </c>
    </row>
    <row r="150" spans="1:16" ht="57.6" x14ac:dyDescent="0.3">
      <c r="A150" s="8" t="s">
        <v>216</v>
      </c>
      <c r="B150" s="9"/>
      <c r="C150" s="9"/>
      <c r="D150" s="9"/>
      <c r="E150" s="9"/>
      <c r="F150" s="9"/>
      <c r="G150" s="9"/>
      <c r="H150" s="9"/>
      <c r="I150" s="9"/>
      <c r="J150" s="9"/>
      <c r="K150" s="10"/>
      <c r="L150" s="9"/>
      <c r="M150" s="11"/>
      <c r="N150" s="11"/>
      <c r="O150" s="11"/>
      <c r="P150" s="11"/>
    </row>
    <row r="151" spans="1:16" x14ac:dyDescent="0.3">
      <c r="A151" s="12"/>
      <c r="C151" s="28"/>
      <c r="D151" s="28">
        <v>1.2</v>
      </c>
      <c r="F151" s="28"/>
      <c r="G151" s="28">
        <v>2.7</v>
      </c>
      <c r="I151" s="28"/>
      <c r="J151" s="28">
        <v>1.8</v>
      </c>
      <c r="K151">
        <v>-1.5</v>
      </c>
    </row>
    <row r="152" spans="1:16" ht="72" x14ac:dyDescent="0.3">
      <c r="A152" s="8" t="s">
        <v>217</v>
      </c>
      <c r="B152" s="9"/>
      <c r="C152" s="9"/>
      <c r="D152" s="9"/>
      <c r="E152" s="9"/>
      <c r="F152" s="9"/>
      <c r="G152" s="9"/>
      <c r="H152" s="9"/>
      <c r="I152" s="9"/>
      <c r="J152" s="9"/>
      <c r="K152" s="10"/>
      <c r="L152" s="9"/>
      <c r="M152" s="11"/>
      <c r="N152" s="11"/>
      <c r="O152" s="11"/>
      <c r="P152" s="11"/>
    </row>
    <row r="153" spans="1:16" x14ac:dyDescent="0.3">
      <c r="A153" s="12"/>
      <c r="C153" s="28"/>
      <c r="D153" s="28">
        <v>94.5</v>
      </c>
      <c r="F153" s="28"/>
      <c r="G153" s="28">
        <v>96.6</v>
      </c>
      <c r="I153" s="28"/>
      <c r="J153" s="28">
        <v>95.3</v>
      </c>
      <c r="K153">
        <v>-2.1</v>
      </c>
    </row>
    <row r="154" spans="1:16" ht="57.6" x14ac:dyDescent="0.3">
      <c r="A154" s="8" t="s">
        <v>218</v>
      </c>
      <c r="B154" s="9"/>
      <c r="C154" s="9"/>
      <c r="D154" s="9"/>
      <c r="E154" s="9"/>
      <c r="F154" s="9"/>
      <c r="G154" s="9"/>
      <c r="H154" s="9"/>
      <c r="I154" s="9"/>
      <c r="J154" s="9"/>
      <c r="K154" s="10"/>
      <c r="L154" s="9"/>
      <c r="M154" s="11"/>
      <c r="N154" s="11"/>
      <c r="O154" s="11"/>
      <c r="P154" s="11"/>
    </row>
    <row r="155" spans="1:16" x14ac:dyDescent="0.3">
      <c r="A155" s="12"/>
      <c r="C155" s="28"/>
      <c r="D155" s="28">
        <v>3.2</v>
      </c>
      <c r="F155" s="28"/>
      <c r="G155" s="28">
        <v>14</v>
      </c>
      <c r="I155" s="28"/>
      <c r="J155" s="28">
        <v>7.1</v>
      </c>
      <c r="K155">
        <v>-10.8</v>
      </c>
    </row>
    <row r="156" spans="1:16" ht="115.2" x14ac:dyDescent="0.3">
      <c r="A156" s="8" t="s">
        <v>219</v>
      </c>
      <c r="B156" s="9"/>
      <c r="C156" s="9"/>
      <c r="D156" s="9"/>
      <c r="E156" s="9"/>
      <c r="F156" s="9"/>
      <c r="G156" s="9"/>
      <c r="H156" s="9"/>
      <c r="I156" s="9"/>
      <c r="J156" s="9"/>
      <c r="K156" s="10"/>
      <c r="L156" s="9"/>
      <c r="M156" s="11"/>
      <c r="N156" s="11"/>
      <c r="O156" s="11"/>
      <c r="P156" s="11"/>
    </row>
    <row r="157" spans="1:16" x14ac:dyDescent="0.3">
      <c r="A157" s="12"/>
      <c r="B157" s="28"/>
      <c r="C157" s="28"/>
      <c r="D157" s="28">
        <v>83.3</v>
      </c>
      <c r="E157" s="28"/>
      <c r="F157" s="28"/>
      <c r="G157" s="28">
        <v>91.6</v>
      </c>
      <c r="H157" s="28"/>
      <c r="I157" s="28"/>
      <c r="J157" s="28">
        <v>86.3</v>
      </c>
      <c r="K157">
        <v>-8.3000000000000007</v>
      </c>
    </row>
    <row r="158" spans="1:16" ht="100.8" x14ac:dyDescent="0.3">
      <c r="A158" s="8" t="s">
        <v>220</v>
      </c>
      <c r="B158" s="9"/>
      <c r="C158" s="9"/>
      <c r="D158" s="9"/>
      <c r="E158" s="9"/>
      <c r="F158" s="9"/>
      <c r="G158" s="9"/>
      <c r="H158" s="9"/>
      <c r="I158" s="9"/>
      <c r="J158" s="9"/>
      <c r="K158" s="10"/>
      <c r="L158" s="9"/>
      <c r="M158" s="11"/>
      <c r="N158" s="11"/>
      <c r="O158" s="11"/>
      <c r="P158" s="11"/>
    </row>
    <row r="159" spans="1:16" x14ac:dyDescent="0.3">
      <c r="A159" s="12"/>
      <c r="B159" s="28"/>
      <c r="C159" s="28"/>
      <c r="D159" s="28">
        <v>9.1</v>
      </c>
      <c r="E159" s="28"/>
      <c r="F159" s="28"/>
      <c r="G159" s="28">
        <v>24</v>
      </c>
      <c r="H159" s="28"/>
      <c r="I159" s="28"/>
      <c r="J159" s="28">
        <v>14.9</v>
      </c>
      <c r="K159">
        <v>-14.9</v>
      </c>
    </row>
    <row r="160" spans="1:16" ht="100.8" x14ac:dyDescent="0.3">
      <c r="A160" s="8" t="s">
        <v>221</v>
      </c>
      <c r="B160" s="9"/>
      <c r="C160" s="9"/>
      <c r="D160" s="9"/>
      <c r="E160" s="9"/>
      <c r="F160" s="9"/>
      <c r="G160" s="9"/>
      <c r="H160" s="9"/>
      <c r="I160" s="9"/>
      <c r="J160" s="9"/>
      <c r="K160" s="10"/>
      <c r="L160" s="9"/>
      <c r="M160" s="11"/>
      <c r="N160" s="11"/>
      <c r="O160" s="11"/>
      <c r="P160" s="11"/>
    </row>
    <row r="161" spans="1:16" x14ac:dyDescent="0.3">
      <c r="A161" s="12"/>
      <c r="B161" s="28"/>
      <c r="C161" s="28"/>
      <c r="D161" s="28">
        <v>98.8</v>
      </c>
      <c r="E161" s="28"/>
      <c r="F161" s="28"/>
      <c r="G161" s="28">
        <v>98.9</v>
      </c>
      <c r="H161" s="28"/>
      <c r="I161" s="28"/>
      <c r="J161" s="28">
        <v>98.8</v>
      </c>
      <c r="K161">
        <v>-0.1</v>
      </c>
    </row>
    <row r="162" spans="1:16" ht="115.2" x14ac:dyDescent="0.3">
      <c r="A162" s="8" t="s">
        <v>222</v>
      </c>
      <c r="B162" s="9"/>
      <c r="C162" s="9"/>
      <c r="D162" s="9"/>
      <c r="E162" s="9"/>
      <c r="F162" s="9"/>
      <c r="G162" s="9"/>
      <c r="H162" s="9"/>
      <c r="I162" s="9"/>
      <c r="J162" s="9"/>
      <c r="K162" s="10"/>
      <c r="L162" s="9"/>
      <c r="M162" s="11"/>
      <c r="N162" s="11"/>
      <c r="O162" s="11"/>
      <c r="P162" s="11"/>
    </row>
    <row r="163" spans="1:16" x14ac:dyDescent="0.3">
      <c r="A163" s="12"/>
      <c r="D163">
        <v>8.8000000000000007</v>
      </c>
      <c r="G163">
        <v>23.5</v>
      </c>
      <c r="J163">
        <v>14.5</v>
      </c>
      <c r="K163">
        <v>-14.7</v>
      </c>
    </row>
    <row r="164" spans="1:16" ht="86.4" x14ac:dyDescent="0.3">
      <c r="A164" s="8" t="s">
        <v>223</v>
      </c>
      <c r="B164" s="9"/>
      <c r="C164" s="9"/>
      <c r="D164" s="9"/>
      <c r="E164" s="9"/>
      <c r="F164" s="9"/>
      <c r="G164" s="9"/>
      <c r="H164" s="9"/>
      <c r="I164" s="9"/>
      <c r="J164" s="9"/>
      <c r="K164" s="10"/>
      <c r="L164" s="9"/>
      <c r="M164" s="11"/>
      <c r="N164" s="11"/>
      <c r="O164" s="11"/>
      <c r="P164" s="11"/>
    </row>
    <row r="165" spans="1:16" x14ac:dyDescent="0.3">
      <c r="A165" s="12"/>
      <c r="D165">
        <v>16.7</v>
      </c>
      <c r="G165">
        <v>8.4</v>
      </c>
      <c r="J165">
        <v>13.7</v>
      </c>
      <c r="K165">
        <v>8.3000000000000007</v>
      </c>
    </row>
    <row r="166" spans="1:16" ht="144" x14ac:dyDescent="0.3">
      <c r="A166" s="8" t="s">
        <v>224</v>
      </c>
      <c r="B166" s="9"/>
      <c r="C166" s="9"/>
      <c r="D166" s="9"/>
      <c r="E166" s="9"/>
      <c r="F166" s="9"/>
      <c r="G166" s="9"/>
      <c r="H166" s="9"/>
      <c r="I166" s="9"/>
      <c r="J166" s="9"/>
      <c r="K166" s="10"/>
      <c r="L166" s="9"/>
      <c r="M166" s="11"/>
      <c r="N166" s="11"/>
      <c r="O166" s="11"/>
      <c r="P166" s="11"/>
    </row>
    <row r="167" spans="1:16" x14ac:dyDescent="0.3">
      <c r="A167" s="12"/>
      <c r="D167">
        <v>40.1</v>
      </c>
      <c r="G167">
        <v>36.200000000000003</v>
      </c>
      <c r="J167">
        <v>39.200000000000003</v>
      </c>
      <c r="K167">
        <v>3.9</v>
      </c>
    </row>
    <row r="168" spans="1:16" ht="144" x14ac:dyDescent="0.3">
      <c r="A168" s="8" t="s">
        <v>225</v>
      </c>
      <c r="B168" s="9"/>
      <c r="C168" s="9"/>
      <c r="D168" s="9"/>
      <c r="E168" s="9"/>
      <c r="F168" s="9"/>
      <c r="G168" s="9"/>
      <c r="H168" s="9"/>
      <c r="I168" s="9"/>
      <c r="J168" s="9"/>
      <c r="K168" s="10"/>
      <c r="L168" s="9"/>
      <c r="M168" s="11"/>
      <c r="N168" s="11"/>
      <c r="O168" s="11"/>
      <c r="P168" s="11"/>
    </row>
    <row r="169" spans="1:16" x14ac:dyDescent="0.3">
      <c r="A169" s="12"/>
      <c r="D169">
        <v>21</v>
      </c>
      <c r="G169">
        <v>22.6</v>
      </c>
      <c r="J169">
        <v>21.3</v>
      </c>
      <c r="K169">
        <v>-1.6</v>
      </c>
    </row>
    <row r="170" spans="1:16" ht="172.8" x14ac:dyDescent="0.3">
      <c r="A170" s="8" t="s">
        <v>226</v>
      </c>
      <c r="B170" s="9"/>
      <c r="C170" s="9"/>
      <c r="D170" s="9"/>
      <c r="E170" s="9"/>
      <c r="F170" s="9"/>
      <c r="G170" s="9"/>
      <c r="H170" s="9"/>
      <c r="I170" s="9"/>
      <c r="J170" s="9"/>
      <c r="K170" s="10"/>
      <c r="L170" s="9"/>
      <c r="M170" s="11"/>
      <c r="N170" s="11"/>
      <c r="O170" s="11"/>
      <c r="P170" s="11"/>
    </row>
    <row r="171" spans="1:16" x14ac:dyDescent="0.3">
      <c r="A171" s="12"/>
      <c r="D171">
        <v>11.1</v>
      </c>
      <c r="G171">
        <v>12.5</v>
      </c>
      <c r="J171">
        <v>11.4</v>
      </c>
      <c r="K171">
        <v>-1.4</v>
      </c>
    </row>
    <row r="172" spans="1:16" ht="129.6" x14ac:dyDescent="0.3">
      <c r="A172" s="8" t="s">
        <v>227</v>
      </c>
      <c r="B172" s="9"/>
      <c r="C172" s="9"/>
      <c r="D172" s="9"/>
      <c r="E172" s="9"/>
      <c r="F172" s="9"/>
      <c r="G172" s="9"/>
      <c r="H172" s="9"/>
      <c r="I172" s="9"/>
      <c r="J172" s="9"/>
      <c r="K172" s="10"/>
      <c r="L172" s="9"/>
      <c r="M172" s="11"/>
      <c r="N172" s="11"/>
      <c r="O172" s="11"/>
      <c r="P172" s="11"/>
    </row>
    <row r="173" spans="1:16" x14ac:dyDescent="0.3">
      <c r="A173" s="12"/>
      <c r="D173">
        <v>27.9</v>
      </c>
      <c r="G173">
        <v>28.8</v>
      </c>
      <c r="J173">
        <v>28.1</v>
      </c>
      <c r="K173">
        <v>-0.9</v>
      </c>
    </row>
    <row r="174" spans="1:16" ht="129.6" x14ac:dyDescent="0.3">
      <c r="A174" s="8" t="s">
        <v>228</v>
      </c>
      <c r="B174" s="9"/>
      <c r="C174" s="9"/>
      <c r="D174" s="9"/>
      <c r="E174" s="9"/>
      <c r="F174" s="9"/>
      <c r="G174" s="9"/>
      <c r="H174" s="9"/>
      <c r="I174" s="9"/>
      <c r="J174" s="9"/>
      <c r="K174" s="10"/>
      <c r="L174" s="9"/>
      <c r="M174" s="11"/>
      <c r="N174" s="11"/>
      <c r="O174" s="11"/>
      <c r="P174" s="11"/>
    </row>
    <row r="175" spans="1:16" x14ac:dyDescent="0.3">
      <c r="A175" s="12"/>
      <c r="D175">
        <v>100</v>
      </c>
      <c r="G175">
        <v>100</v>
      </c>
      <c r="J175">
        <v>100</v>
      </c>
      <c r="K175">
        <v>0</v>
      </c>
    </row>
  </sheetData>
  <mergeCells count="1">
    <mergeCell ref="A1:M2"/>
  </mergeCells>
  <phoneticPr fontId="1" type="noConversion"/>
  <pageMargins left="0.70866141732283472" right="0.70866141732283472" top="0.74803149606299213" bottom="0.74803149606299213" header="0.31496062992125984" footer="0.31496062992125984"/>
  <pageSetup scale="41" fitToHeight="0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0 W 7 S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R b t J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0 W 7 S W l x 6 M W 8 H A Q A A H Q I A A B M A H A B G b 3 J t d W x h c y 9 T Z W N 0 a W 9 u M S 5 t I K I Y A C i g F A A A A A A A A A A A A A A A A A A A A A A A A A A A A H X Q Q W u D M B Q H 8 L v g d 3 i k F w U R n d 2 6 r X g Y l k E P g 4 L 2 p F K y + m y F m E i S s g 3 x u 8 / W t j B Y c g n 8 3 k v e P 1 G 4 1 4 3 g k E 5 7 u L Q t 2 1 J H K r G C G c n o J 8 N g E Y G z o Q e E M J i 7 B G J g q G 0 L x p W K k 9 z j K J u q 9 i / N y n l v G P q J 4 B q 5 V g 5 J X o u t Q q m K t 3 S b F i v x x Z m g l S q S j z T b S e y E 1 L v W 7 6 q a u B 7 k 6 7 Z j 2 I 4 n 6 T l N T E I / I q X r T d P u a e L r 4 D 5 f V / E 9 J C m H f E U 1 L a / t M 5 I c K T + M D 8 l + O j z n v n T 6 m a R c 1 U K 2 i W C n l p + L y r l d 4 v U 9 m T w k H u i x B h q / 9 e D B z R 8 M H h l 8 b v B H g z 8 Z f G H w Z 4 O / G D w M / h Q G 1 7 Y a / u + P L X 8 B U E s B A i 0 A F A A C A A g A 0 W 7 S W h B M v A a m A A A A 9 g A A A B I A A A A A A A A A A A A A A A A A A A A A A E N v b m Z p Z y 9 Q Y W N r Y W d l L n h t b F B L A Q I t A B Q A A g A I A N F u 0 l o P y u m r p A A A A O k A A A A T A A A A A A A A A A A A A A A A A P I A A A B b Q 2 9 u d G V u d F 9 U e X B l c 1 0 u e G 1 s U E s B A i 0 A F A A C A A g A 0 W 7 S W l x 6 M W 8 H A Q A A H Q I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w 4 A A A A A A A C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z J T I w K F B h Z 2 U l M j A x M D Q p P C 9 J d G V t U G F 0 a D 4 8 L 0 l 0 Z W 1 M b 2 N h d G l v b j 4 8 U 3 R h Y m x l R W 5 0 c m l l c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1 0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D b 2 x 1 b W 5 U e X B l c y I g V m F s d W U 9 I n N C Z 1 l H Q m d Z R 0 J n W U d C Z z 0 9 I i A v P j x F b n R y e S B U e X B l P S J G a W x s T G F z d F V w Z G F 0 Z W Q i I F Z h b H V l P S J k M j A y N S 0 w N i 0 w M l Q x N D o 0 N j o 0 O C 4 5 M j A 0 N T g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S I g L z 4 8 R W 5 0 c n k g V H l w Z T 0 i S X N Q c m l 2 Y X R l I i B W Y W x 1 Z T 0 i b D A i I C 8 + P E V u d H J 5 I F R 5 c G U 9 I l F 1 Z X J 5 S U Q i I F Z h b H V l P S J z Z T d j M W F m M T k t Z W Q 0 M i 0 0 Z G N m L T h l N 2 Y t Z m Y 0 Y z J h Y W I 5 Z j E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T Q i I C 8 + P E V u d H J 5 I F R 5 c G U 9 I k F k Z G V k V G 9 E Y X R h T W 9 k Z W w i I F Z h b H V l P S J s M S I g L z 4 8 R W 5 0 c n k g V H l w Z T 0 i U m V z d W x 0 V H l w Z S I g V m F s d W U 9 I n N U Y W J s Z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N z N f X 1 B h Z 2 V f M T A 0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c z I C h Q Y W d l I D E w N C k v Q 2 h h b m d l Z C B U e X B l L n t D b 2 x 1 b W 4 x L D B 9 J n F 1 b 3 Q 7 L C Z x d W 9 0 O 1 N l Y 3 R p b 2 4 x L 1 R h Y m x l M D c z I C h Q Y W d l I D E w N C k v Q 2 h h b m d l Z C B U e X B l L n t D b 2 x 1 b W 4 y L D F 9 J n F 1 b 3 Q 7 L C Z x d W 9 0 O 1 N l Y 3 R p b 2 4 x L 1 R h Y m x l M D c z I C h Q Y W d l I D E w N C k v Q 2 h h b m d l Z C B U e X B l L n t D b 2 x 1 b W 4 z L D J 9 J n F 1 b 3 Q 7 L C Z x d W 9 0 O 1 N l Y 3 R p b 2 4 x L 1 R h Y m x l M D c z I C h Q Y W d l I D E w N C k v Q 2 h h b m d l Z C B U e X B l L n t D b 2 x 1 b W 4 0 L D N 9 J n F 1 b 3 Q 7 L C Z x d W 9 0 O 1 N l Y 3 R p b 2 4 x L 1 R h Y m x l M D c z I C h Q Y W d l I D E w N C k v Q 2 h h b m d l Z C B U e X B l L n t D b 2 x 1 b W 4 1 L D R 9 J n F 1 b 3 Q 7 L C Z x d W 9 0 O 1 N l Y 3 R p b 2 4 x L 1 R h Y m x l M D c z I C h Q Y W d l I D E w N C k v Q 2 h h b m d l Z C B U e X B l L n t D b 2 x 1 b W 4 2 L D V 9 J n F 1 b 3 Q 7 L C Z x d W 9 0 O 1 N l Y 3 R p b 2 4 x L 1 R h Y m x l M D c z I C h Q Y W d l I D E w N C k v Q 2 h h b m d l Z C B U e X B l L n t D b 2 x 1 b W 4 3 L D Z 9 J n F 1 b 3 Q 7 L C Z x d W 9 0 O 1 N l Y 3 R p b 2 4 x L 1 R h Y m x l M D c z I C h Q Y W d l I D E w N C k v Q 2 h h b m d l Z C B U e X B l L n t D b 2 x 1 b W 4 4 L D d 9 J n F 1 b 3 Q 7 L C Z x d W 9 0 O 1 N l Y 3 R p b 2 4 x L 1 R h Y m x l M D c z I C h Q Y W d l I D E w N C k v Q 2 h h b m d l Z C B U e X B l L n t D b 2 x 1 b W 4 5 L D h 9 J n F 1 b 3 Q 7 L C Z x d W 9 0 O 1 N l Y 3 R p b 2 4 x L 1 R h Y m x l M D c z I C h Q Y W d l I D E w N C k v Q 2 h h b m d l Z C B U e X B l L n t D b 2 x 1 b W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V G F i b G U w N z M g K F B h Z 2 U g M T A 0 K S 9 D a G F u Z 2 V k I F R 5 c G U u e 0 N v b H V t b j E s M H 0 m c X V v d D s s J n F 1 b 3 Q 7 U 2 V j d G l v b j E v V G F i b G U w N z M g K F B h Z 2 U g M T A 0 K S 9 D a G F u Z 2 V k I F R 5 c G U u e 0 N v b H V t b j I s M X 0 m c X V v d D s s J n F 1 b 3 Q 7 U 2 V j d G l v b j E v V G F i b G U w N z M g K F B h Z 2 U g M T A 0 K S 9 D a G F u Z 2 V k I F R 5 c G U u e 0 N v b H V t b j M s M n 0 m c X V v d D s s J n F 1 b 3 Q 7 U 2 V j d G l v b j E v V G F i b G U w N z M g K F B h Z 2 U g M T A 0 K S 9 D a G F u Z 2 V k I F R 5 c G U u e 0 N v b H V t b j Q s M 3 0 m c X V v d D s s J n F 1 b 3 Q 7 U 2 V j d G l v b j E v V G F i b G U w N z M g K F B h Z 2 U g M T A 0 K S 9 D a G F u Z 2 V k I F R 5 c G U u e 0 N v b H V t b j U s N H 0 m c X V v d D s s J n F 1 b 3 Q 7 U 2 V j d G l v b j E v V G F i b G U w N z M g K F B h Z 2 U g M T A 0 K S 9 D a G F u Z 2 V k I F R 5 c G U u e 0 N v b H V t b j Y s N X 0 m c X V v d D s s J n F 1 b 3 Q 7 U 2 V j d G l v b j E v V G F i b G U w N z M g K F B h Z 2 U g M T A 0 K S 9 D a G F u Z 2 V k I F R 5 c G U u e 0 N v b H V t b j c s N n 0 m c X V v d D s s J n F 1 b 3 Q 7 U 2 V j d G l v b j E v V G F i b G U w N z M g K F B h Z 2 U g M T A 0 K S 9 D a G F u Z 2 V k I F R 5 c G U u e 0 N v b H V t b j g s N 3 0 m c X V v d D s s J n F 1 b 3 Q 7 U 2 V j d G l v b j E v V G F i b G U w N z M g K F B h Z 2 U g M T A 0 K S 9 D a G F u Z 2 V k I F R 5 c G U u e 0 N v b H V t b j k s O H 0 m c X V v d D s s J n F 1 b 3 Q 7 U 2 V j d G l v b j E v V G F i b G U w N z M g K F B h Z 2 U g M T A 0 K S 9 D a G F u Z 2 V k I F R 5 c G U u e 0 N v b H V t b j E w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3 M y U y M C h Q Y W d l J T I w M T A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3 M y U y M C h Q Y W d l J T I w M T A 0 K S 9 U Y W J s Z T A 3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c z J T I w K F B h Z 2 U l M j A x M D Q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w 6 D K e T t V N F h / 8 c T K y v J u w A A A A A A g A A A A A A E G Y A A A A B A A A g A A A A K P / 6 + G w + L Z 6 J 1 D 7 c F M O A I K V h r n m r 9 f b V 7 8 7 N 6 q t + 7 a 8 A A A A A D o A A A A A C A A A g A A A A j J l X v q e S T M j R p 2 V G m O B a 2 8 T B k a Q v 6 0 V B 3 v 0 O s J n c n u 5 Q A A A A P W c O 1 G q 9 o S e f i f R U r h u 6 v s G g + f u j M l h Y J c v R G Q 9 / M Q p 4 o 7 i Q S h E w c k R x p o g x W K 6 r O O 5 j R y Q g B F X p r J z n q r 7 + a 5 C k U u w y H 1 N 7 7 g q N Y j c v f 6 h A A A A A b u m 1 v P v 2 r 9 G f 0 h 8 J / 8 x b 1 f 7 J J W 4 k s t N 4 H L B v V q s f 3 0 O 0 X A s Q O Q w 0 d s C Z Y e 8 e + A + q E R Y F h b Q c Z A d E K a V H o / 6 w P A = = < / D a t a M a s h u p > 
</file>

<file path=customXml/itemProps1.xml><?xml version="1.0" encoding="utf-8"?>
<ds:datastoreItem xmlns:ds="http://schemas.openxmlformats.org/officeDocument/2006/customXml" ds:itemID="{3A42019D-892E-483D-8497-18E337AEB90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 DHRUV(IED10017.22@bitmesra.ac.in)</dc:creator>
  <cp:lastModifiedBy>DHRUV DHRUV(IED10017.22@bitmesra.ac.in)</cp:lastModifiedBy>
  <cp:lastPrinted>2025-06-27T09:25:50Z</cp:lastPrinted>
  <dcterms:created xsi:type="dcterms:W3CDTF">2025-06-18T08:20:53Z</dcterms:created>
  <dcterms:modified xsi:type="dcterms:W3CDTF">2025-07-09T09:45:54Z</dcterms:modified>
</cp:coreProperties>
</file>