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ity work\meity work\my work\MAIN WOrk\TABLES 6-12\TABLES 6-12\"/>
    </mc:Choice>
  </mc:AlternateContent>
  <xr:revisionPtr revIDLastSave="0" documentId="13_ncr:1_{F94AC65A-FB73-404F-9BB1-B26407A911C0}" xr6:coauthVersionLast="47" xr6:coauthVersionMax="47" xr10:uidLastSave="{00000000-0000-0000-0000-000000000000}"/>
  <bookViews>
    <workbookView xWindow="-108" yWindow="-108" windowWidth="23256" windowHeight="12456" firstSheet="8" xr2:uid="{9B1AD165-D015-48A8-ABAD-AF077CE221BD}"/>
  </bookViews>
  <sheets>
    <sheet name="Rural Urban divide Age(15-24)" sheetId="1" r:id="rId1"/>
    <sheet name="Rural Gender Gap" sheetId="2" r:id="rId2"/>
    <sheet name="Urban Gender Gap" sheetId="3" r:id="rId3"/>
    <sheet name="Total Gender Gap" sheetId="4" r:id="rId4"/>
    <sheet name="Rural Urban divide(15-29)" sheetId="5" r:id="rId5"/>
    <sheet name="Rural Gender Gap(15-29)" sheetId="6" r:id="rId6"/>
    <sheet name="Urban Gender Gap(15-29)" sheetId="7" r:id="rId7"/>
    <sheet name="Total Gender Gap(15-29)" sheetId="8" r:id="rId8"/>
    <sheet name="Rural Urban Divide(15+)" sheetId="9" r:id="rId9"/>
    <sheet name="Rural Gender Gap(15+)" sheetId="10" r:id="rId10"/>
    <sheet name="Urban Gender gap(15+)" sheetId="11" r:id="rId11"/>
    <sheet name="Total Gender Gap(15+)" sheetId="12" r:id="rId12"/>
  </sheets>
  <definedNames>
    <definedName name="ExternalData_1" localSheetId="0" hidden="1">'Rural Urban divide Age(15-24)'!$A$4:$J$43</definedName>
    <definedName name="ExternalData_1" localSheetId="8" hidden="1">'Rural Urban Divide(15+)'!$A$4:$J$43</definedName>
    <definedName name="ExternalData_1" localSheetId="4" hidden="1">'Rural Urban divide(15-29)'!$A$4:$J$43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3  Page 104-917e7ac5-f7c2-45da-acd8-d32344b5f851" name="Table073  Page 104" connection="Query - Table073 (Page 10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9" l="1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8" i="9"/>
  <c r="M39" i="9"/>
  <c r="M40" i="9"/>
  <c r="M41" i="9"/>
  <c r="M42" i="9"/>
  <c r="M43" i="9"/>
  <c r="M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8" i="9"/>
  <c r="L39" i="9"/>
  <c r="L40" i="9"/>
  <c r="L41" i="9"/>
  <c r="L42" i="9"/>
  <c r="L43" i="9"/>
  <c r="L7" i="9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M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L7" i="5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M7" i="1"/>
  <c r="L7" i="1"/>
  <c r="K43" i="5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9" i="10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8" i="9"/>
  <c r="K39" i="9"/>
  <c r="K40" i="9"/>
  <c r="K41" i="9"/>
  <c r="K42" i="9"/>
  <c r="K43" i="9"/>
  <c r="K7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9" i="6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8" i="5"/>
  <c r="K39" i="5"/>
  <c r="K40" i="5"/>
  <c r="K41" i="5"/>
  <c r="K42" i="5"/>
  <c r="K7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40" i="4"/>
  <c r="E41" i="4"/>
  <c r="E42" i="4"/>
  <c r="E43" i="4"/>
  <c r="E44" i="4"/>
  <c r="E45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9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DC392-4E8A-477F-8748-2419C48FF065}" keepAlive="1" name="ModelConnection_ExternalData_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E2437FA-D5F1-4365-A4FB-7BC81BFC594B}" keepAlive="1" name="ModelConnection_ExternalData_1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CB8A72-99D5-465D-B044-3A47E52EA0FC}" keepAlive="1" name="ModelConnection_ExternalData_12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B1307C4-A246-4C4C-A8C4-1A15E2942376}" name="Query - Table073 (Page 104)" description="Connection to the 'Table073 (Page 104)' query in the workbook." type="100" refreshedVersion="8" minRefreshableVersion="5">
    <extLst>
      <ext xmlns:x15="http://schemas.microsoft.com/office/spreadsheetml/2010/11/main" uri="{DE250136-89BD-433C-8126-D09CA5730AF9}">
        <x15:connection id="a42529e1-e2a1-4613-bd52-4fcaf78e0869">
          <x15:oledbPr connection="Provider=Microsoft.Mashup.OleDb.1;Data Source=$Workbook$;Location=&quot;Table073 (Page 104)&quot;;Extended Properties=&quot;&quot;">
            <x15:dbTables>
              <x15:dbTable name="Table073 (Page 104)"/>
            </x15:dbTables>
          </x15:oledbPr>
        </x15:connection>
      </ext>
    </extLst>
  </connection>
  <connection id="5" xr16:uid="{33EF0355-594C-43F0-A120-C083C8100E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<sst xmlns="http://schemas.openxmlformats.org/spreadsheetml/2006/main" count="649" uniqueCount="69">
  <si>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</si>
  <si>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</si>
  <si>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</si>
  <si>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</si>
  <si>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</si>
  <si>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</si>
  <si>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</si>
  <si>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</si>
  <si>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</si>
  <si>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</si>
  <si>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</si>
  <si>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</si>
  <si>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</si>
  <si>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</si>
  <si>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</si>
  <si>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</si>
  <si>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</si>
  <si>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</si>
  <si>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</si>
  <si>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</si>
  <si>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</si>
  <si>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</si>
  <si>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</si>
  <si>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</si>
  <si>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</si>
  <si>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</si>
  <si>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</si>
  <si>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</si>
  <si>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</si>
  <si>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</si>
  <si>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</si>
  <si>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</si>
  <si>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</si>
  <si>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</si>
  <si>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</si>
  <si>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</si>
  <si>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</si>
  <si>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</si>
  <si>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</si>
  <si>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</si>
  <si>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</si>
  <si>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</si>
  <si>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</si>
  <si>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</si>
  <si>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</si>
  <si>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</si>
  <si>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</si>
  <si>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 &amp; N Islands</t>
  </si>
  <si>
    <t>Chandigarh</t>
  </si>
  <si>
    <t xml:space="preserve"> Dadra &amp; Nagar Haveli &amp; Daman &amp; Diu</t>
  </si>
  <si>
    <t>Jammu &amp; Kashmir</t>
  </si>
  <si>
    <t>Ladakh</t>
  </si>
  <si>
    <t>Lakshadweep</t>
  </si>
  <si>
    <t>Puducherry</t>
  </si>
  <si>
    <t>all-India</t>
  </si>
  <si>
    <t xml:space="preserve">Rural Urban Divide </t>
  </si>
  <si>
    <t>Table 12.1: Percentage of persons who are able to perform online banking transactions by mode of
transactions for each State/ UT  (UPI ONLY)Age: 15-24 years</t>
  </si>
  <si>
    <t>column5</t>
  </si>
  <si>
    <t>Gender Gap</t>
  </si>
  <si>
    <t>Dadra &amp; Nagar Havel &amp; Daman &amp; Diu</t>
  </si>
  <si>
    <t>Table 12.1: Percentage of persons who are able to perform online banking transactions by mode of
transactions for each State/ UT  (UPI ONLY)Age: 15-29 years</t>
  </si>
  <si>
    <t>Table 12.1: Percentage of persons who are able to perform online banking transactions by mode of
transactions for each State/ UT  (UPI ONLY)Age: 15 years and above</t>
  </si>
  <si>
    <t xml:space="preserve"> Gender Gap</t>
  </si>
  <si>
    <t>Male Divide</t>
  </si>
  <si>
    <t>Column12</t>
  </si>
  <si>
    <t>Female Divide</t>
  </si>
  <si>
    <t>Column13</t>
  </si>
  <si>
    <t>-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</si>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</sst>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2" fontId="3" fillId="0" borderId="0" xfId="0" applyNumberFormat="1" applyFon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5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'Rural Urban divide Age(15-24)'!$A$7:$A$43</c:f>
              <c:numCache>
                <c:formatCode>General</c:formatCode>
                <c:ptCount val="37"/>
              </c:numCache>
            </c:numRef>
          </c:cat>
          <c:val>
            <c:numRef>
              <c:f>'Rural Urban divide Age(15-24)'!$K$7:$K$43</c:f>
              <c:numCache>
                <c:formatCode>0.00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80010</xdr:rowOff>
    </xdr:from>
    <xdr:to>
      <xdr:col>14</xdr:col>
      <xdr:colOff>15240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BEB53-178C-2C97-7187-2CD468B0E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FE8A9B2-8BD7-4C38-8516-32FAF82B7453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AF4E470-B962-4281-98EA-8504D89E5630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277A10-ED11-4899-82AC-1B74483DAF54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12ACD-6DEF-48FD-84D9-92BC3166EFD4}" name="Table073__Page_1043" displayName="Table073__Page_1043" ref="A4:M43" tableType="queryTable" totalsRowShown="0">
  <tableColumns count="13">
    <tableColumn id="1" xr3:uid="{0E2F4CC1-0752-4006-A696-5C2B21D9C0C6}" uniqueName="1" name="Column1" queryTableFieldId="1" dataDxfId="38"/>
    <tableColumn id="2" xr3:uid="{086C554D-F205-4BEC-90F9-880A27042473}" uniqueName="2" name="Column2" queryTableFieldId="2" dataDxfId="37"/>
    <tableColumn id="3" xr3:uid="{CF44BC6C-64DC-495D-9A27-E7F72B9738FA}" uniqueName="3" name="Column3" queryTableFieldId="3" dataDxfId="36"/>
    <tableColumn id="4" xr3:uid="{6518C370-3945-4514-BCFA-84DF018178C9}" uniqueName="4" name="Column4" queryTableFieldId="4" dataDxfId="35"/>
    <tableColumn id="5" xr3:uid="{368B3026-383D-4276-A366-2D8C780092C2}" uniqueName="5" name="Column5" queryTableFieldId="5" dataDxfId="34"/>
    <tableColumn id="6" xr3:uid="{CC8677BA-C6EB-403B-A2F4-3A1F24D27510}" uniqueName="6" name="Column6" queryTableFieldId="6" dataDxfId="33"/>
    <tableColumn id="7" xr3:uid="{469A61AB-4346-4771-853C-D9BFE0AC1FDF}" uniqueName="7" name="Column7" queryTableFieldId="7" dataDxfId="32"/>
    <tableColumn id="8" xr3:uid="{E846EE7B-D123-4E7E-A8C4-14DBDCB550CE}" uniqueName="8" name="Column8" queryTableFieldId="8" dataDxfId="31"/>
    <tableColumn id="9" xr3:uid="{FF46D1C3-850D-4F47-BB5D-F67C14C64F53}" uniqueName="9" name="Column9" queryTableFieldId="9" dataDxfId="30"/>
    <tableColumn id="10" xr3:uid="{152AC9EE-879D-4644-9A50-0969B62D0027}" uniqueName="10" name="Column10" queryTableFieldId="10" dataDxfId="29"/>
    <tableColumn id="11" xr3:uid="{204A2BF0-F04D-4750-AC12-51FA2D47F725}" uniqueName="11" name="Column11" queryTableFieldId="11" dataDxfId="28"/>
    <tableColumn id="12" xr3:uid="{BFC0A74A-5021-4E92-9A7B-1C00B6D13675}" uniqueName="12" name="Column12" queryTableFieldId="12" dataDxfId="27"/>
    <tableColumn id="13" xr3:uid="{3D7E0DA5-FF59-4602-B0B1-C56476F92394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F0820-9832-4385-8655-B405B997DD31}" name="Table073__Page_10433" displayName="Table073__Page_10433" ref="A4:M43" tableType="queryTable" totalsRowShown="0">
  <tableColumns count="13">
    <tableColumn id="1" xr3:uid="{FB7DE975-1B54-4D1C-89A1-560B19CF0D23}" uniqueName="1" name="Column1" queryTableFieldId="1" dataDxfId="25"/>
    <tableColumn id="2" xr3:uid="{0FDEFC6F-2220-40E2-8984-E94B6701804B}" uniqueName="2" name="Column2" queryTableFieldId="2" dataDxfId="24"/>
    <tableColumn id="3" xr3:uid="{89D632A4-93ED-4667-9BD7-4CE9AAE978EF}" uniqueName="3" name="Column3" queryTableFieldId="3" dataDxfId="23"/>
    <tableColumn id="4" xr3:uid="{C78D25E7-60F1-4964-A2E4-8753FCC72F27}" uniqueName="4" name="Column4" queryTableFieldId="4" dataDxfId="22"/>
    <tableColumn id="5" xr3:uid="{F6FE7E0B-9346-461B-A8A3-DC1D3A6B4B8A}" uniqueName="5" name="Column5" queryTableFieldId="5" dataDxfId="21"/>
    <tableColumn id="6" xr3:uid="{BC6400BF-1763-4AD9-8AB6-B014BDE61EA0}" uniqueName="6" name="Column6" queryTableFieldId="6" dataDxfId="20"/>
    <tableColumn id="7" xr3:uid="{2B350A82-8776-4DD0-8F9E-05ABF629B8AD}" uniqueName="7" name="Column7" queryTableFieldId="7" dataDxfId="19"/>
    <tableColumn id="8" xr3:uid="{28A4DB1D-C2AC-416A-A5E7-C605EBF557D3}" uniqueName="8" name="Column8" queryTableFieldId="8" dataDxfId="18"/>
    <tableColumn id="9" xr3:uid="{82F42E5D-5FF5-48C3-9BEF-5C64DFDC87DD}" uniqueName="9" name="Column9" queryTableFieldId="9" dataDxfId="17"/>
    <tableColumn id="10" xr3:uid="{B406EE9F-76B2-44B1-8FD8-DF9CC534CF5E}" uniqueName="10" name="Column10" queryTableFieldId="10" dataDxfId="16"/>
    <tableColumn id="11" xr3:uid="{A4E33F32-B68B-4F37-8F73-99B9884984C0}" uniqueName="11" name="Column11" queryTableFieldId="11" dataDxfId="15"/>
    <tableColumn id="12" xr3:uid="{7421ACFD-1DCB-4F19-82A7-616A5A1AF8C3}" uniqueName="12" name="Column12" queryTableFieldId="12" dataDxfId="14"/>
    <tableColumn id="13" xr3:uid="{002CB96D-8FFB-4D40-BDFA-B6386A4E1DF0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FE3A3-C7C0-4B0B-A8FE-E1E469F885AA}" name="Table073__Page_104334" displayName="Table073__Page_104334" ref="A4:M43" tableType="queryTable" totalsRowShown="0">
  <tableColumns count="13">
    <tableColumn id="1" xr3:uid="{97BDB3C7-0C05-487C-9382-2D073B598FE8}" uniqueName="1" name="Column1" queryTableFieldId="1" dataDxfId="12"/>
    <tableColumn id="2" xr3:uid="{D7B8AADA-6A3B-4629-A0F8-4C62FBBF57D8}" uniqueName="2" name="Column2" queryTableFieldId="2" dataDxfId="11"/>
    <tableColumn id="3" xr3:uid="{449CA7B7-4805-42FA-9C6A-9A78C0863B50}" uniqueName="3" name="Column3" queryTableFieldId="3" dataDxfId="10"/>
    <tableColumn id="4" xr3:uid="{4346C124-02B1-43C8-B302-F6D12525573F}" uniqueName="4" name="Column4" queryTableFieldId="4" dataDxfId="9"/>
    <tableColumn id="5" xr3:uid="{06265430-8A97-48B3-8064-E1A0FA48C786}" uniqueName="5" name="Column5" queryTableFieldId="5" dataDxfId="8"/>
    <tableColumn id="6" xr3:uid="{189A416F-4A21-4B74-8B46-3E18FDCBB738}" uniqueName="6" name="Column6" queryTableFieldId="6" dataDxfId="7"/>
    <tableColumn id="7" xr3:uid="{F987A570-B584-4215-9EDE-712E3C5FE4C0}" uniqueName="7" name="Column7" queryTableFieldId="7" dataDxfId="6"/>
    <tableColumn id="8" xr3:uid="{D10F8D58-2E65-42AC-8F88-EC5A919D9623}" uniqueName="8" name="Column8" queryTableFieldId="8" dataDxfId="5"/>
    <tableColumn id="9" xr3:uid="{6530E3DB-800E-4B8F-9C54-B0BB99A3D58C}" uniqueName="9" name="Column9" queryTableFieldId="9" dataDxfId="4"/>
    <tableColumn id="10" xr3:uid="{F02FCF4B-7AD4-44A5-98BB-61E941A71EAA}" uniqueName="10" name="Column10" queryTableFieldId="10" dataDxfId="3"/>
    <tableColumn id="11" xr3:uid="{3E601176-4016-4831-8715-A3C91DAEBD9B}" uniqueName="11" name="Column11" queryTableFieldId="11" dataDxfId="2"/>
    <tableColumn id="12" xr3:uid="{3F51342B-01C4-4579-AAE9-0177A8A35274}" uniqueName="12" name="Column12" queryTableFieldId="12" dataDxfId="1"/>
    <tableColumn id="13" xr3:uid="{1B33C253-2954-40A3-8EEF-FA40AD5E9B42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B7AB-5C61-4222-B8A8-DE879135B950}">
  <dimension ref="A1:M44"/>
  <sheetViews>
    <sheetView tabSelected="1" workbookViewId="0">
      <selection activeCell="K7" activeCellId="1" sqref="A7:A43 K7:K43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64</v>
      </c>
      <c r="M4" t="s">
        <v>66</v>
      </c>
    </row>
    <row r="5" spans="1:13" x14ac:dyDescent="0.3">
      <c r="C5" t="s">
        <v>11</v>
      </c>
      <c r="F5" t="s">
        <v>12</v>
      </c>
      <c r="I5" t="s">
        <v>13</v>
      </c>
      <c r="K5" s="1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55</v>
      </c>
      <c r="L6" t="s">
        <v>63</v>
      </c>
      <c r="M6" t="s">
        <v>65</v>
      </c>
    </row>
    <row r="7" spans="1:13" x14ac:dyDescent="0.3">
      <c r="B7" s="14">
        <v>62.610599999999998</v>
      </c>
      <c r="C7" s="14">
        <v>46.148100000000007</v>
      </c>
      <c r="D7" s="14">
        <v>54.507200000000005</v>
      </c>
      <c r="E7" s="6">
        <v>59.820499999999996</v>
      </c>
      <c r="F7" s="6">
        <v>63.161999999999999</v>
      </c>
      <c r="G7" s="6">
        <v>61.488399999999999</v>
      </c>
      <c r="H7" s="14">
        <v>37.453973972999997</v>
      </c>
      <c r="I7" s="6">
        <v>52.358399999999989</v>
      </c>
      <c r="J7" s="6">
        <v>56.895099999999999</v>
      </c>
      <c r="K7" s="6"/>
      <c r="L7" s="6">
        <f>Table073__Page_1043[[#This Row],[Column2]]-Table073__Page_1043[[#This Row],[Column5]]</f>
        <v>2.7901000000000025</v>
      </c>
      <c r="M7" s="6">
        <f>Table073__Page_1043[[#This Row],[Column3]]-Table073__Page_1043[[#This Row],[Column6]]</f>
        <v>-17.013899999999992</v>
      </c>
    </row>
    <row r="8" spans="1:13" x14ac:dyDescent="0.3">
      <c r="B8" s="14">
        <v>47.360500000000002</v>
      </c>
      <c r="C8" s="14">
        <v>43.937000000000005</v>
      </c>
      <c r="D8" s="14">
        <v>45.837600000000002</v>
      </c>
      <c r="E8" s="6">
        <v>67.868700000000004</v>
      </c>
      <c r="F8" s="6">
        <v>51.204300000000003</v>
      </c>
      <c r="G8" s="6">
        <v>58.919899999999998</v>
      </c>
      <c r="H8" s="14">
        <v>32.142955663500004</v>
      </c>
      <c r="I8" s="6">
        <v>46.040399999999998</v>
      </c>
      <c r="J8" s="6">
        <v>49.063699999999997</v>
      </c>
      <c r="K8" s="6"/>
      <c r="L8" s="6">
        <f>Table073__Page_1043[[#This Row],[Column2]]-Table073__Page_1043[[#This Row],[Column5]]</f>
        <v>-20.508200000000002</v>
      </c>
      <c r="M8" s="6">
        <f>Table073__Page_1043[[#This Row],[Column3]]-Table073__Page_1043[[#This Row],[Column6]]</f>
        <v>-7.2672999999999988</v>
      </c>
    </row>
    <row r="9" spans="1:13" x14ac:dyDescent="0.3">
      <c r="B9" s="14">
        <v>66.575599999999994</v>
      </c>
      <c r="C9" s="14">
        <v>58.907899999999998</v>
      </c>
      <c r="D9" s="14">
        <v>62.770800000000008</v>
      </c>
      <c r="E9" s="6">
        <v>61.674700000000001</v>
      </c>
      <c r="F9" s="6">
        <v>64.789199999999994</v>
      </c>
      <c r="G9" s="6">
        <v>63.399399999999993</v>
      </c>
      <c r="H9" s="14">
        <v>41.060301573199993</v>
      </c>
      <c r="I9" s="6">
        <v>59.629800000000003</v>
      </c>
      <c r="J9" s="6">
        <v>62.857799999999997</v>
      </c>
      <c r="K9" s="6"/>
      <c r="L9" s="6">
        <f>Table073__Page_1043[[#This Row],[Column2]]-Table073__Page_1043[[#This Row],[Column5]]</f>
        <v>4.9008999999999929</v>
      </c>
      <c r="M9" s="6">
        <f>Table073__Page_1043[[#This Row],[Column3]]-Table073__Page_1043[[#This Row],[Column6]]</f>
        <v>-5.881299999999996</v>
      </c>
    </row>
    <row r="10" spans="1:13" x14ac:dyDescent="0.3">
      <c r="B10" s="14">
        <v>65.2119</v>
      </c>
      <c r="C10" s="14">
        <v>39.016599999999997</v>
      </c>
      <c r="D10" s="14">
        <v>52.347999999999999</v>
      </c>
      <c r="E10" s="6">
        <v>62.775999999999996</v>
      </c>
      <c r="F10" s="6">
        <v>54.568800000000003</v>
      </c>
      <c r="G10" s="6">
        <v>59.137400000000007</v>
      </c>
      <c r="H10" s="14">
        <v>40.937422343999998</v>
      </c>
      <c r="I10" s="6">
        <v>40.540499999999994</v>
      </c>
      <c r="J10" s="6">
        <v>53.127800000000001</v>
      </c>
      <c r="K10" s="6"/>
      <c r="L10" s="6">
        <f>Table073__Page_1043[[#This Row],[Column2]]-Table073__Page_1043[[#This Row],[Column5]]</f>
        <v>2.4359000000000037</v>
      </c>
      <c r="M10" s="6">
        <f>Table073__Page_1043[[#This Row],[Column3]]-Table073__Page_1043[[#This Row],[Column6]]</f>
        <v>-15.552200000000006</v>
      </c>
    </row>
    <row r="11" spans="1:13" x14ac:dyDescent="0.3">
      <c r="B11" s="14">
        <v>57.6</v>
      </c>
      <c r="C11" s="14">
        <v>43.659000000000006</v>
      </c>
      <c r="D11" s="14">
        <v>50.508999999999993</v>
      </c>
      <c r="E11" s="6">
        <v>59.484799999999993</v>
      </c>
      <c r="F11" s="6">
        <v>63.237000000000009</v>
      </c>
      <c r="G11" s="6">
        <v>61.343699999999998</v>
      </c>
      <c r="H11" s="14">
        <v>34.263244799999995</v>
      </c>
      <c r="I11" s="6">
        <v>46.936800000000005</v>
      </c>
      <c r="J11" s="6">
        <v>52.374600000000001</v>
      </c>
      <c r="K11" s="6"/>
      <c r="L11" s="6">
        <f>Table073__Page_1043[[#This Row],[Column2]]-Table073__Page_1043[[#This Row],[Column5]]</f>
        <v>-1.8847999999999914</v>
      </c>
      <c r="M11" s="6">
        <f>Table073__Page_1043[[#This Row],[Column3]]-Table073__Page_1043[[#This Row],[Column6]]</f>
        <v>-19.578000000000003</v>
      </c>
    </row>
    <row r="12" spans="1:13" x14ac:dyDescent="0.3">
      <c r="B12" s="14">
        <v>57.482100000000003</v>
      </c>
      <c r="C12" s="14">
        <v>46.683</v>
      </c>
      <c r="D12" s="14">
        <v>53.300499999999992</v>
      </c>
      <c r="E12" s="6">
        <v>59.275200000000005</v>
      </c>
      <c r="F12" s="6">
        <v>60.253800000000012</v>
      </c>
      <c r="G12" s="6">
        <v>59.637599999999999</v>
      </c>
      <c r="H12" s="14">
        <v>34.072629739200003</v>
      </c>
      <c r="I12" s="6">
        <v>59.788800000000009</v>
      </c>
      <c r="J12" s="6">
        <v>59.421599999999991</v>
      </c>
      <c r="K12" s="6"/>
      <c r="L12" s="6">
        <f>Table073__Page_1043[[#This Row],[Column2]]-Table073__Page_1043[[#This Row],[Column5]]</f>
        <v>-1.7931000000000026</v>
      </c>
      <c r="M12" s="6">
        <f>Table073__Page_1043[[#This Row],[Column3]]-Table073__Page_1043[[#This Row],[Column6]]</f>
        <v>-13.570800000000013</v>
      </c>
    </row>
    <row r="13" spans="1:13" x14ac:dyDescent="0.3">
      <c r="B13" s="14">
        <v>28.223999999999997</v>
      </c>
      <c r="C13" s="14">
        <v>19.5228</v>
      </c>
      <c r="D13" s="14">
        <v>22.1936</v>
      </c>
      <c r="E13" s="6">
        <v>100</v>
      </c>
      <c r="F13" s="6">
        <v>66.5</v>
      </c>
      <c r="G13" s="6">
        <v>84.9</v>
      </c>
      <c r="H13" s="14">
        <v>28.223999999999997</v>
      </c>
      <c r="I13" s="6">
        <v>35.721000000000004</v>
      </c>
      <c r="J13" s="6">
        <v>50.462800000000009</v>
      </c>
      <c r="K13" s="6"/>
      <c r="L13" s="6">
        <f>Table073__Page_1043[[#This Row],[Column2]]-Table073__Page_1043[[#This Row],[Column5]]</f>
        <v>-71.77600000000001</v>
      </c>
      <c r="M13" s="6">
        <f>Table073__Page_1043[[#This Row],[Column3]]-Table073__Page_1043[[#This Row],[Column6]]</f>
        <v>-46.977199999999996</v>
      </c>
    </row>
    <row r="14" spans="1:13" x14ac:dyDescent="0.3">
      <c r="B14" s="14">
        <v>67.609500000000011</v>
      </c>
      <c r="C14" s="14">
        <v>43.472299999999997</v>
      </c>
      <c r="D14" s="14">
        <v>55.655199999999994</v>
      </c>
      <c r="E14" s="6">
        <v>78.392800000000008</v>
      </c>
      <c r="F14" s="6">
        <v>59.5</v>
      </c>
      <c r="G14" s="6">
        <v>70.665999999999997</v>
      </c>
      <c r="H14" s="14">
        <v>53.000980116000022</v>
      </c>
      <c r="I14" s="6">
        <v>50.804800000000007</v>
      </c>
      <c r="J14" s="6">
        <v>63.3872</v>
      </c>
      <c r="K14" s="6"/>
      <c r="L14" s="6">
        <f>Table073__Page_1043[[#This Row],[Column2]]-Table073__Page_1043[[#This Row],[Column5]]</f>
        <v>-10.783299999999997</v>
      </c>
      <c r="M14" s="6">
        <f>Table073__Page_1043[[#This Row],[Column3]]-Table073__Page_1043[[#This Row],[Column6]]</f>
        <v>-16.027700000000003</v>
      </c>
    </row>
    <row r="15" spans="1:13" x14ac:dyDescent="0.3">
      <c r="B15" s="14">
        <v>73.5304</v>
      </c>
      <c r="C15" s="14">
        <v>59.001499999999993</v>
      </c>
      <c r="D15" s="14">
        <v>66.483100000000007</v>
      </c>
      <c r="E15" s="6">
        <v>80.393299999999996</v>
      </c>
      <c r="F15" s="6">
        <v>64.605500000000006</v>
      </c>
      <c r="G15" s="6">
        <v>73.100899999999996</v>
      </c>
      <c r="H15" s="14">
        <v>59.113515063199991</v>
      </c>
      <c r="I15" s="6">
        <v>61.313199999999995</v>
      </c>
      <c r="J15" s="6">
        <v>69.334699999999998</v>
      </c>
      <c r="K15" s="6"/>
      <c r="L15" s="6">
        <f>Table073__Page_1043[[#This Row],[Column2]]-Table073__Page_1043[[#This Row],[Column5]]</f>
        <v>-6.8628999999999962</v>
      </c>
      <c r="M15" s="6">
        <f>Table073__Page_1043[[#This Row],[Column3]]-Table073__Page_1043[[#This Row],[Column6]]</f>
        <v>-5.6040000000000134</v>
      </c>
    </row>
    <row r="16" spans="1:13" x14ac:dyDescent="0.3">
      <c r="B16" s="14">
        <v>82.937000000000012</v>
      </c>
      <c r="C16" s="14">
        <v>77.310400000000001</v>
      </c>
      <c r="D16" s="14">
        <v>80.253599999999992</v>
      </c>
      <c r="E16" s="6">
        <v>58.588399999999993</v>
      </c>
      <c r="F16" s="6">
        <v>51.59579999999999</v>
      </c>
      <c r="G16" s="6">
        <v>55.792499999999997</v>
      </c>
      <c r="H16" s="14">
        <v>48.591461308</v>
      </c>
      <c r="I16" s="6">
        <v>73.292799999999986</v>
      </c>
      <c r="J16" s="6">
        <v>75.8065</v>
      </c>
      <c r="K16" s="6"/>
      <c r="L16" s="6">
        <f>Table073__Page_1043[[#This Row],[Column2]]-Table073__Page_1043[[#This Row],[Column5]]</f>
        <v>24.348600000000019</v>
      </c>
      <c r="M16" s="6">
        <f>Table073__Page_1043[[#This Row],[Column3]]-Table073__Page_1043[[#This Row],[Column6]]</f>
        <v>25.714600000000011</v>
      </c>
    </row>
    <row r="17" spans="2:13" x14ac:dyDescent="0.3">
      <c r="B17" s="14">
        <v>64.328800000000015</v>
      </c>
      <c r="C17" s="14">
        <v>46.552799999999998</v>
      </c>
      <c r="D17" s="14">
        <v>54.7896</v>
      </c>
      <c r="E17" s="6">
        <v>83.5608</v>
      </c>
      <c r="F17" s="6">
        <v>66.168000000000006</v>
      </c>
      <c r="G17" s="6">
        <v>75.33</v>
      </c>
      <c r="H17" s="14">
        <v>53.75365991040001</v>
      </c>
      <c r="I17" s="6">
        <v>49.937600000000003</v>
      </c>
      <c r="J17" s="6">
        <v>58.716900000000003</v>
      </c>
      <c r="K17" s="6"/>
      <c r="L17" s="6">
        <f>Table073__Page_1043[[#This Row],[Column2]]-Table073__Page_1043[[#This Row],[Column5]]</f>
        <v>-19.231999999999985</v>
      </c>
      <c r="M17" s="6">
        <f>Table073__Page_1043[[#This Row],[Column3]]-Table073__Page_1043[[#This Row],[Column6]]</f>
        <v>-19.615200000000009</v>
      </c>
    </row>
    <row r="18" spans="2:13" x14ac:dyDescent="0.3">
      <c r="B18" s="14">
        <v>76.749600000000015</v>
      </c>
      <c r="C18" s="14">
        <v>64.018499999999989</v>
      </c>
      <c r="D18" s="14">
        <v>70.452000000000012</v>
      </c>
      <c r="E18" s="6">
        <v>56.445999999999998</v>
      </c>
      <c r="F18" s="6">
        <v>51.18</v>
      </c>
      <c r="G18" s="6">
        <v>53.573</v>
      </c>
      <c r="H18" s="14">
        <v>43.322079216000013</v>
      </c>
      <c r="I18" s="6">
        <v>57.224600000000002</v>
      </c>
      <c r="J18" s="6">
        <v>62.299800000000005</v>
      </c>
      <c r="K18" s="6"/>
      <c r="L18" s="6">
        <f>Table073__Page_1043[[#This Row],[Column2]]-Table073__Page_1043[[#This Row],[Column5]]</f>
        <v>20.303600000000017</v>
      </c>
      <c r="M18" s="6">
        <f>Table073__Page_1043[[#This Row],[Column3]]-Table073__Page_1043[[#This Row],[Column6]]</f>
        <v>12.838499999999989</v>
      </c>
    </row>
    <row r="19" spans="2:13" x14ac:dyDescent="0.3">
      <c r="B19" s="14">
        <v>63.016800000000003</v>
      </c>
      <c r="C19" s="14">
        <v>74.27879999999999</v>
      </c>
      <c r="D19" s="14">
        <v>68.17649999999999</v>
      </c>
      <c r="E19" s="6">
        <v>56.678400000000003</v>
      </c>
      <c r="F19" s="6">
        <v>56.248000000000005</v>
      </c>
      <c r="G19" s="6">
        <v>56.501999999999995</v>
      </c>
      <c r="H19" s="14">
        <v>35.716913971200007</v>
      </c>
      <c r="I19" s="6">
        <v>64.250999999999991</v>
      </c>
      <c r="J19" s="6">
        <v>61.715999999999994</v>
      </c>
      <c r="K19" s="6"/>
      <c r="L19" s="6">
        <f>Table073__Page_1043[[#This Row],[Column2]]-Table073__Page_1043[[#This Row],[Column5]]</f>
        <v>6.3384</v>
      </c>
      <c r="M19" s="6">
        <f>Table073__Page_1043[[#This Row],[Column3]]-Table073__Page_1043[[#This Row],[Column6]]</f>
        <v>18.030799999999985</v>
      </c>
    </row>
    <row r="20" spans="2:13" x14ac:dyDescent="0.3">
      <c r="B20" s="14">
        <v>71.61</v>
      </c>
      <c r="C20" s="14">
        <v>45.887999999999991</v>
      </c>
      <c r="D20" s="14">
        <v>59.623199999999997</v>
      </c>
      <c r="E20" s="6">
        <v>76.098399999999998</v>
      </c>
      <c r="F20" s="6">
        <v>72.617500000000007</v>
      </c>
      <c r="G20" s="6">
        <v>74.309399999999997</v>
      </c>
      <c r="H20" s="14">
        <v>54.49406424</v>
      </c>
      <c r="I20" s="6">
        <v>53.238900000000001</v>
      </c>
      <c r="J20" s="6">
        <v>63.641099999999987</v>
      </c>
      <c r="K20" s="6"/>
      <c r="L20" s="6">
        <f>Table073__Page_1043[[#This Row],[Column2]]-Table073__Page_1043[[#This Row],[Column5]]</f>
        <v>-4.4883999999999986</v>
      </c>
      <c r="M20" s="6">
        <f>Table073__Page_1043[[#This Row],[Column3]]-Table073__Page_1043[[#This Row],[Column6]]</f>
        <v>-26.729500000000016</v>
      </c>
    </row>
    <row r="21" spans="2:13" x14ac:dyDescent="0.3">
      <c r="B21" s="14">
        <v>57.518100000000011</v>
      </c>
      <c r="C21" s="14">
        <v>38.959600000000002</v>
      </c>
      <c r="D21" s="14">
        <v>48.977499999999999</v>
      </c>
      <c r="E21" s="6">
        <v>56.374800000000008</v>
      </c>
      <c r="F21" s="6">
        <v>59.096100000000007</v>
      </c>
      <c r="G21" s="6">
        <v>57.615500000000004</v>
      </c>
      <c r="H21" s="14">
        <v>32.425713838800014</v>
      </c>
      <c r="I21" s="6">
        <v>48.725200000000001</v>
      </c>
      <c r="J21" s="6">
        <v>53.152000000000008</v>
      </c>
      <c r="K21" s="6"/>
      <c r="L21" s="6">
        <f>Table073__Page_1043[[#This Row],[Column2]]-Table073__Page_1043[[#This Row],[Column5]]</f>
        <v>1.1433000000000035</v>
      </c>
      <c r="M21" s="6">
        <f>Table073__Page_1043[[#This Row],[Column3]]-Table073__Page_1043[[#This Row],[Column6]]</f>
        <v>-20.136500000000005</v>
      </c>
    </row>
    <row r="22" spans="2:13" x14ac:dyDescent="0.3">
      <c r="B22" s="14">
        <v>58.983599999999988</v>
      </c>
      <c r="C22" s="14">
        <v>51.260700000000007</v>
      </c>
      <c r="D22" s="14">
        <v>55.248599999999989</v>
      </c>
      <c r="E22" s="6">
        <v>50.204000000000008</v>
      </c>
      <c r="F22" s="6">
        <v>50.747399999999999</v>
      </c>
      <c r="G22" s="6">
        <v>50.497199999999992</v>
      </c>
      <c r="H22" s="14">
        <v>29.612126543999999</v>
      </c>
      <c r="I22" s="6">
        <v>51.114399999999996</v>
      </c>
      <c r="J22" s="6">
        <v>53.9741</v>
      </c>
      <c r="K22" s="6"/>
      <c r="L22" s="6">
        <f>Table073__Page_1043[[#This Row],[Column2]]-Table073__Page_1043[[#This Row],[Column5]]</f>
        <v>8.7795999999999808</v>
      </c>
      <c r="M22" s="6">
        <f>Table073__Page_1043[[#This Row],[Column3]]-Table073__Page_1043[[#This Row],[Column6]]</f>
        <v>0.51330000000000808</v>
      </c>
    </row>
    <row r="23" spans="2:13" x14ac:dyDescent="0.3">
      <c r="B23" s="14">
        <v>57.583999999999996</v>
      </c>
      <c r="C23" s="14">
        <v>58.553300000000007</v>
      </c>
      <c r="D23" s="14">
        <v>57.9726</v>
      </c>
      <c r="E23" s="6">
        <v>88.53370000000001</v>
      </c>
      <c r="F23" s="6">
        <v>81.035499999999999</v>
      </c>
      <c r="G23" s="6">
        <v>84.771200000000007</v>
      </c>
      <c r="H23" s="14">
        <v>50.981245808000004</v>
      </c>
      <c r="I23" s="6">
        <v>63.403199999999998</v>
      </c>
      <c r="J23" s="6">
        <v>63.323799999999991</v>
      </c>
      <c r="K23" s="6"/>
      <c r="L23" s="6">
        <f>Table073__Page_1043[[#This Row],[Column2]]-Table073__Page_1043[[#This Row],[Column5]]</f>
        <v>-30.949700000000014</v>
      </c>
      <c r="M23" s="6">
        <f>Table073__Page_1043[[#This Row],[Column3]]-Table073__Page_1043[[#This Row],[Column6]]</f>
        <v>-22.482199999999992</v>
      </c>
    </row>
    <row r="24" spans="2:13" x14ac:dyDescent="0.3">
      <c r="B24" s="14">
        <v>49.290600000000005</v>
      </c>
      <c r="C24" s="14">
        <v>35.145299999999999</v>
      </c>
      <c r="D24" s="14">
        <v>41.6691</v>
      </c>
      <c r="E24" s="6">
        <v>28.161000000000005</v>
      </c>
      <c r="F24" s="6">
        <v>44.7117</v>
      </c>
      <c r="G24" s="6">
        <v>35.14</v>
      </c>
      <c r="H24" s="14">
        <v>13.880725866000004</v>
      </c>
      <c r="I24" s="6">
        <v>39.488599999999998</v>
      </c>
      <c r="J24" s="6">
        <v>38.484599999999993</v>
      </c>
      <c r="K24" s="6"/>
      <c r="L24" s="6">
        <f>Table073__Page_1043[[#This Row],[Column2]]-Table073__Page_1043[[#This Row],[Column5]]</f>
        <v>21.1296</v>
      </c>
      <c r="M24" s="6">
        <f>Table073__Page_1043[[#This Row],[Column3]]-Table073__Page_1043[[#This Row],[Column6]]</f>
        <v>-9.5664000000000016</v>
      </c>
    </row>
    <row r="25" spans="2:13" x14ac:dyDescent="0.3">
      <c r="B25" s="14">
        <v>52.534999999999997</v>
      </c>
      <c r="C25" s="14">
        <v>48.952000000000005</v>
      </c>
      <c r="D25" s="14">
        <v>50.770200000000003</v>
      </c>
      <c r="E25" s="6">
        <v>59.056199999999997</v>
      </c>
      <c r="F25" s="6">
        <v>67.055999999999997</v>
      </c>
      <c r="G25" s="6">
        <v>63.328999999999994</v>
      </c>
      <c r="H25" s="14">
        <v>31.025174669999998</v>
      </c>
      <c r="I25" s="6">
        <v>57.888000000000005</v>
      </c>
      <c r="J25" s="6">
        <v>56.76</v>
      </c>
      <c r="K25" s="6"/>
      <c r="L25" s="6">
        <f>Table073__Page_1043[[#This Row],[Column2]]-Table073__Page_1043[[#This Row],[Column5]]</f>
        <v>-6.5212000000000003</v>
      </c>
      <c r="M25" s="6">
        <f>Table073__Page_1043[[#This Row],[Column3]]-Table073__Page_1043[[#This Row],[Column6]]</f>
        <v>-18.103999999999992</v>
      </c>
    </row>
    <row r="26" spans="2:13" x14ac:dyDescent="0.3">
      <c r="B26" s="14">
        <v>45.14</v>
      </c>
      <c r="C26" s="14">
        <v>48.530499999999989</v>
      </c>
      <c r="D26" s="14">
        <v>46.815200000000004</v>
      </c>
      <c r="E26" s="6">
        <v>69.526799999999994</v>
      </c>
      <c r="F26" s="6">
        <v>69.579899999999995</v>
      </c>
      <c r="G26" s="6">
        <v>69.498000000000005</v>
      </c>
      <c r="H26" s="14">
        <v>31.384397519999997</v>
      </c>
      <c r="I26" s="6">
        <v>52.293199999999999</v>
      </c>
      <c r="J26" s="6">
        <v>51.243500000000004</v>
      </c>
      <c r="K26" s="6"/>
      <c r="L26" s="6">
        <f>Table073__Page_1043[[#This Row],[Column2]]-Table073__Page_1043[[#This Row],[Column5]]</f>
        <v>-24.386799999999994</v>
      </c>
      <c r="M26" s="6">
        <f>Table073__Page_1043[[#This Row],[Column3]]-Table073__Page_1043[[#This Row],[Column6]]</f>
        <v>-21.049400000000006</v>
      </c>
    </row>
    <row r="27" spans="2:13" x14ac:dyDescent="0.3">
      <c r="B27" s="14">
        <v>63.526400000000002</v>
      </c>
      <c r="C27" s="14">
        <v>49.490999999999993</v>
      </c>
      <c r="D27" s="14">
        <v>57.05</v>
      </c>
      <c r="E27" s="6">
        <v>64.91279999999999</v>
      </c>
      <c r="F27" s="6">
        <v>51.813499999999998</v>
      </c>
      <c r="G27" s="6">
        <v>59.905999999999992</v>
      </c>
      <c r="H27" s="14">
        <v>41.236764979199997</v>
      </c>
      <c r="I27" s="6">
        <v>50.268000000000001</v>
      </c>
      <c r="J27" s="6">
        <v>58.156800000000004</v>
      </c>
      <c r="K27" s="6"/>
      <c r="L27" s="6">
        <f>Table073__Page_1043[[#This Row],[Column2]]-Table073__Page_1043[[#This Row],[Column5]]</f>
        <v>-1.3863999999999876</v>
      </c>
      <c r="M27" s="6">
        <f>Table073__Page_1043[[#This Row],[Column3]]-Table073__Page_1043[[#This Row],[Column6]]</f>
        <v>-2.3225000000000051</v>
      </c>
    </row>
    <row r="28" spans="2:13" x14ac:dyDescent="0.3">
      <c r="B28" s="14">
        <v>61.512500000000003</v>
      </c>
      <c r="C28" s="14">
        <v>43.702799999999996</v>
      </c>
      <c r="D28" s="14">
        <v>53.401399999999995</v>
      </c>
      <c r="E28" s="6">
        <v>72.935799999999986</v>
      </c>
      <c r="F28" s="6">
        <v>55.176000000000002</v>
      </c>
      <c r="G28" s="6">
        <v>66.150000000000006</v>
      </c>
      <c r="H28" s="14">
        <v>44.864633974999997</v>
      </c>
      <c r="I28" s="6">
        <v>46.631700000000002</v>
      </c>
      <c r="J28" s="6">
        <v>57.073800000000013</v>
      </c>
      <c r="K28" s="6"/>
      <c r="L28" s="6">
        <f>Table073__Page_1043[[#This Row],[Column2]]-Table073__Page_1043[[#This Row],[Column5]]</f>
        <v>-11.423299999999983</v>
      </c>
      <c r="M28" s="6">
        <f>Table073__Page_1043[[#This Row],[Column3]]-Table073__Page_1043[[#This Row],[Column6]]</f>
        <v>-11.473200000000006</v>
      </c>
    </row>
    <row r="29" spans="2:13" x14ac:dyDescent="0.3">
      <c r="B29" s="14">
        <v>39.4497</v>
      </c>
      <c r="C29" s="14">
        <v>41.648099999999992</v>
      </c>
      <c r="D29" s="14">
        <v>41.040999999999997</v>
      </c>
      <c r="E29" s="6">
        <v>53.73</v>
      </c>
      <c r="F29" s="6">
        <v>36.5976</v>
      </c>
      <c r="G29" s="6">
        <v>42.655000000000001</v>
      </c>
      <c r="H29" s="14">
        <v>21.196323809999999</v>
      </c>
      <c r="I29" s="6">
        <v>39.317599999999999</v>
      </c>
      <c r="J29" s="6">
        <v>41.667000000000002</v>
      </c>
      <c r="K29" s="6"/>
      <c r="L29" s="6">
        <f>Table073__Page_1043[[#This Row],[Column2]]-Table073__Page_1043[[#This Row],[Column5]]</f>
        <v>-14.280299999999997</v>
      </c>
      <c r="M29" s="6">
        <f>Table073__Page_1043[[#This Row],[Column3]]-Table073__Page_1043[[#This Row],[Column6]]</f>
        <v>5.0504999999999924</v>
      </c>
    </row>
    <row r="30" spans="2:13" x14ac:dyDescent="0.3">
      <c r="B30" s="14">
        <v>63.025200000000005</v>
      </c>
      <c r="C30" s="14">
        <v>59.366399999999992</v>
      </c>
      <c r="D30" s="14">
        <v>61.143599999999999</v>
      </c>
      <c r="E30" s="6">
        <v>42.2136</v>
      </c>
      <c r="F30" s="6">
        <v>64.875</v>
      </c>
      <c r="G30" s="6">
        <v>52.262699999999995</v>
      </c>
      <c r="H30" s="14">
        <v>26.605205827200002</v>
      </c>
      <c r="I30" s="6">
        <v>61.726700000000001</v>
      </c>
      <c r="J30" s="6">
        <v>57.182600000000001</v>
      </c>
      <c r="K30" s="6"/>
      <c r="L30" s="6">
        <f>Table073__Page_1043[[#This Row],[Column2]]-Table073__Page_1043[[#This Row],[Column5]]</f>
        <v>20.811600000000006</v>
      </c>
      <c r="M30" s="6">
        <f>Table073__Page_1043[[#This Row],[Column3]]-Table073__Page_1043[[#This Row],[Column6]]</f>
        <v>-5.5086000000000084</v>
      </c>
    </row>
    <row r="31" spans="2:13" x14ac:dyDescent="0.3">
      <c r="B31" s="14">
        <v>66.242999999999995</v>
      </c>
      <c r="C31" s="14">
        <v>66.095999999999989</v>
      </c>
      <c r="D31" s="14">
        <v>66.40079999999999</v>
      </c>
      <c r="E31" s="6">
        <v>62.554800000000007</v>
      </c>
      <c r="F31" s="6">
        <v>40.780800000000006</v>
      </c>
      <c r="G31" s="6">
        <v>50.697899999999997</v>
      </c>
      <c r="H31" s="14">
        <v>41.438176164000005</v>
      </c>
      <c r="I31" s="6">
        <v>52.0974</v>
      </c>
      <c r="J31" s="6">
        <v>58.078800000000008</v>
      </c>
      <c r="K31" s="6"/>
      <c r="L31" s="6">
        <f>Table073__Page_1043[[#This Row],[Column2]]-Table073__Page_1043[[#This Row],[Column5]]</f>
        <v>3.6881999999999877</v>
      </c>
      <c r="M31" s="6">
        <f>Table073__Page_1043[[#This Row],[Column3]]-Table073__Page_1043[[#This Row],[Column6]]</f>
        <v>25.315199999999983</v>
      </c>
    </row>
    <row r="32" spans="2:13" x14ac:dyDescent="0.3">
      <c r="B32" s="14">
        <v>28.5</v>
      </c>
      <c r="C32" s="14">
        <v>20.1188</v>
      </c>
      <c r="D32" s="14">
        <v>24.131900000000002</v>
      </c>
      <c r="E32" s="6">
        <v>36.990399999999994</v>
      </c>
      <c r="F32" s="6">
        <v>21.690900000000003</v>
      </c>
      <c r="G32" s="6">
        <v>26.930599999999998</v>
      </c>
      <c r="H32" s="14">
        <v>10.542263999999998</v>
      </c>
      <c r="I32" s="6">
        <v>20.582100000000001</v>
      </c>
      <c r="J32" s="6">
        <v>24.892000000000003</v>
      </c>
      <c r="K32" s="6"/>
      <c r="L32" s="6">
        <f>Table073__Page_1043[[#This Row],[Column2]]-Table073__Page_1043[[#This Row],[Column5]]</f>
        <v>-8.490399999999994</v>
      </c>
      <c r="M32" s="6">
        <f>Table073__Page_1043[[#This Row],[Column3]]-Table073__Page_1043[[#This Row],[Column6]]</f>
        <v>-1.5721000000000025</v>
      </c>
    </row>
    <row r="33" spans="1:13" x14ac:dyDescent="0.3">
      <c r="B33" s="14">
        <v>76.3078</v>
      </c>
      <c r="C33" s="14">
        <v>70.985200000000006</v>
      </c>
      <c r="D33" s="14">
        <v>73.492099999999994</v>
      </c>
      <c r="E33" s="6">
        <v>65.934000000000012</v>
      </c>
      <c r="F33" s="6">
        <v>32.974499999999999</v>
      </c>
      <c r="G33" s="6">
        <v>51.586999999999996</v>
      </c>
      <c r="H33" s="14">
        <v>50.312784852000014</v>
      </c>
      <c r="I33" s="6">
        <v>56.437600000000003</v>
      </c>
      <c r="J33" s="6">
        <v>64.266800000000003</v>
      </c>
      <c r="K33" s="6"/>
      <c r="L33" s="6">
        <f>Table073__Page_1043[[#This Row],[Column2]]-Table073__Page_1043[[#This Row],[Column5]]</f>
        <v>10.373799999999989</v>
      </c>
      <c r="M33" s="6">
        <f>Table073__Page_1043[[#This Row],[Column3]]-Table073__Page_1043[[#This Row],[Column6]]</f>
        <v>38.010700000000007</v>
      </c>
    </row>
    <row r="34" spans="1:13" x14ac:dyDescent="0.3">
      <c r="B34" s="14">
        <v>59.001599999999996</v>
      </c>
      <c r="C34" s="14">
        <v>39.246000000000002</v>
      </c>
      <c r="D34" s="14">
        <v>49.817599999999999</v>
      </c>
      <c r="E34" s="6">
        <v>49.226000000000006</v>
      </c>
      <c r="F34" s="6">
        <v>42.330199999999998</v>
      </c>
      <c r="G34" s="6">
        <v>46.055699999999995</v>
      </c>
      <c r="H34" s="14">
        <v>29.044127616000001</v>
      </c>
      <c r="I34" s="6">
        <v>39.96</v>
      </c>
      <c r="J34" s="6">
        <v>48.9255</v>
      </c>
      <c r="K34" s="6"/>
      <c r="L34" s="6">
        <f>Table073__Page_1043[[#This Row],[Column2]]-Table073__Page_1043[[#This Row],[Column5]]</f>
        <v>9.7755999999999901</v>
      </c>
      <c r="M34" s="6">
        <f>Table073__Page_1043[[#This Row],[Column3]]-Table073__Page_1043[[#This Row],[Column6]]</f>
        <v>-3.0841999999999956</v>
      </c>
    </row>
    <row r="35" spans="1:13" x14ac:dyDescent="0.3">
      <c r="B35" s="14">
        <v>62.150399999999998</v>
      </c>
      <c r="C35" s="14">
        <v>36.68</v>
      </c>
      <c r="D35" s="14">
        <v>48.255999999999993</v>
      </c>
      <c r="E35" s="6">
        <v>62.658799999999992</v>
      </c>
      <c r="F35" s="6">
        <v>44.317799999999998</v>
      </c>
      <c r="G35" s="6">
        <v>53.955399999999997</v>
      </c>
      <c r="H35" s="14">
        <v>38.942694835199994</v>
      </c>
      <c r="I35" s="6">
        <v>38.630800000000001</v>
      </c>
      <c r="J35" s="6">
        <v>49.875</v>
      </c>
      <c r="K35" s="6"/>
      <c r="L35" s="6">
        <f>Table073__Page_1043[[#This Row],[Column2]]-Table073__Page_1043[[#This Row],[Column5]]</f>
        <v>-0.50839999999999463</v>
      </c>
      <c r="M35" s="6">
        <f>Table073__Page_1043[[#This Row],[Column3]]-Table073__Page_1043[[#This Row],[Column6]]</f>
        <v>-7.6377999999999986</v>
      </c>
    </row>
    <row r="36" spans="1:13" x14ac:dyDescent="0.3">
      <c r="B36" s="14">
        <v>22.649500000000003</v>
      </c>
      <c r="C36" s="14">
        <v>56.58</v>
      </c>
      <c r="D36" s="14">
        <v>32.487000000000002</v>
      </c>
      <c r="E36" s="6">
        <v>72.799599999999998</v>
      </c>
      <c r="F36" s="6">
        <v>69.471599999999995</v>
      </c>
      <c r="G36" s="6">
        <v>71.55</v>
      </c>
      <c r="H36" s="14">
        <v>16.488745402000003</v>
      </c>
      <c r="I36" s="6">
        <v>64.1952</v>
      </c>
      <c r="J36" s="6">
        <v>52.907399999999996</v>
      </c>
      <c r="K36" s="6"/>
      <c r="L36" s="6">
        <f>Table073__Page_1043[[#This Row],[Column2]]-Table073__Page_1043[[#This Row],[Column5]]</f>
        <v>-50.150099999999995</v>
      </c>
      <c r="M36" s="6">
        <f>Table073__Page_1043[[#This Row],[Column3]]-Table073__Page_1043[[#This Row],[Column6]]</f>
        <v>-12.891599999999997</v>
      </c>
    </row>
    <row r="37" spans="1:13" x14ac:dyDescent="0.3">
      <c r="B37" s="14" t="s">
        <v>67</v>
      </c>
      <c r="C37" s="14" t="s">
        <v>67</v>
      </c>
      <c r="D37" s="14" t="s">
        <v>67</v>
      </c>
      <c r="E37" s="6">
        <v>81.2</v>
      </c>
      <c r="F37" s="6">
        <v>25.189599999999999</v>
      </c>
      <c r="G37" s="6">
        <v>45.1096</v>
      </c>
      <c r="H37" s="14" t="s">
        <v>67</v>
      </c>
      <c r="I37" s="6">
        <v>25.189599999999999</v>
      </c>
      <c r="J37" s="6">
        <v>45.1096</v>
      </c>
      <c r="K37" s="6"/>
      <c r="L37" s="6" t="s">
        <v>67</v>
      </c>
      <c r="M37" s="6" t="s">
        <v>67</v>
      </c>
    </row>
    <row r="38" spans="1:13" x14ac:dyDescent="0.3">
      <c r="A38" s="3"/>
      <c r="B38" s="14">
        <v>90.3</v>
      </c>
      <c r="C38" s="14">
        <v>21.673400000000001</v>
      </c>
      <c r="D38" s="14">
        <v>49.054400000000008</v>
      </c>
      <c r="E38" s="6">
        <v>80.942399999999992</v>
      </c>
      <c r="F38" s="6">
        <v>70.373599999999996</v>
      </c>
      <c r="G38" s="6">
        <v>77.500799999999984</v>
      </c>
      <c r="H38" s="14">
        <v>73.090987199999987</v>
      </c>
      <c r="I38" s="6">
        <v>50.135399999999997</v>
      </c>
      <c r="J38" s="6">
        <v>69.720199999999991</v>
      </c>
      <c r="K38" s="6"/>
      <c r="L38" s="6">
        <f>Table073__Page_1043[[#This Row],[Column2]]-Table073__Page_1043[[#This Row],[Column5]]</f>
        <v>9.357600000000005</v>
      </c>
      <c r="M38" s="6">
        <f>Table073__Page_1043[[#This Row],[Column3]]-Table073__Page_1043[[#This Row],[Column6]]</f>
        <v>-48.700199999999995</v>
      </c>
    </row>
    <row r="39" spans="1:13" x14ac:dyDescent="0.3">
      <c r="B39" s="14">
        <v>75.217600000000004</v>
      </c>
      <c r="C39" s="14">
        <v>67.266000000000005</v>
      </c>
      <c r="D39" s="14">
        <v>71.580600000000004</v>
      </c>
      <c r="E39" s="6">
        <v>80.364800000000002</v>
      </c>
      <c r="F39" s="6">
        <v>81.437399999999997</v>
      </c>
      <c r="G39" s="6">
        <v>80.859400000000008</v>
      </c>
      <c r="H39" s="14">
        <v>60.448473804800003</v>
      </c>
      <c r="I39" s="6">
        <v>69.614999999999995</v>
      </c>
      <c r="J39" s="6">
        <v>73.242400000000004</v>
      </c>
      <c r="K39" s="6"/>
      <c r="L39" s="6">
        <f>Table073__Page_1043[[#This Row],[Column2]]-Table073__Page_1043[[#This Row],[Column5]]</f>
        <v>-5.147199999999998</v>
      </c>
      <c r="M39" s="6">
        <f>Table073__Page_1043[[#This Row],[Column3]]-Table073__Page_1043[[#This Row],[Column6]]</f>
        <v>-14.171399999999991</v>
      </c>
    </row>
    <row r="40" spans="1:13" x14ac:dyDescent="0.3">
      <c r="B40" s="14">
        <v>66.7</v>
      </c>
      <c r="C40" s="14">
        <v>33.299999999999997</v>
      </c>
      <c r="D40" s="14">
        <v>50</v>
      </c>
      <c r="E40" s="6">
        <v>27.864000000000001</v>
      </c>
      <c r="F40" s="6">
        <v>61</v>
      </c>
      <c r="G40" s="6">
        <v>40.352200000000003</v>
      </c>
      <c r="H40" s="14">
        <v>18.585288000000002</v>
      </c>
      <c r="I40" s="6">
        <v>37.102499999999999</v>
      </c>
      <c r="J40" s="6">
        <v>48.311999999999998</v>
      </c>
      <c r="K40" s="6"/>
      <c r="L40" s="6">
        <f>Table073__Page_1043[[#This Row],[Column2]]-Table073__Page_1043[[#This Row],[Column5]]</f>
        <v>38.835999999999999</v>
      </c>
      <c r="M40" s="6">
        <f>Table073__Page_1043[[#This Row],[Column3]]-Table073__Page_1043[[#This Row],[Column6]]</f>
        <v>-27.700000000000003</v>
      </c>
    </row>
    <row r="41" spans="1:13" x14ac:dyDescent="0.3">
      <c r="B41" s="14">
        <v>100</v>
      </c>
      <c r="C41" s="14">
        <v>52.454399999999993</v>
      </c>
      <c r="D41" s="14">
        <v>65.936899999999994</v>
      </c>
      <c r="E41" s="6">
        <v>50.413399999999996</v>
      </c>
      <c r="F41" s="6">
        <v>79.7</v>
      </c>
      <c r="G41" s="6">
        <v>60.975600000000014</v>
      </c>
      <c r="H41" s="14">
        <v>50.413399999999996</v>
      </c>
      <c r="I41" s="6">
        <v>67.918399999999991</v>
      </c>
      <c r="J41" s="6">
        <v>62.325000000000003</v>
      </c>
      <c r="K41" s="6"/>
      <c r="L41" s="6">
        <f>Table073__Page_1043[[#This Row],[Column2]]-Table073__Page_1043[[#This Row],[Column5]]</f>
        <v>49.586600000000004</v>
      </c>
      <c r="M41" s="6">
        <f>Table073__Page_1043[[#This Row],[Column3]]-Table073__Page_1043[[#This Row],[Column6]]</f>
        <v>-27.24560000000001</v>
      </c>
    </row>
    <row r="42" spans="1:13" x14ac:dyDescent="0.3">
      <c r="B42" s="14">
        <v>59.5</v>
      </c>
      <c r="C42" s="14">
        <v>47</v>
      </c>
      <c r="D42" s="14">
        <v>51.9</v>
      </c>
      <c r="E42" s="6">
        <v>26.188800000000001</v>
      </c>
      <c r="F42" s="6">
        <v>67.290300000000002</v>
      </c>
      <c r="G42" s="6">
        <v>41.968399999999995</v>
      </c>
      <c r="H42" s="14">
        <v>15.582336</v>
      </c>
      <c r="I42" s="6">
        <v>58.69080000000001</v>
      </c>
      <c r="J42" s="6">
        <v>45.0672</v>
      </c>
      <c r="K42" s="6"/>
      <c r="L42" s="6">
        <f>Table073__Page_1043[[#This Row],[Column2]]-Table073__Page_1043[[#This Row],[Column5]]</f>
        <v>33.311199999999999</v>
      </c>
      <c r="M42" s="6">
        <f>Table073__Page_1043[[#This Row],[Column3]]-Table073__Page_1043[[#This Row],[Column6]]</f>
        <v>-20.290300000000002</v>
      </c>
    </row>
    <row r="43" spans="1:13" x14ac:dyDescent="0.3">
      <c r="B43" s="14">
        <v>62.744799999999998</v>
      </c>
      <c r="C43" s="14">
        <v>45.386200000000002</v>
      </c>
      <c r="D43" s="14">
        <v>54.360900000000001</v>
      </c>
      <c r="E43" s="6">
        <v>61.915699999999994</v>
      </c>
      <c r="F43" s="6">
        <v>55.172499999999999</v>
      </c>
      <c r="G43" s="6">
        <v>58.8504</v>
      </c>
      <c r="H43" s="14">
        <v>38.848882133599993</v>
      </c>
      <c r="I43" s="6">
        <v>48.487999999999992</v>
      </c>
      <c r="J43" s="6">
        <v>55.827999999999996</v>
      </c>
      <c r="K43" s="6"/>
      <c r="L43" s="6">
        <f>Table073__Page_1043[[#This Row],[Column2]]-Table073__Page_1043[[#This Row],[Column5]]</f>
        <v>0.82910000000000394</v>
      </c>
      <c r="M43" s="6">
        <f>Table073__Page_1043[[#This Row],[Column3]]-Table073__Page_1043[[#This Row],[Column6]]</f>
        <v>-9.7862999999999971</v>
      </c>
    </row>
    <row r="44" spans="1:13" ht="14.4" customHeight="1" x14ac:dyDescent="0.3">
      <c r="A44" s="22" t="s">
        <v>68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mergeCells count="3">
    <mergeCell ref="A1:K3"/>
    <mergeCell ref="L1:M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396-8381-4AE8-BAAA-6FD33B05C7CC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61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4</v>
      </c>
    </row>
    <row r="7" spans="1:5" x14ac:dyDescent="0.3">
      <c r="A7" s="8"/>
      <c r="B7" s="9"/>
      <c r="C7" s="9" t="s">
        <v>11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46.192699999999995</v>
      </c>
      <c r="C9" s="15">
        <v>29.090400000000002</v>
      </c>
      <c r="D9" s="15">
        <v>37.373400000000004</v>
      </c>
      <c r="E9" s="15">
        <f>C9-B9</f>
        <v>-17.102299999999993</v>
      </c>
    </row>
    <row r="10" spans="1:5" x14ac:dyDescent="0.3">
      <c r="A10" s="8" t="s">
        <v>19</v>
      </c>
      <c r="B10" s="16">
        <v>41.182200000000002</v>
      </c>
      <c r="C10" s="16">
        <v>35.3431</v>
      </c>
      <c r="D10" s="16">
        <v>38.4084</v>
      </c>
      <c r="E10" s="16">
        <f t="shared" ref="E10:E45" si="0">C10-B10</f>
        <v>-5.839100000000002</v>
      </c>
    </row>
    <row r="11" spans="1:5" x14ac:dyDescent="0.3">
      <c r="A11" s="11" t="s">
        <v>20</v>
      </c>
      <c r="B11" s="15">
        <v>51.308399999999992</v>
      </c>
      <c r="C11" s="15">
        <v>35.040599999999998</v>
      </c>
      <c r="D11" s="15">
        <v>43.316000000000003</v>
      </c>
      <c r="E11" s="15">
        <f t="shared" si="0"/>
        <v>-16.267799999999994</v>
      </c>
    </row>
    <row r="12" spans="1:5" x14ac:dyDescent="0.3">
      <c r="A12" s="8" t="s">
        <v>21</v>
      </c>
      <c r="B12" s="16">
        <v>46.927799999999998</v>
      </c>
      <c r="C12" s="16">
        <v>25.290099999999999</v>
      </c>
      <c r="D12" s="16">
        <v>36.070500000000003</v>
      </c>
      <c r="E12" s="16">
        <f t="shared" si="0"/>
        <v>-21.637699999999999</v>
      </c>
    </row>
    <row r="13" spans="1:5" x14ac:dyDescent="0.3">
      <c r="A13" s="11" t="s">
        <v>22</v>
      </c>
      <c r="B13" s="15">
        <v>41.924399999999999</v>
      </c>
      <c r="C13" s="15">
        <v>21.882800000000003</v>
      </c>
      <c r="D13" s="15">
        <v>31.844999999999999</v>
      </c>
      <c r="E13" s="15">
        <f t="shared" si="0"/>
        <v>-20.041599999999995</v>
      </c>
    </row>
    <row r="14" spans="1:5" x14ac:dyDescent="0.3">
      <c r="A14" s="8" t="s">
        <v>23</v>
      </c>
      <c r="B14" s="16">
        <v>45.110200000000006</v>
      </c>
      <c r="C14" s="16">
        <v>30.154600000000002</v>
      </c>
      <c r="D14" s="16">
        <v>38.346600000000002</v>
      </c>
      <c r="E14" s="16">
        <f t="shared" si="0"/>
        <v>-14.955600000000004</v>
      </c>
    </row>
    <row r="15" spans="1:5" x14ac:dyDescent="0.3">
      <c r="A15" s="11" t="s">
        <v>24</v>
      </c>
      <c r="B15" s="15">
        <v>28.407000000000004</v>
      </c>
      <c r="C15" s="15">
        <v>31.404600000000002</v>
      </c>
      <c r="D15" s="15">
        <v>29.886999999999997</v>
      </c>
      <c r="E15" s="15">
        <f t="shared" si="0"/>
        <v>2.9975999999999985</v>
      </c>
    </row>
    <row r="16" spans="1:5" x14ac:dyDescent="0.3">
      <c r="A16" s="8" t="s">
        <v>25</v>
      </c>
      <c r="B16" s="16">
        <v>46.342500000000001</v>
      </c>
      <c r="C16" s="16">
        <v>25.216799999999999</v>
      </c>
      <c r="D16" s="16">
        <v>35.695599999999999</v>
      </c>
      <c r="E16" s="16">
        <f t="shared" si="0"/>
        <v>-21.125700000000002</v>
      </c>
    </row>
    <row r="17" spans="1:5" x14ac:dyDescent="0.3">
      <c r="A17" s="11" t="s">
        <v>26</v>
      </c>
      <c r="B17" s="15">
        <v>60.5334</v>
      </c>
      <c r="C17" s="15">
        <v>35.588800000000006</v>
      </c>
      <c r="D17" s="15">
        <v>48.222000000000001</v>
      </c>
      <c r="E17" s="15">
        <f t="shared" si="0"/>
        <v>-24.944599999999994</v>
      </c>
    </row>
    <row r="18" spans="1:5" x14ac:dyDescent="0.3">
      <c r="A18" s="8" t="s">
        <v>27</v>
      </c>
      <c r="B18" s="16">
        <v>71.645399999999995</v>
      </c>
      <c r="C18" s="16">
        <v>53.1432</v>
      </c>
      <c r="D18" s="16">
        <v>62.207999999999991</v>
      </c>
      <c r="E18" s="16">
        <f t="shared" si="0"/>
        <v>-18.502199999999995</v>
      </c>
    </row>
    <row r="19" spans="1:5" x14ac:dyDescent="0.3">
      <c r="A19" s="11" t="s">
        <v>28</v>
      </c>
      <c r="B19" s="15">
        <v>46.092200000000005</v>
      </c>
      <c r="C19" s="15">
        <v>24.363599999999998</v>
      </c>
      <c r="D19" s="15">
        <v>34.792200000000001</v>
      </c>
      <c r="E19" s="15">
        <f t="shared" si="0"/>
        <v>-21.728600000000007</v>
      </c>
    </row>
    <row r="20" spans="1:5" x14ac:dyDescent="0.3">
      <c r="A20" s="8" t="s">
        <v>29</v>
      </c>
      <c r="B20" s="16">
        <v>53.6935</v>
      </c>
      <c r="C20" s="16">
        <v>34.963499999999996</v>
      </c>
      <c r="D20" s="16">
        <v>44.359200000000001</v>
      </c>
      <c r="E20" s="16">
        <f t="shared" si="0"/>
        <v>-18.730000000000004</v>
      </c>
    </row>
    <row r="21" spans="1:5" x14ac:dyDescent="0.3">
      <c r="A21" s="11" t="s">
        <v>30</v>
      </c>
      <c r="B21" s="15">
        <v>49.194600000000001</v>
      </c>
      <c r="C21" s="15">
        <v>40.147199999999998</v>
      </c>
      <c r="D21" s="15">
        <v>44.190399999999997</v>
      </c>
      <c r="E21" s="15">
        <f t="shared" si="0"/>
        <v>-9.0474000000000032</v>
      </c>
    </row>
    <row r="22" spans="1:5" x14ac:dyDescent="0.3">
      <c r="A22" s="8" t="s">
        <v>31</v>
      </c>
      <c r="B22" s="16">
        <v>48.036200000000001</v>
      </c>
      <c r="C22" s="16">
        <v>22.581</v>
      </c>
      <c r="D22" s="16">
        <v>35.904000000000003</v>
      </c>
      <c r="E22" s="16">
        <f t="shared" si="0"/>
        <v>-25.455200000000001</v>
      </c>
    </row>
    <row r="23" spans="1:5" x14ac:dyDescent="0.3">
      <c r="A23" s="11" t="s">
        <v>32</v>
      </c>
      <c r="B23" s="15">
        <v>45.576999999999998</v>
      </c>
      <c r="C23" s="15">
        <v>24.12</v>
      </c>
      <c r="D23" s="15">
        <v>35.399000000000001</v>
      </c>
      <c r="E23" s="15">
        <f t="shared" si="0"/>
        <v>-21.456999999999997</v>
      </c>
    </row>
    <row r="24" spans="1:5" x14ac:dyDescent="0.3">
      <c r="A24" s="8" t="s">
        <v>33</v>
      </c>
      <c r="B24" s="16">
        <v>52.459400000000002</v>
      </c>
      <c r="C24" s="16">
        <v>44.705100000000002</v>
      </c>
      <c r="D24" s="16">
        <v>48.697200000000002</v>
      </c>
      <c r="E24" s="16">
        <f t="shared" si="0"/>
        <v>-7.7543000000000006</v>
      </c>
    </row>
    <row r="25" spans="1:5" x14ac:dyDescent="0.3">
      <c r="A25" s="11" t="s">
        <v>34</v>
      </c>
      <c r="B25" s="15">
        <v>51.424199999999999</v>
      </c>
      <c r="C25" s="15">
        <v>38.327399999999997</v>
      </c>
      <c r="D25" s="15">
        <v>45.06839999999999</v>
      </c>
      <c r="E25" s="15">
        <f t="shared" si="0"/>
        <v>-13.096800000000002</v>
      </c>
    </row>
    <row r="26" spans="1:5" x14ac:dyDescent="0.3">
      <c r="A26" s="8" t="s">
        <v>35</v>
      </c>
      <c r="B26" s="16">
        <v>43.593599999999995</v>
      </c>
      <c r="C26" s="16">
        <v>39.248999999999995</v>
      </c>
      <c r="D26" s="16">
        <v>41.467799999999997</v>
      </c>
      <c r="E26" s="16">
        <f t="shared" si="0"/>
        <v>-4.3445999999999998</v>
      </c>
    </row>
    <row r="27" spans="1:5" x14ac:dyDescent="0.3">
      <c r="A27" s="11" t="s">
        <v>36</v>
      </c>
      <c r="B27" s="15">
        <v>41.497500000000002</v>
      </c>
      <c r="C27" s="15">
        <v>36.764699999999998</v>
      </c>
      <c r="D27" s="15">
        <v>39.004199999999997</v>
      </c>
      <c r="E27" s="15">
        <f t="shared" si="0"/>
        <v>-4.7328000000000046</v>
      </c>
    </row>
    <row r="28" spans="1:5" x14ac:dyDescent="0.3">
      <c r="A28" s="8" t="s">
        <v>37</v>
      </c>
      <c r="B28" s="16">
        <v>39.69</v>
      </c>
      <c r="C28" s="16">
        <v>26.028000000000002</v>
      </c>
      <c r="D28" s="16">
        <v>32.594100000000005</v>
      </c>
      <c r="E28" s="16">
        <f t="shared" si="0"/>
        <v>-13.661999999999995</v>
      </c>
    </row>
    <row r="29" spans="1:5" x14ac:dyDescent="0.3">
      <c r="A29" s="11" t="s">
        <v>38</v>
      </c>
      <c r="B29" s="15">
        <v>48.56219999999999</v>
      </c>
      <c r="C29" s="15">
        <v>31.933200000000003</v>
      </c>
      <c r="D29" s="15">
        <v>40.768000000000001</v>
      </c>
      <c r="E29" s="15">
        <f t="shared" si="0"/>
        <v>-16.628999999999987</v>
      </c>
    </row>
    <row r="30" spans="1:5" x14ac:dyDescent="0.3">
      <c r="A30" s="8" t="s">
        <v>39</v>
      </c>
      <c r="B30" s="16">
        <v>47.556599999999996</v>
      </c>
      <c r="C30" s="16">
        <v>23.933700000000002</v>
      </c>
      <c r="D30" s="16">
        <v>35.842500000000001</v>
      </c>
      <c r="E30" s="16">
        <f t="shared" si="0"/>
        <v>-23.622899999999994</v>
      </c>
    </row>
    <row r="31" spans="1:5" x14ac:dyDescent="0.3">
      <c r="A31" s="11" t="s">
        <v>40</v>
      </c>
      <c r="B31" s="15">
        <v>38.193999999999996</v>
      </c>
      <c r="C31" s="15">
        <v>40.006400000000006</v>
      </c>
      <c r="D31" s="15">
        <v>39.158699999999996</v>
      </c>
      <c r="E31" s="15">
        <f t="shared" si="0"/>
        <v>1.8124000000000109</v>
      </c>
    </row>
    <row r="32" spans="1:5" x14ac:dyDescent="0.3">
      <c r="A32" s="8" t="s">
        <v>41</v>
      </c>
      <c r="B32" s="16">
        <v>42.853199999999994</v>
      </c>
      <c r="C32" s="16">
        <v>30.310800000000004</v>
      </c>
      <c r="D32" s="16">
        <v>36.340800000000002</v>
      </c>
      <c r="E32" s="16">
        <f t="shared" si="0"/>
        <v>-12.54239999999999</v>
      </c>
    </row>
    <row r="33" spans="1:10" x14ac:dyDescent="0.3">
      <c r="A33" s="11" t="s">
        <v>42</v>
      </c>
      <c r="B33" s="15">
        <v>52.456400000000002</v>
      </c>
      <c r="C33" s="15">
        <v>32.408999999999999</v>
      </c>
      <c r="D33" s="15">
        <v>42.038999999999994</v>
      </c>
      <c r="E33" s="15">
        <f t="shared" si="0"/>
        <v>-20.047400000000003</v>
      </c>
    </row>
    <row r="34" spans="1:10" x14ac:dyDescent="0.3">
      <c r="A34" s="8" t="s">
        <v>43</v>
      </c>
      <c r="B34" s="16">
        <v>28.880500000000001</v>
      </c>
      <c r="C34" s="16">
        <v>15.232200000000001</v>
      </c>
      <c r="D34" s="16">
        <v>22.161600000000004</v>
      </c>
      <c r="E34" s="16">
        <f t="shared" si="0"/>
        <v>-13.648300000000001</v>
      </c>
    </row>
    <row r="35" spans="1:10" x14ac:dyDescent="0.3">
      <c r="A35" s="11" t="s">
        <v>44</v>
      </c>
      <c r="B35" s="15">
        <v>60.608800000000009</v>
      </c>
      <c r="C35" s="15">
        <v>38.570400000000006</v>
      </c>
      <c r="D35" s="15">
        <v>49.935200000000002</v>
      </c>
      <c r="E35" s="15">
        <f t="shared" si="0"/>
        <v>-22.038400000000003</v>
      </c>
    </row>
    <row r="36" spans="1:10" x14ac:dyDescent="0.3">
      <c r="A36" s="8" t="s">
        <v>45</v>
      </c>
      <c r="B36" s="16">
        <v>42.760899999999999</v>
      </c>
      <c r="C36" s="16">
        <v>23.425000000000001</v>
      </c>
      <c r="D36" s="16">
        <v>33.213500000000003</v>
      </c>
      <c r="E36" s="16">
        <f t="shared" si="0"/>
        <v>-19.335899999999999</v>
      </c>
    </row>
    <row r="37" spans="1:10" x14ac:dyDescent="0.3">
      <c r="A37" s="11" t="s">
        <v>46</v>
      </c>
      <c r="B37" s="15">
        <v>39.048599999999993</v>
      </c>
      <c r="C37" s="15">
        <v>19.207100000000001</v>
      </c>
      <c r="D37" s="15">
        <v>28.938000000000002</v>
      </c>
      <c r="E37" s="15">
        <f t="shared" si="0"/>
        <v>-19.841499999999993</v>
      </c>
    </row>
    <row r="38" spans="1:10" x14ac:dyDescent="0.3">
      <c r="A38" s="8" t="s">
        <v>47</v>
      </c>
      <c r="B38" s="16">
        <v>37.405200000000001</v>
      </c>
      <c r="C38" s="16">
        <v>23.1752</v>
      </c>
      <c r="D38" s="16">
        <v>30.700700000000001</v>
      </c>
      <c r="E38" s="16">
        <f t="shared" si="0"/>
        <v>-14.23</v>
      </c>
    </row>
    <row r="39" spans="1:10" x14ac:dyDescent="0.3">
      <c r="A39" s="11" t="s">
        <v>48</v>
      </c>
      <c r="B39" s="15" t="s">
        <v>67</v>
      </c>
      <c r="C39" s="15" t="s">
        <v>67</v>
      </c>
      <c r="D39" s="15" t="s">
        <v>67</v>
      </c>
      <c r="E39" s="15" t="s">
        <v>67</v>
      </c>
    </row>
    <row r="40" spans="1:10" x14ac:dyDescent="0.3">
      <c r="A40" s="11" t="s">
        <v>59</v>
      </c>
      <c r="B40" s="15">
        <v>58.7</v>
      </c>
      <c r="C40" s="15">
        <v>16.514400000000002</v>
      </c>
      <c r="D40" s="15">
        <v>35.422000000000004</v>
      </c>
      <c r="E40" s="15">
        <f t="shared" si="0"/>
        <v>-42.185600000000001</v>
      </c>
    </row>
    <row r="41" spans="1:10" x14ac:dyDescent="0.3">
      <c r="A41" s="8" t="s">
        <v>50</v>
      </c>
      <c r="B41" s="16">
        <v>54.419499999999999</v>
      </c>
      <c r="C41" s="16">
        <v>41.131999999999998</v>
      </c>
      <c r="D41" s="16">
        <v>48.3</v>
      </c>
      <c r="E41" s="16">
        <f t="shared" si="0"/>
        <v>-13.287500000000001</v>
      </c>
    </row>
    <row r="42" spans="1:10" x14ac:dyDescent="0.3">
      <c r="A42" s="11" t="s">
        <v>51</v>
      </c>
      <c r="B42" s="15">
        <v>77.900000000000006</v>
      </c>
      <c r="C42" s="15">
        <v>39</v>
      </c>
      <c r="D42" s="15">
        <v>60.4</v>
      </c>
      <c r="E42" s="15">
        <f t="shared" si="0"/>
        <v>-38.900000000000006</v>
      </c>
    </row>
    <row r="43" spans="1:10" x14ac:dyDescent="0.3">
      <c r="A43" s="8" t="s">
        <v>52</v>
      </c>
      <c r="B43" s="16">
        <v>39.497999999999998</v>
      </c>
      <c r="C43" s="16">
        <v>27.034899999999997</v>
      </c>
      <c r="D43" s="16">
        <v>32.269100000000002</v>
      </c>
      <c r="E43" s="16">
        <f t="shared" si="0"/>
        <v>-12.463100000000001</v>
      </c>
    </row>
    <row r="44" spans="1:10" x14ac:dyDescent="0.3">
      <c r="A44" s="11" t="s">
        <v>53</v>
      </c>
      <c r="B44" s="15">
        <v>20.553899999999999</v>
      </c>
      <c r="C44" s="15">
        <v>24.068000000000001</v>
      </c>
      <c r="D44" s="15">
        <v>21.721</v>
      </c>
      <c r="E44" s="15">
        <f t="shared" si="0"/>
        <v>3.5141000000000027</v>
      </c>
    </row>
    <row r="45" spans="1:10" x14ac:dyDescent="0.3">
      <c r="A45" s="8" t="s">
        <v>54</v>
      </c>
      <c r="B45" s="16">
        <v>46.084499999999998</v>
      </c>
      <c r="C45" s="16">
        <v>26.7</v>
      </c>
      <c r="D45" s="16">
        <v>36.414000000000001</v>
      </c>
      <c r="E45" s="16">
        <f t="shared" si="0"/>
        <v>-19.384499999999999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854D-6C98-4474-92CF-AC7DF63E7A6A}">
  <dimension ref="A1:J46"/>
  <sheetViews>
    <sheetView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61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4</v>
      </c>
    </row>
    <row r="7" spans="1:5" x14ac:dyDescent="0.3">
      <c r="A7" s="8"/>
      <c r="B7" s="9"/>
      <c r="C7" s="9" t="s">
        <v>12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56.610899999999994</v>
      </c>
      <c r="C9" s="15">
        <v>44.184699999999999</v>
      </c>
      <c r="D9" s="15">
        <v>50.207500000000003</v>
      </c>
      <c r="E9" s="15">
        <f>C9-B9</f>
        <v>-12.426199999999994</v>
      </c>
    </row>
    <row r="10" spans="1:5" x14ac:dyDescent="0.3">
      <c r="A10" s="8" t="s">
        <v>19</v>
      </c>
      <c r="B10" s="16">
        <v>64.262799999999999</v>
      </c>
      <c r="C10" s="16">
        <v>53.515600000000006</v>
      </c>
      <c r="D10" s="16">
        <v>58.953499999999991</v>
      </c>
      <c r="E10" s="16">
        <f t="shared" ref="E10:E45" si="0">C10-B10</f>
        <v>-10.747199999999992</v>
      </c>
    </row>
    <row r="11" spans="1:5" x14ac:dyDescent="0.3">
      <c r="A11" s="11" t="s">
        <v>20</v>
      </c>
      <c r="B11" s="15">
        <v>57.66</v>
      </c>
      <c r="C11" s="15">
        <v>47.429600000000001</v>
      </c>
      <c r="D11" s="15">
        <v>52.5822</v>
      </c>
      <c r="E11" s="15">
        <f t="shared" si="0"/>
        <v>-10.230399999999996</v>
      </c>
    </row>
    <row r="12" spans="1:5" x14ac:dyDescent="0.3">
      <c r="A12" s="8" t="s">
        <v>21</v>
      </c>
      <c r="B12" s="16">
        <v>50.186199999999999</v>
      </c>
      <c r="C12" s="16">
        <v>33.907600000000002</v>
      </c>
      <c r="D12" s="16">
        <v>42.4116</v>
      </c>
      <c r="E12" s="16">
        <f t="shared" si="0"/>
        <v>-16.278599999999997</v>
      </c>
    </row>
    <row r="13" spans="1:5" x14ac:dyDescent="0.3">
      <c r="A13" s="11" t="s">
        <v>22</v>
      </c>
      <c r="B13" s="15">
        <v>56.806399999999996</v>
      </c>
      <c r="C13" s="15">
        <v>41.939099999999996</v>
      </c>
      <c r="D13" s="15">
        <v>49.296599999999998</v>
      </c>
      <c r="E13" s="15">
        <f t="shared" si="0"/>
        <v>-14.8673</v>
      </c>
    </row>
    <row r="14" spans="1:5" x14ac:dyDescent="0.3">
      <c r="A14" s="8" t="s">
        <v>23</v>
      </c>
      <c r="B14" s="16">
        <v>54.544499999999999</v>
      </c>
      <c r="C14" s="16">
        <v>48.641099999999994</v>
      </c>
      <c r="D14" s="16">
        <v>51.984000000000009</v>
      </c>
      <c r="E14" s="16">
        <f t="shared" si="0"/>
        <v>-5.9034000000000049</v>
      </c>
    </row>
    <row r="15" spans="1:5" x14ac:dyDescent="0.3">
      <c r="A15" s="11" t="s">
        <v>24</v>
      </c>
      <c r="B15" s="15">
        <v>58.167100000000012</v>
      </c>
      <c r="C15" s="15">
        <v>48.260300000000001</v>
      </c>
      <c r="D15" s="15">
        <v>53.100600000000007</v>
      </c>
      <c r="E15" s="15">
        <f t="shared" si="0"/>
        <v>-9.9068000000000112</v>
      </c>
    </row>
    <row r="16" spans="1:5" x14ac:dyDescent="0.3">
      <c r="A16" s="8" t="s">
        <v>25</v>
      </c>
      <c r="B16" s="16">
        <v>63.452200000000005</v>
      </c>
      <c r="C16" s="16">
        <v>41.083499999999994</v>
      </c>
      <c r="D16" s="16">
        <v>53.2</v>
      </c>
      <c r="E16" s="16">
        <f t="shared" si="0"/>
        <v>-22.368700000000011</v>
      </c>
    </row>
    <row r="17" spans="1:5" x14ac:dyDescent="0.3">
      <c r="A17" s="11" t="s">
        <v>26</v>
      </c>
      <c r="B17" s="15">
        <v>61.460699999999996</v>
      </c>
      <c r="C17" s="15">
        <v>46.31280000000001</v>
      </c>
      <c r="D17" s="15">
        <v>54.431999999999995</v>
      </c>
      <c r="E17" s="15">
        <f t="shared" si="0"/>
        <v>-15.147899999999986</v>
      </c>
    </row>
    <row r="18" spans="1:5" x14ac:dyDescent="0.3">
      <c r="A18" s="8" t="s">
        <v>27</v>
      </c>
      <c r="B18" s="16">
        <v>38.994500000000002</v>
      </c>
      <c r="C18" s="16">
        <v>40.413500000000006</v>
      </c>
      <c r="D18" s="16">
        <v>39.616500000000002</v>
      </c>
      <c r="E18" s="16">
        <f t="shared" si="0"/>
        <v>1.419000000000004</v>
      </c>
    </row>
    <row r="19" spans="1:5" x14ac:dyDescent="0.3">
      <c r="A19" s="11" t="s">
        <v>28</v>
      </c>
      <c r="B19" s="15">
        <v>56.108000000000004</v>
      </c>
      <c r="C19" s="15">
        <v>38.8583</v>
      </c>
      <c r="D19" s="15">
        <v>47.6875</v>
      </c>
      <c r="E19" s="15">
        <f t="shared" si="0"/>
        <v>-17.249700000000004</v>
      </c>
    </row>
    <row r="20" spans="1:5" x14ac:dyDescent="0.3">
      <c r="A20" s="8" t="s">
        <v>29</v>
      </c>
      <c r="B20" s="16">
        <v>56.111999999999995</v>
      </c>
      <c r="C20" s="16">
        <v>46.713000000000001</v>
      </c>
      <c r="D20" s="16">
        <v>51.203999999999994</v>
      </c>
      <c r="E20" s="16">
        <f t="shared" si="0"/>
        <v>-9.3989999999999938</v>
      </c>
    </row>
    <row r="21" spans="1:5" x14ac:dyDescent="0.3">
      <c r="A21" s="11" t="s">
        <v>30</v>
      </c>
      <c r="B21" s="15">
        <v>48.720300000000009</v>
      </c>
      <c r="C21" s="15">
        <v>39.468000000000004</v>
      </c>
      <c r="D21" s="15">
        <v>43.854500000000002</v>
      </c>
      <c r="E21" s="15">
        <f t="shared" si="0"/>
        <v>-9.2523000000000053</v>
      </c>
    </row>
    <row r="22" spans="1:5" x14ac:dyDescent="0.3">
      <c r="A22" s="8" t="s">
        <v>31</v>
      </c>
      <c r="B22" s="16">
        <v>62.832000000000001</v>
      </c>
      <c r="C22" s="16">
        <v>45.045000000000002</v>
      </c>
      <c r="D22" s="16">
        <v>54.1875</v>
      </c>
      <c r="E22" s="16">
        <f t="shared" si="0"/>
        <v>-17.786999999999999</v>
      </c>
    </row>
    <row r="23" spans="1:5" x14ac:dyDescent="0.3">
      <c r="A23" s="11" t="s">
        <v>32</v>
      </c>
      <c r="B23" s="15">
        <v>47.36</v>
      </c>
      <c r="C23" s="15">
        <v>40.851599999999998</v>
      </c>
      <c r="D23" s="15">
        <v>44.090999999999994</v>
      </c>
      <c r="E23" s="15">
        <f t="shared" si="0"/>
        <v>-6.5084000000000017</v>
      </c>
    </row>
    <row r="24" spans="1:5" x14ac:dyDescent="0.3">
      <c r="A24" s="8" t="s">
        <v>33</v>
      </c>
      <c r="B24" s="16">
        <v>44.952800000000003</v>
      </c>
      <c r="C24" s="16">
        <v>38.555999999999997</v>
      </c>
      <c r="D24" s="16">
        <v>41.554800000000007</v>
      </c>
      <c r="E24" s="16">
        <f t="shared" si="0"/>
        <v>-6.396800000000006</v>
      </c>
    </row>
    <row r="25" spans="1:5" x14ac:dyDescent="0.3">
      <c r="A25" s="11" t="s">
        <v>34</v>
      </c>
      <c r="B25" s="15">
        <v>73.160800000000009</v>
      </c>
      <c r="C25" s="15">
        <v>79.810900000000004</v>
      </c>
      <c r="D25" s="15">
        <v>76.6935</v>
      </c>
      <c r="E25" s="15">
        <f t="shared" si="0"/>
        <v>6.6500999999999948</v>
      </c>
    </row>
    <row r="26" spans="1:5" x14ac:dyDescent="0.3">
      <c r="A26" s="8" t="s">
        <v>35</v>
      </c>
      <c r="B26" s="16">
        <v>36.938000000000002</v>
      </c>
      <c r="C26" s="16">
        <v>44.877499999999998</v>
      </c>
      <c r="D26" s="16">
        <v>40.913600000000002</v>
      </c>
      <c r="E26" s="16">
        <f t="shared" si="0"/>
        <v>7.9394999999999953</v>
      </c>
    </row>
    <row r="27" spans="1:5" x14ac:dyDescent="0.3">
      <c r="A27" s="11" t="s">
        <v>36</v>
      </c>
      <c r="B27" s="15">
        <v>50.756599999999999</v>
      </c>
      <c r="C27" s="15">
        <v>44.578500000000005</v>
      </c>
      <c r="D27" s="15">
        <v>47.763599999999997</v>
      </c>
      <c r="E27" s="15">
        <f t="shared" si="0"/>
        <v>-6.1780999999999935</v>
      </c>
    </row>
    <row r="28" spans="1:5" x14ac:dyDescent="0.3">
      <c r="A28" s="8" t="s">
        <v>37</v>
      </c>
      <c r="B28" s="16">
        <v>56.847999999999999</v>
      </c>
      <c r="C28" s="16">
        <v>41.1372</v>
      </c>
      <c r="D28" s="16">
        <v>48.924199999999999</v>
      </c>
      <c r="E28" s="16">
        <f t="shared" si="0"/>
        <v>-15.710799999999999</v>
      </c>
    </row>
    <row r="29" spans="1:5" x14ac:dyDescent="0.3">
      <c r="A29" s="11" t="s">
        <v>38</v>
      </c>
      <c r="B29" s="15">
        <v>50.482799999999997</v>
      </c>
      <c r="C29" s="15">
        <v>39.250599999999999</v>
      </c>
      <c r="D29" s="15">
        <v>45.496200000000002</v>
      </c>
      <c r="E29" s="15">
        <f t="shared" si="0"/>
        <v>-11.232199999999999</v>
      </c>
    </row>
    <row r="30" spans="1:5" x14ac:dyDescent="0.3">
      <c r="A30" s="8" t="s">
        <v>39</v>
      </c>
      <c r="B30" s="16">
        <v>61.820199999999993</v>
      </c>
      <c r="C30" s="16">
        <v>41.677600000000005</v>
      </c>
      <c r="D30" s="16">
        <v>52.915200000000006</v>
      </c>
      <c r="E30" s="16">
        <f t="shared" si="0"/>
        <v>-20.142599999999987</v>
      </c>
    </row>
    <row r="31" spans="1:5" x14ac:dyDescent="0.3">
      <c r="A31" s="11" t="s">
        <v>40</v>
      </c>
      <c r="B31" s="15">
        <v>49.496700000000004</v>
      </c>
      <c r="C31" s="15">
        <v>45.256499999999996</v>
      </c>
      <c r="D31" s="15">
        <v>47.157899999999998</v>
      </c>
      <c r="E31" s="15">
        <f t="shared" si="0"/>
        <v>-4.2402000000000086</v>
      </c>
    </row>
    <row r="32" spans="1:5" x14ac:dyDescent="0.3">
      <c r="A32" s="8" t="s">
        <v>41</v>
      </c>
      <c r="B32" s="16">
        <v>48.895799999999987</v>
      </c>
      <c r="C32" s="16">
        <v>40.0336</v>
      </c>
      <c r="D32" s="16">
        <v>44.472999999999999</v>
      </c>
      <c r="E32" s="16">
        <f t="shared" si="0"/>
        <v>-8.8621999999999872</v>
      </c>
    </row>
    <row r="33" spans="1:10" x14ac:dyDescent="0.3">
      <c r="A33" s="11" t="s">
        <v>42</v>
      </c>
      <c r="B33" s="15">
        <v>56.919200000000004</v>
      </c>
      <c r="C33" s="15">
        <v>47.590400000000002</v>
      </c>
      <c r="D33" s="15">
        <v>52.254799999999996</v>
      </c>
      <c r="E33" s="15">
        <f t="shared" si="0"/>
        <v>-9.3288000000000011</v>
      </c>
    </row>
    <row r="34" spans="1:10" x14ac:dyDescent="0.3">
      <c r="A34" s="8" t="s">
        <v>43</v>
      </c>
      <c r="B34" s="16">
        <v>23.546999999999997</v>
      </c>
      <c r="C34" s="16">
        <v>12.355200000000002</v>
      </c>
      <c r="D34" s="16">
        <v>17.650600000000001</v>
      </c>
      <c r="E34" s="16">
        <f t="shared" si="0"/>
        <v>-11.191799999999995</v>
      </c>
    </row>
    <row r="35" spans="1:10" x14ac:dyDescent="0.3">
      <c r="A35" s="11" t="s">
        <v>44</v>
      </c>
      <c r="B35" s="15">
        <v>56.150099999999995</v>
      </c>
      <c r="C35" s="15">
        <v>34.693999999999996</v>
      </c>
      <c r="D35" s="15">
        <v>46.064799999999998</v>
      </c>
      <c r="E35" s="15">
        <f t="shared" si="0"/>
        <v>-21.456099999999999</v>
      </c>
    </row>
    <row r="36" spans="1:10" x14ac:dyDescent="0.3">
      <c r="A36" s="8" t="s">
        <v>45</v>
      </c>
      <c r="B36" s="16">
        <v>41.85540000000001</v>
      </c>
      <c r="C36" s="16">
        <v>30.52</v>
      </c>
      <c r="D36" s="16">
        <v>36.320399999999992</v>
      </c>
      <c r="E36" s="16">
        <f t="shared" si="0"/>
        <v>-11.335400000000011</v>
      </c>
    </row>
    <row r="37" spans="1:10" x14ac:dyDescent="0.3">
      <c r="A37" s="11" t="s">
        <v>46</v>
      </c>
      <c r="B37" s="15">
        <v>44.3232</v>
      </c>
      <c r="C37" s="15">
        <v>27.472400000000004</v>
      </c>
      <c r="D37" s="15">
        <v>35.993399999999994</v>
      </c>
      <c r="E37" s="15">
        <f t="shared" si="0"/>
        <v>-16.850799999999996</v>
      </c>
    </row>
    <row r="38" spans="1:10" x14ac:dyDescent="0.3">
      <c r="A38" s="8" t="s">
        <v>47</v>
      </c>
      <c r="B38" s="16">
        <v>59.677000000000007</v>
      </c>
      <c r="C38" s="16">
        <v>36.215200000000003</v>
      </c>
      <c r="D38" s="16">
        <v>49.357600000000005</v>
      </c>
      <c r="E38" s="16">
        <f t="shared" si="0"/>
        <v>-23.461800000000004</v>
      </c>
    </row>
    <row r="39" spans="1:10" x14ac:dyDescent="0.3">
      <c r="A39" s="11" t="s">
        <v>48</v>
      </c>
      <c r="B39" s="15">
        <v>68.926000000000002</v>
      </c>
      <c r="C39" s="15">
        <v>33.506100000000004</v>
      </c>
      <c r="D39" s="15">
        <v>51.584400000000002</v>
      </c>
      <c r="E39" s="15">
        <f t="shared" si="0"/>
        <v>-35.419899999999998</v>
      </c>
    </row>
    <row r="40" spans="1:10" x14ac:dyDescent="0.3">
      <c r="A40" s="11" t="s">
        <v>59</v>
      </c>
      <c r="B40" s="15">
        <v>67.600499999999997</v>
      </c>
      <c r="C40" s="15">
        <v>50.320600000000006</v>
      </c>
      <c r="D40" s="15">
        <v>60.579000000000008</v>
      </c>
      <c r="E40" s="15">
        <f t="shared" si="0"/>
        <v>-17.279899999999991</v>
      </c>
    </row>
    <row r="41" spans="1:10" x14ac:dyDescent="0.3">
      <c r="A41" s="8" t="s">
        <v>50</v>
      </c>
      <c r="B41" s="16">
        <v>69.189599999999999</v>
      </c>
      <c r="C41" s="16">
        <v>56.108999999999995</v>
      </c>
      <c r="D41" s="16">
        <v>62.967999999999989</v>
      </c>
      <c r="E41" s="16">
        <f t="shared" si="0"/>
        <v>-13.080600000000004</v>
      </c>
    </row>
    <row r="42" spans="1:10" x14ac:dyDescent="0.3">
      <c r="A42" s="11" t="s">
        <v>51</v>
      </c>
      <c r="B42" s="15">
        <v>36.6175</v>
      </c>
      <c r="C42" s="15">
        <v>33.628900000000002</v>
      </c>
      <c r="D42" s="15">
        <v>35.220299999999995</v>
      </c>
      <c r="E42" s="15">
        <f t="shared" si="0"/>
        <v>-2.9885999999999981</v>
      </c>
    </row>
    <row r="43" spans="1:10" x14ac:dyDescent="0.3">
      <c r="A43" s="8" t="s">
        <v>52</v>
      </c>
      <c r="B43" s="16">
        <v>27.8658</v>
      </c>
      <c r="C43" s="16">
        <v>33.756599999999999</v>
      </c>
      <c r="D43" s="16">
        <v>30.407900000000005</v>
      </c>
      <c r="E43" s="16">
        <f t="shared" si="0"/>
        <v>5.8907999999999987</v>
      </c>
    </row>
    <row r="44" spans="1:10" x14ac:dyDescent="0.3">
      <c r="A44" s="11" t="s">
        <v>53</v>
      </c>
      <c r="B44" s="15">
        <v>38.284400000000005</v>
      </c>
      <c r="C44" s="15">
        <v>48.8142</v>
      </c>
      <c r="D44" s="15">
        <v>43.163100000000007</v>
      </c>
      <c r="E44" s="15">
        <f t="shared" si="0"/>
        <v>10.529799999999994</v>
      </c>
    </row>
    <row r="45" spans="1:10" x14ac:dyDescent="0.3">
      <c r="A45" s="8" t="s">
        <v>54</v>
      </c>
      <c r="B45" s="16">
        <v>52.630800000000008</v>
      </c>
      <c r="C45" s="16">
        <v>39.960200000000007</v>
      </c>
      <c r="D45" s="16">
        <v>46.425600000000003</v>
      </c>
      <c r="E45" s="16">
        <f t="shared" si="0"/>
        <v>-12.6706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099D-0502-4C63-BBEF-4381D681FC84}">
  <dimension ref="A1:J46"/>
  <sheetViews>
    <sheetView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61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4</v>
      </c>
    </row>
    <row r="7" spans="1:5" x14ac:dyDescent="0.3">
      <c r="A7" s="8"/>
      <c r="B7" s="9"/>
      <c r="C7" s="9" t="s">
        <v>13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49.683599999999984</v>
      </c>
      <c r="C9" s="15">
        <v>34.084800000000001</v>
      </c>
      <c r="D9" s="15">
        <v>41.714400000000005</v>
      </c>
      <c r="E9" s="15">
        <f>C9-B9</f>
        <v>-15.598799999999983</v>
      </c>
    </row>
    <row r="10" spans="1:5" x14ac:dyDescent="0.3">
      <c r="A10" s="8" t="s">
        <v>19</v>
      </c>
      <c r="B10" s="16">
        <v>45.9512</v>
      </c>
      <c r="C10" s="16">
        <v>39.316200000000002</v>
      </c>
      <c r="D10" s="16">
        <v>42.673200000000008</v>
      </c>
      <c r="E10" s="16">
        <f t="shared" ref="E10:E45" si="0">C10-B10</f>
        <v>-6.634999999999998</v>
      </c>
    </row>
    <row r="11" spans="1:5" x14ac:dyDescent="0.3">
      <c r="A11" s="11" t="s">
        <v>20</v>
      </c>
      <c r="B11" s="15">
        <v>52.185800000000008</v>
      </c>
      <c r="C11" s="15">
        <v>36.661799999999999</v>
      </c>
      <c r="D11" s="15">
        <v>44.582400000000007</v>
      </c>
      <c r="E11" s="15">
        <f t="shared" si="0"/>
        <v>-15.524000000000008</v>
      </c>
    </row>
    <row r="12" spans="1:5" x14ac:dyDescent="0.3">
      <c r="A12" s="8" t="s">
        <v>21</v>
      </c>
      <c r="B12" s="16">
        <v>47.322499999999998</v>
      </c>
      <c r="C12" s="16">
        <v>26.250799999999998</v>
      </c>
      <c r="D12" s="16">
        <v>36.803199999999997</v>
      </c>
      <c r="E12" s="16">
        <f t="shared" si="0"/>
        <v>-21.0717</v>
      </c>
    </row>
    <row r="13" spans="1:5" x14ac:dyDescent="0.3">
      <c r="A13" s="11" t="s">
        <v>22</v>
      </c>
      <c r="B13" s="15">
        <v>44.840400000000002</v>
      </c>
      <c r="C13" s="15">
        <v>25.728000000000002</v>
      </c>
      <c r="D13" s="15">
        <v>35.128799999999998</v>
      </c>
      <c r="E13" s="15">
        <f t="shared" si="0"/>
        <v>-19.112400000000001</v>
      </c>
    </row>
    <row r="14" spans="1:5" x14ac:dyDescent="0.3">
      <c r="A14" s="8" t="s">
        <v>23</v>
      </c>
      <c r="B14" s="16">
        <v>54.196999999999996</v>
      </c>
      <c r="C14" s="16">
        <v>48.050999999999995</v>
      </c>
      <c r="D14" s="16">
        <v>51.587400000000009</v>
      </c>
      <c r="E14" s="16">
        <f t="shared" si="0"/>
        <v>-6.1460000000000008</v>
      </c>
    </row>
    <row r="15" spans="1:5" x14ac:dyDescent="0.3">
      <c r="A15" s="11" t="s">
        <v>24</v>
      </c>
      <c r="B15" s="15">
        <v>43.489600000000003</v>
      </c>
      <c r="C15" s="15">
        <v>40.344899999999996</v>
      </c>
      <c r="D15" s="15">
        <v>41.919600000000003</v>
      </c>
      <c r="E15" s="15">
        <f t="shared" si="0"/>
        <v>-3.1447000000000074</v>
      </c>
    </row>
    <row r="16" spans="1:5" x14ac:dyDescent="0.3">
      <c r="A16" s="8" t="s">
        <v>25</v>
      </c>
      <c r="B16" s="16">
        <v>55.527999999999999</v>
      </c>
      <c r="C16" s="16">
        <v>33.036799999999999</v>
      </c>
      <c r="D16" s="16">
        <v>44.620799999999988</v>
      </c>
      <c r="E16" s="16">
        <f t="shared" si="0"/>
        <v>-22.491199999999999</v>
      </c>
    </row>
    <row r="17" spans="1:5" x14ac:dyDescent="0.3">
      <c r="A17" s="11" t="s">
        <v>26</v>
      </c>
      <c r="B17" s="15">
        <v>60.985600000000005</v>
      </c>
      <c r="C17" s="15">
        <v>39.961599999999997</v>
      </c>
      <c r="D17" s="15">
        <v>50.898400000000002</v>
      </c>
      <c r="E17" s="15">
        <f t="shared" si="0"/>
        <v>-21.024000000000008</v>
      </c>
    </row>
    <row r="18" spans="1:5" x14ac:dyDescent="0.3">
      <c r="A18" s="8" t="s">
        <v>27</v>
      </c>
      <c r="B18" s="16">
        <v>65.722799999999992</v>
      </c>
      <c r="C18" s="16">
        <v>51.204399999999993</v>
      </c>
      <c r="D18" s="16">
        <v>58.388400000000004</v>
      </c>
      <c r="E18" s="16">
        <f t="shared" si="0"/>
        <v>-14.5184</v>
      </c>
    </row>
    <row r="19" spans="1:5" x14ac:dyDescent="0.3">
      <c r="A19" s="11" t="s">
        <v>28</v>
      </c>
      <c r="B19" s="15">
        <v>48.341500000000003</v>
      </c>
      <c r="C19" s="15">
        <v>27.288999999999998</v>
      </c>
      <c r="D19" s="15">
        <v>37.508399999999995</v>
      </c>
      <c r="E19" s="15">
        <f t="shared" si="0"/>
        <v>-21.052500000000006</v>
      </c>
    </row>
    <row r="20" spans="1:5" x14ac:dyDescent="0.3">
      <c r="A20" s="8" t="s">
        <v>29</v>
      </c>
      <c r="B20" s="16">
        <v>54.684799999999996</v>
      </c>
      <c r="C20" s="16">
        <v>40.039200000000001</v>
      </c>
      <c r="D20" s="16">
        <v>47.244000000000007</v>
      </c>
      <c r="E20" s="16">
        <f t="shared" si="0"/>
        <v>-14.645599999999995</v>
      </c>
    </row>
    <row r="21" spans="1:5" x14ac:dyDescent="0.3">
      <c r="A21" s="11" t="s">
        <v>30</v>
      </c>
      <c r="B21" s="15">
        <v>48.963900000000002</v>
      </c>
      <c r="C21" s="15">
        <v>39.846800000000002</v>
      </c>
      <c r="D21" s="15">
        <v>43.98</v>
      </c>
      <c r="E21" s="15">
        <f t="shared" si="0"/>
        <v>-9.1171000000000006</v>
      </c>
    </row>
    <row r="22" spans="1:5" x14ac:dyDescent="0.3">
      <c r="A22" s="8" t="s">
        <v>31</v>
      </c>
      <c r="B22" s="16">
        <v>52.479900000000001</v>
      </c>
      <c r="C22" s="16">
        <v>29.453199999999995</v>
      </c>
      <c r="D22" s="16">
        <v>41.449900000000007</v>
      </c>
      <c r="E22" s="16">
        <f t="shared" si="0"/>
        <v>-23.026700000000005</v>
      </c>
    </row>
    <row r="23" spans="1:5" x14ac:dyDescent="0.3">
      <c r="A23" s="11" t="s">
        <v>32</v>
      </c>
      <c r="B23" s="15">
        <v>46.435199999999995</v>
      </c>
      <c r="C23" s="15">
        <v>32.277000000000001</v>
      </c>
      <c r="D23" s="15">
        <v>39.5199</v>
      </c>
      <c r="E23" s="15">
        <f t="shared" si="0"/>
        <v>-14.158199999999994</v>
      </c>
    </row>
    <row r="24" spans="1:5" x14ac:dyDescent="0.3">
      <c r="A24" s="8" t="s">
        <v>33</v>
      </c>
      <c r="B24" s="16">
        <v>50.328000000000003</v>
      </c>
      <c r="C24" s="16">
        <v>42.675399999999996</v>
      </c>
      <c r="D24" s="16">
        <v>46.472499999999997</v>
      </c>
      <c r="E24" s="16">
        <f t="shared" si="0"/>
        <v>-7.6526000000000067</v>
      </c>
    </row>
    <row r="25" spans="1:5" x14ac:dyDescent="0.3">
      <c r="A25" s="11" t="s">
        <v>34</v>
      </c>
      <c r="B25" s="15">
        <v>54.825800000000008</v>
      </c>
      <c r="C25" s="15">
        <v>46.175600000000003</v>
      </c>
      <c r="D25" s="15">
        <v>50.652000000000001</v>
      </c>
      <c r="E25" s="15">
        <f t="shared" si="0"/>
        <v>-8.6502000000000052</v>
      </c>
    </row>
    <row r="26" spans="1:5" x14ac:dyDescent="0.3">
      <c r="A26" s="8" t="s">
        <v>35</v>
      </c>
      <c r="B26" s="16">
        <v>40.3992</v>
      </c>
      <c r="C26" s="16">
        <v>41.9328</v>
      </c>
      <c r="D26" s="16">
        <v>41.241000000000007</v>
      </c>
      <c r="E26" s="16">
        <f t="shared" si="0"/>
        <v>1.5335999999999999</v>
      </c>
    </row>
    <row r="27" spans="1:5" x14ac:dyDescent="0.3">
      <c r="A27" s="11" t="s">
        <v>36</v>
      </c>
      <c r="B27" s="15">
        <v>45.240799999999993</v>
      </c>
      <c r="C27" s="15">
        <v>39.744</v>
      </c>
      <c r="D27" s="15">
        <v>42.426799999999993</v>
      </c>
      <c r="E27" s="15">
        <f t="shared" si="0"/>
        <v>-5.4967999999999932</v>
      </c>
    </row>
    <row r="28" spans="1:5" x14ac:dyDescent="0.3">
      <c r="A28" s="8" t="s">
        <v>37</v>
      </c>
      <c r="B28" s="16">
        <v>42.635100000000001</v>
      </c>
      <c r="C28" s="16">
        <v>28.542600000000004</v>
      </c>
      <c r="D28" s="16">
        <v>35.44</v>
      </c>
      <c r="E28" s="16">
        <f t="shared" si="0"/>
        <v>-14.092499999999998</v>
      </c>
    </row>
    <row r="29" spans="1:5" x14ac:dyDescent="0.3">
      <c r="A29" s="11" t="s">
        <v>38</v>
      </c>
      <c r="B29" s="15">
        <v>49.341200000000001</v>
      </c>
      <c r="C29" s="15">
        <v>34.896300000000004</v>
      </c>
      <c r="D29" s="15">
        <v>42.714399999999998</v>
      </c>
      <c r="E29" s="15">
        <f t="shared" si="0"/>
        <v>-14.444899999999997</v>
      </c>
    </row>
    <row r="30" spans="1:5" x14ac:dyDescent="0.3">
      <c r="A30" s="8" t="s">
        <v>39</v>
      </c>
      <c r="B30" s="16">
        <v>51.859799999999993</v>
      </c>
      <c r="C30" s="16">
        <v>28.566400000000002</v>
      </c>
      <c r="D30" s="16">
        <v>40.655000000000001</v>
      </c>
      <c r="E30" s="16">
        <f t="shared" si="0"/>
        <v>-23.293399999999991</v>
      </c>
    </row>
    <row r="31" spans="1:5" x14ac:dyDescent="0.3">
      <c r="A31" s="11" t="s">
        <v>40</v>
      </c>
      <c r="B31" s="15">
        <v>40.983000000000004</v>
      </c>
      <c r="C31" s="15">
        <v>41.6355</v>
      </c>
      <c r="D31" s="15">
        <v>41.411100000000005</v>
      </c>
      <c r="E31" s="15">
        <f t="shared" si="0"/>
        <v>0.65249999999999631</v>
      </c>
    </row>
    <row r="32" spans="1:5" x14ac:dyDescent="0.3">
      <c r="A32" s="8" t="s">
        <v>41</v>
      </c>
      <c r="B32" s="16">
        <v>45.694000000000003</v>
      </c>
      <c r="C32" s="16">
        <v>34.7652</v>
      </c>
      <c r="D32" s="16">
        <v>40.143599999999999</v>
      </c>
      <c r="E32" s="16">
        <f t="shared" si="0"/>
        <v>-10.928800000000003</v>
      </c>
    </row>
    <row r="33" spans="1:10" x14ac:dyDescent="0.3">
      <c r="A33" s="11" t="s">
        <v>42</v>
      </c>
      <c r="B33" s="15">
        <v>54.534000000000006</v>
      </c>
      <c r="C33" s="15">
        <v>39.187799999999996</v>
      </c>
      <c r="D33" s="15">
        <v>46.672499999999999</v>
      </c>
      <c r="E33" s="15">
        <f t="shared" si="0"/>
        <v>-15.34620000000001</v>
      </c>
    </row>
    <row r="34" spans="1:10" x14ac:dyDescent="0.3">
      <c r="A34" s="8" t="s">
        <v>43</v>
      </c>
      <c r="B34" s="16">
        <v>27.652400000000004</v>
      </c>
      <c r="C34" s="16">
        <v>14.490700000000002</v>
      </c>
      <c r="D34" s="16">
        <v>21.112799999999996</v>
      </c>
      <c r="E34" s="16">
        <f t="shared" si="0"/>
        <v>-13.161700000000002</v>
      </c>
    </row>
    <row r="35" spans="1:10" x14ac:dyDescent="0.3">
      <c r="A35" s="11" t="s">
        <v>44</v>
      </c>
      <c r="B35" s="15">
        <v>58.890999999999991</v>
      </c>
      <c r="C35" s="15">
        <v>37.127600000000001</v>
      </c>
      <c r="D35" s="15">
        <v>48.544800000000002</v>
      </c>
      <c r="E35" s="15">
        <f t="shared" si="0"/>
        <v>-21.76339999999999</v>
      </c>
    </row>
    <row r="36" spans="1:10" x14ac:dyDescent="0.3">
      <c r="A36" s="8" t="s">
        <v>45</v>
      </c>
      <c r="B36" s="16">
        <v>42.549099999999996</v>
      </c>
      <c r="C36" s="16">
        <v>25.2288</v>
      </c>
      <c r="D36" s="16">
        <v>34.060499999999998</v>
      </c>
      <c r="E36" s="16">
        <f t="shared" si="0"/>
        <v>-17.320299999999996</v>
      </c>
    </row>
    <row r="37" spans="1:10" x14ac:dyDescent="0.3">
      <c r="A37" s="11" t="s">
        <v>46</v>
      </c>
      <c r="B37" s="15">
        <v>40.713200000000001</v>
      </c>
      <c r="C37" s="15">
        <v>21.736599999999999</v>
      </c>
      <c r="D37" s="15">
        <v>31.169599999999999</v>
      </c>
      <c r="E37" s="15">
        <f t="shared" si="0"/>
        <v>-18.976600000000001</v>
      </c>
    </row>
    <row r="38" spans="1:10" x14ac:dyDescent="0.3">
      <c r="A38" s="8" t="s">
        <v>47</v>
      </c>
      <c r="B38" s="16">
        <v>46.464599999999997</v>
      </c>
      <c r="C38" s="16">
        <v>28.1556</v>
      </c>
      <c r="D38" s="16">
        <v>38.102400000000003</v>
      </c>
      <c r="E38" s="16">
        <f t="shared" si="0"/>
        <v>-18.308999999999997</v>
      </c>
    </row>
    <row r="39" spans="1:10" x14ac:dyDescent="0.3">
      <c r="A39" s="11" t="s">
        <v>48</v>
      </c>
      <c r="B39" s="15">
        <v>68.926000000000002</v>
      </c>
      <c r="C39" s="15">
        <v>33.506100000000004</v>
      </c>
      <c r="D39" s="15">
        <v>51.584400000000002</v>
      </c>
      <c r="E39" s="15">
        <f t="shared" si="0"/>
        <v>-35.419899999999998</v>
      </c>
    </row>
    <row r="40" spans="1:10" x14ac:dyDescent="0.3">
      <c r="A40" s="11" t="s">
        <v>59</v>
      </c>
      <c r="B40" s="15">
        <v>65.826499999999996</v>
      </c>
      <c r="C40" s="15">
        <v>39.983999999999995</v>
      </c>
      <c r="D40" s="15">
        <v>54.334200000000003</v>
      </c>
      <c r="E40" s="15">
        <f t="shared" si="0"/>
        <v>-25.842500000000001</v>
      </c>
    </row>
    <row r="41" spans="1:10" x14ac:dyDescent="0.3">
      <c r="A41" s="8" t="s">
        <v>50</v>
      </c>
      <c r="B41" s="16">
        <v>57.834400000000002</v>
      </c>
      <c r="C41" s="16">
        <v>44.749600000000001</v>
      </c>
      <c r="D41" s="16">
        <v>51.739800000000002</v>
      </c>
      <c r="E41" s="16">
        <f t="shared" si="0"/>
        <v>-13.084800000000001</v>
      </c>
    </row>
    <row r="42" spans="1:10" x14ac:dyDescent="0.3">
      <c r="A42" s="11" t="s">
        <v>51</v>
      </c>
      <c r="B42" s="15">
        <v>69.195600000000013</v>
      </c>
      <c r="C42" s="15">
        <v>37.820799999999998</v>
      </c>
      <c r="D42" s="15">
        <v>54.9375</v>
      </c>
      <c r="E42" s="15">
        <f t="shared" si="0"/>
        <v>-31.374800000000015</v>
      </c>
    </row>
    <row r="43" spans="1:10" x14ac:dyDescent="0.3">
      <c r="A43" s="8" t="s">
        <v>52</v>
      </c>
      <c r="B43" s="16">
        <v>30.713399999999996</v>
      </c>
      <c r="C43" s="16">
        <v>31.290599999999998</v>
      </c>
      <c r="D43" s="16">
        <v>30.967999999999996</v>
      </c>
      <c r="E43" s="16">
        <f t="shared" si="0"/>
        <v>0.57720000000000127</v>
      </c>
    </row>
    <row r="44" spans="1:10" x14ac:dyDescent="0.3">
      <c r="A44" s="11" t="s">
        <v>53</v>
      </c>
      <c r="B44" s="15">
        <v>32.105399999999996</v>
      </c>
      <c r="C44" s="15">
        <v>38.295600000000007</v>
      </c>
      <c r="D44" s="15">
        <v>34.721499999999999</v>
      </c>
      <c r="E44" s="15">
        <f t="shared" si="0"/>
        <v>6.1902000000000115</v>
      </c>
    </row>
    <row r="45" spans="1:10" x14ac:dyDescent="0.3">
      <c r="A45" s="8" t="s">
        <v>54</v>
      </c>
      <c r="B45" s="16">
        <v>48.339500000000008</v>
      </c>
      <c r="C45" s="16">
        <v>31.08</v>
      </c>
      <c r="D45" s="16">
        <v>39.804600000000001</v>
      </c>
      <c r="E45" s="16">
        <f t="shared" si="0"/>
        <v>-17.25950000000001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9355-17F7-417D-8E36-0A4C621F65FA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5.33203125" bestFit="1" customWidth="1"/>
  </cols>
  <sheetData>
    <row r="1" spans="1:5" x14ac:dyDescent="0.3">
      <c r="A1" s="19" t="s">
        <v>56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57</v>
      </c>
    </row>
    <row r="7" spans="1:5" x14ac:dyDescent="0.3">
      <c r="A7" s="8"/>
      <c r="B7" s="9"/>
      <c r="C7" s="9" t="s">
        <v>11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62</v>
      </c>
    </row>
    <row r="9" spans="1:5" x14ac:dyDescent="0.3">
      <c r="A9" s="11" t="s">
        <v>18</v>
      </c>
      <c r="B9" s="15">
        <v>62.610599999999998</v>
      </c>
      <c r="C9" s="15">
        <v>46.148100000000007</v>
      </c>
      <c r="D9" s="15">
        <v>54.507200000000005</v>
      </c>
      <c r="E9" s="15">
        <f>C9-B9</f>
        <v>-16.462499999999991</v>
      </c>
    </row>
    <row r="10" spans="1:5" x14ac:dyDescent="0.3">
      <c r="A10" s="8" t="s">
        <v>19</v>
      </c>
      <c r="B10" s="16">
        <v>47.360500000000002</v>
      </c>
      <c r="C10" s="16">
        <v>43.937000000000005</v>
      </c>
      <c r="D10" s="16">
        <v>45.837600000000002</v>
      </c>
      <c r="E10" s="16">
        <f t="shared" ref="E10:E45" si="0">C10-B10</f>
        <v>-3.4234999999999971</v>
      </c>
    </row>
    <row r="11" spans="1:5" x14ac:dyDescent="0.3">
      <c r="A11" s="11" t="s">
        <v>20</v>
      </c>
      <c r="B11" s="15">
        <v>66.575599999999994</v>
      </c>
      <c r="C11" s="15">
        <v>58.907899999999998</v>
      </c>
      <c r="D11" s="15">
        <v>62.770800000000008</v>
      </c>
      <c r="E11" s="15">
        <f t="shared" si="0"/>
        <v>-7.6676999999999964</v>
      </c>
    </row>
    <row r="12" spans="1:5" x14ac:dyDescent="0.3">
      <c r="A12" s="8" t="s">
        <v>21</v>
      </c>
      <c r="B12" s="16">
        <v>65.2119</v>
      </c>
      <c r="C12" s="16">
        <v>39.016599999999997</v>
      </c>
      <c r="D12" s="16">
        <v>52.347999999999999</v>
      </c>
      <c r="E12" s="16">
        <f t="shared" si="0"/>
        <v>-26.195300000000003</v>
      </c>
    </row>
    <row r="13" spans="1:5" x14ac:dyDescent="0.3">
      <c r="A13" s="11" t="s">
        <v>22</v>
      </c>
      <c r="B13" s="15">
        <v>57.6</v>
      </c>
      <c r="C13" s="15">
        <v>43.659000000000006</v>
      </c>
      <c r="D13" s="15">
        <v>50.508999999999993</v>
      </c>
      <c r="E13" s="15">
        <f t="shared" si="0"/>
        <v>-13.940999999999995</v>
      </c>
    </row>
    <row r="14" spans="1:5" x14ac:dyDescent="0.3">
      <c r="A14" s="8" t="s">
        <v>23</v>
      </c>
      <c r="B14" s="16">
        <v>57.482100000000003</v>
      </c>
      <c r="C14" s="16">
        <v>46.683</v>
      </c>
      <c r="D14" s="16">
        <v>53.300499999999992</v>
      </c>
      <c r="E14" s="16">
        <f t="shared" si="0"/>
        <v>-10.799100000000003</v>
      </c>
    </row>
    <row r="15" spans="1:5" x14ac:dyDescent="0.3">
      <c r="A15" s="11" t="s">
        <v>24</v>
      </c>
      <c r="B15" s="15">
        <v>28.223999999999997</v>
      </c>
      <c r="C15" s="15">
        <v>19.5228</v>
      </c>
      <c r="D15" s="15">
        <v>22.1936</v>
      </c>
      <c r="E15" s="15">
        <f t="shared" si="0"/>
        <v>-8.7011999999999965</v>
      </c>
    </row>
    <row r="16" spans="1:5" x14ac:dyDescent="0.3">
      <c r="A16" s="8" t="s">
        <v>25</v>
      </c>
      <c r="B16" s="16">
        <v>67.609500000000011</v>
      </c>
      <c r="C16" s="16">
        <v>43.472299999999997</v>
      </c>
      <c r="D16" s="16">
        <v>55.655199999999994</v>
      </c>
      <c r="E16" s="16">
        <f t="shared" si="0"/>
        <v>-24.137200000000014</v>
      </c>
    </row>
    <row r="17" spans="1:5" x14ac:dyDescent="0.3">
      <c r="A17" s="11" t="s">
        <v>26</v>
      </c>
      <c r="B17" s="15">
        <v>73.5304</v>
      </c>
      <c r="C17" s="15">
        <v>59.001499999999993</v>
      </c>
      <c r="D17" s="15">
        <v>66.483100000000007</v>
      </c>
      <c r="E17" s="15">
        <f t="shared" si="0"/>
        <v>-14.528900000000007</v>
      </c>
    </row>
    <row r="18" spans="1:5" x14ac:dyDescent="0.3">
      <c r="A18" s="8" t="s">
        <v>27</v>
      </c>
      <c r="B18" s="16">
        <v>82.937000000000012</v>
      </c>
      <c r="C18" s="16">
        <v>77.310400000000001</v>
      </c>
      <c r="D18" s="16">
        <v>80.253599999999992</v>
      </c>
      <c r="E18" s="16">
        <f t="shared" si="0"/>
        <v>-5.6266000000000105</v>
      </c>
    </row>
    <row r="19" spans="1:5" x14ac:dyDescent="0.3">
      <c r="A19" s="11" t="s">
        <v>28</v>
      </c>
      <c r="B19" s="15">
        <v>64.328800000000015</v>
      </c>
      <c r="C19" s="15">
        <v>46.552799999999998</v>
      </c>
      <c r="D19" s="15">
        <v>54.7896</v>
      </c>
      <c r="E19" s="15">
        <f t="shared" si="0"/>
        <v>-17.776000000000018</v>
      </c>
    </row>
    <row r="20" spans="1:5" x14ac:dyDescent="0.3">
      <c r="A20" s="8" t="s">
        <v>29</v>
      </c>
      <c r="B20" s="16">
        <v>76.749600000000015</v>
      </c>
      <c r="C20" s="16">
        <v>64.018499999999989</v>
      </c>
      <c r="D20" s="16">
        <v>70.452000000000012</v>
      </c>
      <c r="E20" s="16">
        <f t="shared" si="0"/>
        <v>-12.731100000000026</v>
      </c>
    </row>
    <row r="21" spans="1:5" x14ac:dyDescent="0.3">
      <c r="A21" s="11" t="s">
        <v>30</v>
      </c>
      <c r="B21" s="15">
        <v>63.016800000000003</v>
      </c>
      <c r="C21" s="15">
        <v>74.27879999999999</v>
      </c>
      <c r="D21" s="15">
        <v>68.17649999999999</v>
      </c>
      <c r="E21" s="15">
        <f t="shared" si="0"/>
        <v>11.261999999999986</v>
      </c>
    </row>
    <row r="22" spans="1:5" x14ac:dyDescent="0.3">
      <c r="A22" s="8" t="s">
        <v>31</v>
      </c>
      <c r="B22" s="16">
        <v>71.61</v>
      </c>
      <c r="C22" s="16">
        <v>45.887999999999991</v>
      </c>
      <c r="D22" s="16">
        <v>59.623199999999997</v>
      </c>
      <c r="E22" s="16">
        <f t="shared" si="0"/>
        <v>-25.722000000000008</v>
      </c>
    </row>
    <row r="23" spans="1:5" x14ac:dyDescent="0.3">
      <c r="A23" s="11" t="s">
        <v>32</v>
      </c>
      <c r="B23" s="15">
        <v>57.518100000000011</v>
      </c>
      <c r="C23" s="15">
        <v>38.959600000000002</v>
      </c>
      <c r="D23" s="15">
        <v>48.977499999999999</v>
      </c>
      <c r="E23" s="15">
        <f t="shared" si="0"/>
        <v>-18.558500000000009</v>
      </c>
    </row>
    <row r="24" spans="1:5" x14ac:dyDescent="0.3">
      <c r="A24" s="8" t="s">
        <v>33</v>
      </c>
      <c r="B24" s="16">
        <v>58.983599999999988</v>
      </c>
      <c r="C24" s="16">
        <v>51.260700000000007</v>
      </c>
      <c r="D24" s="16">
        <v>55.248599999999989</v>
      </c>
      <c r="E24" s="16">
        <f t="shared" si="0"/>
        <v>-7.7228999999999814</v>
      </c>
    </row>
    <row r="25" spans="1:5" x14ac:dyDescent="0.3">
      <c r="A25" s="11" t="s">
        <v>34</v>
      </c>
      <c r="B25" s="15">
        <v>57.583999999999996</v>
      </c>
      <c r="C25" s="15">
        <v>58.553300000000007</v>
      </c>
      <c r="D25" s="15">
        <v>57.9726</v>
      </c>
      <c r="E25" s="15">
        <f t="shared" si="0"/>
        <v>0.96930000000001115</v>
      </c>
    </row>
    <row r="26" spans="1:5" x14ac:dyDescent="0.3">
      <c r="A26" s="8" t="s">
        <v>35</v>
      </c>
      <c r="B26" s="16">
        <v>49.290600000000005</v>
      </c>
      <c r="C26" s="16">
        <v>35.145299999999999</v>
      </c>
      <c r="D26" s="16">
        <v>41.6691</v>
      </c>
      <c r="E26" s="16">
        <f t="shared" si="0"/>
        <v>-14.145300000000006</v>
      </c>
    </row>
    <row r="27" spans="1:5" x14ac:dyDescent="0.3">
      <c r="A27" s="11" t="s">
        <v>36</v>
      </c>
      <c r="B27" s="15">
        <v>52.534999999999997</v>
      </c>
      <c r="C27" s="15">
        <v>48.952000000000005</v>
      </c>
      <c r="D27" s="15">
        <v>50.770200000000003</v>
      </c>
      <c r="E27" s="15">
        <f t="shared" si="0"/>
        <v>-3.5829999999999913</v>
      </c>
    </row>
    <row r="28" spans="1:5" x14ac:dyDescent="0.3">
      <c r="A28" s="8" t="s">
        <v>37</v>
      </c>
      <c r="B28" s="16">
        <v>45.14</v>
      </c>
      <c r="C28" s="16">
        <v>48.530499999999989</v>
      </c>
      <c r="D28" s="16">
        <v>46.815200000000004</v>
      </c>
      <c r="E28" s="16">
        <f t="shared" si="0"/>
        <v>3.3904999999999887</v>
      </c>
    </row>
    <row r="29" spans="1:5" x14ac:dyDescent="0.3">
      <c r="A29" s="11" t="s">
        <v>38</v>
      </c>
      <c r="B29" s="15">
        <v>63.526400000000002</v>
      </c>
      <c r="C29" s="15">
        <v>49.490999999999993</v>
      </c>
      <c r="D29" s="15">
        <v>57.05</v>
      </c>
      <c r="E29" s="15">
        <f t="shared" si="0"/>
        <v>-14.03540000000001</v>
      </c>
    </row>
    <row r="30" spans="1:5" x14ac:dyDescent="0.3">
      <c r="A30" s="8" t="s">
        <v>39</v>
      </c>
      <c r="B30" s="16">
        <v>61.512500000000003</v>
      </c>
      <c r="C30" s="16">
        <v>43.702799999999996</v>
      </c>
      <c r="D30" s="16">
        <v>53.401399999999995</v>
      </c>
      <c r="E30" s="16">
        <f t="shared" si="0"/>
        <v>-17.809700000000007</v>
      </c>
    </row>
    <row r="31" spans="1:5" x14ac:dyDescent="0.3">
      <c r="A31" s="11" t="s">
        <v>40</v>
      </c>
      <c r="B31" s="15">
        <v>39.4497</v>
      </c>
      <c r="C31" s="15">
        <v>41.648099999999992</v>
      </c>
      <c r="D31" s="15">
        <v>41.040999999999997</v>
      </c>
      <c r="E31" s="15">
        <f t="shared" si="0"/>
        <v>2.1983999999999924</v>
      </c>
    </row>
    <row r="32" spans="1:5" x14ac:dyDescent="0.3">
      <c r="A32" s="8" t="s">
        <v>41</v>
      </c>
      <c r="B32" s="16">
        <v>63.025200000000005</v>
      </c>
      <c r="C32" s="16">
        <v>59.366399999999992</v>
      </c>
      <c r="D32" s="16">
        <v>61.143599999999999</v>
      </c>
      <c r="E32" s="16">
        <f t="shared" si="0"/>
        <v>-3.6588000000000136</v>
      </c>
    </row>
    <row r="33" spans="1:10" x14ac:dyDescent="0.3">
      <c r="A33" s="11" t="s">
        <v>42</v>
      </c>
      <c r="B33" s="15">
        <v>66.242999999999995</v>
      </c>
      <c r="C33" s="15">
        <v>66.095999999999989</v>
      </c>
      <c r="D33" s="15">
        <v>66.40079999999999</v>
      </c>
      <c r="E33" s="15">
        <f t="shared" si="0"/>
        <v>-0.14700000000000557</v>
      </c>
    </row>
    <row r="34" spans="1:10" x14ac:dyDescent="0.3">
      <c r="A34" s="8" t="s">
        <v>43</v>
      </c>
      <c r="B34" s="16">
        <v>28.5</v>
      </c>
      <c r="C34" s="16">
        <v>20.1188</v>
      </c>
      <c r="D34" s="16">
        <v>24.131900000000002</v>
      </c>
      <c r="E34" s="16">
        <f t="shared" si="0"/>
        <v>-8.3811999999999998</v>
      </c>
    </row>
    <row r="35" spans="1:10" x14ac:dyDescent="0.3">
      <c r="A35" s="11" t="s">
        <v>44</v>
      </c>
      <c r="B35" s="15">
        <v>76.3078</v>
      </c>
      <c r="C35" s="15">
        <v>70.985200000000006</v>
      </c>
      <c r="D35" s="15">
        <v>73.492099999999994</v>
      </c>
      <c r="E35" s="15">
        <f t="shared" si="0"/>
        <v>-5.3225999999999942</v>
      </c>
    </row>
    <row r="36" spans="1:10" x14ac:dyDescent="0.3">
      <c r="A36" s="8" t="s">
        <v>45</v>
      </c>
      <c r="B36" s="16">
        <v>59.001599999999996</v>
      </c>
      <c r="C36" s="16">
        <v>39.246000000000002</v>
      </c>
      <c r="D36" s="16">
        <v>49.817599999999999</v>
      </c>
      <c r="E36" s="16">
        <f t="shared" si="0"/>
        <v>-19.755599999999994</v>
      </c>
    </row>
    <row r="37" spans="1:10" x14ac:dyDescent="0.3">
      <c r="A37" s="11" t="s">
        <v>46</v>
      </c>
      <c r="B37" s="15">
        <v>62.150399999999998</v>
      </c>
      <c r="C37" s="15">
        <v>36.68</v>
      </c>
      <c r="D37" s="15">
        <v>48.255999999999993</v>
      </c>
      <c r="E37" s="15">
        <f t="shared" si="0"/>
        <v>-25.470399999999998</v>
      </c>
    </row>
    <row r="38" spans="1:10" x14ac:dyDescent="0.3">
      <c r="A38" s="8" t="s">
        <v>47</v>
      </c>
      <c r="B38" s="16">
        <v>22.649500000000003</v>
      </c>
      <c r="C38" s="16">
        <v>56.58</v>
      </c>
      <c r="D38" s="16">
        <v>32.487000000000002</v>
      </c>
      <c r="E38" s="16">
        <f t="shared" si="0"/>
        <v>33.930499999999995</v>
      </c>
    </row>
    <row r="39" spans="1:10" x14ac:dyDescent="0.3">
      <c r="A39" s="11" t="s">
        <v>48</v>
      </c>
      <c r="B39" s="15" t="s">
        <v>67</v>
      </c>
      <c r="C39" s="15" t="s">
        <v>67</v>
      </c>
      <c r="D39" s="15" t="s">
        <v>67</v>
      </c>
      <c r="E39" s="15" t="s">
        <v>67</v>
      </c>
    </row>
    <row r="40" spans="1:10" x14ac:dyDescent="0.3">
      <c r="A40" s="11" t="s">
        <v>59</v>
      </c>
      <c r="B40" s="15">
        <v>90.3</v>
      </c>
      <c r="C40" s="15">
        <v>21.673400000000001</v>
      </c>
      <c r="D40" s="15">
        <v>49.054400000000008</v>
      </c>
      <c r="E40" s="15">
        <f t="shared" si="0"/>
        <v>-68.626599999999996</v>
      </c>
    </row>
    <row r="41" spans="1:10" x14ac:dyDescent="0.3">
      <c r="A41" s="8" t="s">
        <v>50</v>
      </c>
      <c r="B41" s="16">
        <v>75.217600000000004</v>
      </c>
      <c r="C41" s="16">
        <v>67.266000000000005</v>
      </c>
      <c r="D41" s="16">
        <v>71.580600000000004</v>
      </c>
      <c r="E41" s="16">
        <f t="shared" si="0"/>
        <v>-7.9515999999999991</v>
      </c>
    </row>
    <row r="42" spans="1:10" x14ac:dyDescent="0.3">
      <c r="A42" s="11" t="s">
        <v>51</v>
      </c>
      <c r="B42" s="15">
        <v>66.7</v>
      </c>
      <c r="C42" s="15">
        <v>33.299999999999997</v>
      </c>
      <c r="D42" s="15">
        <v>50</v>
      </c>
      <c r="E42" s="15">
        <f t="shared" si="0"/>
        <v>-33.400000000000006</v>
      </c>
    </row>
    <row r="43" spans="1:10" x14ac:dyDescent="0.3">
      <c r="A43" s="8" t="s">
        <v>52</v>
      </c>
      <c r="B43" s="16">
        <v>100</v>
      </c>
      <c r="C43" s="16">
        <v>52.454399999999993</v>
      </c>
      <c r="D43" s="16">
        <v>65.936899999999994</v>
      </c>
      <c r="E43" s="16">
        <f t="shared" si="0"/>
        <v>-47.545600000000007</v>
      </c>
    </row>
    <row r="44" spans="1:10" x14ac:dyDescent="0.3">
      <c r="A44" s="11" t="s">
        <v>53</v>
      </c>
      <c r="B44" s="15">
        <v>59.5</v>
      </c>
      <c r="C44" s="15">
        <v>47</v>
      </c>
      <c r="D44" s="15">
        <v>51.9</v>
      </c>
      <c r="E44" s="15">
        <f t="shared" si="0"/>
        <v>-12.5</v>
      </c>
    </row>
    <row r="45" spans="1:10" x14ac:dyDescent="0.3">
      <c r="A45" s="8" t="s">
        <v>54</v>
      </c>
      <c r="B45" s="16">
        <v>62.744799999999998</v>
      </c>
      <c r="C45" s="16">
        <v>45.386200000000002</v>
      </c>
      <c r="D45" s="16">
        <v>54.360900000000001</v>
      </c>
      <c r="E45" s="16">
        <f t="shared" si="0"/>
        <v>-17.358599999999996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217A-C42E-4605-BEA0-C574A4D2EBC9}">
  <dimension ref="A1:J46"/>
  <sheetViews>
    <sheetView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6" bestFit="1" customWidth="1"/>
  </cols>
  <sheetData>
    <row r="1" spans="1:5" x14ac:dyDescent="0.3">
      <c r="A1" s="19" t="s">
        <v>56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57</v>
      </c>
    </row>
    <row r="7" spans="1:5" x14ac:dyDescent="0.3">
      <c r="A7" s="8"/>
      <c r="B7" s="9"/>
      <c r="C7" s="9" t="s">
        <v>12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62</v>
      </c>
    </row>
    <row r="9" spans="1:5" x14ac:dyDescent="0.3">
      <c r="A9" s="11" t="s">
        <v>18</v>
      </c>
      <c r="B9" s="15">
        <v>59.820499999999996</v>
      </c>
      <c r="C9" s="15">
        <v>63.161999999999999</v>
      </c>
      <c r="D9" s="15">
        <v>61.488399999999999</v>
      </c>
      <c r="E9" s="15">
        <f>C9-B9</f>
        <v>3.3415000000000035</v>
      </c>
    </row>
    <row r="10" spans="1:5" x14ac:dyDescent="0.3">
      <c r="A10" s="8" t="s">
        <v>19</v>
      </c>
      <c r="B10" s="16">
        <v>67.868700000000004</v>
      </c>
      <c r="C10" s="16">
        <v>51.204300000000003</v>
      </c>
      <c r="D10" s="16">
        <v>58.919899999999998</v>
      </c>
      <c r="E10" s="16">
        <f t="shared" ref="E10:E45" si="0">C10-B10</f>
        <v>-16.664400000000001</v>
      </c>
    </row>
    <row r="11" spans="1:5" x14ac:dyDescent="0.3">
      <c r="A11" s="11" t="s">
        <v>20</v>
      </c>
      <c r="B11" s="15">
        <v>61.674700000000001</v>
      </c>
      <c r="C11" s="15">
        <v>64.789199999999994</v>
      </c>
      <c r="D11" s="15">
        <v>63.399399999999993</v>
      </c>
      <c r="E11" s="15">
        <f t="shared" si="0"/>
        <v>3.1144999999999925</v>
      </c>
    </row>
    <row r="12" spans="1:5" x14ac:dyDescent="0.3">
      <c r="A12" s="8" t="s">
        <v>21</v>
      </c>
      <c r="B12" s="16">
        <v>62.775999999999996</v>
      </c>
      <c r="C12" s="16">
        <v>54.568800000000003</v>
      </c>
      <c r="D12" s="16">
        <v>59.137400000000007</v>
      </c>
      <c r="E12" s="16">
        <f t="shared" si="0"/>
        <v>-8.2071999999999932</v>
      </c>
    </row>
    <row r="13" spans="1:5" x14ac:dyDescent="0.3">
      <c r="A13" s="11" t="s">
        <v>22</v>
      </c>
      <c r="B13" s="15">
        <v>59.484799999999993</v>
      </c>
      <c r="C13" s="15">
        <v>63.237000000000009</v>
      </c>
      <c r="D13" s="15">
        <v>61.343699999999998</v>
      </c>
      <c r="E13" s="15">
        <f t="shared" si="0"/>
        <v>3.7522000000000162</v>
      </c>
    </row>
    <row r="14" spans="1:5" x14ac:dyDescent="0.3">
      <c r="A14" s="8" t="s">
        <v>23</v>
      </c>
      <c r="B14" s="16">
        <v>59.275200000000005</v>
      </c>
      <c r="C14" s="16">
        <v>60.253800000000012</v>
      </c>
      <c r="D14" s="16">
        <v>59.637599999999999</v>
      </c>
      <c r="E14" s="16">
        <f t="shared" si="0"/>
        <v>0.97860000000000724</v>
      </c>
    </row>
    <row r="15" spans="1:5" x14ac:dyDescent="0.3">
      <c r="A15" s="11" t="s">
        <v>24</v>
      </c>
      <c r="B15" s="15">
        <v>100</v>
      </c>
      <c r="C15" s="15">
        <v>66.5</v>
      </c>
      <c r="D15" s="15">
        <v>84.9</v>
      </c>
      <c r="E15" s="15">
        <f t="shared" si="0"/>
        <v>-33.5</v>
      </c>
    </row>
    <row r="16" spans="1:5" x14ac:dyDescent="0.3">
      <c r="A16" s="8" t="s">
        <v>25</v>
      </c>
      <c r="B16" s="16">
        <v>78.392800000000008</v>
      </c>
      <c r="C16" s="16">
        <v>59.5</v>
      </c>
      <c r="D16" s="16">
        <v>70.665999999999997</v>
      </c>
      <c r="E16" s="16">
        <f t="shared" si="0"/>
        <v>-18.892800000000008</v>
      </c>
    </row>
    <row r="17" spans="1:5" x14ac:dyDescent="0.3">
      <c r="A17" s="11" t="s">
        <v>26</v>
      </c>
      <c r="B17" s="15">
        <v>80.393299999999996</v>
      </c>
      <c r="C17" s="15">
        <v>64.605500000000006</v>
      </c>
      <c r="D17" s="15">
        <v>73.100899999999996</v>
      </c>
      <c r="E17" s="15">
        <f t="shared" si="0"/>
        <v>-15.78779999999999</v>
      </c>
    </row>
    <row r="18" spans="1:5" x14ac:dyDescent="0.3">
      <c r="A18" s="8" t="s">
        <v>27</v>
      </c>
      <c r="B18" s="16">
        <v>58.588399999999993</v>
      </c>
      <c r="C18" s="16">
        <v>51.59579999999999</v>
      </c>
      <c r="D18" s="16">
        <v>55.792499999999997</v>
      </c>
      <c r="E18" s="16">
        <f t="shared" si="0"/>
        <v>-6.992600000000003</v>
      </c>
    </row>
    <row r="19" spans="1:5" x14ac:dyDescent="0.3">
      <c r="A19" s="11" t="s">
        <v>28</v>
      </c>
      <c r="B19" s="15">
        <v>83.5608</v>
      </c>
      <c r="C19" s="15">
        <v>66.168000000000006</v>
      </c>
      <c r="D19" s="15">
        <v>75.33</v>
      </c>
      <c r="E19" s="15">
        <f t="shared" si="0"/>
        <v>-17.392799999999994</v>
      </c>
    </row>
    <row r="20" spans="1:5" x14ac:dyDescent="0.3">
      <c r="A20" s="8" t="s">
        <v>29</v>
      </c>
      <c r="B20" s="16">
        <v>56.445999999999998</v>
      </c>
      <c r="C20" s="16">
        <v>51.18</v>
      </c>
      <c r="D20" s="16">
        <v>53.573</v>
      </c>
      <c r="E20" s="16">
        <f t="shared" si="0"/>
        <v>-5.2659999999999982</v>
      </c>
    </row>
    <row r="21" spans="1:5" x14ac:dyDescent="0.3">
      <c r="A21" s="11" t="s">
        <v>30</v>
      </c>
      <c r="B21" s="15">
        <v>56.678400000000003</v>
      </c>
      <c r="C21" s="15">
        <v>56.248000000000005</v>
      </c>
      <c r="D21" s="15">
        <v>56.501999999999995</v>
      </c>
      <c r="E21" s="15">
        <f t="shared" si="0"/>
        <v>-0.43039999999999878</v>
      </c>
    </row>
    <row r="22" spans="1:5" x14ac:dyDescent="0.3">
      <c r="A22" s="8" t="s">
        <v>31</v>
      </c>
      <c r="B22" s="16">
        <v>76.098399999999998</v>
      </c>
      <c r="C22" s="16">
        <v>72.617500000000007</v>
      </c>
      <c r="D22" s="16">
        <v>74.309399999999997</v>
      </c>
      <c r="E22" s="16">
        <f t="shared" si="0"/>
        <v>-3.4808999999999912</v>
      </c>
    </row>
    <row r="23" spans="1:5" x14ac:dyDescent="0.3">
      <c r="A23" s="11" t="s">
        <v>32</v>
      </c>
      <c r="B23" s="15">
        <v>56.374800000000008</v>
      </c>
      <c r="C23" s="15">
        <v>59.096100000000007</v>
      </c>
      <c r="D23" s="15">
        <v>57.615500000000004</v>
      </c>
      <c r="E23" s="15">
        <f t="shared" si="0"/>
        <v>2.7212999999999994</v>
      </c>
    </row>
    <row r="24" spans="1:5" x14ac:dyDescent="0.3">
      <c r="A24" s="8" t="s">
        <v>33</v>
      </c>
      <c r="B24" s="16">
        <v>50.204000000000008</v>
      </c>
      <c r="C24" s="16">
        <v>50.747399999999999</v>
      </c>
      <c r="D24" s="16">
        <v>50.497199999999992</v>
      </c>
      <c r="E24" s="16">
        <f t="shared" si="0"/>
        <v>0.54339999999999122</v>
      </c>
    </row>
    <row r="25" spans="1:5" x14ac:dyDescent="0.3">
      <c r="A25" s="11" t="s">
        <v>34</v>
      </c>
      <c r="B25" s="15">
        <v>88.53370000000001</v>
      </c>
      <c r="C25" s="15">
        <v>81.035499999999999</v>
      </c>
      <c r="D25" s="15">
        <v>84.771200000000007</v>
      </c>
      <c r="E25" s="15">
        <f t="shared" si="0"/>
        <v>-7.4982000000000113</v>
      </c>
    </row>
    <row r="26" spans="1:5" x14ac:dyDescent="0.3">
      <c r="A26" s="8" t="s">
        <v>35</v>
      </c>
      <c r="B26" s="16">
        <v>28.161000000000005</v>
      </c>
      <c r="C26" s="16">
        <v>44.7117</v>
      </c>
      <c r="D26" s="16">
        <v>35.14</v>
      </c>
      <c r="E26" s="16">
        <f t="shared" si="0"/>
        <v>16.550699999999996</v>
      </c>
    </row>
    <row r="27" spans="1:5" x14ac:dyDescent="0.3">
      <c r="A27" s="11" t="s">
        <v>36</v>
      </c>
      <c r="B27" s="15">
        <v>59.056199999999997</v>
      </c>
      <c r="C27" s="15">
        <v>67.055999999999997</v>
      </c>
      <c r="D27" s="15">
        <v>63.328999999999994</v>
      </c>
      <c r="E27" s="15">
        <f t="shared" si="0"/>
        <v>7.9998000000000005</v>
      </c>
    </row>
    <row r="28" spans="1:5" x14ac:dyDescent="0.3">
      <c r="A28" s="8" t="s">
        <v>37</v>
      </c>
      <c r="B28" s="16">
        <v>69.526799999999994</v>
      </c>
      <c r="C28" s="16">
        <v>69.579899999999995</v>
      </c>
      <c r="D28" s="16">
        <v>69.498000000000005</v>
      </c>
      <c r="E28" s="16">
        <f t="shared" si="0"/>
        <v>5.3100000000000591E-2</v>
      </c>
    </row>
    <row r="29" spans="1:5" x14ac:dyDescent="0.3">
      <c r="A29" s="11" t="s">
        <v>38</v>
      </c>
      <c r="B29" s="15">
        <v>64.91279999999999</v>
      </c>
      <c r="C29" s="15">
        <v>51.813499999999998</v>
      </c>
      <c r="D29" s="15">
        <v>59.905999999999992</v>
      </c>
      <c r="E29" s="15">
        <f t="shared" si="0"/>
        <v>-13.099299999999992</v>
      </c>
    </row>
    <row r="30" spans="1:5" x14ac:dyDescent="0.3">
      <c r="A30" s="8" t="s">
        <v>39</v>
      </c>
      <c r="B30" s="16">
        <v>72.935799999999986</v>
      </c>
      <c r="C30" s="16">
        <v>55.176000000000002</v>
      </c>
      <c r="D30" s="16">
        <v>66.150000000000006</v>
      </c>
      <c r="E30" s="16">
        <f t="shared" si="0"/>
        <v>-17.759799999999984</v>
      </c>
    </row>
    <row r="31" spans="1:5" x14ac:dyDescent="0.3">
      <c r="A31" s="11" t="s">
        <v>40</v>
      </c>
      <c r="B31" s="15">
        <v>53.73</v>
      </c>
      <c r="C31" s="15">
        <v>36.5976</v>
      </c>
      <c r="D31" s="15">
        <v>42.655000000000001</v>
      </c>
      <c r="E31" s="15">
        <f t="shared" si="0"/>
        <v>-17.132399999999997</v>
      </c>
    </row>
    <row r="32" spans="1:5" x14ac:dyDescent="0.3">
      <c r="A32" s="8" t="s">
        <v>41</v>
      </c>
      <c r="B32" s="16">
        <v>42.2136</v>
      </c>
      <c r="C32" s="16">
        <v>64.875</v>
      </c>
      <c r="D32" s="16">
        <v>52.262699999999995</v>
      </c>
      <c r="E32" s="16">
        <f t="shared" si="0"/>
        <v>22.6614</v>
      </c>
    </row>
    <row r="33" spans="1:10" x14ac:dyDescent="0.3">
      <c r="A33" s="11" t="s">
        <v>42</v>
      </c>
      <c r="B33" s="15">
        <v>62.554800000000007</v>
      </c>
      <c r="C33" s="15">
        <v>40.780800000000006</v>
      </c>
      <c r="D33" s="15">
        <v>50.697899999999997</v>
      </c>
      <c r="E33" s="15">
        <f t="shared" si="0"/>
        <v>-21.774000000000001</v>
      </c>
    </row>
    <row r="34" spans="1:10" x14ac:dyDescent="0.3">
      <c r="A34" s="8" t="s">
        <v>43</v>
      </c>
      <c r="B34" s="16">
        <v>36.990399999999994</v>
      </c>
      <c r="C34" s="16">
        <v>21.690900000000003</v>
      </c>
      <c r="D34" s="16">
        <v>26.930599999999998</v>
      </c>
      <c r="E34" s="16">
        <f t="shared" si="0"/>
        <v>-15.299499999999991</v>
      </c>
    </row>
    <row r="35" spans="1:10" x14ac:dyDescent="0.3">
      <c r="A35" s="11" t="s">
        <v>44</v>
      </c>
      <c r="B35" s="15">
        <v>65.934000000000012</v>
      </c>
      <c r="C35" s="15">
        <v>32.974499999999999</v>
      </c>
      <c r="D35" s="15">
        <v>51.586999999999996</v>
      </c>
      <c r="E35" s="15">
        <f t="shared" si="0"/>
        <v>-32.959500000000013</v>
      </c>
    </row>
    <row r="36" spans="1:10" x14ac:dyDescent="0.3">
      <c r="A36" s="8" t="s">
        <v>45</v>
      </c>
      <c r="B36" s="16">
        <v>49.226000000000006</v>
      </c>
      <c r="C36" s="16">
        <v>42.330199999999998</v>
      </c>
      <c r="D36" s="16">
        <v>46.055699999999995</v>
      </c>
      <c r="E36" s="16">
        <f t="shared" si="0"/>
        <v>-6.8958000000000084</v>
      </c>
    </row>
    <row r="37" spans="1:10" x14ac:dyDescent="0.3">
      <c r="A37" s="11" t="s">
        <v>46</v>
      </c>
      <c r="B37" s="15">
        <v>62.658799999999992</v>
      </c>
      <c r="C37" s="15">
        <v>44.317799999999998</v>
      </c>
      <c r="D37" s="15">
        <v>53.955399999999997</v>
      </c>
      <c r="E37" s="15">
        <f t="shared" si="0"/>
        <v>-18.340999999999994</v>
      </c>
    </row>
    <row r="38" spans="1:10" x14ac:dyDescent="0.3">
      <c r="A38" s="8" t="s">
        <v>47</v>
      </c>
      <c r="B38" s="16">
        <v>72.799599999999998</v>
      </c>
      <c r="C38" s="16">
        <v>69.471599999999995</v>
      </c>
      <c r="D38" s="16">
        <v>71.55</v>
      </c>
      <c r="E38" s="16">
        <f t="shared" si="0"/>
        <v>-3.328000000000003</v>
      </c>
    </row>
    <row r="39" spans="1:10" x14ac:dyDescent="0.3">
      <c r="A39" s="11" t="s">
        <v>48</v>
      </c>
      <c r="B39" s="15">
        <v>81.2</v>
      </c>
      <c r="C39" s="15">
        <v>25.189599999999999</v>
      </c>
      <c r="D39" s="15">
        <v>45.1096</v>
      </c>
      <c r="E39" s="15">
        <f t="shared" si="0"/>
        <v>-56.010400000000004</v>
      </c>
    </row>
    <row r="40" spans="1:10" x14ac:dyDescent="0.3">
      <c r="A40" s="11" t="s">
        <v>59</v>
      </c>
      <c r="B40" s="15">
        <v>80.942399999999992</v>
      </c>
      <c r="C40" s="15">
        <v>70.373599999999996</v>
      </c>
      <c r="D40" s="15">
        <v>77.500799999999984</v>
      </c>
      <c r="E40" s="15">
        <f t="shared" si="0"/>
        <v>-10.568799999999996</v>
      </c>
    </row>
    <row r="41" spans="1:10" x14ac:dyDescent="0.3">
      <c r="A41" s="8" t="s">
        <v>50</v>
      </c>
      <c r="B41" s="16">
        <v>80.364800000000002</v>
      </c>
      <c r="C41" s="16">
        <v>81.437399999999997</v>
      </c>
      <c r="D41" s="16">
        <v>80.859400000000008</v>
      </c>
      <c r="E41" s="16">
        <f t="shared" si="0"/>
        <v>1.0725999999999942</v>
      </c>
    </row>
    <row r="42" spans="1:10" x14ac:dyDescent="0.3">
      <c r="A42" s="11" t="s">
        <v>51</v>
      </c>
      <c r="B42" s="15">
        <v>27.864000000000001</v>
      </c>
      <c r="C42" s="15">
        <v>61</v>
      </c>
      <c r="D42" s="15">
        <v>40.352200000000003</v>
      </c>
      <c r="E42" s="15">
        <f t="shared" si="0"/>
        <v>33.135999999999996</v>
      </c>
    </row>
    <row r="43" spans="1:10" x14ac:dyDescent="0.3">
      <c r="A43" s="8" t="s">
        <v>52</v>
      </c>
      <c r="B43" s="16">
        <v>50.413399999999996</v>
      </c>
      <c r="C43" s="16">
        <v>79.7</v>
      </c>
      <c r="D43" s="16">
        <v>60.975600000000014</v>
      </c>
      <c r="E43" s="16">
        <f t="shared" si="0"/>
        <v>29.286600000000007</v>
      </c>
    </row>
    <row r="44" spans="1:10" x14ac:dyDescent="0.3">
      <c r="A44" s="11" t="s">
        <v>53</v>
      </c>
      <c r="B44" s="15">
        <v>26.188800000000001</v>
      </c>
      <c r="C44" s="15">
        <v>67.290300000000002</v>
      </c>
      <c r="D44" s="15">
        <v>41.968399999999995</v>
      </c>
      <c r="E44" s="15">
        <f t="shared" si="0"/>
        <v>41.101500000000001</v>
      </c>
    </row>
    <row r="45" spans="1:10" x14ac:dyDescent="0.3">
      <c r="A45" s="8" t="s">
        <v>54</v>
      </c>
      <c r="B45" s="16">
        <v>61.915699999999994</v>
      </c>
      <c r="C45" s="16">
        <v>55.172499999999999</v>
      </c>
      <c r="D45" s="16">
        <v>58.8504</v>
      </c>
      <c r="E45" s="16">
        <f t="shared" si="0"/>
        <v>-6.7431999999999945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4FA5-5294-4932-9D48-66019AC96545}">
  <dimension ref="A1:J46"/>
  <sheetViews>
    <sheetView topLeftCell="A30" workbookViewId="0">
      <selection activeCell="I56" sqref="I5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56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57</v>
      </c>
    </row>
    <row r="7" spans="1:5" x14ac:dyDescent="0.3">
      <c r="A7" s="8"/>
      <c r="B7" s="9"/>
      <c r="C7" s="9" t="s">
        <v>13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37.453973972999997</v>
      </c>
      <c r="C9" s="15">
        <v>52.358399999999989</v>
      </c>
      <c r="D9" s="15">
        <v>56.895099999999999</v>
      </c>
      <c r="E9" s="15">
        <f>C9-B9</f>
        <v>14.904426026999992</v>
      </c>
    </row>
    <row r="10" spans="1:5" x14ac:dyDescent="0.3">
      <c r="A10" s="8" t="s">
        <v>19</v>
      </c>
      <c r="B10" s="16">
        <v>32.142955663500004</v>
      </c>
      <c r="C10" s="16">
        <v>46.040399999999998</v>
      </c>
      <c r="D10" s="16">
        <v>49.063699999999997</v>
      </c>
      <c r="E10" s="16">
        <f t="shared" ref="E10:E45" si="0">C10-B10</f>
        <v>13.897444336499994</v>
      </c>
    </row>
    <row r="11" spans="1:5" x14ac:dyDescent="0.3">
      <c r="A11" s="11" t="s">
        <v>20</v>
      </c>
      <c r="B11" s="15">
        <v>41.060301573199993</v>
      </c>
      <c r="C11" s="15">
        <v>59.629800000000003</v>
      </c>
      <c r="D11" s="15">
        <v>62.857799999999997</v>
      </c>
      <c r="E11" s="15">
        <f t="shared" si="0"/>
        <v>18.56949842680001</v>
      </c>
    </row>
    <row r="12" spans="1:5" x14ac:dyDescent="0.3">
      <c r="A12" s="8" t="s">
        <v>21</v>
      </c>
      <c r="B12" s="16">
        <v>40.937422343999998</v>
      </c>
      <c r="C12" s="16">
        <v>40.540499999999994</v>
      </c>
      <c r="D12" s="16">
        <v>53.127800000000001</v>
      </c>
      <c r="E12" s="16">
        <f t="shared" si="0"/>
        <v>-0.39692234400000359</v>
      </c>
    </row>
    <row r="13" spans="1:5" x14ac:dyDescent="0.3">
      <c r="A13" s="11" t="s">
        <v>22</v>
      </c>
      <c r="B13" s="15">
        <v>34.263244799999995</v>
      </c>
      <c r="C13" s="15">
        <v>46.936800000000005</v>
      </c>
      <c r="D13" s="15">
        <v>52.374600000000001</v>
      </c>
      <c r="E13" s="15">
        <f t="shared" si="0"/>
        <v>12.67355520000001</v>
      </c>
    </row>
    <row r="14" spans="1:5" x14ac:dyDescent="0.3">
      <c r="A14" s="8" t="s">
        <v>23</v>
      </c>
      <c r="B14" s="16">
        <v>34.072629739200003</v>
      </c>
      <c r="C14" s="16">
        <v>59.788800000000009</v>
      </c>
      <c r="D14" s="16">
        <v>59.421599999999991</v>
      </c>
      <c r="E14" s="16">
        <f t="shared" si="0"/>
        <v>25.716170260800006</v>
      </c>
    </row>
    <row r="15" spans="1:5" x14ac:dyDescent="0.3">
      <c r="A15" s="11" t="s">
        <v>24</v>
      </c>
      <c r="B15" s="15">
        <v>28.223999999999997</v>
      </c>
      <c r="C15" s="15">
        <v>35.721000000000004</v>
      </c>
      <c r="D15" s="15">
        <v>50.462800000000009</v>
      </c>
      <c r="E15" s="15">
        <f t="shared" si="0"/>
        <v>7.497000000000007</v>
      </c>
    </row>
    <row r="16" spans="1:5" x14ac:dyDescent="0.3">
      <c r="A16" s="8" t="s">
        <v>25</v>
      </c>
      <c r="B16" s="16">
        <v>53.000980116000022</v>
      </c>
      <c r="C16" s="16">
        <v>50.804800000000007</v>
      </c>
      <c r="D16" s="16">
        <v>63.3872</v>
      </c>
      <c r="E16" s="16">
        <f t="shared" si="0"/>
        <v>-2.1961801160000149</v>
      </c>
    </row>
    <row r="17" spans="1:5" x14ac:dyDescent="0.3">
      <c r="A17" s="11" t="s">
        <v>26</v>
      </c>
      <c r="B17" s="15">
        <v>59.113515063199991</v>
      </c>
      <c r="C17" s="15">
        <v>61.313199999999995</v>
      </c>
      <c r="D17" s="15">
        <v>69.334699999999998</v>
      </c>
      <c r="E17" s="15">
        <f t="shared" si="0"/>
        <v>2.1996849368000042</v>
      </c>
    </row>
    <row r="18" spans="1:5" x14ac:dyDescent="0.3">
      <c r="A18" s="8" t="s">
        <v>27</v>
      </c>
      <c r="B18" s="16">
        <v>48.591461308</v>
      </c>
      <c r="C18" s="16">
        <v>73.292799999999986</v>
      </c>
      <c r="D18" s="16">
        <v>75.8065</v>
      </c>
      <c r="E18" s="16">
        <f t="shared" si="0"/>
        <v>24.701338691999986</v>
      </c>
    </row>
    <row r="19" spans="1:5" x14ac:dyDescent="0.3">
      <c r="A19" s="11" t="s">
        <v>28</v>
      </c>
      <c r="B19" s="15">
        <v>53.75365991040001</v>
      </c>
      <c r="C19" s="15">
        <v>49.937600000000003</v>
      </c>
      <c r="D19" s="15">
        <v>58.716900000000003</v>
      </c>
      <c r="E19" s="15">
        <f t="shared" si="0"/>
        <v>-3.816059910400007</v>
      </c>
    </row>
    <row r="20" spans="1:5" x14ac:dyDescent="0.3">
      <c r="A20" s="8" t="s">
        <v>29</v>
      </c>
      <c r="B20" s="16">
        <v>43.322079216000013</v>
      </c>
      <c r="C20" s="16">
        <v>57.224600000000002</v>
      </c>
      <c r="D20" s="16">
        <v>62.299800000000005</v>
      </c>
      <c r="E20" s="16">
        <f t="shared" si="0"/>
        <v>13.902520783999989</v>
      </c>
    </row>
    <row r="21" spans="1:5" x14ac:dyDescent="0.3">
      <c r="A21" s="11" t="s">
        <v>30</v>
      </c>
      <c r="B21" s="15">
        <v>35.716913971200007</v>
      </c>
      <c r="C21" s="15">
        <v>64.250999999999991</v>
      </c>
      <c r="D21" s="15">
        <v>61.715999999999994</v>
      </c>
      <c r="E21" s="15">
        <f t="shared" si="0"/>
        <v>28.534086028799983</v>
      </c>
    </row>
    <row r="22" spans="1:5" x14ac:dyDescent="0.3">
      <c r="A22" s="8" t="s">
        <v>31</v>
      </c>
      <c r="B22" s="16">
        <v>54.49406424</v>
      </c>
      <c r="C22" s="16">
        <v>53.238900000000001</v>
      </c>
      <c r="D22" s="16">
        <v>63.641099999999987</v>
      </c>
      <c r="E22" s="16">
        <f t="shared" si="0"/>
        <v>-1.2551642399999992</v>
      </c>
    </row>
    <row r="23" spans="1:5" x14ac:dyDescent="0.3">
      <c r="A23" s="11" t="s">
        <v>32</v>
      </c>
      <c r="B23" s="15">
        <v>32.425713838800014</v>
      </c>
      <c r="C23" s="15">
        <v>48.725200000000001</v>
      </c>
      <c r="D23" s="15">
        <v>53.152000000000008</v>
      </c>
      <c r="E23" s="15">
        <f t="shared" si="0"/>
        <v>16.299486161199987</v>
      </c>
    </row>
    <row r="24" spans="1:5" x14ac:dyDescent="0.3">
      <c r="A24" s="8" t="s">
        <v>33</v>
      </c>
      <c r="B24" s="16">
        <v>29.612126543999999</v>
      </c>
      <c r="C24" s="16">
        <v>51.114399999999996</v>
      </c>
      <c r="D24" s="16">
        <v>53.9741</v>
      </c>
      <c r="E24" s="16">
        <f t="shared" si="0"/>
        <v>21.502273455999998</v>
      </c>
    </row>
    <row r="25" spans="1:5" x14ac:dyDescent="0.3">
      <c r="A25" s="11" t="s">
        <v>34</v>
      </c>
      <c r="B25" s="15">
        <v>50.981245808000004</v>
      </c>
      <c r="C25" s="15">
        <v>63.403199999999998</v>
      </c>
      <c r="D25" s="15">
        <v>63.323799999999991</v>
      </c>
      <c r="E25" s="15">
        <f t="shared" si="0"/>
        <v>12.421954191999994</v>
      </c>
    </row>
    <row r="26" spans="1:5" x14ac:dyDescent="0.3">
      <c r="A26" s="8" t="s">
        <v>35</v>
      </c>
      <c r="B26" s="16">
        <v>13.880725866000004</v>
      </c>
      <c r="C26" s="16">
        <v>39.488599999999998</v>
      </c>
      <c r="D26" s="16">
        <v>38.484599999999993</v>
      </c>
      <c r="E26" s="16">
        <f t="shared" si="0"/>
        <v>25.607874133999992</v>
      </c>
    </row>
    <row r="27" spans="1:5" x14ac:dyDescent="0.3">
      <c r="A27" s="11" t="s">
        <v>36</v>
      </c>
      <c r="B27" s="15">
        <v>31.025174669999998</v>
      </c>
      <c r="C27" s="15">
        <v>57.888000000000005</v>
      </c>
      <c r="D27" s="15">
        <v>56.76</v>
      </c>
      <c r="E27" s="15">
        <f t="shared" si="0"/>
        <v>26.862825330000007</v>
      </c>
    </row>
    <row r="28" spans="1:5" x14ac:dyDescent="0.3">
      <c r="A28" s="8" t="s">
        <v>37</v>
      </c>
      <c r="B28" s="16">
        <v>31.384397519999997</v>
      </c>
      <c r="C28" s="16">
        <v>52.293199999999999</v>
      </c>
      <c r="D28" s="16">
        <v>51.243500000000004</v>
      </c>
      <c r="E28" s="16">
        <f t="shared" si="0"/>
        <v>20.908802480000002</v>
      </c>
    </row>
    <row r="29" spans="1:5" x14ac:dyDescent="0.3">
      <c r="A29" s="11" t="s">
        <v>38</v>
      </c>
      <c r="B29" s="15">
        <v>41.236764979199997</v>
      </c>
      <c r="C29" s="15">
        <v>50.268000000000001</v>
      </c>
      <c r="D29" s="15">
        <v>58.156800000000004</v>
      </c>
      <c r="E29" s="15">
        <f t="shared" si="0"/>
        <v>9.0312350208000041</v>
      </c>
    </row>
    <row r="30" spans="1:5" x14ac:dyDescent="0.3">
      <c r="A30" s="8" t="s">
        <v>39</v>
      </c>
      <c r="B30" s="16">
        <v>44.864633974999997</v>
      </c>
      <c r="C30" s="16">
        <v>46.631700000000002</v>
      </c>
      <c r="D30" s="16">
        <v>57.073800000000013</v>
      </c>
      <c r="E30" s="16">
        <f t="shared" si="0"/>
        <v>1.7670660250000054</v>
      </c>
    </row>
    <row r="31" spans="1:5" x14ac:dyDescent="0.3">
      <c r="A31" s="11" t="s">
        <v>40</v>
      </c>
      <c r="B31" s="15">
        <v>21.196323809999999</v>
      </c>
      <c r="C31" s="15">
        <v>39.317599999999999</v>
      </c>
      <c r="D31" s="15">
        <v>41.667000000000002</v>
      </c>
      <c r="E31" s="15">
        <f t="shared" si="0"/>
        <v>18.12127619</v>
      </c>
    </row>
    <row r="32" spans="1:5" x14ac:dyDescent="0.3">
      <c r="A32" s="8" t="s">
        <v>41</v>
      </c>
      <c r="B32" s="16">
        <v>26.605205827200002</v>
      </c>
      <c r="C32" s="16">
        <v>61.726700000000001</v>
      </c>
      <c r="D32" s="16">
        <v>57.182600000000001</v>
      </c>
      <c r="E32" s="16">
        <f t="shared" si="0"/>
        <v>35.121494172799999</v>
      </c>
    </row>
    <row r="33" spans="1:10" x14ac:dyDescent="0.3">
      <c r="A33" s="11" t="s">
        <v>42</v>
      </c>
      <c r="B33" s="15">
        <v>41.438176164000005</v>
      </c>
      <c r="C33" s="15">
        <v>52.0974</v>
      </c>
      <c r="D33" s="15">
        <v>58.078800000000008</v>
      </c>
      <c r="E33" s="15">
        <f t="shared" si="0"/>
        <v>10.659223835999995</v>
      </c>
    </row>
    <row r="34" spans="1:10" x14ac:dyDescent="0.3">
      <c r="A34" s="8" t="s">
        <v>43</v>
      </c>
      <c r="B34" s="16">
        <v>10.542263999999998</v>
      </c>
      <c r="C34" s="16">
        <v>20.582100000000001</v>
      </c>
      <c r="D34" s="16">
        <v>24.892000000000003</v>
      </c>
      <c r="E34" s="16">
        <f t="shared" si="0"/>
        <v>10.039836000000003</v>
      </c>
    </row>
    <row r="35" spans="1:10" x14ac:dyDescent="0.3">
      <c r="A35" s="11" t="s">
        <v>44</v>
      </c>
      <c r="B35" s="15">
        <v>50.312784852000014</v>
      </c>
      <c r="C35" s="15">
        <v>56.437600000000003</v>
      </c>
      <c r="D35" s="15">
        <v>64.266800000000003</v>
      </c>
      <c r="E35" s="15">
        <f t="shared" si="0"/>
        <v>6.1248151479999891</v>
      </c>
    </row>
    <row r="36" spans="1:10" x14ac:dyDescent="0.3">
      <c r="A36" s="8" t="s">
        <v>45</v>
      </c>
      <c r="B36" s="16">
        <v>29.044127616000001</v>
      </c>
      <c r="C36" s="16">
        <v>39.96</v>
      </c>
      <c r="D36" s="16">
        <v>48.9255</v>
      </c>
      <c r="E36" s="16">
        <f t="shared" si="0"/>
        <v>10.915872384</v>
      </c>
    </row>
    <row r="37" spans="1:10" x14ac:dyDescent="0.3">
      <c r="A37" s="11" t="s">
        <v>46</v>
      </c>
      <c r="B37" s="15">
        <v>38.942694835199994</v>
      </c>
      <c r="C37" s="15">
        <v>38.630800000000001</v>
      </c>
      <c r="D37" s="15">
        <v>49.875</v>
      </c>
      <c r="E37" s="15">
        <f t="shared" si="0"/>
        <v>-0.31189483519999328</v>
      </c>
    </row>
    <row r="38" spans="1:10" x14ac:dyDescent="0.3">
      <c r="A38" s="8" t="s">
        <v>47</v>
      </c>
      <c r="B38" s="16">
        <v>16.488745402000003</v>
      </c>
      <c r="C38" s="16">
        <v>64.1952</v>
      </c>
      <c r="D38" s="16">
        <v>52.907399999999996</v>
      </c>
      <c r="E38" s="16">
        <f t="shared" si="0"/>
        <v>47.706454597999993</v>
      </c>
    </row>
    <row r="39" spans="1:10" x14ac:dyDescent="0.3">
      <c r="A39" s="11" t="s">
        <v>48</v>
      </c>
      <c r="B39" s="15" t="s">
        <v>67</v>
      </c>
      <c r="C39" s="15">
        <v>25.189599999999999</v>
      </c>
      <c r="D39" s="15">
        <v>45.1096</v>
      </c>
      <c r="E39" s="15" t="s">
        <v>67</v>
      </c>
    </row>
    <row r="40" spans="1:10" x14ac:dyDescent="0.3">
      <c r="A40" s="11" t="s">
        <v>59</v>
      </c>
      <c r="B40" s="15">
        <v>73.090987199999987</v>
      </c>
      <c r="C40" s="15">
        <v>50.135399999999997</v>
      </c>
      <c r="D40" s="15">
        <v>69.720199999999991</v>
      </c>
      <c r="E40" s="15">
        <f t="shared" si="0"/>
        <v>-22.955587199999989</v>
      </c>
    </row>
    <row r="41" spans="1:10" x14ac:dyDescent="0.3">
      <c r="A41" s="8" t="s">
        <v>50</v>
      </c>
      <c r="B41" s="16">
        <v>60.448473804800003</v>
      </c>
      <c r="C41" s="16">
        <v>69.614999999999995</v>
      </c>
      <c r="D41" s="16">
        <v>73.242400000000004</v>
      </c>
      <c r="E41" s="16">
        <f t="shared" si="0"/>
        <v>9.1665261951999923</v>
      </c>
    </row>
    <row r="42" spans="1:10" x14ac:dyDescent="0.3">
      <c r="A42" s="11" t="s">
        <v>51</v>
      </c>
      <c r="B42" s="15">
        <v>18.585288000000002</v>
      </c>
      <c r="C42" s="15">
        <v>37.102499999999999</v>
      </c>
      <c r="D42" s="15">
        <v>48.311999999999998</v>
      </c>
      <c r="E42" s="15">
        <f t="shared" si="0"/>
        <v>18.517211999999997</v>
      </c>
    </row>
    <row r="43" spans="1:10" x14ac:dyDescent="0.3">
      <c r="A43" s="8" t="s">
        <v>52</v>
      </c>
      <c r="B43" s="16">
        <v>50.413399999999996</v>
      </c>
      <c r="C43" s="16">
        <v>67.918399999999991</v>
      </c>
      <c r="D43" s="16">
        <v>62.325000000000003</v>
      </c>
      <c r="E43" s="16">
        <f t="shared" si="0"/>
        <v>17.504999999999995</v>
      </c>
    </row>
    <row r="44" spans="1:10" x14ac:dyDescent="0.3">
      <c r="A44" s="11" t="s">
        <v>53</v>
      </c>
      <c r="B44" s="15">
        <v>15.582336</v>
      </c>
      <c r="C44" s="15">
        <v>58.69080000000001</v>
      </c>
      <c r="D44" s="15">
        <v>45.0672</v>
      </c>
      <c r="E44" s="15">
        <f t="shared" si="0"/>
        <v>43.108464000000012</v>
      </c>
    </row>
    <row r="45" spans="1:10" x14ac:dyDescent="0.3">
      <c r="A45" s="8" t="s">
        <v>54</v>
      </c>
      <c r="B45" s="16">
        <v>38.848882133599993</v>
      </c>
      <c r="C45" s="16">
        <v>48.487999999999992</v>
      </c>
      <c r="D45" s="16">
        <v>55.827999999999996</v>
      </c>
      <c r="E45" s="16">
        <f t="shared" si="0"/>
        <v>9.6391178663999995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8F56-AFB4-4BD6-9016-93781CC6C128}">
  <dimension ref="A1:M44"/>
  <sheetViews>
    <sheetView workbookViewId="0">
      <selection activeCell="A44" sqref="A44:M44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64</v>
      </c>
      <c r="M4" t="s">
        <v>66</v>
      </c>
    </row>
    <row r="5" spans="1:13" x14ac:dyDescent="0.3">
      <c r="C5" t="s">
        <v>11</v>
      </c>
      <c r="F5" t="s">
        <v>12</v>
      </c>
      <c r="I5" t="s">
        <v>13</v>
      </c>
      <c r="K5" s="1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55</v>
      </c>
      <c r="L6" t="s">
        <v>63</v>
      </c>
      <c r="M6" t="s">
        <v>65</v>
      </c>
    </row>
    <row r="7" spans="1:13" x14ac:dyDescent="0.3">
      <c r="A7" t="s">
        <v>18</v>
      </c>
      <c r="B7" s="14">
        <v>64.076399999999992</v>
      </c>
      <c r="C7" s="14">
        <v>52.448</v>
      </c>
      <c r="D7" s="14">
        <v>58.182999999999993</v>
      </c>
      <c r="E7" s="6">
        <v>56.578599999999994</v>
      </c>
      <c r="F7" s="6">
        <v>60.916899999999998</v>
      </c>
      <c r="G7" s="6">
        <v>57.180200000000006</v>
      </c>
      <c r="H7" s="14">
        <v>61.614899999999999</v>
      </c>
      <c r="I7" s="6">
        <v>55.536999999999999</v>
      </c>
      <c r="J7" s="6">
        <v>58.430500000000002</v>
      </c>
      <c r="K7" s="6">
        <f>Table073__Page_10433[[#This Row],[Column4]]-Table073__Page_10433[[#This Row],[Column7]]</f>
        <v>1.0027999999999864</v>
      </c>
      <c r="L7" s="17">
        <f>Table073__Page_10433[[#This Row],[Column2]]-Table073__Page_10433[[#This Row],[Column5]]</f>
        <v>7.497799999999998</v>
      </c>
      <c r="M7" s="17">
        <f>Table073__Page_10433[[#This Row],[Column3]]-Table073__Page_10433[[#This Row],[Column6]]</f>
        <v>-8.4688999999999979</v>
      </c>
    </row>
    <row r="8" spans="1:13" x14ac:dyDescent="0.3">
      <c r="A8" t="s">
        <v>19</v>
      </c>
      <c r="B8" s="14">
        <v>50.572499999999998</v>
      </c>
      <c r="C8" s="14">
        <v>46.519199999999998</v>
      </c>
      <c r="D8" s="14">
        <v>48.603999999999999</v>
      </c>
      <c r="E8" s="6">
        <v>62.621100000000006</v>
      </c>
      <c r="F8" s="6">
        <v>57.04</v>
      </c>
      <c r="G8" s="6">
        <v>55.273599999999988</v>
      </c>
      <c r="H8" s="14">
        <v>53.306399999999996</v>
      </c>
      <c r="I8" s="6">
        <v>49.076800000000006</v>
      </c>
      <c r="J8" s="6">
        <v>51.218999999999994</v>
      </c>
      <c r="K8" s="6">
        <f>Table073__Page_10433[[#This Row],[Column4]]-Table073__Page_10433[[#This Row],[Column7]]</f>
        <v>-6.6695999999999884</v>
      </c>
      <c r="L8" s="17">
        <f>Table073__Page_10433[[#This Row],[Column2]]-Table073__Page_10433[[#This Row],[Column5]]</f>
        <v>-12.048600000000008</v>
      </c>
      <c r="M8" s="17">
        <f>Table073__Page_10433[[#This Row],[Column3]]-Table073__Page_10433[[#This Row],[Column6]]</f>
        <v>-10.520800000000001</v>
      </c>
    </row>
    <row r="9" spans="1:13" x14ac:dyDescent="0.3">
      <c r="A9" t="s">
        <v>20</v>
      </c>
      <c r="B9" s="14">
        <v>68.142999999999986</v>
      </c>
      <c r="C9" s="14">
        <v>55.985999999999997</v>
      </c>
      <c r="D9" s="14">
        <v>62.078099999999992</v>
      </c>
      <c r="E9" s="6">
        <v>66.081599999999995</v>
      </c>
      <c r="F9" s="6">
        <v>63.083999999999996</v>
      </c>
      <c r="G9" s="6">
        <v>61.236000000000004</v>
      </c>
      <c r="H9" s="14">
        <v>67.887600000000006</v>
      </c>
      <c r="I9" s="6">
        <v>56.806599999999996</v>
      </c>
      <c r="J9" s="6">
        <v>62.392199999999995</v>
      </c>
      <c r="K9" s="6">
        <f>Table073__Page_10433[[#This Row],[Column4]]-Table073__Page_10433[[#This Row],[Column7]]</f>
        <v>0.84209999999998786</v>
      </c>
      <c r="L9" s="17">
        <f>Table073__Page_10433[[#This Row],[Column2]]-Table073__Page_10433[[#This Row],[Column5]]</f>
        <v>2.0613999999999919</v>
      </c>
      <c r="M9" s="17">
        <f>Table073__Page_10433[[#This Row],[Column3]]-Table073__Page_10433[[#This Row],[Column6]]</f>
        <v>-7.097999999999999</v>
      </c>
    </row>
    <row r="10" spans="1:13" x14ac:dyDescent="0.3">
      <c r="A10" t="s">
        <v>21</v>
      </c>
      <c r="B10" s="14">
        <v>65.325000000000003</v>
      </c>
      <c r="C10" s="14">
        <v>38.833199999999998</v>
      </c>
      <c r="D10" s="14">
        <v>52.178499999999993</v>
      </c>
      <c r="E10" s="6">
        <v>59.482499999999987</v>
      </c>
      <c r="F10" s="6">
        <v>50.630800000000008</v>
      </c>
      <c r="G10" s="6">
        <v>47.0854</v>
      </c>
      <c r="H10" s="14">
        <v>64.590900000000005</v>
      </c>
      <c r="I10" s="6">
        <v>40.112000000000002</v>
      </c>
      <c r="J10" s="6">
        <v>52.56</v>
      </c>
      <c r="K10" s="6">
        <f>Table073__Page_10433[[#This Row],[Column4]]-Table073__Page_10433[[#This Row],[Column7]]</f>
        <v>5.0930999999999926</v>
      </c>
      <c r="L10" s="17">
        <f>Table073__Page_10433[[#This Row],[Column2]]-Table073__Page_10433[[#This Row],[Column5]]</f>
        <v>5.8425000000000153</v>
      </c>
      <c r="M10" s="17">
        <f>Table073__Page_10433[[#This Row],[Column3]]-Table073__Page_10433[[#This Row],[Column6]]</f>
        <v>-11.79760000000001</v>
      </c>
    </row>
    <row r="11" spans="1:13" x14ac:dyDescent="0.3">
      <c r="A11" t="s">
        <v>22</v>
      </c>
      <c r="B11" s="14">
        <v>63.016799999999996</v>
      </c>
      <c r="C11" s="14">
        <v>40.863900000000001</v>
      </c>
      <c r="D11" s="14">
        <v>51.616800000000005</v>
      </c>
      <c r="E11" s="6">
        <v>63.784400000000005</v>
      </c>
      <c r="F11" s="6">
        <v>61.406800000000004</v>
      </c>
      <c r="G11" s="6">
        <v>58.667699999999996</v>
      </c>
      <c r="H11" s="14">
        <v>63.1464</v>
      </c>
      <c r="I11" s="6">
        <v>44.593500000000006</v>
      </c>
      <c r="J11" s="6">
        <v>53.614800000000002</v>
      </c>
      <c r="K11" s="6">
        <f>Table073__Page_10433[[#This Row],[Column4]]-Table073__Page_10433[[#This Row],[Column7]]</f>
        <v>-7.0508999999999915</v>
      </c>
      <c r="L11" s="17">
        <f>Table073__Page_10433[[#This Row],[Column2]]-Table073__Page_10433[[#This Row],[Column5]]</f>
        <v>-0.76760000000000872</v>
      </c>
      <c r="M11" s="17">
        <f>Table073__Page_10433[[#This Row],[Column3]]-Table073__Page_10433[[#This Row],[Column6]]</f>
        <v>-20.542900000000003</v>
      </c>
    </row>
    <row r="12" spans="1:13" x14ac:dyDescent="0.3">
      <c r="A12" t="s">
        <v>23</v>
      </c>
      <c r="B12" s="14">
        <v>50.038800000000009</v>
      </c>
      <c r="C12" s="14">
        <v>35.200200000000002</v>
      </c>
      <c r="D12" s="14">
        <v>43.656599999999997</v>
      </c>
      <c r="E12" s="6">
        <v>55.06580000000001</v>
      </c>
      <c r="F12" s="6">
        <v>59.941200000000002</v>
      </c>
      <c r="G12" s="6">
        <v>52.556099999999994</v>
      </c>
      <c r="H12" s="14">
        <v>54.904700000000005</v>
      </c>
      <c r="I12" s="6">
        <v>58.976399999999991</v>
      </c>
      <c r="J12" s="6">
        <v>56.518000000000001</v>
      </c>
      <c r="K12" s="6">
        <f>Table073__Page_10433[[#This Row],[Column4]]-Table073__Page_10433[[#This Row],[Column7]]</f>
        <v>-8.8994999999999962</v>
      </c>
      <c r="L12" s="17">
        <f>Table073__Page_10433[[#This Row],[Column2]]-Table073__Page_10433[[#This Row],[Column5]]</f>
        <v>-5.027000000000001</v>
      </c>
      <c r="M12" s="17">
        <f>Table073__Page_10433[[#This Row],[Column3]]-Table073__Page_10433[[#This Row],[Column6]]</f>
        <v>-24.741</v>
      </c>
    </row>
    <row r="13" spans="1:13" x14ac:dyDescent="0.3">
      <c r="A13" t="s">
        <v>24</v>
      </c>
      <c r="B13" s="14">
        <v>35.916799999999995</v>
      </c>
      <c r="C13" s="14">
        <v>22.706900000000001</v>
      </c>
      <c r="D13" s="14">
        <v>28.089600000000001</v>
      </c>
      <c r="E13" s="6">
        <v>89.8</v>
      </c>
      <c r="F13" s="6">
        <v>67.378500000000003</v>
      </c>
      <c r="G13" s="6">
        <v>71.730900000000005</v>
      </c>
      <c r="H13" s="14">
        <v>66.538599999999988</v>
      </c>
      <c r="I13" s="6">
        <v>43.427500000000002</v>
      </c>
      <c r="J13" s="6">
        <v>54.16</v>
      </c>
      <c r="K13" s="6">
        <f>Table073__Page_10433[[#This Row],[Column4]]-Table073__Page_10433[[#This Row],[Column7]]</f>
        <v>-43.641300000000001</v>
      </c>
      <c r="L13" s="17">
        <f>Table073__Page_10433[[#This Row],[Column2]]-Table073__Page_10433[[#This Row],[Column5]]</f>
        <v>-53.883200000000002</v>
      </c>
      <c r="M13" s="17">
        <f>Table073__Page_10433[[#This Row],[Column3]]-Table073__Page_10433[[#This Row],[Column6]]</f>
        <v>-44.671599999999998</v>
      </c>
    </row>
    <row r="14" spans="1:13" x14ac:dyDescent="0.3">
      <c r="A14" t="s">
        <v>25</v>
      </c>
      <c r="B14" s="14">
        <v>68.002800000000008</v>
      </c>
      <c r="C14" s="14">
        <v>43.849499999999999</v>
      </c>
      <c r="D14" s="14">
        <v>56.320200000000007</v>
      </c>
      <c r="E14" s="6">
        <v>77.349000000000004</v>
      </c>
      <c r="F14" s="6">
        <v>62.238</v>
      </c>
      <c r="G14" s="6">
        <v>60.996000000000002</v>
      </c>
      <c r="H14" s="14">
        <v>73.015800000000013</v>
      </c>
      <c r="I14" s="6">
        <v>52.566800000000001</v>
      </c>
      <c r="J14" s="6">
        <v>63.802500000000002</v>
      </c>
      <c r="K14" s="6">
        <f>Table073__Page_10433[[#This Row],[Column4]]-Table073__Page_10433[[#This Row],[Column7]]</f>
        <v>-4.6757999999999953</v>
      </c>
      <c r="L14" s="17">
        <f>Table073__Page_10433[[#This Row],[Column2]]-Table073__Page_10433[[#This Row],[Column5]]</f>
        <v>-9.3461999999999961</v>
      </c>
      <c r="M14" s="17">
        <f>Table073__Page_10433[[#This Row],[Column3]]-Table073__Page_10433[[#This Row],[Column6]]</f>
        <v>-18.388500000000001</v>
      </c>
    </row>
    <row r="15" spans="1:13" x14ac:dyDescent="0.3">
      <c r="A15" t="s">
        <v>26</v>
      </c>
      <c r="B15" s="14">
        <v>72.787199999999999</v>
      </c>
      <c r="C15" s="14">
        <v>56.139299999999992</v>
      </c>
      <c r="D15" s="14">
        <v>64.671999999999997</v>
      </c>
      <c r="E15" s="6">
        <v>78.540000000000006</v>
      </c>
      <c r="F15" s="6">
        <v>61.027999999999992</v>
      </c>
      <c r="G15" s="6">
        <v>61.685000000000002</v>
      </c>
      <c r="H15" s="14">
        <v>75.288599999999988</v>
      </c>
      <c r="I15" s="6">
        <v>58.140600000000013</v>
      </c>
      <c r="J15" s="6">
        <v>67.131100000000004</v>
      </c>
      <c r="K15" s="6">
        <f>Table073__Page_10433[[#This Row],[Column4]]-Table073__Page_10433[[#This Row],[Column7]]</f>
        <v>2.9869999999999948</v>
      </c>
      <c r="L15" s="17">
        <f>Table073__Page_10433[[#This Row],[Column2]]-Table073__Page_10433[[#This Row],[Column5]]</f>
        <v>-5.7528000000000077</v>
      </c>
      <c r="M15" s="17">
        <f>Table073__Page_10433[[#This Row],[Column3]]-Table073__Page_10433[[#This Row],[Column6]]</f>
        <v>-4.8887</v>
      </c>
    </row>
    <row r="16" spans="1:13" x14ac:dyDescent="0.3">
      <c r="A16" t="s">
        <v>27</v>
      </c>
      <c r="B16" s="14">
        <v>85.682900000000004</v>
      </c>
      <c r="C16" s="14">
        <v>77.951999999999998</v>
      </c>
      <c r="D16" s="14">
        <v>81.862700000000004</v>
      </c>
      <c r="E16" s="6">
        <v>51.571199999999997</v>
      </c>
      <c r="F16" s="6">
        <v>40.110399999999998</v>
      </c>
      <c r="G16" s="6">
        <v>38.390399999999993</v>
      </c>
      <c r="H16" s="14">
        <v>78.674400000000006</v>
      </c>
      <c r="I16" s="6">
        <v>70.800299999999993</v>
      </c>
      <c r="J16" s="6">
        <v>74.893399999999986</v>
      </c>
      <c r="K16" s="6">
        <f>Table073__Page_10433[[#This Row],[Column4]]-Table073__Page_10433[[#This Row],[Column7]]</f>
        <v>43.472300000000011</v>
      </c>
      <c r="L16" s="17">
        <f>Table073__Page_10433[[#This Row],[Column2]]-Table073__Page_10433[[#This Row],[Column5]]</f>
        <v>34.111700000000006</v>
      </c>
      <c r="M16" s="17">
        <f>Table073__Page_10433[[#This Row],[Column3]]-Table073__Page_10433[[#This Row],[Column6]]</f>
        <v>37.8416</v>
      </c>
    </row>
    <row r="17" spans="1:13" x14ac:dyDescent="0.3">
      <c r="A17" t="s">
        <v>28</v>
      </c>
      <c r="B17" s="14">
        <v>65.987000000000009</v>
      </c>
      <c r="C17" s="14">
        <v>43.583999999999996</v>
      </c>
      <c r="D17" s="14">
        <v>54.085500000000003</v>
      </c>
      <c r="E17" s="6">
        <v>76.820999999999998</v>
      </c>
      <c r="F17" s="6">
        <v>61.5122</v>
      </c>
      <c r="G17" s="6">
        <v>60.300799999999988</v>
      </c>
      <c r="H17" s="14">
        <v>68.327999999999989</v>
      </c>
      <c r="I17" s="6">
        <v>46.880600000000001</v>
      </c>
      <c r="J17" s="6">
        <v>57.077999999999996</v>
      </c>
      <c r="K17" s="6">
        <f>Table073__Page_10433[[#This Row],[Column4]]-Table073__Page_10433[[#This Row],[Column7]]</f>
        <v>-6.2152999999999849</v>
      </c>
      <c r="L17" s="17">
        <f>Table073__Page_10433[[#This Row],[Column2]]-Table073__Page_10433[[#This Row],[Column5]]</f>
        <v>-10.833999999999989</v>
      </c>
      <c r="M17" s="17">
        <f>Table073__Page_10433[[#This Row],[Column3]]-Table073__Page_10433[[#This Row],[Column6]]</f>
        <v>-17.928200000000004</v>
      </c>
    </row>
    <row r="18" spans="1:13" x14ac:dyDescent="0.3">
      <c r="A18" t="s">
        <v>29</v>
      </c>
      <c r="B18" s="14">
        <v>78.170400000000001</v>
      </c>
      <c r="C18" s="14">
        <v>60.66299999999999</v>
      </c>
      <c r="D18" s="14">
        <v>69.721599999999995</v>
      </c>
      <c r="E18" s="6">
        <v>61.221899999999998</v>
      </c>
      <c r="F18" s="6">
        <v>51.586500000000008</v>
      </c>
      <c r="G18" s="6">
        <v>55.054499999999997</v>
      </c>
      <c r="H18" s="14">
        <v>70.757499999999993</v>
      </c>
      <c r="I18" s="6">
        <v>55.989899999999999</v>
      </c>
      <c r="J18" s="6">
        <v>63.172799999999995</v>
      </c>
      <c r="K18" s="6">
        <f>Table073__Page_10433[[#This Row],[Column4]]-Table073__Page_10433[[#This Row],[Column7]]</f>
        <v>14.667099999999998</v>
      </c>
      <c r="L18" s="17">
        <f>Table073__Page_10433[[#This Row],[Column2]]-Table073__Page_10433[[#This Row],[Column5]]</f>
        <v>16.948500000000003</v>
      </c>
      <c r="M18" s="17">
        <f>Table073__Page_10433[[#This Row],[Column3]]-Table073__Page_10433[[#This Row],[Column6]]</f>
        <v>9.0764999999999816</v>
      </c>
    </row>
    <row r="19" spans="1:13" x14ac:dyDescent="0.3">
      <c r="A19" t="s">
        <v>30</v>
      </c>
      <c r="B19" s="14">
        <v>63.463899999999995</v>
      </c>
      <c r="C19" s="14">
        <v>70.200400000000002</v>
      </c>
      <c r="D19" s="14">
        <v>66.830399999999997</v>
      </c>
      <c r="E19" s="6">
        <v>54.389500000000005</v>
      </c>
      <c r="F19" s="6">
        <v>53.186700000000002</v>
      </c>
      <c r="G19" s="6">
        <v>53.909099999999995</v>
      </c>
      <c r="H19" s="14">
        <v>58.448399999999999</v>
      </c>
      <c r="I19" s="6">
        <v>60.794600000000003</v>
      </c>
      <c r="J19" s="6">
        <v>59.630400000000002</v>
      </c>
      <c r="K19" s="6">
        <f>Table073__Page_10433[[#This Row],[Column4]]-Table073__Page_10433[[#This Row],[Column7]]</f>
        <v>12.921300000000002</v>
      </c>
      <c r="L19" s="17">
        <f>Table073__Page_10433[[#This Row],[Column2]]-Table073__Page_10433[[#This Row],[Column5]]</f>
        <v>9.07439999999999</v>
      </c>
      <c r="M19" s="17">
        <f>Table073__Page_10433[[#This Row],[Column3]]-Table073__Page_10433[[#This Row],[Column6]]</f>
        <v>17.0137</v>
      </c>
    </row>
    <row r="20" spans="1:13" x14ac:dyDescent="0.3">
      <c r="A20" t="s">
        <v>31</v>
      </c>
      <c r="B20" s="14">
        <v>70.820999999999998</v>
      </c>
      <c r="C20" s="14">
        <v>41.968399999999995</v>
      </c>
      <c r="D20" s="14">
        <v>57.721599999999995</v>
      </c>
      <c r="E20" s="6">
        <v>74.167500000000004</v>
      </c>
      <c r="F20" s="6">
        <v>67.454400000000007</v>
      </c>
      <c r="G20" s="6">
        <v>64.371200000000002</v>
      </c>
      <c r="H20" s="14">
        <v>71.839200000000005</v>
      </c>
      <c r="I20" s="6">
        <v>49.715400000000002</v>
      </c>
      <c r="J20" s="6">
        <v>61.494299999999996</v>
      </c>
      <c r="K20" s="6">
        <f>Table073__Page_10433[[#This Row],[Column4]]-Table073__Page_10433[[#This Row],[Column7]]</f>
        <v>-6.6496000000000066</v>
      </c>
      <c r="L20" s="17">
        <f>Table073__Page_10433[[#This Row],[Column2]]-Table073__Page_10433[[#This Row],[Column5]]</f>
        <v>-3.346500000000006</v>
      </c>
      <c r="M20" s="17">
        <f>Table073__Page_10433[[#This Row],[Column3]]-Table073__Page_10433[[#This Row],[Column6]]</f>
        <v>-25.486000000000011</v>
      </c>
    </row>
    <row r="21" spans="1:13" x14ac:dyDescent="0.3">
      <c r="A21" t="s">
        <v>32</v>
      </c>
      <c r="B21" s="14">
        <v>59.297399999999996</v>
      </c>
      <c r="C21" s="14">
        <v>43.1004</v>
      </c>
      <c r="D21" s="14">
        <v>51.983699999999999</v>
      </c>
      <c r="E21" s="6">
        <v>55.8292</v>
      </c>
      <c r="F21" s="6">
        <v>55.790399999999998</v>
      </c>
      <c r="G21" s="6">
        <v>52.323200000000007</v>
      </c>
      <c r="H21" s="14">
        <v>57.743399999999994</v>
      </c>
      <c r="I21" s="6">
        <v>49.107700000000001</v>
      </c>
      <c r="J21" s="6">
        <v>53.6907</v>
      </c>
      <c r="K21" s="6">
        <f>Table073__Page_10433[[#This Row],[Column4]]-Table073__Page_10433[[#This Row],[Column7]]</f>
        <v>-0.33950000000000813</v>
      </c>
      <c r="L21" s="17">
        <f>Table073__Page_10433[[#This Row],[Column2]]-Table073__Page_10433[[#This Row],[Column5]]</f>
        <v>3.468199999999996</v>
      </c>
      <c r="M21" s="17">
        <f>Table073__Page_10433[[#This Row],[Column3]]-Table073__Page_10433[[#This Row],[Column6]]</f>
        <v>-12.689999999999998</v>
      </c>
    </row>
    <row r="22" spans="1:13" x14ac:dyDescent="0.3">
      <c r="A22" t="s">
        <v>33</v>
      </c>
      <c r="B22" s="14">
        <v>56.114399999999996</v>
      </c>
      <c r="C22" s="14">
        <v>48.483999999999995</v>
      </c>
      <c r="D22" s="14">
        <v>52.5732</v>
      </c>
      <c r="E22" s="6">
        <v>53.240400000000001</v>
      </c>
      <c r="F22" s="6">
        <v>52.489400000000003</v>
      </c>
      <c r="G22" s="6">
        <v>49.529200000000003</v>
      </c>
      <c r="H22" s="14">
        <v>55.44</v>
      </c>
      <c r="I22" s="6">
        <v>49.690399999999997</v>
      </c>
      <c r="J22" s="6">
        <v>52.650399999999998</v>
      </c>
      <c r="K22" s="6">
        <f>Table073__Page_10433[[#This Row],[Column4]]-Table073__Page_10433[[#This Row],[Column7]]</f>
        <v>3.0439999999999969</v>
      </c>
      <c r="L22" s="17">
        <f>Table073__Page_10433[[#This Row],[Column2]]-Table073__Page_10433[[#This Row],[Column5]]</f>
        <v>2.8739999999999952</v>
      </c>
      <c r="M22" s="17">
        <f>Table073__Page_10433[[#This Row],[Column3]]-Table073__Page_10433[[#This Row],[Column6]]</f>
        <v>-4.0054000000000087</v>
      </c>
    </row>
    <row r="23" spans="1:13" x14ac:dyDescent="0.3">
      <c r="A23" t="s">
        <v>34</v>
      </c>
      <c r="B23" s="14">
        <v>58.745499999999993</v>
      </c>
      <c r="C23" s="14">
        <v>55.931399999999996</v>
      </c>
      <c r="D23" s="14">
        <v>57.4024</v>
      </c>
      <c r="E23" s="6">
        <v>77.778999999999996</v>
      </c>
      <c r="F23" s="6">
        <v>84.232399999999998</v>
      </c>
      <c r="G23" s="6">
        <v>78.305599999999998</v>
      </c>
      <c r="H23" s="14">
        <v>62.201700000000002</v>
      </c>
      <c r="I23" s="6">
        <v>61.790999999999997</v>
      </c>
      <c r="J23" s="6">
        <v>62.077800000000003</v>
      </c>
      <c r="K23" s="6">
        <f>Table073__Page_10433[[#This Row],[Column4]]-Table073__Page_10433[[#This Row],[Column7]]</f>
        <v>-20.903199999999998</v>
      </c>
      <c r="L23" s="17">
        <f>Table073__Page_10433[[#This Row],[Column2]]-Table073__Page_10433[[#This Row],[Column5]]</f>
        <v>-19.033500000000004</v>
      </c>
      <c r="M23" s="17">
        <f>Table073__Page_10433[[#This Row],[Column3]]-Table073__Page_10433[[#This Row],[Column6]]</f>
        <v>-28.301000000000002</v>
      </c>
    </row>
    <row r="24" spans="1:13" x14ac:dyDescent="0.3">
      <c r="A24" t="s">
        <v>35</v>
      </c>
      <c r="B24" s="14">
        <v>47.462399999999995</v>
      </c>
      <c r="C24" s="14">
        <v>40.709600000000002</v>
      </c>
      <c r="D24" s="14">
        <v>43.802000000000007</v>
      </c>
      <c r="E24" s="6">
        <v>33.440000000000005</v>
      </c>
      <c r="F24" s="6">
        <v>49.09579999999999</v>
      </c>
      <c r="G24" s="6">
        <v>43.677199999999999</v>
      </c>
      <c r="H24" s="14">
        <v>40.406399999999991</v>
      </c>
      <c r="I24" s="6">
        <v>44.413900000000005</v>
      </c>
      <c r="J24" s="6">
        <v>41.992199999999997</v>
      </c>
      <c r="K24" s="6">
        <f>Table073__Page_10433[[#This Row],[Column4]]-Table073__Page_10433[[#This Row],[Column7]]</f>
        <v>0.12480000000000757</v>
      </c>
      <c r="L24" s="17">
        <f>Table073__Page_10433[[#This Row],[Column2]]-Table073__Page_10433[[#This Row],[Column5]]</f>
        <v>14.02239999999999</v>
      </c>
      <c r="M24" s="17">
        <f>Table073__Page_10433[[#This Row],[Column3]]-Table073__Page_10433[[#This Row],[Column6]]</f>
        <v>-8.3861999999999881</v>
      </c>
    </row>
    <row r="25" spans="1:13" x14ac:dyDescent="0.3">
      <c r="A25" t="s">
        <v>36</v>
      </c>
      <c r="B25" s="14">
        <v>51.175899999999992</v>
      </c>
      <c r="C25" s="14">
        <v>55.732600000000005</v>
      </c>
      <c r="D25" s="14">
        <v>53.7166</v>
      </c>
      <c r="E25" s="6">
        <v>59.16</v>
      </c>
      <c r="F25" s="6">
        <v>68.725799999999992</v>
      </c>
      <c r="G25" s="6">
        <v>63.198900000000002</v>
      </c>
      <c r="H25" s="14">
        <v>55.02</v>
      </c>
      <c r="I25" s="6">
        <v>61.258800000000008</v>
      </c>
      <c r="J25" s="6">
        <v>58.290999999999997</v>
      </c>
      <c r="K25" s="6">
        <f>Table073__Page_10433[[#This Row],[Column4]]-Table073__Page_10433[[#This Row],[Column7]]</f>
        <v>-9.4823000000000022</v>
      </c>
      <c r="L25" s="17">
        <f>Table073__Page_10433[[#This Row],[Column2]]-Table073__Page_10433[[#This Row],[Column5]]</f>
        <v>-7.9841000000000051</v>
      </c>
      <c r="M25" s="17">
        <f>Table073__Page_10433[[#This Row],[Column3]]-Table073__Page_10433[[#This Row],[Column6]]</f>
        <v>-12.993199999999987</v>
      </c>
    </row>
    <row r="26" spans="1:13" x14ac:dyDescent="0.3">
      <c r="A26" t="s">
        <v>37</v>
      </c>
      <c r="B26" s="14">
        <v>51.503399999999992</v>
      </c>
      <c r="C26" s="14">
        <v>43.601599999999998</v>
      </c>
      <c r="D26" s="14">
        <v>47.414999999999999</v>
      </c>
      <c r="E26" s="6">
        <v>64.330399999999997</v>
      </c>
      <c r="F26" s="6">
        <v>63.99</v>
      </c>
      <c r="G26" s="6">
        <v>57.307499999999997</v>
      </c>
      <c r="H26" s="14">
        <v>54.092300000000002</v>
      </c>
      <c r="I26" s="6">
        <v>47.0745</v>
      </c>
      <c r="J26" s="6">
        <v>50.515999999999991</v>
      </c>
      <c r="K26" s="6">
        <f>Table073__Page_10433[[#This Row],[Column4]]-Table073__Page_10433[[#This Row],[Column7]]</f>
        <v>-9.8924999999999983</v>
      </c>
      <c r="L26" s="17">
        <f>Table073__Page_10433[[#This Row],[Column2]]-Table073__Page_10433[[#This Row],[Column5]]</f>
        <v>-12.827000000000005</v>
      </c>
      <c r="M26" s="17">
        <f>Table073__Page_10433[[#This Row],[Column3]]-Table073__Page_10433[[#This Row],[Column6]]</f>
        <v>-20.388400000000004</v>
      </c>
    </row>
    <row r="27" spans="1:13" x14ac:dyDescent="0.3">
      <c r="A27" t="s">
        <v>38</v>
      </c>
      <c r="B27" s="14">
        <v>63.741599999999998</v>
      </c>
      <c r="C27" s="14">
        <v>43.107100000000003</v>
      </c>
      <c r="D27" s="14">
        <v>54.317900000000009</v>
      </c>
      <c r="E27" s="6">
        <v>62.45839999999999</v>
      </c>
      <c r="F27" s="6">
        <v>48.518399999999993</v>
      </c>
      <c r="G27" s="6">
        <v>47.545600000000007</v>
      </c>
      <c r="H27" s="14">
        <v>63.250500000000002</v>
      </c>
      <c r="I27" s="6">
        <v>45.036000000000001</v>
      </c>
      <c r="J27" s="6">
        <v>55.216499999999996</v>
      </c>
      <c r="K27" s="6">
        <f>Table073__Page_10433[[#This Row],[Column4]]-Table073__Page_10433[[#This Row],[Column7]]</f>
        <v>6.7723000000000013</v>
      </c>
      <c r="L27" s="17">
        <f>Table073__Page_10433[[#This Row],[Column2]]-Table073__Page_10433[[#This Row],[Column5]]</f>
        <v>1.2832000000000079</v>
      </c>
      <c r="M27" s="17">
        <f>Table073__Page_10433[[#This Row],[Column3]]-Table073__Page_10433[[#This Row],[Column6]]</f>
        <v>-5.41129999999999</v>
      </c>
    </row>
    <row r="28" spans="1:13" x14ac:dyDescent="0.3">
      <c r="A28" t="s">
        <v>39</v>
      </c>
      <c r="B28" s="14">
        <v>63.663599999999995</v>
      </c>
      <c r="C28" s="14">
        <v>42.310200000000002</v>
      </c>
      <c r="D28" s="14">
        <v>53.425799999999988</v>
      </c>
      <c r="E28" s="6">
        <v>69.275000000000006</v>
      </c>
      <c r="F28" s="6">
        <v>55.767299999999999</v>
      </c>
      <c r="G28" s="6">
        <v>52.982100000000003</v>
      </c>
      <c r="H28" s="14">
        <v>65.416799999999995</v>
      </c>
      <c r="I28" s="6">
        <v>45.758299999999998</v>
      </c>
      <c r="J28" s="6">
        <v>56.484999999999999</v>
      </c>
      <c r="K28" s="6">
        <f>Table073__Page_10433[[#This Row],[Column4]]-Table073__Page_10433[[#This Row],[Column7]]</f>
        <v>0.44369999999998555</v>
      </c>
      <c r="L28" s="17">
        <f>Table073__Page_10433[[#This Row],[Column2]]-Table073__Page_10433[[#This Row],[Column5]]</f>
        <v>-5.6114000000000104</v>
      </c>
      <c r="M28" s="17">
        <f>Table073__Page_10433[[#This Row],[Column3]]-Table073__Page_10433[[#This Row],[Column6]]</f>
        <v>-13.457099999999997</v>
      </c>
    </row>
    <row r="29" spans="1:13" x14ac:dyDescent="0.3">
      <c r="A29" t="s">
        <v>40</v>
      </c>
      <c r="B29" s="14">
        <v>38.586999999999996</v>
      </c>
      <c r="C29" s="14">
        <v>49.817100000000003</v>
      </c>
      <c r="D29" s="14">
        <v>43.874399999999994</v>
      </c>
      <c r="E29" s="6">
        <v>54.72</v>
      </c>
      <c r="F29" s="6">
        <v>41.677199999999992</v>
      </c>
      <c r="G29" s="6">
        <v>46.5426</v>
      </c>
      <c r="H29" s="14">
        <v>42.756999999999998</v>
      </c>
      <c r="I29" s="6">
        <v>46.191600000000001</v>
      </c>
      <c r="J29" s="6">
        <v>44.753399999999992</v>
      </c>
      <c r="K29" s="6">
        <f>Table073__Page_10433[[#This Row],[Column4]]-Table073__Page_10433[[#This Row],[Column7]]</f>
        <v>-2.6682000000000059</v>
      </c>
      <c r="L29" s="17">
        <f>Table073__Page_10433[[#This Row],[Column2]]-Table073__Page_10433[[#This Row],[Column5]]</f>
        <v>-16.133000000000003</v>
      </c>
      <c r="M29" s="17">
        <f>Table073__Page_10433[[#This Row],[Column3]]-Table073__Page_10433[[#This Row],[Column6]]</f>
        <v>8.1399000000000115</v>
      </c>
    </row>
    <row r="30" spans="1:13" x14ac:dyDescent="0.3">
      <c r="A30" t="s">
        <v>41</v>
      </c>
      <c r="B30" s="14">
        <v>66.113200000000006</v>
      </c>
      <c r="C30" s="14">
        <v>57.737499999999997</v>
      </c>
      <c r="D30" s="14">
        <v>61.620899999999999</v>
      </c>
      <c r="E30" s="6">
        <v>47.06</v>
      </c>
      <c r="F30" s="6">
        <v>58.497900000000001</v>
      </c>
      <c r="G30" s="6">
        <v>50.852800000000009</v>
      </c>
      <c r="H30" s="14">
        <v>56.118900000000004</v>
      </c>
      <c r="I30" s="6">
        <v>58.058</v>
      </c>
      <c r="J30" s="6">
        <v>57.172799999999995</v>
      </c>
      <c r="K30" s="6">
        <f>Table073__Page_10433[[#This Row],[Column4]]-Table073__Page_10433[[#This Row],[Column7]]</f>
        <v>10.76809999999999</v>
      </c>
      <c r="L30" s="17">
        <f>Table073__Page_10433[[#This Row],[Column2]]-Table073__Page_10433[[#This Row],[Column5]]</f>
        <v>19.053200000000004</v>
      </c>
      <c r="M30" s="17">
        <f>Table073__Page_10433[[#This Row],[Column3]]-Table073__Page_10433[[#This Row],[Column6]]</f>
        <v>-0.76040000000000418</v>
      </c>
    </row>
    <row r="31" spans="1:13" x14ac:dyDescent="0.3">
      <c r="A31" t="s">
        <v>42</v>
      </c>
      <c r="B31" s="14">
        <v>69.457499999999996</v>
      </c>
      <c r="C31" s="14">
        <v>63.365600000000015</v>
      </c>
      <c r="D31" s="14">
        <v>66.503199999999993</v>
      </c>
      <c r="E31" s="6">
        <v>58.056699999999999</v>
      </c>
      <c r="F31" s="6">
        <v>48.134400000000007</v>
      </c>
      <c r="G31" s="6">
        <v>51.273599999999995</v>
      </c>
      <c r="H31" s="14">
        <v>63.512000000000008</v>
      </c>
      <c r="I31" s="6">
        <v>54.830100000000002</v>
      </c>
      <c r="J31" s="6">
        <v>59.001599999999996</v>
      </c>
      <c r="K31" s="6">
        <f>Table073__Page_10433[[#This Row],[Column4]]-Table073__Page_10433[[#This Row],[Column7]]</f>
        <v>15.229599999999998</v>
      </c>
      <c r="L31" s="17">
        <f>Table073__Page_10433[[#This Row],[Column2]]-Table073__Page_10433[[#This Row],[Column5]]</f>
        <v>11.400799999999997</v>
      </c>
      <c r="M31" s="17">
        <f>Table073__Page_10433[[#This Row],[Column3]]-Table073__Page_10433[[#This Row],[Column6]]</f>
        <v>15.231200000000008</v>
      </c>
    </row>
    <row r="32" spans="1:13" x14ac:dyDescent="0.3">
      <c r="A32" t="s">
        <v>43</v>
      </c>
      <c r="B32" s="14">
        <v>36.799999999999997</v>
      </c>
      <c r="C32" s="14">
        <v>20.273</v>
      </c>
      <c r="D32" s="14">
        <v>28.157999999999998</v>
      </c>
      <c r="E32" s="6">
        <v>34.146000000000001</v>
      </c>
      <c r="F32" s="6">
        <v>19.283199999999997</v>
      </c>
      <c r="G32" s="6">
        <v>20.252599999999997</v>
      </c>
      <c r="H32" s="14">
        <v>36.305100000000003</v>
      </c>
      <c r="I32" s="6">
        <v>20.003100000000003</v>
      </c>
      <c r="J32" s="6">
        <v>27.395500000000002</v>
      </c>
      <c r="K32" s="6">
        <f>Table073__Page_10433[[#This Row],[Column4]]-Table073__Page_10433[[#This Row],[Column7]]</f>
        <v>7.9054000000000002</v>
      </c>
      <c r="L32" s="17">
        <f>Table073__Page_10433[[#This Row],[Column2]]-Table073__Page_10433[[#This Row],[Column5]]</f>
        <v>2.6539999999999964</v>
      </c>
      <c r="M32" s="17">
        <f>Table073__Page_10433[[#This Row],[Column3]]-Table073__Page_10433[[#This Row],[Column6]]</f>
        <v>0.98980000000000246</v>
      </c>
    </row>
    <row r="33" spans="1:13" x14ac:dyDescent="0.3">
      <c r="A33" t="s">
        <v>44</v>
      </c>
      <c r="B33" s="14">
        <v>79.5685</v>
      </c>
      <c r="C33" s="14">
        <v>70.221399999999988</v>
      </c>
      <c r="D33" s="14">
        <v>75.033000000000001</v>
      </c>
      <c r="E33" s="6">
        <v>60.465899999999991</v>
      </c>
      <c r="F33" s="6">
        <v>36.566000000000003</v>
      </c>
      <c r="G33" s="6">
        <v>37.318000000000005</v>
      </c>
      <c r="H33" s="14">
        <v>70.847399999999993</v>
      </c>
      <c r="I33" s="6">
        <v>55.165500000000002</v>
      </c>
      <c r="J33" s="6">
        <v>63.437599999999996</v>
      </c>
      <c r="K33" s="6">
        <f>Table073__Page_10433[[#This Row],[Column4]]-Table073__Page_10433[[#This Row],[Column7]]</f>
        <v>37.714999999999996</v>
      </c>
      <c r="L33" s="17">
        <f>Table073__Page_10433[[#This Row],[Column2]]-Table073__Page_10433[[#This Row],[Column5]]</f>
        <v>19.10260000000001</v>
      </c>
      <c r="M33" s="17">
        <f>Table073__Page_10433[[#This Row],[Column3]]-Table073__Page_10433[[#This Row],[Column6]]</f>
        <v>33.655399999999986</v>
      </c>
    </row>
    <row r="34" spans="1:13" x14ac:dyDescent="0.3">
      <c r="A34" t="s">
        <v>45</v>
      </c>
      <c r="B34" s="14">
        <v>59.855999999999995</v>
      </c>
      <c r="C34" s="14">
        <v>37.133399999999995</v>
      </c>
      <c r="D34" s="14">
        <v>48.881599999999999</v>
      </c>
      <c r="E34" s="6">
        <v>50.468599999999995</v>
      </c>
      <c r="F34" s="6">
        <v>40.865000000000002</v>
      </c>
      <c r="G34" s="6">
        <v>38.004999999999995</v>
      </c>
      <c r="H34" s="14">
        <v>57.549800000000005</v>
      </c>
      <c r="I34" s="6">
        <v>38.0625</v>
      </c>
      <c r="J34" s="6">
        <v>48.153599999999997</v>
      </c>
      <c r="K34" s="6">
        <f>Table073__Page_10433[[#This Row],[Column4]]-Table073__Page_10433[[#This Row],[Column7]]</f>
        <v>10.876600000000003</v>
      </c>
      <c r="L34" s="17">
        <f>Table073__Page_10433[[#This Row],[Column2]]-Table073__Page_10433[[#This Row],[Column5]]</f>
        <v>9.3873999999999995</v>
      </c>
      <c r="M34" s="17">
        <f>Table073__Page_10433[[#This Row],[Column3]]-Table073__Page_10433[[#This Row],[Column6]]</f>
        <v>-3.7316000000000074</v>
      </c>
    </row>
    <row r="35" spans="1:13" x14ac:dyDescent="0.3">
      <c r="A35" t="s">
        <v>46</v>
      </c>
      <c r="B35" s="14">
        <v>63.157399999999996</v>
      </c>
      <c r="C35" s="14">
        <v>34.751999999999995</v>
      </c>
      <c r="D35" s="14">
        <v>48.009700000000002</v>
      </c>
      <c r="E35" s="6">
        <v>61.91</v>
      </c>
      <c r="F35" s="6">
        <v>44.156000000000006</v>
      </c>
      <c r="G35" s="6">
        <v>43.981700000000004</v>
      </c>
      <c r="H35" s="14">
        <v>62.753599999999999</v>
      </c>
      <c r="I35" s="6">
        <v>37.192500000000003</v>
      </c>
      <c r="J35" s="6">
        <v>49.392499999999998</v>
      </c>
      <c r="K35" s="6">
        <f>Table073__Page_10433[[#This Row],[Column4]]-Table073__Page_10433[[#This Row],[Column7]]</f>
        <v>4.0279999999999987</v>
      </c>
      <c r="L35" s="17">
        <f>Table073__Page_10433[[#This Row],[Column2]]-Table073__Page_10433[[#This Row],[Column5]]</f>
        <v>1.247399999999999</v>
      </c>
      <c r="M35" s="17">
        <f>Table073__Page_10433[[#This Row],[Column3]]-Table073__Page_10433[[#This Row],[Column6]]</f>
        <v>-9.4040000000000106</v>
      </c>
    </row>
    <row r="36" spans="1:13" x14ac:dyDescent="0.3">
      <c r="A36" t="s">
        <v>47</v>
      </c>
      <c r="B36" s="14">
        <v>54.923599999999993</v>
      </c>
      <c r="C36" s="14">
        <v>66.037199999999999</v>
      </c>
      <c r="D36" s="14">
        <v>59.254000000000005</v>
      </c>
      <c r="E36" s="6">
        <v>65.938900000000004</v>
      </c>
      <c r="F36" s="6">
        <v>59.961600000000004</v>
      </c>
      <c r="G36" s="6">
        <v>53.368600000000008</v>
      </c>
      <c r="H36" s="14">
        <v>59.875199999999992</v>
      </c>
      <c r="I36" s="6">
        <v>63.430999999999997</v>
      </c>
      <c r="J36" s="6">
        <v>61.28159999999999</v>
      </c>
      <c r="K36" s="6">
        <f>Table073__Page_10433[[#This Row],[Column4]]-Table073__Page_10433[[#This Row],[Column7]]</f>
        <v>5.8853999999999971</v>
      </c>
      <c r="L36" s="17">
        <f>Table073__Page_10433[[#This Row],[Column2]]-Table073__Page_10433[[#This Row],[Column5]]</f>
        <v>-11.015300000000011</v>
      </c>
      <c r="M36" s="17">
        <f>Table073__Page_10433[[#This Row],[Column3]]-Table073__Page_10433[[#This Row],[Column6]]</f>
        <v>6.0755999999999943</v>
      </c>
    </row>
    <row r="37" spans="1:13" x14ac:dyDescent="0.3">
      <c r="A37" t="s">
        <v>48</v>
      </c>
      <c r="B37" s="14" t="s">
        <v>67</v>
      </c>
      <c r="C37" s="14" t="s">
        <v>67</v>
      </c>
      <c r="D37" s="14" t="s">
        <v>67</v>
      </c>
      <c r="E37" s="6">
        <v>61.748699999999999</v>
      </c>
      <c r="F37" s="6">
        <v>39.826799999999999</v>
      </c>
      <c r="G37" s="6">
        <v>47.61</v>
      </c>
      <c r="H37" s="14">
        <v>61.748699999999999</v>
      </c>
      <c r="I37" s="6">
        <v>39.826799999999999</v>
      </c>
      <c r="J37" s="6">
        <v>50.197499999999998</v>
      </c>
      <c r="K37" s="6" t="s">
        <v>67</v>
      </c>
      <c r="L37" s="17" t="s">
        <v>67</v>
      </c>
      <c r="M37" s="17" t="s">
        <v>67</v>
      </c>
    </row>
    <row r="38" spans="1:13" ht="43.2" x14ac:dyDescent="0.3">
      <c r="A38" s="3" t="s">
        <v>49</v>
      </c>
      <c r="B38" s="14">
        <v>88.3</v>
      </c>
      <c r="C38" s="14">
        <v>32.827200000000005</v>
      </c>
      <c r="D38" s="14">
        <v>59.679300000000005</v>
      </c>
      <c r="E38" s="6">
        <v>80.480400000000003</v>
      </c>
      <c r="F38" s="6">
        <v>66.119399999999999</v>
      </c>
      <c r="G38" s="6">
        <v>61.266600000000011</v>
      </c>
      <c r="H38" s="14">
        <v>81.979800000000012</v>
      </c>
      <c r="I38" s="6">
        <v>57.6828</v>
      </c>
      <c r="J38" s="6">
        <v>71.255600000000001</v>
      </c>
      <c r="K38" s="6">
        <f>Table073__Page_10433[[#This Row],[Column4]]-Table073__Page_10433[[#This Row],[Column7]]</f>
        <v>-1.5873000000000062</v>
      </c>
      <c r="L38" s="17">
        <f>Table073__Page_10433[[#This Row],[Column2]]-Table073__Page_10433[[#This Row],[Column5]]</f>
        <v>7.8195999999999941</v>
      </c>
      <c r="M38" s="17">
        <f>Table073__Page_10433[[#This Row],[Column3]]-Table073__Page_10433[[#This Row],[Column6]]</f>
        <v>-33.292199999999994</v>
      </c>
    </row>
    <row r="39" spans="1:13" x14ac:dyDescent="0.3">
      <c r="A39" t="s">
        <v>50</v>
      </c>
      <c r="B39" s="14">
        <v>73.689000000000007</v>
      </c>
      <c r="C39" s="14">
        <v>67.3322</v>
      </c>
      <c r="D39" s="14">
        <v>71.008599999999987</v>
      </c>
      <c r="E39" s="6">
        <v>78.942999999999998</v>
      </c>
      <c r="F39" s="6">
        <v>84.885600000000011</v>
      </c>
      <c r="G39" s="6">
        <v>82.535200000000003</v>
      </c>
      <c r="H39" s="14">
        <v>74.899999999999991</v>
      </c>
      <c r="I39" s="6">
        <v>71.313999999999993</v>
      </c>
      <c r="J39" s="6">
        <v>73.260000000000005</v>
      </c>
      <c r="K39" s="6">
        <f>Table073__Page_10433[[#This Row],[Column4]]-Table073__Page_10433[[#This Row],[Column7]]</f>
        <v>-11.526600000000016</v>
      </c>
      <c r="L39" s="17">
        <f>Table073__Page_10433[[#This Row],[Column2]]-Table073__Page_10433[[#This Row],[Column5]]</f>
        <v>-5.2539999999999907</v>
      </c>
      <c r="M39" s="17">
        <f>Table073__Page_10433[[#This Row],[Column3]]-Table073__Page_10433[[#This Row],[Column6]]</f>
        <v>-17.553400000000011</v>
      </c>
    </row>
    <row r="40" spans="1:13" x14ac:dyDescent="0.3">
      <c r="A40" t="s">
        <v>51</v>
      </c>
      <c r="B40" s="14">
        <v>81.099999999999994</v>
      </c>
      <c r="C40" s="14">
        <v>67.7</v>
      </c>
      <c r="D40" s="14">
        <v>73.900000000000006</v>
      </c>
      <c r="E40" s="6">
        <v>29.933000000000003</v>
      </c>
      <c r="F40" s="6">
        <v>61.1</v>
      </c>
      <c r="G40" s="6">
        <v>46.1</v>
      </c>
      <c r="H40" s="14">
        <v>69.903000000000006</v>
      </c>
      <c r="I40" s="6">
        <v>67.047299999999993</v>
      </c>
      <c r="J40" s="6">
        <v>68.475999999999999</v>
      </c>
      <c r="K40" s="6">
        <f>Table073__Page_10433[[#This Row],[Column4]]-Table073__Page_10433[[#This Row],[Column7]]</f>
        <v>27.800000000000004</v>
      </c>
      <c r="L40" s="17">
        <f>Table073__Page_10433[[#This Row],[Column2]]-Table073__Page_10433[[#This Row],[Column5]]</f>
        <v>51.166999999999987</v>
      </c>
      <c r="M40" s="17">
        <f>Table073__Page_10433[[#This Row],[Column3]]-Table073__Page_10433[[#This Row],[Column6]]</f>
        <v>6.6000000000000014</v>
      </c>
    </row>
    <row r="41" spans="1:13" x14ac:dyDescent="0.3">
      <c r="A41" t="s">
        <v>52</v>
      </c>
      <c r="B41" s="14">
        <v>55.5</v>
      </c>
      <c r="C41" s="14">
        <v>45.297999999999995</v>
      </c>
      <c r="D41" s="14">
        <v>49.389200000000002</v>
      </c>
      <c r="E41" s="6">
        <v>46.506800000000005</v>
      </c>
      <c r="F41" s="6">
        <v>62.419499999999999</v>
      </c>
      <c r="G41" s="6">
        <v>49.935600000000001</v>
      </c>
      <c r="H41" s="14">
        <v>48.289499999999997</v>
      </c>
      <c r="I41" s="6">
        <v>55.510399999999997</v>
      </c>
      <c r="J41" s="6">
        <v>51.332900000000009</v>
      </c>
      <c r="K41" s="6">
        <f>Table073__Page_10433[[#This Row],[Column4]]-Table073__Page_10433[[#This Row],[Column7]]</f>
        <v>-0.54639999999999844</v>
      </c>
      <c r="L41" s="17">
        <f>Table073__Page_10433[[#This Row],[Column2]]-Table073__Page_10433[[#This Row],[Column5]]</f>
        <v>8.9931999999999945</v>
      </c>
      <c r="M41" s="17">
        <f>Table073__Page_10433[[#This Row],[Column3]]-Table073__Page_10433[[#This Row],[Column6]]</f>
        <v>-17.121500000000005</v>
      </c>
    </row>
    <row r="42" spans="1:13" x14ac:dyDescent="0.3">
      <c r="A42" t="s">
        <v>53</v>
      </c>
      <c r="B42" s="14">
        <v>57.2</v>
      </c>
      <c r="C42" s="14">
        <v>48.4</v>
      </c>
      <c r="D42" s="14">
        <v>49</v>
      </c>
      <c r="E42" s="6">
        <v>35.712000000000003</v>
      </c>
      <c r="F42" s="6">
        <v>74.455199999999991</v>
      </c>
      <c r="G42" s="6">
        <v>40.674599999999998</v>
      </c>
      <c r="H42" s="14">
        <v>39.958800000000004</v>
      </c>
      <c r="I42" s="6">
        <v>62.711999999999996</v>
      </c>
      <c r="J42" s="6">
        <v>48.8474</v>
      </c>
      <c r="K42" s="6">
        <f>Table073__Page_10433[[#This Row],[Column4]]-Table073__Page_10433[[#This Row],[Column7]]</f>
        <v>8.3254000000000019</v>
      </c>
      <c r="L42" s="17">
        <f>Table073__Page_10433[[#This Row],[Column2]]-Table073__Page_10433[[#This Row],[Column5]]</f>
        <v>21.488</v>
      </c>
      <c r="M42" s="17">
        <f>Table073__Page_10433[[#This Row],[Column3]]-Table073__Page_10433[[#This Row],[Column6]]</f>
        <v>-26.055199999999992</v>
      </c>
    </row>
    <row r="43" spans="1:13" x14ac:dyDescent="0.3">
      <c r="A43" t="s">
        <v>54</v>
      </c>
      <c r="B43" s="14">
        <v>64.211399999999998</v>
      </c>
      <c r="C43" s="14">
        <v>44.200800000000001</v>
      </c>
      <c r="D43" s="14">
        <v>54.397199999999991</v>
      </c>
      <c r="E43" s="6">
        <v>60.974000000000004</v>
      </c>
      <c r="F43" s="6">
        <v>54.016099999999994</v>
      </c>
      <c r="G43" s="6">
        <v>52.562100000000001</v>
      </c>
      <c r="H43" s="14">
        <v>63.122799999999998</v>
      </c>
      <c r="I43" s="6">
        <v>47.322499999999998</v>
      </c>
      <c r="J43" s="6">
        <v>55.440899999999999</v>
      </c>
      <c r="K43" s="6">
        <f>Table073__Page_10433[[#This Row],[Column4]]-Table073__Page_10433[[#This Row],[Column7]]</f>
        <v>1.83509999999999</v>
      </c>
      <c r="L43" s="17">
        <f>Table073__Page_10433[[#This Row],[Column2]]-Table073__Page_10433[[#This Row],[Column5]]</f>
        <v>3.2373999999999938</v>
      </c>
      <c r="M43" s="17">
        <f>Table073__Page_10433[[#This Row],[Column3]]-Table073__Page_10433[[#This Row],[Column6]]</f>
        <v>-9.8152999999999935</v>
      </c>
    </row>
    <row r="44" spans="1:13" ht="14.4" customHeight="1" x14ac:dyDescent="0.3">
      <c r="A44" s="22" t="s">
        <v>68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mergeCells count="3">
    <mergeCell ref="A1:K3"/>
    <mergeCell ref="L1:M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17D-99E5-47BD-9001-FFCA94E347B8}">
  <dimension ref="A1:J46"/>
  <sheetViews>
    <sheetView topLeftCell="A32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60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57</v>
      </c>
    </row>
    <row r="7" spans="1:5" x14ac:dyDescent="0.3">
      <c r="A7" s="8"/>
      <c r="B7" s="9"/>
      <c r="C7" s="9" t="s">
        <v>11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64.076399999999992</v>
      </c>
      <c r="C9" s="15">
        <v>52.448</v>
      </c>
      <c r="D9" s="15">
        <v>58.182999999999993</v>
      </c>
      <c r="E9" s="15">
        <f>C9-B9</f>
        <v>-11.628399999999992</v>
      </c>
    </row>
    <row r="10" spans="1:5" x14ac:dyDescent="0.3">
      <c r="A10" s="8" t="s">
        <v>19</v>
      </c>
      <c r="B10" s="16">
        <v>50.572499999999998</v>
      </c>
      <c r="C10" s="16">
        <v>46.519199999999998</v>
      </c>
      <c r="D10" s="16">
        <v>48.603999999999999</v>
      </c>
      <c r="E10" s="16">
        <f t="shared" ref="E10:E45" si="0">C10-B10</f>
        <v>-4.0533000000000001</v>
      </c>
    </row>
    <row r="11" spans="1:5" x14ac:dyDescent="0.3">
      <c r="A11" s="11" t="s">
        <v>20</v>
      </c>
      <c r="B11" s="15">
        <v>68.142999999999986</v>
      </c>
      <c r="C11" s="15">
        <v>55.985999999999997</v>
      </c>
      <c r="D11" s="15">
        <v>62.078099999999992</v>
      </c>
      <c r="E11" s="15">
        <f t="shared" si="0"/>
        <v>-12.156999999999989</v>
      </c>
    </row>
    <row r="12" spans="1:5" x14ac:dyDescent="0.3">
      <c r="A12" s="8" t="s">
        <v>21</v>
      </c>
      <c r="B12" s="16">
        <v>65.325000000000003</v>
      </c>
      <c r="C12" s="16">
        <v>38.833199999999998</v>
      </c>
      <c r="D12" s="16">
        <v>52.178499999999993</v>
      </c>
      <c r="E12" s="16">
        <f t="shared" si="0"/>
        <v>-26.491800000000005</v>
      </c>
    </row>
    <row r="13" spans="1:5" x14ac:dyDescent="0.3">
      <c r="A13" s="11" t="s">
        <v>22</v>
      </c>
      <c r="B13" s="15">
        <v>63.016799999999996</v>
      </c>
      <c r="C13" s="15">
        <v>40.863900000000001</v>
      </c>
      <c r="D13" s="15">
        <v>51.616800000000005</v>
      </c>
      <c r="E13" s="15">
        <f t="shared" si="0"/>
        <v>-22.152899999999995</v>
      </c>
    </row>
    <row r="14" spans="1:5" x14ac:dyDescent="0.3">
      <c r="A14" s="8" t="s">
        <v>23</v>
      </c>
      <c r="B14" s="16">
        <v>50.038800000000009</v>
      </c>
      <c r="C14" s="16">
        <v>35.200200000000002</v>
      </c>
      <c r="D14" s="16">
        <v>43.656599999999997</v>
      </c>
      <c r="E14" s="16">
        <f t="shared" si="0"/>
        <v>-14.838600000000007</v>
      </c>
    </row>
    <row r="15" spans="1:5" x14ac:dyDescent="0.3">
      <c r="A15" s="11" t="s">
        <v>24</v>
      </c>
      <c r="B15" s="15">
        <v>35.916799999999995</v>
      </c>
      <c r="C15" s="15">
        <v>22.706900000000001</v>
      </c>
      <c r="D15" s="15">
        <v>28.089600000000001</v>
      </c>
      <c r="E15" s="15">
        <f t="shared" si="0"/>
        <v>-13.209899999999994</v>
      </c>
    </row>
    <row r="16" spans="1:5" x14ac:dyDescent="0.3">
      <c r="A16" s="8" t="s">
        <v>25</v>
      </c>
      <c r="B16" s="16">
        <v>68.002800000000008</v>
      </c>
      <c r="C16" s="16">
        <v>43.849499999999999</v>
      </c>
      <c r="D16" s="16">
        <v>56.320200000000007</v>
      </c>
      <c r="E16" s="16">
        <f t="shared" si="0"/>
        <v>-24.153300000000009</v>
      </c>
    </row>
    <row r="17" spans="1:5" x14ac:dyDescent="0.3">
      <c r="A17" s="11" t="s">
        <v>26</v>
      </c>
      <c r="B17" s="15">
        <v>72.787199999999999</v>
      </c>
      <c r="C17" s="15">
        <v>56.139299999999992</v>
      </c>
      <c r="D17" s="15">
        <v>64.671999999999997</v>
      </c>
      <c r="E17" s="15">
        <f t="shared" si="0"/>
        <v>-16.647900000000007</v>
      </c>
    </row>
    <row r="18" spans="1:5" x14ac:dyDescent="0.3">
      <c r="A18" s="8" t="s">
        <v>27</v>
      </c>
      <c r="B18" s="16">
        <v>85.682900000000004</v>
      </c>
      <c r="C18" s="16">
        <v>77.951999999999998</v>
      </c>
      <c r="D18" s="16">
        <v>81.862700000000004</v>
      </c>
      <c r="E18" s="16">
        <f t="shared" si="0"/>
        <v>-7.7309000000000054</v>
      </c>
    </row>
    <row r="19" spans="1:5" x14ac:dyDescent="0.3">
      <c r="A19" s="11" t="s">
        <v>28</v>
      </c>
      <c r="B19" s="15">
        <v>65.987000000000009</v>
      </c>
      <c r="C19" s="15">
        <v>43.583999999999996</v>
      </c>
      <c r="D19" s="15">
        <v>54.085500000000003</v>
      </c>
      <c r="E19" s="15">
        <f t="shared" si="0"/>
        <v>-22.403000000000013</v>
      </c>
    </row>
    <row r="20" spans="1:5" x14ac:dyDescent="0.3">
      <c r="A20" s="8" t="s">
        <v>29</v>
      </c>
      <c r="B20" s="16">
        <v>78.170400000000001</v>
      </c>
      <c r="C20" s="16">
        <v>60.66299999999999</v>
      </c>
      <c r="D20" s="16">
        <v>69.721599999999995</v>
      </c>
      <c r="E20" s="16">
        <f t="shared" si="0"/>
        <v>-17.507400000000011</v>
      </c>
    </row>
    <row r="21" spans="1:5" x14ac:dyDescent="0.3">
      <c r="A21" s="11" t="s">
        <v>30</v>
      </c>
      <c r="B21" s="15">
        <v>63.463899999999995</v>
      </c>
      <c r="C21" s="15">
        <v>70.200400000000002</v>
      </c>
      <c r="D21" s="15">
        <v>66.830399999999997</v>
      </c>
      <c r="E21" s="15">
        <f t="shared" si="0"/>
        <v>6.7365000000000066</v>
      </c>
    </row>
    <row r="22" spans="1:5" x14ac:dyDescent="0.3">
      <c r="A22" s="8" t="s">
        <v>31</v>
      </c>
      <c r="B22" s="16">
        <v>70.820999999999998</v>
      </c>
      <c r="C22" s="16">
        <v>41.968399999999995</v>
      </c>
      <c r="D22" s="16">
        <v>57.721599999999995</v>
      </c>
      <c r="E22" s="16">
        <f t="shared" si="0"/>
        <v>-28.852600000000002</v>
      </c>
    </row>
    <row r="23" spans="1:5" x14ac:dyDescent="0.3">
      <c r="A23" s="11" t="s">
        <v>32</v>
      </c>
      <c r="B23" s="15">
        <v>59.297399999999996</v>
      </c>
      <c r="C23" s="15">
        <v>43.1004</v>
      </c>
      <c r="D23" s="15">
        <v>51.983699999999999</v>
      </c>
      <c r="E23" s="15">
        <f t="shared" si="0"/>
        <v>-16.196999999999996</v>
      </c>
    </row>
    <row r="24" spans="1:5" x14ac:dyDescent="0.3">
      <c r="A24" s="8" t="s">
        <v>33</v>
      </c>
      <c r="B24" s="16">
        <v>56.114399999999996</v>
      </c>
      <c r="C24" s="16">
        <v>48.483999999999995</v>
      </c>
      <c r="D24" s="16">
        <v>52.5732</v>
      </c>
      <c r="E24" s="16">
        <f t="shared" si="0"/>
        <v>-7.6304000000000016</v>
      </c>
    </row>
    <row r="25" spans="1:5" x14ac:dyDescent="0.3">
      <c r="A25" s="11" t="s">
        <v>34</v>
      </c>
      <c r="B25" s="15">
        <v>58.745499999999993</v>
      </c>
      <c r="C25" s="15">
        <v>55.931399999999996</v>
      </c>
      <c r="D25" s="15">
        <v>57.4024</v>
      </c>
      <c r="E25" s="15">
        <f t="shared" si="0"/>
        <v>-2.8140999999999963</v>
      </c>
    </row>
    <row r="26" spans="1:5" x14ac:dyDescent="0.3">
      <c r="A26" s="8" t="s">
        <v>35</v>
      </c>
      <c r="B26" s="16">
        <v>47.462399999999995</v>
      </c>
      <c r="C26" s="16">
        <v>40.709600000000002</v>
      </c>
      <c r="D26" s="16">
        <v>43.802000000000007</v>
      </c>
      <c r="E26" s="16">
        <f t="shared" si="0"/>
        <v>-6.7527999999999935</v>
      </c>
    </row>
    <row r="27" spans="1:5" x14ac:dyDescent="0.3">
      <c r="A27" s="11" t="s">
        <v>36</v>
      </c>
      <c r="B27" s="15">
        <v>51.175899999999992</v>
      </c>
      <c r="C27" s="15">
        <v>55.732600000000005</v>
      </c>
      <c r="D27" s="15">
        <v>53.7166</v>
      </c>
      <c r="E27" s="15">
        <f t="shared" si="0"/>
        <v>4.5567000000000135</v>
      </c>
    </row>
    <row r="28" spans="1:5" x14ac:dyDescent="0.3">
      <c r="A28" s="8" t="s">
        <v>37</v>
      </c>
      <c r="B28" s="16">
        <v>51.503399999999992</v>
      </c>
      <c r="C28" s="16">
        <v>43.601599999999998</v>
      </c>
      <c r="D28" s="16">
        <v>47.414999999999999</v>
      </c>
      <c r="E28" s="16">
        <f t="shared" si="0"/>
        <v>-7.9017999999999944</v>
      </c>
    </row>
    <row r="29" spans="1:5" x14ac:dyDescent="0.3">
      <c r="A29" s="11" t="s">
        <v>38</v>
      </c>
      <c r="B29" s="15">
        <v>63.741599999999998</v>
      </c>
      <c r="C29" s="15">
        <v>43.107100000000003</v>
      </c>
      <c r="D29" s="15">
        <v>54.317900000000009</v>
      </c>
      <c r="E29" s="15">
        <f t="shared" si="0"/>
        <v>-20.634499999999996</v>
      </c>
    </row>
    <row r="30" spans="1:5" x14ac:dyDescent="0.3">
      <c r="A30" s="8" t="s">
        <v>39</v>
      </c>
      <c r="B30" s="16">
        <v>63.663599999999995</v>
      </c>
      <c r="C30" s="16">
        <v>42.310200000000002</v>
      </c>
      <c r="D30" s="16">
        <v>53.425799999999988</v>
      </c>
      <c r="E30" s="16">
        <f t="shared" si="0"/>
        <v>-21.353399999999993</v>
      </c>
    </row>
    <row r="31" spans="1:5" x14ac:dyDescent="0.3">
      <c r="A31" s="11" t="s">
        <v>40</v>
      </c>
      <c r="B31" s="15">
        <v>38.586999999999996</v>
      </c>
      <c r="C31" s="15">
        <v>49.817100000000003</v>
      </c>
      <c r="D31" s="15">
        <v>43.874399999999994</v>
      </c>
      <c r="E31" s="15">
        <f t="shared" si="0"/>
        <v>11.230100000000007</v>
      </c>
    </row>
    <row r="32" spans="1:5" x14ac:dyDescent="0.3">
      <c r="A32" s="8" t="s">
        <v>41</v>
      </c>
      <c r="B32" s="16">
        <v>66.113200000000006</v>
      </c>
      <c r="C32" s="16">
        <v>57.737499999999997</v>
      </c>
      <c r="D32" s="16">
        <v>61.620899999999999</v>
      </c>
      <c r="E32" s="16">
        <f t="shared" si="0"/>
        <v>-8.375700000000009</v>
      </c>
    </row>
    <row r="33" spans="1:10" x14ac:dyDescent="0.3">
      <c r="A33" s="11" t="s">
        <v>42</v>
      </c>
      <c r="B33" s="15">
        <v>69.457499999999996</v>
      </c>
      <c r="C33" s="15">
        <v>63.365600000000015</v>
      </c>
      <c r="D33" s="15">
        <v>66.503199999999993</v>
      </c>
      <c r="E33" s="15">
        <f t="shared" si="0"/>
        <v>-6.0918999999999812</v>
      </c>
    </row>
    <row r="34" spans="1:10" x14ac:dyDescent="0.3">
      <c r="A34" s="8" t="s">
        <v>43</v>
      </c>
      <c r="B34" s="16">
        <v>36.799999999999997</v>
      </c>
      <c r="C34" s="16">
        <v>20.273</v>
      </c>
      <c r="D34" s="16">
        <v>28.157999999999998</v>
      </c>
      <c r="E34" s="16">
        <f t="shared" si="0"/>
        <v>-16.526999999999997</v>
      </c>
    </row>
    <row r="35" spans="1:10" x14ac:dyDescent="0.3">
      <c r="A35" s="11" t="s">
        <v>44</v>
      </c>
      <c r="B35" s="15">
        <v>79.5685</v>
      </c>
      <c r="C35" s="15">
        <v>70.221399999999988</v>
      </c>
      <c r="D35" s="15">
        <v>75.033000000000001</v>
      </c>
      <c r="E35" s="15">
        <f t="shared" si="0"/>
        <v>-9.3471000000000117</v>
      </c>
    </row>
    <row r="36" spans="1:10" x14ac:dyDescent="0.3">
      <c r="A36" s="8" t="s">
        <v>45</v>
      </c>
      <c r="B36" s="16">
        <v>59.855999999999995</v>
      </c>
      <c r="C36" s="16">
        <v>37.133399999999995</v>
      </c>
      <c r="D36" s="16">
        <v>48.881599999999999</v>
      </c>
      <c r="E36" s="16">
        <f t="shared" si="0"/>
        <v>-22.7226</v>
      </c>
    </row>
    <row r="37" spans="1:10" x14ac:dyDescent="0.3">
      <c r="A37" s="11" t="s">
        <v>46</v>
      </c>
      <c r="B37" s="15">
        <v>63.157399999999996</v>
      </c>
      <c r="C37" s="15">
        <v>34.751999999999995</v>
      </c>
      <c r="D37" s="15">
        <v>48.009700000000002</v>
      </c>
      <c r="E37" s="15">
        <f t="shared" si="0"/>
        <v>-28.4054</v>
      </c>
    </row>
    <row r="38" spans="1:10" x14ac:dyDescent="0.3">
      <c r="A38" s="8" t="s">
        <v>47</v>
      </c>
      <c r="B38" s="16">
        <v>54.923599999999993</v>
      </c>
      <c r="C38" s="16">
        <v>66.037199999999999</v>
      </c>
      <c r="D38" s="16">
        <v>59.254000000000005</v>
      </c>
      <c r="E38" s="16">
        <f t="shared" si="0"/>
        <v>11.113600000000005</v>
      </c>
    </row>
    <row r="39" spans="1:10" x14ac:dyDescent="0.3">
      <c r="A39" s="11" t="s">
        <v>48</v>
      </c>
      <c r="B39" s="15" t="s">
        <v>67</v>
      </c>
      <c r="C39" s="15" t="s">
        <v>67</v>
      </c>
      <c r="D39" s="15" t="s">
        <v>67</v>
      </c>
      <c r="E39" s="15" t="s">
        <v>67</v>
      </c>
    </row>
    <row r="40" spans="1:10" x14ac:dyDescent="0.3">
      <c r="A40" s="11" t="s">
        <v>59</v>
      </c>
      <c r="B40" s="15">
        <v>88.3</v>
      </c>
      <c r="C40" s="15">
        <v>32.827200000000005</v>
      </c>
      <c r="D40" s="15">
        <v>59.679300000000005</v>
      </c>
      <c r="E40" s="15">
        <f t="shared" si="0"/>
        <v>-55.472799999999992</v>
      </c>
    </row>
    <row r="41" spans="1:10" x14ac:dyDescent="0.3">
      <c r="A41" s="8" t="s">
        <v>50</v>
      </c>
      <c r="B41" s="16">
        <v>73.689000000000007</v>
      </c>
      <c r="C41" s="16">
        <v>67.3322</v>
      </c>
      <c r="D41" s="16">
        <v>71.008599999999987</v>
      </c>
      <c r="E41" s="16">
        <f t="shared" si="0"/>
        <v>-6.3568000000000069</v>
      </c>
    </row>
    <row r="42" spans="1:10" x14ac:dyDescent="0.3">
      <c r="A42" s="11" t="s">
        <v>51</v>
      </c>
      <c r="B42" s="15">
        <v>81.099999999999994</v>
      </c>
      <c r="C42" s="15">
        <v>67.7</v>
      </c>
      <c r="D42" s="15">
        <v>73.900000000000006</v>
      </c>
      <c r="E42" s="15">
        <f t="shared" si="0"/>
        <v>-13.399999999999991</v>
      </c>
    </row>
    <row r="43" spans="1:10" x14ac:dyDescent="0.3">
      <c r="A43" s="8" t="s">
        <v>52</v>
      </c>
      <c r="B43" s="16">
        <v>55.5</v>
      </c>
      <c r="C43" s="16">
        <v>45.297999999999995</v>
      </c>
      <c r="D43" s="16">
        <v>49.389200000000002</v>
      </c>
      <c r="E43" s="16">
        <f t="shared" si="0"/>
        <v>-10.202000000000005</v>
      </c>
    </row>
    <row r="44" spans="1:10" x14ac:dyDescent="0.3">
      <c r="A44" s="11" t="s">
        <v>53</v>
      </c>
      <c r="B44" s="15">
        <v>57.2</v>
      </c>
      <c r="C44" s="15">
        <v>48.4</v>
      </c>
      <c r="D44" s="15">
        <v>49</v>
      </c>
      <c r="E44" s="15">
        <f t="shared" si="0"/>
        <v>-8.8000000000000043</v>
      </c>
    </row>
    <row r="45" spans="1:10" x14ac:dyDescent="0.3">
      <c r="A45" s="8" t="s">
        <v>54</v>
      </c>
      <c r="B45" s="16">
        <v>64.211399999999998</v>
      </c>
      <c r="C45" s="16">
        <v>44.200800000000001</v>
      </c>
      <c r="D45" s="16">
        <v>54.397199999999991</v>
      </c>
      <c r="E45" s="16">
        <f t="shared" si="0"/>
        <v>-20.010599999999997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910-6582-4E97-8B6D-4E4FC58DA5E2}">
  <dimension ref="A1:J46"/>
  <sheetViews>
    <sheetView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60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4</v>
      </c>
    </row>
    <row r="7" spans="1:5" x14ac:dyDescent="0.3">
      <c r="A7" s="8"/>
      <c r="B7" s="9"/>
      <c r="C7" s="9" t="s">
        <v>12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56.578599999999994</v>
      </c>
      <c r="C9" s="15">
        <v>60.916899999999998</v>
      </c>
      <c r="D9" s="15">
        <v>57.180200000000006</v>
      </c>
      <c r="E9" s="15">
        <f>C9-B9</f>
        <v>4.3383000000000038</v>
      </c>
    </row>
    <row r="10" spans="1:5" x14ac:dyDescent="0.3">
      <c r="A10" s="8" t="s">
        <v>19</v>
      </c>
      <c r="B10" s="16">
        <v>62.621100000000006</v>
      </c>
      <c r="C10" s="16">
        <v>57.04</v>
      </c>
      <c r="D10" s="16">
        <v>55.273599999999988</v>
      </c>
      <c r="E10" s="16">
        <f t="shared" ref="E10:E45" si="0">C10-B10</f>
        <v>-5.5811000000000064</v>
      </c>
    </row>
    <row r="11" spans="1:5" x14ac:dyDescent="0.3">
      <c r="A11" s="11" t="s">
        <v>20</v>
      </c>
      <c r="B11" s="15">
        <v>66.081599999999995</v>
      </c>
      <c r="C11" s="15">
        <v>63.083999999999996</v>
      </c>
      <c r="D11" s="15">
        <v>61.236000000000004</v>
      </c>
      <c r="E11" s="15">
        <f t="shared" si="0"/>
        <v>-2.9975999999999985</v>
      </c>
    </row>
    <row r="12" spans="1:5" x14ac:dyDescent="0.3">
      <c r="A12" s="8" t="s">
        <v>21</v>
      </c>
      <c r="B12" s="16">
        <v>59.482499999999987</v>
      </c>
      <c r="C12" s="16">
        <v>50.630800000000008</v>
      </c>
      <c r="D12" s="16">
        <v>47.0854</v>
      </c>
      <c r="E12" s="16">
        <f t="shared" si="0"/>
        <v>-8.8516999999999797</v>
      </c>
    </row>
    <row r="13" spans="1:5" x14ac:dyDescent="0.3">
      <c r="A13" s="11" t="s">
        <v>22</v>
      </c>
      <c r="B13" s="15">
        <v>63.784400000000005</v>
      </c>
      <c r="C13" s="15">
        <v>61.406800000000004</v>
      </c>
      <c r="D13" s="15">
        <v>58.667699999999996</v>
      </c>
      <c r="E13" s="15">
        <f t="shared" si="0"/>
        <v>-2.377600000000001</v>
      </c>
    </row>
    <row r="14" spans="1:5" x14ac:dyDescent="0.3">
      <c r="A14" s="8" t="s">
        <v>23</v>
      </c>
      <c r="B14" s="16">
        <v>55.06580000000001</v>
      </c>
      <c r="C14" s="16">
        <v>59.941200000000002</v>
      </c>
      <c r="D14" s="16">
        <v>52.556099999999994</v>
      </c>
      <c r="E14" s="16">
        <f t="shared" si="0"/>
        <v>4.875399999999992</v>
      </c>
    </row>
    <row r="15" spans="1:5" x14ac:dyDescent="0.3">
      <c r="A15" s="11" t="s">
        <v>24</v>
      </c>
      <c r="B15" s="15">
        <v>89.8</v>
      </c>
      <c r="C15" s="15">
        <v>67.378500000000003</v>
      </c>
      <c r="D15" s="15">
        <v>71.730900000000005</v>
      </c>
      <c r="E15" s="15">
        <f t="shared" si="0"/>
        <v>-22.421499999999995</v>
      </c>
    </row>
    <row r="16" spans="1:5" x14ac:dyDescent="0.3">
      <c r="A16" s="8" t="s">
        <v>25</v>
      </c>
      <c r="B16" s="16">
        <v>77.349000000000004</v>
      </c>
      <c r="C16" s="16">
        <v>62.238</v>
      </c>
      <c r="D16" s="16">
        <v>60.996000000000002</v>
      </c>
      <c r="E16" s="16">
        <f t="shared" si="0"/>
        <v>-15.111000000000004</v>
      </c>
    </row>
    <row r="17" spans="1:5" x14ac:dyDescent="0.3">
      <c r="A17" s="11" t="s">
        <v>26</v>
      </c>
      <c r="B17" s="15">
        <v>78.540000000000006</v>
      </c>
      <c r="C17" s="15">
        <v>61.027999999999992</v>
      </c>
      <c r="D17" s="15">
        <v>61.685000000000002</v>
      </c>
      <c r="E17" s="15">
        <f t="shared" si="0"/>
        <v>-17.512000000000015</v>
      </c>
    </row>
    <row r="18" spans="1:5" x14ac:dyDescent="0.3">
      <c r="A18" s="8" t="s">
        <v>27</v>
      </c>
      <c r="B18" s="16">
        <v>51.571199999999997</v>
      </c>
      <c r="C18" s="16">
        <v>40.110399999999998</v>
      </c>
      <c r="D18" s="16">
        <v>38.390399999999993</v>
      </c>
      <c r="E18" s="16">
        <f t="shared" si="0"/>
        <v>-11.460799999999999</v>
      </c>
    </row>
    <row r="19" spans="1:5" x14ac:dyDescent="0.3">
      <c r="A19" s="11" t="s">
        <v>28</v>
      </c>
      <c r="B19" s="15">
        <v>76.820999999999998</v>
      </c>
      <c r="C19" s="15">
        <v>61.5122</v>
      </c>
      <c r="D19" s="15">
        <v>60.300799999999988</v>
      </c>
      <c r="E19" s="15">
        <f t="shared" si="0"/>
        <v>-15.308799999999998</v>
      </c>
    </row>
    <row r="20" spans="1:5" x14ac:dyDescent="0.3">
      <c r="A20" s="8" t="s">
        <v>29</v>
      </c>
      <c r="B20" s="16">
        <v>61.221899999999998</v>
      </c>
      <c r="C20" s="16">
        <v>51.586500000000008</v>
      </c>
      <c r="D20" s="16">
        <v>55.054499999999997</v>
      </c>
      <c r="E20" s="16">
        <f t="shared" si="0"/>
        <v>-9.63539999999999</v>
      </c>
    </row>
    <row r="21" spans="1:5" x14ac:dyDescent="0.3">
      <c r="A21" s="11" t="s">
        <v>30</v>
      </c>
      <c r="B21" s="15">
        <v>54.389500000000005</v>
      </c>
      <c r="C21" s="15">
        <v>53.186700000000002</v>
      </c>
      <c r="D21" s="15">
        <v>53.909099999999995</v>
      </c>
      <c r="E21" s="15">
        <f t="shared" si="0"/>
        <v>-1.2028000000000034</v>
      </c>
    </row>
    <row r="22" spans="1:5" x14ac:dyDescent="0.3">
      <c r="A22" s="8" t="s">
        <v>31</v>
      </c>
      <c r="B22" s="16">
        <v>74.167500000000004</v>
      </c>
      <c r="C22" s="16">
        <v>67.454400000000007</v>
      </c>
      <c r="D22" s="16">
        <v>64.371200000000002</v>
      </c>
      <c r="E22" s="16">
        <f t="shared" si="0"/>
        <v>-6.7130999999999972</v>
      </c>
    </row>
    <row r="23" spans="1:5" x14ac:dyDescent="0.3">
      <c r="A23" s="11" t="s">
        <v>32</v>
      </c>
      <c r="B23" s="15">
        <v>55.8292</v>
      </c>
      <c r="C23" s="15">
        <v>55.790399999999998</v>
      </c>
      <c r="D23" s="15">
        <v>52.323200000000007</v>
      </c>
      <c r="E23" s="15">
        <f t="shared" si="0"/>
        <v>-3.8800000000001944E-2</v>
      </c>
    </row>
    <row r="24" spans="1:5" x14ac:dyDescent="0.3">
      <c r="A24" s="8" t="s">
        <v>33</v>
      </c>
      <c r="B24" s="16">
        <v>53.240400000000001</v>
      </c>
      <c r="C24" s="16">
        <v>52.489400000000003</v>
      </c>
      <c r="D24" s="16">
        <v>49.529200000000003</v>
      </c>
      <c r="E24" s="16">
        <f t="shared" si="0"/>
        <v>-0.75099999999999767</v>
      </c>
    </row>
    <row r="25" spans="1:5" x14ac:dyDescent="0.3">
      <c r="A25" s="11" t="s">
        <v>34</v>
      </c>
      <c r="B25" s="15">
        <v>77.778999999999996</v>
      </c>
      <c r="C25" s="15">
        <v>84.232399999999998</v>
      </c>
      <c r="D25" s="15">
        <v>78.305599999999998</v>
      </c>
      <c r="E25" s="15">
        <f t="shared" si="0"/>
        <v>6.453400000000002</v>
      </c>
    </row>
    <row r="26" spans="1:5" x14ac:dyDescent="0.3">
      <c r="A26" s="8" t="s">
        <v>35</v>
      </c>
      <c r="B26" s="16">
        <v>33.440000000000005</v>
      </c>
      <c r="C26" s="16">
        <v>49.09579999999999</v>
      </c>
      <c r="D26" s="16">
        <v>43.677199999999999</v>
      </c>
      <c r="E26" s="16">
        <f t="shared" si="0"/>
        <v>15.655799999999985</v>
      </c>
    </row>
    <row r="27" spans="1:5" x14ac:dyDescent="0.3">
      <c r="A27" s="11" t="s">
        <v>36</v>
      </c>
      <c r="B27" s="15">
        <v>59.16</v>
      </c>
      <c r="C27" s="15">
        <v>68.725799999999992</v>
      </c>
      <c r="D27" s="15">
        <v>63.198900000000002</v>
      </c>
      <c r="E27" s="15">
        <f t="shared" si="0"/>
        <v>9.5657999999999959</v>
      </c>
    </row>
    <row r="28" spans="1:5" x14ac:dyDescent="0.3">
      <c r="A28" s="8" t="s">
        <v>37</v>
      </c>
      <c r="B28" s="16">
        <v>64.330399999999997</v>
      </c>
      <c r="C28" s="16">
        <v>63.99</v>
      </c>
      <c r="D28" s="16">
        <v>57.307499999999997</v>
      </c>
      <c r="E28" s="16">
        <f t="shared" si="0"/>
        <v>-0.34039999999999537</v>
      </c>
    </row>
    <row r="29" spans="1:5" x14ac:dyDescent="0.3">
      <c r="A29" s="11" t="s">
        <v>38</v>
      </c>
      <c r="B29" s="15">
        <v>62.45839999999999</v>
      </c>
      <c r="C29" s="15">
        <v>48.518399999999993</v>
      </c>
      <c r="D29" s="15">
        <v>47.545600000000007</v>
      </c>
      <c r="E29" s="15">
        <f t="shared" si="0"/>
        <v>-13.939999999999998</v>
      </c>
    </row>
    <row r="30" spans="1:5" x14ac:dyDescent="0.3">
      <c r="A30" s="8" t="s">
        <v>39</v>
      </c>
      <c r="B30" s="16">
        <v>69.275000000000006</v>
      </c>
      <c r="C30" s="16">
        <v>55.767299999999999</v>
      </c>
      <c r="D30" s="16">
        <v>52.982100000000003</v>
      </c>
      <c r="E30" s="16">
        <f t="shared" si="0"/>
        <v>-13.507700000000007</v>
      </c>
    </row>
    <row r="31" spans="1:5" x14ac:dyDescent="0.3">
      <c r="A31" s="11" t="s">
        <v>40</v>
      </c>
      <c r="B31" s="15">
        <v>54.72</v>
      </c>
      <c r="C31" s="15">
        <v>41.677199999999992</v>
      </c>
      <c r="D31" s="15">
        <v>46.5426</v>
      </c>
      <c r="E31" s="15">
        <f t="shared" si="0"/>
        <v>-13.042800000000007</v>
      </c>
    </row>
    <row r="32" spans="1:5" x14ac:dyDescent="0.3">
      <c r="A32" s="8" t="s">
        <v>41</v>
      </c>
      <c r="B32" s="16">
        <v>47.06</v>
      </c>
      <c r="C32" s="16">
        <v>58.497900000000001</v>
      </c>
      <c r="D32" s="16">
        <v>50.852800000000009</v>
      </c>
      <c r="E32" s="16">
        <f t="shared" si="0"/>
        <v>11.437899999999999</v>
      </c>
    </row>
    <row r="33" spans="1:10" x14ac:dyDescent="0.3">
      <c r="A33" s="11" t="s">
        <v>42</v>
      </c>
      <c r="B33" s="15">
        <v>58.056699999999999</v>
      </c>
      <c r="C33" s="15">
        <v>48.134400000000007</v>
      </c>
      <c r="D33" s="15">
        <v>51.273599999999995</v>
      </c>
      <c r="E33" s="15">
        <f t="shared" si="0"/>
        <v>-9.9222999999999928</v>
      </c>
    </row>
    <row r="34" spans="1:10" x14ac:dyDescent="0.3">
      <c r="A34" s="8" t="s">
        <v>43</v>
      </c>
      <c r="B34" s="16">
        <v>34.146000000000001</v>
      </c>
      <c r="C34" s="16">
        <v>19.283199999999997</v>
      </c>
      <c r="D34" s="16">
        <v>20.252599999999997</v>
      </c>
      <c r="E34" s="16">
        <f t="shared" si="0"/>
        <v>-14.862800000000004</v>
      </c>
    </row>
    <row r="35" spans="1:10" x14ac:dyDescent="0.3">
      <c r="A35" s="11" t="s">
        <v>44</v>
      </c>
      <c r="B35" s="15">
        <v>60.465899999999991</v>
      </c>
      <c r="C35" s="15">
        <v>36.566000000000003</v>
      </c>
      <c r="D35" s="15">
        <v>37.318000000000005</v>
      </c>
      <c r="E35" s="15">
        <f t="shared" si="0"/>
        <v>-23.899899999999988</v>
      </c>
    </row>
    <row r="36" spans="1:10" x14ac:dyDescent="0.3">
      <c r="A36" s="8" t="s">
        <v>45</v>
      </c>
      <c r="B36" s="16">
        <v>50.468599999999995</v>
      </c>
      <c r="C36" s="16">
        <v>40.865000000000002</v>
      </c>
      <c r="D36" s="16">
        <v>38.004999999999995</v>
      </c>
      <c r="E36" s="16">
        <f t="shared" si="0"/>
        <v>-9.603599999999993</v>
      </c>
    </row>
    <row r="37" spans="1:10" x14ac:dyDescent="0.3">
      <c r="A37" s="11" t="s">
        <v>46</v>
      </c>
      <c r="B37" s="15">
        <v>61.91</v>
      </c>
      <c r="C37" s="15">
        <v>44.156000000000006</v>
      </c>
      <c r="D37" s="15">
        <v>43.981700000000004</v>
      </c>
      <c r="E37" s="15">
        <f t="shared" si="0"/>
        <v>-17.753999999999991</v>
      </c>
    </row>
    <row r="38" spans="1:10" x14ac:dyDescent="0.3">
      <c r="A38" s="8" t="s">
        <v>47</v>
      </c>
      <c r="B38" s="16">
        <v>65.938900000000004</v>
      </c>
      <c r="C38" s="16">
        <v>59.961600000000004</v>
      </c>
      <c r="D38" s="16">
        <v>53.368600000000008</v>
      </c>
      <c r="E38" s="16">
        <f t="shared" si="0"/>
        <v>-5.9772999999999996</v>
      </c>
    </row>
    <row r="39" spans="1:10" x14ac:dyDescent="0.3">
      <c r="A39" s="11" t="s">
        <v>48</v>
      </c>
      <c r="B39" s="15">
        <v>61.748699999999999</v>
      </c>
      <c r="C39" s="15">
        <v>39.826799999999999</v>
      </c>
      <c r="D39" s="15">
        <v>47.61</v>
      </c>
      <c r="E39" s="15">
        <f t="shared" si="0"/>
        <v>-21.921900000000001</v>
      </c>
    </row>
    <row r="40" spans="1:10" x14ac:dyDescent="0.3">
      <c r="A40" s="11" t="s">
        <v>59</v>
      </c>
      <c r="B40" s="15">
        <v>80.480400000000003</v>
      </c>
      <c r="C40" s="15">
        <v>66.119399999999999</v>
      </c>
      <c r="D40" s="15">
        <v>61.266600000000011</v>
      </c>
      <c r="E40" s="15">
        <f t="shared" si="0"/>
        <v>-14.361000000000004</v>
      </c>
    </row>
    <row r="41" spans="1:10" x14ac:dyDescent="0.3">
      <c r="A41" s="8" t="s">
        <v>50</v>
      </c>
      <c r="B41" s="16">
        <v>78.942999999999998</v>
      </c>
      <c r="C41" s="16">
        <v>84.885600000000011</v>
      </c>
      <c r="D41" s="16">
        <v>82.535200000000003</v>
      </c>
      <c r="E41" s="16">
        <f t="shared" si="0"/>
        <v>5.942600000000013</v>
      </c>
    </row>
    <row r="42" spans="1:10" x14ac:dyDescent="0.3">
      <c r="A42" s="11" t="s">
        <v>51</v>
      </c>
      <c r="B42" s="15">
        <v>29.933000000000003</v>
      </c>
      <c r="C42" s="15">
        <v>61.1</v>
      </c>
      <c r="D42" s="15">
        <v>46.1</v>
      </c>
      <c r="E42" s="15">
        <f t="shared" si="0"/>
        <v>31.166999999999998</v>
      </c>
    </row>
    <row r="43" spans="1:10" x14ac:dyDescent="0.3">
      <c r="A43" s="8" t="s">
        <v>52</v>
      </c>
      <c r="B43" s="16">
        <v>46.506800000000005</v>
      </c>
      <c r="C43" s="16">
        <v>62.419499999999999</v>
      </c>
      <c r="D43" s="16">
        <v>49.935600000000001</v>
      </c>
      <c r="E43" s="16">
        <f t="shared" si="0"/>
        <v>15.912699999999994</v>
      </c>
    </row>
    <row r="44" spans="1:10" x14ac:dyDescent="0.3">
      <c r="A44" s="11" t="s">
        <v>53</v>
      </c>
      <c r="B44" s="15">
        <v>35.712000000000003</v>
      </c>
      <c r="C44" s="15">
        <v>74.455199999999991</v>
      </c>
      <c r="D44" s="15">
        <v>40.674599999999998</v>
      </c>
      <c r="E44" s="15">
        <f t="shared" si="0"/>
        <v>38.743199999999987</v>
      </c>
    </row>
    <row r="45" spans="1:10" x14ac:dyDescent="0.3">
      <c r="A45" s="8" t="s">
        <v>54</v>
      </c>
      <c r="B45" s="16">
        <v>60.974000000000004</v>
      </c>
      <c r="C45" s="16">
        <v>54.016099999999994</v>
      </c>
      <c r="D45" s="16">
        <v>52.562100000000001</v>
      </c>
      <c r="E45" s="16">
        <f t="shared" si="0"/>
        <v>-6.9579000000000093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03C9-E238-4E79-B870-D0921298C3BF}">
  <dimension ref="A1:J46"/>
  <sheetViews>
    <sheetView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60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3"/>
      <c r="B5" s="23"/>
      <c r="C5" s="23"/>
      <c r="D5" s="23"/>
      <c r="E5" s="23"/>
    </row>
    <row r="6" spans="1:5" x14ac:dyDescent="0.3">
      <c r="A6" s="4" t="s">
        <v>0</v>
      </c>
      <c r="B6" s="5" t="s">
        <v>1</v>
      </c>
      <c r="C6" s="5" t="s">
        <v>2</v>
      </c>
      <c r="D6" s="5" t="s">
        <v>3</v>
      </c>
      <c r="E6" s="7" t="s">
        <v>4</v>
      </c>
    </row>
    <row r="7" spans="1:5" x14ac:dyDescent="0.3">
      <c r="A7" s="8"/>
      <c r="B7" s="9"/>
      <c r="C7" s="9" t="s">
        <v>13</v>
      </c>
      <c r="D7" s="9"/>
      <c r="E7" s="10"/>
    </row>
    <row r="8" spans="1:5" x14ac:dyDescent="0.3">
      <c r="A8" s="11" t="s">
        <v>14</v>
      </c>
      <c r="B8" s="12" t="s">
        <v>15</v>
      </c>
      <c r="C8" s="12" t="s">
        <v>16</v>
      </c>
      <c r="D8" s="12" t="s">
        <v>17</v>
      </c>
      <c r="E8" s="13" t="s">
        <v>58</v>
      </c>
    </row>
    <row r="9" spans="1:5" x14ac:dyDescent="0.3">
      <c r="A9" s="11" t="s">
        <v>18</v>
      </c>
      <c r="B9" s="15">
        <v>61.614899999999999</v>
      </c>
      <c r="C9" s="15">
        <v>55.536999999999999</v>
      </c>
      <c r="D9" s="15">
        <v>58.430500000000002</v>
      </c>
      <c r="E9" s="15">
        <f>C9-B9</f>
        <v>-6.0778999999999996</v>
      </c>
    </row>
    <row r="10" spans="1:5" x14ac:dyDescent="0.3">
      <c r="A10" s="8" t="s">
        <v>19</v>
      </c>
      <c r="B10" s="16">
        <v>53.306399999999996</v>
      </c>
      <c r="C10" s="16">
        <v>49.076800000000006</v>
      </c>
      <c r="D10" s="16">
        <v>51.218999999999994</v>
      </c>
      <c r="E10" s="16">
        <f t="shared" ref="E10:E45" si="0">C10-B10</f>
        <v>-4.2295999999999907</v>
      </c>
    </row>
    <row r="11" spans="1:5" x14ac:dyDescent="0.3">
      <c r="A11" s="11" t="s">
        <v>20</v>
      </c>
      <c r="B11" s="15">
        <v>67.887600000000006</v>
      </c>
      <c r="C11" s="15">
        <v>56.806599999999996</v>
      </c>
      <c r="D11" s="15">
        <v>62.392199999999995</v>
      </c>
      <c r="E11" s="15">
        <f t="shared" si="0"/>
        <v>-11.08100000000001</v>
      </c>
    </row>
    <row r="12" spans="1:5" x14ac:dyDescent="0.3">
      <c r="A12" s="8" t="s">
        <v>21</v>
      </c>
      <c r="B12" s="16">
        <v>64.590900000000005</v>
      </c>
      <c r="C12" s="16">
        <v>40.112000000000002</v>
      </c>
      <c r="D12" s="16">
        <v>52.56</v>
      </c>
      <c r="E12" s="16">
        <f t="shared" si="0"/>
        <v>-24.478900000000003</v>
      </c>
    </row>
    <row r="13" spans="1:5" x14ac:dyDescent="0.3">
      <c r="A13" s="11" t="s">
        <v>22</v>
      </c>
      <c r="B13" s="15">
        <v>63.1464</v>
      </c>
      <c r="C13" s="15">
        <v>44.593500000000006</v>
      </c>
      <c r="D13" s="15">
        <v>53.614800000000002</v>
      </c>
      <c r="E13" s="15">
        <f t="shared" si="0"/>
        <v>-18.552899999999994</v>
      </c>
    </row>
    <row r="14" spans="1:5" x14ac:dyDescent="0.3">
      <c r="A14" s="8" t="s">
        <v>23</v>
      </c>
      <c r="B14" s="16">
        <v>54.904700000000005</v>
      </c>
      <c r="C14" s="16">
        <v>58.976399999999991</v>
      </c>
      <c r="D14" s="16">
        <v>56.518000000000001</v>
      </c>
      <c r="E14" s="16">
        <f t="shared" si="0"/>
        <v>4.0716999999999857</v>
      </c>
    </row>
    <row r="15" spans="1:5" x14ac:dyDescent="0.3">
      <c r="A15" s="11" t="s">
        <v>24</v>
      </c>
      <c r="B15" s="15">
        <v>66.538599999999988</v>
      </c>
      <c r="C15" s="15">
        <v>43.427500000000002</v>
      </c>
      <c r="D15" s="15">
        <v>54.16</v>
      </c>
      <c r="E15" s="15">
        <f t="shared" si="0"/>
        <v>-23.111099999999986</v>
      </c>
    </row>
    <row r="16" spans="1:5" x14ac:dyDescent="0.3">
      <c r="A16" s="8" t="s">
        <v>25</v>
      </c>
      <c r="B16" s="16">
        <v>73.015800000000013</v>
      </c>
      <c r="C16" s="16">
        <v>52.566800000000001</v>
      </c>
      <c r="D16" s="16">
        <v>63.802500000000002</v>
      </c>
      <c r="E16" s="16">
        <f t="shared" si="0"/>
        <v>-20.449000000000012</v>
      </c>
    </row>
    <row r="17" spans="1:5" x14ac:dyDescent="0.3">
      <c r="A17" s="11" t="s">
        <v>26</v>
      </c>
      <c r="B17" s="15">
        <v>75.288599999999988</v>
      </c>
      <c r="C17" s="15">
        <v>58.140600000000013</v>
      </c>
      <c r="D17" s="15">
        <v>67.131100000000004</v>
      </c>
      <c r="E17" s="15">
        <f t="shared" si="0"/>
        <v>-17.147999999999975</v>
      </c>
    </row>
    <row r="18" spans="1:5" x14ac:dyDescent="0.3">
      <c r="A18" s="8" t="s">
        <v>27</v>
      </c>
      <c r="B18" s="16">
        <v>78.674400000000006</v>
      </c>
      <c r="C18" s="16">
        <v>70.800299999999993</v>
      </c>
      <c r="D18" s="16">
        <v>74.893399999999986</v>
      </c>
      <c r="E18" s="16">
        <f t="shared" si="0"/>
        <v>-7.8741000000000128</v>
      </c>
    </row>
    <row r="19" spans="1:5" x14ac:dyDescent="0.3">
      <c r="A19" s="11" t="s">
        <v>28</v>
      </c>
      <c r="B19" s="15">
        <v>68.327999999999989</v>
      </c>
      <c r="C19" s="15">
        <v>46.880600000000001</v>
      </c>
      <c r="D19" s="15">
        <v>57.077999999999996</v>
      </c>
      <c r="E19" s="15">
        <f t="shared" si="0"/>
        <v>-21.447399999999988</v>
      </c>
    </row>
    <row r="20" spans="1:5" x14ac:dyDescent="0.3">
      <c r="A20" s="8" t="s">
        <v>29</v>
      </c>
      <c r="B20" s="16">
        <v>70.757499999999993</v>
      </c>
      <c r="C20" s="16">
        <v>55.989899999999999</v>
      </c>
      <c r="D20" s="16">
        <v>63.172799999999995</v>
      </c>
      <c r="E20" s="16">
        <f t="shared" si="0"/>
        <v>-14.767599999999995</v>
      </c>
    </row>
    <row r="21" spans="1:5" x14ac:dyDescent="0.3">
      <c r="A21" s="11" t="s">
        <v>30</v>
      </c>
      <c r="B21" s="15">
        <v>58.448399999999999</v>
      </c>
      <c r="C21" s="15">
        <v>60.794600000000003</v>
      </c>
      <c r="D21" s="15">
        <v>59.630400000000002</v>
      </c>
      <c r="E21" s="15">
        <f t="shared" si="0"/>
        <v>2.3462000000000032</v>
      </c>
    </row>
    <row r="22" spans="1:5" x14ac:dyDescent="0.3">
      <c r="A22" s="8" t="s">
        <v>31</v>
      </c>
      <c r="B22" s="16">
        <v>71.839200000000005</v>
      </c>
      <c r="C22" s="16">
        <v>49.715400000000002</v>
      </c>
      <c r="D22" s="16">
        <v>61.494299999999996</v>
      </c>
      <c r="E22" s="16">
        <f t="shared" si="0"/>
        <v>-22.123800000000003</v>
      </c>
    </row>
    <row r="23" spans="1:5" x14ac:dyDescent="0.3">
      <c r="A23" s="11" t="s">
        <v>32</v>
      </c>
      <c r="B23" s="15">
        <v>57.743399999999994</v>
      </c>
      <c r="C23" s="15">
        <v>49.107700000000001</v>
      </c>
      <c r="D23" s="15">
        <v>53.6907</v>
      </c>
      <c r="E23" s="15">
        <f t="shared" si="0"/>
        <v>-8.6356999999999928</v>
      </c>
    </row>
    <row r="24" spans="1:5" x14ac:dyDescent="0.3">
      <c r="A24" s="8" t="s">
        <v>33</v>
      </c>
      <c r="B24" s="16">
        <v>55.44</v>
      </c>
      <c r="C24" s="16">
        <v>49.690399999999997</v>
      </c>
      <c r="D24" s="16">
        <v>52.650399999999998</v>
      </c>
      <c r="E24" s="16">
        <f t="shared" si="0"/>
        <v>-5.7496000000000009</v>
      </c>
    </row>
    <row r="25" spans="1:5" x14ac:dyDescent="0.3">
      <c r="A25" s="11" t="s">
        <v>34</v>
      </c>
      <c r="B25" s="15">
        <v>62.201700000000002</v>
      </c>
      <c r="C25" s="15">
        <v>61.790999999999997</v>
      </c>
      <c r="D25" s="15">
        <v>62.077800000000003</v>
      </c>
      <c r="E25" s="15">
        <f t="shared" si="0"/>
        <v>-0.41070000000000562</v>
      </c>
    </row>
    <row r="26" spans="1:5" x14ac:dyDescent="0.3">
      <c r="A26" s="8" t="s">
        <v>35</v>
      </c>
      <c r="B26" s="16">
        <v>40.406399999999991</v>
      </c>
      <c r="C26" s="16">
        <v>44.413900000000005</v>
      </c>
      <c r="D26" s="16">
        <v>41.992199999999997</v>
      </c>
      <c r="E26" s="16">
        <f t="shared" si="0"/>
        <v>4.0075000000000145</v>
      </c>
    </row>
    <row r="27" spans="1:5" x14ac:dyDescent="0.3">
      <c r="A27" s="11" t="s">
        <v>36</v>
      </c>
      <c r="B27" s="15">
        <v>55.02</v>
      </c>
      <c r="C27" s="15">
        <v>61.258800000000008</v>
      </c>
      <c r="D27" s="15">
        <v>58.290999999999997</v>
      </c>
      <c r="E27" s="15">
        <f t="shared" si="0"/>
        <v>6.2388000000000048</v>
      </c>
    </row>
    <row r="28" spans="1:5" x14ac:dyDescent="0.3">
      <c r="A28" s="8" t="s">
        <v>37</v>
      </c>
      <c r="B28" s="16">
        <v>54.092300000000002</v>
      </c>
      <c r="C28" s="16">
        <v>47.0745</v>
      </c>
      <c r="D28" s="16">
        <v>50.515999999999991</v>
      </c>
      <c r="E28" s="16">
        <f t="shared" si="0"/>
        <v>-7.0178000000000011</v>
      </c>
    </row>
    <row r="29" spans="1:5" x14ac:dyDescent="0.3">
      <c r="A29" s="11" t="s">
        <v>38</v>
      </c>
      <c r="B29" s="15">
        <v>63.250500000000002</v>
      </c>
      <c r="C29" s="15">
        <v>45.036000000000001</v>
      </c>
      <c r="D29" s="15">
        <v>55.216499999999996</v>
      </c>
      <c r="E29" s="15">
        <f t="shared" si="0"/>
        <v>-18.214500000000001</v>
      </c>
    </row>
    <row r="30" spans="1:5" x14ac:dyDescent="0.3">
      <c r="A30" s="8" t="s">
        <v>39</v>
      </c>
      <c r="B30" s="16">
        <v>65.416799999999995</v>
      </c>
      <c r="C30" s="16">
        <v>45.758299999999998</v>
      </c>
      <c r="D30" s="16">
        <v>56.484999999999999</v>
      </c>
      <c r="E30" s="16">
        <f t="shared" si="0"/>
        <v>-19.658499999999997</v>
      </c>
    </row>
    <row r="31" spans="1:5" x14ac:dyDescent="0.3">
      <c r="A31" s="11" t="s">
        <v>40</v>
      </c>
      <c r="B31" s="15">
        <v>42.756999999999998</v>
      </c>
      <c r="C31" s="15">
        <v>46.191600000000001</v>
      </c>
      <c r="D31" s="15">
        <v>44.753399999999992</v>
      </c>
      <c r="E31" s="15">
        <f t="shared" si="0"/>
        <v>3.4346000000000032</v>
      </c>
    </row>
    <row r="32" spans="1:5" x14ac:dyDescent="0.3">
      <c r="A32" s="8" t="s">
        <v>41</v>
      </c>
      <c r="B32" s="16">
        <v>56.118900000000004</v>
      </c>
      <c r="C32" s="16">
        <v>58.058</v>
      </c>
      <c r="D32" s="16">
        <v>57.172799999999995</v>
      </c>
      <c r="E32" s="16">
        <f t="shared" si="0"/>
        <v>1.9390999999999963</v>
      </c>
    </row>
    <row r="33" spans="1:10" x14ac:dyDescent="0.3">
      <c r="A33" s="11" t="s">
        <v>42</v>
      </c>
      <c r="B33" s="15">
        <v>63.512000000000008</v>
      </c>
      <c r="C33" s="15">
        <v>54.830100000000002</v>
      </c>
      <c r="D33" s="15">
        <v>59.001599999999996</v>
      </c>
      <c r="E33" s="15">
        <f t="shared" si="0"/>
        <v>-8.6819000000000059</v>
      </c>
    </row>
    <row r="34" spans="1:10" x14ac:dyDescent="0.3">
      <c r="A34" s="8" t="s">
        <v>43</v>
      </c>
      <c r="B34" s="16">
        <v>36.305100000000003</v>
      </c>
      <c r="C34" s="16">
        <v>20.003100000000003</v>
      </c>
      <c r="D34" s="16">
        <v>27.395500000000002</v>
      </c>
      <c r="E34" s="16">
        <f t="shared" si="0"/>
        <v>-16.302</v>
      </c>
    </row>
    <row r="35" spans="1:10" x14ac:dyDescent="0.3">
      <c r="A35" s="11" t="s">
        <v>44</v>
      </c>
      <c r="B35" s="15">
        <v>70.847399999999993</v>
      </c>
      <c r="C35" s="15">
        <v>55.165500000000002</v>
      </c>
      <c r="D35" s="15">
        <v>63.437599999999996</v>
      </c>
      <c r="E35" s="15">
        <f t="shared" si="0"/>
        <v>-15.681899999999992</v>
      </c>
    </row>
    <row r="36" spans="1:10" x14ac:dyDescent="0.3">
      <c r="A36" s="8" t="s">
        <v>45</v>
      </c>
      <c r="B36" s="16">
        <v>57.549800000000005</v>
      </c>
      <c r="C36" s="16">
        <v>38.0625</v>
      </c>
      <c r="D36" s="16">
        <v>48.153599999999997</v>
      </c>
      <c r="E36" s="16">
        <f t="shared" si="0"/>
        <v>-19.487300000000005</v>
      </c>
    </row>
    <row r="37" spans="1:10" x14ac:dyDescent="0.3">
      <c r="A37" s="11" t="s">
        <v>46</v>
      </c>
      <c r="B37" s="15">
        <v>62.753599999999999</v>
      </c>
      <c r="C37" s="15">
        <v>37.192500000000003</v>
      </c>
      <c r="D37" s="15">
        <v>49.392499999999998</v>
      </c>
      <c r="E37" s="15">
        <f t="shared" si="0"/>
        <v>-25.561099999999996</v>
      </c>
    </row>
    <row r="38" spans="1:10" x14ac:dyDescent="0.3">
      <c r="A38" s="8" t="s">
        <v>47</v>
      </c>
      <c r="B38" s="16">
        <v>59.875199999999992</v>
      </c>
      <c r="C38" s="16">
        <v>63.430999999999997</v>
      </c>
      <c r="D38" s="16">
        <v>61.28159999999999</v>
      </c>
      <c r="E38" s="16">
        <f t="shared" si="0"/>
        <v>3.555800000000005</v>
      </c>
    </row>
    <row r="39" spans="1:10" x14ac:dyDescent="0.3">
      <c r="A39" s="11" t="s">
        <v>48</v>
      </c>
      <c r="B39" s="15">
        <v>61.748699999999999</v>
      </c>
      <c r="C39" s="15">
        <v>39.826799999999999</v>
      </c>
      <c r="D39" s="15">
        <v>50.197499999999998</v>
      </c>
      <c r="E39" s="15">
        <f t="shared" si="0"/>
        <v>-21.921900000000001</v>
      </c>
    </row>
    <row r="40" spans="1:10" x14ac:dyDescent="0.3">
      <c r="A40" s="11" t="s">
        <v>59</v>
      </c>
      <c r="B40" s="15">
        <v>81.979800000000012</v>
      </c>
      <c r="C40" s="15">
        <v>57.6828</v>
      </c>
      <c r="D40" s="15">
        <v>71.255600000000001</v>
      </c>
      <c r="E40" s="15">
        <f t="shared" si="0"/>
        <v>-24.297000000000011</v>
      </c>
    </row>
    <row r="41" spans="1:10" x14ac:dyDescent="0.3">
      <c r="A41" s="8" t="s">
        <v>50</v>
      </c>
      <c r="B41" s="16">
        <v>74.899999999999991</v>
      </c>
      <c r="C41" s="16">
        <v>71.313999999999993</v>
      </c>
      <c r="D41" s="16">
        <v>73.260000000000005</v>
      </c>
      <c r="E41" s="16">
        <f t="shared" si="0"/>
        <v>-3.5859999999999985</v>
      </c>
    </row>
    <row r="42" spans="1:10" x14ac:dyDescent="0.3">
      <c r="A42" s="11" t="s">
        <v>51</v>
      </c>
      <c r="B42" s="15">
        <v>69.903000000000006</v>
      </c>
      <c r="C42" s="15">
        <v>67.047299999999993</v>
      </c>
      <c r="D42" s="15">
        <v>68.475999999999999</v>
      </c>
      <c r="E42" s="15">
        <f t="shared" si="0"/>
        <v>-2.855700000000013</v>
      </c>
    </row>
    <row r="43" spans="1:10" x14ac:dyDescent="0.3">
      <c r="A43" s="8" t="s">
        <v>52</v>
      </c>
      <c r="B43" s="16">
        <v>48.289499999999997</v>
      </c>
      <c r="C43" s="16">
        <v>55.510399999999997</v>
      </c>
      <c r="D43" s="16">
        <v>51.332900000000009</v>
      </c>
      <c r="E43" s="16">
        <f t="shared" si="0"/>
        <v>7.2209000000000003</v>
      </c>
    </row>
    <row r="44" spans="1:10" x14ac:dyDescent="0.3">
      <c r="A44" s="11" t="s">
        <v>53</v>
      </c>
      <c r="B44" s="15">
        <v>39.958800000000004</v>
      </c>
      <c r="C44" s="15">
        <v>62.711999999999996</v>
      </c>
      <c r="D44" s="15">
        <v>48.8474</v>
      </c>
      <c r="E44" s="15">
        <f t="shared" si="0"/>
        <v>22.753199999999993</v>
      </c>
    </row>
    <row r="45" spans="1:10" x14ac:dyDescent="0.3">
      <c r="A45" s="8" t="s">
        <v>54</v>
      </c>
      <c r="B45" s="16">
        <v>63.122799999999998</v>
      </c>
      <c r="C45" s="16">
        <v>47.322499999999998</v>
      </c>
      <c r="D45" s="16">
        <v>55.440899999999999</v>
      </c>
      <c r="E45" s="16">
        <f t="shared" si="0"/>
        <v>-15.8003</v>
      </c>
    </row>
    <row r="46" spans="1:10" ht="14.4" customHeight="1" x14ac:dyDescent="0.3">
      <c r="A46" s="24" t="s">
        <v>68</v>
      </c>
      <c r="B46" s="24"/>
      <c r="C46" s="24"/>
      <c r="D46" s="24"/>
      <c r="E46" s="24"/>
      <c r="F46" s="18"/>
      <c r="G46" s="18"/>
      <c r="H46" s="18"/>
      <c r="I46" s="18"/>
      <c r="J46" s="18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7711-2A7B-42CE-8C25-EC82906671CB}">
  <dimension ref="A1:M44"/>
  <sheetViews>
    <sheetView topLeftCell="A36" workbookViewId="0">
      <selection activeCell="A44" sqref="A44:M44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64</v>
      </c>
      <c r="M4" t="s">
        <v>66</v>
      </c>
    </row>
    <row r="5" spans="1:13" x14ac:dyDescent="0.3">
      <c r="C5" t="s">
        <v>11</v>
      </c>
      <c r="F5" t="s">
        <v>12</v>
      </c>
      <c r="I5" t="s">
        <v>13</v>
      </c>
      <c r="K5" s="1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55</v>
      </c>
      <c r="L6" t="s">
        <v>63</v>
      </c>
      <c r="M6" t="s">
        <v>65</v>
      </c>
    </row>
    <row r="7" spans="1:13" x14ac:dyDescent="0.3">
      <c r="A7" t="s">
        <v>18</v>
      </c>
      <c r="B7" s="14">
        <v>46.192699999999995</v>
      </c>
      <c r="C7" s="14">
        <v>29.090400000000002</v>
      </c>
      <c r="D7" s="14">
        <v>37.373400000000004</v>
      </c>
      <c r="E7" s="6">
        <v>56.610899999999994</v>
      </c>
      <c r="F7" s="6">
        <v>44.184699999999999</v>
      </c>
      <c r="G7" s="6">
        <v>50.207500000000003</v>
      </c>
      <c r="H7" s="14">
        <v>49.683599999999984</v>
      </c>
      <c r="I7" s="6">
        <v>34.084800000000001</v>
      </c>
      <c r="J7" s="6">
        <v>41.714400000000005</v>
      </c>
      <c r="K7" s="6">
        <f>Table073__Page_104334[[#This Row],[Column4]]-Table073__Page_104334[[#This Row],[Column7]]</f>
        <v>-12.834099999999999</v>
      </c>
      <c r="L7" s="17">
        <f>Table073__Page_104334[[#This Row],[Column2]]-Table073__Page_104334[[#This Row],[Column5]]</f>
        <v>-10.418199999999999</v>
      </c>
      <c r="M7" s="17">
        <f>Table073__Page_104334[[#This Row],[Column3]]-Table073__Page_104334[[#This Row],[Column6]]</f>
        <v>-15.094299999999997</v>
      </c>
    </row>
    <row r="8" spans="1:13" x14ac:dyDescent="0.3">
      <c r="A8" t="s">
        <v>19</v>
      </c>
      <c r="B8" s="14">
        <v>41.182200000000002</v>
      </c>
      <c r="C8" s="14">
        <v>35.3431</v>
      </c>
      <c r="D8" s="14">
        <v>38.4084</v>
      </c>
      <c r="E8" s="6">
        <v>64.262799999999999</v>
      </c>
      <c r="F8" s="6">
        <v>53.515600000000006</v>
      </c>
      <c r="G8" s="6">
        <v>58.953499999999991</v>
      </c>
      <c r="H8" s="14">
        <v>45.9512</v>
      </c>
      <c r="I8" s="6">
        <v>39.316200000000002</v>
      </c>
      <c r="J8" s="6">
        <v>42.673200000000008</v>
      </c>
      <c r="K8" s="6">
        <f>Table073__Page_104334[[#This Row],[Column4]]-Table073__Page_104334[[#This Row],[Column7]]</f>
        <v>-20.545099999999991</v>
      </c>
      <c r="L8" s="17">
        <f>Table073__Page_104334[[#This Row],[Column2]]-Table073__Page_104334[[#This Row],[Column5]]</f>
        <v>-23.080599999999997</v>
      </c>
      <c r="M8" s="17">
        <f>Table073__Page_104334[[#This Row],[Column3]]-Table073__Page_104334[[#This Row],[Column6]]</f>
        <v>-18.172500000000007</v>
      </c>
    </row>
    <row r="9" spans="1:13" x14ac:dyDescent="0.3">
      <c r="A9" t="s">
        <v>20</v>
      </c>
      <c r="B9" s="14">
        <v>51.308399999999992</v>
      </c>
      <c r="C9" s="14">
        <v>35.040599999999998</v>
      </c>
      <c r="D9" s="14">
        <v>43.316000000000003</v>
      </c>
      <c r="E9" s="6">
        <v>57.66</v>
      </c>
      <c r="F9" s="6">
        <v>47.429600000000001</v>
      </c>
      <c r="G9" s="6">
        <v>52.5822</v>
      </c>
      <c r="H9" s="14">
        <v>52.185800000000008</v>
      </c>
      <c r="I9" s="6">
        <v>36.661799999999999</v>
      </c>
      <c r="J9" s="6">
        <v>44.582400000000007</v>
      </c>
      <c r="K9" s="6">
        <f>Table073__Page_104334[[#This Row],[Column4]]-Table073__Page_104334[[#This Row],[Column7]]</f>
        <v>-9.2661999999999978</v>
      </c>
      <c r="L9" s="17">
        <f>Table073__Page_104334[[#This Row],[Column2]]-Table073__Page_104334[[#This Row],[Column5]]</f>
        <v>-6.3516000000000048</v>
      </c>
      <c r="M9" s="17">
        <f>Table073__Page_104334[[#This Row],[Column3]]-Table073__Page_104334[[#This Row],[Column6]]</f>
        <v>-12.389000000000003</v>
      </c>
    </row>
    <row r="10" spans="1:13" x14ac:dyDescent="0.3">
      <c r="A10" t="s">
        <v>21</v>
      </c>
      <c r="B10" s="14">
        <v>46.927799999999998</v>
      </c>
      <c r="C10" s="14">
        <v>25.290099999999999</v>
      </c>
      <c r="D10" s="14">
        <v>36.070500000000003</v>
      </c>
      <c r="E10" s="6">
        <v>50.186199999999999</v>
      </c>
      <c r="F10" s="6">
        <v>33.907600000000002</v>
      </c>
      <c r="G10" s="6">
        <v>42.4116</v>
      </c>
      <c r="H10" s="14">
        <v>47.322499999999998</v>
      </c>
      <c r="I10" s="6">
        <v>26.250799999999998</v>
      </c>
      <c r="J10" s="6">
        <v>36.803199999999997</v>
      </c>
      <c r="K10" s="6">
        <f>Table073__Page_104334[[#This Row],[Column4]]-Table073__Page_104334[[#This Row],[Column7]]</f>
        <v>-6.3410999999999973</v>
      </c>
      <c r="L10" s="17">
        <f>Table073__Page_104334[[#This Row],[Column2]]-Table073__Page_104334[[#This Row],[Column5]]</f>
        <v>-3.2584000000000017</v>
      </c>
      <c r="M10" s="17">
        <f>Table073__Page_104334[[#This Row],[Column3]]-Table073__Page_104334[[#This Row],[Column6]]</f>
        <v>-8.6175000000000033</v>
      </c>
    </row>
    <row r="11" spans="1:13" x14ac:dyDescent="0.3">
      <c r="A11" t="s">
        <v>22</v>
      </c>
      <c r="B11" s="14">
        <v>41.924399999999999</v>
      </c>
      <c r="C11" s="14">
        <v>21.882800000000003</v>
      </c>
      <c r="D11" s="14">
        <v>31.844999999999999</v>
      </c>
      <c r="E11" s="6">
        <v>56.806399999999996</v>
      </c>
      <c r="F11" s="6">
        <v>41.939099999999996</v>
      </c>
      <c r="G11" s="6">
        <v>49.296599999999998</v>
      </c>
      <c r="H11" s="14">
        <v>44.840400000000002</v>
      </c>
      <c r="I11" s="6">
        <v>25.728000000000002</v>
      </c>
      <c r="J11" s="6">
        <v>35.128799999999998</v>
      </c>
      <c r="K11" s="6">
        <f>Table073__Page_104334[[#This Row],[Column4]]-Table073__Page_104334[[#This Row],[Column7]]</f>
        <v>-17.451599999999999</v>
      </c>
      <c r="L11" s="17">
        <f>Table073__Page_104334[[#This Row],[Column2]]-Table073__Page_104334[[#This Row],[Column5]]</f>
        <v>-14.881999999999998</v>
      </c>
      <c r="M11" s="17">
        <f>Table073__Page_104334[[#This Row],[Column3]]-Table073__Page_104334[[#This Row],[Column6]]</f>
        <v>-20.056299999999993</v>
      </c>
    </row>
    <row r="12" spans="1:13" x14ac:dyDescent="0.3">
      <c r="A12" t="s">
        <v>23</v>
      </c>
      <c r="B12" s="14">
        <v>45.110200000000006</v>
      </c>
      <c r="C12" s="14">
        <v>30.154600000000002</v>
      </c>
      <c r="D12" s="14">
        <v>38.346600000000002</v>
      </c>
      <c r="E12" s="6">
        <v>54.544499999999999</v>
      </c>
      <c r="F12" s="6">
        <v>48.641099999999994</v>
      </c>
      <c r="G12" s="6">
        <v>51.984000000000009</v>
      </c>
      <c r="H12" s="14">
        <v>54.196999999999996</v>
      </c>
      <c r="I12" s="6">
        <v>48.050999999999995</v>
      </c>
      <c r="J12" s="6">
        <v>51.587400000000009</v>
      </c>
      <c r="K12" s="6">
        <f>Table073__Page_104334[[#This Row],[Column4]]-Table073__Page_104334[[#This Row],[Column7]]</f>
        <v>-13.637400000000007</v>
      </c>
      <c r="L12" s="17">
        <f>Table073__Page_104334[[#This Row],[Column2]]-Table073__Page_104334[[#This Row],[Column5]]</f>
        <v>-9.4342999999999932</v>
      </c>
      <c r="M12" s="17">
        <f>Table073__Page_104334[[#This Row],[Column3]]-Table073__Page_104334[[#This Row],[Column6]]</f>
        <v>-18.486499999999992</v>
      </c>
    </row>
    <row r="13" spans="1:13" x14ac:dyDescent="0.3">
      <c r="A13" t="s">
        <v>24</v>
      </c>
      <c r="B13" s="14">
        <v>28.407000000000004</v>
      </c>
      <c r="C13" s="14">
        <v>31.404600000000002</v>
      </c>
      <c r="D13" s="14">
        <v>29.886999999999997</v>
      </c>
      <c r="E13" s="6">
        <v>58.167100000000012</v>
      </c>
      <c r="F13" s="6">
        <v>48.260300000000001</v>
      </c>
      <c r="G13" s="6">
        <v>53.100600000000007</v>
      </c>
      <c r="H13" s="14">
        <v>43.489600000000003</v>
      </c>
      <c r="I13" s="6">
        <v>40.344899999999996</v>
      </c>
      <c r="J13" s="6">
        <v>41.919600000000003</v>
      </c>
      <c r="K13" s="6">
        <f>Table073__Page_104334[[#This Row],[Column4]]-Table073__Page_104334[[#This Row],[Column7]]</f>
        <v>-23.21360000000001</v>
      </c>
      <c r="L13" s="17">
        <f>Table073__Page_104334[[#This Row],[Column2]]-Table073__Page_104334[[#This Row],[Column5]]</f>
        <v>-29.760100000000008</v>
      </c>
      <c r="M13" s="17">
        <f>Table073__Page_104334[[#This Row],[Column3]]-Table073__Page_104334[[#This Row],[Column6]]</f>
        <v>-16.855699999999999</v>
      </c>
    </row>
    <row r="14" spans="1:13" x14ac:dyDescent="0.3">
      <c r="A14" t="s">
        <v>25</v>
      </c>
      <c r="B14" s="14">
        <v>46.342500000000001</v>
      </c>
      <c r="C14" s="14">
        <v>25.216799999999999</v>
      </c>
      <c r="D14" s="14">
        <v>35.695599999999999</v>
      </c>
      <c r="E14" s="6">
        <v>63.452200000000005</v>
      </c>
      <c r="F14" s="6">
        <v>41.083499999999994</v>
      </c>
      <c r="G14" s="6">
        <v>53.2</v>
      </c>
      <c r="H14" s="14">
        <v>55.527999999999999</v>
      </c>
      <c r="I14" s="6">
        <v>33.036799999999999</v>
      </c>
      <c r="J14" s="6">
        <v>44.620799999999988</v>
      </c>
      <c r="K14" s="6">
        <f>Table073__Page_104334[[#This Row],[Column4]]-Table073__Page_104334[[#This Row],[Column7]]</f>
        <v>-17.504400000000004</v>
      </c>
      <c r="L14" s="17">
        <f>Table073__Page_104334[[#This Row],[Column2]]-Table073__Page_104334[[#This Row],[Column5]]</f>
        <v>-17.109700000000004</v>
      </c>
      <c r="M14" s="17">
        <f>Table073__Page_104334[[#This Row],[Column3]]-Table073__Page_104334[[#This Row],[Column6]]</f>
        <v>-15.866699999999994</v>
      </c>
    </row>
    <row r="15" spans="1:13" x14ac:dyDescent="0.3">
      <c r="A15" t="s">
        <v>26</v>
      </c>
      <c r="B15" s="14">
        <v>60.5334</v>
      </c>
      <c r="C15" s="14">
        <v>35.588800000000006</v>
      </c>
      <c r="D15" s="14">
        <v>48.222000000000001</v>
      </c>
      <c r="E15" s="6">
        <v>61.460699999999996</v>
      </c>
      <c r="F15" s="6">
        <v>46.31280000000001</v>
      </c>
      <c r="G15" s="6">
        <v>54.431999999999995</v>
      </c>
      <c r="H15" s="14">
        <v>60.985600000000005</v>
      </c>
      <c r="I15" s="6">
        <v>39.961599999999997</v>
      </c>
      <c r="J15" s="6">
        <v>50.898400000000002</v>
      </c>
      <c r="K15" s="6">
        <f>Table073__Page_104334[[#This Row],[Column4]]-Table073__Page_104334[[#This Row],[Column7]]</f>
        <v>-6.2099999999999937</v>
      </c>
      <c r="L15" s="17">
        <f>Table073__Page_104334[[#This Row],[Column2]]-Table073__Page_104334[[#This Row],[Column5]]</f>
        <v>-0.92729999999999535</v>
      </c>
      <c r="M15" s="17">
        <f>Table073__Page_104334[[#This Row],[Column3]]-Table073__Page_104334[[#This Row],[Column6]]</f>
        <v>-10.724000000000004</v>
      </c>
    </row>
    <row r="16" spans="1:13" x14ac:dyDescent="0.3">
      <c r="A16" t="s">
        <v>27</v>
      </c>
      <c r="B16" s="14">
        <v>71.645399999999995</v>
      </c>
      <c r="C16" s="14">
        <v>53.1432</v>
      </c>
      <c r="D16" s="14">
        <v>62.207999999999991</v>
      </c>
      <c r="E16" s="6">
        <v>38.994500000000002</v>
      </c>
      <c r="F16" s="6">
        <v>40.413500000000006</v>
      </c>
      <c r="G16" s="6">
        <v>39.616500000000002</v>
      </c>
      <c r="H16" s="14">
        <v>65.722799999999992</v>
      </c>
      <c r="I16" s="6">
        <v>51.204399999999993</v>
      </c>
      <c r="J16" s="6">
        <v>58.388400000000004</v>
      </c>
      <c r="K16" s="6">
        <f>Table073__Page_104334[[#This Row],[Column4]]-Table073__Page_104334[[#This Row],[Column7]]</f>
        <v>22.591499999999989</v>
      </c>
      <c r="L16" s="17">
        <f>Table073__Page_104334[[#This Row],[Column2]]-Table073__Page_104334[[#This Row],[Column5]]</f>
        <v>32.650899999999993</v>
      </c>
      <c r="M16" s="17">
        <f>Table073__Page_104334[[#This Row],[Column3]]-Table073__Page_104334[[#This Row],[Column6]]</f>
        <v>12.729699999999994</v>
      </c>
    </row>
    <row r="17" spans="1:13" x14ac:dyDescent="0.3">
      <c r="A17" t="s">
        <v>28</v>
      </c>
      <c r="B17" s="14">
        <v>46.092200000000005</v>
      </c>
      <c r="C17" s="14">
        <v>24.363599999999998</v>
      </c>
      <c r="D17" s="14">
        <v>34.792200000000001</v>
      </c>
      <c r="E17" s="6">
        <v>56.108000000000004</v>
      </c>
      <c r="F17" s="6">
        <v>38.8583</v>
      </c>
      <c r="G17" s="6">
        <v>47.6875</v>
      </c>
      <c r="H17" s="14">
        <v>48.341500000000003</v>
      </c>
      <c r="I17" s="6">
        <v>27.288999999999998</v>
      </c>
      <c r="J17" s="6">
        <v>37.508399999999995</v>
      </c>
      <c r="K17" s="6">
        <f>Table073__Page_104334[[#This Row],[Column4]]-Table073__Page_104334[[#This Row],[Column7]]</f>
        <v>-12.895299999999999</v>
      </c>
      <c r="L17" s="17">
        <f>Table073__Page_104334[[#This Row],[Column2]]-Table073__Page_104334[[#This Row],[Column5]]</f>
        <v>-10.015799999999999</v>
      </c>
      <c r="M17" s="17">
        <f>Table073__Page_104334[[#This Row],[Column3]]-Table073__Page_104334[[#This Row],[Column6]]</f>
        <v>-14.494700000000002</v>
      </c>
    </row>
    <row r="18" spans="1:13" x14ac:dyDescent="0.3">
      <c r="A18" t="s">
        <v>29</v>
      </c>
      <c r="B18" s="14">
        <v>53.6935</v>
      </c>
      <c r="C18" s="14">
        <v>34.963499999999996</v>
      </c>
      <c r="D18" s="14">
        <v>44.359200000000001</v>
      </c>
      <c r="E18" s="6">
        <v>56.111999999999995</v>
      </c>
      <c r="F18" s="6">
        <v>46.713000000000001</v>
      </c>
      <c r="G18" s="6">
        <v>51.203999999999994</v>
      </c>
      <c r="H18" s="14">
        <v>54.684799999999996</v>
      </c>
      <c r="I18" s="6">
        <v>40.039200000000001</v>
      </c>
      <c r="J18" s="6">
        <v>47.244000000000007</v>
      </c>
      <c r="K18" s="6">
        <f>Table073__Page_104334[[#This Row],[Column4]]-Table073__Page_104334[[#This Row],[Column7]]</f>
        <v>-6.8447999999999922</v>
      </c>
      <c r="L18" s="17">
        <f>Table073__Page_104334[[#This Row],[Column2]]-Table073__Page_104334[[#This Row],[Column5]]</f>
        <v>-2.4184999999999945</v>
      </c>
      <c r="M18" s="17">
        <f>Table073__Page_104334[[#This Row],[Column3]]-Table073__Page_104334[[#This Row],[Column6]]</f>
        <v>-11.749500000000005</v>
      </c>
    </row>
    <row r="19" spans="1:13" x14ac:dyDescent="0.3">
      <c r="A19" t="s">
        <v>30</v>
      </c>
      <c r="B19" s="14">
        <v>49.194600000000001</v>
      </c>
      <c r="C19" s="14">
        <v>40.147199999999998</v>
      </c>
      <c r="D19" s="14">
        <v>44.190399999999997</v>
      </c>
      <c r="E19" s="6">
        <v>48.720300000000009</v>
      </c>
      <c r="F19" s="6">
        <v>39.468000000000004</v>
      </c>
      <c r="G19" s="6">
        <v>43.854500000000002</v>
      </c>
      <c r="H19" s="14">
        <v>48.963900000000002</v>
      </c>
      <c r="I19" s="6">
        <v>39.846800000000002</v>
      </c>
      <c r="J19" s="6">
        <v>43.98</v>
      </c>
      <c r="K19" s="6">
        <f>Table073__Page_104334[[#This Row],[Column4]]-Table073__Page_104334[[#This Row],[Column7]]</f>
        <v>0.3358999999999952</v>
      </c>
      <c r="L19" s="17">
        <f>Table073__Page_104334[[#This Row],[Column2]]-Table073__Page_104334[[#This Row],[Column5]]</f>
        <v>0.47429999999999239</v>
      </c>
      <c r="M19" s="17">
        <f>Table073__Page_104334[[#This Row],[Column3]]-Table073__Page_104334[[#This Row],[Column6]]</f>
        <v>0.67919999999999447</v>
      </c>
    </row>
    <row r="20" spans="1:13" x14ac:dyDescent="0.3">
      <c r="A20" t="s">
        <v>31</v>
      </c>
      <c r="B20" s="14">
        <v>48.036200000000001</v>
      </c>
      <c r="C20" s="14">
        <v>22.581</v>
      </c>
      <c r="D20" s="14">
        <v>35.904000000000003</v>
      </c>
      <c r="E20" s="6">
        <v>62.832000000000001</v>
      </c>
      <c r="F20" s="6">
        <v>45.045000000000002</v>
      </c>
      <c r="G20" s="6">
        <v>54.1875</v>
      </c>
      <c r="H20" s="14">
        <v>52.479900000000001</v>
      </c>
      <c r="I20" s="6">
        <v>29.453199999999995</v>
      </c>
      <c r="J20" s="6">
        <v>41.449900000000007</v>
      </c>
      <c r="K20" s="6">
        <f>Table073__Page_104334[[#This Row],[Column4]]-Table073__Page_104334[[#This Row],[Column7]]</f>
        <v>-18.283499999999997</v>
      </c>
      <c r="L20" s="17">
        <f>Table073__Page_104334[[#This Row],[Column2]]-Table073__Page_104334[[#This Row],[Column5]]</f>
        <v>-14.7958</v>
      </c>
      <c r="M20" s="17">
        <f>Table073__Page_104334[[#This Row],[Column3]]-Table073__Page_104334[[#This Row],[Column6]]</f>
        <v>-22.464000000000002</v>
      </c>
    </row>
    <row r="21" spans="1:13" x14ac:dyDescent="0.3">
      <c r="A21" t="s">
        <v>32</v>
      </c>
      <c r="B21" s="14">
        <v>45.576999999999998</v>
      </c>
      <c r="C21" s="14">
        <v>24.12</v>
      </c>
      <c r="D21" s="14">
        <v>35.399000000000001</v>
      </c>
      <c r="E21" s="6">
        <v>47.36</v>
      </c>
      <c r="F21" s="6">
        <v>40.851599999999998</v>
      </c>
      <c r="G21" s="6">
        <v>44.090999999999994</v>
      </c>
      <c r="H21" s="14">
        <v>46.435199999999995</v>
      </c>
      <c r="I21" s="6">
        <v>32.277000000000001</v>
      </c>
      <c r="J21" s="6">
        <v>39.5199</v>
      </c>
      <c r="K21" s="6">
        <f>Table073__Page_104334[[#This Row],[Column4]]-Table073__Page_104334[[#This Row],[Column7]]</f>
        <v>-8.6919999999999931</v>
      </c>
      <c r="L21" s="17">
        <f>Table073__Page_104334[[#This Row],[Column2]]-Table073__Page_104334[[#This Row],[Column5]]</f>
        <v>-1.7830000000000013</v>
      </c>
      <c r="M21" s="17">
        <f>Table073__Page_104334[[#This Row],[Column3]]-Table073__Page_104334[[#This Row],[Column6]]</f>
        <v>-16.731599999999997</v>
      </c>
    </row>
    <row r="22" spans="1:13" x14ac:dyDescent="0.3">
      <c r="A22" t="s">
        <v>33</v>
      </c>
      <c r="B22" s="14">
        <v>52.459400000000002</v>
      </c>
      <c r="C22" s="14">
        <v>44.705100000000002</v>
      </c>
      <c r="D22" s="14">
        <v>48.697200000000002</v>
      </c>
      <c r="E22" s="6">
        <v>44.952800000000003</v>
      </c>
      <c r="F22" s="6">
        <v>38.555999999999997</v>
      </c>
      <c r="G22" s="6">
        <v>41.554800000000007</v>
      </c>
      <c r="H22" s="14">
        <v>50.328000000000003</v>
      </c>
      <c r="I22" s="6">
        <v>42.675399999999996</v>
      </c>
      <c r="J22" s="6">
        <v>46.472499999999997</v>
      </c>
      <c r="K22" s="6">
        <f>Table073__Page_104334[[#This Row],[Column4]]-Table073__Page_104334[[#This Row],[Column7]]</f>
        <v>7.142399999999995</v>
      </c>
      <c r="L22" s="17">
        <f>Table073__Page_104334[[#This Row],[Column2]]-Table073__Page_104334[[#This Row],[Column5]]</f>
        <v>7.5065999999999988</v>
      </c>
      <c r="M22" s="17">
        <f>Table073__Page_104334[[#This Row],[Column3]]-Table073__Page_104334[[#This Row],[Column6]]</f>
        <v>6.1491000000000042</v>
      </c>
    </row>
    <row r="23" spans="1:13" x14ac:dyDescent="0.3">
      <c r="A23" t="s">
        <v>34</v>
      </c>
      <c r="B23" s="14">
        <v>51.424199999999999</v>
      </c>
      <c r="C23" s="14">
        <v>38.327399999999997</v>
      </c>
      <c r="D23" s="14">
        <v>45.06839999999999</v>
      </c>
      <c r="E23" s="6">
        <v>73.160800000000009</v>
      </c>
      <c r="F23" s="6">
        <v>79.810900000000004</v>
      </c>
      <c r="G23" s="6">
        <v>76.6935</v>
      </c>
      <c r="H23" s="14">
        <v>54.825800000000008</v>
      </c>
      <c r="I23" s="6">
        <v>46.175600000000003</v>
      </c>
      <c r="J23" s="6">
        <v>50.652000000000001</v>
      </c>
      <c r="K23" s="6">
        <f>Table073__Page_104334[[#This Row],[Column4]]-Table073__Page_104334[[#This Row],[Column7]]</f>
        <v>-31.62510000000001</v>
      </c>
      <c r="L23" s="17">
        <f>Table073__Page_104334[[#This Row],[Column2]]-Table073__Page_104334[[#This Row],[Column5]]</f>
        <v>-21.73660000000001</v>
      </c>
      <c r="M23" s="17">
        <f>Table073__Page_104334[[#This Row],[Column3]]-Table073__Page_104334[[#This Row],[Column6]]</f>
        <v>-41.483500000000006</v>
      </c>
    </row>
    <row r="24" spans="1:13" x14ac:dyDescent="0.3">
      <c r="A24" t="s">
        <v>35</v>
      </c>
      <c r="B24" s="14">
        <v>43.593599999999995</v>
      </c>
      <c r="C24" s="14">
        <v>39.248999999999995</v>
      </c>
      <c r="D24" s="14">
        <v>41.467799999999997</v>
      </c>
      <c r="E24" s="6">
        <v>36.938000000000002</v>
      </c>
      <c r="F24" s="6">
        <v>44.877499999999998</v>
      </c>
      <c r="G24" s="6">
        <v>40.913600000000002</v>
      </c>
      <c r="H24" s="14">
        <v>40.3992</v>
      </c>
      <c r="I24" s="6">
        <v>41.9328</v>
      </c>
      <c r="J24" s="6">
        <v>41.241000000000007</v>
      </c>
      <c r="K24" s="6">
        <f>Table073__Page_104334[[#This Row],[Column4]]-Table073__Page_104334[[#This Row],[Column7]]</f>
        <v>0.55419999999999447</v>
      </c>
      <c r="L24" s="17">
        <f>Table073__Page_104334[[#This Row],[Column2]]-Table073__Page_104334[[#This Row],[Column5]]</f>
        <v>6.6555999999999926</v>
      </c>
      <c r="M24" s="17">
        <f>Table073__Page_104334[[#This Row],[Column3]]-Table073__Page_104334[[#This Row],[Column6]]</f>
        <v>-5.6285000000000025</v>
      </c>
    </row>
    <row r="25" spans="1:13" x14ac:dyDescent="0.3">
      <c r="A25" t="s">
        <v>36</v>
      </c>
      <c r="B25" s="14">
        <v>41.497500000000002</v>
      </c>
      <c r="C25" s="14">
        <v>36.764699999999998</v>
      </c>
      <c r="D25" s="14">
        <v>39.004199999999997</v>
      </c>
      <c r="E25" s="6">
        <v>50.756599999999999</v>
      </c>
      <c r="F25" s="6">
        <v>44.578500000000005</v>
      </c>
      <c r="G25" s="6">
        <v>47.763599999999997</v>
      </c>
      <c r="H25" s="14">
        <v>45.240799999999993</v>
      </c>
      <c r="I25" s="6">
        <v>39.744</v>
      </c>
      <c r="J25" s="6">
        <v>42.426799999999993</v>
      </c>
      <c r="K25" s="6">
        <f>Table073__Page_104334[[#This Row],[Column4]]-Table073__Page_104334[[#This Row],[Column7]]</f>
        <v>-8.7593999999999994</v>
      </c>
      <c r="L25" s="17">
        <f>Table073__Page_104334[[#This Row],[Column2]]-Table073__Page_104334[[#This Row],[Column5]]</f>
        <v>-9.2590999999999966</v>
      </c>
      <c r="M25" s="17">
        <f>Table073__Page_104334[[#This Row],[Column3]]-Table073__Page_104334[[#This Row],[Column6]]</f>
        <v>-7.8138000000000076</v>
      </c>
    </row>
    <row r="26" spans="1:13" x14ac:dyDescent="0.3">
      <c r="A26" t="s">
        <v>37</v>
      </c>
      <c r="B26" s="14">
        <v>39.69</v>
      </c>
      <c r="C26" s="14">
        <v>26.028000000000002</v>
      </c>
      <c r="D26" s="14">
        <v>32.594100000000005</v>
      </c>
      <c r="E26" s="6">
        <v>56.847999999999999</v>
      </c>
      <c r="F26" s="6">
        <v>41.1372</v>
      </c>
      <c r="G26" s="6">
        <v>48.924199999999999</v>
      </c>
      <c r="H26" s="14">
        <v>42.635100000000001</v>
      </c>
      <c r="I26" s="6">
        <v>28.542600000000004</v>
      </c>
      <c r="J26" s="6">
        <v>35.44</v>
      </c>
      <c r="K26" s="6">
        <f>Table073__Page_104334[[#This Row],[Column4]]-Table073__Page_104334[[#This Row],[Column7]]</f>
        <v>-16.330099999999995</v>
      </c>
      <c r="L26" s="17">
        <f>Table073__Page_104334[[#This Row],[Column2]]-Table073__Page_104334[[#This Row],[Column5]]</f>
        <v>-17.158000000000001</v>
      </c>
      <c r="M26" s="17">
        <f>Table073__Page_104334[[#This Row],[Column3]]-Table073__Page_104334[[#This Row],[Column6]]</f>
        <v>-15.109199999999998</v>
      </c>
    </row>
    <row r="27" spans="1:13" x14ac:dyDescent="0.3">
      <c r="A27" t="s">
        <v>38</v>
      </c>
      <c r="B27" s="14">
        <v>48.56219999999999</v>
      </c>
      <c r="C27" s="14">
        <v>31.933200000000003</v>
      </c>
      <c r="D27" s="14">
        <v>40.768000000000001</v>
      </c>
      <c r="E27" s="6">
        <v>50.482799999999997</v>
      </c>
      <c r="F27" s="6">
        <v>39.250599999999999</v>
      </c>
      <c r="G27" s="6">
        <v>45.496200000000002</v>
      </c>
      <c r="H27" s="14">
        <v>49.341200000000001</v>
      </c>
      <c r="I27" s="6">
        <v>34.896300000000004</v>
      </c>
      <c r="J27" s="6">
        <v>42.714399999999998</v>
      </c>
      <c r="K27" s="6">
        <f>Table073__Page_104334[[#This Row],[Column4]]-Table073__Page_104334[[#This Row],[Column7]]</f>
        <v>-4.7282000000000011</v>
      </c>
      <c r="L27" s="17">
        <f>Table073__Page_104334[[#This Row],[Column2]]-Table073__Page_104334[[#This Row],[Column5]]</f>
        <v>-1.9206000000000074</v>
      </c>
      <c r="M27" s="17">
        <f>Table073__Page_104334[[#This Row],[Column3]]-Table073__Page_104334[[#This Row],[Column6]]</f>
        <v>-7.3173999999999957</v>
      </c>
    </row>
    <row r="28" spans="1:13" x14ac:dyDescent="0.3">
      <c r="A28" t="s">
        <v>39</v>
      </c>
      <c r="B28" s="14">
        <v>47.556599999999996</v>
      </c>
      <c r="C28" s="14">
        <v>23.933700000000002</v>
      </c>
      <c r="D28" s="14">
        <v>35.842500000000001</v>
      </c>
      <c r="E28" s="6">
        <v>61.820199999999993</v>
      </c>
      <c r="F28" s="6">
        <v>41.677600000000005</v>
      </c>
      <c r="G28" s="6">
        <v>52.915200000000006</v>
      </c>
      <c r="H28" s="14">
        <v>51.859799999999993</v>
      </c>
      <c r="I28" s="6">
        <v>28.566400000000002</v>
      </c>
      <c r="J28" s="6">
        <v>40.655000000000001</v>
      </c>
      <c r="K28" s="6">
        <f>Table073__Page_104334[[#This Row],[Column4]]-Table073__Page_104334[[#This Row],[Column7]]</f>
        <v>-17.072700000000005</v>
      </c>
      <c r="L28" s="17">
        <f>Table073__Page_104334[[#This Row],[Column2]]-Table073__Page_104334[[#This Row],[Column5]]</f>
        <v>-14.263599999999997</v>
      </c>
      <c r="M28" s="17">
        <f>Table073__Page_104334[[#This Row],[Column3]]-Table073__Page_104334[[#This Row],[Column6]]</f>
        <v>-17.743900000000004</v>
      </c>
    </row>
    <row r="29" spans="1:13" x14ac:dyDescent="0.3">
      <c r="A29" t="s">
        <v>40</v>
      </c>
      <c r="B29" s="14">
        <v>38.193999999999996</v>
      </c>
      <c r="C29" s="14">
        <v>40.006400000000006</v>
      </c>
      <c r="D29" s="14">
        <v>39.158699999999996</v>
      </c>
      <c r="E29" s="6">
        <v>49.496700000000004</v>
      </c>
      <c r="F29" s="6">
        <v>45.256499999999996</v>
      </c>
      <c r="G29" s="6">
        <v>47.157899999999998</v>
      </c>
      <c r="H29" s="14">
        <v>40.983000000000004</v>
      </c>
      <c r="I29" s="6">
        <v>41.6355</v>
      </c>
      <c r="J29" s="6">
        <v>41.411100000000005</v>
      </c>
      <c r="K29" s="6">
        <f>Table073__Page_104334[[#This Row],[Column4]]-Table073__Page_104334[[#This Row],[Column7]]</f>
        <v>-7.9992000000000019</v>
      </c>
      <c r="L29" s="17">
        <f>Table073__Page_104334[[#This Row],[Column2]]-Table073__Page_104334[[#This Row],[Column5]]</f>
        <v>-11.302700000000009</v>
      </c>
      <c r="M29" s="17">
        <f>Table073__Page_104334[[#This Row],[Column3]]-Table073__Page_104334[[#This Row],[Column6]]</f>
        <v>-5.2500999999999891</v>
      </c>
    </row>
    <row r="30" spans="1:13" x14ac:dyDescent="0.3">
      <c r="A30" t="s">
        <v>41</v>
      </c>
      <c r="B30" s="14">
        <v>42.853199999999994</v>
      </c>
      <c r="C30" s="14">
        <v>30.310800000000004</v>
      </c>
      <c r="D30" s="14">
        <v>36.340800000000002</v>
      </c>
      <c r="E30" s="6">
        <v>48.895799999999987</v>
      </c>
      <c r="F30" s="6">
        <v>40.0336</v>
      </c>
      <c r="G30" s="6">
        <v>44.472999999999999</v>
      </c>
      <c r="H30" s="14">
        <v>45.694000000000003</v>
      </c>
      <c r="I30" s="6">
        <v>34.7652</v>
      </c>
      <c r="J30" s="6">
        <v>40.143599999999999</v>
      </c>
      <c r="K30" s="6">
        <f>Table073__Page_104334[[#This Row],[Column4]]-Table073__Page_104334[[#This Row],[Column7]]</f>
        <v>-8.1321999999999974</v>
      </c>
      <c r="L30" s="17">
        <f>Table073__Page_104334[[#This Row],[Column2]]-Table073__Page_104334[[#This Row],[Column5]]</f>
        <v>-6.0425999999999931</v>
      </c>
      <c r="M30" s="17">
        <f>Table073__Page_104334[[#This Row],[Column3]]-Table073__Page_104334[[#This Row],[Column6]]</f>
        <v>-9.7227999999999959</v>
      </c>
    </row>
    <row r="31" spans="1:13" x14ac:dyDescent="0.3">
      <c r="A31" t="s">
        <v>42</v>
      </c>
      <c r="B31" s="14">
        <v>52.456400000000002</v>
      </c>
      <c r="C31" s="14">
        <v>32.408999999999999</v>
      </c>
      <c r="D31" s="14">
        <v>42.038999999999994</v>
      </c>
      <c r="E31" s="6">
        <v>56.919200000000004</v>
      </c>
      <c r="F31" s="6">
        <v>47.590400000000002</v>
      </c>
      <c r="G31" s="6">
        <v>52.254799999999996</v>
      </c>
      <c r="H31" s="14">
        <v>54.534000000000006</v>
      </c>
      <c r="I31" s="6">
        <v>39.187799999999996</v>
      </c>
      <c r="J31" s="6">
        <v>46.672499999999999</v>
      </c>
      <c r="K31" s="6">
        <f>Table073__Page_104334[[#This Row],[Column4]]-Table073__Page_104334[[#This Row],[Column7]]</f>
        <v>-10.215800000000002</v>
      </c>
      <c r="L31" s="17">
        <f>Table073__Page_104334[[#This Row],[Column2]]-Table073__Page_104334[[#This Row],[Column5]]</f>
        <v>-4.4628000000000014</v>
      </c>
      <c r="M31" s="17">
        <f>Table073__Page_104334[[#This Row],[Column3]]-Table073__Page_104334[[#This Row],[Column6]]</f>
        <v>-15.181400000000004</v>
      </c>
    </row>
    <row r="32" spans="1:13" x14ac:dyDescent="0.3">
      <c r="A32" t="s">
        <v>43</v>
      </c>
      <c r="B32" s="14">
        <v>28.880500000000001</v>
      </c>
      <c r="C32" s="14">
        <v>15.232200000000001</v>
      </c>
      <c r="D32" s="14">
        <v>22.161600000000004</v>
      </c>
      <c r="E32" s="6">
        <v>23.546999999999997</v>
      </c>
      <c r="F32" s="6">
        <v>12.355200000000002</v>
      </c>
      <c r="G32" s="6">
        <v>17.650600000000001</v>
      </c>
      <c r="H32" s="14">
        <v>27.652400000000004</v>
      </c>
      <c r="I32" s="6">
        <v>14.490700000000002</v>
      </c>
      <c r="J32" s="6">
        <v>21.112799999999996</v>
      </c>
      <c r="K32" s="6">
        <f>Table073__Page_104334[[#This Row],[Column4]]-Table073__Page_104334[[#This Row],[Column7]]</f>
        <v>4.5110000000000028</v>
      </c>
      <c r="L32" s="17">
        <f>Table073__Page_104334[[#This Row],[Column2]]-Table073__Page_104334[[#This Row],[Column5]]</f>
        <v>5.3335000000000043</v>
      </c>
      <c r="M32" s="17">
        <f>Table073__Page_104334[[#This Row],[Column3]]-Table073__Page_104334[[#This Row],[Column6]]</f>
        <v>2.8769999999999989</v>
      </c>
    </row>
    <row r="33" spans="1:13" x14ac:dyDescent="0.3">
      <c r="A33" t="s">
        <v>44</v>
      </c>
      <c r="B33" s="14">
        <v>60.608800000000009</v>
      </c>
      <c r="C33" s="14">
        <v>38.570400000000006</v>
      </c>
      <c r="D33" s="14">
        <v>49.935200000000002</v>
      </c>
      <c r="E33" s="6">
        <v>56.150099999999995</v>
      </c>
      <c r="F33" s="6">
        <v>34.693999999999996</v>
      </c>
      <c r="G33" s="6">
        <v>46.064799999999998</v>
      </c>
      <c r="H33" s="14">
        <v>58.890999999999991</v>
      </c>
      <c r="I33" s="6">
        <v>37.127600000000001</v>
      </c>
      <c r="J33" s="6">
        <v>48.544800000000002</v>
      </c>
      <c r="K33" s="6">
        <f>Table073__Page_104334[[#This Row],[Column4]]-Table073__Page_104334[[#This Row],[Column7]]</f>
        <v>3.8704000000000036</v>
      </c>
      <c r="L33" s="17">
        <f>Table073__Page_104334[[#This Row],[Column2]]-Table073__Page_104334[[#This Row],[Column5]]</f>
        <v>4.4587000000000145</v>
      </c>
      <c r="M33" s="17">
        <f>Table073__Page_104334[[#This Row],[Column3]]-Table073__Page_104334[[#This Row],[Column6]]</f>
        <v>3.8764000000000109</v>
      </c>
    </row>
    <row r="34" spans="1:13" x14ac:dyDescent="0.3">
      <c r="A34" t="s">
        <v>45</v>
      </c>
      <c r="B34" s="14">
        <v>42.760899999999999</v>
      </c>
      <c r="C34" s="14">
        <v>23.425000000000001</v>
      </c>
      <c r="D34" s="14">
        <v>33.213500000000003</v>
      </c>
      <c r="E34" s="6">
        <v>41.85540000000001</v>
      </c>
      <c r="F34" s="6">
        <v>30.52</v>
      </c>
      <c r="G34" s="6">
        <v>36.320399999999992</v>
      </c>
      <c r="H34" s="14">
        <v>42.549099999999996</v>
      </c>
      <c r="I34" s="6">
        <v>25.2288</v>
      </c>
      <c r="J34" s="6">
        <v>34.060499999999998</v>
      </c>
      <c r="K34" s="6">
        <f>Table073__Page_104334[[#This Row],[Column4]]-Table073__Page_104334[[#This Row],[Column7]]</f>
        <v>-3.1068999999999889</v>
      </c>
      <c r="L34" s="17">
        <f>Table073__Page_104334[[#This Row],[Column2]]-Table073__Page_104334[[#This Row],[Column5]]</f>
        <v>0.90549999999998931</v>
      </c>
      <c r="M34" s="17">
        <f>Table073__Page_104334[[#This Row],[Column3]]-Table073__Page_104334[[#This Row],[Column6]]</f>
        <v>-7.0949999999999989</v>
      </c>
    </row>
    <row r="35" spans="1:13" x14ac:dyDescent="0.3">
      <c r="A35" t="s">
        <v>46</v>
      </c>
      <c r="B35" s="14">
        <v>39.048599999999993</v>
      </c>
      <c r="C35" s="14">
        <v>19.207100000000001</v>
      </c>
      <c r="D35" s="14">
        <v>28.938000000000002</v>
      </c>
      <c r="E35" s="6">
        <v>44.3232</v>
      </c>
      <c r="F35" s="6">
        <v>27.472400000000004</v>
      </c>
      <c r="G35" s="6">
        <v>35.993399999999994</v>
      </c>
      <c r="H35" s="14">
        <v>40.713200000000001</v>
      </c>
      <c r="I35" s="6">
        <v>21.736599999999999</v>
      </c>
      <c r="J35" s="6">
        <v>31.169599999999999</v>
      </c>
      <c r="K35" s="6">
        <f>Table073__Page_104334[[#This Row],[Column4]]-Table073__Page_104334[[#This Row],[Column7]]</f>
        <v>-7.0553999999999917</v>
      </c>
      <c r="L35" s="17">
        <f>Table073__Page_104334[[#This Row],[Column2]]-Table073__Page_104334[[#This Row],[Column5]]</f>
        <v>-5.2746000000000066</v>
      </c>
      <c r="M35" s="17">
        <f>Table073__Page_104334[[#This Row],[Column3]]-Table073__Page_104334[[#This Row],[Column6]]</f>
        <v>-8.2653000000000034</v>
      </c>
    </row>
    <row r="36" spans="1:13" x14ac:dyDescent="0.3">
      <c r="A36" t="s">
        <v>47</v>
      </c>
      <c r="B36" s="14">
        <v>37.405200000000001</v>
      </c>
      <c r="C36" s="14">
        <v>23.1752</v>
      </c>
      <c r="D36" s="14">
        <v>30.700700000000001</v>
      </c>
      <c r="E36" s="6">
        <v>59.677000000000007</v>
      </c>
      <c r="F36" s="6">
        <v>36.215200000000003</v>
      </c>
      <c r="G36" s="6">
        <v>49.357600000000005</v>
      </c>
      <c r="H36" s="14">
        <v>46.464599999999997</v>
      </c>
      <c r="I36" s="6">
        <v>28.1556</v>
      </c>
      <c r="J36" s="6">
        <v>38.102400000000003</v>
      </c>
      <c r="K36" s="6">
        <f>Table073__Page_104334[[#This Row],[Column4]]-Table073__Page_104334[[#This Row],[Column7]]</f>
        <v>-18.656900000000004</v>
      </c>
      <c r="L36" s="17">
        <f>Table073__Page_104334[[#This Row],[Column2]]-Table073__Page_104334[[#This Row],[Column5]]</f>
        <v>-22.271800000000006</v>
      </c>
      <c r="M36" s="17">
        <f>Table073__Page_104334[[#This Row],[Column3]]-Table073__Page_104334[[#This Row],[Column6]]</f>
        <v>-13.040000000000003</v>
      </c>
    </row>
    <row r="37" spans="1:13" x14ac:dyDescent="0.3">
      <c r="A37" t="s">
        <v>48</v>
      </c>
      <c r="B37" s="14" t="s">
        <v>67</v>
      </c>
      <c r="C37" s="14" t="s">
        <v>67</v>
      </c>
      <c r="D37" s="14" t="s">
        <v>67</v>
      </c>
      <c r="E37" s="6">
        <v>68.926000000000002</v>
      </c>
      <c r="F37" s="6">
        <v>33.506100000000004</v>
      </c>
      <c r="G37" s="6">
        <v>51.584400000000002</v>
      </c>
      <c r="H37" s="14">
        <v>68.926000000000002</v>
      </c>
      <c r="I37" s="6">
        <v>33.506100000000004</v>
      </c>
      <c r="J37" s="6">
        <v>51.584400000000002</v>
      </c>
      <c r="K37" s="6" t="s">
        <v>67</v>
      </c>
      <c r="L37" s="17" t="s">
        <v>67</v>
      </c>
      <c r="M37" s="17" t="s">
        <v>67</v>
      </c>
    </row>
    <row r="38" spans="1:13" ht="43.2" x14ac:dyDescent="0.3">
      <c r="A38" s="3" t="s">
        <v>49</v>
      </c>
      <c r="B38" s="14">
        <v>58.7</v>
      </c>
      <c r="C38" s="14">
        <v>16.514400000000002</v>
      </c>
      <c r="D38" s="14">
        <v>35.422000000000004</v>
      </c>
      <c r="E38" s="6">
        <v>67.600499999999997</v>
      </c>
      <c r="F38" s="6">
        <v>50.320600000000006</v>
      </c>
      <c r="G38" s="6">
        <v>60.579000000000008</v>
      </c>
      <c r="H38" s="14">
        <v>65.826499999999996</v>
      </c>
      <c r="I38" s="6">
        <v>39.983999999999995</v>
      </c>
      <c r="J38" s="6">
        <v>54.334200000000003</v>
      </c>
      <c r="K38" s="6">
        <f>Table073__Page_104334[[#This Row],[Column4]]-Table073__Page_104334[[#This Row],[Column7]]</f>
        <v>-25.157000000000004</v>
      </c>
      <c r="L38" s="17">
        <f>Table073__Page_104334[[#This Row],[Column2]]-Table073__Page_104334[[#This Row],[Column5]]</f>
        <v>-8.9004999999999939</v>
      </c>
      <c r="M38" s="17">
        <f>Table073__Page_104334[[#This Row],[Column3]]-Table073__Page_104334[[#This Row],[Column6]]</f>
        <v>-33.806200000000004</v>
      </c>
    </row>
    <row r="39" spans="1:13" x14ac:dyDescent="0.3">
      <c r="A39" t="s">
        <v>50</v>
      </c>
      <c r="B39" s="14">
        <v>54.419499999999999</v>
      </c>
      <c r="C39" s="14">
        <v>41.131999999999998</v>
      </c>
      <c r="D39" s="14">
        <v>48.3</v>
      </c>
      <c r="E39" s="6">
        <v>69.189599999999999</v>
      </c>
      <c r="F39" s="6">
        <v>56.108999999999995</v>
      </c>
      <c r="G39" s="6">
        <v>62.967999999999989</v>
      </c>
      <c r="H39" s="14">
        <v>57.834400000000002</v>
      </c>
      <c r="I39" s="6">
        <v>44.749600000000001</v>
      </c>
      <c r="J39" s="6">
        <v>51.739800000000002</v>
      </c>
      <c r="K39" s="6">
        <f>Table073__Page_104334[[#This Row],[Column4]]-Table073__Page_104334[[#This Row],[Column7]]</f>
        <v>-14.667999999999992</v>
      </c>
      <c r="L39" s="17">
        <f>Table073__Page_104334[[#This Row],[Column2]]-Table073__Page_104334[[#This Row],[Column5]]</f>
        <v>-14.770099999999999</v>
      </c>
      <c r="M39" s="17">
        <f>Table073__Page_104334[[#This Row],[Column3]]-Table073__Page_104334[[#This Row],[Column6]]</f>
        <v>-14.976999999999997</v>
      </c>
    </row>
    <row r="40" spans="1:13" x14ac:dyDescent="0.3">
      <c r="A40" t="s">
        <v>51</v>
      </c>
      <c r="B40" s="14">
        <v>77.900000000000006</v>
      </c>
      <c r="C40" s="14">
        <v>39</v>
      </c>
      <c r="D40" s="14">
        <v>60.4</v>
      </c>
      <c r="E40" s="6">
        <v>36.6175</v>
      </c>
      <c r="F40" s="6">
        <v>33.628900000000002</v>
      </c>
      <c r="G40" s="6">
        <v>35.220299999999995</v>
      </c>
      <c r="H40" s="14">
        <v>69.195600000000013</v>
      </c>
      <c r="I40" s="6">
        <v>37.820799999999998</v>
      </c>
      <c r="J40" s="6">
        <v>54.9375</v>
      </c>
      <c r="K40" s="6">
        <f>Table073__Page_104334[[#This Row],[Column4]]-Table073__Page_104334[[#This Row],[Column7]]</f>
        <v>25.179700000000004</v>
      </c>
      <c r="L40" s="17">
        <f>Table073__Page_104334[[#This Row],[Column2]]-Table073__Page_104334[[#This Row],[Column5]]</f>
        <v>41.282500000000006</v>
      </c>
      <c r="M40" s="17">
        <f>Table073__Page_104334[[#This Row],[Column3]]-Table073__Page_104334[[#This Row],[Column6]]</f>
        <v>5.3710999999999984</v>
      </c>
    </row>
    <row r="41" spans="1:13" x14ac:dyDescent="0.3">
      <c r="A41" t="s">
        <v>52</v>
      </c>
      <c r="B41" s="14">
        <v>39.497999999999998</v>
      </c>
      <c r="C41" s="14">
        <v>27.034899999999997</v>
      </c>
      <c r="D41" s="14">
        <v>32.269100000000002</v>
      </c>
      <c r="E41" s="6">
        <v>27.8658</v>
      </c>
      <c r="F41" s="6">
        <v>33.756599999999999</v>
      </c>
      <c r="G41" s="6">
        <v>30.407900000000005</v>
      </c>
      <c r="H41" s="14">
        <v>30.713399999999996</v>
      </c>
      <c r="I41" s="6">
        <v>31.290599999999998</v>
      </c>
      <c r="J41" s="6">
        <v>30.967999999999996</v>
      </c>
      <c r="K41" s="6">
        <f>Table073__Page_104334[[#This Row],[Column4]]-Table073__Page_104334[[#This Row],[Column7]]</f>
        <v>1.8611999999999966</v>
      </c>
      <c r="L41" s="17">
        <f>Table073__Page_104334[[#This Row],[Column2]]-Table073__Page_104334[[#This Row],[Column5]]</f>
        <v>11.632199999999997</v>
      </c>
      <c r="M41" s="17">
        <f>Table073__Page_104334[[#This Row],[Column3]]-Table073__Page_104334[[#This Row],[Column6]]</f>
        <v>-6.721700000000002</v>
      </c>
    </row>
    <row r="42" spans="1:13" x14ac:dyDescent="0.3">
      <c r="A42" t="s">
        <v>53</v>
      </c>
      <c r="B42" s="14">
        <v>20.553899999999999</v>
      </c>
      <c r="C42" s="14">
        <v>24.068000000000001</v>
      </c>
      <c r="D42" s="14">
        <v>21.721</v>
      </c>
      <c r="E42" s="6">
        <v>38.284400000000005</v>
      </c>
      <c r="F42" s="6">
        <v>48.8142</v>
      </c>
      <c r="G42" s="6">
        <v>43.163100000000007</v>
      </c>
      <c r="H42" s="14">
        <v>32.105399999999996</v>
      </c>
      <c r="I42" s="6">
        <v>38.295600000000007</v>
      </c>
      <c r="J42" s="6">
        <v>34.721499999999999</v>
      </c>
      <c r="K42" s="6">
        <f>Table073__Page_104334[[#This Row],[Column4]]-Table073__Page_104334[[#This Row],[Column7]]</f>
        <v>-21.442100000000007</v>
      </c>
      <c r="L42" s="17">
        <f>Table073__Page_104334[[#This Row],[Column2]]-Table073__Page_104334[[#This Row],[Column5]]</f>
        <v>-17.730500000000006</v>
      </c>
      <c r="M42" s="17">
        <f>Table073__Page_104334[[#This Row],[Column3]]-Table073__Page_104334[[#This Row],[Column6]]</f>
        <v>-24.746199999999998</v>
      </c>
    </row>
    <row r="43" spans="1:13" x14ac:dyDescent="0.3">
      <c r="A43" t="s">
        <v>54</v>
      </c>
      <c r="B43" s="14">
        <v>46.084499999999998</v>
      </c>
      <c r="C43" s="14">
        <v>26.7</v>
      </c>
      <c r="D43" s="14">
        <v>36.414000000000001</v>
      </c>
      <c r="E43" s="6">
        <v>52.630800000000008</v>
      </c>
      <c r="F43" s="6">
        <v>39.960200000000007</v>
      </c>
      <c r="G43" s="6">
        <v>46.425600000000003</v>
      </c>
      <c r="H43" s="14">
        <v>48.339500000000008</v>
      </c>
      <c r="I43" s="6">
        <v>31.08</v>
      </c>
      <c r="J43" s="6">
        <v>39.804600000000001</v>
      </c>
      <c r="K43" s="6">
        <f>Table073__Page_104334[[#This Row],[Column4]]-Table073__Page_104334[[#This Row],[Column7]]</f>
        <v>-10.011600000000001</v>
      </c>
      <c r="L43" s="17">
        <f>Table073__Page_104334[[#This Row],[Column2]]-Table073__Page_104334[[#This Row],[Column5]]</f>
        <v>-6.5463000000000093</v>
      </c>
      <c r="M43" s="17">
        <f>Table073__Page_104334[[#This Row],[Column3]]-Table073__Page_104334[[#This Row],[Column6]]</f>
        <v>-13.260200000000008</v>
      </c>
    </row>
    <row r="44" spans="1:13" ht="14.4" customHeight="1" x14ac:dyDescent="0.3">
      <c r="A44" s="22" t="s">
        <v>68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mergeCells count="3">
    <mergeCell ref="A1:K3"/>
    <mergeCell ref="L1:M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F V 3 Z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F V 3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d 2 V p c e j F v B w E A A B 0 C A A A T A B w A R m 9 y b X V s Y X M v U 2 V j d G l v b j E u b S C i G A A o o B Q A A A A A A A A A A A A A A A A A A A A A A A A A A A B 1 0 E F r g z A U B / C 7 4 H d 4 p B c F E Z 3 d u q 1 4 G J Z B D 4 O C 9 q R S s v p s h Z h I k r I N 8 b v P 1 r Y w W H I J / N 5 L 3 j 9 R u N e N 4 J B O e 7 i 0 L d t S R y q x g h n J 6 C f D Y B G B s 6 E H h D C Y u w R i Y K h t C 8 a V i p P c 4 y i b q v Y v z c p 5 b x j 6 i e A a u V Y O S V 6 L r U K p i r d 0 m x Y r 8 c W Z o J U q k o 8 0 2 0 n s h N S 7 1 u + q m r g e 5 O u 2 Y 9 i O J + k 5 T U x C P y K l 6 0 3 T 7 m n i 6 + A + X 1 f x P S Q p h 3 x F N S 2 v 7 T O S H C k / j A / J f j o 8 5 7 5 0 + p m k X N V C t o l g p 5 a f i 8 q 5 X e L 1 P Z k 8 J B 7 o s Q Y a v / X g w c 0 f D B 4 Z f G 7 w R 4 M / G X x h 8 G e D v x g 8 D P 4 U B t e 2 G v 7 v j y 1 / A V B L A Q I t A B Q A A g A I A B V d 2 V q 7 Z 9 K P p A A A A P Y A A A A S A A A A A A A A A A A A A A A A A A A A A A B D b 2 5 m a W c v U G F j a 2 F n Z S 5 4 b W x Q S w E C L Q A U A A I A C A A V X d l a D 8 r p q 6 Q A A A D p A A A A E w A A A A A A A A A A A A A A A A D w A A A A W 0 N v b n R l b n R f V H l w Z X N d L n h t b F B L A Q I t A B Q A A g A I A B V d 2 V p c e j F v B w E A A B 0 C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T A 0 K T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Z R 0 J n W U d C Z 1 l H Q m c 9 P S I g L z 4 8 R W 5 0 c n k g V H l w Z T 0 i R m l s b E x h c 3 R V c G R h d G V k I i B W Y W x 1 Z T 0 i Z D I w M j U t M D Y t M D J U M T Q 6 N D Y 6 N D g u O T I w N D U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5 M z k 2 Z D k z L W R j N j E t N D M 3 M y 1 i Y z c 4 L T E w Y j k w N z E 0 O W J j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0 I i A v P j x F b n R y e S B U e X B l P S J B Z G R l Z F R v R G F 0 Y U 1 v Z G V s I i B W Y W x 1 Z T 0 i b D E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c z X 1 9 Q Y W d l X z E w N D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3 M y A o U G F n Z S A x M D Q p L 0 N o Y W 5 n Z W Q g V H l w Z S 5 7 Q 2 9 s d W 1 u M S w w f S Z x d W 9 0 O y w m c X V v d D t T Z W N 0 a W 9 u M S 9 U Y W J s Z T A 3 M y A o U G F n Z S A x M D Q p L 0 N o Y W 5 n Z W Q g V H l w Z S 5 7 Q 2 9 s d W 1 u M i w x f S Z x d W 9 0 O y w m c X V v d D t T Z W N 0 a W 9 u M S 9 U Y W J s Z T A 3 M y A o U G F n Z S A x M D Q p L 0 N o Y W 5 n Z W Q g V H l w Z S 5 7 Q 2 9 s d W 1 u M y w y f S Z x d W 9 0 O y w m c X V v d D t T Z W N 0 a W 9 u M S 9 U Y W J s Z T A 3 M y A o U G F n Z S A x M D Q p L 0 N o Y W 5 n Z W Q g V H l w Z S 5 7 Q 2 9 s d W 1 u N C w z f S Z x d W 9 0 O y w m c X V v d D t T Z W N 0 a W 9 u M S 9 U Y W J s Z T A 3 M y A o U G F n Z S A x M D Q p L 0 N o Y W 5 n Z W Q g V H l w Z S 5 7 Q 2 9 s d W 1 u N S w 0 f S Z x d W 9 0 O y w m c X V v d D t T Z W N 0 a W 9 u M S 9 U Y W J s Z T A 3 M y A o U G F n Z S A x M D Q p L 0 N o Y W 5 n Z W Q g V H l w Z S 5 7 Q 2 9 s d W 1 u N i w 1 f S Z x d W 9 0 O y w m c X V v d D t T Z W N 0 a W 9 u M S 9 U Y W J s Z T A 3 M y A o U G F n Z S A x M D Q p L 0 N o Y W 5 n Z W Q g V H l w Z S 5 7 Q 2 9 s d W 1 u N y w 2 f S Z x d W 9 0 O y w m c X V v d D t T Z W N 0 a W 9 u M S 9 U Y W J s Z T A 3 M y A o U G F n Z S A x M D Q p L 0 N o Y W 5 n Z W Q g V H l w Z S 5 7 Q 2 9 s d W 1 u O C w 3 f S Z x d W 9 0 O y w m c X V v d D t T Z W N 0 a W 9 u M S 9 U Y W J s Z T A 3 M y A o U G F n Z S A x M D Q p L 0 N o Y W 5 n Z W Q g V H l w Z S 5 7 Q 2 9 s d W 1 u O S w 4 f S Z x d W 9 0 O y w m c X V v d D t T Z W N 0 a W 9 u M S 9 U Y W J s Z T A 3 M y A o U G F n Z S A x M D Q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c z I C h Q Y W d l I D E w N C k v Q 2 h h b m d l Z C B U e X B l L n t D b 2 x 1 b W 4 x L D B 9 J n F 1 b 3 Q 7 L C Z x d W 9 0 O 1 N l Y 3 R p b 2 4 x L 1 R h Y m x l M D c z I C h Q Y W d l I D E w N C k v Q 2 h h b m d l Z C B U e X B l L n t D b 2 x 1 b W 4 y L D F 9 J n F 1 b 3 Q 7 L C Z x d W 9 0 O 1 N l Y 3 R p b 2 4 x L 1 R h Y m x l M D c z I C h Q Y W d l I D E w N C k v Q 2 h h b m d l Z C B U e X B l L n t D b 2 x 1 b W 4 z L D J 9 J n F 1 b 3 Q 7 L C Z x d W 9 0 O 1 N l Y 3 R p b 2 4 x L 1 R h Y m x l M D c z I C h Q Y W d l I D E w N C k v Q 2 h h b m d l Z C B U e X B l L n t D b 2 x 1 b W 4 0 L D N 9 J n F 1 b 3 Q 7 L C Z x d W 9 0 O 1 N l Y 3 R p b 2 4 x L 1 R h Y m x l M D c z I C h Q Y W d l I D E w N C k v Q 2 h h b m d l Z C B U e X B l L n t D b 2 x 1 b W 4 1 L D R 9 J n F 1 b 3 Q 7 L C Z x d W 9 0 O 1 N l Y 3 R p b 2 4 x L 1 R h Y m x l M D c z I C h Q Y W d l I D E w N C k v Q 2 h h b m d l Z C B U e X B l L n t D b 2 x 1 b W 4 2 L D V 9 J n F 1 b 3 Q 7 L C Z x d W 9 0 O 1 N l Y 3 R p b 2 4 x L 1 R h Y m x l M D c z I C h Q Y W d l I D E w N C k v Q 2 h h b m d l Z C B U e X B l L n t D b 2 x 1 b W 4 3 L D Z 9 J n F 1 b 3 Q 7 L C Z x d W 9 0 O 1 N l Y 3 R p b 2 4 x L 1 R h Y m x l M D c z I C h Q Y W d l I D E w N C k v Q 2 h h b m d l Z C B U e X B l L n t D b 2 x 1 b W 4 4 L D d 9 J n F 1 b 3 Q 7 L C Z x d W 9 0 O 1 N l Y 3 R p b 2 4 x L 1 R h Y m x l M D c z I C h Q Y W d l I D E w N C k v Q 2 h h b m d l Z C B U e X B l L n t D b 2 x 1 b W 4 5 L D h 9 J n F 1 b 3 Q 7 L C Z x d W 9 0 O 1 N l Y 3 R p b 2 4 x L 1 R h Y m x l M D c z I C h Q Y W d l I D E w N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z M l M j A o U G F n Z S U y M D E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M l M j A o U G F n Z S U y M D E w N C k v V G F i b G U w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T A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O g y n k 7 V T R Y f / H E y s r y b s A A A A A A I A A A A A A B B m A A A A A Q A A I A A A A E x t y 1 m T X n 5 D o 5 H I s r t a T N t w T K Y V + T Z s y R D y w B 0 l B K x y A A A A A A 6 A A A A A A g A A I A A A A D G 4 7 V Q h h 6 c 1 y H l 8 9 F I 3 a x P T P 3 t B M 2 G a 1 B / x F z M J k o i X U A A A A P y u W 5 l q / v 5 0 A e 3 K b 4 g 3 t Z o L s v 1 2 Z 4 A 8 2 Y + O X x l O 4 5 r 0 W R P C D L w I v b a U s N S R l K 0 W U R 3 9 l n T j T S Y 1 1 A K B Z N G N i 0 p F E o C u X m c M C / / H f A O L F d d 9 Q A A A A A B v A 2 t 6 q R T F Z g s S + F 3 w x P a f b e f 2 x X 0 M k y n 3 x N w K z H i 7 Y g K 0 D C 8 6 0 H o G m B v Y z X 0 e 4 Q x 5 g 2 2 2 6 Q w S Q E + f Q l 0 Z 3 s 4 = < / D a t a M a s h u p > 
</file>

<file path=customXml/itemProps1.xml><?xml version="1.0" encoding="utf-8"?>
<ds:datastoreItem xmlns:ds="http://schemas.openxmlformats.org/officeDocument/2006/customXml" ds:itemID="{5EA905D7-9D15-44CB-B5E9-33431FFAD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Age(15-24)</vt:lpstr>
      <vt:lpstr>Rural Gender Gap</vt:lpstr>
      <vt:lpstr>Urban Gender Gap</vt:lpstr>
      <vt:lpstr>Total Gender Gap</vt:lpstr>
      <vt:lpstr>Rural Urban divide(15-29)</vt:lpstr>
      <vt:lpstr>Rural Gender Gap(15-29)</vt:lpstr>
      <vt:lpstr>Urban Gender Gap(15-29)</vt:lpstr>
      <vt:lpstr>Total Gender Gap(15-29)</vt:lpstr>
      <vt:lpstr>Rural Urban Divide(15+)</vt:lpstr>
      <vt:lpstr>Rural Gender Gap(15+)</vt:lpstr>
      <vt:lpstr>Urban Gender gap(15+)</vt:lpstr>
      <vt:lpstr>Total Gender 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dcterms:created xsi:type="dcterms:W3CDTF">2025-06-25T06:05:26Z</dcterms:created>
  <dcterms:modified xsi:type="dcterms:W3CDTF">2025-08-12T18:45:08Z</dcterms:modified>
</cp:coreProperties>
</file>