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IN WOrk\TABLES 6-12\TABLES 6-12\"/>
    </mc:Choice>
  </mc:AlternateContent>
  <xr:revisionPtr revIDLastSave="0" documentId="13_ncr:1_{42F2FD7D-2427-4E8C-A2AE-1F0C085526C4}" xr6:coauthVersionLast="47" xr6:coauthVersionMax="47" xr10:uidLastSave="{00000000-0000-0000-0000-000000000000}"/>
  <bookViews>
    <workbookView xWindow="-108" yWindow="-108" windowWidth="23256" windowHeight="12456" xr2:uid="{95BEB46F-D1FF-496B-A748-87C39888B811}"/>
  </bookViews>
  <sheets>
    <sheet name="Rural Urban Divide" sheetId="1" r:id="rId1"/>
    <sheet name="Rural Gender Gap" sheetId="2" r:id="rId2"/>
    <sheet name="Urban Gender Gap" sheetId="3" r:id="rId3"/>
    <sheet name="All gender gap" sheetId="4" r:id="rId4"/>
    <sheet name="Rural Urban Divide Age15-29" sheetId="5" r:id="rId5"/>
    <sheet name="Rural Gender Gap(15-29)" sheetId="6" r:id="rId6"/>
    <sheet name="Urban Gender Gap Age15-29" sheetId="7" r:id="rId7"/>
    <sheet name="All gender Gap (15-29)" sheetId="8" r:id="rId8"/>
    <sheet name="Rural Urban DIvide 15+" sheetId="9" r:id="rId9"/>
    <sheet name="Rural Gender Gap 15+" sheetId="10" r:id="rId10"/>
    <sheet name="Urban Gender Gap 15+" sheetId="11" r:id="rId11"/>
    <sheet name="All gender gap 15+" sheetId="12" r:id="rId12"/>
  </sheets>
  <definedNames>
    <definedName name="ExternalData_1" localSheetId="0" hidden="1">'Rural Urban Divide'!$A$4:$J$43</definedName>
    <definedName name="ExternalData_1" localSheetId="8" hidden="1">'Rural Urban DIvide 15+'!$A$4:$J$43</definedName>
    <definedName name="ExternalData_1" localSheetId="4" hidden="1">'Rural Urban Divide Age15-29'!$A$4:$J$43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73  Page 104-0b84d700-b7ce-4f41-9c71-539d80e4882e" name="Table073  Page 104" connection="Query - Table073 (Page 10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8" i="1"/>
  <c r="M39" i="1"/>
  <c r="M42" i="1"/>
  <c r="M43" i="1"/>
  <c r="L8" i="1"/>
  <c r="L9" i="1"/>
  <c r="L10" i="1"/>
  <c r="L11" i="1"/>
  <c r="L12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3" i="1"/>
  <c r="L34" i="1"/>
  <c r="L35" i="1"/>
  <c r="L36" i="1"/>
  <c r="L39" i="1"/>
  <c r="L42" i="1"/>
  <c r="L43" i="1"/>
  <c r="M7" i="1"/>
  <c r="L7" i="1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8" i="5"/>
  <c r="M39" i="5"/>
  <c r="M41" i="5"/>
  <c r="M42" i="5"/>
  <c r="M43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3" i="5"/>
  <c r="L34" i="5"/>
  <c r="L35" i="5"/>
  <c r="L36" i="5"/>
  <c r="L39" i="5"/>
  <c r="L41" i="5"/>
  <c r="L42" i="5"/>
  <c r="L43" i="5"/>
  <c r="M7" i="5"/>
  <c r="L7" i="5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8" i="9"/>
  <c r="M39" i="9"/>
  <c r="M41" i="9"/>
  <c r="M42" i="9"/>
  <c r="M43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9" i="9"/>
  <c r="L41" i="9"/>
  <c r="L42" i="9"/>
  <c r="L43" i="9"/>
  <c r="M7" i="9"/>
  <c r="L7" i="9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9" i="12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9" i="11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41" i="10"/>
  <c r="E43" i="10"/>
  <c r="E44" i="10"/>
  <c r="E45" i="10"/>
  <c r="E9" i="10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8" i="9"/>
  <c r="K39" i="9"/>
  <c r="K41" i="9"/>
  <c r="K42" i="9"/>
  <c r="K43" i="9"/>
  <c r="K7" i="9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9" i="8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9" i="7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5" i="6"/>
  <c r="E36" i="6"/>
  <c r="E37" i="6"/>
  <c r="E41" i="6"/>
  <c r="E43" i="6"/>
  <c r="E44" i="6"/>
  <c r="E45" i="6"/>
  <c r="E9" i="6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8" i="5"/>
  <c r="K39" i="5"/>
  <c r="K41" i="5"/>
  <c r="K42" i="5"/>
  <c r="K43" i="5"/>
  <c r="K7" i="5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9" i="4"/>
  <c r="E10" i="3"/>
  <c r="E11" i="3"/>
  <c r="E12" i="3"/>
  <c r="E13" i="3"/>
  <c r="E14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4" i="3"/>
  <c r="E45" i="3"/>
  <c r="E9" i="3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5" i="2"/>
  <c r="E36" i="2"/>
  <c r="E37" i="2"/>
  <c r="E41" i="2"/>
  <c r="E44" i="2"/>
  <c r="E45" i="2"/>
  <c r="E9" i="2"/>
  <c r="K8" i="1"/>
  <c r="K9" i="1"/>
  <c r="K10" i="1"/>
  <c r="K11" i="1"/>
  <c r="K12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8" i="1"/>
  <c r="K39" i="1"/>
  <c r="K41" i="1"/>
  <c r="K42" i="1"/>
  <c r="K43" i="1"/>
  <c r="K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C76F8-FEE9-41AE-8763-E7AFD696A174}" keepAlive="1" name="ModelConnection_ExternalData_1" description="Data Model" type="5" refreshedVersion="8" minRefreshableVersion="5" saveData="1">
    <dbPr connection="Data Model Connection" command="Table073  Page 10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8F9DFB2-9BBD-45EC-90A9-19D13958F57E}" keepAlive="1" name="ModelConnection_ExternalData_11" description="Data Model" type="5" refreshedVersion="8" minRefreshableVersion="5" saveData="1">
    <dbPr connection="Data Model Connection" command="Table073  Page 104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4536459-DD73-4D2C-B4A9-D5921C00FF05}" keepAlive="1" name="ModelConnection_ExternalData_12" description="Data Model" type="5" refreshedVersion="8" minRefreshableVersion="5" saveData="1">
    <dbPr connection="Data Model Connection" command="Table073  Page 10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F0BAD09-7B41-463A-8578-E87BA2689601}" name="Query - Table073 (Page 104)" description="Connection to the 'Table073 (Page 104)' query in the workbook." type="100" refreshedVersion="8" minRefreshableVersion="5">
    <extLst>
      <ext xmlns:x15="http://schemas.microsoft.com/office/spreadsheetml/2010/11/main" uri="{DE250136-89BD-433C-8126-D09CA5730AF9}">
        <x15:connection id="e3d28bc8-20b3-4076-8044-98d5f4d5a787">
          <x15:oledbPr connection="Provider=Microsoft.Mashup.OleDb.1;Data Source=$Workbook$;Location=&quot;Table073 (Page 104)&quot;;Extended Properties=&quot;&quot;">
            <x15:dbTables>
              <x15:dbTable name="Table073 (Page 104)"/>
            </x15:dbTables>
          </x15:oledbPr>
        </x15:connection>
      </ext>
    </extLst>
  </connection>
  <connection id="5" xr16:uid="{469B40AF-91D1-40A9-90F1-AB989C71F5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<sst xmlns="http://schemas.openxmlformats.org/spreadsheetml/2006/main" count="764" uniqueCount="69">
  <si>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</si>
  <si>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</si>
  <si>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</si>
  <si>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</si>
  <si>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</si>
  <si>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</si>
  <si>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</si>
  <si>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</si>
  <si>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</si>
  <si>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</si>
  <si>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</si>
  <si>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Rural</t>
  </si>
  <si>
    <t>Urban</t>
  </si>
  <si>
    <t>All</t>
  </si>
  <si>
    <t>State/ UT</t>
  </si>
  <si>
    <t>Male</t>
  </si>
  <si>
    <t>Female</t>
  </si>
  <si>
    <t>Person</t>
  </si>
  <si>
    <t xml:space="preserve">Rural Urban Divide 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</si>
  <si>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</si>
  <si>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</si>
  <si>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</si>
  <si>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</si>
  <si>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</si>
  <si>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</si>
  <si>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</si>
  <si>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</si>
  <si>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</si>
  <si>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</si>
  <si>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</si>
  <si>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</si>
  <si>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</si>
  <si>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</si>
  <si>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</si>
  <si>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</si>
  <si>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</si>
  <si>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</si>
  <si>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</si>
  <si>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</si>
  <si>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</si>
  <si>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</si>
  <si>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</si>
  <si>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</si>
  <si>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</si>
  <si>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</si>
  <si>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</si>
  <si>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</si>
  <si>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</si>
  <si>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</si>
  <si>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</si>
  <si>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 xml:space="preserve"> Dadra &amp; Nagar Haveli &amp; Daman &amp; Diu</t>
  </si>
  <si>
    <t>Jammu &amp; Kashmir</t>
  </si>
  <si>
    <t>Ladakh</t>
  </si>
  <si>
    <t>Lakshadweep</t>
  </si>
  <si>
    <t>Puducherry</t>
  </si>
  <si>
    <t>all-India</t>
  </si>
  <si>
    <t>column5</t>
  </si>
  <si>
    <t>Gender Gap</t>
  </si>
  <si>
    <t>Dadra &amp; Nagar Havel &amp; Daman &amp; Diu</t>
  </si>
  <si>
    <t>Table 12.1: Percentage of persons who are able to perform online banking transactions by mode of
transactions for each State/ UT  (Both UPI and netbanking etc.)Age: 15-24 years</t>
  </si>
  <si>
    <t>Table 12.1: Percentage of persons who are able to perform online banking transactions by mode of
transactions for each State/ UT  (Both UPI and netbanking etc.)Age: 15-29 years</t>
  </si>
  <si>
    <t>Table 12.1: Percentage of persons who are able to perform online banking transactions by mode of
transactions for each State/ UT  (Both UPI and netbanking etc.)Age: 15-29years</t>
  </si>
  <si>
    <t>Table 12.1: Percentage of persons who are able to perform online banking transactions by mode of
transactions for each State/ UT  (Both UPI and netbanking etc.)Age: 15 years and above</t>
  </si>
  <si>
    <t>Male Divide</t>
  </si>
  <si>
    <t>Column12</t>
  </si>
  <si>
    <t>Female Divide</t>
  </si>
  <si>
    <t>Column13</t>
  </si>
  <si>
    <t>-</t>
  </si>
  <si>
    <r>
      <rPr>
        <sz val="11"/>
        <rFont val="Trebuchet MS"/>
        <family val="2"/>
      </rPr>
      <t>(-) indicates no sample observation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</si>
</sst>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0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2" fontId="0" fillId="3" borderId="1" xfId="0" applyNumberFormat="1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D171500-05F6-4D6F-A67C-F031813BBB50}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  <queryTableField id="12" dataBound="0" tableColumnId="12"/>
      <queryTableField id="13" dataBound="0" tableColumnId="13"/>
    </queryTableFields>
  </queryTableRefresh>
  <extLst>
    <ext xmlns:x15="http://schemas.microsoft.com/office/spreadsheetml/2010/11/main" uri="{883FBD77-0823-4a55-B5E3-86C4891E6966}">
      <x15:queryTable sourceDataName="Query - Table073 (Page 104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E501566-A499-4242-8A46-C16F03C71D45}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  <queryTableField id="12" dataBound="0" tableColumnId="12"/>
      <queryTableField id="13" dataBound="0" tableColumnId="13"/>
    </queryTableFields>
  </queryTableRefresh>
  <extLst>
    <ext xmlns:x15="http://schemas.microsoft.com/office/spreadsheetml/2010/11/main" uri="{883FBD77-0823-4a55-B5E3-86C4891E6966}">
      <x15:queryTable sourceDataName="Query - Table073 (Page 104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522E27C0-7955-4C0C-8026-B75C1C1D2BAA}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  <queryTableField id="12" dataBound="0" tableColumnId="12"/>
      <queryTableField id="13" dataBound="0" tableColumnId="13"/>
    </queryTableFields>
  </queryTableRefresh>
  <extLst>
    <ext xmlns:x15="http://schemas.microsoft.com/office/spreadsheetml/2010/11/main" uri="{883FBD77-0823-4a55-B5E3-86C4891E6966}">
      <x15:queryTable sourceDataName="Query - Table073 (Page 10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D3FFB-871E-4E55-A4D2-CDB819EC0F50}" name="Table073__Page_10433" displayName="Table073__Page_10433" ref="A4:M43" tableType="queryTable" totalsRowShown="0">
  <tableColumns count="13">
    <tableColumn id="1" xr3:uid="{F9B87E19-A9CC-47E2-9875-FB1980CE43B1}" uniqueName="1" name="Column1" queryTableFieldId="1" dataDxfId="38"/>
    <tableColumn id="2" xr3:uid="{EFC307C4-22E5-4BCB-8F65-1FCE953A6730}" uniqueName="2" name="Column2" queryTableFieldId="2" dataDxfId="37"/>
    <tableColumn id="3" xr3:uid="{0B8C3B38-3C9D-4E79-A7B7-D75A4D9EDADB}" uniqueName="3" name="Column3" queryTableFieldId="3" dataDxfId="36"/>
    <tableColumn id="4" xr3:uid="{4DE5CE8F-BA99-494C-87DF-198067A5B06F}" uniqueName="4" name="Column4" queryTableFieldId="4" dataDxfId="35"/>
    <tableColumn id="5" xr3:uid="{E0416666-C62B-4766-9429-EBB6B1E3E97F}" uniqueName="5" name="Column5" queryTableFieldId="5" dataDxfId="34"/>
    <tableColumn id="6" xr3:uid="{8281F5F0-BFA5-42EB-BA63-0B4B304D34F2}" uniqueName="6" name="Column6" queryTableFieldId="6" dataDxfId="33"/>
    <tableColumn id="7" xr3:uid="{E44B0AC5-9E03-4FA2-8A40-A400F30ACB05}" uniqueName="7" name="Column7" queryTableFieldId="7" dataDxfId="32"/>
    <tableColumn id="8" xr3:uid="{D6D9037A-7249-4DEA-BF4B-F416B6C50400}" uniqueName="8" name="Column8" queryTableFieldId="8" dataDxfId="31"/>
    <tableColumn id="9" xr3:uid="{3AE698E9-859D-4F4E-A24E-5F6E71BAA449}" uniqueName="9" name="Column9" queryTableFieldId="9" dataDxfId="30"/>
    <tableColumn id="10" xr3:uid="{CB6398B5-05D4-4EFE-AC70-C6AE729AE177}" uniqueName="10" name="Column10" queryTableFieldId="10" dataDxfId="29"/>
    <tableColumn id="11" xr3:uid="{FBAAF211-42BF-42D6-A978-A67D56474483}" uniqueName="11" name="Column11" queryTableFieldId="11" dataDxfId="28"/>
    <tableColumn id="12" xr3:uid="{EEF4E933-B129-49E1-BDD6-D3E47FCF6277}" uniqueName="12" name="Column12" queryTableFieldId="12" dataDxfId="27"/>
    <tableColumn id="13" xr3:uid="{9F09B0D1-953F-4238-AA6D-D1CD879DEE1B}" uniqueName="13" name="Column13" queryTableFieldId="13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459495-50BB-4CEC-98DC-D379C0DB1042}" name="Table073__Page_104333" displayName="Table073__Page_104333" ref="A4:M43" tableType="queryTable" totalsRowShown="0">
  <tableColumns count="13">
    <tableColumn id="1" xr3:uid="{B68B96BB-E00C-4C0B-B9B1-9583BF71C801}" uniqueName="1" name="Column1" queryTableFieldId="1" dataDxfId="25"/>
    <tableColumn id="2" xr3:uid="{299001F0-E0D4-44A4-9349-A4D2F06D2FAC}" uniqueName="2" name="Column2" queryTableFieldId="2" dataDxfId="24"/>
    <tableColumn id="3" xr3:uid="{0C1BEF50-7A10-42B7-ACE3-AE2EE04119FE}" uniqueName="3" name="Column3" queryTableFieldId="3" dataDxfId="23"/>
    <tableColumn id="4" xr3:uid="{FAB696A2-4BFC-4579-8255-C3B130362669}" uniqueName="4" name="Column4" queryTableFieldId="4" dataDxfId="22"/>
    <tableColumn id="5" xr3:uid="{2CF4E562-7D3C-4A1D-814E-1A94865DE44C}" uniqueName="5" name="Column5" queryTableFieldId="5" dataDxfId="21"/>
    <tableColumn id="6" xr3:uid="{D66DF687-8A6D-40B5-A4F0-F32B32495098}" uniqueName="6" name="Column6" queryTableFieldId="6" dataDxfId="20"/>
    <tableColumn id="7" xr3:uid="{B1B3F841-7520-493A-AB86-48298ABBBAF0}" uniqueName="7" name="Column7" queryTableFieldId="7" dataDxfId="19"/>
    <tableColumn id="8" xr3:uid="{5D017081-376E-4716-BBB1-8B49ACA8E873}" uniqueName="8" name="Column8" queryTableFieldId="8" dataDxfId="18"/>
    <tableColumn id="9" xr3:uid="{68322E5B-EB1C-4685-B489-6D057E64FA83}" uniqueName="9" name="Column9" queryTableFieldId="9" dataDxfId="17"/>
    <tableColumn id="10" xr3:uid="{2655C5E5-301A-4BED-B2C3-BEE498998237}" uniqueName="10" name="Column10" queryTableFieldId="10" dataDxfId="16"/>
    <tableColumn id="11" xr3:uid="{B27CFAA9-B470-4FD1-8F8B-F05F62133398}" uniqueName="11" name="Column11" queryTableFieldId="11" dataDxfId="15"/>
    <tableColumn id="12" xr3:uid="{ABCE8081-B833-451A-9FD8-F3CA52631EED}" uniqueName="12" name="Column12" queryTableFieldId="12" dataDxfId="14"/>
    <tableColumn id="13" xr3:uid="{F14336D8-0524-467A-8D2C-6D2D0492F296}" uniqueName="13" name="Column13" queryTableFieldId="13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A47AE2-8C2F-4C01-81BB-707A9ED1ECBB}" name="Table073__Page_104334" displayName="Table073__Page_104334" ref="A4:M43" tableType="queryTable" totalsRowShown="0">
  <tableColumns count="13">
    <tableColumn id="1" xr3:uid="{BB0C8860-D1D6-40E1-AE67-A46F0B79A527}" uniqueName="1" name="Column1" queryTableFieldId="1" dataDxfId="12"/>
    <tableColumn id="2" xr3:uid="{E71F2195-5295-4242-828B-BF95339BAC9C}" uniqueName="2" name="Column2" queryTableFieldId="2" dataDxfId="11"/>
    <tableColumn id="3" xr3:uid="{DCC5E1EB-74B5-4E14-934F-65A1462FD18E}" uniqueName="3" name="Column3" queryTableFieldId="3" dataDxfId="10"/>
    <tableColumn id="4" xr3:uid="{2CA4971B-B440-4E01-89F5-7953E90103C6}" uniqueName="4" name="Column4" queryTableFieldId="4" dataDxfId="9"/>
    <tableColumn id="5" xr3:uid="{ADBA59B9-EFA4-4A1B-8140-B8469F1FD547}" uniqueName="5" name="Column5" queryTableFieldId="5" dataDxfId="8"/>
    <tableColumn id="6" xr3:uid="{7EE52951-8435-4DDA-BC81-6D52E5F2960D}" uniqueName="6" name="Column6" queryTableFieldId="6" dataDxfId="7"/>
    <tableColumn id="7" xr3:uid="{EB4A6563-347A-4762-946E-9911F74AD39A}" uniqueName="7" name="Column7" queryTableFieldId="7" dataDxfId="6"/>
    <tableColumn id="8" xr3:uid="{70AAE60C-EC73-45CB-8839-CE6A337ED8EF}" uniqueName="8" name="Column8" queryTableFieldId="8" dataDxfId="5"/>
    <tableColumn id="9" xr3:uid="{C62710D0-BB42-44EF-951B-BEE117A6A158}" uniqueName="9" name="Column9" queryTableFieldId="9" dataDxfId="4"/>
    <tableColumn id="10" xr3:uid="{8DCD50EC-3934-45A2-B00F-0B482712F8E7}" uniqueName="10" name="Column10" queryTableFieldId="10" dataDxfId="3"/>
    <tableColumn id="11" xr3:uid="{E3C207D8-28F6-4D78-BE4B-A88BAAF9CE55}" uniqueName="11" name="Column11" queryTableFieldId="11" dataDxfId="2"/>
    <tableColumn id="12" xr3:uid="{6191A580-7948-49A9-9973-C7CEB494243D}" uniqueName="12" name="Column12" queryTableFieldId="12" dataDxfId="1"/>
    <tableColumn id="13" xr3:uid="{AAF95519-AF3D-4261-B320-5838E5093406}" uniqueName="13" name="Column13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BBB2-19DF-4F61-A765-BB73FAAB0AAB}">
  <dimension ref="A1:M44"/>
  <sheetViews>
    <sheetView tabSelected="1" workbookViewId="0">
      <selection activeCell="N38" sqref="N7:N38"/>
    </sheetView>
  </sheetViews>
  <sheetFormatPr defaultRowHeight="14.4" x14ac:dyDescent="0.3"/>
  <cols>
    <col min="1" max="1" width="16.33203125" bestFit="1" customWidth="1"/>
    <col min="12" max="12" width="10.109375" bestFit="1" customWidth="1"/>
    <col min="13" max="13" width="12.21875" bestFit="1" customWidth="1"/>
  </cols>
  <sheetData>
    <row r="1" spans="1:13" x14ac:dyDescent="0.3">
      <c r="A1" s="21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3"/>
    </row>
    <row r="2" spans="1:13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  <c r="M2" s="23"/>
    </row>
    <row r="3" spans="1:13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3"/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s="1" t="s">
        <v>10</v>
      </c>
      <c r="L4" t="s">
        <v>64</v>
      </c>
      <c r="M4" t="s">
        <v>66</v>
      </c>
    </row>
    <row r="5" spans="1:13" x14ac:dyDescent="0.3">
      <c r="C5" t="s">
        <v>11</v>
      </c>
      <c r="F5" t="s">
        <v>12</v>
      </c>
      <c r="I5" t="s">
        <v>13</v>
      </c>
      <c r="K5" s="1"/>
      <c r="L5" s="17"/>
      <c r="M5" s="17"/>
    </row>
    <row r="6" spans="1:13" ht="43.2" x14ac:dyDescent="0.3">
      <c r="A6" t="s">
        <v>14</v>
      </c>
      <c r="B6" t="s">
        <v>15</v>
      </c>
      <c r="C6" t="s">
        <v>16</v>
      </c>
      <c r="D6" t="s">
        <v>17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17</v>
      </c>
      <c r="K6" s="2" t="s">
        <v>18</v>
      </c>
      <c r="L6" s="17" t="s">
        <v>63</v>
      </c>
      <c r="M6" s="17" t="s">
        <v>65</v>
      </c>
    </row>
    <row r="7" spans="1:13" x14ac:dyDescent="0.3">
      <c r="A7" t="s">
        <v>19</v>
      </c>
      <c r="B7" s="3">
        <v>27.089400000000001</v>
      </c>
      <c r="C7" s="3">
        <v>31.151899999999998</v>
      </c>
      <c r="D7" s="3">
        <v>29.092799999999997</v>
      </c>
      <c r="E7" s="4">
        <v>30.679499999999997</v>
      </c>
      <c r="F7" s="4">
        <v>23.315999999999999</v>
      </c>
      <c r="G7" s="4">
        <v>26.757199999999997</v>
      </c>
      <c r="H7" s="3">
        <v>28.35</v>
      </c>
      <c r="I7" s="4">
        <v>28.199199999999998</v>
      </c>
      <c r="J7" s="4">
        <v>28.234299999999998</v>
      </c>
      <c r="K7" s="4">
        <f>Table073__Page_10433[[#This Row],[Column4]]-Table073__Page_10433[[#This Row],[Column7]]</f>
        <v>2.3355999999999995</v>
      </c>
      <c r="L7" s="18">
        <f>Table073__Page_10433[[#This Row],[Column2]]-Table073__Page_10433[[#This Row],[Column5]]</f>
        <v>-3.5900999999999961</v>
      </c>
      <c r="M7" s="18">
        <f>Table073__Page_10433[[#This Row],[Column3]]-Table073__Page_10433[[#This Row],[Column6]]</f>
        <v>7.8358999999999988</v>
      </c>
    </row>
    <row r="8" spans="1:13" x14ac:dyDescent="0.3">
      <c r="A8" t="s">
        <v>20</v>
      </c>
      <c r="B8" s="3">
        <v>6.2675000000000001</v>
      </c>
      <c r="C8" s="3">
        <v>8.5330000000000013</v>
      </c>
      <c r="D8" s="3">
        <v>7.2629999999999999</v>
      </c>
      <c r="E8" s="4">
        <v>10.3443</v>
      </c>
      <c r="F8" s="4">
        <v>14.695700000000002</v>
      </c>
      <c r="G8" s="4">
        <v>12.705299999999999</v>
      </c>
      <c r="H8" s="3">
        <v>7.113599999999999</v>
      </c>
      <c r="I8" s="4">
        <v>10.262700000000002</v>
      </c>
      <c r="J8" s="4">
        <v>8.5993999999999993</v>
      </c>
      <c r="K8" s="4">
        <f>Table073__Page_10433[[#This Row],[Column4]]-Table073__Page_10433[[#This Row],[Column7]]</f>
        <v>-5.4422999999999995</v>
      </c>
      <c r="L8" s="18">
        <f>Table073__Page_10433[[#This Row],[Column2]]-Table073__Page_10433[[#This Row],[Column5]]</f>
        <v>-4.0768000000000004</v>
      </c>
      <c r="M8" s="18">
        <f>Table073__Page_10433[[#This Row],[Column3]]-Table073__Page_10433[[#This Row],[Column6]]</f>
        <v>-6.162700000000001</v>
      </c>
    </row>
    <row r="9" spans="1:13" x14ac:dyDescent="0.3">
      <c r="A9" t="s">
        <v>21</v>
      </c>
      <c r="B9" s="3">
        <v>13.701999999999998</v>
      </c>
      <c r="C9" s="3">
        <v>5.192099999999999</v>
      </c>
      <c r="D9" s="3">
        <v>9.4120000000000008</v>
      </c>
      <c r="E9" s="4">
        <v>27.512199999999996</v>
      </c>
      <c r="F9" s="4">
        <v>19.368200000000002</v>
      </c>
      <c r="G9" s="4">
        <v>23.222899999999999</v>
      </c>
      <c r="H9" s="3">
        <v>15.296599999999998</v>
      </c>
      <c r="I9" s="4">
        <v>6.9368000000000007</v>
      </c>
      <c r="J9" s="4">
        <v>11.070699999999999</v>
      </c>
      <c r="K9" s="4">
        <f>Table073__Page_10433[[#This Row],[Column4]]-Table073__Page_10433[[#This Row],[Column7]]</f>
        <v>-13.810899999999998</v>
      </c>
      <c r="L9" s="18">
        <f>Table073__Page_10433[[#This Row],[Column2]]-Table073__Page_10433[[#This Row],[Column5]]</f>
        <v>-13.810199999999998</v>
      </c>
      <c r="M9" s="18">
        <f>Table073__Page_10433[[#This Row],[Column3]]-Table073__Page_10433[[#This Row],[Column6]]</f>
        <v>-14.176100000000002</v>
      </c>
    </row>
    <row r="10" spans="1:13" x14ac:dyDescent="0.3">
      <c r="A10" t="s">
        <v>22</v>
      </c>
      <c r="B10" s="3">
        <v>7.4881000000000002</v>
      </c>
      <c r="C10" s="3">
        <v>1.421</v>
      </c>
      <c r="D10" s="3">
        <v>4.4950999999999999</v>
      </c>
      <c r="E10" s="4">
        <v>18.6676</v>
      </c>
      <c r="F10" s="4">
        <v>8.2680000000000007</v>
      </c>
      <c r="G10" s="4">
        <v>14.097999999999999</v>
      </c>
      <c r="H10" s="3">
        <v>8.8680000000000003</v>
      </c>
      <c r="I10" s="4">
        <v>2.1021000000000001</v>
      </c>
      <c r="J10" s="4">
        <v>5.5954999999999995</v>
      </c>
      <c r="K10" s="4">
        <f>Table073__Page_10433[[#This Row],[Column4]]-Table073__Page_10433[[#This Row],[Column7]]</f>
        <v>-9.6028999999999982</v>
      </c>
      <c r="L10" s="18">
        <f>Table073__Page_10433[[#This Row],[Column2]]-Table073__Page_10433[[#This Row],[Column5]]</f>
        <v>-11.179500000000001</v>
      </c>
      <c r="M10" s="18">
        <f>Table073__Page_10433[[#This Row],[Column3]]-Table073__Page_10433[[#This Row],[Column6]]</f>
        <v>-6.8470000000000004</v>
      </c>
    </row>
    <row r="11" spans="1:13" x14ac:dyDescent="0.3">
      <c r="A11" t="s">
        <v>23</v>
      </c>
      <c r="B11" s="3">
        <v>1.32</v>
      </c>
      <c r="C11" s="3">
        <v>1.8018000000000001</v>
      </c>
      <c r="D11" s="3">
        <v>1.5369999999999999</v>
      </c>
      <c r="E11" s="4">
        <v>4.6151999999999997</v>
      </c>
      <c r="F11" s="4">
        <v>0.96300000000000008</v>
      </c>
      <c r="G11" s="4">
        <v>2.7562999999999995</v>
      </c>
      <c r="H11" s="3">
        <v>1.8817000000000002</v>
      </c>
      <c r="I11" s="4">
        <v>1.6236000000000002</v>
      </c>
      <c r="J11" s="4">
        <v>1.7568000000000001</v>
      </c>
      <c r="K11" s="4">
        <f>Table073__Page_10433[[#This Row],[Column4]]-Table073__Page_10433[[#This Row],[Column7]]</f>
        <v>-1.2192999999999996</v>
      </c>
      <c r="L11" s="18">
        <f>Table073__Page_10433[[#This Row],[Column2]]-Table073__Page_10433[[#This Row],[Column5]]</f>
        <v>-3.2951999999999995</v>
      </c>
      <c r="M11" s="18">
        <f>Table073__Page_10433[[#This Row],[Column3]]-Table073__Page_10433[[#This Row],[Column6]]</f>
        <v>0.83879999999999999</v>
      </c>
    </row>
    <row r="12" spans="1:13" x14ac:dyDescent="0.3">
      <c r="A12" t="s">
        <v>24</v>
      </c>
      <c r="B12" s="3">
        <v>8.8178999999999998</v>
      </c>
      <c r="C12" s="3">
        <v>4.617</v>
      </c>
      <c r="D12" s="3">
        <v>7.1995000000000005</v>
      </c>
      <c r="E12" s="4">
        <v>25.524799999999999</v>
      </c>
      <c r="F12" s="4">
        <v>9.6462000000000003</v>
      </c>
      <c r="G12" s="4">
        <v>19.5624</v>
      </c>
      <c r="H12" s="3">
        <v>24.893600000000003</v>
      </c>
      <c r="I12" s="4">
        <v>9.4112000000000009</v>
      </c>
      <c r="J12" s="4">
        <v>19.178399999999996</v>
      </c>
      <c r="K12" s="4">
        <f>Table073__Page_10433[[#This Row],[Column4]]-Table073__Page_10433[[#This Row],[Column7]]</f>
        <v>-12.3629</v>
      </c>
      <c r="L12" s="18">
        <f>Table073__Page_10433[[#This Row],[Column2]]-Table073__Page_10433[[#This Row],[Column5]]</f>
        <v>-16.706899999999997</v>
      </c>
      <c r="M12" s="18">
        <f>Table073__Page_10433[[#This Row],[Column3]]-Table073__Page_10433[[#This Row],[Column6]]</f>
        <v>-5.0292000000000003</v>
      </c>
    </row>
    <row r="13" spans="1:13" x14ac:dyDescent="0.3">
      <c r="A13" t="s">
        <v>25</v>
      </c>
      <c r="B13" s="3">
        <v>19.776</v>
      </c>
      <c r="C13" s="3">
        <v>41.677199999999999</v>
      </c>
      <c r="D13" s="3">
        <v>35.006400000000006</v>
      </c>
      <c r="E13" s="4" t="s">
        <v>67</v>
      </c>
      <c r="F13" s="4" t="s">
        <v>67</v>
      </c>
      <c r="G13" s="4" t="s">
        <v>67</v>
      </c>
      <c r="H13" s="3">
        <v>7.9790000000000001</v>
      </c>
      <c r="I13" s="4">
        <v>27.278999999999996</v>
      </c>
      <c r="J13" s="4">
        <v>19.237200000000001</v>
      </c>
      <c r="K13" s="4" t="s">
        <v>67</v>
      </c>
      <c r="L13" s="18" t="s">
        <v>67</v>
      </c>
      <c r="M13" s="18" t="s">
        <v>67</v>
      </c>
    </row>
    <row r="14" spans="1:13" x14ac:dyDescent="0.3">
      <c r="A14" t="s">
        <v>26</v>
      </c>
      <c r="B14" s="3">
        <v>2.8904999999999994</v>
      </c>
      <c r="C14" s="3">
        <v>2.6277000000000004</v>
      </c>
      <c r="D14" s="3">
        <v>2.7448000000000001</v>
      </c>
      <c r="E14" s="4">
        <v>8.8071999999999999</v>
      </c>
      <c r="F14" s="4">
        <v>8.0920000000000005</v>
      </c>
      <c r="G14" s="4">
        <v>8.5752000000000006</v>
      </c>
      <c r="H14" s="3">
        <v>6.1369000000000007</v>
      </c>
      <c r="I14" s="4">
        <v>5.1703999999999999</v>
      </c>
      <c r="J14" s="4">
        <v>5.7436000000000016</v>
      </c>
      <c r="K14" s="4">
        <f>Table073__Page_10433[[#This Row],[Column4]]-Table073__Page_10433[[#This Row],[Column7]]</f>
        <v>-5.8304000000000009</v>
      </c>
      <c r="L14" s="18">
        <f>Table073__Page_10433[[#This Row],[Column2]]-Table073__Page_10433[[#This Row],[Column5]]</f>
        <v>-5.9167000000000005</v>
      </c>
      <c r="M14" s="18">
        <f>Table073__Page_10433[[#This Row],[Column3]]-Table073__Page_10433[[#This Row],[Column6]]</f>
        <v>-5.4642999999999997</v>
      </c>
    </row>
    <row r="15" spans="1:13" x14ac:dyDescent="0.3">
      <c r="A15" t="s">
        <v>27</v>
      </c>
      <c r="B15" s="3">
        <v>12.3696</v>
      </c>
      <c r="C15" s="3">
        <v>0.89849999999999997</v>
      </c>
      <c r="D15" s="3">
        <v>6.8169000000000004</v>
      </c>
      <c r="E15" s="4">
        <v>10.4299</v>
      </c>
      <c r="F15" s="4">
        <v>13.894500000000001</v>
      </c>
      <c r="G15" s="4">
        <v>12.026000000000002</v>
      </c>
      <c r="H15" s="3">
        <v>11.531000000000001</v>
      </c>
      <c r="I15" s="4">
        <v>6.2867999999999995</v>
      </c>
      <c r="J15" s="4">
        <v>9.0505000000000013</v>
      </c>
      <c r="K15" s="4">
        <f>Table073__Page_10433[[#This Row],[Column4]]-Table073__Page_10433[[#This Row],[Column7]]</f>
        <v>-5.2091000000000012</v>
      </c>
      <c r="L15" s="18">
        <f>Table073__Page_10433[[#This Row],[Column2]]-Table073__Page_10433[[#This Row],[Column5]]</f>
        <v>1.9397000000000002</v>
      </c>
      <c r="M15" s="18">
        <f>Table073__Page_10433[[#This Row],[Column3]]-Table073__Page_10433[[#This Row],[Column6]]</f>
        <v>-12.996</v>
      </c>
    </row>
    <row r="16" spans="1:13" x14ac:dyDescent="0.3">
      <c r="A16" t="s">
        <v>28</v>
      </c>
      <c r="B16" s="3">
        <v>1.2630000000000001</v>
      </c>
      <c r="C16" s="3">
        <v>7.0896000000000008</v>
      </c>
      <c r="D16" s="3">
        <v>4.0464000000000002</v>
      </c>
      <c r="E16" s="4">
        <v>40.211600000000004</v>
      </c>
      <c r="F16" s="4">
        <v>16.2042</v>
      </c>
      <c r="G16" s="4">
        <v>30.7075</v>
      </c>
      <c r="H16" s="3">
        <v>9.2431999999999999</v>
      </c>
      <c r="I16" s="4">
        <v>8.507200000000001</v>
      </c>
      <c r="J16" s="4">
        <v>8.8934999999999995</v>
      </c>
      <c r="K16" s="4">
        <f>Table073__Page_10433[[#This Row],[Column4]]-Table073__Page_10433[[#This Row],[Column7]]</f>
        <v>-26.661099999999998</v>
      </c>
      <c r="L16" s="18">
        <f>Table073__Page_10433[[#This Row],[Column2]]-Table073__Page_10433[[#This Row],[Column5]]</f>
        <v>-38.948600000000006</v>
      </c>
      <c r="M16" s="18">
        <f>Table073__Page_10433[[#This Row],[Column3]]-Table073__Page_10433[[#This Row],[Column6]]</f>
        <v>-9.1145999999999994</v>
      </c>
    </row>
    <row r="17" spans="1:13" x14ac:dyDescent="0.3">
      <c r="A17" t="s">
        <v>29</v>
      </c>
      <c r="B17" s="3">
        <v>12.071200000000001</v>
      </c>
      <c r="C17" s="3">
        <v>2.3471999999999995</v>
      </c>
      <c r="D17" s="3">
        <v>6.9103999999999992</v>
      </c>
      <c r="E17" s="4">
        <v>10.539199999999999</v>
      </c>
      <c r="F17" s="4">
        <v>5.831999999999999</v>
      </c>
      <c r="G17" s="4">
        <v>8.3699999999999992</v>
      </c>
      <c r="H17" s="3">
        <v>11.694599999999998</v>
      </c>
      <c r="I17" s="4">
        <v>2.9623999999999997</v>
      </c>
      <c r="J17" s="4">
        <v>7.1831000000000005</v>
      </c>
      <c r="K17" s="4">
        <f>Table073__Page_10433[[#This Row],[Column4]]-Table073__Page_10433[[#This Row],[Column7]]</f>
        <v>-1.4596</v>
      </c>
      <c r="L17" s="18">
        <f>Table073__Page_10433[[#This Row],[Column2]]-Table073__Page_10433[[#This Row],[Column5]]</f>
        <v>1.5320000000000018</v>
      </c>
      <c r="M17" s="18">
        <f>Table073__Page_10433[[#This Row],[Column3]]-Table073__Page_10433[[#This Row],[Column6]]</f>
        <v>-3.4847999999999995</v>
      </c>
    </row>
    <row r="18" spans="1:13" x14ac:dyDescent="0.3">
      <c r="A18" t="s">
        <v>30</v>
      </c>
      <c r="B18" s="3">
        <v>12.656000000000001</v>
      </c>
      <c r="C18" s="3">
        <v>9.4815000000000005</v>
      </c>
      <c r="D18" s="3">
        <v>11.371200000000002</v>
      </c>
      <c r="E18" s="4">
        <v>26.052</v>
      </c>
      <c r="F18" s="4">
        <v>33.522899999999993</v>
      </c>
      <c r="G18" s="4">
        <v>30.166499999999999</v>
      </c>
      <c r="H18" s="3">
        <v>18.441400000000002</v>
      </c>
      <c r="I18" s="4">
        <v>22.156600000000005</v>
      </c>
      <c r="J18" s="4">
        <v>20.433000000000003</v>
      </c>
      <c r="K18" s="4">
        <f>Table073__Page_10433[[#This Row],[Column4]]-Table073__Page_10433[[#This Row],[Column7]]</f>
        <v>-18.795299999999997</v>
      </c>
      <c r="L18" s="18">
        <f>Table073__Page_10433[[#This Row],[Column2]]-Table073__Page_10433[[#This Row],[Column5]]</f>
        <v>-13.395999999999999</v>
      </c>
      <c r="M18" s="18">
        <f>Table073__Page_10433[[#This Row],[Column3]]-Table073__Page_10433[[#This Row],[Column6]]</f>
        <v>-24.041399999999992</v>
      </c>
    </row>
    <row r="19" spans="1:13" x14ac:dyDescent="0.3">
      <c r="A19" t="s">
        <v>31</v>
      </c>
      <c r="B19" s="3">
        <v>29.383200000000002</v>
      </c>
      <c r="C19" s="3">
        <v>13.521199999999999</v>
      </c>
      <c r="D19" s="3">
        <v>22.1235</v>
      </c>
      <c r="E19" s="4">
        <v>29.721599999999999</v>
      </c>
      <c r="F19" s="4">
        <v>32.751999999999995</v>
      </c>
      <c r="G19" s="4">
        <v>31.097999999999999</v>
      </c>
      <c r="H19" s="3">
        <v>29.581199999999999</v>
      </c>
      <c r="I19" s="4">
        <v>24.249000000000002</v>
      </c>
      <c r="J19" s="4">
        <v>27.084</v>
      </c>
      <c r="K19" s="4">
        <f>Table073__Page_10433[[#This Row],[Column4]]-Table073__Page_10433[[#This Row],[Column7]]</f>
        <v>-8.974499999999999</v>
      </c>
      <c r="L19" s="18">
        <f>Table073__Page_10433[[#This Row],[Column2]]-Table073__Page_10433[[#This Row],[Column5]]</f>
        <v>-0.33839999999999648</v>
      </c>
      <c r="M19" s="18">
        <f>Table073__Page_10433[[#This Row],[Column3]]-Table073__Page_10433[[#This Row],[Column6]]</f>
        <v>-19.230799999999995</v>
      </c>
    </row>
    <row r="20" spans="1:13" x14ac:dyDescent="0.3">
      <c r="A20" t="s">
        <v>32</v>
      </c>
      <c r="B20" s="3">
        <v>5.1924999999999999</v>
      </c>
      <c r="C20" s="3">
        <v>1.5360000000000003</v>
      </c>
      <c r="D20" s="3">
        <v>3.4398</v>
      </c>
      <c r="E20" s="4">
        <v>12.801600000000001</v>
      </c>
      <c r="F20" s="4">
        <v>4.8825000000000003</v>
      </c>
      <c r="G20" s="4">
        <v>9.0906000000000002</v>
      </c>
      <c r="H20" s="3">
        <v>7.2539999999999996</v>
      </c>
      <c r="I20" s="4">
        <v>2.4684000000000004</v>
      </c>
      <c r="J20" s="4">
        <v>5.0442999999999998</v>
      </c>
      <c r="K20" s="4">
        <f>Table073__Page_10433[[#This Row],[Column4]]-Table073__Page_10433[[#This Row],[Column7]]</f>
        <v>-5.6508000000000003</v>
      </c>
      <c r="L20" s="18">
        <f>Table073__Page_10433[[#This Row],[Column2]]-Table073__Page_10433[[#This Row],[Column5]]</f>
        <v>-7.6091000000000006</v>
      </c>
      <c r="M20" s="18">
        <f>Table073__Page_10433[[#This Row],[Column3]]-Table073__Page_10433[[#This Row],[Column6]]</f>
        <v>-3.3464999999999998</v>
      </c>
    </row>
    <row r="21" spans="1:13" x14ac:dyDescent="0.3">
      <c r="A21" t="s">
        <v>33</v>
      </c>
      <c r="B21" s="3">
        <v>21.2241</v>
      </c>
      <c r="C21" s="3">
        <v>16.7774</v>
      </c>
      <c r="D21" s="3">
        <v>19.2485</v>
      </c>
      <c r="E21" s="4">
        <v>29.308000000000003</v>
      </c>
      <c r="F21" s="4">
        <v>18.541499999999999</v>
      </c>
      <c r="G21" s="4">
        <v>24.372600000000002</v>
      </c>
      <c r="H21" s="3">
        <v>25.049600000000002</v>
      </c>
      <c r="I21" s="4">
        <v>17.6326</v>
      </c>
      <c r="J21" s="4">
        <v>21.744</v>
      </c>
      <c r="K21" s="4">
        <f>Table073__Page_10433[[#This Row],[Column4]]-Table073__Page_10433[[#This Row],[Column7]]</f>
        <v>-5.1241000000000021</v>
      </c>
      <c r="L21" s="18">
        <f>Table073__Page_10433[[#This Row],[Column2]]-Table073__Page_10433[[#This Row],[Column5]]</f>
        <v>-8.0839000000000034</v>
      </c>
      <c r="M21" s="18">
        <f>Table073__Page_10433[[#This Row],[Column3]]-Table073__Page_10433[[#This Row],[Column6]]</f>
        <v>-1.7640999999999991</v>
      </c>
    </row>
    <row r="22" spans="1:13" x14ac:dyDescent="0.3">
      <c r="A22" t="s">
        <v>34</v>
      </c>
      <c r="B22" s="3">
        <v>18.148799999999998</v>
      </c>
      <c r="C22" s="3">
        <v>17.8581</v>
      </c>
      <c r="D22" s="3">
        <v>17.959600000000002</v>
      </c>
      <c r="E22" s="4">
        <v>24.100999999999999</v>
      </c>
      <c r="F22" s="4">
        <v>20.690999999999999</v>
      </c>
      <c r="G22" s="4">
        <v>22.335300000000004</v>
      </c>
      <c r="H22" s="3">
        <v>19.670999999999999</v>
      </c>
      <c r="I22" s="4">
        <v>18.679200000000002</v>
      </c>
      <c r="J22" s="4">
        <v>19.152100000000001</v>
      </c>
      <c r="K22" s="4">
        <f>Table073__Page_10433[[#This Row],[Column4]]-Table073__Page_10433[[#This Row],[Column7]]</f>
        <v>-4.3757000000000019</v>
      </c>
      <c r="L22" s="18">
        <f>Table073__Page_10433[[#This Row],[Column2]]-Table073__Page_10433[[#This Row],[Column5]]</f>
        <v>-5.9522000000000013</v>
      </c>
      <c r="M22" s="18">
        <f>Table073__Page_10433[[#This Row],[Column3]]-Table073__Page_10433[[#This Row],[Column6]]</f>
        <v>-2.8328999999999986</v>
      </c>
    </row>
    <row r="23" spans="1:13" x14ac:dyDescent="0.3">
      <c r="A23" t="s">
        <v>35</v>
      </c>
      <c r="B23" s="3">
        <v>0.17699999999999999</v>
      </c>
      <c r="C23" s="3">
        <v>1.7275999999999998</v>
      </c>
      <c r="D23" s="3">
        <v>0.90300000000000014</v>
      </c>
      <c r="E23" s="4">
        <v>6.7663000000000002</v>
      </c>
      <c r="F23" s="4">
        <v>3.4644999999999997</v>
      </c>
      <c r="G23" s="4">
        <v>5.0287999999999995</v>
      </c>
      <c r="H23" s="3">
        <v>1.3796999999999999</v>
      </c>
      <c r="I23" s="4">
        <v>2.0646</v>
      </c>
      <c r="J23" s="4">
        <v>1.7185999999999999</v>
      </c>
      <c r="K23" s="4">
        <f>Table073__Page_10433[[#This Row],[Column4]]-Table073__Page_10433[[#This Row],[Column7]]</f>
        <v>-4.125799999999999</v>
      </c>
      <c r="L23" s="18">
        <f>Table073__Page_10433[[#This Row],[Column2]]-Table073__Page_10433[[#This Row],[Column5]]</f>
        <v>-6.5893000000000006</v>
      </c>
      <c r="M23" s="18">
        <f>Table073__Page_10433[[#This Row],[Column3]]-Table073__Page_10433[[#This Row],[Column6]]</f>
        <v>-1.7368999999999999</v>
      </c>
    </row>
    <row r="24" spans="1:13" x14ac:dyDescent="0.3">
      <c r="A24" t="s">
        <v>36</v>
      </c>
      <c r="B24" s="3">
        <v>18.8293</v>
      </c>
      <c r="C24" s="3">
        <v>25.554700000000004</v>
      </c>
      <c r="D24" s="3">
        <v>23.1495</v>
      </c>
      <c r="E24" s="4">
        <v>33.704999999999998</v>
      </c>
      <c r="F24" s="4">
        <v>33.553700000000006</v>
      </c>
      <c r="G24" s="4">
        <v>33.6</v>
      </c>
      <c r="H24" s="3">
        <v>26.797499999999999</v>
      </c>
      <c r="I24" s="4">
        <v>29.217400000000001</v>
      </c>
      <c r="J24" s="4">
        <v>28.331799999999994</v>
      </c>
      <c r="K24" s="4">
        <f>Table073__Page_10433[[#This Row],[Column4]]-Table073__Page_10433[[#This Row],[Column7]]</f>
        <v>-10.450500000000002</v>
      </c>
      <c r="L24" s="18">
        <f>Table073__Page_10433[[#This Row],[Column2]]-Table073__Page_10433[[#This Row],[Column5]]</f>
        <v>-14.875699999999998</v>
      </c>
      <c r="M24" s="18">
        <f>Table073__Page_10433[[#This Row],[Column3]]-Table073__Page_10433[[#This Row],[Column6]]</f>
        <v>-7.9990000000000023</v>
      </c>
    </row>
    <row r="25" spans="1:13" x14ac:dyDescent="0.3">
      <c r="A25" t="s">
        <v>37</v>
      </c>
      <c r="B25" s="3">
        <v>2.7650000000000001</v>
      </c>
      <c r="C25" s="3">
        <v>9.048</v>
      </c>
      <c r="D25" s="3">
        <v>5.8298000000000005</v>
      </c>
      <c r="E25" s="4">
        <v>17.2438</v>
      </c>
      <c r="F25" s="4">
        <v>9.1440000000000001</v>
      </c>
      <c r="G25" s="4">
        <v>12.970999999999998</v>
      </c>
      <c r="H25" s="3">
        <v>9.345600000000001</v>
      </c>
      <c r="I25" s="4">
        <v>9.1120000000000001</v>
      </c>
      <c r="J25" s="4">
        <v>9.24</v>
      </c>
      <c r="K25" s="4">
        <f>Table073__Page_10433[[#This Row],[Column4]]-Table073__Page_10433[[#This Row],[Column7]]</f>
        <v>-7.1411999999999978</v>
      </c>
      <c r="L25" s="18">
        <f>Table073__Page_10433[[#This Row],[Column2]]-Table073__Page_10433[[#This Row],[Column5]]</f>
        <v>-14.4788</v>
      </c>
      <c r="M25" s="18">
        <f>Table073__Page_10433[[#This Row],[Column3]]-Table073__Page_10433[[#This Row],[Column6]]</f>
        <v>-9.6000000000000085E-2</v>
      </c>
    </row>
    <row r="26" spans="1:13" x14ac:dyDescent="0.3">
      <c r="A26" t="s">
        <v>38</v>
      </c>
      <c r="B26" s="3">
        <v>15.86</v>
      </c>
      <c r="C26" s="3">
        <v>1.9694999999999998</v>
      </c>
      <c r="D26" s="3">
        <v>8.7848000000000006</v>
      </c>
      <c r="E26" s="4">
        <v>17.273199999999996</v>
      </c>
      <c r="F26" s="4">
        <v>4.5200999999999993</v>
      </c>
      <c r="G26" s="4">
        <v>11.502000000000001</v>
      </c>
      <c r="H26" s="3">
        <v>16.135200000000001</v>
      </c>
      <c r="I26" s="4">
        <v>2.4068000000000005</v>
      </c>
      <c r="J26" s="4">
        <v>9.2565000000000008</v>
      </c>
      <c r="K26" s="4">
        <f>Table073__Page_10433[[#This Row],[Column4]]-Table073__Page_10433[[#This Row],[Column7]]</f>
        <v>-2.7172000000000001</v>
      </c>
      <c r="L26" s="18">
        <f>Table073__Page_10433[[#This Row],[Column2]]-Table073__Page_10433[[#This Row],[Column5]]</f>
        <v>-1.4131999999999962</v>
      </c>
      <c r="M26" s="18">
        <f>Table073__Page_10433[[#This Row],[Column3]]-Table073__Page_10433[[#This Row],[Column6]]</f>
        <v>-2.5505999999999993</v>
      </c>
    </row>
    <row r="27" spans="1:13" x14ac:dyDescent="0.3">
      <c r="A27" t="s">
        <v>39</v>
      </c>
      <c r="B27" s="3">
        <v>6.8773</v>
      </c>
      <c r="C27" s="3">
        <v>8.4824999999999999</v>
      </c>
      <c r="D27" s="3">
        <v>7.6284000000000001</v>
      </c>
      <c r="E27" s="4">
        <v>22.999199999999995</v>
      </c>
      <c r="F27" s="4">
        <v>8.0864999999999991</v>
      </c>
      <c r="G27" s="4">
        <v>17.271599999999999</v>
      </c>
      <c r="H27" s="3">
        <v>13.4504</v>
      </c>
      <c r="I27" s="4">
        <v>8.3780000000000001</v>
      </c>
      <c r="J27" s="4">
        <v>11.253900000000002</v>
      </c>
      <c r="K27" s="4">
        <f>Table073__Page_10433[[#This Row],[Column4]]-Table073__Page_10433[[#This Row],[Column7]]</f>
        <v>-9.6432000000000002</v>
      </c>
      <c r="L27" s="18">
        <f>Table073__Page_10433[[#This Row],[Column2]]-Table073__Page_10433[[#This Row],[Column5]]</f>
        <v>-16.121899999999997</v>
      </c>
      <c r="M27" s="18">
        <f>Table073__Page_10433[[#This Row],[Column3]]-Table073__Page_10433[[#This Row],[Column6]]</f>
        <v>0.3960000000000008</v>
      </c>
    </row>
    <row r="28" spans="1:13" x14ac:dyDescent="0.3">
      <c r="A28" t="s">
        <v>40</v>
      </c>
      <c r="B28" s="3">
        <v>8.7874999999999996</v>
      </c>
      <c r="C28" s="3">
        <v>3.6971999999999996</v>
      </c>
      <c r="D28" s="3">
        <v>6.3985999999999992</v>
      </c>
      <c r="E28" s="4">
        <v>9.5815999999999981</v>
      </c>
      <c r="F28" s="4">
        <v>6.8970000000000002</v>
      </c>
      <c r="G28" s="4">
        <v>8.5500000000000007</v>
      </c>
      <c r="H28" s="3">
        <v>9.0524000000000004</v>
      </c>
      <c r="I28" s="4">
        <v>4.4630999999999998</v>
      </c>
      <c r="J28" s="4">
        <v>7.0620000000000003</v>
      </c>
      <c r="K28" s="4">
        <f>Table073__Page_10433[[#This Row],[Column4]]-Table073__Page_10433[[#This Row],[Column7]]</f>
        <v>-2.1514000000000015</v>
      </c>
      <c r="L28" s="18">
        <f>Table073__Page_10433[[#This Row],[Column2]]-Table073__Page_10433[[#This Row],[Column5]]</f>
        <v>-0.79409999999999847</v>
      </c>
      <c r="M28" s="18">
        <f>Table073__Page_10433[[#This Row],[Column3]]-Table073__Page_10433[[#This Row],[Column6]]</f>
        <v>-3.1998000000000006</v>
      </c>
    </row>
    <row r="29" spans="1:13" x14ac:dyDescent="0.3">
      <c r="A29" t="s">
        <v>41</v>
      </c>
      <c r="B29" s="3">
        <v>37.450300000000006</v>
      </c>
      <c r="C29" s="3">
        <v>35.051900000000003</v>
      </c>
      <c r="D29" s="3">
        <v>35.959000000000003</v>
      </c>
      <c r="E29" s="4">
        <v>36.269999999999996</v>
      </c>
      <c r="F29" s="4">
        <v>53.10240000000001</v>
      </c>
      <c r="G29" s="4">
        <v>47.145000000000003</v>
      </c>
      <c r="H29" s="3">
        <v>37.064400000000006</v>
      </c>
      <c r="I29" s="4">
        <v>43.282399999999996</v>
      </c>
      <c r="J29" s="4">
        <v>40.033000000000001</v>
      </c>
      <c r="K29" s="4">
        <f>Table073__Page_10433[[#This Row],[Column4]]-Table073__Page_10433[[#This Row],[Column7]]</f>
        <v>-11.186</v>
      </c>
      <c r="L29" s="18">
        <f>Table073__Page_10433[[#This Row],[Column2]]-Table073__Page_10433[[#This Row],[Column5]]</f>
        <v>1.1803000000000097</v>
      </c>
      <c r="M29" s="18">
        <f>Table073__Page_10433[[#This Row],[Column3]]-Table073__Page_10433[[#This Row],[Column6]]</f>
        <v>-18.050500000000007</v>
      </c>
    </row>
    <row r="30" spans="1:13" x14ac:dyDescent="0.3">
      <c r="A30" t="s">
        <v>42</v>
      </c>
      <c r="B30" s="3">
        <v>10.5534</v>
      </c>
      <c r="C30" s="3">
        <v>15.974400000000001</v>
      </c>
      <c r="D30" s="3">
        <v>13.328099999999999</v>
      </c>
      <c r="E30" s="4">
        <v>43.586399999999998</v>
      </c>
      <c r="F30" s="4">
        <v>21.625</v>
      </c>
      <c r="G30" s="4">
        <v>33.837299999999999</v>
      </c>
      <c r="H30" s="3">
        <v>26.427200000000003</v>
      </c>
      <c r="I30" s="4">
        <v>18.3643</v>
      </c>
      <c r="J30" s="4">
        <v>22.536200000000004</v>
      </c>
      <c r="K30" s="4">
        <f>Table073__Page_10433[[#This Row],[Column4]]-Table073__Page_10433[[#This Row],[Column7]]</f>
        <v>-20.5092</v>
      </c>
      <c r="L30" s="18">
        <f>Table073__Page_10433[[#This Row],[Column2]]-Table073__Page_10433[[#This Row],[Column5]]</f>
        <v>-33.033000000000001</v>
      </c>
      <c r="M30" s="18">
        <f>Table073__Page_10433[[#This Row],[Column3]]-Table073__Page_10433[[#This Row],[Column6]]</f>
        <v>-5.650599999999999</v>
      </c>
    </row>
    <row r="31" spans="1:13" x14ac:dyDescent="0.3">
      <c r="A31" t="s">
        <v>43</v>
      </c>
      <c r="B31" s="3">
        <v>27.056999999999999</v>
      </c>
      <c r="C31" s="3">
        <v>15.503999999999998</v>
      </c>
      <c r="D31" s="3">
        <v>21.199199999999998</v>
      </c>
      <c r="E31" s="4">
        <v>29.4756</v>
      </c>
      <c r="F31" s="4">
        <v>45.619199999999999</v>
      </c>
      <c r="G31" s="4">
        <v>38.223899999999993</v>
      </c>
      <c r="H31" s="3">
        <v>28.211199999999998</v>
      </c>
      <c r="I31" s="4">
        <v>32.202600000000004</v>
      </c>
      <c r="J31" s="4">
        <v>30.232800000000008</v>
      </c>
      <c r="K31" s="4">
        <f>Table073__Page_10433[[#This Row],[Column4]]-Table073__Page_10433[[#This Row],[Column7]]</f>
        <v>-17.024699999999996</v>
      </c>
      <c r="L31" s="18">
        <f>Table073__Page_10433[[#This Row],[Column2]]-Table073__Page_10433[[#This Row],[Column5]]</f>
        <v>-2.4186000000000014</v>
      </c>
      <c r="M31" s="18">
        <f>Table073__Page_10433[[#This Row],[Column3]]-Table073__Page_10433[[#This Row],[Column6]]</f>
        <v>-30.115200000000002</v>
      </c>
    </row>
    <row r="32" spans="1:13" x14ac:dyDescent="0.3">
      <c r="A32" t="s">
        <v>44</v>
      </c>
      <c r="B32" s="3" t="s">
        <v>67</v>
      </c>
      <c r="C32" s="3">
        <v>1.0811999999999999</v>
      </c>
      <c r="D32" s="3">
        <v>0.56809999999999994</v>
      </c>
      <c r="E32" s="4">
        <v>11.809599999999998</v>
      </c>
      <c r="F32" s="4">
        <v>8.9518000000000004</v>
      </c>
      <c r="G32" s="4">
        <v>9.9217999999999993</v>
      </c>
      <c r="H32" s="3">
        <v>2.3798000000000004</v>
      </c>
      <c r="I32" s="4">
        <v>3.5235000000000003</v>
      </c>
      <c r="J32" s="4">
        <v>2.9959999999999996</v>
      </c>
      <c r="K32" s="4">
        <f>Table073__Page_10433[[#This Row],[Column4]]-Table073__Page_10433[[#This Row],[Column7]]</f>
        <v>-9.3536999999999999</v>
      </c>
      <c r="L32" s="18" t="s">
        <v>67</v>
      </c>
      <c r="M32" s="18">
        <f>Table073__Page_10433[[#This Row],[Column3]]-Table073__Page_10433[[#This Row],[Column6]]</f>
        <v>-7.8706000000000005</v>
      </c>
    </row>
    <row r="33" spans="1:13" x14ac:dyDescent="0.3">
      <c r="A33" t="s">
        <v>45</v>
      </c>
      <c r="B33" s="3">
        <v>5.3921999999999999</v>
      </c>
      <c r="C33" s="3">
        <v>3.8147999999999995</v>
      </c>
      <c r="D33" s="3">
        <v>4.6078999999999999</v>
      </c>
      <c r="E33" s="4">
        <v>13.1868</v>
      </c>
      <c r="F33" s="4">
        <v>11.525499999999999</v>
      </c>
      <c r="G33" s="4">
        <v>12.472300000000001</v>
      </c>
      <c r="H33" s="3">
        <v>8.9759999999999991</v>
      </c>
      <c r="I33" s="4">
        <v>6.7624000000000004</v>
      </c>
      <c r="J33" s="4">
        <v>7.9243000000000006</v>
      </c>
      <c r="K33" s="4">
        <f>Table073__Page_10433[[#This Row],[Column4]]-Table073__Page_10433[[#This Row],[Column7]]</f>
        <v>-7.8644000000000007</v>
      </c>
      <c r="L33" s="18">
        <f>Table073__Page_10433[[#This Row],[Column2]]-Table073__Page_10433[[#This Row],[Column5]]</f>
        <v>-7.7946</v>
      </c>
      <c r="M33" s="18">
        <f>Table073__Page_10433[[#This Row],[Column3]]-Table073__Page_10433[[#This Row],[Column6]]</f>
        <v>-7.7106999999999992</v>
      </c>
    </row>
    <row r="34" spans="1:13" x14ac:dyDescent="0.3">
      <c r="A34" t="s">
        <v>46</v>
      </c>
      <c r="B34" s="3">
        <v>7.7951999999999995</v>
      </c>
      <c r="C34" s="3">
        <v>2.7008000000000005</v>
      </c>
      <c r="D34" s="3">
        <v>5.4488000000000012</v>
      </c>
      <c r="E34" s="4">
        <v>25.518999999999995</v>
      </c>
      <c r="F34" s="4">
        <v>11.3278</v>
      </c>
      <c r="G34" s="4">
        <v>18.987300000000001</v>
      </c>
      <c r="H34" s="3">
        <v>11.9716</v>
      </c>
      <c r="I34" s="4">
        <v>4.7249999999999996</v>
      </c>
      <c r="J34" s="4">
        <v>8.5692000000000004</v>
      </c>
      <c r="K34" s="4">
        <f>Table073__Page_10433[[#This Row],[Column4]]-Table073__Page_10433[[#This Row],[Column7]]</f>
        <v>-13.538499999999999</v>
      </c>
      <c r="L34" s="18">
        <f>Table073__Page_10433[[#This Row],[Column2]]-Table073__Page_10433[[#This Row],[Column5]]</f>
        <v>-17.723799999999997</v>
      </c>
      <c r="M34" s="18">
        <f>Table073__Page_10433[[#This Row],[Column3]]-Table073__Page_10433[[#This Row],[Column6]]</f>
        <v>-8.6269999999999989</v>
      </c>
    </row>
    <row r="35" spans="1:13" x14ac:dyDescent="0.3">
      <c r="A35" t="s">
        <v>47</v>
      </c>
      <c r="B35" s="3">
        <v>3.7184000000000004</v>
      </c>
      <c r="C35" s="3">
        <v>3.32</v>
      </c>
      <c r="D35" s="3">
        <v>3.4840000000000004</v>
      </c>
      <c r="E35" s="4">
        <v>18.486800000000002</v>
      </c>
      <c r="F35" s="4">
        <v>12.2822</v>
      </c>
      <c r="G35" s="4">
        <v>15.4956</v>
      </c>
      <c r="H35" s="3">
        <v>8.3303999999999991</v>
      </c>
      <c r="I35" s="4">
        <v>5.5692000000000004</v>
      </c>
      <c r="J35" s="4">
        <v>6.84</v>
      </c>
      <c r="K35" s="4">
        <f>Table073__Page_10433[[#This Row],[Column4]]-Table073__Page_10433[[#This Row],[Column7]]</f>
        <v>-12.0116</v>
      </c>
      <c r="L35" s="18">
        <f>Table073__Page_10433[[#This Row],[Column2]]-Table073__Page_10433[[#This Row],[Column5]]</f>
        <v>-14.768400000000002</v>
      </c>
      <c r="M35" s="18">
        <f>Table073__Page_10433[[#This Row],[Column3]]-Table073__Page_10433[[#This Row],[Column6]]</f>
        <v>-8.9621999999999993</v>
      </c>
    </row>
    <row r="36" spans="1:13" x14ac:dyDescent="0.3">
      <c r="A36" t="s">
        <v>48</v>
      </c>
      <c r="B36" s="3">
        <v>24.050500000000003</v>
      </c>
      <c r="C36" s="3" t="s">
        <v>67</v>
      </c>
      <c r="D36" s="3">
        <v>17.085000000000001</v>
      </c>
      <c r="E36" s="4">
        <v>21.500399999999999</v>
      </c>
      <c r="F36" s="4">
        <v>13.628399999999997</v>
      </c>
      <c r="G36" s="4">
        <v>18.45</v>
      </c>
      <c r="H36" s="3">
        <v>22.787400000000002</v>
      </c>
      <c r="I36" s="4">
        <v>8.0987000000000009</v>
      </c>
      <c r="J36" s="4">
        <v>17.778600000000001</v>
      </c>
      <c r="K36" s="4">
        <f>Table073__Page_10433[[#This Row],[Column4]]-Table073__Page_10433[[#This Row],[Column7]]</f>
        <v>-1.3649999999999984</v>
      </c>
      <c r="L36" s="18">
        <f>Table073__Page_10433[[#This Row],[Column2]]-Table073__Page_10433[[#This Row],[Column5]]</f>
        <v>2.550100000000004</v>
      </c>
      <c r="M36" s="18" t="s">
        <v>67</v>
      </c>
    </row>
    <row r="37" spans="1:13" x14ac:dyDescent="0.3">
      <c r="A37" t="s">
        <v>49</v>
      </c>
      <c r="B37" s="3" t="s">
        <v>67</v>
      </c>
      <c r="C37" s="3" t="s">
        <v>67</v>
      </c>
      <c r="D37" s="3" t="s">
        <v>67</v>
      </c>
      <c r="E37" s="4">
        <v>9.3000000000000007</v>
      </c>
      <c r="F37" s="4">
        <v>59.910400000000003</v>
      </c>
      <c r="G37" s="4">
        <v>41.945600000000006</v>
      </c>
      <c r="H37" s="3">
        <v>9.3000000000000007</v>
      </c>
      <c r="I37" s="4">
        <v>59.910400000000003</v>
      </c>
      <c r="J37" s="4">
        <v>41.945600000000006</v>
      </c>
      <c r="K37" s="4" t="s">
        <v>67</v>
      </c>
      <c r="L37" s="18" t="s">
        <v>67</v>
      </c>
      <c r="M37" s="18" t="s">
        <v>67</v>
      </c>
    </row>
    <row r="38" spans="1:13" ht="43.2" x14ac:dyDescent="0.3">
      <c r="A38" s="5" t="s">
        <v>50</v>
      </c>
      <c r="B38" s="3" t="s">
        <v>67</v>
      </c>
      <c r="C38" s="3">
        <v>0.92659999999999998</v>
      </c>
      <c r="D38" s="3">
        <v>0.54560000000000008</v>
      </c>
      <c r="E38" s="4">
        <v>6.6575999999999986</v>
      </c>
      <c r="F38" s="4">
        <v>2.3264</v>
      </c>
      <c r="G38" s="4">
        <v>5.2991999999999999</v>
      </c>
      <c r="H38" s="3">
        <v>5.4622000000000002</v>
      </c>
      <c r="I38" s="4">
        <v>1.7645999999999997</v>
      </c>
      <c r="J38" s="4">
        <v>3.9798</v>
      </c>
      <c r="K38" s="4">
        <f>Table073__Page_10433[[#This Row],[Column4]]-Table073__Page_10433[[#This Row],[Column7]]</f>
        <v>-4.7535999999999996</v>
      </c>
      <c r="L38" s="18" t="s">
        <v>67</v>
      </c>
      <c r="M38" s="18">
        <f>Table073__Page_10433[[#This Row],[Column3]]-Table073__Page_10433[[#This Row],[Column6]]</f>
        <v>-1.3997999999999999</v>
      </c>
    </row>
    <row r="39" spans="1:13" x14ac:dyDescent="0.3">
      <c r="A39" t="s">
        <v>51</v>
      </c>
      <c r="B39" s="3">
        <v>9.5823999999999998</v>
      </c>
      <c r="C39" s="3">
        <v>6.734</v>
      </c>
      <c r="D39" s="3">
        <v>8.2194000000000003</v>
      </c>
      <c r="E39" s="4">
        <v>5.9753999999999996</v>
      </c>
      <c r="F39" s="4">
        <v>7.3061999999999987</v>
      </c>
      <c r="G39" s="4">
        <v>6.4897999999999998</v>
      </c>
      <c r="H39" s="3">
        <v>8.8608000000000011</v>
      </c>
      <c r="I39" s="4">
        <v>6.8849999999999998</v>
      </c>
      <c r="J39" s="4">
        <v>7.8764000000000003</v>
      </c>
      <c r="K39" s="4">
        <f>Table073__Page_10433[[#This Row],[Column4]]-Table073__Page_10433[[#This Row],[Column7]]</f>
        <v>1.7296000000000005</v>
      </c>
      <c r="L39" s="18">
        <f>Table073__Page_10433[[#This Row],[Column2]]-Table073__Page_10433[[#This Row],[Column5]]</f>
        <v>3.6070000000000002</v>
      </c>
      <c r="M39" s="18">
        <f>Table073__Page_10433[[#This Row],[Column3]]-Table073__Page_10433[[#This Row],[Column6]]</f>
        <v>-0.57219999999999871</v>
      </c>
    </row>
    <row r="40" spans="1:13" x14ac:dyDescent="0.3">
      <c r="A40" t="s">
        <v>52</v>
      </c>
      <c r="B40" s="3" t="s">
        <v>67</v>
      </c>
      <c r="C40" s="3" t="s">
        <v>67</v>
      </c>
      <c r="D40" s="3" t="s">
        <v>67</v>
      </c>
      <c r="E40" s="4">
        <v>36.635999999999996</v>
      </c>
      <c r="F40" s="4">
        <v>39</v>
      </c>
      <c r="G40" s="4">
        <v>37.547800000000009</v>
      </c>
      <c r="H40" s="3">
        <v>7.6130000000000004</v>
      </c>
      <c r="I40" s="4">
        <v>5.3975</v>
      </c>
      <c r="J40" s="4">
        <v>6.5879999999999992</v>
      </c>
      <c r="K40" s="4" t="s">
        <v>67</v>
      </c>
      <c r="L40" s="18" t="s">
        <v>67</v>
      </c>
      <c r="M40" s="18" t="s">
        <v>67</v>
      </c>
    </row>
    <row r="41" spans="1:13" x14ac:dyDescent="0.3">
      <c r="A41" t="s">
        <v>53</v>
      </c>
      <c r="B41" s="3" t="s">
        <v>67</v>
      </c>
      <c r="C41" s="3">
        <v>15.845599999999999</v>
      </c>
      <c r="D41" s="3">
        <v>11.363099999999999</v>
      </c>
      <c r="E41" s="4">
        <v>32.693399999999997</v>
      </c>
      <c r="F41" s="4" t="s">
        <v>67</v>
      </c>
      <c r="G41" s="4">
        <v>20.923000000000002</v>
      </c>
      <c r="H41" s="3">
        <v>27.962000000000003</v>
      </c>
      <c r="I41" s="4">
        <v>6.8815999999999997</v>
      </c>
      <c r="J41" s="4">
        <v>18.281999999999996</v>
      </c>
      <c r="K41" s="4">
        <f>Table073__Page_10433[[#This Row],[Column4]]-Table073__Page_10433[[#This Row],[Column7]]</f>
        <v>-9.5599000000000025</v>
      </c>
      <c r="L41" s="18" t="s">
        <v>67</v>
      </c>
      <c r="M41" s="18" t="s">
        <v>67</v>
      </c>
    </row>
    <row r="42" spans="1:13" x14ac:dyDescent="0.3">
      <c r="A42" t="s">
        <v>54</v>
      </c>
      <c r="B42" s="3">
        <v>40.5</v>
      </c>
      <c r="C42" s="3">
        <v>53</v>
      </c>
      <c r="D42" s="3">
        <v>48.1</v>
      </c>
      <c r="E42" s="4">
        <v>73.011200000000002</v>
      </c>
      <c r="F42" s="4">
        <v>2.0097</v>
      </c>
      <c r="G42" s="4">
        <v>45.831600000000002</v>
      </c>
      <c r="H42" s="3">
        <v>65.703400000000002</v>
      </c>
      <c r="I42" s="4">
        <v>23.5092</v>
      </c>
      <c r="J42" s="4">
        <v>46.532799999999995</v>
      </c>
      <c r="K42" s="4">
        <f>Table073__Page_10433[[#This Row],[Column4]]-Table073__Page_10433[[#This Row],[Column7]]</f>
        <v>2.2683999999999997</v>
      </c>
      <c r="L42" s="18">
        <f>Table073__Page_10433[[#This Row],[Column2]]-Table073__Page_10433[[#This Row],[Column5]]</f>
        <v>-32.511200000000002</v>
      </c>
      <c r="M42" s="18">
        <f>Table073__Page_10433[[#This Row],[Column3]]-Table073__Page_10433[[#This Row],[Column6]]</f>
        <v>50.990299999999998</v>
      </c>
    </row>
    <row r="43" spans="1:13" x14ac:dyDescent="0.3">
      <c r="A43" t="s">
        <v>55</v>
      </c>
      <c r="B43" s="3">
        <v>10.188700000000001</v>
      </c>
      <c r="C43" s="3">
        <v>5.7567999999999993</v>
      </c>
      <c r="D43" s="3">
        <v>8.0883000000000003</v>
      </c>
      <c r="E43" s="4">
        <v>22.2761</v>
      </c>
      <c r="F43" s="4">
        <v>16.892499999999998</v>
      </c>
      <c r="G43" s="4">
        <v>19.854100000000003</v>
      </c>
      <c r="H43" s="3">
        <v>14.263499999999999</v>
      </c>
      <c r="I43" s="4">
        <v>9.2220000000000013</v>
      </c>
      <c r="J43" s="4">
        <v>11.831999999999999</v>
      </c>
      <c r="K43" s="4">
        <f>Table073__Page_10433[[#This Row],[Column4]]-Table073__Page_10433[[#This Row],[Column7]]</f>
        <v>-11.765800000000002</v>
      </c>
      <c r="L43" s="18">
        <f>Table073__Page_10433[[#This Row],[Column2]]-Table073__Page_10433[[#This Row],[Column5]]</f>
        <v>-12.087399999999999</v>
      </c>
      <c r="M43" s="18">
        <f>Table073__Page_10433[[#This Row],[Column3]]-Table073__Page_10433[[#This Row],[Column6]]</f>
        <v>-11.1357</v>
      </c>
    </row>
    <row r="44" spans="1:13" ht="14.4" customHeight="1" x14ac:dyDescent="0.3">
      <c r="A44" s="26" t="s">
        <v>68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</sheetData>
  <mergeCells count="3">
    <mergeCell ref="A1:K3"/>
    <mergeCell ref="L1:M3"/>
    <mergeCell ref="A44:M44"/>
  </mergeCells>
  <phoneticPr fontId="4" type="noConversion"/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1054-8924-4B0D-A5B3-77F408232E49}">
  <dimension ref="A1:J46"/>
  <sheetViews>
    <sheetView topLeftCell="A28"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59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11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5">
        <v>27.089400000000001</v>
      </c>
      <c r="C9" s="15">
        <v>31.151899999999998</v>
      </c>
      <c r="D9" s="15">
        <v>29.092799999999997</v>
      </c>
      <c r="E9" s="15">
        <f>C9-B9</f>
        <v>4.0624999999999964</v>
      </c>
    </row>
    <row r="10" spans="1:5" x14ac:dyDescent="0.3">
      <c r="A10" s="9" t="s">
        <v>20</v>
      </c>
      <c r="B10" s="16">
        <v>6.2675000000000001</v>
      </c>
      <c r="C10" s="16">
        <v>8.5330000000000013</v>
      </c>
      <c r="D10" s="16">
        <v>7.2629999999999999</v>
      </c>
      <c r="E10" s="16">
        <f t="shared" ref="E10:E45" si="0">C10-B10</f>
        <v>2.2655000000000012</v>
      </c>
    </row>
    <row r="11" spans="1:5" x14ac:dyDescent="0.3">
      <c r="A11" s="12" t="s">
        <v>21</v>
      </c>
      <c r="B11" s="15">
        <v>13.701999999999998</v>
      </c>
      <c r="C11" s="15">
        <v>5.192099999999999</v>
      </c>
      <c r="D11" s="15">
        <v>9.4120000000000008</v>
      </c>
      <c r="E11" s="15">
        <f t="shared" si="0"/>
        <v>-8.5098999999999982</v>
      </c>
    </row>
    <row r="12" spans="1:5" x14ac:dyDescent="0.3">
      <c r="A12" s="9" t="s">
        <v>22</v>
      </c>
      <c r="B12" s="16">
        <v>7.4881000000000002</v>
      </c>
      <c r="C12" s="16">
        <v>1.421</v>
      </c>
      <c r="D12" s="16">
        <v>4.4950999999999999</v>
      </c>
      <c r="E12" s="16">
        <f t="shared" si="0"/>
        <v>-6.0670999999999999</v>
      </c>
    </row>
    <row r="13" spans="1:5" x14ac:dyDescent="0.3">
      <c r="A13" s="12" t="s">
        <v>23</v>
      </c>
      <c r="B13" s="15">
        <v>1.32</v>
      </c>
      <c r="C13" s="15">
        <v>1.8018000000000001</v>
      </c>
      <c r="D13" s="15">
        <v>1.5369999999999999</v>
      </c>
      <c r="E13" s="15">
        <f t="shared" si="0"/>
        <v>0.48180000000000001</v>
      </c>
    </row>
    <row r="14" spans="1:5" x14ac:dyDescent="0.3">
      <c r="A14" s="9" t="s">
        <v>24</v>
      </c>
      <c r="B14" s="16">
        <v>8.8178999999999998</v>
      </c>
      <c r="C14" s="16">
        <v>4.617</v>
      </c>
      <c r="D14" s="16">
        <v>7.1995000000000005</v>
      </c>
      <c r="E14" s="16">
        <f t="shared" si="0"/>
        <v>-4.2008999999999999</v>
      </c>
    </row>
    <row r="15" spans="1:5" x14ac:dyDescent="0.3">
      <c r="A15" s="12" t="s">
        <v>25</v>
      </c>
      <c r="B15" s="15">
        <v>19.776</v>
      </c>
      <c r="C15" s="15">
        <v>41.677199999999999</v>
      </c>
      <c r="D15" s="15">
        <v>35.006400000000006</v>
      </c>
      <c r="E15" s="15">
        <f t="shared" si="0"/>
        <v>21.901199999999999</v>
      </c>
    </row>
    <row r="16" spans="1:5" x14ac:dyDescent="0.3">
      <c r="A16" s="9" t="s">
        <v>26</v>
      </c>
      <c r="B16" s="16">
        <v>2.8904999999999994</v>
      </c>
      <c r="C16" s="16">
        <v>2.6277000000000004</v>
      </c>
      <c r="D16" s="16">
        <v>2.7448000000000001</v>
      </c>
      <c r="E16" s="16">
        <f t="shared" si="0"/>
        <v>-0.26279999999999903</v>
      </c>
    </row>
    <row r="17" spans="1:5" x14ac:dyDescent="0.3">
      <c r="A17" s="12" t="s">
        <v>27</v>
      </c>
      <c r="B17" s="15">
        <v>12.3696</v>
      </c>
      <c r="C17" s="15">
        <v>0.89849999999999997</v>
      </c>
      <c r="D17" s="15">
        <v>6.8169000000000004</v>
      </c>
      <c r="E17" s="15">
        <f t="shared" si="0"/>
        <v>-11.4711</v>
      </c>
    </row>
    <row r="18" spans="1:5" x14ac:dyDescent="0.3">
      <c r="A18" s="9" t="s">
        <v>28</v>
      </c>
      <c r="B18" s="16">
        <v>1.2630000000000001</v>
      </c>
      <c r="C18" s="16">
        <v>7.0896000000000008</v>
      </c>
      <c r="D18" s="16">
        <v>4.0464000000000002</v>
      </c>
      <c r="E18" s="16">
        <f t="shared" si="0"/>
        <v>5.8266000000000009</v>
      </c>
    </row>
    <row r="19" spans="1:5" x14ac:dyDescent="0.3">
      <c r="A19" s="12" t="s">
        <v>29</v>
      </c>
      <c r="B19" s="15">
        <v>12.071200000000001</v>
      </c>
      <c r="C19" s="15">
        <v>2.3471999999999995</v>
      </c>
      <c r="D19" s="15">
        <v>6.9103999999999992</v>
      </c>
      <c r="E19" s="15">
        <f t="shared" si="0"/>
        <v>-9.724000000000002</v>
      </c>
    </row>
    <row r="20" spans="1:5" x14ac:dyDescent="0.3">
      <c r="A20" s="9" t="s">
        <v>30</v>
      </c>
      <c r="B20" s="16">
        <v>12.656000000000001</v>
      </c>
      <c r="C20" s="16">
        <v>9.4815000000000005</v>
      </c>
      <c r="D20" s="16">
        <v>11.371200000000002</v>
      </c>
      <c r="E20" s="16">
        <f t="shared" si="0"/>
        <v>-3.1745000000000001</v>
      </c>
    </row>
    <row r="21" spans="1:5" x14ac:dyDescent="0.3">
      <c r="A21" s="12" t="s">
        <v>31</v>
      </c>
      <c r="B21" s="15">
        <v>29.383200000000002</v>
      </c>
      <c r="C21" s="15">
        <v>13.521199999999999</v>
      </c>
      <c r="D21" s="15">
        <v>22.1235</v>
      </c>
      <c r="E21" s="15">
        <f t="shared" si="0"/>
        <v>-15.862000000000004</v>
      </c>
    </row>
    <row r="22" spans="1:5" x14ac:dyDescent="0.3">
      <c r="A22" s="9" t="s">
        <v>32</v>
      </c>
      <c r="B22" s="16">
        <v>5.1924999999999999</v>
      </c>
      <c r="C22" s="16">
        <v>1.5360000000000003</v>
      </c>
      <c r="D22" s="16">
        <v>3.4398</v>
      </c>
      <c r="E22" s="16">
        <f t="shared" si="0"/>
        <v>-3.6564999999999994</v>
      </c>
    </row>
    <row r="23" spans="1:5" x14ac:dyDescent="0.3">
      <c r="A23" s="12" t="s">
        <v>33</v>
      </c>
      <c r="B23" s="15">
        <v>21.2241</v>
      </c>
      <c r="C23" s="15">
        <v>16.7774</v>
      </c>
      <c r="D23" s="15">
        <v>19.2485</v>
      </c>
      <c r="E23" s="15">
        <f t="shared" si="0"/>
        <v>-4.4466999999999999</v>
      </c>
    </row>
    <row r="24" spans="1:5" x14ac:dyDescent="0.3">
      <c r="A24" s="9" t="s">
        <v>34</v>
      </c>
      <c r="B24" s="16">
        <v>18.148799999999998</v>
      </c>
      <c r="C24" s="16">
        <v>17.8581</v>
      </c>
      <c r="D24" s="16">
        <v>17.959600000000002</v>
      </c>
      <c r="E24" s="16">
        <f t="shared" si="0"/>
        <v>-0.29069999999999752</v>
      </c>
    </row>
    <row r="25" spans="1:5" x14ac:dyDescent="0.3">
      <c r="A25" s="12" t="s">
        <v>35</v>
      </c>
      <c r="B25" s="15">
        <v>0.17699999999999999</v>
      </c>
      <c r="C25" s="15">
        <v>1.7275999999999998</v>
      </c>
      <c r="D25" s="15">
        <v>0.90300000000000014</v>
      </c>
      <c r="E25" s="15">
        <f t="shared" si="0"/>
        <v>1.5505999999999998</v>
      </c>
    </row>
    <row r="26" spans="1:5" x14ac:dyDescent="0.3">
      <c r="A26" s="9" t="s">
        <v>36</v>
      </c>
      <c r="B26" s="16">
        <v>18.8293</v>
      </c>
      <c r="C26" s="16">
        <v>25.554700000000004</v>
      </c>
      <c r="D26" s="16">
        <v>23.1495</v>
      </c>
      <c r="E26" s="16">
        <f t="shared" si="0"/>
        <v>6.725400000000004</v>
      </c>
    </row>
    <row r="27" spans="1:5" x14ac:dyDescent="0.3">
      <c r="A27" s="12" t="s">
        <v>37</v>
      </c>
      <c r="B27" s="15">
        <v>2.7650000000000001</v>
      </c>
      <c r="C27" s="15">
        <v>9.048</v>
      </c>
      <c r="D27" s="15">
        <v>5.8298000000000005</v>
      </c>
      <c r="E27" s="15">
        <f t="shared" si="0"/>
        <v>6.2829999999999995</v>
      </c>
    </row>
    <row r="28" spans="1:5" x14ac:dyDescent="0.3">
      <c r="A28" s="9" t="s">
        <v>38</v>
      </c>
      <c r="B28" s="16">
        <v>15.86</v>
      </c>
      <c r="C28" s="16">
        <v>1.9694999999999998</v>
      </c>
      <c r="D28" s="16">
        <v>8.7848000000000006</v>
      </c>
      <c r="E28" s="16">
        <f t="shared" si="0"/>
        <v>-13.890499999999999</v>
      </c>
    </row>
    <row r="29" spans="1:5" x14ac:dyDescent="0.3">
      <c r="A29" s="12" t="s">
        <v>39</v>
      </c>
      <c r="B29" s="15">
        <v>6.8773</v>
      </c>
      <c r="C29" s="15">
        <v>8.4824999999999999</v>
      </c>
      <c r="D29" s="15">
        <v>7.6284000000000001</v>
      </c>
      <c r="E29" s="15">
        <f t="shared" si="0"/>
        <v>1.6052</v>
      </c>
    </row>
    <row r="30" spans="1:5" x14ac:dyDescent="0.3">
      <c r="A30" s="9" t="s">
        <v>40</v>
      </c>
      <c r="B30" s="16">
        <v>8.7874999999999996</v>
      </c>
      <c r="C30" s="16">
        <v>3.6971999999999996</v>
      </c>
      <c r="D30" s="16">
        <v>6.3985999999999992</v>
      </c>
      <c r="E30" s="16">
        <f t="shared" si="0"/>
        <v>-5.0903</v>
      </c>
    </row>
    <row r="31" spans="1:5" x14ac:dyDescent="0.3">
      <c r="A31" s="12" t="s">
        <v>41</v>
      </c>
      <c r="B31" s="15">
        <v>37.450300000000006</v>
      </c>
      <c r="C31" s="15">
        <v>35.051900000000003</v>
      </c>
      <c r="D31" s="15">
        <v>35.959000000000003</v>
      </c>
      <c r="E31" s="15">
        <f t="shared" si="0"/>
        <v>-2.3984000000000023</v>
      </c>
    </row>
    <row r="32" spans="1:5" x14ac:dyDescent="0.3">
      <c r="A32" s="9" t="s">
        <v>42</v>
      </c>
      <c r="B32" s="16">
        <v>10.5534</v>
      </c>
      <c r="C32" s="16">
        <v>15.974400000000001</v>
      </c>
      <c r="D32" s="16">
        <v>13.328099999999999</v>
      </c>
      <c r="E32" s="16">
        <f t="shared" si="0"/>
        <v>5.4210000000000012</v>
      </c>
    </row>
    <row r="33" spans="1:10" x14ac:dyDescent="0.3">
      <c r="A33" s="12" t="s">
        <v>43</v>
      </c>
      <c r="B33" s="15">
        <v>27.056999999999999</v>
      </c>
      <c r="C33" s="15">
        <v>15.503999999999998</v>
      </c>
      <c r="D33" s="15">
        <v>21.199199999999998</v>
      </c>
      <c r="E33" s="15">
        <f t="shared" si="0"/>
        <v>-11.553000000000001</v>
      </c>
    </row>
    <row r="34" spans="1:10" x14ac:dyDescent="0.3">
      <c r="A34" s="9" t="s">
        <v>44</v>
      </c>
      <c r="B34" s="16" t="s">
        <v>67</v>
      </c>
      <c r="C34" s="16">
        <v>1.0811999999999999</v>
      </c>
      <c r="D34" s="16">
        <v>0.56809999999999994</v>
      </c>
      <c r="E34" s="16" t="s">
        <v>67</v>
      </c>
    </row>
    <row r="35" spans="1:10" x14ac:dyDescent="0.3">
      <c r="A35" s="12" t="s">
        <v>45</v>
      </c>
      <c r="B35" s="15">
        <v>5.3921999999999999</v>
      </c>
      <c r="C35" s="15">
        <v>3.8147999999999995</v>
      </c>
      <c r="D35" s="15">
        <v>4.6078999999999999</v>
      </c>
      <c r="E35" s="15">
        <f t="shared" si="0"/>
        <v>-1.5774000000000004</v>
      </c>
    </row>
    <row r="36" spans="1:10" x14ac:dyDescent="0.3">
      <c r="A36" s="9" t="s">
        <v>46</v>
      </c>
      <c r="B36" s="16">
        <v>7.7951999999999995</v>
      </c>
      <c r="C36" s="16">
        <v>2.7008000000000005</v>
      </c>
      <c r="D36" s="16">
        <v>5.4488000000000012</v>
      </c>
      <c r="E36" s="16">
        <f t="shared" si="0"/>
        <v>-5.0943999999999985</v>
      </c>
    </row>
    <row r="37" spans="1:10" x14ac:dyDescent="0.3">
      <c r="A37" s="12" t="s">
        <v>47</v>
      </c>
      <c r="B37" s="15">
        <v>3.7184000000000004</v>
      </c>
      <c r="C37" s="15">
        <v>3.32</v>
      </c>
      <c r="D37" s="15">
        <v>3.4840000000000004</v>
      </c>
      <c r="E37" s="15">
        <f t="shared" si="0"/>
        <v>-0.39840000000000053</v>
      </c>
    </row>
    <row r="38" spans="1:10" x14ac:dyDescent="0.3">
      <c r="A38" s="9" t="s">
        <v>48</v>
      </c>
      <c r="B38" s="16">
        <v>24.050500000000003</v>
      </c>
      <c r="C38" s="16" t="s">
        <v>67</v>
      </c>
      <c r="D38" s="16">
        <v>17.085000000000001</v>
      </c>
      <c r="E38" s="16" t="s">
        <v>67</v>
      </c>
    </row>
    <row r="39" spans="1:10" x14ac:dyDescent="0.3">
      <c r="A39" s="12" t="s">
        <v>49</v>
      </c>
      <c r="B39" s="15" t="s">
        <v>67</v>
      </c>
      <c r="C39" s="15" t="s">
        <v>67</v>
      </c>
      <c r="D39" s="15" t="s">
        <v>67</v>
      </c>
      <c r="E39" s="15" t="s">
        <v>67</v>
      </c>
    </row>
    <row r="40" spans="1:10" x14ac:dyDescent="0.3">
      <c r="A40" s="12" t="s">
        <v>58</v>
      </c>
      <c r="B40" s="15" t="s">
        <v>67</v>
      </c>
      <c r="C40" s="15">
        <v>0.92659999999999998</v>
      </c>
      <c r="D40" s="15">
        <v>0.54560000000000008</v>
      </c>
      <c r="E40" s="15" t="s">
        <v>67</v>
      </c>
    </row>
    <row r="41" spans="1:10" x14ac:dyDescent="0.3">
      <c r="A41" s="9" t="s">
        <v>51</v>
      </c>
      <c r="B41" s="16">
        <v>9.5823999999999998</v>
      </c>
      <c r="C41" s="16">
        <v>6.734</v>
      </c>
      <c r="D41" s="16">
        <v>8.2194000000000003</v>
      </c>
      <c r="E41" s="16">
        <f t="shared" si="0"/>
        <v>-2.8483999999999998</v>
      </c>
    </row>
    <row r="42" spans="1:10" x14ac:dyDescent="0.3">
      <c r="A42" s="12" t="s">
        <v>52</v>
      </c>
      <c r="B42" s="15" t="s">
        <v>67</v>
      </c>
      <c r="C42" s="15" t="s">
        <v>67</v>
      </c>
      <c r="D42" s="15" t="s">
        <v>67</v>
      </c>
      <c r="E42" s="15" t="s">
        <v>67</v>
      </c>
    </row>
    <row r="43" spans="1:10" x14ac:dyDescent="0.3">
      <c r="A43" s="9" t="s">
        <v>53</v>
      </c>
      <c r="B43" s="16" t="s">
        <v>67</v>
      </c>
      <c r="C43" s="16">
        <v>15.845599999999999</v>
      </c>
      <c r="D43" s="16">
        <v>11.363099999999999</v>
      </c>
      <c r="E43" s="16" t="s">
        <v>67</v>
      </c>
    </row>
    <row r="44" spans="1:10" x14ac:dyDescent="0.3">
      <c r="A44" s="12" t="s">
        <v>54</v>
      </c>
      <c r="B44" s="15">
        <v>40.5</v>
      </c>
      <c r="C44" s="15">
        <v>53</v>
      </c>
      <c r="D44" s="15">
        <v>48.1</v>
      </c>
      <c r="E44" s="15">
        <f t="shared" si="0"/>
        <v>12.5</v>
      </c>
    </row>
    <row r="45" spans="1:10" x14ac:dyDescent="0.3">
      <c r="A45" s="9" t="s">
        <v>55</v>
      </c>
      <c r="B45" s="16">
        <v>10.188700000000001</v>
      </c>
      <c r="C45" s="16">
        <v>5.7567999999999993</v>
      </c>
      <c r="D45" s="16">
        <v>8.0883000000000003</v>
      </c>
      <c r="E45" s="16">
        <f t="shared" si="0"/>
        <v>-4.4319000000000015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B420-49A4-4F02-BF96-D96012AAE1B8}">
  <dimension ref="A1:J46"/>
  <sheetViews>
    <sheetView topLeftCell="A26"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59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12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5">
        <v>30.679499999999997</v>
      </c>
      <c r="C9" s="15">
        <v>23.315999999999999</v>
      </c>
      <c r="D9" s="15">
        <v>26.757199999999997</v>
      </c>
      <c r="E9" s="15">
        <f>C9-B9</f>
        <v>-7.3634999999999984</v>
      </c>
    </row>
    <row r="10" spans="1:5" x14ac:dyDescent="0.3">
      <c r="A10" s="9" t="s">
        <v>20</v>
      </c>
      <c r="B10" s="16">
        <v>10.3443</v>
      </c>
      <c r="C10" s="16">
        <v>14.695700000000002</v>
      </c>
      <c r="D10" s="16">
        <v>12.705299999999999</v>
      </c>
      <c r="E10" s="16">
        <f t="shared" ref="E10:E45" si="0">C10-B10</f>
        <v>4.3514000000000017</v>
      </c>
    </row>
    <row r="11" spans="1:5" x14ac:dyDescent="0.3">
      <c r="A11" s="12" t="s">
        <v>21</v>
      </c>
      <c r="B11" s="15">
        <v>27.512199999999996</v>
      </c>
      <c r="C11" s="15">
        <v>19.368200000000002</v>
      </c>
      <c r="D11" s="15">
        <v>23.222899999999999</v>
      </c>
      <c r="E11" s="15">
        <f t="shared" si="0"/>
        <v>-8.1439999999999948</v>
      </c>
    </row>
    <row r="12" spans="1:5" x14ac:dyDescent="0.3">
      <c r="A12" s="9" t="s">
        <v>22</v>
      </c>
      <c r="B12" s="16">
        <v>18.6676</v>
      </c>
      <c r="C12" s="16">
        <v>8.2680000000000007</v>
      </c>
      <c r="D12" s="16">
        <v>14.097999999999999</v>
      </c>
      <c r="E12" s="16">
        <f t="shared" si="0"/>
        <v>-10.3996</v>
      </c>
    </row>
    <row r="13" spans="1:5" x14ac:dyDescent="0.3">
      <c r="A13" s="12" t="s">
        <v>23</v>
      </c>
      <c r="B13" s="15">
        <v>4.6151999999999997</v>
      </c>
      <c r="C13" s="15">
        <v>0.96300000000000008</v>
      </c>
      <c r="D13" s="15">
        <v>2.7562999999999995</v>
      </c>
      <c r="E13" s="15">
        <f t="shared" si="0"/>
        <v>-3.6521999999999997</v>
      </c>
    </row>
    <row r="14" spans="1:5" x14ac:dyDescent="0.3">
      <c r="A14" s="9" t="s">
        <v>24</v>
      </c>
      <c r="B14" s="16">
        <v>25.524799999999999</v>
      </c>
      <c r="C14" s="16">
        <v>9.6462000000000003</v>
      </c>
      <c r="D14" s="16">
        <v>19.5624</v>
      </c>
      <c r="E14" s="16">
        <f t="shared" si="0"/>
        <v>-15.878599999999999</v>
      </c>
    </row>
    <row r="15" spans="1:5" x14ac:dyDescent="0.3">
      <c r="A15" s="12" t="s">
        <v>25</v>
      </c>
      <c r="B15" s="15" t="s">
        <v>67</v>
      </c>
      <c r="C15" s="15" t="s">
        <v>67</v>
      </c>
      <c r="D15" s="15" t="s">
        <v>67</v>
      </c>
      <c r="E15" s="15" t="s">
        <v>67</v>
      </c>
    </row>
    <row r="16" spans="1:5" x14ac:dyDescent="0.3">
      <c r="A16" s="9" t="s">
        <v>26</v>
      </c>
      <c r="B16" s="16">
        <v>8.8071999999999999</v>
      </c>
      <c r="C16" s="16">
        <v>8.0920000000000005</v>
      </c>
      <c r="D16" s="16">
        <v>8.5752000000000006</v>
      </c>
      <c r="E16" s="16">
        <f t="shared" si="0"/>
        <v>-0.71519999999999939</v>
      </c>
    </row>
    <row r="17" spans="1:5" x14ac:dyDescent="0.3">
      <c r="A17" s="12" t="s">
        <v>27</v>
      </c>
      <c r="B17" s="15">
        <v>10.4299</v>
      </c>
      <c r="C17" s="15">
        <v>13.894500000000001</v>
      </c>
      <c r="D17" s="15">
        <v>12.026000000000002</v>
      </c>
      <c r="E17" s="15">
        <f t="shared" si="0"/>
        <v>3.4646000000000008</v>
      </c>
    </row>
    <row r="18" spans="1:5" x14ac:dyDescent="0.3">
      <c r="A18" s="9" t="s">
        <v>28</v>
      </c>
      <c r="B18" s="16">
        <v>40.211600000000004</v>
      </c>
      <c r="C18" s="16">
        <v>16.2042</v>
      </c>
      <c r="D18" s="16">
        <v>30.7075</v>
      </c>
      <c r="E18" s="16">
        <f t="shared" si="0"/>
        <v>-24.007400000000004</v>
      </c>
    </row>
    <row r="19" spans="1:5" x14ac:dyDescent="0.3">
      <c r="A19" s="12" t="s">
        <v>29</v>
      </c>
      <c r="B19" s="15">
        <v>10.539199999999999</v>
      </c>
      <c r="C19" s="15">
        <v>5.831999999999999</v>
      </c>
      <c r="D19" s="15">
        <v>8.3699999999999992</v>
      </c>
      <c r="E19" s="15">
        <f t="shared" si="0"/>
        <v>-4.7072000000000003</v>
      </c>
    </row>
    <row r="20" spans="1:5" x14ac:dyDescent="0.3">
      <c r="A20" s="9" t="s">
        <v>30</v>
      </c>
      <c r="B20" s="16">
        <v>26.052</v>
      </c>
      <c r="C20" s="16">
        <v>33.522899999999993</v>
      </c>
      <c r="D20" s="16">
        <v>30.166499999999999</v>
      </c>
      <c r="E20" s="16">
        <f t="shared" si="0"/>
        <v>7.4708999999999932</v>
      </c>
    </row>
    <row r="21" spans="1:5" x14ac:dyDescent="0.3">
      <c r="A21" s="12" t="s">
        <v>31</v>
      </c>
      <c r="B21" s="15">
        <v>29.721599999999999</v>
      </c>
      <c r="C21" s="15">
        <v>32.751999999999995</v>
      </c>
      <c r="D21" s="15">
        <v>31.097999999999999</v>
      </c>
      <c r="E21" s="15">
        <f t="shared" si="0"/>
        <v>3.0303999999999967</v>
      </c>
    </row>
    <row r="22" spans="1:5" x14ac:dyDescent="0.3">
      <c r="A22" s="9" t="s">
        <v>32</v>
      </c>
      <c r="B22" s="16">
        <v>12.801600000000001</v>
      </c>
      <c r="C22" s="16">
        <v>4.8825000000000003</v>
      </c>
      <c r="D22" s="16">
        <v>9.0906000000000002</v>
      </c>
      <c r="E22" s="16">
        <f t="shared" si="0"/>
        <v>-7.9191000000000003</v>
      </c>
    </row>
    <row r="23" spans="1:5" x14ac:dyDescent="0.3">
      <c r="A23" s="12" t="s">
        <v>33</v>
      </c>
      <c r="B23" s="15">
        <v>29.308000000000003</v>
      </c>
      <c r="C23" s="15">
        <v>18.541499999999999</v>
      </c>
      <c r="D23" s="15">
        <v>24.372600000000002</v>
      </c>
      <c r="E23" s="15">
        <f t="shared" si="0"/>
        <v>-10.766500000000004</v>
      </c>
    </row>
    <row r="24" spans="1:5" x14ac:dyDescent="0.3">
      <c r="A24" s="9" t="s">
        <v>34</v>
      </c>
      <c r="B24" s="16">
        <v>24.100999999999999</v>
      </c>
      <c r="C24" s="16">
        <v>20.690999999999999</v>
      </c>
      <c r="D24" s="16">
        <v>22.335300000000004</v>
      </c>
      <c r="E24" s="16">
        <f t="shared" si="0"/>
        <v>-3.41</v>
      </c>
    </row>
    <row r="25" spans="1:5" x14ac:dyDescent="0.3">
      <c r="A25" s="12" t="s">
        <v>35</v>
      </c>
      <c r="B25" s="15">
        <v>6.7663000000000002</v>
      </c>
      <c r="C25" s="15">
        <v>3.4644999999999997</v>
      </c>
      <c r="D25" s="15">
        <v>5.0287999999999995</v>
      </c>
      <c r="E25" s="15">
        <f t="shared" si="0"/>
        <v>-3.3018000000000005</v>
      </c>
    </row>
    <row r="26" spans="1:5" x14ac:dyDescent="0.3">
      <c r="A26" s="9" t="s">
        <v>36</v>
      </c>
      <c r="B26" s="16">
        <v>33.704999999999998</v>
      </c>
      <c r="C26" s="16">
        <v>33.553700000000006</v>
      </c>
      <c r="D26" s="16">
        <v>33.6</v>
      </c>
      <c r="E26" s="16">
        <f t="shared" si="0"/>
        <v>-0.151299999999992</v>
      </c>
    </row>
    <row r="27" spans="1:5" x14ac:dyDescent="0.3">
      <c r="A27" s="12" t="s">
        <v>37</v>
      </c>
      <c r="B27" s="15">
        <v>17.2438</v>
      </c>
      <c r="C27" s="15">
        <v>9.1440000000000001</v>
      </c>
      <c r="D27" s="15">
        <v>12.970999999999998</v>
      </c>
      <c r="E27" s="15">
        <f t="shared" si="0"/>
        <v>-8.0998000000000001</v>
      </c>
    </row>
    <row r="28" spans="1:5" x14ac:dyDescent="0.3">
      <c r="A28" s="9" t="s">
        <v>38</v>
      </c>
      <c r="B28" s="16">
        <v>17.273199999999996</v>
      </c>
      <c r="C28" s="16">
        <v>4.5200999999999993</v>
      </c>
      <c r="D28" s="16">
        <v>11.502000000000001</v>
      </c>
      <c r="E28" s="16">
        <f t="shared" si="0"/>
        <v>-12.753099999999996</v>
      </c>
    </row>
    <row r="29" spans="1:5" x14ac:dyDescent="0.3">
      <c r="A29" s="12" t="s">
        <v>39</v>
      </c>
      <c r="B29" s="15">
        <v>22.999199999999995</v>
      </c>
      <c r="C29" s="15">
        <v>8.0864999999999991</v>
      </c>
      <c r="D29" s="15">
        <v>17.271599999999999</v>
      </c>
      <c r="E29" s="15">
        <f t="shared" si="0"/>
        <v>-14.912699999999996</v>
      </c>
    </row>
    <row r="30" spans="1:5" x14ac:dyDescent="0.3">
      <c r="A30" s="9" t="s">
        <v>40</v>
      </c>
      <c r="B30" s="16">
        <v>9.5815999999999981</v>
      </c>
      <c r="C30" s="16">
        <v>6.8970000000000002</v>
      </c>
      <c r="D30" s="16">
        <v>8.5500000000000007</v>
      </c>
      <c r="E30" s="16">
        <f t="shared" si="0"/>
        <v>-2.6845999999999979</v>
      </c>
    </row>
    <row r="31" spans="1:5" x14ac:dyDescent="0.3">
      <c r="A31" s="12" t="s">
        <v>41</v>
      </c>
      <c r="B31" s="15">
        <v>36.269999999999996</v>
      </c>
      <c r="C31" s="15">
        <v>53.10240000000001</v>
      </c>
      <c r="D31" s="15">
        <v>47.145000000000003</v>
      </c>
      <c r="E31" s="15">
        <f t="shared" si="0"/>
        <v>16.832400000000014</v>
      </c>
    </row>
    <row r="32" spans="1:5" x14ac:dyDescent="0.3">
      <c r="A32" s="9" t="s">
        <v>42</v>
      </c>
      <c r="B32" s="16">
        <v>43.586399999999998</v>
      </c>
      <c r="C32" s="16">
        <v>21.625</v>
      </c>
      <c r="D32" s="16">
        <v>33.837299999999999</v>
      </c>
      <c r="E32" s="16">
        <f t="shared" si="0"/>
        <v>-21.961399999999998</v>
      </c>
    </row>
    <row r="33" spans="1:10" x14ac:dyDescent="0.3">
      <c r="A33" s="12" t="s">
        <v>43</v>
      </c>
      <c r="B33" s="15">
        <v>29.4756</v>
      </c>
      <c r="C33" s="15">
        <v>45.619199999999999</v>
      </c>
      <c r="D33" s="15">
        <v>38.223899999999993</v>
      </c>
      <c r="E33" s="15">
        <f t="shared" si="0"/>
        <v>16.143599999999999</v>
      </c>
    </row>
    <row r="34" spans="1:10" x14ac:dyDescent="0.3">
      <c r="A34" s="9" t="s">
        <v>44</v>
      </c>
      <c r="B34" s="16">
        <v>11.809599999999998</v>
      </c>
      <c r="C34" s="16">
        <v>8.9518000000000004</v>
      </c>
      <c r="D34" s="16">
        <v>9.9217999999999993</v>
      </c>
      <c r="E34" s="16">
        <f t="shared" si="0"/>
        <v>-2.8577999999999975</v>
      </c>
    </row>
    <row r="35" spans="1:10" x14ac:dyDescent="0.3">
      <c r="A35" s="12" t="s">
        <v>45</v>
      </c>
      <c r="B35" s="15">
        <v>13.1868</v>
      </c>
      <c r="C35" s="15">
        <v>11.525499999999999</v>
      </c>
      <c r="D35" s="15">
        <v>12.472300000000001</v>
      </c>
      <c r="E35" s="15">
        <f t="shared" si="0"/>
        <v>-1.6613000000000007</v>
      </c>
    </row>
    <row r="36" spans="1:10" x14ac:dyDescent="0.3">
      <c r="A36" s="9" t="s">
        <v>46</v>
      </c>
      <c r="B36" s="16">
        <v>25.518999999999995</v>
      </c>
      <c r="C36" s="16">
        <v>11.3278</v>
      </c>
      <c r="D36" s="16">
        <v>18.987300000000001</v>
      </c>
      <c r="E36" s="16">
        <f t="shared" si="0"/>
        <v>-14.191199999999995</v>
      </c>
    </row>
    <row r="37" spans="1:10" x14ac:dyDescent="0.3">
      <c r="A37" s="12" t="s">
        <v>47</v>
      </c>
      <c r="B37" s="15">
        <v>18.486800000000002</v>
      </c>
      <c r="C37" s="15">
        <v>12.2822</v>
      </c>
      <c r="D37" s="15">
        <v>15.4956</v>
      </c>
      <c r="E37" s="15">
        <f t="shared" si="0"/>
        <v>-6.2046000000000028</v>
      </c>
    </row>
    <row r="38" spans="1:10" x14ac:dyDescent="0.3">
      <c r="A38" s="9" t="s">
        <v>48</v>
      </c>
      <c r="B38" s="16">
        <v>21.500399999999999</v>
      </c>
      <c r="C38" s="16">
        <v>13.628399999999997</v>
      </c>
      <c r="D38" s="16">
        <v>18.45</v>
      </c>
      <c r="E38" s="16">
        <f t="shared" si="0"/>
        <v>-7.8720000000000017</v>
      </c>
    </row>
    <row r="39" spans="1:10" x14ac:dyDescent="0.3">
      <c r="A39" s="12" t="s">
        <v>49</v>
      </c>
      <c r="B39" s="15">
        <v>9.3000000000000007</v>
      </c>
      <c r="C39" s="15">
        <v>59.910400000000003</v>
      </c>
      <c r="D39" s="15">
        <v>41.945600000000006</v>
      </c>
      <c r="E39" s="15">
        <f t="shared" si="0"/>
        <v>50.610399999999998</v>
      </c>
    </row>
    <row r="40" spans="1:10" x14ac:dyDescent="0.3">
      <c r="A40" s="12" t="s">
        <v>58</v>
      </c>
      <c r="B40" s="15">
        <v>6.6575999999999986</v>
      </c>
      <c r="C40" s="15">
        <v>2.3264</v>
      </c>
      <c r="D40" s="15">
        <v>5.2991999999999999</v>
      </c>
      <c r="E40" s="15">
        <f t="shared" si="0"/>
        <v>-4.3311999999999991</v>
      </c>
    </row>
    <row r="41" spans="1:10" x14ac:dyDescent="0.3">
      <c r="A41" s="9" t="s">
        <v>51</v>
      </c>
      <c r="B41" s="16">
        <v>5.9753999999999996</v>
      </c>
      <c r="C41" s="16">
        <v>7.3061999999999987</v>
      </c>
      <c r="D41" s="16">
        <v>6.4897999999999998</v>
      </c>
      <c r="E41" s="16">
        <f t="shared" si="0"/>
        <v>1.3307999999999991</v>
      </c>
    </row>
    <row r="42" spans="1:10" x14ac:dyDescent="0.3">
      <c r="A42" s="12" t="s">
        <v>52</v>
      </c>
      <c r="B42" s="15">
        <v>36.635999999999996</v>
      </c>
      <c r="C42" s="15">
        <v>39</v>
      </c>
      <c r="D42" s="15">
        <v>37.547800000000009</v>
      </c>
      <c r="E42" s="15">
        <f t="shared" si="0"/>
        <v>2.3640000000000043</v>
      </c>
    </row>
    <row r="43" spans="1:10" x14ac:dyDescent="0.3">
      <c r="A43" s="9" t="s">
        <v>53</v>
      </c>
      <c r="B43" s="16">
        <v>32.693399999999997</v>
      </c>
      <c r="C43" s="16" t="s">
        <v>67</v>
      </c>
      <c r="D43" s="16">
        <v>20.923000000000002</v>
      </c>
      <c r="E43" s="16" t="s">
        <v>67</v>
      </c>
    </row>
    <row r="44" spans="1:10" x14ac:dyDescent="0.3">
      <c r="A44" s="12" t="s">
        <v>54</v>
      </c>
      <c r="B44" s="15">
        <v>73.011200000000002</v>
      </c>
      <c r="C44" s="15">
        <v>2.0097</v>
      </c>
      <c r="D44" s="15">
        <v>45.831600000000002</v>
      </c>
      <c r="E44" s="15">
        <f t="shared" si="0"/>
        <v>-71.001500000000007</v>
      </c>
    </row>
    <row r="45" spans="1:10" x14ac:dyDescent="0.3">
      <c r="A45" s="9" t="s">
        <v>55</v>
      </c>
      <c r="B45" s="16">
        <v>22.2761</v>
      </c>
      <c r="C45" s="16">
        <v>16.892499999999998</v>
      </c>
      <c r="D45" s="16">
        <v>19.854100000000003</v>
      </c>
      <c r="E45" s="16">
        <f t="shared" si="0"/>
        <v>-5.3836000000000013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5F4B-92E9-40FF-B649-A7BDD2CD3B87}">
  <dimension ref="A1:J46"/>
  <sheetViews>
    <sheetView topLeftCell="A29"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59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56</v>
      </c>
    </row>
    <row r="7" spans="1:5" x14ac:dyDescent="0.3">
      <c r="A7" s="9"/>
      <c r="B7" s="10"/>
      <c r="C7" s="10" t="s">
        <v>13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5">
        <v>28.35</v>
      </c>
      <c r="C9" s="15">
        <v>28.199199999999998</v>
      </c>
      <c r="D9" s="15">
        <v>28.234299999999998</v>
      </c>
      <c r="E9" s="15">
        <f>C9-B9</f>
        <v>-0.15080000000000382</v>
      </c>
    </row>
    <row r="10" spans="1:5" x14ac:dyDescent="0.3">
      <c r="A10" s="9" t="s">
        <v>20</v>
      </c>
      <c r="B10" s="16">
        <v>7.113599999999999</v>
      </c>
      <c r="C10" s="16">
        <v>10.262700000000002</v>
      </c>
      <c r="D10" s="16">
        <v>8.5993999999999993</v>
      </c>
      <c r="E10" s="16">
        <f t="shared" ref="E10:E45" si="0">C10-B10</f>
        <v>3.1491000000000033</v>
      </c>
    </row>
    <row r="11" spans="1:5" x14ac:dyDescent="0.3">
      <c r="A11" s="12" t="s">
        <v>21</v>
      </c>
      <c r="B11" s="15">
        <v>15.296599999999998</v>
      </c>
      <c r="C11" s="15">
        <v>6.9368000000000007</v>
      </c>
      <c r="D11" s="15">
        <v>11.070699999999999</v>
      </c>
      <c r="E11" s="15">
        <f t="shared" si="0"/>
        <v>-8.3597999999999963</v>
      </c>
    </row>
    <row r="12" spans="1:5" x14ac:dyDescent="0.3">
      <c r="A12" s="9" t="s">
        <v>22</v>
      </c>
      <c r="B12" s="16">
        <v>8.8680000000000003</v>
      </c>
      <c r="C12" s="16">
        <v>2.1021000000000001</v>
      </c>
      <c r="D12" s="16">
        <v>5.5954999999999995</v>
      </c>
      <c r="E12" s="16">
        <f t="shared" si="0"/>
        <v>-6.7659000000000002</v>
      </c>
    </row>
    <row r="13" spans="1:5" x14ac:dyDescent="0.3">
      <c r="A13" s="12" t="s">
        <v>23</v>
      </c>
      <c r="B13" s="15">
        <v>1.8817000000000002</v>
      </c>
      <c r="C13" s="15">
        <v>1.6236000000000002</v>
      </c>
      <c r="D13" s="15">
        <v>1.7568000000000001</v>
      </c>
      <c r="E13" s="15">
        <f t="shared" si="0"/>
        <v>-0.2581</v>
      </c>
    </row>
    <row r="14" spans="1:5" x14ac:dyDescent="0.3">
      <c r="A14" s="9" t="s">
        <v>24</v>
      </c>
      <c r="B14" s="16">
        <v>24.893600000000003</v>
      </c>
      <c r="C14" s="16">
        <v>9.4112000000000009</v>
      </c>
      <c r="D14" s="16">
        <v>19.178399999999996</v>
      </c>
      <c r="E14" s="16">
        <f t="shared" si="0"/>
        <v>-15.482400000000002</v>
      </c>
    </row>
    <row r="15" spans="1:5" x14ac:dyDescent="0.3">
      <c r="A15" s="12" t="s">
        <v>25</v>
      </c>
      <c r="B15" s="15">
        <v>7.9790000000000001</v>
      </c>
      <c r="C15" s="15">
        <v>27.278999999999996</v>
      </c>
      <c r="D15" s="15">
        <v>19.237200000000001</v>
      </c>
      <c r="E15" s="15">
        <f t="shared" si="0"/>
        <v>19.299999999999997</v>
      </c>
    </row>
    <row r="16" spans="1:5" x14ac:dyDescent="0.3">
      <c r="A16" s="9" t="s">
        <v>26</v>
      </c>
      <c r="B16" s="16">
        <v>6.1369000000000007</v>
      </c>
      <c r="C16" s="16">
        <v>5.1703999999999999</v>
      </c>
      <c r="D16" s="16">
        <v>5.7436000000000016</v>
      </c>
      <c r="E16" s="16">
        <f t="shared" si="0"/>
        <v>-0.9665000000000008</v>
      </c>
    </row>
    <row r="17" spans="1:5" x14ac:dyDescent="0.3">
      <c r="A17" s="12" t="s">
        <v>27</v>
      </c>
      <c r="B17" s="15">
        <v>11.531000000000001</v>
      </c>
      <c r="C17" s="15">
        <v>6.2867999999999995</v>
      </c>
      <c r="D17" s="15">
        <v>9.0505000000000013</v>
      </c>
      <c r="E17" s="15">
        <f t="shared" si="0"/>
        <v>-5.2442000000000011</v>
      </c>
    </row>
    <row r="18" spans="1:5" x14ac:dyDescent="0.3">
      <c r="A18" s="9" t="s">
        <v>28</v>
      </c>
      <c r="B18" s="16">
        <v>9.2431999999999999</v>
      </c>
      <c r="C18" s="16">
        <v>8.507200000000001</v>
      </c>
      <c r="D18" s="16">
        <v>8.8934999999999995</v>
      </c>
      <c r="E18" s="16">
        <f t="shared" si="0"/>
        <v>-0.73599999999999888</v>
      </c>
    </row>
    <row r="19" spans="1:5" x14ac:dyDescent="0.3">
      <c r="A19" s="12" t="s">
        <v>29</v>
      </c>
      <c r="B19" s="15">
        <v>11.694599999999998</v>
      </c>
      <c r="C19" s="15">
        <v>2.9623999999999997</v>
      </c>
      <c r="D19" s="15">
        <v>7.1831000000000005</v>
      </c>
      <c r="E19" s="15">
        <f t="shared" si="0"/>
        <v>-8.7321999999999989</v>
      </c>
    </row>
    <row r="20" spans="1:5" x14ac:dyDescent="0.3">
      <c r="A20" s="9" t="s">
        <v>30</v>
      </c>
      <c r="B20" s="16">
        <v>18.441400000000002</v>
      </c>
      <c r="C20" s="16">
        <v>22.156600000000005</v>
      </c>
      <c r="D20" s="16">
        <v>20.433000000000003</v>
      </c>
      <c r="E20" s="16">
        <f t="shared" si="0"/>
        <v>3.7152000000000029</v>
      </c>
    </row>
    <row r="21" spans="1:5" x14ac:dyDescent="0.3">
      <c r="A21" s="12" t="s">
        <v>31</v>
      </c>
      <c r="B21" s="15">
        <v>29.581199999999999</v>
      </c>
      <c r="C21" s="15">
        <v>24.249000000000002</v>
      </c>
      <c r="D21" s="15">
        <v>27.084</v>
      </c>
      <c r="E21" s="15">
        <f t="shared" si="0"/>
        <v>-5.3321999999999967</v>
      </c>
    </row>
    <row r="22" spans="1:5" x14ac:dyDescent="0.3">
      <c r="A22" s="9" t="s">
        <v>32</v>
      </c>
      <c r="B22" s="16">
        <v>7.2539999999999996</v>
      </c>
      <c r="C22" s="16">
        <v>2.4684000000000004</v>
      </c>
      <c r="D22" s="16">
        <v>5.0442999999999998</v>
      </c>
      <c r="E22" s="16">
        <f t="shared" si="0"/>
        <v>-4.7855999999999987</v>
      </c>
    </row>
    <row r="23" spans="1:5" x14ac:dyDescent="0.3">
      <c r="A23" s="12" t="s">
        <v>33</v>
      </c>
      <c r="B23" s="15">
        <v>25.049600000000002</v>
      </c>
      <c r="C23" s="15">
        <v>17.6326</v>
      </c>
      <c r="D23" s="15">
        <v>21.744</v>
      </c>
      <c r="E23" s="15">
        <f t="shared" si="0"/>
        <v>-7.4170000000000016</v>
      </c>
    </row>
    <row r="24" spans="1:5" x14ac:dyDescent="0.3">
      <c r="A24" s="9" t="s">
        <v>34</v>
      </c>
      <c r="B24" s="16">
        <v>19.670999999999999</v>
      </c>
      <c r="C24" s="16">
        <v>18.679200000000002</v>
      </c>
      <c r="D24" s="16">
        <v>19.152100000000001</v>
      </c>
      <c r="E24" s="16">
        <f t="shared" si="0"/>
        <v>-0.99179999999999779</v>
      </c>
    </row>
    <row r="25" spans="1:5" x14ac:dyDescent="0.3">
      <c r="A25" s="12" t="s">
        <v>35</v>
      </c>
      <c r="B25" s="15">
        <v>1.3796999999999999</v>
      </c>
      <c r="C25" s="15">
        <v>2.0646</v>
      </c>
      <c r="D25" s="15">
        <v>1.7185999999999999</v>
      </c>
      <c r="E25" s="15">
        <f t="shared" si="0"/>
        <v>0.68490000000000006</v>
      </c>
    </row>
    <row r="26" spans="1:5" x14ac:dyDescent="0.3">
      <c r="A26" s="9" t="s">
        <v>36</v>
      </c>
      <c r="B26" s="16">
        <v>26.797499999999999</v>
      </c>
      <c r="C26" s="16">
        <v>29.217400000000001</v>
      </c>
      <c r="D26" s="16">
        <v>28.331799999999994</v>
      </c>
      <c r="E26" s="16">
        <f t="shared" si="0"/>
        <v>2.4199000000000019</v>
      </c>
    </row>
    <row r="27" spans="1:5" x14ac:dyDescent="0.3">
      <c r="A27" s="12" t="s">
        <v>37</v>
      </c>
      <c r="B27" s="15">
        <v>9.345600000000001</v>
      </c>
      <c r="C27" s="15">
        <v>9.1120000000000001</v>
      </c>
      <c r="D27" s="15">
        <v>9.24</v>
      </c>
      <c r="E27" s="15">
        <f t="shared" si="0"/>
        <v>-0.23360000000000092</v>
      </c>
    </row>
    <row r="28" spans="1:5" x14ac:dyDescent="0.3">
      <c r="A28" s="9" t="s">
        <v>38</v>
      </c>
      <c r="B28" s="16">
        <v>16.135200000000001</v>
      </c>
      <c r="C28" s="16">
        <v>2.4068000000000005</v>
      </c>
      <c r="D28" s="16">
        <v>9.2565000000000008</v>
      </c>
      <c r="E28" s="16">
        <f t="shared" si="0"/>
        <v>-13.728400000000001</v>
      </c>
    </row>
    <row r="29" spans="1:5" x14ac:dyDescent="0.3">
      <c r="A29" s="12" t="s">
        <v>39</v>
      </c>
      <c r="B29" s="15">
        <v>13.4504</v>
      </c>
      <c r="C29" s="15">
        <v>8.3780000000000001</v>
      </c>
      <c r="D29" s="15">
        <v>11.253900000000002</v>
      </c>
      <c r="E29" s="15">
        <f t="shared" si="0"/>
        <v>-5.0724</v>
      </c>
    </row>
    <row r="30" spans="1:5" x14ac:dyDescent="0.3">
      <c r="A30" s="9" t="s">
        <v>40</v>
      </c>
      <c r="B30" s="16">
        <v>9.0524000000000004</v>
      </c>
      <c r="C30" s="16">
        <v>4.4630999999999998</v>
      </c>
      <c r="D30" s="16">
        <v>7.0620000000000003</v>
      </c>
      <c r="E30" s="16">
        <f t="shared" si="0"/>
        <v>-4.5893000000000006</v>
      </c>
    </row>
    <row r="31" spans="1:5" x14ac:dyDescent="0.3">
      <c r="A31" s="12" t="s">
        <v>41</v>
      </c>
      <c r="B31" s="15">
        <v>37.064400000000006</v>
      </c>
      <c r="C31" s="15">
        <v>43.282399999999996</v>
      </c>
      <c r="D31" s="15">
        <v>40.033000000000001</v>
      </c>
      <c r="E31" s="15">
        <f t="shared" si="0"/>
        <v>6.2179999999999893</v>
      </c>
    </row>
    <row r="32" spans="1:5" x14ac:dyDescent="0.3">
      <c r="A32" s="9" t="s">
        <v>42</v>
      </c>
      <c r="B32" s="16">
        <v>26.427200000000003</v>
      </c>
      <c r="C32" s="16">
        <v>18.3643</v>
      </c>
      <c r="D32" s="16">
        <v>22.536200000000004</v>
      </c>
      <c r="E32" s="16">
        <f t="shared" si="0"/>
        <v>-8.0629000000000026</v>
      </c>
    </row>
    <row r="33" spans="1:10" x14ac:dyDescent="0.3">
      <c r="A33" s="12" t="s">
        <v>43</v>
      </c>
      <c r="B33" s="15">
        <v>28.211199999999998</v>
      </c>
      <c r="C33" s="15">
        <v>32.202600000000004</v>
      </c>
      <c r="D33" s="15">
        <v>30.232800000000008</v>
      </c>
      <c r="E33" s="15">
        <f t="shared" si="0"/>
        <v>3.9914000000000058</v>
      </c>
    </row>
    <row r="34" spans="1:10" x14ac:dyDescent="0.3">
      <c r="A34" s="9" t="s">
        <v>44</v>
      </c>
      <c r="B34" s="16">
        <v>2.3798000000000004</v>
      </c>
      <c r="C34" s="16">
        <v>3.5235000000000003</v>
      </c>
      <c r="D34" s="16">
        <v>2.9959999999999996</v>
      </c>
      <c r="E34" s="16">
        <f t="shared" si="0"/>
        <v>1.1436999999999999</v>
      </c>
    </row>
    <row r="35" spans="1:10" x14ac:dyDescent="0.3">
      <c r="A35" s="12" t="s">
        <v>45</v>
      </c>
      <c r="B35" s="15">
        <v>8.9759999999999991</v>
      </c>
      <c r="C35" s="15">
        <v>6.7624000000000004</v>
      </c>
      <c r="D35" s="15">
        <v>7.9243000000000006</v>
      </c>
      <c r="E35" s="15">
        <f t="shared" si="0"/>
        <v>-2.2135999999999987</v>
      </c>
    </row>
    <row r="36" spans="1:10" x14ac:dyDescent="0.3">
      <c r="A36" s="9" t="s">
        <v>46</v>
      </c>
      <c r="B36" s="16">
        <v>11.9716</v>
      </c>
      <c r="C36" s="16">
        <v>4.7249999999999996</v>
      </c>
      <c r="D36" s="16">
        <v>8.5692000000000004</v>
      </c>
      <c r="E36" s="16">
        <f t="shared" si="0"/>
        <v>-7.2466000000000008</v>
      </c>
    </row>
    <row r="37" spans="1:10" x14ac:dyDescent="0.3">
      <c r="A37" s="12" t="s">
        <v>47</v>
      </c>
      <c r="B37" s="15">
        <v>8.3303999999999991</v>
      </c>
      <c r="C37" s="15">
        <v>5.5692000000000004</v>
      </c>
      <c r="D37" s="15">
        <v>6.84</v>
      </c>
      <c r="E37" s="15">
        <f t="shared" si="0"/>
        <v>-2.7611999999999988</v>
      </c>
    </row>
    <row r="38" spans="1:10" x14ac:dyDescent="0.3">
      <c r="A38" s="9" t="s">
        <v>48</v>
      </c>
      <c r="B38" s="16">
        <v>22.787400000000002</v>
      </c>
      <c r="C38" s="16">
        <v>8.0987000000000009</v>
      </c>
      <c r="D38" s="16">
        <v>17.778600000000001</v>
      </c>
      <c r="E38" s="16">
        <f t="shared" si="0"/>
        <v>-14.688700000000001</v>
      </c>
    </row>
    <row r="39" spans="1:10" x14ac:dyDescent="0.3">
      <c r="A39" s="12" t="s">
        <v>49</v>
      </c>
      <c r="B39" s="15">
        <v>9.3000000000000007</v>
      </c>
      <c r="C39" s="15">
        <v>59.910400000000003</v>
      </c>
      <c r="D39" s="15">
        <v>41.945600000000006</v>
      </c>
      <c r="E39" s="15">
        <f t="shared" si="0"/>
        <v>50.610399999999998</v>
      </c>
    </row>
    <row r="40" spans="1:10" x14ac:dyDescent="0.3">
      <c r="A40" s="12" t="s">
        <v>58</v>
      </c>
      <c r="B40" s="15">
        <v>5.4622000000000002</v>
      </c>
      <c r="C40" s="15">
        <v>1.7645999999999997</v>
      </c>
      <c r="D40" s="15">
        <v>3.9798</v>
      </c>
      <c r="E40" s="15">
        <f t="shared" si="0"/>
        <v>-3.6976000000000004</v>
      </c>
    </row>
    <row r="41" spans="1:10" x14ac:dyDescent="0.3">
      <c r="A41" s="9" t="s">
        <v>51</v>
      </c>
      <c r="B41" s="16">
        <v>8.8608000000000011</v>
      </c>
      <c r="C41" s="16">
        <v>6.8849999999999998</v>
      </c>
      <c r="D41" s="16">
        <v>7.8764000000000003</v>
      </c>
      <c r="E41" s="16">
        <f t="shared" si="0"/>
        <v>-1.9758000000000013</v>
      </c>
    </row>
    <row r="42" spans="1:10" x14ac:dyDescent="0.3">
      <c r="A42" s="12" t="s">
        <v>52</v>
      </c>
      <c r="B42" s="15">
        <v>7.6130000000000004</v>
      </c>
      <c r="C42" s="15">
        <v>5.3975</v>
      </c>
      <c r="D42" s="15">
        <v>6.5879999999999992</v>
      </c>
      <c r="E42" s="15">
        <f t="shared" si="0"/>
        <v>-2.2155000000000005</v>
      </c>
    </row>
    <row r="43" spans="1:10" x14ac:dyDescent="0.3">
      <c r="A43" s="9" t="s">
        <v>53</v>
      </c>
      <c r="B43" s="16">
        <v>27.962000000000003</v>
      </c>
      <c r="C43" s="16">
        <v>6.8815999999999997</v>
      </c>
      <c r="D43" s="16">
        <v>18.281999999999996</v>
      </c>
      <c r="E43" s="16">
        <f t="shared" si="0"/>
        <v>-21.080400000000004</v>
      </c>
    </row>
    <row r="44" spans="1:10" x14ac:dyDescent="0.3">
      <c r="A44" s="12" t="s">
        <v>54</v>
      </c>
      <c r="B44" s="15">
        <v>65.703400000000002</v>
      </c>
      <c r="C44" s="15">
        <v>23.5092</v>
      </c>
      <c r="D44" s="15">
        <v>46.532799999999995</v>
      </c>
      <c r="E44" s="15">
        <f t="shared" si="0"/>
        <v>-42.194200000000002</v>
      </c>
    </row>
    <row r="45" spans="1:10" x14ac:dyDescent="0.3">
      <c r="A45" s="9" t="s">
        <v>55</v>
      </c>
      <c r="B45" s="16">
        <v>14.263499999999999</v>
      </c>
      <c r="C45" s="16">
        <v>9.2220000000000013</v>
      </c>
      <c r="D45" s="16">
        <v>11.831999999999999</v>
      </c>
      <c r="E45" s="16">
        <f t="shared" si="0"/>
        <v>-5.0414999999999974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AA1D-CAAF-48E7-870F-70742AF5BA82}">
  <dimension ref="A1:M44"/>
  <sheetViews>
    <sheetView topLeftCell="A34" workbookViewId="0">
      <selection activeCell="A44" sqref="A44:M44"/>
    </sheetView>
  </sheetViews>
  <sheetFormatPr defaultRowHeight="14.4" x14ac:dyDescent="0.3"/>
  <cols>
    <col min="1" max="1" width="16.33203125" bestFit="1" customWidth="1"/>
    <col min="12" max="12" width="10.109375" bestFit="1" customWidth="1"/>
    <col min="13" max="13" width="12.21875" bestFit="1" customWidth="1"/>
  </cols>
  <sheetData>
    <row r="1" spans="1:13" x14ac:dyDescent="0.3">
      <c r="A1" s="21" t="s">
        <v>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3"/>
    </row>
    <row r="2" spans="1:13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  <c r="M2" s="23"/>
    </row>
    <row r="3" spans="1:13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3"/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s="1" t="s">
        <v>10</v>
      </c>
      <c r="L4" t="s">
        <v>64</v>
      </c>
      <c r="M4" t="s">
        <v>66</v>
      </c>
    </row>
    <row r="5" spans="1:13" x14ac:dyDescent="0.3">
      <c r="C5" t="s">
        <v>11</v>
      </c>
      <c r="F5" t="s">
        <v>12</v>
      </c>
      <c r="I5" t="s">
        <v>13</v>
      </c>
      <c r="K5" s="1"/>
      <c r="L5" s="17"/>
      <c r="M5" s="17"/>
    </row>
    <row r="6" spans="1:13" ht="43.2" x14ac:dyDescent="0.3">
      <c r="A6" t="s">
        <v>14</v>
      </c>
      <c r="B6" t="s">
        <v>15</v>
      </c>
      <c r="C6" t="s">
        <v>16</v>
      </c>
      <c r="D6" t="s">
        <v>17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17</v>
      </c>
      <c r="K6" s="2" t="s">
        <v>18</v>
      </c>
      <c r="L6" s="17" t="s">
        <v>63</v>
      </c>
      <c r="M6" s="17" t="s">
        <v>65</v>
      </c>
    </row>
    <row r="7" spans="1:13" x14ac:dyDescent="0.3">
      <c r="A7" t="s">
        <v>19</v>
      </c>
      <c r="B7" s="3">
        <v>26.805599999999998</v>
      </c>
      <c r="C7" s="3">
        <v>22.052000000000003</v>
      </c>
      <c r="D7" s="3">
        <v>24.401999999999997</v>
      </c>
      <c r="E7" s="4">
        <v>35.002800000000001</v>
      </c>
      <c r="F7" s="4">
        <v>25.6355</v>
      </c>
      <c r="G7" s="4">
        <v>29.111499999999999</v>
      </c>
      <c r="H7" s="3">
        <v>29.5641</v>
      </c>
      <c r="I7" s="4">
        <v>23.384</v>
      </c>
      <c r="J7" s="4">
        <v>26.357700000000001</v>
      </c>
      <c r="K7" s="4">
        <f>Table073__Page_104333[[#This Row],[Column4]]-Table073__Page_104333[[#This Row],[Column7]]</f>
        <v>-4.709500000000002</v>
      </c>
      <c r="L7" s="4">
        <f>Table073__Page_104333[[#This Row],[Column2]]-Table073__Page_104333[[#This Row],[Column5]]</f>
        <v>-8.1972000000000023</v>
      </c>
      <c r="M7" s="4">
        <f>Table073__Page_104333[[#This Row],[Column3]]-Table073__Page_104333[[#This Row],[Column6]]</f>
        <v>-3.5834999999999972</v>
      </c>
    </row>
    <row r="8" spans="1:13" x14ac:dyDescent="0.3">
      <c r="A8" t="s">
        <v>20</v>
      </c>
      <c r="B8" s="3">
        <v>9.8693000000000008</v>
      </c>
      <c r="C8" s="3">
        <v>7.2618000000000009</v>
      </c>
      <c r="D8" s="3">
        <v>8.5840000000000014</v>
      </c>
      <c r="E8" s="4">
        <v>19.069800000000001</v>
      </c>
      <c r="F8" s="4">
        <v>16.191999999999997</v>
      </c>
      <c r="G8" s="4">
        <v>16.265599999999999</v>
      </c>
      <c r="H8" s="3">
        <v>11.957199999999998</v>
      </c>
      <c r="I8" s="4">
        <v>9.4128000000000007</v>
      </c>
      <c r="J8" s="4">
        <v>10.646999999999998</v>
      </c>
      <c r="K8" s="4">
        <f>Table073__Page_104333[[#This Row],[Column4]]-Table073__Page_104333[[#This Row],[Column7]]</f>
        <v>-7.6815999999999978</v>
      </c>
      <c r="L8" s="4">
        <f>Table073__Page_104333[[#This Row],[Column2]]-Table073__Page_104333[[#This Row],[Column5]]</f>
        <v>-9.2004999999999999</v>
      </c>
      <c r="M8" s="4">
        <f>Table073__Page_104333[[#This Row],[Column3]]-Table073__Page_104333[[#This Row],[Column6]]</f>
        <v>-8.9301999999999957</v>
      </c>
    </row>
    <row r="9" spans="1:13" x14ac:dyDescent="0.3">
      <c r="A9" t="s">
        <v>21</v>
      </c>
      <c r="B9" s="3">
        <v>13.710699999999999</v>
      </c>
      <c r="C9" s="3">
        <v>6.0139999999999993</v>
      </c>
      <c r="D9" s="3">
        <v>9.9497999999999998</v>
      </c>
      <c r="E9" s="4">
        <v>24.897599999999997</v>
      </c>
      <c r="F9" s="4">
        <v>19.067999999999998</v>
      </c>
      <c r="G9" s="4">
        <v>20.747999999999998</v>
      </c>
      <c r="H9" s="3">
        <v>15.012</v>
      </c>
      <c r="I9" s="4">
        <v>7.6346000000000007</v>
      </c>
      <c r="J9" s="4">
        <v>11.337300000000001</v>
      </c>
      <c r="K9" s="4">
        <f>Table073__Page_104333[[#This Row],[Column4]]-Table073__Page_104333[[#This Row],[Column7]]</f>
        <v>-10.798199999999998</v>
      </c>
      <c r="L9" s="4">
        <f>Table073__Page_104333[[#This Row],[Column2]]-Table073__Page_104333[[#This Row],[Column5]]</f>
        <v>-11.186899999999998</v>
      </c>
      <c r="M9" s="4">
        <f>Table073__Page_104333[[#This Row],[Column3]]-Table073__Page_104333[[#This Row],[Column6]]</f>
        <v>-13.053999999999998</v>
      </c>
    </row>
    <row r="10" spans="1:13" x14ac:dyDescent="0.3">
      <c r="A10" t="s">
        <v>22</v>
      </c>
      <c r="B10" s="3">
        <v>9.4499999999999993</v>
      </c>
      <c r="C10" s="3">
        <v>2.3183999999999996</v>
      </c>
      <c r="D10" s="3">
        <v>5.9466000000000001</v>
      </c>
      <c r="E10" s="4">
        <v>21.285</v>
      </c>
      <c r="F10" s="4">
        <v>9.952</v>
      </c>
      <c r="G10" s="4">
        <v>13.684000000000001</v>
      </c>
      <c r="H10" s="3">
        <v>10.929600000000001</v>
      </c>
      <c r="I10" s="4">
        <v>3.1392000000000002</v>
      </c>
      <c r="J10" s="4">
        <v>7.08</v>
      </c>
      <c r="K10" s="4">
        <f>Table073__Page_104333[[#This Row],[Column4]]-Table073__Page_104333[[#This Row],[Column7]]</f>
        <v>-7.7374000000000009</v>
      </c>
      <c r="L10" s="4">
        <f>Table073__Page_104333[[#This Row],[Column2]]-Table073__Page_104333[[#This Row],[Column5]]</f>
        <v>-11.835000000000001</v>
      </c>
      <c r="M10" s="4">
        <f>Table073__Page_104333[[#This Row],[Column3]]-Table073__Page_104333[[#This Row],[Column6]]</f>
        <v>-7.6336000000000004</v>
      </c>
    </row>
    <row r="11" spans="1:13" x14ac:dyDescent="0.3">
      <c r="A11" t="s">
        <v>23</v>
      </c>
      <c r="B11" s="3">
        <v>1.3671</v>
      </c>
      <c r="C11" s="3">
        <v>1.3237000000000001</v>
      </c>
      <c r="D11" s="3">
        <v>1.34</v>
      </c>
      <c r="E11" s="4">
        <v>7.8916000000000004</v>
      </c>
      <c r="F11" s="4">
        <v>1.6562000000000001</v>
      </c>
      <c r="G11" s="4">
        <v>4.3953000000000007</v>
      </c>
      <c r="H11" s="3">
        <v>2.5896000000000003</v>
      </c>
      <c r="I11" s="4">
        <v>1.395</v>
      </c>
      <c r="J11" s="4">
        <v>1.9670000000000001</v>
      </c>
      <c r="K11" s="4">
        <f>Table073__Page_104333[[#This Row],[Column4]]-Table073__Page_104333[[#This Row],[Column7]]</f>
        <v>-3.0553000000000008</v>
      </c>
      <c r="L11" s="4">
        <f>Table073__Page_104333[[#This Row],[Column2]]-Table073__Page_104333[[#This Row],[Column5]]</f>
        <v>-6.5245000000000006</v>
      </c>
      <c r="M11" s="4">
        <f>Table073__Page_104333[[#This Row],[Column3]]-Table073__Page_104333[[#This Row],[Column6]]</f>
        <v>-0.33250000000000002</v>
      </c>
    </row>
    <row r="12" spans="1:13" x14ac:dyDescent="0.3">
      <c r="A12" t="s">
        <v>24</v>
      </c>
      <c r="B12" s="3">
        <v>14.361200000000002</v>
      </c>
      <c r="C12" s="3">
        <v>9.9585999999999988</v>
      </c>
      <c r="D12" s="3">
        <v>12.448499999999999</v>
      </c>
      <c r="E12" s="4">
        <v>26.307400000000001</v>
      </c>
      <c r="F12" s="4">
        <v>11.758799999999999</v>
      </c>
      <c r="G12" s="4">
        <v>18.928799999999999</v>
      </c>
      <c r="H12" s="3">
        <v>25.870899999999995</v>
      </c>
      <c r="I12" s="4">
        <v>11.682</v>
      </c>
      <c r="J12" s="4">
        <v>20.251000000000001</v>
      </c>
      <c r="K12" s="4">
        <f>Table073__Page_104333[[#This Row],[Column4]]-Table073__Page_104333[[#This Row],[Column7]]</f>
        <v>-6.4802999999999997</v>
      </c>
      <c r="L12" s="4">
        <f>Table073__Page_104333[[#This Row],[Column2]]-Table073__Page_104333[[#This Row],[Column5]]</f>
        <v>-11.946199999999999</v>
      </c>
      <c r="M12" s="4">
        <f>Table073__Page_104333[[#This Row],[Column3]]-Table073__Page_104333[[#This Row],[Column6]]</f>
        <v>-1.8002000000000002</v>
      </c>
    </row>
    <row r="13" spans="1:13" x14ac:dyDescent="0.3">
      <c r="A13" t="s">
        <v>25</v>
      </c>
      <c r="B13" s="3">
        <v>37.683199999999999</v>
      </c>
      <c r="C13" s="3">
        <v>39.501199999999997</v>
      </c>
      <c r="D13" s="3">
        <v>38.7072</v>
      </c>
      <c r="E13" s="4">
        <v>10.199999999999999</v>
      </c>
      <c r="F13" s="4">
        <v>16.3215</v>
      </c>
      <c r="G13" s="4">
        <v>11.969100000000001</v>
      </c>
      <c r="H13" s="3">
        <v>22.061399999999999</v>
      </c>
      <c r="I13" s="4">
        <v>28.71</v>
      </c>
      <c r="J13" s="4">
        <v>25.6</v>
      </c>
      <c r="K13" s="4">
        <f>Table073__Page_104333[[#This Row],[Column4]]-Table073__Page_104333[[#This Row],[Column7]]</f>
        <v>26.738099999999999</v>
      </c>
      <c r="L13" s="4">
        <f>Table073__Page_104333[[#This Row],[Column2]]-Table073__Page_104333[[#This Row],[Column5]]</f>
        <v>27.4832</v>
      </c>
      <c r="M13" s="4">
        <f>Table073__Page_104333[[#This Row],[Column3]]-Table073__Page_104333[[#This Row],[Column6]]</f>
        <v>23.179699999999997</v>
      </c>
    </row>
    <row r="14" spans="1:13" x14ac:dyDescent="0.3">
      <c r="A14" t="s">
        <v>26</v>
      </c>
      <c r="B14" s="3">
        <v>5.1972000000000005</v>
      </c>
      <c r="C14" s="3">
        <v>2.6505000000000001</v>
      </c>
      <c r="D14" s="3">
        <v>3.9797999999999996</v>
      </c>
      <c r="E14" s="4">
        <v>11.151</v>
      </c>
      <c r="F14" s="4">
        <v>6.4860000000000007</v>
      </c>
      <c r="G14" s="4">
        <v>7.8660000000000005</v>
      </c>
      <c r="H14" s="3">
        <v>8.3841999999999999</v>
      </c>
      <c r="I14" s="4">
        <v>4.4616000000000007</v>
      </c>
      <c r="J14" s="4">
        <v>6.6270000000000007</v>
      </c>
      <c r="K14" s="4">
        <f>Table073__Page_104333[[#This Row],[Column4]]-Table073__Page_104333[[#This Row],[Column7]]</f>
        <v>-3.886200000000001</v>
      </c>
      <c r="L14" s="4">
        <f>Table073__Page_104333[[#This Row],[Column2]]-Table073__Page_104333[[#This Row],[Column5]]</f>
        <v>-5.9537999999999993</v>
      </c>
      <c r="M14" s="4">
        <f>Table073__Page_104333[[#This Row],[Column3]]-Table073__Page_104333[[#This Row],[Column6]]</f>
        <v>-3.8355000000000006</v>
      </c>
    </row>
    <row r="15" spans="1:13" x14ac:dyDescent="0.3">
      <c r="A15" t="s">
        <v>27</v>
      </c>
      <c r="B15" s="3">
        <v>15.966799999999999</v>
      </c>
      <c r="C15" s="3">
        <v>4.1607000000000003</v>
      </c>
      <c r="D15" s="3">
        <v>10.3024</v>
      </c>
      <c r="E15" s="4">
        <v>11.919600000000001</v>
      </c>
      <c r="F15" s="4">
        <v>11.971999999999998</v>
      </c>
      <c r="G15" s="4">
        <v>10.439</v>
      </c>
      <c r="H15" s="3">
        <v>14.224199999999998</v>
      </c>
      <c r="I15" s="4">
        <v>7.2594000000000003</v>
      </c>
      <c r="J15" s="4">
        <v>10.939300000000001</v>
      </c>
      <c r="K15" s="4">
        <f>Table073__Page_104333[[#This Row],[Column4]]-Table073__Page_104333[[#This Row],[Column7]]</f>
        <v>-0.13659999999999961</v>
      </c>
      <c r="L15" s="4">
        <f>Table073__Page_104333[[#This Row],[Column2]]-Table073__Page_104333[[#This Row],[Column5]]</f>
        <v>4.0471999999999984</v>
      </c>
      <c r="M15" s="4">
        <f>Table073__Page_104333[[#This Row],[Column3]]-Table073__Page_104333[[#This Row],[Column6]]</f>
        <v>-7.8112999999999975</v>
      </c>
    </row>
    <row r="16" spans="1:13" x14ac:dyDescent="0.3">
      <c r="A16" t="s">
        <v>28</v>
      </c>
      <c r="B16" s="3">
        <v>2.0170999999999997</v>
      </c>
      <c r="C16" s="3">
        <v>5.88</v>
      </c>
      <c r="D16" s="3">
        <v>3.8654999999999999</v>
      </c>
      <c r="E16" s="4">
        <v>43.2288</v>
      </c>
      <c r="F16" s="4">
        <v>28.689599999999999</v>
      </c>
      <c r="G16" s="4">
        <v>30.409600000000001</v>
      </c>
      <c r="H16" s="3">
        <v>10.525600000000003</v>
      </c>
      <c r="I16" s="4">
        <v>10.137499999999999</v>
      </c>
      <c r="J16" s="4">
        <v>10.321299999999999</v>
      </c>
      <c r="K16" s="4">
        <f>Table073__Page_104333[[#This Row],[Column4]]-Table073__Page_104333[[#This Row],[Column7]]</f>
        <v>-26.5441</v>
      </c>
      <c r="L16" s="4">
        <f>Table073__Page_104333[[#This Row],[Column2]]-Table073__Page_104333[[#This Row],[Column5]]</f>
        <v>-41.2117</v>
      </c>
      <c r="M16" s="4">
        <f>Table073__Page_104333[[#This Row],[Column3]]-Table073__Page_104333[[#This Row],[Column6]]</f>
        <v>-22.8096</v>
      </c>
    </row>
    <row r="17" spans="1:13" x14ac:dyDescent="0.3">
      <c r="A17" t="s">
        <v>29</v>
      </c>
      <c r="B17" s="3">
        <v>9.5129999999999999</v>
      </c>
      <c r="C17" s="3">
        <v>1.8159999999999998</v>
      </c>
      <c r="D17" s="3">
        <v>5.4144999999999994</v>
      </c>
      <c r="E17" s="4">
        <v>10.179</v>
      </c>
      <c r="F17" s="4">
        <v>5.7877999999999998</v>
      </c>
      <c r="G17" s="4">
        <v>6.9991999999999992</v>
      </c>
      <c r="H17" s="3">
        <v>9.6720000000000006</v>
      </c>
      <c r="I17" s="4">
        <v>2.5193999999999996</v>
      </c>
      <c r="J17" s="4">
        <v>5.9220000000000006</v>
      </c>
      <c r="K17" s="4">
        <f>Table073__Page_104333[[#This Row],[Column4]]-Table073__Page_104333[[#This Row],[Column7]]</f>
        <v>-1.5846999999999998</v>
      </c>
      <c r="L17" s="4">
        <f>Table073__Page_104333[[#This Row],[Column2]]-Table073__Page_104333[[#This Row],[Column5]]</f>
        <v>-0.66600000000000037</v>
      </c>
      <c r="M17" s="4">
        <f>Table073__Page_104333[[#This Row],[Column3]]-Table073__Page_104333[[#This Row],[Column6]]</f>
        <v>-3.9718</v>
      </c>
    </row>
    <row r="18" spans="1:13" x14ac:dyDescent="0.3">
      <c r="A18" t="s">
        <v>30</v>
      </c>
      <c r="B18" s="3">
        <v>13.582799999999999</v>
      </c>
      <c r="C18" s="3">
        <v>12.336999999999998</v>
      </c>
      <c r="D18" s="3">
        <v>13.145600000000002</v>
      </c>
      <c r="E18" s="4">
        <v>27.149799999999999</v>
      </c>
      <c r="F18" s="4">
        <v>34.419900000000005</v>
      </c>
      <c r="G18" s="4">
        <v>30.605099999999997</v>
      </c>
      <c r="H18" s="3">
        <v>19.538199999999996</v>
      </c>
      <c r="I18" s="4">
        <v>23.789699999999996</v>
      </c>
      <c r="J18" s="4">
        <v>21.742399999999996</v>
      </c>
      <c r="K18" s="4">
        <f>Table073__Page_104333[[#This Row],[Column4]]-Table073__Page_104333[[#This Row],[Column7]]</f>
        <v>-17.459499999999995</v>
      </c>
      <c r="L18" s="4">
        <f>Table073__Page_104333[[#This Row],[Column2]]-Table073__Page_104333[[#This Row],[Column5]]</f>
        <v>-13.567</v>
      </c>
      <c r="M18" s="4">
        <f>Table073__Page_104333[[#This Row],[Column3]]-Table073__Page_104333[[#This Row],[Column6]]</f>
        <v>-22.082900000000009</v>
      </c>
    </row>
    <row r="19" spans="1:13" x14ac:dyDescent="0.3">
      <c r="A19" t="s">
        <v>31</v>
      </c>
      <c r="B19" s="3">
        <v>30.836100000000002</v>
      </c>
      <c r="C19" s="3">
        <v>18.999600000000001</v>
      </c>
      <c r="D19" s="3">
        <v>24.9696</v>
      </c>
      <c r="E19" s="4">
        <v>35.5105</v>
      </c>
      <c r="F19" s="4">
        <v>37.113300000000002</v>
      </c>
      <c r="G19" s="4">
        <v>36.390899999999995</v>
      </c>
      <c r="H19" s="3">
        <v>33.451599999999999</v>
      </c>
      <c r="I19" s="4">
        <v>29.005399999999995</v>
      </c>
      <c r="J19" s="4">
        <v>31.269600000000001</v>
      </c>
      <c r="K19" s="4">
        <f>Table073__Page_104333[[#This Row],[Column4]]-Table073__Page_104333[[#This Row],[Column7]]</f>
        <v>-11.421299999999995</v>
      </c>
      <c r="L19" s="4">
        <f>Table073__Page_104333[[#This Row],[Column2]]-Table073__Page_104333[[#This Row],[Column5]]</f>
        <v>-4.6743999999999986</v>
      </c>
      <c r="M19" s="4">
        <f>Table073__Page_104333[[#This Row],[Column3]]-Table073__Page_104333[[#This Row],[Column6]]</f>
        <v>-18.113700000000001</v>
      </c>
    </row>
    <row r="20" spans="1:13" x14ac:dyDescent="0.3">
      <c r="A20" t="s">
        <v>32</v>
      </c>
      <c r="B20" s="3">
        <v>6.0372000000000003</v>
      </c>
      <c r="C20" s="3">
        <v>1.5365</v>
      </c>
      <c r="D20" s="3">
        <v>4.0430000000000001</v>
      </c>
      <c r="E20" s="4">
        <v>15.7325</v>
      </c>
      <c r="F20" s="4">
        <v>7.7456000000000005</v>
      </c>
      <c r="G20" s="4">
        <v>10.828800000000001</v>
      </c>
      <c r="H20" s="3">
        <v>8.7372000000000014</v>
      </c>
      <c r="I20" s="4">
        <v>3.4175999999999997</v>
      </c>
      <c r="J20" s="4">
        <v>6.2651999999999983</v>
      </c>
      <c r="K20" s="4">
        <f>Table073__Page_104333[[#This Row],[Column4]]-Table073__Page_104333[[#This Row],[Column7]]</f>
        <v>-6.7858000000000009</v>
      </c>
      <c r="L20" s="4">
        <f>Table073__Page_104333[[#This Row],[Column2]]-Table073__Page_104333[[#This Row],[Column5]]</f>
        <v>-9.6952999999999996</v>
      </c>
      <c r="M20" s="4">
        <f>Table073__Page_104333[[#This Row],[Column3]]-Table073__Page_104333[[#This Row],[Column6]]</f>
        <v>-6.2091000000000003</v>
      </c>
    </row>
    <row r="21" spans="1:13" x14ac:dyDescent="0.3">
      <c r="A21" t="s">
        <v>33</v>
      </c>
      <c r="B21" s="3">
        <v>23.769000000000002</v>
      </c>
      <c r="C21" s="3">
        <v>15.4056</v>
      </c>
      <c r="D21" s="3">
        <v>20.027099999999997</v>
      </c>
      <c r="E21" s="4">
        <v>32.715200000000003</v>
      </c>
      <c r="F21" s="4">
        <v>21.67</v>
      </c>
      <c r="G21" s="4">
        <v>25.688800000000001</v>
      </c>
      <c r="H21" s="3">
        <v>27.713399999999996</v>
      </c>
      <c r="I21" s="4">
        <v>18.372699999999998</v>
      </c>
      <c r="J21" s="4">
        <v>23.387699999999999</v>
      </c>
      <c r="K21" s="4">
        <f>Table073__Page_104333[[#This Row],[Column4]]-Table073__Page_104333[[#This Row],[Column7]]</f>
        <v>-5.6617000000000033</v>
      </c>
      <c r="L21" s="4">
        <f>Table073__Page_104333[[#This Row],[Column2]]-Table073__Page_104333[[#This Row],[Column5]]</f>
        <v>-8.946200000000001</v>
      </c>
      <c r="M21" s="4">
        <f>Table073__Page_104333[[#This Row],[Column3]]-Table073__Page_104333[[#This Row],[Column6]]</f>
        <v>-6.264400000000002</v>
      </c>
    </row>
    <row r="22" spans="1:13" x14ac:dyDescent="0.3">
      <c r="A22" t="s">
        <v>34</v>
      </c>
      <c r="B22" s="3">
        <v>22.742400000000004</v>
      </c>
      <c r="C22" s="3">
        <v>18.894499999999997</v>
      </c>
      <c r="D22" s="3">
        <v>20.921200000000002</v>
      </c>
      <c r="E22" s="4">
        <v>27.324000000000002</v>
      </c>
      <c r="F22" s="4">
        <v>18.6998</v>
      </c>
      <c r="G22" s="4">
        <v>21.226799999999997</v>
      </c>
      <c r="H22" s="3">
        <v>23.842500000000001</v>
      </c>
      <c r="I22" s="4">
        <v>18.8308</v>
      </c>
      <c r="J22" s="4">
        <v>21.384399999999999</v>
      </c>
      <c r="K22" s="4">
        <f>Table073__Page_104333[[#This Row],[Column4]]-Table073__Page_104333[[#This Row],[Column7]]</f>
        <v>-0.30559999999999476</v>
      </c>
      <c r="L22" s="4">
        <f>Table073__Page_104333[[#This Row],[Column2]]-Table073__Page_104333[[#This Row],[Column5]]</f>
        <v>-4.5815999999999981</v>
      </c>
      <c r="M22" s="4">
        <f>Table073__Page_104333[[#This Row],[Column3]]-Table073__Page_104333[[#This Row],[Column6]]</f>
        <v>0.19469999999999743</v>
      </c>
    </row>
    <row r="23" spans="1:13" x14ac:dyDescent="0.3">
      <c r="A23" t="s">
        <v>35</v>
      </c>
      <c r="B23" s="3">
        <v>0.12100000000000001</v>
      </c>
      <c r="C23" s="3">
        <v>1.1000999999999999</v>
      </c>
      <c r="D23" s="3">
        <v>0.59299999999999997</v>
      </c>
      <c r="E23" s="4">
        <v>18.721</v>
      </c>
      <c r="F23" s="4">
        <v>5.5675999999999997</v>
      </c>
      <c r="G23" s="4">
        <v>11.494400000000001</v>
      </c>
      <c r="H23" s="3">
        <v>3.5562999999999994</v>
      </c>
      <c r="I23" s="4">
        <v>1.9995000000000003</v>
      </c>
      <c r="J23" s="4">
        <v>2.7678000000000003</v>
      </c>
      <c r="K23" s="4">
        <f>Table073__Page_104333[[#This Row],[Column4]]-Table073__Page_104333[[#This Row],[Column7]]</f>
        <v>-10.901400000000001</v>
      </c>
      <c r="L23" s="4">
        <f>Table073__Page_104333[[#This Row],[Column2]]-Table073__Page_104333[[#This Row],[Column5]]</f>
        <v>-18.600000000000001</v>
      </c>
      <c r="M23" s="4">
        <f>Table073__Page_104333[[#This Row],[Column3]]-Table073__Page_104333[[#This Row],[Column6]]</f>
        <v>-4.4674999999999994</v>
      </c>
    </row>
    <row r="24" spans="1:13" x14ac:dyDescent="0.3">
      <c r="A24" t="s">
        <v>36</v>
      </c>
      <c r="B24" s="3">
        <v>24.729600000000001</v>
      </c>
      <c r="C24" s="3">
        <v>26.690400000000004</v>
      </c>
      <c r="D24" s="3">
        <v>26.208800000000007</v>
      </c>
      <c r="E24" s="4">
        <v>35.411200000000001</v>
      </c>
      <c r="F24" s="4">
        <v>31.936899999999994</v>
      </c>
      <c r="G24" s="4">
        <v>36.944999999999993</v>
      </c>
      <c r="H24" s="3">
        <v>30.102399999999999</v>
      </c>
      <c r="I24" s="4">
        <v>29.0427</v>
      </c>
      <c r="J24" s="4">
        <v>29.888999999999999</v>
      </c>
      <c r="K24" s="4">
        <f>Table073__Page_104333[[#This Row],[Column4]]-Table073__Page_104333[[#This Row],[Column7]]</f>
        <v>-10.736199999999986</v>
      </c>
      <c r="L24" s="4">
        <f>Table073__Page_104333[[#This Row],[Column2]]-Table073__Page_104333[[#This Row],[Column5]]</f>
        <v>-10.6816</v>
      </c>
      <c r="M24" s="4">
        <f>Table073__Page_104333[[#This Row],[Column3]]-Table073__Page_104333[[#This Row],[Column6]]</f>
        <v>-5.2464999999999904</v>
      </c>
    </row>
    <row r="25" spans="1:13" x14ac:dyDescent="0.3">
      <c r="A25" t="s">
        <v>37</v>
      </c>
      <c r="B25" s="3">
        <v>8.1241000000000003</v>
      </c>
      <c r="C25" s="3">
        <v>9.2777999999999992</v>
      </c>
      <c r="D25" s="3">
        <v>8.7431000000000001</v>
      </c>
      <c r="E25" s="4">
        <v>22.44</v>
      </c>
      <c r="F25" s="4">
        <v>11.374199999999998</v>
      </c>
      <c r="G25" s="4">
        <v>16.9011</v>
      </c>
      <c r="H25" s="3">
        <v>14.98</v>
      </c>
      <c r="I25" s="4">
        <v>10.1379</v>
      </c>
      <c r="J25" s="4">
        <v>12.496000000000002</v>
      </c>
      <c r="K25" s="4">
        <f>Table073__Page_104333[[#This Row],[Column4]]-Table073__Page_104333[[#This Row],[Column7]]</f>
        <v>-8.1579999999999995</v>
      </c>
      <c r="L25" s="4">
        <f>Table073__Page_104333[[#This Row],[Column2]]-Table073__Page_104333[[#This Row],[Column5]]</f>
        <v>-14.315900000000001</v>
      </c>
      <c r="M25" s="4">
        <f>Table073__Page_104333[[#This Row],[Column3]]-Table073__Page_104333[[#This Row],[Column6]]</f>
        <v>-2.0963999999999992</v>
      </c>
    </row>
    <row r="26" spans="1:13" x14ac:dyDescent="0.3">
      <c r="A26" t="s">
        <v>38</v>
      </c>
      <c r="B26" s="3">
        <v>12.396599999999999</v>
      </c>
      <c r="C26" s="3">
        <v>2.1983999999999999</v>
      </c>
      <c r="D26" s="3">
        <v>7.085</v>
      </c>
      <c r="E26" s="4">
        <v>18.569600000000001</v>
      </c>
      <c r="F26" s="4">
        <v>3.51</v>
      </c>
      <c r="G26" s="4">
        <v>10.192500000000001</v>
      </c>
      <c r="H26" s="3">
        <v>13.607700000000001</v>
      </c>
      <c r="I26" s="4">
        <v>2.4255</v>
      </c>
      <c r="J26" s="4">
        <v>7.8839999999999995</v>
      </c>
      <c r="K26" s="4">
        <f>Table073__Page_104333[[#This Row],[Column4]]-Table073__Page_104333[[#This Row],[Column7]]</f>
        <v>-3.1075000000000008</v>
      </c>
      <c r="L26" s="4">
        <f>Table073__Page_104333[[#This Row],[Column2]]-Table073__Page_104333[[#This Row],[Column5]]</f>
        <v>-6.1730000000000018</v>
      </c>
      <c r="M26" s="4">
        <f>Table073__Page_104333[[#This Row],[Column3]]-Table073__Page_104333[[#This Row],[Column6]]</f>
        <v>-1.3115999999999999</v>
      </c>
    </row>
    <row r="27" spans="1:13" x14ac:dyDescent="0.3">
      <c r="A27" t="s">
        <v>39</v>
      </c>
      <c r="B27" s="3">
        <v>6.1074000000000002</v>
      </c>
      <c r="C27" s="3">
        <v>6.4384000000000006</v>
      </c>
      <c r="D27" s="3">
        <v>6.2933000000000003</v>
      </c>
      <c r="E27" s="4">
        <v>17.0488</v>
      </c>
      <c r="F27" s="4">
        <v>12.281599999999999</v>
      </c>
      <c r="G27" s="4">
        <v>12.646399999999998</v>
      </c>
      <c r="H27" s="3">
        <v>10.578999999999999</v>
      </c>
      <c r="I27" s="4">
        <v>8.4779999999999998</v>
      </c>
      <c r="J27" s="4">
        <v>9.6284999999999989</v>
      </c>
      <c r="K27" s="4">
        <f>Table073__Page_104333[[#This Row],[Column4]]-Table073__Page_104333[[#This Row],[Column7]]</f>
        <v>-6.3530999999999977</v>
      </c>
      <c r="L27" s="4">
        <f>Table073__Page_104333[[#This Row],[Column2]]-Table073__Page_104333[[#This Row],[Column5]]</f>
        <v>-10.9414</v>
      </c>
      <c r="M27" s="4">
        <f>Table073__Page_104333[[#This Row],[Column3]]-Table073__Page_104333[[#This Row],[Column6]]</f>
        <v>-5.8431999999999986</v>
      </c>
    </row>
    <row r="28" spans="1:13" x14ac:dyDescent="0.3">
      <c r="A28" t="s">
        <v>40</v>
      </c>
      <c r="B28" s="3">
        <v>10.5364</v>
      </c>
      <c r="C28" s="3">
        <v>2.9897999999999998</v>
      </c>
      <c r="D28" s="3">
        <v>6.8741999999999992</v>
      </c>
      <c r="E28" s="4">
        <v>15.214999999999998</v>
      </c>
      <c r="F28" s="4">
        <v>7.1528999999999998</v>
      </c>
      <c r="G28" s="4">
        <v>9.9380999999999986</v>
      </c>
      <c r="H28" s="3">
        <v>12.027999999999999</v>
      </c>
      <c r="I28" s="4">
        <v>4.0419</v>
      </c>
      <c r="J28" s="4">
        <v>8.3849999999999998</v>
      </c>
      <c r="K28" s="4">
        <f>Table073__Page_104333[[#This Row],[Column4]]-Table073__Page_104333[[#This Row],[Column7]]</f>
        <v>-3.0638999999999994</v>
      </c>
      <c r="L28" s="4">
        <f>Table073__Page_104333[[#This Row],[Column2]]-Table073__Page_104333[[#This Row],[Column5]]</f>
        <v>-4.6785999999999976</v>
      </c>
      <c r="M28" s="4">
        <f>Table073__Page_104333[[#This Row],[Column3]]-Table073__Page_104333[[#This Row],[Column6]]</f>
        <v>-4.1631</v>
      </c>
    </row>
    <row r="29" spans="1:13" x14ac:dyDescent="0.3">
      <c r="A29" t="s">
        <v>41</v>
      </c>
      <c r="B29" s="3">
        <v>43.512999999999991</v>
      </c>
      <c r="C29" s="3">
        <v>28.882900000000003</v>
      </c>
      <c r="D29" s="3">
        <v>36.925600000000003</v>
      </c>
      <c r="E29" s="4">
        <v>36.024000000000001</v>
      </c>
      <c r="F29" s="4">
        <v>50.122799999999998</v>
      </c>
      <c r="G29" s="4">
        <v>45.073799999999999</v>
      </c>
      <c r="H29" s="3">
        <v>41.574000000000005</v>
      </c>
      <c r="I29" s="4">
        <v>38.4084</v>
      </c>
      <c r="J29" s="4">
        <v>39.762</v>
      </c>
      <c r="K29" s="4">
        <f>Table073__Page_104333[[#This Row],[Column4]]-Table073__Page_104333[[#This Row],[Column7]]</f>
        <v>-8.1481999999999957</v>
      </c>
      <c r="L29" s="4">
        <f>Table073__Page_104333[[#This Row],[Column2]]-Table073__Page_104333[[#This Row],[Column5]]</f>
        <v>7.4889999999999901</v>
      </c>
      <c r="M29" s="4">
        <f>Table073__Page_104333[[#This Row],[Column3]]-Table073__Page_104333[[#This Row],[Column6]]</f>
        <v>-21.239899999999995</v>
      </c>
    </row>
    <row r="30" spans="1:13" x14ac:dyDescent="0.3">
      <c r="A30" t="s">
        <v>42</v>
      </c>
      <c r="B30" s="3">
        <v>12.4504</v>
      </c>
      <c r="C30" s="3">
        <v>18.8325</v>
      </c>
      <c r="D30" s="3">
        <v>15.932399999999998</v>
      </c>
      <c r="E30" s="4">
        <v>43.258999999999993</v>
      </c>
      <c r="F30" s="4">
        <v>27.144400000000005</v>
      </c>
      <c r="G30" s="4">
        <v>34.875400000000006</v>
      </c>
      <c r="H30" s="3">
        <v>28.526400000000002</v>
      </c>
      <c r="I30" s="4">
        <v>22.492400000000004</v>
      </c>
      <c r="J30" s="4">
        <v>25.511699999999998</v>
      </c>
      <c r="K30" s="4">
        <f>Table073__Page_104333[[#This Row],[Column4]]-Table073__Page_104333[[#This Row],[Column7]]</f>
        <v>-18.943000000000008</v>
      </c>
      <c r="L30" s="4">
        <f>Table073__Page_104333[[#This Row],[Column2]]-Table073__Page_104333[[#This Row],[Column5]]</f>
        <v>-30.808599999999991</v>
      </c>
      <c r="M30" s="4">
        <f>Table073__Page_104333[[#This Row],[Column3]]-Table073__Page_104333[[#This Row],[Column6]]</f>
        <v>-8.311900000000005</v>
      </c>
    </row>
    <row r="31" spans="1:13" x14ac:dyDescent="0.3">
      <c r="A31" t="s">
        <v>43</v>
      </c>
      <c r="B31" s="3">
        <v>25.0425</v>
      </c>
      <c r="C31" s="3">
        <v>13.534400000000003</v>
      </c>
      <c r="D31" s="3">
        <v>19.1968</v>
      </c>
      <c r="E31" s="4">
        <v>33.966399999999993</v>
      </c>
      <c r="F31" s="4">
        <v>39.065599999999996</v>
      </c>
      <c r="G31" s="4">
        <v>35.752000000000002</v>
      </c>
      <c r="H31" s="3">
        <v>29.794599999999999</v>
      </c>
      <c r="I31" s="4">
        <v>27.869900000000001</v>
      </c>
      <c r="J31" s="4">
        <v>28.710599999999999</v>
      </c>
      <c r="K31" s="4">
        <f>Table073__Page_104333[[#This Row],[Column4]]-Table073__Page_104333[[#This Row],[Column7]]</f>
        <v>-16.555200000000003</v>
      </c>
      <c r="L31" s="4">
        <f>Table073__Page_104333[[#This Row],[Column2]]-Table073__Page_104333[[#This Row],[Column5]]</f>
        <v>-8.9238999999999926</v>
      </c>
      <c r="M31" s="4">
        <f>Table073__Page_104333[[#This Row],[Column3]]-Table073__Page_104333[[#This Row],[Column6]]</f>
        <v>-25.531199999999991</v>
      </c>
    </row>
    <row r="32" spans="1:13" x14ac:dyDescent="0.3">
      <c r="A32" t="s">
        <v>44</v>
      </c>
      <c r="B32" s="3" t="s">
        <v>67</v>
      </c>
      <c r="C32" s="3">
        <v>0.627</v>
      </c>
      <c r="D32" s="3">
        <v>0.34199999999999997</v>
      </c>
      <c r="E32" s="4">
        <v>7.8540000000000001</v>
      </c>
      <c r="F32" s="4">
        <v>6.4714</v>
      </c>
      <c r="G32" s="4">
        <v>5.7115999999999998</v>
      </c>
      <c r="H32" s="3">
        <v>1.3949</v>
      </c>
      <c r="I32" s="4">
        <v>2.1854</v>
      </c>
      <c r="J32" s="4">
        <v>1.8166</v>
      </c>
      <c r="K32" s="4">
        <f>Table073__Page_104333[[#This Row],[Column4]]-Table073__Page_104333[[#This Row],[Column7]]</f>
        <v>-5.3696000000000002</v>
      </c>
      <c r="L32" s="4" t="s">
        <v>67</v>
      </c>
      <c r="M32" s="4">
        <f>Table073__Page_104333[[#This Row],[Column3]]-Table073__Page_104333[[#This Row],[Column6]]</f>
        <v>-5.8444000000000003</v>
      </c>
    </row>
    <row r="33" spans="1:13" x14ac:dyDescent="0.3">
      <c r="A33" t="s">
        <v>45</v>
      </c>
      <c r="B33" s="3">
        <v>5.5314999999999994</v>
      </c>
      <c r="C33" s="3">
        <v>3.0786000000000002</v>
      </c>
      <c r="D33" s="3">
        <v>4.3670000000000009</v>
      </c>
      <c r="E33" s="4">
        <v>13.252800000000001</v>
      </c>
      <c r="F33" s="4">
        <v>10.433999999999999</v>
      </c>
      <c r="G33" s="4">
        <v>9.0709999999999997</v>
      </c>
      <c r="H33" s="3">
        <v>9.0271999999999988</v>
      </c>
      <c r="I33" s="4">
        <v>6.3345000000000002</v>
      </c>
      <c r="J33" s="4">
        <v>7.8043999999999993</v>
      </c>
      <c r="K33" s="4">
        <f>Table073__Page_104333[[#This Row],[Column4]]-Table073__Page_104333[[#This Row],[Column7]]</f>
        <v>-4.7039999999999988</v>
      </c>
      <c r="L33" s="4">
        <f>Table073__Page_104333[[#This Row],[Column2]]-Table073__Page_104333[[#This Row],[Column5]]</f>
        <v>-7.7213000000000012</v>
      </c>
      <c r="M33" s="4">
        <f>Table073__Page_104333[[#This Row],[Column3]]-Table073__Page_104333[[#This Row],[Column6]]</f>
        <v>-7.3553999999999995</v>
      </c>
    </row>
    <row r="34" spans="1:13" x14ac:dyDescent="0.3">
      <c r="A34" t="s">
        <v>46</v>
      </c>
      <c r="B34" s="3">
        <v>8.4624000000000006</v>
      </c>
      <c r="C34" s="3">
        <v>2.4277999999999995</v>
      </c>
      <c r="D34" s="3">
        <v>5.589599999999999</v>
      </c>
      <c r="E34" s="4">
        <v>25.387699999999999</v>
      </c>
      <c r="F34" s="4">
        <v>13.64</v>
      </c>
      <c r="G34" s="4">
        <v>16.445</v>
      </c>
      <c r="H34" s="3">
        <v>12.5846</v>
      </c>
      <c r="I34" s="4">
        <v>5.1764999999999999</v>
      </c>
      <c r="J34" s="4">
        <v>9.0431999999999988</v>
      </c>
      <c r="K34" s="4">
        <f>Table073__Page_104333[[#This Row],[Column4]]-Table073__Page_104333[[#This Row],[Column7]]</f>
        <v>-10.855400000000001</v>
      </c>
      <c r="L34" s="4">
        <f>Table073__Page_104333[[#This Row],[Column2]]-Table073__Page_104333[[#This Row],[Column5]]</f>
        <v>-16.9253</v>
      </c>
      <c r="M34" s="4">
        <f>Table073__Page_104333[[#This Row],[Column3]]-Table073__Page_104333[[#This Row],[Column6]]</f>
        <v>-11.212200000000001</v>
      </c>
    </row>
    <row r="35" spans="1:13" x14ac:dyDescent="0.3">
      <c r="A35" t="s">
        <v>47</v>
      </c>
      <c r="B35" s="3">
        <v>5.5970999999999993</v>
      </c>
      <c r="C35" s="3">
        <v>3.4559999999999995</v>
      </c>
      <c r="D35" s="3">
        <v>4.426800000000001</v>
      </c>
      <c r="E35" s="4">
        <v>19.68</v>
      </c>
      <c r="F35" s="4">
        <v>13.944000000000001</v>
      </c>
      <c r="G35" s="4">
        <v>13.944000000000001</v>
      </c>
      <c r="H35" s="3">
        <v>9.6823999999999995</v>
      </c>
      <c r="I35" s="4">
        <v>6.1769999999999996</v>
      </c>
      <c r="J35" s="4">
        <v>7.82</v>
      </c>
      <c r="K35" s="4">
        <f>Table073__Page_104333[[#This Row],[Column4]]-Table073__Page_104333[[#This Row],[Column7]]</f>
        <v>-9.517199999999999</v>
      </c>
      <c r="L35" s="4">
        <f>Table073__Page_104333[[#This Row],[Column2]]-Table073__Page_104333[[#This Row],[Column5]]</f>
        <v>-14.0829</v>
      </c>
      <c r="M35" s="4">
        <f>Table073__Page_104333[[#This Row],[Column3]]-Table073__Page_104333[[#This Row],[Column6]]</f>
        <v>-10.488000000000001</v>
      </c>
    </row>
    <row r="36" spans="1:13" x14ac:dyDescent="0.3">
      <c r="A36" t="s">
        <v>48</v>
      </c>
      <c r="B36" s="3">
        <v>14.776400000000001</v>
      </c>
      <c r="C36" s="3" t="s">
        <v>67</v>
      </c>
      <c r="D36" s="3">
        <v>8.9570000000000007</v>
      </c>
      <c r="E36" s="4">
        <v>24.761100000000003</v>
      </c>
      <c r="F36" s="4">
        <v>9.4383999999999997</v>
      </c>
      <c r="G36" s="4">
        <v>16.031400000000005</v>
      </c>
      <c r="H36" s="3">
        <v>19.3248</v>
      </c>
      <c r="I36" s="4">
        <v>4.0415000000000001</v>
      </c>
      <c r="J36" s="4">
        <v>13.442899999999998</v>
      </c>
      <c r="K36" s="4">
        <f>Table073__Page_104333[[#This Row],[Column4]]-Table073__Page_104333[[#This Row],[Column7]]</f>
        <v>-7.0744000000000042</v>
      </c>
      <c r="L36" s="4">
        <f>Table073__Page_104333[[#This Row],[Column2]]-Table073__Page_104333[[#This Row],[Column5]]</f>
        <v>-9.9847000000000019</v>
      </c>
      <c r="M36" s="4" t="s">
        <v>67</v>
      </c>
    </row>
    <row r="37" spans="1:13" x14ac:dyDescent="0.3">
      <c r="A37" t="s">
        <v>49</v>
      </c>
      <c r="B37" s="3" t="s">
        <v>67</v>
      </c>
      <c r="C37" s="3" t="s">
        <v>67</v>
      </c>
      <c r="D37" s="3" t="s">
        <v>67</v>
      </c>
      <c r="E37" s="4">
        <v>22.982700000000001</v>
      </c>
      <c r="F37" s="4">
        <v>42.973199999999999</v>
      </c>
      <c r="G37" s="4">
        <v>31.795200000000001</v>
      </c>
      <c r="H37" s="3">
        <v>22.982700000000001</v>
      </c>
      <c r="I37" s="4">
        <v>42.973199999999999</v>
      </c>
      <c r="J37" s="4">
        <v>33.523199999999996</v>
      </c>
      <c r="K37" s="4" t="s">
        <v>67</v>
      </c>
      <c r="L37" s="4" t="s">
        <v>67</v>
      </c>
      <c r="M37" s="4" t="s">
        <v>67</v>
      </c>
    </row>
    <row r="38" spans="1:13" ht="43.2" x14ac:dyDescent="0.3">
      <c r="A38" s="5" t="s">
        <v>50</v>
      </c>
      <c r="B38" s="3" t="s">
        <v>67</v>
      </c>
      <c r="C38" s="3">
        <v>0.77280000000000004</v>
      </c>
      <c r="D38" s="3">
        <v>0.42070000000000002</v>
      </c>
      <c r="E38" s="4">
        <v>11.919600000000001</v>
      </c>
      <c r="F38" s="4">
        <v>1.2806</v>
      </c>
      <c r="G38" s="4">
        <v>6.1334</v>
      </c>
      <c r="H38" s="3">
        <v>9.7202000000000002</v>
      </c>
      <c r="I38" s="4">
        <v>1.1171999999999997</v>
      </c>
      <c r="J38" s="4">
        <v>5.9444000000000008</v>
      </c>
      <c r="K38" s="4">
        <f>Table073__Page_104333[[#This Row],[Column4]]-Table073__Page_104333[[#This Row],[Column7]]</f>
        <v>-5.7126999999999999</v>
      </c>
      <c r="L38" s="4" t="s">
        <v>67</v>
      </c>
      <c r="M38" s="4">
        <f>Table073__Page_104333[[#This Row],[Column3]]-Table073__Page_104333[[#This Row],[Column6]]</f>
        <v>-0.50779999999999992</v>
      </c>
    </row>
    <row r="39" spans="1:13" x14ac:dyDescent="0.3">
      <c r="A39" t="s">
        <v>51</v>
      </c>
      <c r="B39" s="3">
        <v>10.926300000000001</v>
      </c>
      <c r="C39" s="3">
        <v>8.0678000000000001</v>
      </c>
      <c r="D39" s="3">
        <v>9.5914000000000001</v>
      </c>
      <c r="E39" s="4">
        <v>8.2491000000000003</v>
      </c>
      <c r="F39" s="4">
        <v>5.3336000000000006</v>
      </c>
      <c r="G39" s="4">
        <v>6.9608000000000008</v>
      </c>
      <c r="H39" s="3">
        <v>10.3576</v>
      </c>
      <c r="I39" s="4">
        <v>7.4860000000000007</v>
      </c>
      <c r="J39" s="4">
        <v>8.9924999999999997</v>
      </c>
      <c r="K39" s="4">
        <f>Table073__Page_104333[[#This Row],[Column4]]-Table073__Page_104333[[#This Row],[Column7]]</f>
        <v>2.6305999999999994</v>
      </c>
      <c r="L39" s="4">
        <f>Table073__Page_104333[[#This Row],[Column2]]-Table073__Page_104333[[#This Row],[Column5]]</f>
        <v>2.6772000000000009</v>
      </c>
      <c r="M39" s="4">
        <f>Table073__Page_104333[[#This Row],[Column3]]-Table073__Page_104333[[#This Row],[Column6]]</f>
        <v>2.7341999999999995</v>
      </c>
    </row>
    <row r="40" spans="1:13" x14ac:dyDescent="0.3">
      <c r="A40" t="s">
        <v>52</v>
      </c>
      <c r="B40" s="3" t="s">
        <v>67</v>
      </c>
      <c r="C40" s="3" t="s">
        <v>67</v>
      </c>
      <c r="D40" s="3" t="s">
        <v>67</v>
      </c>
      <c r="E40" s="4">
        <v>50.967000000000006</v>
      </c>
      <c r="F40" s="4">
        <v>38.9</v>
      </c>
      <c r="G40" s="4">
        <v>53.9</v>
      </c>
      <c r="H40" s="3">
        <v>11.097000000000001</v>
      </c>
      <c r="I40" s="4">
        <v>4.0526999999999997</v>
      </c>
      <c r="J40" s="4">
        <v>7.524</v>
      </c>
      <c r="K40" s="4" t="s">
        <v>67</v>
      </c>
      <c r="L40" s="4" t="s">
        <v>67</v>
      </c>
      <c r="M40" s="4" t="s">
        <v>67</v>
      </c>
    </row>
    <row r="41" spans="1:13" x14ac:dyDescent="0.3">
      <c r="A41" t="s">
        <v>53</v>
      </c>
      <c r="B41" s="3">
        <v>44.5</v>
      </c>
      <c r="C41" s="3">
        <v>32.802</v>
      </c>
      <c r="D41" s="3">
        <v>37.410800000000002</v>
      </c>
      <c r="E41" s="4">
        <v>43.431199999999997</v>
      </c>
      <c r="F41" s="4">
        <v>24.880499999999998</v>
      </c>
      <c r="G41" s="4">
        <v>35.356500000000004</v>
      </c>
      <c r="H41" s="3">
        <v>43.564499999999995</v>
      </c>
      <c r="I41" s="4">
        <v>28.089600000000001</v>
      </c>
      <c r="J41" s="4">
        <v>37.038800000000009</v>
      </c>
      <c r="K41" s="4">
        <f>Table073__Page_104333[[#This Row],[Column4]]-Table073__Page_104333[[#This Row],[Column7]]</f>
        <v>2.0542999999999978</v>
      </c>
      <c r="L41" s="4">
        <f>Table073__Page_104333[[#This Row],[Column2]]-Table073__Page_104333[[#This Row],[Column5]]</f>
        <v>1.0688000000000031</v>
      </c>
      <c r="M41" s="4">
        <f>Table073__Page_104333[[#This Row],[Column3]]-Table073__Page_104333[[#This Row],[Column6]]</f>
        <v>7.9215000000000018</v>
      </c>
    </row>
    <row r="42" spans="1:13" x14ac:dyDescent="0.3">
      <c r="A42" t="s">
        <v>54</v>
      </c>
      <c r="B42" s="3">
        <v>42.8</v>
      </c>
      <c r="C42" s="3">
        <v>51.6</v>
      </c>
      <c r="D42" s="3">
        <v>51</v>
      </c>
      <c r="E42" s="4">
        <v>53.171199999999999</v>
      </c>
      <c r="F42" s="4">
        <v>2.1447999999999996</v>
      </c>
      <c r="G42" s="4">
        <v>30.180399999999995</v>
      </c>
      <c r="H42" s="3">
        <v>51.191000000000003</v>
      </c>
      <c r="I42" s="4">
        <v>24.387999999999998</v>
      </c>
      <c r="J42" s="4">
        <v>40.831899999999997</v>
      </c>
      <c r="K42" s="4">
        <f>Table073__Page_104333[[#This Row],[Column4]]-Table073__Page_104333[[#This Row],[Column7]]</f>
        <v>20.819600000000005</v>
      </c>
      <c r="L42" s="4">
        <f>Table073__Page_104333[[#This Row],[Column2]]-Table073__Page_104333[[#This Row],[Column5]]</f>
        <v>-10.371200000000002</v>
      </c>
      <c r="M42" s="4">
        <f>Table073__Page_104333[[#This Row],[Column3]]-Table073__Page_104333[[#This Row],[Column6]]</f>
        <v>49.455200000000005</v>
      </c>
    </row>
    <row r="43" spans="1:13" x14ac:dyDescent="0.3">
      <c r="A43" t="s">
        <v>55</v>
      </c>
      <c r="B43" s="3">
        <v>11.385</v>
      </c>
      <c r="C43" s="3">
        <v>5.9472000000000005</v>
      </c>
      <c r="D43" s="3">
        <v>8.7492000000000001</v>
      </c>
      <c r="E43" s="4">
        <v>24.423999999999999</v>
      </c>
      <c r="F43" s="4">
        <v>18.247700000000002</v>
      </c>
      <c r="G43" s="4">
        <v>19.629000000000001</v>
      </c>
      <c r="H43" s="3">
        <v>15.7807</v>
      </c>
      <c r="I43" s="4">
        <v>9.89</v>
      </c>
      <c r="J43" s="4">
        <v>12.915600000000001</v>
      </c>
      <c r="K43" s="4">
        <f>Table073__Page_104333[[#This Row],[Column4]]-Table073__Page_104333[[#This Row],[Column7]]</f>
        <v>-10.879800000000001</v>
      </c>
      <c r="L43" s="4">
        <f>Table073__Page_104333[[#This Row],[Column2]]-Table073__Page_104333[[#This Row],[Column5]]</f>
        <v>-13.039</v>
      </c>
      <c r="M43" s="4">
        <f>Table073__Page_104333[[#This Row],[Column3]]-Table073__Page_104333[[#This Row],[Column6]]</f>
        <v>-12.300500000000001</v>
      </c>
    </row>
    <row r="44" spans="1:13" ht="14.4" customHeight="1" x14ac:dyDescent="0.3">
      <c r="A44" s="26" t="s">
        <v>68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</sheetData>
  <mergeCells count="3">
    <mergeCell ref="A1:K3"/>
    <mergeCell ref="L1:M3"/>
    <mergeCell ref="A44:M44"/>
  </mergeCells>
  <phoneticPr fontId="4" type="noConversion"/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B5F1-AD5B-4FC5-987C-1746F6A4177D}">
  <dimension ref="A1:J46"/>
  <sheetViews>
    <sheetView topLeftCell="A23"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61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11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3" t="s">
        <v>57</v>
      </c>
    </row>
    <row r="9" spans="1:5" x14ac:dyDescent="0.3">
      <c r="A9" s="12" t="s">
        <v>19</v>
      </c>
      <c r="B9" s="15">
        <v>26.805599999999998</v>
      </c>
      <c r="C9" s="15">
        <v>22.052000000000003</v>
      </c>
      <c r="D9" s="15">
        <v>24.401999999999997</v>
      </c>
      <c r="E9" s="15">
        <f>C9-B9</f>
        <v>-4.7535999999999952</v>
      </c>
    </row>
    <row r="10" spans="1:5" x14ac:dyDescent="0.3">
      <c r="A10" s="9" t="s">
        <v>20</v>
      </c>
      <c r="B10" s="16">
        <v>9.8693000000000008</v>
      </c>
      <c r="C10" s="16">
        <v>7.2618000000000009</v>
      </c>
      <c r="D10" s="16">
        <v>8.5840000000000014</v>
      </c>
      <c r="E10" s="16">
        <f t="shared" ref="E10:E45" si="0">C10-B10</f>
        <v>-2.6074999999999999</v>
      </c>
    </row>
    <row r="11" spans="1:5" x14ac:dyDescent="0.3">
      <c r="A11" s="12" t="s">
        <v>21</v>
      </c>
      <c r="B11" s="15">
        <v>13.710699999999999</v>
      </c>
      <c r="C11" s="15">
        <v>6.0139999999999993</v>
      </c>
      <c r="D11" s="15">
        <v>9.9497999999999998</v>
      </c>
      <c r="E11" s="15">
        <f t="shared" si="0"/>
        <v>-7.6966999999999999</v>
      </c>
    </row>
    <row r="12" spans="1:5" x14ac:dyDescent="0.3">
      <c r="A12" s="9" t="s">
        <v>22</v>
      </c>
      <c r="B12" s="16">
        <v>9.4499999999999993</v>
      </c>
      <c r="C12" s="16">
        <v>2.3183999999999996</v>
      </c>
      <c r="D12" s="16">
        <v>5.9466000000000001</v>
      </c>
      <c r="E12" s="16">
        <f t="shared" si="0"/>
        <v>-7.1315999999999997</v>
      </c>
    </row>
    <row r="13" spans="1:5" x14ac:dyDescent="0.3">
      <c r="A13" s="12" t="s">
        <v>23</v>
      </c>
      <c r="B13" s="15">
        <v>1.3671</v>
      </c>
      <c r="C13" s="15">
        <v>1.3237000000000001</v>
      </c>
      <c r="D13" s="15">
        <v>1.34</v>
      </c>
      <c r="E13" s="15">
        <f t="shared" si="0"/>
        <v>-4.3399999999999883E-2</v>
      </c>
    </row>
    <row r="14" spans="1:5" x14ac:dyDescent="0.3">
      <c r="A14" s="9" t="s">
        <v>24</v>
      </c>
      <c r="B14" s="16">
        <v>14.361200000000002</v>
      </c>
      <c r="C14" s="16">
        <v>9.9585999999999988</v>
      </c>
      <c r="D14" s="16">
        <v>12.448499999999999</v>
      </c>
      <c r="E14" s="16">
        <f t="shared" si="0"/>
        <v>-4.4026000000000032</v>
      </c>
    </row>
    <row r="15" spans="1:5" x14ac:dyDescent="0.3">
      <c r="A15" s="12" t="s">
        <v>25</v>
      </c>
      <c r="B15" s="15">
        <v>37.683199999999999</v>
      </c>
      <c r="C15" s="15">
        <v>39.501199999999997</v>
      </c>
      <c r="D15" s="15">
        <v>38.7072</v>
      </c>
      <c r="E15" s="15">
        <f t="shared" si="0"/>
        <v>1.8179999999999978</v>
      </c>
    </row>
    <row r="16" spans="1:5" x14ac:dyDescent="0.3">
      <c r="A16" s="9" t="s">
        <v>26</v>
      </c>
      <c r="B16" s="16">
        <v>5.1972000000000005</v>
      </c>
      <c r="C16" s="16">
        <v>2.6505000000000001</v>
      </c>
      <c r="D16" s="16">
        <v>3.9797999999999996</v>
      </c>
      <c r="E16" s="16">
        <f t="shared" si="0"/>
        <v>-2.5467000000000004</v>
      </c>
    </row>
    <row r="17" spans="1:5" x14ac:dyDescent="0.3">
      <c r="A17" s="12" t="s">
        <v>27</v>
      </c>
      <c r="B17" s="15">
        <v>15.966799999999999</v>
      </c>
      <c r="C17" s="15">
        <v>4.1607000000000003</v>
      </c>
      <c r="D17" s="15">
        <v>10.3024</v>
      </c>
      <c r="E17" s="15">
        <f t="shared" si="0"/>
        <v>-11.806099999999999</v>
      </c>
    </row>
    <row r="18" spans="1:5" x14ac:dyDescent="0.3">
      <c r="A18" s="9" t="s">
        <v>28</v>
      </c>
      <c r="B18" s="16">
        <v>2.0170999999999997</v>
      </c>
      <c r="C18" s="16">
        <v>5.88</v>
      </c>
      <c r="D18" s="16">
        <v>3.8654999999999999</v>
      </c>
      <c r="E18" s="16">
        <f t="shared" si="0"/>
        <v>3.8629000000000002</v>
      </c>
    </row>
    <row r="19" spans="1:5" x14ac:dyDescent="0.3">
      <c r="A19" s="12" t="s">
        <v>29</v>
      </c>
      <c r="B19" s="15">
        <v>9.5129999999999999</v>
      </c>
      <c r="C19" s="15">
        <v>1.8159999999999998</v>
      </c>
      <c r="D19" s="15">
        <v>5.4144999999999994</v>
      </c>
      <c r="E19" s="15">
        <f t="shared" si="0"/>
        <v>-7.6970000000000001</v>
      </c>
    </row>
    <row r="20" spans="1:5" x14ac:dyDescent="0.3">
      <c r="A20" s="9" t="s">
        <v>30</v>
      </c>
      <c r="B20" s="16">
        <v>13.582799999999999</v>
      </c>
      <c r="C20" s="16">
        <v>12.336999999999998</v>
      </c>
      <c r="D20" s="16">
        <v>13.145600000000002</v>
      </c>
      <c r="E20" s="16">
        <f t="shared" si="0"/>
        <v>-1.2458000000000009</v>
      </c>
    </row>
    <row r="21" spans="1:5" x14ac:dyDescent="0.3">
      <c r="A21" s="12" t="s">
        <v>31</v>
      </c>
      <c r="B21" s="15">
        <v>30.836100000000002</v>
      </c>
      <c r="C21" s="15">
        <v>18.999600000000001</v>
      </c>
      <c r="D21" s="15">
        <v>24.9696</v>
      </c>
      <c r="E21" s="15">
        <f t="shared" si="0"/>
        <v>-11.836500000000001</v>
      </c>
    </row>
    <row r="22" spans="1:5" x14ac:dyDescent="0.3">
      <c r="A22" s="9" t="s">
        <v>32</v>
      </c>
      <c r="B22" s="16">
        <v>6.0372000000000003</v>
      </c>
      <c r="C22" s="16">
        <v>1.5365</v>
      </c>
      <c r="D22" s="16">
        <v>4.0430000000000001</v>
      </c>
      <c r="E22" s="16">
        <f t="shared" si="0"/>
        <v>-4.5007000000000001</v>
      </c>
    </row>
    <row r="23" spans="1:5" x14ac:dyDescent="0.3">
      <c r="A23" s="12" t="s">
        <v>33</v>
      </c>
      <c r="B23" s="15">
        <v>23.769000000000002</v>
      </c>
      <c r="C23" s="15">
        <v>15.4056</v>
      </c>
      <c r="D23" s="15">
        <v>20.027099999999997</v>
      </c>
      <c r="E23" s="15">
        <f t="shared" si="0"/>
        <v>-8.3634000000000022</v>
      </c>
    </row>
    <row r="24" spans="1:5" x14ac:dyDescent="0.3">
      <c r="A24" s="9" t="s">
        <v>34</v>
      </c>
      <c r="B24" s="16">
        <v>22.742400000000004</v>
      </c>
      <c r="C24" s="16">
        <v>18.894499999999997</v>
      </c>
      <c r="D24" s="16">
        <v>20.921200000000002</v>
      </c>
      <c r="E24" s="16">
        <f t="shared" si="0"/>
        <v>-3.8479000000000063</v>
      </c>
    </row>
    <row r="25" spans="1:5" x14ac:dyDescent="0.3">
      <c r="A25" s="12" t="s">
        <v>35</v>
      </c>
      <c r="B25" s="15">
        <v>0.12100000000000001</v>
      </c>
      <c r="C25" s="15">
        <v>1.1000999999999999</v>
      </c>
      <c r="D25" s="15">
        <v>0.59299999999999997</v>
      </c>
      <c r="E25" s="15">
        <f t="shared" si="0"/>
        <v>0.97909999999999986</v>
      </c>
    </row>
    <row r="26" spans="1:5" x14ac:dyDescent="0.3">
      <c r="A26" s="9" t="s">
        <v>36</v>
      </c>
      <c r="B26" s="16">
        <v>24.729600000000001</v>
      </c>
      <c r="C26" s="16">
        <v>26.690400000000004</v>
      </c>
      <c r="D26" s="16">
        <v>26.208800000000007</v>
      </c>
      <c r="E26" s="16">
        <f t="shared" si="0"/>
        <v>1.9608000000000025</v>
      </c>
    </row>
    <row r="27" spans="1:5" x14ac:dyDescent="0.3">
      <c r="A27" s="12" t="s">
        <v>37</v>
      </c>
      <c r="B27" s="15">
        <v>8.1241000000000003</v>
      </c>
      <c r="C27" s="15">
        <v>9.2777999999999992</v>
      </c>
      <c r="D27" s="15">
        <v>8.7431000000000001</v>
      </c>
      <c r="E27" s="15">
        <f t="shared" si="0"/>
        <v>1.1536999999999988</v>
      </c>
    </row>
    <row r="28" spans="1:5" x14ac:dyDescent="0.3">
      <c r="A28" s="9" t="s">
        <v>38</v>
      </c>
      <c r="B28" s="16">
        <v>12.396599999999999</v>
      </c>
      <c r="C28" s="16">
        <v>2.1983999999999999</v>
      </c>
      <c r="D28" s="16">
        <v>7.085</v>
      </c>
      <c r="E28" s="16">
        <f t="shared" si="0"/>
        <v>-10.1982</v>
      </c>
    </row>
    <row r="29" spans="1:5" x14ac:dyDescent="0.3">
      <c r="A29" s="12" t="s">
        <v>39</v>
      </c>
      <c r="B29" s="15">
        <v>6.1074000000000002</v>
      </c>
      <c r="C29" s="15">
        <v>6.4384000000000006</v>
      </c>
      <c r="D29" s="15">
        <v>6.2933000000000003</v>
      </c>
      <c r="E29" s="15">
        <f t="shared" si="0"/>
        <v>0.33100000000000041</v>
      </c>
    </row>
    <row r="30" spans="1:5" x14ac:dyDescent="0.3">
      <c r="A30" s="9" t="s">
        <v>40</v>
      </c>
      <c r="B30" s="16">
        <v>10.5364</v>
      </c>
      <c r="C30" s="16">
        <v>2.9897999999999998</v>
      </c>
      <c r="D30" s="16">
        <v>6.8741999999999992</v>
      </c>
      <c r="E30" s="16">
        <f t="shared" si="0"/>
        <v>-7.5466000000000006</v>
      </c>
    </row>
    <row r="31" spans="1:5" x14ac:dyDescent="0.3">
      <c r="A31" s="12" t="s">
        <v>41</v>
      </c>
      <c r="B31" s="15">
        <v>43.512999999999991</v>
      </c>
      <c r="C31" s="15">
        <v>28.882900000000003</v>
      </c>
      <c r="D31" s="15">
        <v>36.925600000000003</v>
      </c>
      <c r="E31" s="15">
        <f t="shared" si="0"/>
        <v>-14.630099999999988</v>
      </c>
    </row>
    <row r="32" spans="1:5" x14ac:dyDescent="0.3">
      <c r="A32" s="9" t="s">
        <v>42</v>
      </c>
      <c r="B32" s="16">
        <v>12.4504</v>
      </c>
      <c r="C32" s="16">
        <v>18.8325</v>
      </c>
      <c r="D32" s="16">
        <v>15.932399999999998</v>
      </c>
      <c r="E32" s="16">
        <f t="shared" si="0"/>
        <v>6.3820999999999994</v>
      </c>
    </row>
    <row r="33" spans="1:10" x14ac:dyDescent="0.3">
      <c r="A33" s="12" t="s">
        <v>43</v>
      </c>
      <c r="B33" s="15">
        <v>25.0425</v>
      </c>
      <c r="C33" s="15">
        <v>13.534400000000003</v>
      </c>
      <c r="D33" s="15">
        <v>19.1968</v>
      </c>
      <c r="E33" s="15">
        <f t="shared" si="0"/>
        <v>-11.508099999999997</v>
      </c>
    </row>
    <row r="34" spans="1:10" x14ac:dyDescent="0.3">
      <c r="A34" s="9" t="s">
        <v>44</v>
      </c>
      <c r="B34" s="16" t="s">
        <v>67</v>
      </c>
      <c r="C34" s="16">
        <v>0.627</v>
      </c>
      <c r="D34" s="16">
        <v>0.34199999999999997</v>
      </c>
      <c r="E34" s="16" t="s">
        <v>67</v>
      </c>
    </row>
    <row r="35" spans="1:10" x14ac:dyDescent="0.3">
      <c r="A35" s="12" t="s">
        <v>45</v>
      </c>
      <c r="B35" s="15">
        <v>5.5314999999999994</v>
      </c>
      <c r="C35" s="15">
        <v>3.0786000000000002</v>
      </c>
      <c r="D35" s="15">
        <v>4.3670000000000009</v>
      </c>
      <c r="E35" s="15">
        <f t="shared" si="0"/>
        <v>-2.4528999999999992</v>
      </c>
    </row>
    <row r="36" spans="1:10" x14ac:dyDescent="0.3">
      <c r="A36" s="9" t="s">
        <v>46</v>
      </c>
      <c r="B36" s="16">
        <v>8.4624000000000006</v>
      </c>
      <c r="C36" s="16">
        <v>2.4277999999999995</v>
      </c>
      <c r="D36" s="16">
        <v>5.589599999999999</v>
      </c>
      <c r="E36" s="16">
        <f t="shared" si="0"/>
        <v>-6.0346000000000011</v>
      </c>
    </row>
    <row r="37" spans="1:10" x14ac:dyDescent="0.3">
      <c r="A37" s="12" t="s">
        <v>47</v>
      </c>
      <c r="B37" s="15">
        <v>5.5970999999999993</v>
      </c>
      <c r="C37" s="15">
        <v>3.4559999999999995</v>
      </c>
      <c r="D37" s="15">
        <v>4.426800000000001</v>
      </c>
      <c r="E37" s="15">
        <f t="shared" si="0"/>
        <v>-2.1410999999999998</v>
      </c>
    </row>
    <row r="38" spans="1:10" x14ac:dyDescent="0.3">
      <c r="A38" s="9" t="s">
        <v>48</v>
      </c>
      <c r="B38" s="16">
        <v>14.776400000000001</v>
      </c>
      <c r="C38" s="16" t="s">
        <v>67</v>
      </c>
      <c r="D38" s="16">
        <v>8.9570000000000007</v>
      </c>
      <c r="E38" s="16" t="s">
        <v>67</v>
      </c>
    </row>
    <row r="39" spans="1:10" x14ac:dyDescent="0.3">
      <c r="A39" s="12" t="s">
        <v>49</v>
      </c>
      <c r="B39" s="15" t="s">
        <v>67</v>
      </c>
      <c r="C39" s="15" t="s">
        <v>67</v>
      </c>
      <c r="D39" s="15" t="s">
        <v>67</v>
      </c>
      <c r="E39" s="15" t="s">
        <v>67</v>
      </c>
    </row>
    <row r="40" spans="1:10" x14ac:dyDescent="0.3">
      <c r="A40" s="12" t="s">
        <v>58</v>
      </c>
      <c r="B40" s="15" t="s">
        <v>67</v>
      </c>
      <c r="C40" s="15">
        <v>0.77280000000000004</v>
      </c>
      <c r="D40" s="15">
        <v>0.42070000000000002</v>
      </c>
      <c r="E40" s="15" t="s">
        <v>67</v>
      </c>
    </row>
    <row r="41" spans="1:10" x14ac:dyDescent="0.3">
      <c r="A41" s="9" t="s">
        <v>51</v>
      </c>
      <c r="B41" s="16">
        <v>10.926300000000001</v>
      </c>
      <c r="C41" s="16">
        <v>8.0678000000000001</v>
      </c>
      <c r="D41" s="16">
        <v>9.5914000000000001</v>
      </c>
      <c r="E41" s="16">
        <f t="shared" si="0"/>
        <v>-2.8585000000000012</v>
      </c>
    </row>
    <row r="42" spans="1:10" x14ac:dyDescent="0.3">
      <c r="A42" s="12" t="s">
        <v>52</v>
      </c>
      <c r="B42" s="15" t="s">
        <v>67</v>
      </c>
      <c r="C42" s="15" t="s">
        <v>67</v>
      </c>
      <c r="D42" s="15" t="s">
        <v>67</v>
      </c>
      <c r="E42" s="15" t="s">
        <v>67</v>
      </c>
    </row>
    <row r="43" spans="1:10" x14ac:dyDescent="0.3">
      <c r="A43" s="9" t="s">
        <v>53</v>
      </c>
      <c r="B43" s="16">
        <v>44.5</v>
      </c>
      <c r="C43" s="16">
        <v>32.802</v>
      </c>
      <c r="D43" s="16">
        <v>37.410800000000002</v>
      </c>
      <c r="E43" s="16">
        <f t="shared" si="0"/>
        <v>-11.698</v>
      </c>
    </row>
    <row r="44" spans="1:10" x14ac:dyDescent="0.3">
      <c r="A44" s="12" t="s">
        <v>54</v>
      </c>
      <c r="B44" s="15">
        <v>42.8</v>
      </c>
      <c r="C44" s="15">
        <v>51.6</v>
      </c>
      <c r="D44" s="15">
        <v>51</v>
      </c>
      <c r="E44" s="15">
        <f t="shared" si="0"/>
        <v>8.8000000000000043</v>
      </c>
    </row>
    <row r="45" spans="1:10" x14ac:dyDescent="0.3">
      <c r="A45" s="9" t="s">
        <v>55</v>
      </c>
      <c r="B45" s="16">
        <v>11.385</v>
      </c>
      <c r="C45" s="16">
        <v>5.9472000000000005</v>
      </c>
      <c r="D45" s="16">
        <v>8.7492000000000001</v>
      </c>
      <c r="E45" s="16">
        <f t="shared" si="0"/>
        <v>-5.4377999999999993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A58E-0464-403B-9753-3BEC3C4D34BD}">
  <dimension ref="A1:J46"/>
  <sheetViews>
    <sheetView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60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12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5">
        <v>35.002800000000001</v>
      </c>
      <c r="C9" s="15">
        <v>25.6355</v>
      </c>
      <c r="D9" s="15">
        <v>29.111499999999999</v>
      </c>
      <c r="E9" s="15">
        <f>C9-B9</f>
        <v>-9.3673000000000002</v>
      </c>
    </row>
    <row r="10" spans="1:5" x14ac:dyDescent="0.3">
      <c r="A10" s="9" t="s">
        <v>20</v>
      </c>
      <c r="B10" s="16">
        <v>19.069800000000001</v>
      </c>
      <c r="C10" s="16">
        <v>16.191999999999997</v>
      </c>
      <c r="D10" s="16">
        <v>16.265599999999999</v>
      </c>
      <c r="E10" s="16">
        <f t="shared" ref="E10:E45" si="0">C10-B10</f>
        <v>-2.8778000000000041</v>
      </c>
    </row>
    <row r="11" spans="1:5" x14ac:dyDescent="0.3">
      <c r="A11" s="12" t="s">
        <v>21</v>
      </c>
      <c r="B11" s="15">
        <v>24.897599999999997</v>
      </c>
      <c r="C11" s="15">
        <v>19.067999999999998</v>
      </c>
      <c r="D11" s="15">
        <v>20.747999999999998</v>
      </c>
      <c r="E11" s="15">
        <f t="shared" si="0"/>
        <v>-5.8295999999999992</v>
      </c>
    </row>
    <row r="12" spans="1:5" x14ac:dyDescent="0.3">
      <c r="A12" s="9" t="s">
        <v>22</v>
      </c>
      <c r="B12" s="16">
        <v>21.285</v>
      </c>
      <c r="C12" s="16">
        <v>9.952</v>
      </c>
      <c r="D12" s="16">
        <v>13.684000000000001</v>
      </c>
      <c r="E12" s="16">
        <f t="shared" si="0"/>
        <v>-11.333</v>
      </c>
    </row>
    <row r="13" spans="1:5" x14ac:dyDescent="0.3">
      <c r="A13" s="12" t="s">
        <v>23</v>
      </c>
      <c r="B13" s="15">
        <v>7.8916000000000004</v>
      </c>
      <c r="C13" s="15">
        <v>1.6562000000000001</v>
      </c>
      <c r="D13" s="15">
        <v>4.3953000000000007</v>
      </c>
      <c r="E13" s="15">
        <f t="shared" si="0"/>
        <v>-6.2354000000000003</v>
      </c>
    </row>
    <row r="14" spans="1:5" x14ac:dyDescent="0.3">
      <c r="A14" s="9" t="s">
        <v>24</v>
      </c>
      <c r="B14" s="16">
        <v>26.307400000000001</v>
      </c>
      <c r="C14" s="16">
        <v>11.758799999999999</v>
      </c>
      <c r="D14" s="16">
        <v>18.928799999999999</v>
      </c>
      <c r="E14" s="16">
        <f t="shared" si="0"/>
        <v>-14.548600000000002</v>
      </c>
    </row>
    <row r="15" spans="1:5" x14ac:dyDescent="0.3">
      <c r="A15" s="12" t="s">
        <v>25</v>
      </c>
      <c r="B15" s="15">
        <v>10.199999999999999</v>
      </c>
      <c r="C15" s="15">
        <v>16.3215</v>
      </c>
      <c r="D15" s="15">
        <v>11.969100000000001</v>
      </c>
      <c r="E15" s="15">
        <f t="shared" si="0"/>
        <v>6.1215000000000011</v>
      </c>
    </row>
    <row r="16" spans="1:5" x14ac:dyDescent="0.3">
      <c r="A16" s="9" t="s">
        <v>26</v>
      </c>
      <c r="B16" s="16">
        <v>11.151</v>
      </c>
      <c r="C16" s="16">
        <v>6.4860000000000007</v>
      </c>
      <c r="D16" s="16">
        <v>7.8660000000000005</v>
      </c>
      <c r="E16" s="16">
        <f t="shared" si="0"/>
        <v>-4.6649999999999991</v>
      </c>
    </row>
    <row r="17" spans="1:5" x14ac:dyDescent="0.3">
      <c r="A17" s="12" t="s">
        <v>27</v>
      </c>
      <c r="B17" s="15">
        <v>11.919600000000001</v>
      </c>
      <c r="C17" s="15">
        <v>11.971999999999998</v>
      </c>
      <c r="D17" s="15">
        <v>10.439</v>
      </c>
      <c r="E17" s="15">
        <f t="shared" si="0"/>
        <v>5.2399999999996894E-2</v>
      </c>
    </row>
    <row r="18" spans="1:5" x14ac:dyDescent="0.3">
      <c r="A18" s="9" t="s">
        <v>28</v>
      </c>
      <c r="B18" s="16">
        <v>43.2288</v>
      </c>
      <c r="C18" s="16">
        <v>28.689599999999999</v>
      </c>
      <c r="D18" s="16">
        <v>30.409600000000001</v>
      </c>
      <c r="E18" s="16">
        <f t="shared" si="0"/>
        <v>-14.539200000000001</v>
      </c>
    </row>
    <row r="19" spans="1:5" x14ac:dyDescent="0.3">
      <c r="A19" s="12" t="s">
        <v>29</v>
      </c>
      <c r="B19" s="15">
        <v>10.179</v>
      </c>
      <c r="C19" s="15">
        <v>5.7877999999999998</v>
      </c>
      <c r="D19" s="15">
        <v>6.9991999999999992</v>
      </c>
      <c r="E19" s="15">
        <f t="shared" si="0"/>
        <v>-4.3912000000000004</v>
      </c>
    </row>
    <row r="20" spans="1:5" x14ac:dyDescent="0.3">
      <c r="A20" s="9" t="s">
        <v>30</v>
      </c>
      <c r="B20" s="16">
        <v>27.149799999999999</v>
      </c>
      <c r="C20" s="16">
        <v>34.419900000000005</v>
      </c>
      <c r="D20" s="16">
        <v>30.605099999999997</v>
      </c>
      <c r="E20" s="16">
        <f t="shared" si="0"/>
        <v>7.2701000000000064</v>
      </c>
    </row>
    <row r="21" spans="1:5" x14ac:dyDescent="0.3">
      <c r="A21" s="12" t="s">
        <v>31</v>
      </c>
      <c r="B21" s="15">
        <v>35.5105</v>
      </c>
      <c r="C21" s="15">
        <v>37.113300000000002</v>
      </c>
      <c r="D21" s="15">
        <v>36.390899999999995</v>
      </c>
      <c r="E21" s="15">
        <f t="shared" si="0"/>
        <v>1.602800000000002</v>
      </c>
    </row>
    <row r="22" spans="1:5" x14ac:dyDescent="0.3">
      <c r="A22" s="9" t="s">
        <v>32</v>
      </c>
      <c r="B22" s="16">
        <v>15.7325</v>
      </c>
      <c r="C22" s="16">
        <v>7.7456000000000005</v>
      </c>
      <c r="D22" s="16">
        <v>10.828800000000001</v>
      </c>
      <c r="E22" s="16">
        <f t="shared" si="0"/>
        <v>-7.9868999999999994</v>
      </c>
    </row>
    <row r="23" spans="1:5" x14ac:dyDescent="0.3">
      <c r="A23" s="12" t="s">
        <v>33</v>
      </c>
      <c r="B23" s="15">
        <v>32.715200000000003</v>
      </c>
      <c r="C23" s="15">
        <v>21.67</v>
      </c>
      <c r="D23" s="15">
        <v>25.688800000000001</v>
      </c>
      <c r="E23" s="15">
        <f t="shared" si="0"/>
        <v>-11.045200000000001</v>
      </c>
    </row>
    <row r="24" spans="1:5" x14ac:dyDescent="0.3">
      <c r="A24" s="9" t="s">
        <v>34</v>
      </c>
      <c r="B24" s="16">
        <v>27.324000000000002</v>
      </c>
      <c r="C24" s="16">
        <v>18.6998</v>
      </c>
      <c r="D24" s="16">
        <v>21.226799999999997</v>
      </c>
      <c r="E24" s="16">
        <f t="shared" si="0"/>
        <v>-8.6242000000000019</v>
      </c>
    </row>
    <row r="25" spans="1:5" x14ac:dyDescent="0.3">
      <c r="A25" s="12" t="s">
        <v>35</v>
      </c>
      <c r="B25" s="15">
        <v>18.721</v>
      </c>
      <c r="C25" s="15">
        <v>5.5675999999999997</v>
      </c>
      <c r="D25" s="15">
        <v>11.494400000000001</v>
      </c>
      <c r="E25" s="15">
        <f t="shared" si="0"/>
        <v>-13.153400000000001</v>
      </c>
    </row>
    <row r="26" spans="1:5" x14ac:dyDescent="0.3">
      <c r="A26" s="9" t="s">
        <v>36</v>
      </c>
      <c r="B26" s="16">
        <v>35.411200000000001</v>
      </c>
      <c r="C26" s="16">
        <v>31.936899999999994</v>
      </c>
      <c r="D26" s="16">
        <v>36.944999999999993</v>
      </c>
      <c r="E26" s="16">
        <f t="shared" si="0"/>
        <v>-3.4743000000000066</v>
      </c>
    </row>
    <row r="27" spans="1:5" x14ac:dyDescent="0.3">
      <c r="A27" s="12" t="s">
        <v>37</v>
      </c>
      <c r="B27" s="15">
        <v>22.44</v>
      </c>
      <c r="C27" s="15">
        <v>11.374199999999998</v>
      </c>
      <c r="D27" s="15">
        <v>16.9011</v>
      </c>
      <c r="E27" s="15">
        <f t="shared" si="0"/>
        <v>-11.065800000000003</v>
      </c>
    </row>
    <row r="28" spans="1:5" x14ac:dyDescent="0.3">
      <c r="A28" s="9" t="s">
        <v>38</v>
      </c>
      <c r="B28" s="16">
        <v>18.569600000000001</v>
      </c>
      <c r="C28" s="16">
        <v>3.51</v>
      </c>
      <c r="D28" s="16">
        <v>10.192500000000001</v>
      </c>
      <c r="E28" s="16">
        <f t="shared" si="0"/>
        <v>-15.059600000000001</v>
      </c>
    </row>
    <row r="29" spans="1:5" x14ac:dyDescent="0.3">
      <c r="A29" s="12" t="s">
        <v>39</v>
      </c>
      <c r="B29" s="15">
        <v>17.0488</v>
      </c>
      <c r="C29" s="15">
        <v>12.281599999999999</v>
      </c>
      <c r="D29" s="15">
        <v>12.646399999999998</v>
      </c>
      <c r="E29" s="15">
        <f t="shared" si="0"/>
        <v>-4.7672000000000008</v>
      </c>
    </row>
    <row r="30" spans="1:5" x14ac:dyDescent="0.3">
      <c r="A30" s="9" t="s">
        <v>40</v>
      </c>
      <c r="B30" s="16">
        <v>15.214999999999998</v>
      </c>
      <c r="C30" s="16">
        <v>7.1528999999999998</v>
      </c>
      <c r="D30" s="16">
        <v>9.9380999999999986</v>
      </c>
      <c r="E30" s="16">
        <f t="shared" si="0"/>
        <v>-8.0620999999999974</v>
      </c>
    </row>
    <row r="31" spans="1:5" x14ac:dyDescent="0.3">
      <c r="A31" s="12" t="s">
        <v>41</v>
      </c>
      <c r="B31" s="15">
        <v>36.024000000000001</v>
      </c>
      <c r="C31" s="15">
        <v>50.122799999999998</v>
      </c>
      <c r="D31" s="15">
        <v>45.073799999999999</v>
      </c>
      <c r="E31" s="15">
        <f t="shared" si="0"/>
        <v>14.098799999999997</v>
      </c>
    </row>
    <row r="32" spans="1:5" x14ac:dyDescent="0.3">
      <c r="A32" s="9" t="s">
        <v>42</v>
      </c>
      <c r="B32" s="16">
        <v>43.258999999999993</v>
      </c>
      <c r="C32" s="16">
        <v>27.144400000000005</v>
      </c>
      <c r="D32" s="16">
        <v>34.875400000000006</v>
      </c>
      <c r="E32" s="16">
        <f t="shared" si="0"/>
        <v>-16.114599999999989</v>
      </c>
    </row>
    <row r="33" spans="1:10" x14ac:dyDescent="0.3">
      <c r="A33" s="12" t="s">
        <v>43</v>
      </c>
      <c r="B33" s="15">
        <v>33.966399999999993</v>
      </c>
      <c r="C33" s="15">
        <v>39.065599999999996</v>
      </c>
      <c r="D33" s="15">
        <v>35.752000000000002</v>
      </c>
      <c r="E33" s="15">
        <f t="shared" si="0"/>
        <v>5.0992000000000033</v>
      </c>
    </row>
    <row r="34" spans="1:10" x14ac:dyDescent="0.3">
      <c r="A34" s="9" t="s">
        <v>44</v>
      </c>
      <c r="B34" s="16">
        <v>7.8540000000000001</v>
      </c>
      <c r="C34" s="16">
        <v>6.4714</v>
      </c>
      <c r="D34" s="16">
        <v>5.7115999999999998</v>
      </c>
      <c r="E34" s="16">
        <f t="shared" si="0"/>
        <v>-1.3826000000000001</v>
      </c>
    </row>
    <row r="35" spans="1:10" x14ac:dyDescent="0.3">
      <c r="A35" s="12" t="s">
        <v>45</v>
      </c>
      <c r="B35" s="15">
        <v>13.252800000000001</v>
      </c>
      <c r="C35" s="15">
        <v>10.433999999999999</v>
      </c>
      <c r="D35" s="15">
        <v>9.0709999999999997</v>
      </c>
      <c r="E35" s="15">
        <f t="shared" si="0"/>
        <v>-2.8188000000000013</v>
      </c>
    </row>
    <row r="36" spans="1:10" x14ac:dyDescent="0.3">
      <c r="A36" s="9" t="s">
        <v>46</v>
      </c>
      <c r="B36" s="16">
        <v>25.387699999999999</v>
      </c>
      <c r="C36" s="16">
        <v>13.64</v>
      </c>
      <c r="D36" s="16">
        <v>16.445</v>
      </c>
      <c r="E36" s="16">
        <f t="shared" si="0"/>
        <v>-11.747699999999998</v>
      </c>
    </row>
    <row r="37" spans="1:10" x14ac:dyDescent="0.3">
      <c r="A37" s="12" t="s">
        <v>47</v>
      </c>
      <c r="B37" s="15">
        <v>19.68</v>
      </c>
      <c r="C37" s="15">
        <v>13.944000000000001</v>
      </c>
      <c r="D37" s="15">
        <v>13.944000000000001</v>
      </c>
      <c r="E37" s="15">
        <f t="shared" si="0"/>
        <v>-5.7359999999999989</v>
      </c>
    </row>
    <row r="38" spans="1:10" x14ac:dyDescent="0.3">
      <c r="A38" s="9" t="s">
        <v>48</v>
      </c>
      <c r="B38" s="16">
        <v>24.761100000000003</v>
      </c>
      <c r="C38" s="16">
        <v>9.4383999999999997</v>
      </c>
      <c r="D38" s="16">
        <v>16.031400000000005</v>
      </c>
      <c r="E38" s="16">
        <f t="shared" si="0"/>
        <v>-15.322700000000003</v>
      </c>
    </row>
    <row r="39" spans="1:10" x14ac:dyDescent="0.3">
      <c r="A39" s="12" t="s">
        <v>49</v>
      </c>
      <c r="B39" s="15">
        <v>22.982700000000001</v>
      </c>
      <c r="C39" s="15">
        <v>42.973199999999999</v>
      </c>
      <c r="D39" s="15">
        <v>31.795200000000001</v>
      </c>
      <c r="E39" s="15">
        <f t="shared" si="0"/>
        <v>19.990499999999997</v>
      </c>
    </row>
    <row r="40" spans="1:10" x14ac:dyDescent="0.3">
      <c r="A40" s="12" t="s">
        <v>58</v>
      </c>
      <c r="B40" s="15">
        <v>11.919600000000001</v>
      </c>
      <c r="C40" s="15">
        <v>1.2806</v>
      </c>
      <c r="D40" s="15">
        <v>6.1334</v>
      </c>
      <c r="E40" s="15">
        <f t="shared" si="0"/>
        <v>-10.639000000000001</v>
      </c>
    </row>
    <row r="41" spans="1:10" x14ac:dyDescent="0.3">
      <c r="A41" s="9" t="s">
        <v>51</v>
      </c>
      <c r="B41" s="16">
        <v>8.2491000000000003</v>
      </c>
      <c r="C41" s="16">
        <v>5.3336000000000006</v>
      </c>
      <c r="D41" s="16">
        <v>6.9608000000000008</v>
      </c>
      <c r="E41" s="16">
        <f t="shared" si="0"/>
        <v>-2.9154999999999998</v>
      </c>
    </row>
    <row r="42" spans="1:10" x14ac:dyDescent="0.3">
      <c r="A42" s="12" t="s">
        <v>52</v>
      </c>
      <c r="B42" s="15">
        <v>50.967000000000006</v>
      </c>
      <c r="C42" s="15">
        <v>38.9</v>
      </c>
      <c r="D42" s="15">
        <v>53.9</v>
      </c>
      <c r="E42" s="15">
        <f t="shared" si="0"/>
        <v>-12.067000000000007</v>
      </c>
    </row>
    <row r="43" spans="1:10" x14ac:dyDescent="0.3">
      <c r="A43" s="9" t="s">
        <v>53</v>
      </c>
      <c r="B43" s="16">
        <v>43.431199999999997</v>
      </c>
      <c r="C43" s="16">
        <v>24.880499999999998</v>
      </c>
      <c r="D43" s="16">
        <v>35.356500000000004</v>
      </c>
      <c r="E43" s="16">
        <f t="shared" si="0"/>
        <v>-18.550699999999999</v>
      </c>
    </row>
    <row r="44" spans="1:10" x14ac:dyDescent="0.3">
      <c r="A44" s="12" t="s">
        <v>54</v>
      </c>
      <c r="B44" s="15">
        <v>53.171199999999999</v>
      </c>
      <c r="C44" s="15">
        <v>2.1447999999999996</v>
      </c>
      <c r="D44" s="15">
        <v>30.180399999999995</v>
      </c>
      <c r="E44" s="15">
        <f t="shared" si="0"/>
        <v>-51.026400000000002</v>
      </c>
    </row>
    <row r="45" spans="1:10" x14ac:dyDescent="0.3">
      <c r="A45" s="9" t="s">
        <v>55</v>
      </c>
      <c r="B45" s="16">
        <v>24.423999999999999</v>
      </c>
      <c r="C45" s="16">
        <v>18.247700000000002</v>
      </c>
      <c r="D45" s="16">
        <v>19.629000000000001</v>
      </c>
      <c r="E45" s="16">
        <f t="shared" si="0"/>
        <v>-6.1762999999999977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77AE-EB23-4ADC-ACC0-E80E5DD77DAB}">
  <dimension ref="A1:J46"/>
  <sheetViews>
    <sheetView topLeftCell="A29" workbookViewId="0">
      <selection activeCell="A46" sqref="A46:E46"/>
    </sheetView>
  </sheetViews>
  <sheetFormatPr defaultRowHeight="14.4" x14ac:dyDescent="0.3"/>
  <cols>
    <col min="1" max="1" width="30.33203125" bestFit="1" customWidth="1"/>
    <col min="4" max="4" width="8.44140625" bestFit="1" customWidth="1"/>
    <col min="5" max="5" width="10.6640625" bestFit="1" customWidth="1"/>
  </cols>
  <sheetData>
    <row r="1" spans="1:5" x14ac:dyDescent="0.3">
      <c r="A1" s="21" t="s">
        <v>60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13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9">
        <v>29.5641</v>
      </c>
      <c r="C9" s="19">
        <v>23.384</v>
      </c>
      <c r="D9" s="19">
        <v>26.357700000000001</v>
      </c>
      <c r="E9" s="19">
        <f>C9-B9</f>
        <v>-6.1800999999999995</v>
      </c>
    </row>
    <row r="10" spans="1:5" x14ac:dyDescent="0.3">
      <c r="A10" s="9" t="s">
        <v>20</v>
      </c>
      <c r="B10" s="20">
        <v>11.957199999999998</v>
      </c>
      <c r="C10" s="20">
        <v>9.4128000000000007</v>
      </c>
      <c r="D10" s="20">
        <v>10.646999999999998</v>
      </c>
      <c r="E10" s="20">
        <f t="shared" ref="E10:E45" si="0">C10-B10</f>
        <v>-2.5443999999999978</v>
      </c>
    </row>
    <row r="11" spans="1:5" x14ac:dyDescent="0.3">
      <c r="A11" s="12" t="s">
        <v>21</v>
      </c>
      <c r="B11" s="19">
        <v>15.012</v>
      </c>
      <c r="C11" s="19">
        <v>7.6346000000000007</v>
      </c>
      <c r="D11" s="19">
        <v>11.337300000000001</v>
      </c>
      <c r="E11" s="19">
        <f t="shared" si="0"/>
        <v>-7.3773999999999997</v>
      </c>
    </row>
    <row r="12" spans="1:5" x14ac:dyDescent="0.3">
      <c r="A12" s="9" t="s">
        <v>22</v>
      </c>
      <c r="B12" s="20">
        <v>10.929600000000001</v>
      </c>
      <c r="C12" s="20">
        <v>3.1392000000000002</v>
      </c>
      <c r="D12" s="20">
        <v>7.08</v>
      </c>
      <c r="E12" s="20">
        <f t="shared" si="0"/>
        <v>-7.7904</v>
      </c>
    </row>
    <row r="13" spans="1:5" x14ac:dyDescent="0.3">
      <c r="A13" s="12" t="s">
        <v>23</v>
      </c>
      <c r="B13" s="19">
        <v>2.5896000000000003</v>
      </c>
      <c r="C13" s="19">
        <v>1.395</v>
      </c>
      <c r="D13" s="19">
        <v>1.9670000000000001</v>
      </c>
      <c r="E13" s="19">
        <f t="shared" si="0"/>
        <v>-1.1946000000000003</v>
      </c>
    </row>
    <row r="14" spans="1:5" x14ac:dyDescent="0.3">
      <c r="A14" s="9" t="s">
        <v>24</v>
      </c>
      <c r="B14" s="20">
        <v>25.870899999999995</v>
      </c>
      <c r="C14" s="20">
        <v>11.682</v>
      </c>
      <c r="D14" s="20">
        <v>20.251000000000001</v>
      </c>
      <c r="E14" s="20">
        <f t="shared" si="0"/>
        <v>-14.188899999999995</v>
      </c>
    </row>
    <row r="15" spans="1:5" x14ac:dyDescent="0.3">
      <c r="A15" s="12" t="s">
        <v>25</v>
      </c>
      <c r="B15" s="19">
        <v>22.061399999999999</v>
      </c>
      <c r="C15" s="19">
        <v>28.71</v>
      </c>
      <c r="D15" s="19">
        <v>25.6</v>
      </c>
      <c r="E15" s="19">
        <f t="shared" si="0"/>
        <v>6.6486000000000018</v>
      </c>
    </row>
    <row r="16" spans="1:5" x14ac:dyDescent="0.3">
      <c r="A16" s="9" t="s">
        <v>26</v>
      </c>
      <c r="B16" s="20">
        <v>8.3841999999999999</v>
      </c>
      <c r="C16" s="20">
        <v>4.4616000000000007</v>
      </c>
      <c r="D16" s="20">
        <v>6.6270000000000007</v>
      </c>
      <c r="E16" s="20">
        <f t="shared" si="0"/>
        <v>-3.9225999999999992</v>
      </c>
    </row>
    <row r="17" spans="1:5" x14ac:dyDescent="0.3">
      <c r="A17" s="12" t="s">
        <v>27</v>
      </c>
      <c r="B17" s="19">
        <v>14.224199999999998</v>
      </c>
      <c r="C17" s="19">
        <v>7.2594000000000003</v>
      </c>
      <c r="D17" s="19">
        <v>10.939300000000001</v>
      </c>
      <c r="E17" s="19">
        <f t="shared" si="0"/>
        <v>-6.9647999999999977</v>
      </c>
    </row>
    <row r="18" spans="1:5" x14ac:dyDescent="0.3">
      <c r="A18" s="9" t="s">
        <v>28</v>
      </c>
      <c r="B18" s="20">
        <v>10.525600000000003</v>
      </c>
      <c r="C18" s="20">
        <v>10.137499999999999</v>
      </c>
      <c r="D18" s="20">
        <v>10.321299999999999</v>
      </c>
      <c r="E18" s="20">
        <f t="shared" si="0"/>
        <v>-0.38810000000000322</v>
      </c>
    </row>
    <row r="19" spans="1:5" x14ac:dyDescent="0.3">
      <c r="A19" s="12" t="s">
        <v>29</v>
      </c>
      <c r="B19" s="19">
        <v>9.6720000000000006</v>
      </c>
      <c r="C19" s="19">
        <v>2.5193999999999996</v>
      </c>
      <c r="D19" s="19">
        <v>5.9220000000000006</v>
      </c>
      <c r="E19" s="19">
        <f t="shared" si="0"/>
        <v>-7.1526000000000014</v>
      </c>
    </row>
    <row r="20" spans="1:5" x14ac:dyDescent="0.3">
      <c r="A20" s="9" t="s">
        <v>30</v>
      </c>
      <c r="B20" s="20">
        <v>19.538199999999996</v>
      </c>
      <c r="C20" s="20">
        <v>23.789699999999996</v>
      </c>
      <c r="D20" s="20">
        <v>21.742399999999996</v>
      </c>
      <c r="E20" s="20">
        <f t="shared" si="0"/>
        <v>4.2515000000000001</v>
      </c>
    </row>
    <row r="21" spans="1:5" x14ac:dyDescent="0.3">
      <c r="A21" s="12" t="s">
        <v>31</v>
      </c>
      <c r="B21" s="19">
        <v>33.451599999999999</v>
      </c>
      <c r="C21" s="19">
        <v>29.005399999999995</v>
      </c>
      <c r="D21" s="19">
        <v>31.269600000000001</v>
      </c>
      <c r="E21" s="19">
        <f t="shared" si="0"/>
        <v>-4.4462000000000046</v>
      </c>
    </row>
    <row r="22" spans="1:5" x14ac:dyDescent="0.3">
      <c r="A22" s="9" t="s">
        <v>32</v>
      </c>
      <c r="B22" s="20">
        <v>8.7372000000000014</v>
      </c>
      <c r="C22" s="20">
        <v>3.4175999999999997</v>
      </c>
      <c r="D22" s="20">
        <v>6.2651999999999983</v>
      </c>
      <c r="E22" s="20">
        <f t="shared" si="0"/>
        <v>-5.3196000000000012</v>
      </c>
    </row>
    <row r="23" spans="1:5" x14ac:dyDescent="0.3">
      <c r="A23" s="12" t="s">
        <v>33</v>
      </c>
      <c r="B23" s="19">
        <v>27.713399999999996</v>
      </c>
      <c r="C23" s="19">
        <v>18.372699999999998</v>
      </c>
      <c r="D23" s="19">
        <v>23.387699999999999</v>
      </c>
      <c r="E23" s="19">
        <f t="shared" si="0"/>
        <v>-9.3406999999999982</v>
      </c>
    </row>
    <row r="24" spans="1:5" x14ac:dyDescent="0.3">
      <c r="A24" s="9" t="s">
        <v>34</v>
      </c>
      <c r="B24" s="20">
        <v>23.842500000000001</v>
      </c>
      <c r="C24" s="20">
        <v>18.8308</v>
      </c>
      <c r="D24" s="20">
        <v>21.384399999999999</v>
      </c>
      <c r="E24" s="20">
        <f t="shared" si="0"/>
        <v>-5.0117000000000012</v>
      </c>
    </row>
    <row r="25" spans="1:5" x14ac:dyDescent="0.3">
      <c r="A25" s="12" t="s">
        <v>35</v>
      </c>
      <c r="B25" s="19">
        <v>3.5562999999999994</v>
      </c>
      <c r="C25" s="19">
        <v>1.9995000000000003</v>
      </c>
      <c r="D25" s="19">
        <v>2.7678000000000003</v>
      </c>
      <c r="E25" s="19">
        <f t="shared" si="0"/>
        <v>-1.5567999999999991</v>
      </c>
    </row>
    <row r="26" spans="1:5" x14ac:dyDescent="0.3">
      <c r="A26" s="9" t="s">
        <v>36</v>
      </c>
      <c r="B26" s="20">
        <v>30.102399999999999</v>
      </c>
      <c r="C26" s="20">
        <v>29.0427</v>
      </c>
      <c r="D26" s="20">
        <v>29.888999999999999</v>
      </c>
      <c r="E26" s="20">
        <f t="shared" si="0"/>
        <v>-1.0596999999999994</v>
      </c>
    </row>
    <row r="27" spans="1:5" x14ac:dyDescent="0.3">
      <c r="A27" s="12" t="s">
        <v>37</v>
      </c>
      <c r="B27" s="19">
        <v>14.98</v>
      </c>
      <c r="C27" s="19">
        <v>10.1379</v>
      </c>
      <c r="D27" s="19">
        <v>12.496000000000002</v>
      </c>
      <c r="E27" s="19">
        <f t="shared" si="0"/>
        <v>-4.8421000000000003</v>
      </c>
    </row>
    <row r="28" spans="1:5" x14ac:dyDescent="0.3">
      <c r="A28" s="9" t="s">
        <v>38</v>
      </c>
      <c r="B28" s="20">
        <v>13.607700000000001</v>
      </c>
      <c r="C28" s="20">
        <v>2.4255</v>
      </c>
      <c r="D28" s="20">
        <v>7.8839999999999995</v>
      </c>
      <c r="E28" s="20">
        <f t="shared" si="0"/>
        <v>-11.182200000000002</v>
      </c>
    </row>
    <row r="29" spans="1:5" x14ac:dyDescent="0.3">
      <c r="A29" s="12" t="s">
        <v>39</v>
      </c>
      <c r="B29" s="19">
        <v>10.578999999999999</v>
      </c>
      <c r="C29" s="19">
        <v>8.4779999999999998</v>
      </c>
      <c r="D29" s="19">
        <v>9.6284999999999989</v>
      </c>
      <c r="E29" s="19">
        <f t="shared" si="0"/>
        <v>-2.1009999999999991</v>
      </c>
    </row>
    <row r="30" spans="1:5" x14ac:dyDescent="0.3">
      <c r="A30" s="9" t="s">
        <v>40</v>
      </c>
      <c r="B30" s="20">
        <v>12.027999999999999</v>
      </c>
      <c r="C30" s="20">
        <v>4.0419</v>
      </c>
      <c r="D30" s="20">
        <v>8.3849999999999998</v>
      </c>
      <c r="E30" s="20">
        <f t="shared" si="0"/>
        <v>-7.9860999999999986</v>
      </c>
    </row>
    <row r="31" spans="1:5" x14ac:dyDescent="0.3">
      <c r="A31" s="12" t="s">
        <v>41</v>
      </c>
      <c r="B31" s="19">
        <v>41.574000000000005</v>
      </c>
      <c r="C31" s="19">
        <v>38.4084</v>
      </c>
      <c r="D31" s="19">
        <v>39.762</v>
      </c>
      <c r="E31" s="19">
        <f t="shared" si="0"/>
        <v>-3.1656000000000049</v>
      </c>
    </row>
    <row r="32" spans="1:5" x14ac:dyDescent="0.3">
      <c r="A32" s="9" t="s">
        <v>42</v>
      </c>
      <c r="B32" s="20">
        <v>28.526400000000002</v>
      </c>
      <c r="C32" s="20">
        <v>22.492400000000004</v>
      </c>
      <c r="D32" s="20">
        <v>25.511699999999998</v>
      </c>
      <c r="E32" s="20">
        <f t="shared" si="0"/>
        <v>-6.0339999999999989</v>
      </c>
    </row>
    <row r="33" spans="1:10" x14ac:dyDescent="0.3">
      <c r="A33" s="12" t="s">
        <v>43</v>
      </c>
      <c r="B33" s="19">
        <v>29.794599999999999</v>
      </c>
      <c r="C33" s="19">
        <v>27.869900000000001</v>
      </c>
      <c r="D33" s="19">
        <v>28.710599999999999</v>
      </c>
      <c r="E33" s="19">
        <f t="shared" si="0"/>
        <v>-1.9246999999999979</v>
      </c>
    </row>
    <row r="34" spans="1:10" x14ac:dyDescent="0.3">
      <c r="A34" s="9" t="s">
        <v>44</v>
      </c>
      <c r="B34" s="20">
        <v>1.3949</v>
      </c>
      <c r="C34" s="20">
        <v>2.1854</v>
      </c>
      <c r="D34" s="20">
        <v>1.8166</v>
      </c>
      <c r="E34" s="20">
        <f t="shared" si="0"/>
        <v>0.79049999999999998</v>
      </c>
    </row>
    <row r="35" spans="1:10" x14ac:dyDescent="0.3">
      <c r="A35" s="12" t="s">
        <v>45</v>
      </c>
      <c r="B35" s="19">
        <v>9.0271999999999988</v>
      </c>
      <c r="C35" s="19">
        <v>6.3345000000000002</v>
      </c>
      <c r="D35" s="19">
        <v>7.8043999999999993</v>
      </c>
      <c r="E35" s="19">
        <f t="shared" si="0"/>
        <v>-2.6926999999999985</v>
      </c>
    </row>
    <row r="36" spans="1:10" x14ac:dyDescent="0.3">
      <c r="A36" s="9" t="s">
        <v>46</v>
      </c>
      <c r="B36" s="20">
        <v>12.5846</v>
      </c>
      <c r="C36" s="20">
        <v>5.1764999999999999</v>
      </c>
      <c r="D36" s="20">
        <v>9.0431999999999988</v>
      </c>
      <c r="E36" s="20">
        <f t="shared" si="0"/>
        <v>-7.4081000000000001</v>
      </c>
    </row>
    <row r="37" spans="1:10" x14ac:dyDescent="0.3">
      <c r="A37" s="12" t="s">
        <v>47</v>
      </c>
      <c r="B37" s="19">
        <v>9.6823999999999995</v>
      </c>
      <c r="C37" s="19">
        <v>6.1769999999999996</v>
      </c>
      <c r="D37" s="19">
        <v>7.82</v>
      </c>
      <c r="E37" s="19">
        <f t="shared" si="0"/>
        <v>-3.5053999999999998</v>
      </c>
    </row>
    <row r="38" spans="1:10" x14ac:dyDescent="0.3">
      <c r="A38" s="9" t="s">
        <v>48</v>
      </c>
      <c r="B38" s="20">
        <v>19.3248</v>
      </c>
      <c r="C38" s="20">
        <v>4.0415000000000001</v>
      </c>
      <c r="D38" s="20">
        <v>13.442899999999998</v>
      </c>
      <c r="E38" s="20">
        <f t="shared" si="0"/>
        <v>-15.283300000000001</v>
      </c>
    </row>
    <row r="39" spans="1:10" x14ac:dyDescent="0.3">
      <c r="A39" s="12" t="s">
        <v>49</v>
      </c>
      <c r="B39" s="19">
        <v>22.982700000000001</v>
      </c>
      <c r="C39" s="19">
        <v>42.973199999999999</v>
      </c>
      <c r="D39" s="19">
        <v>33.523199999999996</v>
      </c>
      <c r="E39" s="19">
        <f t="shared" si="0"/>
        <v>19.990499999999997</v>
      </c>
    </row>
    <row r="40" spans="1:10" x14ac:dyDescent="0.3">
      <c r="A40" s="12" t="s">
        <v>58</v>
      </c>
      <c r="B40" s="19">
        <v>9.7202000000000002</v>
      </c>
      <c r="C40" s="19">
        <v>1.1171999999999997</v>
      </c>
      <c r="D40" s="19">
        <v>5.9444000000000008</v>
      </c>
      <c r="E40" s="19">
        <f t="shared" si="0"/>
        <v>-8.6029999999999998</v>
      </c>
    </row>
    <row r="41" spans="1:10" x14ac:dyDescent="0.3">
      <c r="A41" s="9" t="s">
        <v>51</v>
      </c>
      <c r="B41" s="20">
        <v>10.3576</v>
      </c>
      <c r="C41" s="20">
        <v>7.4860000000000007</v>
      </c>
      <c r="D41" s="20">
        <v>8.9924999999999997</v>
      </c>
      <c r="E41" s="20">
        <f t="shared" si="0"/>
        <v>-2.871599999999999</v>
      </c>
    </row>
    <row r="42" spans="1:10" x14ac:dyDescent="0.3">
      <c r="A42" s="12" t="s">
        <v>52</v>
      </c>
      <c r="B42" s="19">
        <v>11.097000000000001</v>
      </c>
      <c r="C42" s="19">
        <v>4.0526999999999997</v>
      </c>
      <c r="D42" s="19">
        <v>7.524</v>
      </c>
      <c r="E42" s="19">
        <f t="shared" si="0"/>
        <v>-7.0443000000000016</v>
      </c>
    </row>
    <row r="43" spans="1:10" x14ac:dyDescent="0.3">
      <c r="A43" s="9" t="s">
        <v>53</v>
      </c>
      <c r="B43" s="20">
        <v>43.564499999999995</v>
      </c>
      <c r="C43" s="20">
        <v>28.089600000000001</v>
      </c>
      <c r="D43" s="20">
        <v>37.038800000000009</v>
      </c>
      <c r="E43" s="20">
        <f t="shared" si="0"/>
        <v>-15.474899999999995</v>
      </c>
    </row>
    <row r="44" spans="1:10" x14ac:dyDescent="0.3">
      <c r="A44" s="12" t="s">
        <v>54</v>
      </c>
      <c r="B44" s="19">
        <v>51.191000000000003</v>
      </c>
      <c r="C44" s="19">
        <v>24.387999999999998</v>
      </c>
      <c r="D44" s="19">
        <v>40.831899999999997</v>
      </c>
      <c r="E44" s="19">
        <f t="shared" si="0"/>
        <v>-26.803000000000004</v>
      </c>
    </row>
    <row r="45" spans="1:10" x14ac:dyDescent="0.3">
      <c r="A45" s="9" t="s">
        <v>55</v>
      </c>
      <c r="B45" s="20">
        <v>15.7807</v>
      </c>
      <c r="C45" s="20">
        <v>9.89</v>
      </c>
      <c r="D45" s="20">
        <v>12.915600000000001</v>
      </c>
      <c r="E45" s="20">
        <f t="shared" si="0"/>
        <v>-5.8906999999999989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5EFE-7F25-4C61-9531-CB97C67C5D51}">
  <dimension ref="A1:M44"/>
  <sheetViews>
    <sheetView topLeftCell="A28" workbookViewId="0">
      <selection activeCell="A44" sqref="A44:M44"/>
    </sheetView>
  </sheetViews>
  <sheetFormatPr defaultRowHeight="14.4" x14ac:dyDescent="0.3"/>
  <cols>
    <col min="1" max="1" width="16.33203125" bestFit="1" customWidth="1"/>
    <col min="12" max="12" width="10.109375" bestFit="1" customWidth="1"/>
    <col min="13" max="13" width="12.21875" bestFit="1" customWidth="1"/>
  </cols>
  <sheetData>
    <row r="1" spans="1:13" x14ac:dyDescent="0.3">
      <c r="A1" s="21" t="s">
        <v>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3"/>
    </row>
    <row r="2" spans="1:13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  <c r="M2" s="23"/>
    </row>
    <row r="3" spans="1:13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3"/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s="1" t="s">
        <v>10</v>
      </c>
      <c r="L4" t="s">
        <v>64</v>
      </c>
      <c r="M4" t="s">
        <v>66</v>
      </c>
    </row>
    <row r="5" spans="1:13" x14ac:dyDescent="0.3">
      <c r="C5" t="s">
        <v>11</v>
      </c>
      <c r="F5" t="s">
        <v>12</v>
      </c>
      <c r="I5" t="s">
        <v>13</v>
      </c>
      <c r="K5" s="1"/>
      <c r="L5" s="17"/>
      <c r="M5" s="17"/>
    </row>
    <row r="6" spans="1:13" ht="43.2" x14ac:dyDescent="0.3">
      <c r="A6" t="s">
        <v>14</v>
      </c>
      <c r="B6" t="s">
        <v>15</v>
      </c>
      <c r="C6" t="s">
        <v>16</v>
      </c>
      <c r="D6" t="s">
        <v>17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17</v>
      </c>
      <c r="K6" s="2" t="s">
        <v>18</v>
      </c>
      <c r="L6" s="17" t="s">
        <v>63</v>
      </c>
      <c r="M6" s="17" t="s">
        <v>65</v>
      </c>
    </row>
    <row r="7" spans="1:13" x14ac:dyDescent="0.3">
      <c r="A7" t="s">
        <v>19</v>
      </c>
      <c r="B7" s="3">
        <v>14.2645</v>
      </c>
      <c r="C7" s="3">
        <v>8.1096000000000004</v>
      </c>
      <c r="D7" s="3">
        <v>11.080800000000002</v>
      </c>
      <c r="E7" s="4">
        <v>21.375900000000001</v>
      </c>
      <c r="F7" s="4">
        <v>11.06</v>
      </c>
      <c r="G7" s="4">
        <v>16.093</v>
      </c>
      <c r="H7" s="3">
        <v>16.649999999999999</v>
      </c>
      <c r="I7" s="4">
        <v>9.072000000000001</v>
      </c>
      <c r="J7" s="4">
        <v>12.776399999999999</v>
      </c>
      <c r="K7" s="4">
        <f>Table073__Page_104334[[#This Row],[Column4]]-Table073__Page_104334[[#This Row],[Column7]]</f>
        <v>-5.0121999999999982</v>
      </c>
      <c r="L7" s="4">
        <f>Table073__Page_104334[[#This Row],[Column2]]-Table073__Page_104334[[#This Row],[Column5]]</f>
        <v>-7.1114000000000015</v>
      </c>
      <c r="M7" s="4">
        <f>Table073__Page_104334[[#This Row],[Column3]]-Table073__Page_104334[[#This Row],[Column6]]</f>
        <v>-2.9504000000000001</v>
      </c>
    </row>
    <row r="8" spans="1:13" x14ac:dyDescent="0.3">
      <c r="A8" t="s">
        <v>20</v>
      </c>
      <c r="B8" s="3">
        <v>7.7154000000000007</v>
      </c>
      <c r="C8" s="3">
        <v>3.7479</v>
      </c>
      <c r="D8" s="3">
        <v>5.8112000000000004</v>
      </c>
      <c r="E8" s="4">
        <v>14.537599999999999</v>
      </c>
      <c r="F8" s="4">
        <v>11.525400000000001</v>
      </c>
      <c r="G8" s="4">
        <v>13.067399999999997</v>
      </c>
      <c r="H8" s="3">
        <v>9.0879999999999992</v>
      </c>
      <c r="I8" s="4">
        <v>5.4053999999999993</v>
      </c>
      <c r="J8" s="4">
        <v>7.3272000000000004</v>
      </c>
      <c r="K8" s="4">
        <f>Table073__Page_104334[[#This Row],[Column4]]-Table073__Page_104334[[#This Row],[Column7]]</f>
        <v>-7.2561999999999971</v>
      </c>
      <c r="L8" s="4">
        <f>Table073__Page_104334[[#This Row],[Column2]]-Table073__Page_104334[[#This Row],[Column5]]</f>
        <v>-6.8221999999999987</v>
      </c>
      <c r="M8" s="4">
        <f>Table073__Page_104334[[#This Row],[Column3]]-Table073__Page_104334[[#This Row],[Column6]]</f>
        <v>-7.7775000000000016</v>
      </c>
    </row>
    <row r="9" spans="1:13" x14ac:dyDescent="0.3">
      <c r="A9" t="s">
        <v>21</v>
      </c>
      <c r="B9" s="3">
        <v>8.3122000000000007</v>
      </c>
      <c r="C9" s="3">
        <v>2.7593999999999999</v>
      </c>
      <c r="D9" s="3">
        <v>5.5860000000000003</v>
      </c>
      <c r="E9" s="4">
        <v>18.135000000000002</v>
      </c>
      <c r="F9" s="4">
        <v>10.389900000000001</v>
      </c>
      <c r="G9" s="4">
        <v>14.322000000000001</v>
      </c>
      <c r="H9" s="3">
        <v>9.641</v>
      </c>
      <c r="I9" s="4">
        <v>3.8164000000000002</v>
      </c>
      <c r="J9" s="4">
        <v>6.7596000000000007</v>
      </c>
      <c r="K9" s="4">
        <f>Table073__Page_104334[[#This Row],[Column4]]-Table073__Page_104334[[#This Row],[Column7]]</f>
        <v>-8.7360000000000007</v>
      </c>
      <c r="L9" s="4">
        <f>Table073__Page_104334[[#This Row],[Column2]]-Table073__Page_104334[[#This Row],[Column5]]</f>
        <v>-9.8228000000000009</v>
      </c>
      <c r="M9" s="4">
        <f>Table073__Page_104334[[#This Row],[Column3]]-Table073__Page_104334[[#This Row],[Column6]]</f>
        <v>-7.6305000000000014</v>
      </c>
    </row>
    <row r="10" spans="1:13" x14ac:dyDescent="0.3">
      <c r="A10" t="s">
        <v>22</v>
      </c>
      <c r="B10" s="3">
        <v>8.7606000000000002</v>
      </c>
      <c r="C10" s="3">
        <v>2.2436999999999996</v>
      </c>
      <c r="D10" s="3">
        <v>5.4626999999999999</v>
      </c>
      <c r="E10" s="4">
        <v>18.2178</v>
      </c>
      <c r="F10" s="4">
        <v>6.6744000000000003</v>
      </c>
      <c r="G10" s="4">
        <v>12.678600000000001</v>
      </c>
      <c r="H10" s="3">
        <v>9.89</v>
      </c>
      <c r="I10" s="4">
        <v>2.7448000000000001</v>
      </c>
      <c r="J10" s="4">
        <v>6.3364000000000003</v>
      </c>
      <c r="K10" s="4">
        <f>Table073__Page_104334[[#This Row],[Column4]]-Table073__Page_104334[[#This Row],[Column7]]</f>
        <v>-7.2159000000000013</v>
      </c>
      <c r="L10" s="4">
        <f>Table073__Page_104334[[#This Row],[Column2]]-Table073__Page_104334[[#This Row],[Column5]]</f>
        <v>-9.4572000000000003</v>
      </c>
      <c r="M10" s="4">
        <f>Table073__Page_104334[[#This Row],[Column3]]-Table073__Page_104334[[#This Row],[Column6]]</f>
        <v>-4.4307000000000007</v>
      </c>
    </row>
    <row r="11" spans="1:13" x14ac:dyDescent="0.3">
      <c r="A11" t="s">
        <v>23</v>
      </c>
      <c r="B11" s="3">
        <v>1.2585999999999999</v>
      </c>
      <c r="C11" s="3">
        <v>0.63559999999999994</v>
      </c>
      <c r="D11" s="3">
        <v>0.95700000000000007</v>
      </c>
      <c r="E11" s="4">
        <v>4.8818000000000001</v>
      </c>
      <c r="F11" s="4">
        <v>1.8962999999999999</v>
      </c>
      <c r="G11" s="4">
        <v>3.3831000000000002</v>
      </c>
      <c r="H11" s="3">
        <v>1.9392999999999998</v>
      </c>
      <c r="I11" s="4">
        <v>0.88439999999999996</v>
      </c>
      <c r="J11" s="4">
        <v>1.4021999999999999</v>
      </c>
      <c r="K11" s="4">
        <f>Table073__Page_104334[[#This Row],[Column4]]-Table073__Page_104334[[#This Row],[Column7]]</f>
        <v>-2.4260999999999999</v>
      </c>
      <c r="L11" s="4">
        <f>Table073__Page_104334[[#This Row],[Column2]]-Table073__Page_104334[[#This Row],[Column5]]</f>
        <v>-3.6232000000000002</v>
      </c>
      <c r="M11" s="4">
        <f>Table073__Page_104334[[#This Row],[Column3]]-Table073__Page_104334[[#This Row],[Column6]]</f>
        <v>-1.2606999999999999</v>
      </c>
    </row>
    <row r="12" spans="1:13" x14ac:dyDescent="0.3">
      <c r="A12" t="s">
        <v>24</v>
      </c>
      <c r="B12" s="3">
        <v>11.489800000000001</v>
      </c>
      <c r="C12" s="3">
        <v>4.5250000000000004</v>
      </c>
      <c r="D12" s="3">
        <v>8.3423999999999996</v>
      </c>
      <c r="E12" s="4">
        <v>21.42</v>
      </c>
      <c r="F12" s="4">
        <v>8.5396000000000001</v>
      </c>
      <c r="G12" s="4">
        <v>15.8688</v>
      </c>
      <c r="H12" s="3">
        <v>21.072399999999998</v>
      </c>
      <c r="I12" s="4">
        <v>8.4359999999999999</v>
      </c>
      <c r="J12" s="4">
        <v>15.638700000000002</v>
      </c>
      <c r="K12" s="4">
        <f>Table073__Page_104334[[#This Row],[Column4]]-Table073__Page_104334[[#This Row],[Column7]]</f>
        <v>-7.5264000000000006</v>
      </c>
      <c r="L12" s="4">
        <f>Table073__Page_104334[[#This Row],[Column2]]-Table073__Page_104334[[#This Row],[Column5]]</f>
        <v>-9.930200000000001</v>
      </c>
      <c r="M12" s="4">
        <f>Table073__Page_104334[[#This Row],[Column3]]-Table073__Page_104334[[#This Row],[Column6]]</f>
        <v>-4.0145999999999997</v>
      </c>
    </row>
    <row r="13" spans="1:13" x14ac:dyDescent="0.3">
      <c r="A13" t="s">
        <v>25</v>
      </c>
      <c r="B13" s="3">
        <v>18.972000000000001</v>
      </c>
      <c r="C13" s="3">
        <v>16.156399999999998</v>
      </c>
      <c r="D13" s="3">
        <v>17.586400000000001</v>
      </c>
      <c r="E13" s="4">
        <v>9.5627000000000013</v>
      </c>
      <c r="F13" s="4">
        <v>7.8730999999999991</v>
      </c>
      <c r="G13" s="4">
        <v>8.6855999999999991</v>
      </c>
      <c r="H13" s="3">
        <v>14.2296</v>
      </c>
      <c r="I13" s="4">
        <v>11.783099999999999</v>
      </c>
      <c r="J13" s="4">
        <v>12.969599999999998</v>
      </c>
      <c r="K13" s="4">
        <f>Table073__Page_104334[[#This Row],[Column4]]-Table073__Page_104334[[#This Row],[Column7]]</f>
        <v>8.900800000000002</v>
      </c>
      <c r="L13" s="4">
        <f>Table073__Page_104334[[#This Row],[Column2]]-Table073__Page_104334[[#This Row],[Column5]]</f>
        <v>9.4093</v>
      </c>
      <c r="M13" s="4">
        <f>Table073__Page_104334[[#This Row],[Column3]]-Table073__Page_104334[[#This Row],[Column6]]</f>
        <v>8.2832999999999988</v>
      </c>
    </row>
    <row r="14" spans="1:13" x14ac:dyDescent="0.3">
      <c r="A14" t="s">
        <v>26</v>
      </c>
      <c r="B14" s="3">
        <v>3.7574999999999998</v>
      </c>
      <c r="C14" s="3">
        <v>1.3832000000000002</v>
      </c>
      <c r="D14" s="3">
        <v>2.6044</v>
      </c>
      <c r="E14" s="4">
        <v>10.847799999999999</v>
      </c>
      <c r="F14" s="4">
        <v>3.7267000000000001</v>
      </c>
      <c r="G14" s="4">
        <v>7.6</v>
      </c>
      <c r="H14" s="3">
        <v>7.5720000000000001</v>
      </c>
      <c r="I14" s="4">
        <v>2.5276000000000001</v>
      </c>
      <c r="J14" s="4">
        <v>5.1294000000000004</v>
      </c>
      <c r="K14" s="4">
        <f>Table073__Page_104334[[#This Row],[Column4]]-Table073__Page_104334[[#This Row],[Column7]]</f>
        <v>-4.9955999999999996</v>
      </c>
      <c r="L14" s="4">
        <f>Table073__Page_104334[[#This Row],[Column2]]-Table073__Page_104334[[#This Row],[Column5]]</f>
        <v>-7.0902999999999992</v>
      </c>
      <c r="M14" s="4">
        <f>Table073__Page_104334[[#This Row],[Column3]]-Table073__Page_104334[[#This Row],[Column6]]</f>
        <v>-2.3434999999999997</v>
      </c>
    </row>
    <row r="15" spans="1:13" x14ac:dyDescent="0.3">
      <c r="A15" t="s">
        <v>27</v>
      </c>
      <c r="B15" s="3">
        <v>9.1569000000000003</v>
      </c>
      <c r="C15" s="3">
        <v>2.1112000000000002</v>
      </c>
      <c r="D15" s="3">
        <v>5.67</v>
      </c>
      <c r="E15" s="4">
        <v>15.229200000000001</v>
      </c>
      <c r="F15" s="4">
        <v>8.8872000000000018</v>
      </c>
      <c r="G15" s="4">
        <v>12.230399999999999</v>
      </c>
      <c r="H15" s="3">
        <v>11.801300000000001</v>
      </c>
      <c r="I15" s="4">
        <v>4.8384</v>
      </c>
      <c r="J15" s="4">
        <v>8.4631999999999987</v>
      </c>
      <c r="K15" s="4">
        <f>Table073__Page_104334[[#This Row],[Column4]]-Table073__Page_104334[[#This Row],[Column7]]</f>
        <v>-6.5603999999999996</v>
      </c>
      <c r="L15" s="4">
        <f>Table073__Page_104334[[#This Row],[Column2]]-Table073__Page_104334[[#This Row],[Column5]]</f>
        <v>-6.0723000000000003</v>
      </c>
      <c r="M15" s="4">
        <f>Table073__Page_104334[[#This Row],[Column3]]-Table073__Page_104334[[#This Row],[Column6]]</f>
        <v>-6.7760000000000016</v>
      </c>
    </row>
    <row r="16" spans="1:13" x14ac:dyDescent="0.3">
      <c r="A16" t="s">
        <v>28</v>
      </c>
      <c r="B16" s="3">
        <v>3.4545999999999992</v>
      </c>
      <c r="C16" s="3">
        <v>1.7019</v>
      </c>
      <c r="D16" s="3">
        <v>2.5271999999999997</v>
      </c>
      <c r="E16" s="4">
        <v>43.086000000000006</v>
      </c>
      <c r="F16" s="4">
        <v>21.2865</v>
      </c>
      <c r="G16" s="4">
        <v>33.075000000000003</v>
      </c>
      <c r="H16" s="3">
        <v>10.570799999999998</v>
      </c>
      <c r="I16" s="4">
        <v>4.6397000000000004</v>
      </c>
      <c r="J16" s="4">
        <v>7.6130000000000004</v>
      </c>
      <c r="K16" s="4">
        <f>Table073__Page_104334[[#This Row],[Column4]]-Table073__Page_104334[[#This Row],[Column7]]</f>
        <v>-30.547800000000002</v>
      </c>
      <c r="L16" s="4">
        <f>Table073__Page_104334[[#This Row],[Column2]]-Table073__Page_104334[[#This Row],[Column5]]</f>
        <v>-39.631400000000006</v>
      </c>
      <c r="M16" s="4">
        <f>Table073__Page_104334[[#This Row],[Column3]]-Table073__Page_104334[[#This Row],[Column6]]</f>
        <v>-19.584600000000002</v>
      </c>
    </row>
    <row r="17" spans="1:13" x14ac:dyDescent="0.3">
      <c r="A17" t="s">
        <v>29</v>
      </c>
      <c r="B17" s="3">
        <v>4.9566999999999997</v>
      </c>
      <c r="C17" s="3">
        <v>1.3364000000000003</v>
      </c>
      <c r="D17" s="3">
        <v>3.0698999999999996</v>
      </c>
      <c r="E17" s="4">
        <v>10.292</v>
      </c>
      <c r="F17" s="4">
        <v>3.2417000000000002</v>
      </c>
      <c r="G17" s="4">
        <v>6.8125</v>
      </c>
      <c r="H17" s="3">
        <v>6.1040000000000001</v>
      </c>
      <c r="I17" s="4">
        <v>1.7110000000000003</v>
      </c>
      <c r="J17" s="4">
        <v>3.8916000000000004</v>
      </c>
      <c r="K17" s="4">
        <f>Table073__Page_104334[[#This Row],[Column4]]-Table073__Page_104334[[#This Row],[Column7]]</f>
        <v>-3.7426000000000004</v>
      </c>
      <c r="L17" s="4">
        <f>Table073__Page_104334[[#This Row],[Column2]]-Table073__Page_104334[[#This Row],[Column5]]</f>
        <v>-5.3353000000000002</v>
      </c>
      <c r="M17" s="4">
        <f>Table073__Page_104334[[#This Row],[Column3]]-Table073__Page_104334[[#This Row],[Column6]]</f>
        <v>-1.9053</v>
      </c>
    </row>
    <row r="18" spans="1:13" x14ac:dyDescent="0.3">
      <c r="A18" t="s">
        <v>30</v>
      </c>
      <c r="B18" s="3">
        <v>12.339500000000001</v>
      </c>
      <c r="C18" s="3">
        <v>7.8935999999999993</v>
      </c>
      <c r="D18" s="3">
        <v>10.156499999999999</v>
      </c>
      <c r="E18" s="4">
        <v>26.887000000000004</v>
      </c>
      <c r="F18" s="4">
        <v>20.5808</v>
      </c>
      <c r="G18" s="4">
        <v>23.644199999999998</v>
      </c>
      <c r="H18" s="3">
        <v>18.326399999999996</v>
      </c>
      <c r="I18" s="4">
        <v>13.346399999999999</v>
      </c>
      <c r="J18" s="4">
        <v>15.811499999999999</v>
      </c>
      <c r="K18" s="4">
        <f>Table073__Page_104334[[#This Row],[Column4]]-Table073__Page_104334[[#This Row],[Column7]]</f>
        <v>-13.487699999999998</v>
      </c>
      <c r="L18" s="4">
        <f>Table073__Page_104334[[#This Row],[Column2]]-Table073__Page_104334[[#This Row],[Column5]]</f>
        <v>-14.547500000000003</v>
      </c>
      <c r="M18" s="4">
        <f>Table073__Page_104334[[#This Row],[Column3]]-Table073__Page_104334[[#This Row],[Column6]]</f>
        <v>-12.687200000000001</v>
      </c>
    </row>
    <row r="19" spans="1:13" x14ac:dyDescent="0.3">
      <c r="A19" t="s">
        <v>31</v>
      </c>
      <c r="B19" s="3">
        <v>16.906499999999998</v>
      </c>
      <c r="C19" s="3">
        <v>9.0527999999999995</v>
      </c>
      <c r="D19" s="3">
        <v>12.5528</v>
      </c>
      <c r="E19" s="4">
        <v>20.4221</v>
      </c>
      <c r="F19" s="4">
        <v>17.731999999999999</v>
      </c>
      <c r="G19" s="4">
        <v>18.993100000000002</v>
      </c>
      <c r="H19" s="3">
        <v>18.7956</v>
      </c>
      <c r="I19" s="4">
        <v>13.353200000000001</v>
      </c>
      <c r="J19" s="4">
        <v>15.84</v>
      </c>
      <c r="K19" s="4">
        <f>Table073__Page_104334[[#This Row],[Column4]]-Table073__Page_104334[[#This Row],[Column7]]</f>
        <v>-6.4403000000000024</v>
      </c>
      <c r="L19" s="4">
        <f>Table073__Page_104334[[#This Row],[Column2]]-Table073__Page_104334[[#This Row],[Column5]]</f>
        <v>-3.5156000000000027</v>
      </c>
      <c r="M19" s="4">
        <f>Table073__Page_104334[[#This Row],[Column3]]-Table073__Page_104334[[#This Row],[Column6]]</f>
        <v>-8.6791999999999998</v>
      </c>
    </row>
    <row r="20" spans="1:13" x14ac:dyDescent="0.3">
      <c r="A20" t="s">
        <v>32</v>
      </c>
      <c r="B20" s="3">
        <v>3.6469999999999998</v>
      </c>
      <c r="C20" s="3">
        <v>0.63180000000000003</v>
      </c>
      <c r="D20" s="3">
        <v>2.2271999999999998</v>
      </c>
      <c r="E20" s="4">
        <v>11.8932</v>
      </c>
      <c r="F20" s="4">
        <v>4.4550000000000001</v>
      </c>
      <c r="G20" s="4">
        <v>8.25</v>
      </c>
      <c r="H20" s="3">
        <v>6.1256000000000004</v>
      </c>
      <c r="I20" s="4">
        <v>1.7897999999999998</v>
      </c>
      <c r="J20" s="4">
        <v>4.0673000000000004</v>
      </c>
      <c r="K20" s="4">
        <f>Table073__Page_104334[[#This Row],[Column4]]-Table073__Page_104334[[#This Row],[Column7]]</f>
        <v>-6.0228000000000002</v>
      </c>
      <c r="L20" s="4">
        <f>Table073__Page_104334[[#This Row],[Column2]]-Table073__Page_104334[[#This Row],[Column5]]</f>
        <v>-8.2462</v>
      </c>
      <c r="M20" s="4">
        <f>Table073__Page_104334[[#This Row],[Column3]]-Table073__Page_104334[[#This Row],[Column6]]</f>
        <v>-3.8231999999999999</v>
      </c>
    </row>
    <row r="21" spans="1:13" x14ac:dyDescent="0.3">
      <c r="A21" t="s">
        <v>33</v>
      </c>
      <c r="B21" s="3">
        <v>13.625499999999999</v>
      </c>
      <c r="C21" s="3">
        <v>5.73</v>
      </c>
      <c r="D21" s="3">
        <v>9.8734999999999999</v>
      </c>
      <c r="E21" s="4">
        <v>32.159999999999997</v>
      </c>
      <c r="F21" s="4">
        <v>15.982899999999999</v>
      </c>
      <c r="G21" s="4">
        <v>24.219000000000001</v>
      </c>
      <c r="H21" s="3">
        <v>22.319299999999998</v>
      </c>
      <c r="I21" s="4">
        <v>10.7445</v>
      </c>
      <c r="J21" s="4">
        <v>16.726500000000001</v>
      </c>
      <c r="K21" s="4">
        <f>Table073__Page_104334[[#This Row],[Column4]]-Table073__Page_104334[[#This Row],[Column7]]</f>
        <v>-14.345500000000001</v>
      </c>
      <c r="L21" s="4">
        <f>Table073__Page_104334[[#This Row],[Column2]]-Table073__Page_104334[[#This Row],[Column5]]</f>
        <v>-18.534499999999998</v>
      </c>
      <c r="M21" s="4">
        <f>Table073__Page_104334[[#This Row],[Column3]]-Table073__Page_104334[[#This Row],[Column6]]</f>
        <v>-10.252899999999999</v>
      </c>
    </row>
    <row r="22" spans="1:13" x14ac:dyDescent="0.3">
      <c r="A22" t="s">
        <v>34</v>
      </c>
      <c r="B22" s="3">
        <v>18.030600000000003</v>
      </c>
      <c r="C22" s="3">
        <v>11.308799999999998</v>
      </c>
      <c r="D22" s="3">
        <v>14.7628</v>
      </c>
      <c r="E22" s="4">
        <v>20.4512</v>
      </c>
      <c r="F22" s="4">
        <v>11.882999999999999</v>
      </c>
      <c r="G22" s="4">
        <v>15.888600000000002</v>
      </c>
      <c r="H22" s="3">
        <v>18.72</v>
      </c>
      <c r="I22" s="4">
        <v>11.485199999999997</v>
      </c>
      <c r="J22" s="4">
        <v>15.127599999999999</v>
      </c>
      <c r="K22" s="4">
        <f>Table073__Page_104334[[#This Row],[Column4]]-Table073__Page_104334[[#This Row],[Column7]]</f>
        <v>-1.1258000000000017</v>
      </c>
      <c r="L22" s="4">
        <f>Table073__Page_104334[[#This Row],[Column2]]-Table073__Page_104334[[#This Row],[Column5]]</f>
        <v>-2.4205999999999968</v>
      </c>
      <c r="M22" s="4">
        <f>Table073__Page_104334[[#This Row],[Column3]]-Table073__Page_104334[[#This Row],[Column6]]</f>
        <v>-0.57420000000000115</v>
      </c>
    </row>
    <row r="23" spans="1:13" x14ac:dyDescent="0.3">
      <c r="A23" t="s">
        <v>35</v>
      </c>
      <c r="B23" s="3">
        <v>1.2816000000000001</v>
      </c>
      <c r="C23" s="3">
        <v>0.87560000000000004</v>
      </c>
      <c r="D23" s="3">
        <v>1.0763999999999998</v>
      </c>
      <c r="E23" s="4">
        <v>13.864800000000001</v>
      </c>
      <c r="F23" s="4">
        <v>4.2890999999999995</v>
      </c>
      <c r="G23" s="4">
        <v>8.7209999999999983</v>
      </c>
      <c r="H23" s="3">
        <v>3.2871999999999999</v>
      </c>
      <c r="I23" s="4">
        <v>1.5424</v>
      </c>
      <c r="J23" s="4">
        <v>2.4120000000000004</v>
      </c>
      <c r="K23" s="4">
        <f>Table073__Page_104334[[#This Row],[Column4]]-Table073__Page_104334[[#This Row],[Column7]]</f>
        <v>-7.6445999999999987</v>
      </c>
      <c r="L23" s="4">
        <f>Table073__Page_104334[[#This Row],[Column2]]-Table073__Page_104334[[#This Row],[Column5]]</f>
        <v>-12.583200000000001</v>
      </c>
      <c r="M23" s="4">
        <f>Table073__Page_104334[[#This Row],[Column3]]-Table073__Page_104334[[#This Row],[Column6]]</f>
        <v>-3.4134999999999995</v>
      </c>
    </row>
    <row r="24" spans="1:13" x14ac:dyDescent="0.3">
      <c r="A24" t="s">
        <v>36</v>
      </c>
      <c r="B24" s="3">
        <v>24.5931</v>
      </c>
      <c r="C24" s="3">
        <v>19.749099999999999</v>
      </c>
      <c r="D24" s="3">
        <v>22.277199999999997</v>
      </c>
      <c r="E24" s="4">
        <v>34.236999999999995</v>
      </c>
      <c r="F24" s="4">
        <v>25.81</v>
      </c>
      <c r="G24" s="4">
        <v>30.066399999999998</v>
      </c>
      <c r="H24" s="3">
        <v>29.322000000000003</v>
      </c>
      <c r="I24" s="4">
        <v>22.646400000000003</v>
      </c>
      <c r="J24" s="4">
        <v>26.072700000000001</v>
      </c>
      <c r="K24" s="4">
        <f>Table073__Page_104334[[#This Row],[Column4]]-Table073__Page_104334[[#This Row],[Column7]]</f>
        <v>-7.789200000000001</v>
      </c>
      <c r="L24" s="4">
        <f>Table073__Page_104334[[#This Row],[Column2]]-Table073__Page_104334[[#This Row],[Column5]]</f>
        <v>-9.643899999999995</v>
      </c>
      <c r="M24" s="4">
        <f>Table073__Page_104334[[#This Row],[Column3]]-Table073__Page_104334[[#This Row],[Column6]]</f>
        <v>-6.0609000000000002</v>
      </c>
    </row>
    <row r="25" spans="1:13" x14ac:dyDescent="0.3">
      <c r="A25" t="s">
        <v>37</v>
      </c>
      <c r="B25" s="3">
        <v>8.1485999999999983</v>
      </c>
      <c r="C25" s="3">
        <v>5.4656000000000002</v>
      </c>
      <c r="D25" s="3">
        <v>7.0831999999999997</v>
      </c>
      <c r="E25" s="4">
        <v>19.1919</v>
      </c>
      <c r="F25" s="4">
        <v>11.921500000000002</v>
      </c>
      <c r="G25" s="4">
        <v>15.645600000000002</v>
      </c>
      <c r="H25" s="3">
        <v>12.5928</v>
      </c>
      <c r="I25" s="4">
        <v>7.9680000000000009</v>
      </c>
      <c r="J25" s="4">
        <v>10.446800000000001</v>
      </c>
      <c r="K25" s="4">
        <f>Table073__Page_104334[[#This Row],[Column4]]-Table073__Page_104334[[#This Row],[Column7]]</f>
        <v>-8.562400000000002</v>
      </c>
      <c r="L25" s="4">
        <f>Table073__Page_104334[[#This Row],[Column2]]-Table073__Page_104334[[#This Row],[Column5]]</f>
        <v>-11.043300000000002</v>
      </c>
      <c r="M25" s="4">
        <f>Table073__Page_104334[[#This Row],[Column3]]-Table073__Page_104334[[#This Row],[Column6]]</f>
        <v>-6.4559000000000015</v>
      </c>
    </row>
    <row r="26" spans="1:13" x14ac:dyDescent="0.3">
      <c r="A26" t="s">
        <v>38</v>
      </c>
      <c r="B26" s="3">
        <v>5.31</v>
      </c>
      <c r="C26" s="3">
        <v>0.97199999999999998</v>
      </c>
      <c r="D26" s="3">
        <v>3.1058999999999997</v>
      </c>
      <c r="E26" s="4">
        <v>17.577999999999999</v>
      </c>
      <c r="F26" s="4">
        <v>5.6627999999999998</v>
      </c>
      <c r="G26" s="4">
        <v>11.593700000000002</v>
      </c>
      <c r="H26" s="3">
        <v>7.4148000000000005</v>
      </c>
      <c r="I26" s="4">
        <v>1.7574000000000001</v>
      </c>
      <c r="J26" s="4">
        <v>4.5199999999999996</v>
      </c>
      <c r="K26" s="4">
        <f>Table073__Page_104334[[#This Row],[Column4]]-Table073__Page_104334[[#This Row],[Column7]]</f>
        <v>-8.4878000000000018</v>
      </c>
      <c r="L26" s="4">
        <f>Table073__Page_104334[[#This Row],[Column2]]-Table073__Page_104334[[#This Row],[Column5]]</f>
        <v>-12.268000000000001</v>
      </c>
      <c r="M26" s="4">
        <f>Table073__Page_104334[[#This Row],[Column3]]-Table073__Page_104334[[#This Row],[Column6]]</f>
        <v>-4.6907999999999994</v>
      </c>
    </row>
    <row r="27" spans="1:13" x14ac:dyDescent="0.3">
      <c r="A27" t="s">
        <v>39</v>
      </c>
      <c r="B27" s="3">
        <v>4.1791</v>
      </c>
      <c r="C27" s="3">
        <v>3.3464000000000005</v>
      </c>
      <c r="D27" s="3">
        <v>3.7631999999999999</v>
      </c>
      <c r="E27" s="4">
        <v>15.651</v>
      </c>
      <c r="F27" s="4">
        <v>6.5035999999999987</v>
      </c>
      <c r="G27" s="4">
        <v>11.517300000000001</v>
      </c>
      <c r="H27" s="3">
        <v>8.9071999999999996</v>
      </c>
      <c r="I27" s="4">
        <v>4.6052</v>
      </c>
      <c r="J27" s="4">
        <v>6.9360999999999997</v>
      </c>
      <c r="K27" s="4">
        <f>Table073__Page_104334[[#This Row],[Column4]]-Table073__Page_104334[[#This Row],[Column7]]</f>
        <v>-7.7541000000000011</v>
      </c>
      <c r="L27" s="4">
        <f>Table073__Page_104334[[#This Row],[Column2]]-Table073__Page_104334[[#This Row],[Column5]]</f>
        <v>-11.4719</v>
      </c>
      <c r="M27" s="4">
        <f>Table073__Page_104334[[#This Row],[Column3]]-Table073__Page_104334[[#This Row],[Column6]]</f>
        <v>-3.1571999999999982</v>
      </c>
    </row>
    <row r="28" spans="1:13" x14ac:dyDescent="0.3">
      <c r="A28" t="s">
        <v>40</v>
      </c>
      <c r="B28" s="3">
        <v>7.0434000000000001</v>
      </c>
      <c r="C28" s="3">
        <v>2.1141000000000001</v>
      </c>
      <c r="D28" s="3">
        <v>4.617</v>
      </c>
      <c r="E28" s="4">
        <v>14.266200000000001</v>
      </c>
      <c r="F28" s="4">
        <v>5.3808000000000007</v>
      </c>
      <c r="G28" s="4">
        <v>10.303199999999999</v>
      </c>
      <c r="H28" s="3">
        <v>9.1950000000000003</v>
      </c>
      <c r="I28" s="4">
        <v>2.9704000000000002</v>
      </c>
      <c r="J28" s="4">
        <v>6.2039999999999997</v>
      </c>
      <c r="K28" s="4">
        <f>Table073__Page_104334[[#This Row],[Column4]]-Table073__Page_104334[[#This Row],[Column7]]</f>
        <v>-5.6861999999999986</v>
      </c>
      <c r="L28" s="4">
        <f>Table073__Page_104334[[#This Row],[Column2]]-Table073__Page_104334[[#This Row],[Column5]]</f>
        <v>-7.2228000000000012</v>
      </c>
      <c r="M28" s="4">
        <f>Table073__Page_104334[[#This Row],[Column3]]-Table073__Page_104334[[#This Row],[Column6]]</f>
        <v>-3.2667000000000006</v>
      </c>
    </row>
    <row r="29" spans="1:13" x14ac:dyDescent="0.3">
      <c r="A29" t="s">
        <v>41</v>
      </c>
      <c r="B29" s="3">
        <v>29.067999999999998</v>
      </c>
      <c r="C29" s="3">
        <v>13.193600000000002</v>
      </c>
      <c r="D29" s="3">
        <v>21.558599999999998</v>
      </c>
      <c r="E29" s="4">
        <v>35.233500000000006</v>
      </c>
      <c r="F29" s="4">
        <v>34.843499999999999</v>
      </c>
      <c r="G29" s="4">
        <v>35.059800000000003</v>
      </c>
      <c r="H29" s="3">
        <v>30.629400000000004</v>
      </c>
      <c r="I29" s="4">
        <v>19.8645</v>
      </c>
      <c r="J29" s="4">
        <v>25.355100000000004</v>
      </c>
      <c r="K29" s="4">
        <f>Table073__Page_104334[[#This Row],[Column4]]-Table073__Page_104334[[#This Row],[Column7]]</f>
        <v>-13.501200000000004</v>
      </c>
      <c r="L29" s="4">
        <f>Table073__Page_104334[[#This Row],[Column2]]-Table073__Page_104334[[#This Row],[Column5]]</f>
        <v>-6.1655000000000086</v>
      </c>
      <c r="M29" s="4">
        <f>Table073__Page_104334[[#This Row],[Column3]]-Table073__Page_104334[[#This Row],[Column6]]</f>
        <v>-21.649899999999995</v>
      </c>
    </row>
    <row r="30" spans="1:13" x14ac:dyDescent="0.3">
      <c r="A30" t="s">
        <v>42</v>
      </c>
      <c r="B30" s="3">
        <v>10.340199999999999</v>
      </c>
      <c r="C30" s="3">
        <v>7.0122000000000018</v>
      </c>
      <c r="D30" s="3">
        <v>8.588000000000001</v>
      </c>
      <c r="E30" s="4">
        <v>22.473400000000002</v>
      </c>
      <c r="F30" s="4">
        <v>12.156799999999999</v>
      </c>
      <c r="G30" s="4">
        <v>17.416</v>
      </c>
      <c r="H30" s="3">
        <v>16.058</v>
      </c>
      <c r="I30" s="4">
        <v>9.3684000000000012</v>
      </c>
      <c r="J30" s="4">
        <v>12.6378</v>
      </c>
      <c r="K30" s="4">
        <f>Table073__Page_104334[[#This Row],[Column4]]-Table073__Page_104334[[#This Row],[Column7]]</f>
        <v>-8.8279999999999994</v>
      </c>
      <c r="L30" s="4">
        <f>Table073__Page_104334[[#This Row],[Column2]]-Table073__Page_104334[[#This Row],[Column5]]</f>
        <v>-12.133200000000002</v>
      </c>
      <c r="M30" s="4">
        <f>Table073__Page_104334[[#This Row],[Column3]]-Table073__Page_104334[[#This Row],[Column6]]</f>
        <v>-5.144599999999997</v>
      </c>
    </row>
    <row r="31" spans="1:13" x14ac:dyDescent="0.3">
      <c r="A31" t="s">
        <v>43</v>
      </c>
      <c r="B31" s="3">
        <v>13.443600000000002</v>
      </c>
      <c r="C31" s="3">
        <v>6.4349999999999996</v>
      </c>
      <c r="D31" s="3">
        <v>9.809099999999999</v>
      </c>
      <c r="E31" s="4">
        <v>27.112400000000001</v>
      </c>
      <c r="F31" s="4">
        <v>22.8096</v>
      </c>
      <c r="G31" s="4">
        <v>24.967899999999997</v>
      </c>
      <c r="H31" s="3">
        <v>19.891499999999997</v>
      </c>
      <c r="I31" s="4">
        <v>13.806000000000001</v>
      </c>
      <c r="J31" s="4">
        <v>16.763999999999999</v>
      </c>
      <c r="K31" s="4">
        <f>Table073__Page_104334[[#This Row],[Column4]]-Table073__Page_104334[[#This Row],[Column7]]</f>
        <v>-15.158799999999998</v>
      </c>
      <c r="L31" s="4">
        <f>Table073__Page_104334[[#This Row],[Column2]]-Table073__Page_104334[[#This Row],[Column5]]</f>
        <v>-13.668799999999999</v>
      </c>
      <c r="M31" s="4">
        <f>Table073__Page_104334[[#This Row],[Column3]]-Table073__Page_104334[[#This Row],[Column6]]</f>
        <v>-16.374600000000001</v>
      </c>
    </row>
    <row r="32" spans="1:13" x14ac:dyDescent="0.3">
      <c r="A32" t="s">
        <v>44</v>
      </c>
      <c r="B32" s="3">
        <v>0.61950000000000005</v>
      </c>
      <c r="C32" s="3">
        <v>0.66780000000000006</v>
      </c>
      <c r="D32" s="3">
        <v>0.63839999999999997</v>
      </c>
      <c r="E32" s="4">
        <v>4.6530000000000005</v>
      </c>
      <c r="F32" s="4">
        <v>5.0864000000000003</v>
      </c>
      <c r="G32" s="4">
        <v>4.859</v>
      </c>
      <c r="H32" s="3">
        <v>1.5475999999999999</v>
      </c>
      <c r="I32" s="4">
        <v>1.7767000000000002</v>
      </c>
      <c r="J32" s="4">
        <v>1.6643999999999999</v>
      </c>
      <c r="K32" s="4">
        <f>Table073__Page_104334[[#This Row],[Column4]]-Table073__Page_104334[[#This Row],[Column7]]</f>
        <v>-4.2206000000000001</v>
      </c>
      <c r="L32" s="4">
        <f>Table073__Page_104334[[#This Row],[Column2]]-Table073__Page_104334[[#This Row],[Column5]]</f>
        <v>-4.0335000000000001</v>
      </c>
      <c r="M32" s="4">
        <f>Table073__Page_104334[[#This Row],[Column3]]-Table073__Page_104334[[#This Row],[Column6]]</f>
        <v>-4.4186000000000005</v>
      </c>
    </row>
    <row r="33" spans="1:13" x14ac:dyDescent="0.3">
      <c r="A33" t="s">
        <v>45</v>
      </c>
      <c r="B33" s="3">
        <v>2.5912000000000002</v>
      </c>
      <c r="C33" s="3">
        <v>1.0296000000000001</v>
      </c>
      <c r="D33" s="3">
        <v>1.8647999999999998</v>
      </c>
      <c r="E33" s="4">
        <v>13.178799999999999</v>
      </c>
      <c r="F33" s="4">
        <v>7.105999999999999</v>
      </c>
      <c r="G33" s="4">
        <v>10.3376</v>
      </c>
      <c r="H33" s="3">
        <v>6.6457999999999995</v>
      </c>
      <c r="I33" s="4">
        <v>3.2723999999999993</v>
      </c>
      <c r="J33" s="4">
        <v>4.9941000000000004</v>
      </c>
      <c r="K33" s="4">
        <f>Table073__Page_104334[[#This Row],[Column4]]-Table073__Page_104334[[#This Row],[Column7]]</f>
        <v>-8.4727999999999994</v>
      </c>
      <c r="L33" s="4">
        <f>Table073__Page_104334[[#This Row],[Column2]]-Table073__Page_104334[[#This Row],[Column5]]</f>
        <v>-10.587599999999998</v>
      </c>
      <c r="M33" s="4">
        <f>Table073__Page_104334[[#This Row],[Column3]]-Table073__Page_104334[[#This Row],[Column6]]</f>
        <v>-6.0763999999999987</v>
      </c>
    </row>
    <row r="34" spans="1:13" x14ac:dyDescent="0.3">
      <c r="A34" t="s">
        <v>46</v>
      </c>
      <c r="B34" s="3">
        <v>5.0023999999999997</v>
      </c>
      <c r="C34" s="3">
        <v>1.45</v>
      </c>
      <c r="D34" s="3">
        <v>3.2296000000000005</v>
      </c>
      <c r="E34" s="4">
        <v>19.251000000000001</v>
      </c>
      <c r="F34" s="4">
        <v>8.92</v>
      </c>
      <c r="G34" s="4">
        <v>14.210100000000001</v>
      </c>
      <c r="H34" s="3">
        <v>8.6339000000000006</v>
      </c>
      <c r="I34" s="4">
        <v>3.3407999999999998</v>
      </c>
      <c r="J34" s="4">
        <v>6.0750000000000002</v>
      </c>
      <c r="K34" s="4">
        <f>Table073__Page_104334[[#This Row],[Column4]]-Table073__Page_104334[[#This Row],[Column7]]</f>
        <v>-10.980499999999999</v>
      </c>
      <c r="L34" s="4">
        <f>Table073__Page_104334[[#This Row],[Column2]]-Table073__Page_104334[[#This Row],[Column5]]</f>
        <v>-14.248600000000001</v>
      </c>
      <c r="M34" s="4">
        <f>Table073__Page_104334[[#This Row],[Column3]]-Table073__Page_104334[[#This Row],[Column6]]</f>
        <v>-7.47</v>
      </c>
    </row>
    <row r="35" spans="1:13" x14ac:dyDescent="0.3">
      <c r="A35" t="s">
        <v>47</v>
      </c>
      <c r="B35" s="3">
        <v>3.8359000000000005</v>
      </c>
      <c r="C35" s="3">
        <v>1.5047999999999999</v>
      </c>
      <c r="D35" s="3">
        <v>2.6394000000000006</v>
      </c>
      <c r="E35" s="4">
        <v>15.8688</v>
      </c>
      <c r="F35" s="4">
        <v>7.127600000000001</v>
      </c>
      <c r="G35" s="4">
        <v>11.5198</v>
      </c>
      <c r="H35" s="3">
        <v>7.6459000000000001</v>
      </c>
      <c r="I35" s="4">
        <v>3.2128000000000001</v>
      </c>
      <c r="J35" s="4">
        <v>5.4095999999999993</v>
      </c>
      <c r="K35" s="4">
        <f>Table073__Page_104334[[#This Row],[Column4]]-Table073__Page_104334[[#This Row],[Column7]]</f>
        <v>-8.8803999999999998</v>
      </c>
      <c r="L35" s="4">
        <f>Table073__Page_104334[[#This Row],[Column2]]-Table073__Page_104334[[#This Row],[Column5]]</f>
        <v>-12.0329</v>
      </c>
      <c r="M35" s="4">
        <f>Table073__Page_104334[[#This Row],[Column3]]-Table073__Page_104334[[#This Row],[Column6]]</f>
        <v>-5.6228000000000016</v>
      </c>
    </row>
    <row r="36" spans="1:13" x14ac:dyDescent="0.3">
      <c r="A36" t="s">
        <v>48</v>
      </c>
      <c r="B36" s="3">
        <v>5.2948000000000004</v>
      </c>
      <c r="C36" s="3" t="s">
        <v>67</v>
      </c>
      <c r="D36" s="3">
        <v>2.7971000000000004</v>
      </c>
      <c r="E36" s="4">
        <v>9.9941000000000013</v>
      </c>
      <c r="F36" s="4">
        <v>8.3848000000000003</v>
      </c>
      <c r="G36" s="4">
        <v>9.2844999999999995</v>
      </c>
      <c r="H36" s="3">
        <v>7.2072000000000003</v>
      </c>
      <c r="I36" s="4">
        <v>3.1916000000000002</v>
      </c>
      <c r="J36" s="4">
        <v>5.3801999999999994</v>
      </c>
      <c r="K36" s="4">
        <f>Table073__Page_104334[[#This Row],[Column4]]-Table073__Page_104334[[#This Row],[Column7]]</f>
        <v>-6.4873999999999992</v>
      </c>
      <c r="L36" s="4">
        <f>Table073__Page_104334[[#This Row],[Column2]]-Table073__Page_104334[[#This Row],[Column5]]</f>
        <v>-4.6993000000000009</v>
      </c>
      <c r="M36" s="4" t="s">
        <v>67</v>
      </c>
    </row>
    <row r="37" spans="1:13" x14ac:dyDescent="0.3">
      <c r="A37" t="s">
        <v>49</v>
      </c>
      <c r="B37" s="3" t="s">
        <v>67</v>
      </c>
      <c r="C37" s="3" t="s">
        <v>67</v>
      </c>
      <c r="D37" s="3" t="s">
        <v>67</v>
      </c>
      <c r="E37" s="4">
        <v>23.907200000000003</v>
      </c>
      <c r="F37" s="4">
        <v>29.593899999999998</v>
      </c>
      <c r="G37" s="4">
        <v>26.673299999999994</v>
      </c>
      <c r="H37" s="3">
        <v>23.907200000000003</v>
      </c>
      <c r="I37" s="4">
        <v>29.593899999999998</v>
      </c>
      <c r="J37" s="4">
        <v>26.673299999999994</v>
      </c>
      <c r="K37" s="4" t="s">
        <v>67</v>
      </c>
      <c r="L37" s="4" t="s">
        <v>67</v>
      </c>
      <c r="M37" s="4" t="s">
        <v>67</v>
      </c>
    </row>
    <row r="38" spans="1:13" ht="43.2" x14ac:dyDescent="0.3">
      <c r="A38" s="5" t="s">
        <v>50</v>
      </c>
      <c r="B38" s="3" t="s">
        <v>67</v>
      </c>
      <c r="C38" s="3">
        <v>0.28559999999999997</v>
      </c>
      <c r="D38" s="3">
        <v>0.17800000000000002</v>
      </c>
      <c r="E38" s="4">
        <v>25.8995</v>
      </c>
      <c r="F38" s="4">
        <v>1.0793999999999999</v>
      </c>
      <c r="G38" s="4">
        <v>15.621000000000002</v>
      </c>
      <c r="H38" s="3">
        <v>20.673500000000001</v>
      </c>
      <c r="I38" s="4">
        <v>0.81599999999999995</v>
      </c>
      <c r="J38" s="4">
        <v>11.765799999999999</v>
      </c>
      <c r="K38" s="4">
        <f>Table073__Page_104334[[#This Row],[Column4]]-Table073__Page_104334[[#This Row],[Column7]]</f>
        <v>-15.443000000000001</v>
      </c>
      <c r="L38" s="4" t="s">
        <v>67</v>
      </c>
      <c r="M38" s="4">
        <f>Table073__Page_104334[[#This Row],[Column3]]-Table073__Page_104334[[#This Row],[Column6]]</f>
        <v>-0.79379999999999995</v>
      </c>
    </row>
    <row r="39" spans="1:13" x14ac:dyDescent="0.3">
      <c r="A39" t="s">
        <v>51</v>
      </c>
      <c r="B39" s="3">
        <v>8.9535</v>
      </c>
      <c r="C39" s="3">
        <v>4.3680000000000003</v>
      </c>
      <c r="D39" s="3">
        <v>6.8448000000000002</v>
      </c>
      <c r="E39" s="4">
        <v>6.4770000000000003</v>
      </c>
      <c r="F39" s="4">
        <v>2.891</v>
      </c>
      <c r="G39" s="4">
        <v>4.76</v>
      </c>
      <c r="H39" s="3">
        <v>8.3664000000000005</v>
      </c>
      <c r="I39" s="4">
        <v>4.0015999999999998</v>
      </c>
      <c r="J39" s="4">
        <v>6.3437999999999999</v>
      </c>
      <c r="K39" s="4">
        <f>Table073__Page_104334[[#This Row],[Column4]]-Table073__Page_104334[[#This Row],[Column7]]</f>
        <v>2.0848000000000004</v>
      </c>
      <c r="L39" s="4">
        <f>Table073__Page_104334[[#This Row],[Column2]]-Table073__Page_104334[[#This Row],[Column5]]</f>
        <v>2.4764999999999997</v>
      </c>
      <c r="M39" s="4">
        <f>Table073__Page_104334[[#This Row],[Column3]]-Table073__Page_104334[[#This Row],[Column6]]</f>
        <v>1.4770000000000003</v>
      </c>
    </row>
    <row r="40" spans="1:13" x14ac:dyDescent="0.3">
      <c r="A40" t="s">
        <v>52</v>
      </c>
      <c r="B40" s="3" t="s">
        <v>67</v>
      </c>
      <c r="C40" s="3" t="s">
        <v>67</v>
      </c>
      <c r="D40" s="3" t="s">
        <v>67</v>
      </c>
      <c r="E40" s="4">
        <v>38.8825</v>
      </c>
      <c r="F40" s="4">
        <v>28.934999999999999</v>
      </c>
      <c r="G40" s="4">
        <v>34.2361</v>
      </c>
      <c r="H40" s="3">
        <v>8.2043999999999997</v>
      </c>
      <c r="I40" s="4">
        <v>6.4223999999999997</v>
      </c>
      <c r="J40" s="4">
        <v>7.375</v>
      </c>
      <c r="K40" s="4" t="s">
        <v>67</v>
      </c>
      <c r="L40" s="4" t="s">
        <v>67</v>
      </c>
      <c r="M40" s="4" t="s">
        <v>67</v>
      </c>
    </row>
    <row r="41" spans="1:13" x14ac:dyDescent="0.3">
      <c r="A41" t="s">
        <v>53</v>
      </c>
      <c r="B41" s="3">
        <v>23.562599999999996</v>
      </c>
      <c r="C41" s="3">
        <v>13.8651</v>
      </c>
      <c r="D41" s="3">
        <v>17.938899999999997</v>
      </c>
      <c r="E41" s="4">
        <v>38.578199999999995</v>
      </c>
      <c r="F41" s="4">
        <v>10.543399999999998</v>
      </c>
      <c r="G41" s="4">
        <v>26.542000000000002</v>
      </c>
      <c r="H41" s="3">
        <v>34.917000000000002</v>
      </c>
      <c r="I41" s="4">
        <v>11.8094</v>
      </c>
      <c r="J41" s="4">
        <v>23.912000000000003</v>
      </c>
      <c r="K41" s="4">
        <f>Table073__Page_104334[[#This Row],[Column4]]-Table073__Page_104334[[#This Row],[Column7]]</f>
        <v>-8.6031000000000049</v>
      </c>
      <c r="L41" s="4">
        <f>Table073__Page_104334[[#This Row],[Column2]]-Table073__Page_104334[[#This Row],[Column5]]</f>
        <v>-15.015599999999999</v>
      </c>
      <c r="M41" s="4">
        <f>Table073__Page_104334[[#This Row],[Column3]]-Table073__Page_104334[[#This Row],[Column6]]</f>
        <v>3.3217000000000017</v>
      </c>
    </row>
    <row r="42" spans="1:13" x14ac:dyDescent="0.3">
      <c r="A42" t="s">
        <v>54</v>
      </c>
      <c r="B42" s="3">
        <v>31.746100000000002</v>
      </c>
      <c r="C42" s="3">
        <v>30.632000000000001</v>
      </c>
      <c r="D42" s="3">
        <v>31.779</v>
      </c>
      <c r="E42" s="4">
        <v>40.825400000000002</v>
      </c>
      <c r="F42" s="4">
        <v>8.8857999999999997</v>
      </c>
      <c r="G42" s="4">
        <v>26.172600000000003</v>
      </c>
      <c r="H42" s="3">
        <v>37.602899999999998</v>
      </c>
      <c r="I42" s="4">
        <v>18.104400000000002</v>
      </c>
      <c r="J42" s="4">
        <v>28.361300000000007</v>
      </c>
      <c r="K42" s="4">
        <f>Table073__Page_104334[[#This Row],[Column4]]-Table073__Page_104334[[#This Row],[Column7]]</f>
        <v>5.6063999999999972</v>
      </c>
      <c r="L42" s="4">
        <f>Table073__Page_104334[[#This Row],[Column2]]-Table073__Page_104334[[#This Row],[Column5]]</f>
        <v>-9.0792999999999999</v>
      </c>
      <c r="M42" s="4">
        <f>Table073__Page_104334[[#This Row],[Column3]]-Table073__Page_104334[[#This Row],[Column6]]</f>
        <v>21.746200000000002</v>
      </c>
    </row>
    <row r="43" spans="1:13" x14ac:dyDescent="0.3">
      <c r="A43" t="s">
        <v>55</v>
      </c>
      <c r="B43" s="3">
        <v>7.5998999999999999</v>
      </c>
      <c r="C43" s="3">
        <v>3.18</v>
      </c>
      <c r="D43" s="3">
        <v>5.3760000000000003</v>
      </c>
      <c r="E43" s="4">
        <v>19.983600000000003</v>
      </c>
      <c r="F43" s="4">
        <v>10.8332</v>
      </c>
      <c r="G43" s="4">
        <v>15.537599999999998</v>
      </c>
      <c r="H43" s="3">
        <v>11.858000000000002</v>
      </c>
      <c r="I43" s="4">
        <v>5.7350000000000003</v>
      </c>
      <c r="J43" s="4">
        <v>8.8019999999999996</v>
      </c>
      <c r="K43" s="4">
        <f>Table073__Page_104334[[#This Row],[Column4]]-Table073__Page_104334[[#This Row],[Column7]]</f>
        <v>-10.161599999999996</v>
      </c>
      <c r="L43" s="4">
        <f>Table073__Page_104334[[#This Row],[Column2]]-Table073__Page_104334[[#This Row],[Column5]]</f>
        <v>-12.383700000000003</v>
      </c>
      <c r="M43" s="4">
        <f>Table073__Page_104334[[#This Row],[Column3]]-Table073__Page_104334[[#This Row],[Column6]]</f>
        <v>-7.6532</v>
      </c>
    </row>
    <row r="44" spans="1:13" ht="14.4" customHeight="1" x14ac:dyDescent="0.3">
      <c r="A44" s="28" t="s">
        <v>68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</sheetData>
  <mergeCells count="3">
    <mergeCell ref="A1:K3"/>
    <mergeCell ref="L1:M3"/>
    <mergeCell ref="A44:M44"/>
  </mergeCells>
  <phoneticPr fontId="4" type="noConversion"/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5E2-A0F6-42B3-8C21-5C29B6223ECE}">
  <dimension ref="A1:J46"/>
  <sheetViews>
    <sheetView topLeftCell="A30"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62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11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5">
        <v>14.2645</v>
      </c>
      <c r="C9" s="15">
        <v>8.1096000000000004</v>
      </c>
      <c r="D9" s="15">
        <v>11.080800000000002</v>
      </c>
      <c r="E9" s="15">
        <f>C9-B9</f>
        <v>-6.1548999999999996</v>
      </c>
    </row>
    <row r="10" spans="1:5" x14ac:dyDescent="0.3">
      <c r="A10" s="9" t="s">
        <v>20</v>
      </c>
      <c r="B10" s="16">
        <v>7.7154000000000007</v>
      </c>
      <c r="C10" s="16">
        <v>3.7479</v>
      </c>
      <c r="D10" s="16">
        <v>5.8112000000000004</v>
      </c>
      <c r="E10" s="16">
        <f t="shared" ref="E10:E45" si="0">C10-B10</f>
        <v>-3.9675000000000007</v>
      </c>
    </row>
    <row r="11" spans="1:5" x14ac:dyDescent="0.3">
      <c r="A11" s="12" t="s">
        <v>21</v>
      </c>
      <c r="B11" s="15">
        <v>8.3122000000000007</v>
      </c>
      <c r="C11" s="15">
        <v>2.7593999999999999</v>
      </c>
      <c r="D11" s="15">
        <v>5.5860000000000003</v>
      </c>
      <c r="E11" s="15">
        <f t="shared" si="0"/>
        <v>-5.5528000000000013</v>
      </c>
    </row>
    <row r="12" spans="1:5" x14ac:dyDescent="0.3">
      <c r="A12" s="9" t="s">
        <v>22</v>
      </c>
      <c r="B12" s="16">
        <v>8.7606000000000002</v>
      </c>
      <c r="C12" s="16">
        <v>2.2436999999999996</v>
      </c>
      <c r="D12" s="16">
        <v>5.4626999999999999</v>
      </c>
      <c r="E12" s="16">
        <f t="shared" si="0"/>
        <v>-6.5169000000000006</v>
      </c>
    </row>
    <row r="13" spans="1:5" x14ac:dyDescent="0.3">
      <c r="A13" s="12" t="s">
        <v>23</v>
      </c>
      <c r="B13" s="15">
        <v>1.2585999999999999</v>
      </c>
      <c r="C13" s="15">
        <v>0.63559999999999994</v>
      </c>
      <c r="D13" s="15">
        <v>0.95700000000000007</v>
      </c>
      <c r="E13" s="15">
        <f t="shared" si="0"/>
        <v>-0.623</v>
      </c>
    </row>
    <row r="14" spans="1:5" x14ac:dyDescent="0.3">
      <c r="A14" s="9" t="s">
        <v>24</v>
      </c>
      <c r="B14" s="16">
        <v>11.489800000000001</v>
      </c>
      <c r="C14" s="16">
        <v>4.5250000000000004</v>
      </c>
      <c r="D14" s="16">
        <v>8.3423999999999996</v>
      </c>
      <c r="E14" s="16">
        <f t="shared" si="0"/>
        <v>-6.9648000000000003</v>
      </c>
    </row>
    <row r="15" spans="1:5" x14ac:dyDescent="0.3">
      <c r="A15" s="12" t="s">
        <v>25</v>
      </c>
      <c r="B15" s="15">
        <v>18.972000000000001</v>
      </c>
      <c r="C15" s="15">
        <v>16.156399999999998</v>
      </c>
      <c r="D15" s="15">
        <v>17.586400000000001</v>
      </c>
      <c r="E15" s="15">
        <f t="shared" si="0"/>
        <v>-2.8156000000000034</v>
      </c>
    </row>
    <row r="16" spans="1:5" x14ac:dyDescent="0.3">
      <c r="A16" s="9" t="s">
        <v>26</v>
      </c>
      <c r="B16" s="16">
        <v>3.7574999999999998</v>
      </c>
      <c r="C16" s="16">
        <v>1.3832000000000002</v>
      </c>
      <c r="D16" s="16">
        <v>2.6044</v>
      </c>
      <c r="E16" s="16">
        <f t="shared" si="0"/>
        <v>-2.3742999999999999</v>
      </c>
    </row>
    <row r="17" spans="1:5" x14ac:dyDescent="0.3">
      <c r="A17" s="12" t="s">
        <v>27</v>
      </c>
      <c r="B17" s="15">
        <v>9.1569000000000003</v>
      </c>
      <c r="C17" s="15">
        <v>2.1112000000000002</v>
      </c>
      <c r="D17" s="15">
        <v>5.67</v>
      </c>
      <c r="E17" s="15">
        <f t="shared" si="0"/>
        <v>-7.0457000000000001</v>
      </c>
    </row>
    <row r="18" spans="1:5" x14ac:dyDescent="0.3">
      <c r="A18" s="9" t="s">
        <v>28</v>
      </c>
      <c r="B18" s="16">
        <v>3.4545999999999992</v>
      </c>
      <c r="C18" s="16">
        <v>1.7019</v>
      </c>
      <c r="D18" s="16">
        <v>2.5271999999999997</v>
      </c>
      <c r="E18" s="16">
        <f t="shared" si="0"/>
        <v>-1.7526999999999993</v>
      </c>
    </row>
    <row r="19" spans="1:5" x14ac:dyDescent="0.3">
      <c r="A19" s="12" t="s">
        <v>29</v>
      </c>
      <c r="B19" s="15">
        <v>4.9566999999999997</v>
      </c>
      <c r="C19" s="15">
        <v>1.3364000000000003</v>
      </c>
      <c r="D19" s="15">
        <v>3.0698999999999996</v>
      </c>
      <c r="E19" s="15">
        <f t="shared" si="0"/>
        <v>-3.6202999999999994</v>
      </c>
    </row>
    <row r="20" spans="1:5" x14ac:dyDescent="0.3">
      <c r="A20" s="9" t="s">
        <v>30</v>
      </c>
      <c r="B20" s="16">
        <v>12.339500000000001</v>
      </c>
      <c r="C20" s="16">
        <v>7.8935999999999993</v>
      </c>
      <c r="D20" s="16">
        <v>10.156499999999999</v>
      </c>
      <c r="E20" s="16">
        <f t="shared" si="0"/>
        <v>-4.4459000000000017</v>
      </c>
    </row>
    <row r="21" spans="1:5" x14ac:dyDescent="0.3">
      <c r="A21" s="12" t="s">
        <v>31</v>
      </c>
      <c r="B21" s="15">
        <v>16.906499999999998</v>
      </c>
      <c r="C21" s="15">
        <v>9.0527999999999995</v>
      </c>
      <c r="D21" s="15">
        <v>12.5528</v>
      </c>
      <c r="E21" s="15">
        <f t="shared" si="0"/>
        <v>-7.8536999999999981</v>
      </c>
    </row>
    <row r="22" spans="1:5" x14ac:dyDescent="0.3">
      <c r="A22" s="9" t="s">
        <v>32</v>
      </c>
      <c r="B22" s="16">
        <v>3.6469999999999998</v>
      </c>
      <c r="C22" s="16">
        <v>0.63180000000000003</v>
      </c>
      <c r="D22" s="16">
        <v>2.2271999999999998</v>
      </c>
      <c r="E22" s="16">
        <f t="shared" si="0"/>
        <v>-3.0151999999999997</v>
      </c>
    </row>
    <row r="23" spans="1:5" x14ac:dyDescent="0.3">
      <c r="A23" s="12" t="s">
        <v>33</v>
      </c>
      <c r="B23" s="15">
        <v>13.625499999999999</v>
      </c>
      <c r="C23" s="15">
        <v>5.73</v>
      </c>
      <c r="D23" s="15">
        <v>9.8734999999999999</v>
      </c>
      <c r="E23" s="15">
        <f t="shared" si="0"/>
        <v>-7.8954999999999984</v>
      </c>
    </row>
    <row r="24" spans="1:5" x14ac:dyDescent="0.3">
      <c r="A24" s="9" t="s">
        <v>34</v>
      </c>
      <c r="B24" s="16">
        <v>18.030600000000003</v>
      </c>
      <c r="C24" s="16">
        <v>11.308799999999998</v>
      </c>
      <c r="D24" s="16">
        <v>14.7628</v>
      </c>
      <c r="E24" s="16">
        <f t="shared" si="0"/>
        <v>-6.7218000000000053</v>
      </c>
    </row>
    <row r="25" spans="1:5" x14ac:dyDescent="0.3">
      <c r="A25" s="12" t="s">
        <v>35</v>
      </c>
      <c r="B25" s="15">
        <v>1.2816000000000001</v>
      </c>
      <c r="C25" s="15">
        <v>0.87560000000000004</v>
      </c>
      <c r="D25" s="15">
        <v>1.0763999999999998</v>
      </c>
      <c r="E25" s="15">
        <f t="shared" si="0"/>
        <v>-0.40600000000000003</v>
      </c>
    </row>
    <row r="26" spans="1:5" x14ac:dyDescent="0.3">
      <c r="A26" s="9" t="s">
        <v>36</v>
      </c>
      <c r="B26" s="16">
        <v>24.5931</v>
      </c>
      <c r="C26" s="16">
        <v>19.749099999999999</v>
      </c>
      <c r="D26" s="16">
        <v>22.277199999999997</v>
      </c>
      <c r="E26" s="16">
        <f t="shared" si="0"/>
        <v>-4.8440000000000012</v>
      </c>
    </row>
    <row r="27" spans="1:5" x14ac:dyDescent="0.3">
      <c r="A27" s="12" t="s">
        <v>37</v>
      </c>
      <c r="B27" s="15">
        <v>8.1485999999999983</v>
      </c>
      <c r="C27" s="15">
        <v>5.4656000000000002</v>
      </c>
      <c r="D27" s="15">
        <v>7.0831999999999997</v>
      </c>
      <c r="E27" s="15">
        <f t="shared" si="0"/>
        <v>-2.6829999999999981</v>
      </c>
    </row>
    <row r="28" spans="1:5" x14ac:dyDescent="0.3">
      <c r="A28" s="9" t="s">
        <v>38</v>
      </c>
      <c r="B28" s="16">
        <v>5.31</v>
      </c>
      <c r="C28" s="16">
        <v>0.97199999999999998</v>
      </c>
      <c r="D28" s="16">
        <v>3.1058999999999997</v>
      </c>
      <c r="E28" s="16">
        <f t="shared" si="0"/>
        <v>-4.3379999999999992</v>
      </c>
    </row>
    <row r="29" spans="1:5" x14ac:dyDescent="0.3">
      <c r="A29" s="12" t="s">
        <v>39</v>
      </c>
      <c r="B29" s="15">
        <v>4.1791</v>
      </c>
      <c r="C29" s="15">
        <v>3.3464000000000005</v>
      </c>
      <c r="D29" s="15">
        <v>3.7631999999999999</v>
      </c>
      <c r="E29" s="15">
        <f t="shared" si="0"/>
        <v>-0.83269999999999955</v>
      </c>
    </row>
    <row r="30" spans="1:5" x14ac:dyDescent="0.3">
      <c r="A30" s="9" t="s">
        <v>40</v>
      </c>
      <c r="B30" s="16">
        <v>7.0434000000000001</v>
      </c>
      <c r="C30" s="16">
        <v>2.1141000000000001</v>
      </c>
      <c r="D30" s="16">
        <v>4.617</v>
      </c>
      <c r="E30" s="16">
        <f t="shared" si="0"/>
        <v>-4.9292999999999996</v>
      </c>
    </row>
    <row r="31" spans="1:5" x14ac:dyDescent="0.3">
      <c r="A31" s="12" t="s">
        <v>41</v>
      </c>
      <c r="B31" s="15">
        <v>29.067999999999998</v>
      </c>
      <c r="C31" s="15">
        <v>13.193600000000002</v>
      </c>
      <c r="D31" s="15">
        <v>21.558599999999998</v>
      </c>
      <c r="E31" s="15">
        <f t="shared" si="0"/>
        <v>-15.874399999999996</v>
      </c>
    </row>
    <row r="32" spans="1:5" x14ac:dyDescent="0.3">
      <c r="A32" s="9" t="s">
        <v>42</v>
      </c>
      <c r="B32" s="16">
        <v>10.340199999999999</v>
      </c>
      <c r="C32" s="16">
        <v>7.0122000000000018</v>
      </c>
      <c r="D32" s="16">
        <v>8.588000000000001</v>
      </c>
      <c r="E32" s="16">
        <f t="shared" si="0"/>
        <v>-3.3279999999999976</v>
      </c>
    </row>
    <row r="33" spans="1:10" x14ac:dyDescent="0.3">
      <c r="A33" s="12" t="s">
        <v>43</v>
      </c>
      <c r="B33" s="15">
        <v>13.443600000000002</v>
      </c>
      <c r="C33" s="15">
        <v>6.4349999999999996</v>
      </c>
      <c r="D33" s="15">
        <v>9.809099999999999</v>
      </c>
      <c r="E33" s="15">
        <f t="shared" si="0"/>
        <v>-7.0086000000000022</v>
      </c>
    </row>
    <row r="34" spans="1:10" x14ac:dyDescent="0.3">
      <c r="A34" s="9" t="s">
        <v>44</v>
      </c>
      <c r="B34" s="16">
        <v>0.61950000000000005</v>
      </c>
      <c r="C34" s="16">
        <v>0.66780000000000006</v>
      </c>
      <c r="D34" s="16">
        <v>0.63839999999999997</v>
      </c>
      <c r="E34" s="16">
        <f t="shared" si="0"/>
        <v>4.830000000000001E-2</v>
      </c>
    </row>
    <row r="35" spans="1:10" x14ac:dyDescent="0.3">
      <c r="A35" s="12" t="s">
        <v>45</v>
      </c>
      <c r="B35" s="15">
        <v>2.5912000000000002</v>
      </c>
      <c r="C35" s="15">
        <v>1.0296000000000001</v>
      </c>
      <c r="D35" s="15">
        <v>1.8647999999999998</v>
      </c>
      <c r="E35" s="15">
        <f t="shared" si="0"/>
        <v>-1.5616000000000001</v>
      </c>
    </row>
    <row r="36" spans="1:10" x14ac:dyDescent="0.3">
      <c r="A36" s="9" t="s">
        <v>46</v>
      </c>
      <c r="B36" s="16">
        <v>5.0023999999999997</v>
      </c>
      <c r="C36" s="16">
        <v>1.45</v>
      </c>
      <c r="D36" s="16">
        <v>3.2296000000000005</v>
      </c>
      <c r="E36" s="16">
        <f t="shared" si="0"/>
        <v>-3.5523999999999996</v>
      </c>
    </row>
    <row r="37" spans="1:10" x14ac:dyDescent="0.3">
      <c r="A37" s="12" t="s">
        <v>47</v>
      </c>
      <c r="B37" s="15">
        <v>3.8359000000000005</v>
      </c>
      <c r="C37" s="15">
        <v>1.5047999999999999</v>
      </c>
      <c r="D37" s="15">
        <v>2.6394000000000006</v>
      </c>
      <c r="E37" s="15">
        <f t="shared" si="0"/>
        <v>-2.3311000000000006</v>
      </c>
    </row>
    <row r="38" spans="1:10" x14ac:dyDescent="0.3">
      <c r="A38" s="9" t="s">
        <v>48</v>
      </c>
      <c r="B38" s="16">
        <v>5.2948000000000004</v>
      </c>
      <c r="C38" s="16" t="s">
        <v>67</v>
      </c>
      <c r="D38" s="16">
        <v>2.7971000000000004</v>
      </c>
      <c r="E38" s="16" t="s">
        <v>67</v>
      </c>
    </row>
    <row r="39" spans="1:10" x14ac:dyDescent="0.3">
      <c r="A39" s="12" t="s">
        <v>49</v>
      </c>
      <c r="B39" s="15" t="s">
        <v>67</v>
      </c>
      <c r="C39" s="15" t="s">
        <v>67</v>
      </c>
      <c r="D39" s="15" t="s">
        <v>67</v>
      </c>
      <c r="E39" s="15" t="s">
        <v>67</v>
      </c>
    </row>
    <row r="40" spans="1:10" x14ac:dyDescent="0.3">
      <c r="A40" s="12" t="s">
        <v>58</v>
      </c>
      <c r="B40" s="15" t="s">
        <v>67</v>
      </c>
      <c r="C40" s="15">
        <v>0.28559999999999997</v>
      </c>
      <c r="D40" s="15">
        <v>0.17800000000000002</v>
      </c>
      <c r="E40" s="15" t="s">
        <v>67</v>
      </c>
    </row>
    <row r="41" spans="1:10" x14ac:dyDescent="0.3">
      <c r="A41" s="9" t="s">
        <v>51</v>
      </c>
      <c r="B41" s="16">
        <v>8.9535</v>
      </c>
      <c r="C41" s="16">
        <v>4.3680000000000003</v>
      </c>
      <c r="D41" s="16">
        <v>6.8448000000000002</v>
      </c>
      <c r="E41" s="16">
        <f t="shared" si="0"/>
        <v>-4.5854999999999997</v>
      </c>
    </row>
    <row r="42" spans="1:10" x14ac:dyDescent="0.3">
      <c r="A42" s="12" t="s">
        <v>52</v>
      </c>
      <c r="B42" s="15" t="s">
        <v>67</v>
      </c>
      <c r="C42" s="15" t="s">
        <v>67</v>
      </c>
      <c r="D42" s="15" t="s">
        <v>67</v>
      </c>
      <c r="E42" s="15" t="s">
        <v>67</v>
      </c>
    </row>
    <row r="43" spans="1:10" x14ac:dyDescent="0.3">
      <c r="A43" s="9" t="s">
        <v>53</v>
      </c>
      <c r="B43" s="16">
        <v>23.562599999999996</v>
      </c>
      <c r="C43" s="16">
        <v>13.8651</v>
      </c>
      <c r="D43" s="16">
        <v>17.938899999999997</v>
      </c>
      <c r="E43" s="16">
        <f t="shared" si="0"/>
        <v>-9.6974999999999962</v>
      </c>
    </row>
    <row r="44" spans="1:10" x14ac:dyDescent="0.3">
      <c r="A44" s="12" t="s">
        <v>54</v>
      </c>
      <c r="B44" s="15">
        <v>31.746100000000002</v>
      </c>
      <c r="C44" s="15">
        <v>30.632000000000001</v>
      </c>
      <c r="D44" s="15">
        <v>31.779</v>
      </c>
      <c r="E44" s="15">
        <f t="shared" si="0"/>
        <v>-1.1141000000000005</v>
      </c>
    </row>
    <row r="45" spans="1:10" x14ac:dyDescent="0.3">
      <c r="A45" s="9" t="s">
        <v>55</v>
      </c>
      <c r="B45" s="16">
        <v>7.5998999999999999</v>
      </c>
      <c r="C45" s="16">
        <v>3.18</v>
      </c>
      <c r="D45" s="16">
        <v>5.3760000000000003</v>
      </c>
      <c r="E45" s="16">
        <f t="shared" si="0"/>
        <v>-4.4199000000000002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AE78-3EB3-4702-821D-06CD85F50D03}">
  <dimension ref="A1:J46"/>
  <sheetViews>
    <sheetView topLeftCell="A25"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62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12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5">
        <v>21.375900000000001</v>
      </c>
      <c r="C9" s="15">
        <v>11.06</v>
      </c>
      <c r="D9" s="15">
        <v>16.093</v>
      </c>
      <c r="E9" s="15">
        <f>C9-B9</f>
        <v>-10.315900000000001</v>
      </c>
    </row>
    <row r="10" spans="1:5" x14ac:dyDescent="0.3">
      <c r="A10" s="9" t="s">
        <v>20</v>
      </c>
      <c r="B10" s="16">
        <v>14.537599999999999</v>
      </c>
      <c r="C10" s="16">
        <v>11.525400000000001</v>
      </c>
      <c r="D10" s="16">
        <v>13.067399999999997</v>
      </c>
      <c r="E10" s="16">
        <f t="shared" ref="E10:E45" si="0">C10-B10</f>
        <v>-3.0121999999999982</v>
      </c>
    </row>
    <row r="11" spans="1:5" x14ac:dyDescent="0.3">
      <c r="A11" s="12" t="s">
        <v>21</v>
      </c>
      <c r="B11" s="15">
        <v>18.135000000000002</v>
      </c>
      <c r="C11" s="15">
        <v>10.389900000000001</v>
      </c>
      <c r="D11" s="15">
        <v>14.322000000000001</v>
      </c>
      <c r="E11" s="15">
        <f t="shared" si="0"/>
        <v>-7.7451000000000008</v>
      </c>
    </row>
    <row r="12" spans="1:5" x14ac:dyDescent="0.3">
      <c r="A12" s="9" t="s">
        <v>22</v>
      </c>
      <c r="B12" s="16">
        <v>18.2178</v>
      </c>
      <c r="C12" s="16">
        <v>6.6744000000000003</v>
      </c>
      <c r="D12" s="16">
        <v>12.678600000000001</v>
      </c>
      <c r="E12" s="16">
        <f t="shared" si="0"/>
        <v>-11.5434</v>
      </c>
    </row>
    <row r="13" spans="1:5" x14ac:dyDescent="0.3">
      <c r="A13" s="12" t="s">
        <v>23</v>
      </c>
      <c r="B13" s="15">
        <v>4.8818000000000001</v>
      </c>
      <c r="C13" s="15">
        <v>1.8962999999999999</v>
      </c>
      <c r="D13" s="15">
        <v>3.3831000000000002</v>
      </c>
      <c r="E13" s="15">
        <f t="shared" si="0"/>
        <v>-2.9855</v>
      </c>
    </row>
    <row r="14" spans="1:5" x14ac:dyDescent="0.3">
      <c r="A14" s="9" t="s">
        <v>24</v>
      </c>
      <c r="B14" s="16">
        <v>21.42</v>
      </c>
      <c r="C14" s="16">
        <v>8.5396000000000001</v>
      </c>
      <c r="D14" s="16">
        <v>15.8688</v>
      </c>
      <c r="E14" s="16">
        <f t="shared" si="0"/>
        <v>-12.880400000000002</v>
      </c>
    </row>
    <row r="15" spans="1:5" x14ac:dyDescent="0.3">
      <c r="A15" s="12" t="s">
        <v>25</v>
      </c>
      <c r="B15" s="15">
        <v>9.5627000000000013</v>
      </c>
      <c r="C15" s="15">
        <v>7.8730999999999991</v>
      </c>
      <c r="D15" s="15">
        <v>8.6855999999999991</v>
      </c>
      <c r="E15" s="15">
        <f t="shared" si="0"/>
        <v>-1.6896000000000022</v>
      </c>
    </row>
    <row r="16" spans="1:5" x14ac:dyDescent="0.3">
      <c r="A16" s="9" t="s">
        <v>26</v>
      </c>
      <c r="B16" s="16">
        <v>10.847799999999999</v>
      </c>
      <c r="C16" s="16">
        <v>3.7267000000000001</v>
      </c>
      <c r="D16" s="16">
        <v>7.6</v>
      </c>
      <c r="E16" s="16">
        <f t="shared" si="0"/>
        <v>-7.1210999999999993</v>
      </c>
    </row>
    <row r="17" spans="1:5" x14ac:dyDescent="0.3">
      <c r="A17" s="12" t="s">
        <v>27</v>
      </c>
      <c r="B17" s="15">
        <v>15.229200000000001</v>
      </c>
      <c r="C17" s="15">
        <v>8.8872000000000018</v>
      </c>
      <c r="D17" s="15">
        <v>12.230399999999999</v>
      </c>
      <c r="E17" s="15">
        <f t="shared" si="0"/>
        <v>-6.3419999999999987</v>
      </c>
    </row>
    <row r="18" spans="1:5" x14ac:dyDescent="0.3">
      <c r="A18" s="9" t="s">
        <v>28</v>
      </c>
      <c r="B18" s="16">
        <v>43.086000000000006</v>
      </c>
      <c r="C18" s="16">
        <v>21.2865</v>
      </c>
      <c r="D18" s="16">
        <v>33.075000000000003</v>
      </c>
      <c r="E18" s="16">
        <f t="shared" si="0"/>
        <v>-21.799500000000005</v>
      </c>
    </row>
    <row r="19" spans="1:5" x14ac:dyDescent="0.3">
      <c r="A19" s="12" t="s">
        <v>29</v>
      </c>
      <c r="B19" s="15">
        <v>10.292</v>
      </c>
      <c r="C19" s="15">
        <v>3.2417000000000002</v>
      </c>
      <c r="D19" s="15">
        <v>6.8125</v>
      </c>
      <c r="E19" s="15">
        <f t="shared" si="0"/>
        <v>-7.0503</v>
      </c>
    </row>
    <row r="20" spans="1:5" x14ac:dyDescent="0.3">
      <c r="A20" s="9" t="s">
        <v>30</v>
      </c>
      <c r="B20" s="16">
        <v>26.887000000000004</v>
      </c>
      <c r="C20" s="16">
        <v>20.5808</v>
      </c>
      <c r="D20" s="16">
        <v>23.644199999999998</v>
      </c>
      <c r="E20" s="16">
        <f t="shared" si="0"/>
        <v>-6.306200000000004</v>
      </c>
    </row>
    <row r="21" spans="1:5" x14ac:dyDescent="0.3">
      <c r="A21" s="12" t="s">
        <v>31</v>
      </c>
      <c r="B21" s="15">
        <v>20.4221</v>
      </c>
      <c r="C21" s="15">
        <v>17.731999999999999</v>
      </c>
      <c r="D21" s="15">
        <v>18.993100000000002</v>
      </c>
      <c r="E21" s="15">
        <f t="shared" si="0"/>
        <v>-2.690100000000001</v>
      </c>
    </row>
    <row r="22" spans="1:5" x14ac:dyDescent="0.3">
      <c r="A22" s="9" t="s">
        <v>32</v>
      </c>
      <c r="B22" s="16">
        <v>11.8932</v>
      </c>
      <c r="C22" s="16">
        <v>4.4550000000000001</v>
      </c>
      <c r="D22" s="16">
        <v>8.25</v>
      </c>
      <c r="E22" s="16">
        <f t="shared" si="0"/>
        <v>-7.4382000000000001</v>
      </c>
    </row>
    <row r="23" spans="1:5" x14ac:dyDescent="0.3">
      <c r="A23" s="12" t="s">
        <v>33</v>
      </c>
      <c r="B23" s="15">
        <v>32.159999999999997</v>
      </c>
      <c r="C23" s="15">
        <v>15.982899999999999</v>
      </c>
      <c r="D23" s="15">
        <v>24.219000000000001</v>
      </c>
      <c r="E23" s="15">
        <f t="shared" si="0"/>
        <v>-16.177099999999996</v>
      </c>
    </row>
    <row r="24" spans="1:5" x14ac:dyDescent="0.3">
      <c r="A24" s="9" t="s">
        <v>34</v>
      </c>
      <c r="B24" s="16">
        <v>20.4512</v>
      </c>
      <c r="C24" s="16">
        <v>11.882999999999999</v>
      </c>
      <c r="D24" s="16">
        <v>15.888600000000002</v>
      </c>
      <c r="E24" s="16">
        <f t="shared" si="0"/>
        <v>-8.5682000000000009</v>
      </c>
    </row>
    <row r="25" spans="1:5" x14ac:dyDescent="0.3">
      <c r="A25" s="12" t="s">
        <v>35</v>
      </c>
      <c r="B25" s="15">
        <v>13.864800000000001</v>
      </c>
      <c r="C25" s="15">
        <v>4.2890999999999995</v>
      </c>
      <c r="D25" s="15">
        <v>8.7209999999999983</v>
      </c>
      <c r="E25" s="15">
        <f t="shared" si="0"/>
        <v>-9.5757000000000012</v>
      </c>
    </row>
    <row r="26" spans="1:5" x14ac:dyDescent="0.3">
      <c r="A26" s="9" t="s">
        <v>36</v>
      </c>
      <c r="B26" s="16">
        <v>34.236999999999995</v>
      </c>
      <c r="C26" s="16">
        <v>25.81</v>
      </c>
      <c r="D26" s="16">
        <v>30.066399999999998</v>
      </c>
      <c r="E26" s="16">
        <f t="shared" si="0"/>
        <v>-8.426999999999996</v>
      </c>
    </row>
    <row r="27" spans="1:5" x14ac:dyDescent="0.3">
      <c r="A27" s="12" t="s">
        <v>37</v>
      </c>
      <c r="B27" s="15">
        <v>19.1919</v>
      </c>
      <c r="C27" s="15">
        <v>11.921500000000002</v>
      </c>
      <c r="D27" s="15">
        <v>15.645600000000002</v>
      </c>
      <c r="E27" s="15">
        <f t="shared" si="0"/>
        <v>-7.2703999999999986</v>
      </c>
    </row>
    <row r="28" spans="1:5" x14ac:dyDescent="0.3">
      <c r="A28" s="9" t="s">
        <v>38</v>
      </c>
      <c r="B28" s="16">
        <v>17.577999999999999</v>
      </c>
      <c r="C28" s="16">
        <v>5.6627999999999998</v>
      </c>
      <c r="D28" s="16">
        <v>11.593700000000002</v>
      </c>
      <c r="E28" s="16">
        <f t="shared" si="0"/>
        <v>-11.915199999999999</v>
      </c>
    </row>
    <row r="29" spans="1:5" x14ac:dyDescent="0.3">
      <c r="A29" s="12" t="s">
        <v>39</v>
      </c>
      <c r="B29" s="15">
        <v>15.651</v>
      </c>
      <c r="C29" s="15">
        <v>6.5035999999999987</v>
      </c>
      <c r="D29" s="15">
        <v>11.517300000000001</v>
      </c>
      <c r="E29" s="15">
        <f t="shared" si="0"/>
        <v>-9.1474000000000011</v>
      </c>
    </row>
    <row r="30" spans="1:5" x14ac:dyDescent="0.3">
      <c r="A30" s="9" t="s">
        <v>40</v>
      </c>
      <c r="B30" s="16">
        <v>14.266200000000001</v>
      </c>
      <c r="C30" s="16">
        <v>5.3808000000000007</v>
      </c>
      <c r="D30" s="16">
        <v>10.303199999999999</v>
      </c>
      <c r="E30" s="16">
        <f t="shared" si="0"/>
        <v>-8.8854000000000006</v>
      </c>
    </row>
    <row r="31" spans="1:5" x14ac:dyDescent="0.3">
      <c r="A31" s="12" t="s">
        <v>41</v>
      </c>
      <c r="B31" s="15">
        <v>35.233500000000006</v>
      </c>
      <c r="C31" s="15">
        <v>34.843499999999999</v>
      </c>
      <c r="D31" s="15">
        <v>35.059800000000003</v>
      </c>
      <c r="E31" s="15">
        <f t="shared" si="0"/>
        <v>-0.39000000000000767</v>
      </c>
    </row>
    <row r="32" spans="1:5" x14ac:dyDescent="0.3">
      <c r="A32" s="9" t="s">
        <v>42</v>
      </c>
      <c r="B32" s="16">
        <v>22.473400000000002</v>
      </c>
      <c r="C32" s="16">
        <v>12.156799999999999</v>
      </c>
      <c r="D32" s="16">
        <v>17.416</v>
      </c>
      <c r="E32" s="16">
        <f t="shared" si="0"/>
        <v>-10.316600000000003</v>
      </c>
    </row>
    <row r="33" spans="1:10" x14ac:dyDescent="0.3">
      <c r="A33" s="12" t="s">
        <v>43</v>
      </c>
      <c r="B33" s="15">
        <v>27.112400000000001</v>
      </c>
      <c r="C33" s="15">
        <v>22.8096</v>
      </c>
      <c r="D33" s="15">
        <v>24.967899999999997</v>
      </c>
      <c r="E33" s="15">
        <f t="shared" si="0"/>
        <v>-4.3028000000000013</v>
      </c>
    </row>
    <row r="34" spans="1:10" x14ac:dyDescent="0.3">
      <c r="A34" s="9" t="s">
        <v>44</v>
      </c>
      <c r="B34" s="16">
        <v>4.6530000000000005</v>
      </c>
      <c r="C34" s="16">
        <v>5.0864000000000003</v>
      </c>
      <c r="D34" s="16">
        <v>4.859</v>
      </c>
      <c r="E34" s="16">
        <f t="shared" si="0"/>
        <v>0.43339999999999979</v>
      </c>
    </row>
    <row r="35" spans="1:10" x14ac:dyDescent="0.3">
      <c r="A35" s="12" t="s">
        <v>45</v>
      </c>
      <c r="B35" s="15">
        <v>13.178799999999999</v>
      </c>
      <c r="C35" s="15">
        <v>7.105999999999999</v>
      </c>
      <c r="D35" s="15">
        <v>10.3376</v>
      </c>
      <c r="E35" s="15">
        <f t="shared" si="0"/>
        <v>-6.0728</v>
      </c>
    </row>
    <row r="36" spans="1:10" x14ac:dyDescent="0.3">
      <c r="A36" s="9" t="s">
        <v>46</v>
      </c>
      <c r="B36" s="16">
        <v>19.251000000000001</v>
      </c>
      <c r="C36" s="16">
        <v>8.92</v>
      </c>
      <c r="D36" s="16">
        <v>14.210100000000001</v>
      </c>
      <c r="E36" s="16">
        <f t="shared" si="0"/>
        <v>-10.331000000000001</v>
      </c>
    </row>
    <row r="37" spans="1:10" x14ac:dyDescent="0.3">
      <c r="A37" s="12" t="s">
        <v>47</v>
      </c>
      <c r="B37" s="15">
        <v>15.8688</v>
      </c>
      <c r="C37" s="15">
        <v>7.127600000000001</v>
      </c>
      <c r="D37" s="15">
        <v>11.5198</v>
      </c>
      <c r="E37" s="15">
        <f t="shared" si="0"/>
        <v>-8.7411999999999992</v>
      </c>
    </row>
    <row r="38" spans="1:10" x14ac:dyDescent="0.3">
      <c r="A38" s="9" t="s">
        <v>48</v>
      </c>
      <c r="B38" s="16">
        <v>9.9941000000000013</v>
      </c>
      <c r="C38" s="16">
        <v>8.3848000000000003</v>
      </c>
      <c r="D38" s="16">
        <v>9.2844999999999995</v>
      </c>
      <c r="E38" s="16">
        <f t="shared" si="0"/>
        <v>-1.6093000000000011</v>
      </c>
    </row>
    <row r="39" spans="1:10" x14ac:dyDescent="0.3">
      <c r="A39" s="12" t="s">
        <v>49</v>
      </c>
      <c r="B39" s="15">
        <v>23.907200000000003</v>
      </c>
      <c r="C39" s="15">
        <v>29.593899999999998</v>
      </c>
      <c r="D39" s="15">
        <v>26.673299999999994</v>
      </c>
      <c r="E39" s="15">
        <f t="shared" si="0"/>
        <v>5.6866999999999948</v>
      </c>
    </row>
    <row r="40" spans="1:10" x14ac:dyDescent="0.3">
      <c r="A40" s="12" t="s">
        <v>58</v>
      </c>
      <c r="B40" s="15">
        <v>25.8995</v>
      </c>
      <c r="C40" s="15">
        <v>1.0793999999999999</v>
      </c>
      <c r="D40" s="15">
        <v>15.621000000000002</v>
      </c>
      <c r="E40" s="15">
        <f t="shared" si="0"/>
        <v>-24.8201</v>
      </c>
    </row>
    <row r="41" spans="1:10" x14ac:dyDescent="0.3">
      <c r="A41" s="9" t="s">
        <v>51</v>
      </c>
      <c r="B41" s="16">
        <v>6.4770000000000003</v>
      </c>
      <c r="C41" s="16">
        <v>2.891</v>
      </c>
      <c r="D41" s="16">
        <v>4.76</v>
      </c>
      <c r="E41" s="16">
        <f t="shared" si="0"/>
        <v>-3.5860000000000003</v>
      </c>
    </row>
    <row r="42" spans="1:10" x14ac:dyDescent="0.3">
      <c r="A42" s="12" t="s">
        <v>52</v>
      </c>
      <c r="B42" s="15">
        <v>38.8825</v>
      </c>
      <c r="C42" s="15">
        <v>28.934999999999999</v>
      </c>
      <c r="D42" s="15">
        <v>34.2361</v>
      </c>
      <c r="E42" s="15">
        <f t="shared" si="0"/>
        <v>-9.9475000000000016</v>
      </c>
    </row>
    <row r="43" spans="1:10" x14ac:dyDescent="0.3">
      <c r="A43" s="9" t="s">
        <v>53</v>
      </c>
      <c r="B43" s="16">
        <v>38.578199999999995</v>
      </c>
      <c r="C43" s="16">
        <v>10.543399999999998</v>
      </c>
      <c r="D43" s="16">
        <v>26.542000000000002</v>
      </c>
      <c r="E43" s="16">
        <f t="shared" si="0"/>
        <v>-28.034799999999997</v>
      </c>
    </row>
    <row r="44" spans="1:10" x14ac:dyDescent="0.3">
      <c r="A44" s="12" t="s">
        <v>54</v>
      </c>
      <c r="B44" s="15">
        <v>40.825400000000002</v>
      </c>
      <c r="C44" s="15">
        <v>8.8857999999999997</v>
      </c>
      <c r="D44" s="15">
        <v>26.172600000000003</v>
      </c>
      <c r="E44" s="15">
        <f t="shared" si="0"/>
        <v>-31.939600000000002</v>
      </c>
    </row>
    <row r="45" spans="1:10" x14ac:dyDescent="0.3">
      <c r="A45" s="9" t="s">
        <v>55</v>
      </c>
      <c r="B45" s="16">
        <v>19.983600000000003</v>
      </c>
      <c r="C45" s="16">
        <v>10.8332</v>
      </c>
      <c r="D45" s="16">
        <v>15.537599999999998</v>
      </c>
      <c r="E45" s="16">
        <f t="shared" si="0"/>
        <v>-9.150400000000003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5B65-DD63-48CD-BA3B-3DA4D3C9C5C8}">
  <dimension ref="A1:J46"/>
  <sheetViews>
    <sheetView topLeftCell="A30" workbookViewId="0">
      <selection activeCell="A46" sqref="A46:E46"/>
    </sheetView>
  </sheetViews>
  <sheetFormatPr defaultRowHeight="14.4" x14ac:dyDescent="0.3"/>
  <cols>
    <col min="1" max="1" width="30.33203125" bestFit="1" customWidth="1"/>
    <col min="5" max="5" width="10.6640625" bestFit="1" customWidth="1"/>
  </cols>
  <sheetData>
    <row r="1" spans="1:5" x14ac:dyDescent="0.3">
      <c r="A1" s="21" t="s">
        <v>62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4"/>
      <c r="B5" s="24"/>
      <c r="C5" s="24"/>
      <c r="D5" s="24"/>
      <c r="E5" s="24"/>
    </row>
    <row r="6" spans="1:5" x14ac:dyDescent="0.3">
      <c r="A6" s="6" t="s">
        <v>0</v>
      </c>
      <c r="B6" s="7" t="s">
        <v>1</v>
      </c>
      <c r="C6" s="7" t="s">
        <v>2</v>
      </c>
      <c r="D6" s="7" t="s">
        <v>3</v>
      </c>
      <c r="E6" s="8" t="s">
        <v>4</v>
      </c>
    </row>
    <row r="7" spans="1:5" x14ac:dyDescent="0.3">
      <c r="A7" s="9"/>
      <c r="B7" s="10"/>
      <c r="C7" s="10" t="s">
        <v>13</v>
      </c>
      <c r="D7" s="10"/>
      <c r="E7" s="11"/>
    </row>
    <row r="8" spans="1:5" x14ac:dyDescent="0.3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57</v>
      </c>
    </row>
    <row r="9" spans="1:5" x14ac:dyDescent="0.3">
      <c r="A9" s="12" t="s">
        <v>19</v>
      </c>
      <c r="B9" s="15">
        <v>16.649999999999999</v>
      </c>
      <c r="C9" s="15">
        <v>9.072000000000001</v>
      </c>
      <c r="D9" s="15">
        <v>12.776399999999999</v>
      </c>
      <c r="E9" s="15">
        <f>C9-B9</f>
        <v>-7.5779999999999976</v>
      </c>
    </row>
    <row r="10" spans="1:5" x14ac:dyDescent="0.3">
      <c r="A10" s="9" t="s">
        <v>20</v>
      </c>
      <c r="B10" s="16">
        <v>9.0879999999999992</v>
      </c>
      <c r="C10" s="16">
        <v>5.4053999999999993</v>
      </c>
      <c r="D10" s="16">
        <v>7.3272000000000004</v>
      </c>
      <c r="E10" s="16">
        <f t="shared" ref="E10:E45" si="0">C10-B10</f>
        <v>-3.6825999999999999</v>
      </c>
    </row>
    <row r="11" spans="1:5" x14ac:dyDescent="0.3">
      <c r="A11" s="12" t="s">
        <v>21</v>
      </c>
      <c r="B11" s="15">
        <v>9.641</v>
      </c>
      <c r="C11" s="15">
        <v>3.8164000000000002</v>
      </c>
      <c r="D11" s="15">
        <v>6.7596000000000007</v>
      </c>
      <c r="E11" s="15">
        <f t="shared" si="0"/>
        <v>-5.8246000000000002</v>
      </c>
    </row>
    <row r="12" spans="1:5" x14ac:dyDescent="0.3">
      <c r="A12" s="9" t="s">
        <v>22</v>
      </c>
      <c r="B12" s="16">
        <v>9.89</v>
      </c>
      <c r="C12" s="16">
        <v>2.7448000000000001</v>
      </c>
      <c r="D12" s="16">
        <v>6.3364000000000003</v>
      </c>
      <c r="E12" s="16">
        <f t="shared" si="0"/>
        <v>-7.1452000000000009</v>
      </c>
    </row>
    <row r="13" spans="1:5" x14ac:dyDescent="0.3">
      <c r="A13" s="12" t="s">
        <v>23</v>
      </c>
      <c r="B13" s="15">
        <v>1.9392999999999998</v>
      </c>
      <c r="C13" s="15">
        <v>0.88439999999999996</v>
      </c>
      <c r="D13" s="15">
        <v>1.4021999999999999</v>
      </c>
      <c r="E13" s="15">
        <f t="shared" si="0"/>
        <v>-1.0548999999999999</v>
      </c>
    </row>
    <row r="14" spans="1:5" x14ac:dyDescent="0.3">
      <c r="A14" s="9" t="s">
        <v>24</v>
      </c>
      <c r="B14" s="16">
        <v>21.072399999999998</v>
      </c>
      <c r="C14" s="16">
        <v>8.4359999999999999</v>
      </c>
      <c r="D14" s="16">
        <v>15.638700000000002</v>
      </c>
      <c r="E14" s="16">
        <f t="shared" si="0"/>
        <v>-12.636399999999998</v>
      </c>
    </row>
    <row r="15" spans="1:5" x14ac:dyDescent="0.3">
      <c r="A15" s="12" t="s">
        <v>25</v>
      </c>
      <c r="B15" s="15">
        <v>14.2296</v>
      </c>
      <c r="C15" s="15">
        <v>11.783099999999999</v>
      </c>
      <c r="D15" s="15">
        <v>12.969599999999998</v>
      </c>
      <c r="E15" s="15">
        <f t="shared" si="0"/>
        <v>-2.4465000000000003</v>
      </c>
    </row>
    <row r="16" spans="1:5" x14ac:dyDescent="0.3">
      <c r="A16" s="9" t="s">
        <v>26</v>
      </c>
      <c r="B16" s="16">
        <v>7.5720000000000001</v>
      </c>
      <c r="C16" s="16">
        <v>2.5276000000000001</v>
      </c>
      <c r="D16" s="16">
        <v>5.1294000000000004</v>
      </c>
      <c r="E16" s="16">
        <f t="shared" si="0"/>
        <v>-5.0443999999999996</v>
      </c>
    </row>
    <row r="17" spans="1:5" x14ac:dyDescent="0.3">
      <c r="A17" s="12" t="s">
        <v>27</v>
      </c>
      <c r="B17" s="15">
        <v>11.801300000000001</v>
      </c>
      <c r="C17" s="15">
        <v>4.8384</v>
      </c>
      <c r="D17" s="15">
        <v>8.4631999999999987</v>
      </c>
      <c r="E17" s="15">
        <f t="shared" si="0"/>
        <v>-6.9629000000000012</v>
      </c>
    </row>
    <row r="18" spans="1:5" x14ac:dyDescent="0.3">
      <c r="A18" s="9" t="s">
        <v>28</v>
      </c>
      <c r="B18" s="16">
        <v>10.570799999999998</v>
      </c>
      <c r="C18" s="16">
        <v>4.6397000000000004</v>
      </c>
      <c r="D18" s="16">
        <v>7.6130000000000004</v>
      </c>
      <c r="E18" s="16">
        <f t="shared" si="0"/>
        <v>-5.931099999999998</v>
      </c>
    </row>
    <row r="19" spans="1:5" x14ac:dyDescent="0.3">
      <c r="A19" s="12" t="s">
        <v>29</v>
      </c>
      <c r="B19" s="15">
        <v>6.1040000000000001</v>
      </c>
      <c r="C19" s="15">
        <v>1.7110000000000003</v>
      </c>
      <c r="D19" s="15">
        <v>3.8916000000000004</v>
      </c>
      <c r="E19" s="15">
        <f t="shared" si="0"/>
        <v>-4.3929999999999998</v>
      </c>
    </row>
    <row r="20" spans="1:5" x14ac:dyDescent="0.3">
      <c r="A20" s="9" t="s">
        <v>30</v>
      </c>
      <c r="B20" s="16">
        <v>18.326399999999996</v>
      </c>
      <c r="C20" s="16">
        <v>13.346399999999999</v>
      </c>
      <c r="D20" s="16">
        <v>15.811499999999999</v>
      </c>
      <c r="E20" s="16">
        <f t="shared" si="0"/>
        <v>-4.9799999999999969</v>
      </c>
    </row>
    <row r="21" spans="1:5" x14ac:dyDescent="0.3">
      <c r="A21" s="12" t="s">
        <v>31</v>
      </c>
      <c r="B21" s="15">
        <v>18.7956</v>
      </c>
      <c r="C21" s="15">
        <v>13.353200000000001</v>
      </c>
      <c r="D21" s="15">
        <v>15.84</v>
      </c>
      <c r="E21" s="15">
        <f t="shared" si="0"/>
        <v>-5.4423999999999992</v>
      </c>
    </row>
    <row r="22" spans="1:5" x14ac:dyDescent="0.3">
      <c r="A22" s="9" t="s">
        <v>32</v>
      </c>
      <c r="B22" s="16">
        <v>6.1256000000000004</v>
      </c>
      <c r="C22" s="16">
        <v>1.7897999999999998</v>
      </c>
      <c r="D22" s="16">
        <v>4.0673000000000004</v>
      </c>
      <c r="E22" s="16">
        <f t="shared" si="0"/>
        <v>-4.3358000000000008</v>
      </c>
    </row>
    <row r="23" spans="1:5" x14ac:dyDescent="0.3">
      <c r="A23" s="12" t="s">
        <v>33</v>
      </c>
      <c r="B23" s="15">
        <v>22.319299999999998</v>
      </c>
      <c r="C23" s="15">
        <v>10.7445</v>
      </c>
      <c r="D23" s="15">
        <v>16.726500000000001</v>
      </c>
      <c r="E23" s="15">
        <f t="shared" si="0"/>
        <v>-11.574799999999998</v>
      </c>
    </row>
    <row r="24" spans="1:5" x14ac:dyDescent="0.3">
      <c r="A24" s="9" t="s">
        <v>34</v>
      </c>
      <c r="B24" s="16">
        <v>18.72</v>
      </c>
      <c r="C24" s="16">
        <v>11.485199999999997</v>
      </c>
      <c r="D24" s="16">
        <v>15.127599999999999</v>
      </c>
      <c r="E24" s="16">
        <f t="shared" si="0"/>
        <v>-7.2348000000000017</v>
      </c>
    </row>
    <row r="25" spans="1:5" x14ac:dyDescent="0.3">
      <c r="A25" s="12" t="s">
        <v>35</v>
      </c>
      <c r="B25" s="15">
        <v>3.2871999999999999</v>
      </c>
      <c r="C25" s="15">
        <v>1.5424</v>
      </c>
      <c r="D25" s="15">
        <v>2.4120000000000004</v>
      </c>
      <c r="E25" s="15">
        <f t="shared" si="0"/>
        <v>-1.7447999999999999</v>
      </c>
    </row>
    <row r="26" spans="1:5" x14ac:dyDescent="0.3">
      <c r="A26" s="9" t="s">
        <v>36</v>
      </c>
      <c r="B26" s="16">
        <v>29.322000000000003</v>
      </c>
      <c r="C26" s="16">
        <v>22.646400000000003</v>
      </c>
      <c r="D26" s="16">
        <v>26.072700000000001</v>
      </c>
      <c r="E26" s="16">
        <f t="shared" si="0"/>
        <v>-6.6755999999999993</v>
      </c>
    </row>
    <row r="27" spans="1:5" x14ac:dyDescent="0.3">
      <c r="A27" s="12" t="s">
        <v>37</v>
      </c>
      <c r="B27" s="15">
        <v>12.5928</v>
      </c>
      <c r="C27" s="15">
        <v>7.9680000000000009</v>
      </c>
      <c r="D27" s="15">
        <v>10.446800000000001</v>
      </c>
      <c r="E27" s="15">
        <f t="shared" si="0"/>
        <v>-4.6247999999999996</v>
      </c>
    </row>
    <row r="28" spans="1:5" x14ac:dyDescent="0.3">
      <c r="A28" s="9" t="s">
        <v>38</v>
      </c>
      <c r="B28" s="16">
        <v>7.4148000000000005</v>
      </c>
      <c r="C28" s="16">
        <v>1.7574000000000001</v>
      </c>
      <c r="D28" s="16">
        <v>4.5199999999999996</v>
      </c>
      <c r="E28" s="16">
        <f t="shared" si="0"/>
        <v>-5.6574000000000009</v>
      </c>
    </row>
    <row r="29" spans="1:5" x14ac:dyDescent="0.3">
      <c r="A29" s="12" t="s">
        <v>39</v>
      </c>
      <c r="B29" s="15">
        <v>8.9071999999999996</v>
      </c>
      <c r="C29" s="15">
        <v>4.6052</v>
      </c>
      <c r="D29" s="15">
        <v>6.9360999999999997</v>
      </c>
      <c r="E29" s="15">
        <f t="shared" si="0"/>
        <v>-4.3019999999999996</v>
      </c>
    </row>
    <row r="30" spans="1:5" x14ac:dyDescent="0.3">
      <c r="A30" s="9" t="s">
        <v>40</v>
      </c>
      <c r="B30" s="16">
        <v>9.1950000000000003</v>
      </c>
      <c r="C30" s="16">
        <v>2.9704000000000002</v>
      </c>
      <c r="D30" s="16">
        <v>6.2039999999999997</v>
      </c>
      <c r="E30" s="16">
        <f t="shared" si="0"/>
        <v>-6.2246000000000006</v>
      </c>
    </row>
    <row r="31" spans="1:5" x14ac:dyDescent="0.3">
      <c r="A31" s="12" t="s">
        <v>41</v>
      </c>
      <c r="B31" s="15">
        <v>30.629400000000004</v>
      </c>
      <c r="C31" s="15">
        <v>19.8645</v>
      </c>
      <c r="D31" s="15">
        <v>25.355100000000004</v>
      </c>
      <c r="E31" s="15">
        <f t="shared" si="0"/>
        <v>-10.764900000000004</v>
      </c>
    </row>
    <row r="32" spans="1:5" x14ac:dyDescent="0.3">
      <c r="A32" s="9" t="s">
        <v>42</v>
      </c>
      <c r="B32" s="16">
        <v>16.058</v>
      </c>
      <c r="C32" s="16">
        <v>9.3684000000000012</v>
      </c>
      <c r="D32" s="16">
        <v>12.6378</v>
      </c>
      <c r="E32" s="16">
        <f t="shared" si="0"/>
        <v>-6.6895999999999987</v>
      </c>
    </row>
    <row r="33" spans="1:10" x14ac:dyDescent="0.3">
      <c r="A33" s="12" t="s">
        <v>43</v>
      </c>
      <c r="B33" s="15">
        <v>19.891499999999997</v>
      </c>
      <c r="C33" s="15">
        <v>13.806000000000001</v>
      </c>
      <c r="D33" s="15">
        <v>16.763999999999999</v>
      </c>
      <c r="E33" s="15">
        <f t="shared" si="0"/>
        <v>-6.0854999999999961</v>
      </c>
    </row>
    <row r="34" spans="1:10" x14ac:dyDescent="0.3">
      <c r="A34" s="9" t="s">
        <v>44</v>
      </c>
      <c r="B34" s="16">
        <v>1.5475999999999999</v>
      </c>
      <c r="C34" s="16">
        <v>1.7767000000000002</v>
      </c>
      <c r="D34" s="16">
        <v>1.6643999999999999</v>
      </c>
      <c r="E34" s="16">
        <f t="shared" si="0"/>
        <v>0.2291000000000003</v>
      </c>
    </row>
    <row r="35" spans="1:10" x14ac:dyDescent="0.3">
      <c r="A35" s="12" t="s">
        <v>45</v>
      </c>
      <c r="B35" s="15">
        <v>6.6457999999999995</v>
      </c>
      <c r="C35" s="15">
        <v>3.2723999999999993</v>
      </c>
      <c r="D35" s="15">
        <v>4.9941000000000004</v>
      </c>
      <c r="E35" s="15">
        <f t="shared" si="0"/>
        <v>-3.3734000000000002</v>
      </c>
    </row>
    <row r="36" spans="1:10" x14ac:dyDescent="0.3">
      <c r="A36" s="9" t="s">
        <v>46</v>
      </c>
      <c r="B36" s="16">
        <v>8.6339000000000006</v>
      </c>
      <c r="C36" s="16">
        <v>3.3407999999999998</v>
      </c>
      <c r="D36" s="16">
        <v>6.0750000000000002</v>
      </c>
      <c r="E36" s="16">
        <f t="shared" si="0"/>
        <v>-5.2931000000000008</v>
      </c>
    </row>
    <row r="37" spans="1:10" x14ac:dyDescent="0.3">
      <c r="A37" s="12" t="s">
        <v>47</v>
      </c>
      <c r="B37" s="15">
        <v>7.6459000000000001</v>
      </c>
      <c r="C37" s="15">
        <v>3.2128000000000001</v>
      </c>
      <c r="D37" s="15">
        <v>5.4095999999999993</v>
      </c>
      <c r="E37" s="15">
        <f t="shared" si="0"/>
        <v>-4.4330999999999996</v>
      </c>
    </row>
    <row r="38" spans="1:10" x14ac:dyDescent="0.3">
      <c r="A38" s="9" t="s">
        <v>48</v>
      </c>
      <c r="B38" s="16">
        <v>7.2072000000000003</v>
      </c>
      <c r="C38" s="16">
        <v>3.1916000000000002</v>
      </c>
      <c r="D38" s="16">
        <v>5.3801999999999994</v>
      </c>
      <c r="E38" s="16">
        <f t="shared" si="0"/>
        <v>-4.0156000000000001</v>
      </c>
    </row>
    <row r="39" spans="1:10" x14ac:dyDescent="0.3">
      <c r="A39" s="12" t="s">
        <v>49</v>
      </c>
      <c r="B39" s="15">
        <v>23.907200000000003</v>
      </c>
      <c r="C39" s="15">
        <v>29.593899999999998</v>
      </c>
      <c r="D39" s="15">
        <v>26.673299999999994</v>
      </c>
      <c r="E39" s="15">
        <f t="shared" si="0"/>
        <v>5.6866999999999948</v>
      </c>
    </row>
    <row r="40" spans="1:10" x14ac:dyDescent="0.3">
      <c r="A40" s="12" t="s">
        <v>58</v>
      </c>
      <c r="B40" s="15">
        <v>20.673500000000001</v>
      </c>
      <c r="C40" s="15">
        <v>0.81599999999999995</v>
      </c>
      <c r="D40" s="15">
        <v>11.765799999999999</v>
      </c>
      <c r="E40" s="15">
        <f t="shared" si="0"/>
        <v>-19.857500000000002</v>
      </c>
    </row>
    <row r="41" spans="1:10" x14ac:dyDescent="0.3">
      <c r="A41" s="9" t="s">
        <v>51</v>
      </c>
      <c r="B41" s="16">
        <v>8.3664000000000005</v>
      </c>
      <c r="C41" s="16">
        <v>4.0015999999999998</v>
      </c>
      <c r="D41" s="16">
        <v>6.3437999999999999</v>
      </c>
      <c r="E41" s="16">
        <f t="shared" si="0"/>
        <v>-4.3648000000000007</v>
      </c>
    </row>
    <row r="42" spans="1:10" x14ac:dyDescent="0.3">
      <c r="A42" s="12" t="s">
        <v>52</v>
      </c>
      <c r="B42" s="15">
        <v>8.2043999999999997</v>
      </c>
      <c r="C42" s="15">
        <v>6.4223999999999997</v>
      </c>
      <c r="D42" s="15">
        <v>7.375</v>
      </c>
      <c r="E42" s="15">
        <f t="shared" si="0"/>
        <v>-1.782</v>
      </c>
    </row>
    <row r="43" spans="1:10" x14ac:dyDescent="0.3">
      <c r="A43" s="9" t="s">
        <v>53</v>
      </c>
      <c r="B43" s="16">
        <v>34.917000000000002</v>
      </c>
      <c r="C43" s="16">
        <v>11.8094</v>
      </c>
      <c r="D43" s="16">
        <v>23.912000000000003</v>
      </c>
      <c r="E43" s="16">
        <f t="shared" si="0"/>
        <v>-23.107600000000001</v>
      </c>
    </row>
    <row r="44" spans="1:10" x14ac:dyDescent="0.3">
      <c r="A44" s="12" t="s">
        <v>54</v>
      </c>
      <c r="B44" s="15">
        <v>37.602899999999998</v>
      </c>
      <c r="C44" s="15">
        <v>18.104400000000002</v>
      </c>
      <c r="D44" s="15">
        <v>28.361300000000007</v>
      </c>
      <c r="E44" s="15">
        <f t="shared" si="0"/>
        <v>-19.498499999999996</v>
      </c>
    </row>
    <row r="45" spans="1:10" x14ac:dyDescent="0.3">
      <c r="A45" s="9" t="s">
        <v>55</v>
      </c>
      <c r="B45" s="16">
        <v>11.858000000000002</v>
      </c>
      <c r="C45" s="16">
        <v>5.7350000000000003</v>
      </c>
      <c r="D45" s="16">
        <v>8.8019999999999996</v>
      </c>
      <c r="E45" s="16">
        <f t="shared" si="0"/>
        <v>-6.123000000000002</v>
      </c>
    </row>
    <row r="46" spans="1:10" ht="14.4" customHeight="1" x14ac:dyDescent="0.3">
      <c r="A46" s="27" t="s">
        <v>68</v>
      </c>
      <c r="B46" s="27"/>
      <c r="C46" s="27"/>
      <c r="D46" s="27"/>
      <c r="E46" s="27"/>
      <c r="F46" s="25"/>
      <c r="G46" s="25"/>
      <c r="H46" s="25"/>
      <c r="I46" s="25"/>
      <c r="J46" s="25"/>
    </row>
  </sheetData>
  <mergeCells count="2">
    <mergeCell ref="A1:E5"/>
    <mergeCell ref="A46:E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549A4-A6F8-4D62-B5B6-A10E8D5BB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Rural Urban Divide</vt:lpstr>
      <vt:lpstr>Rural Gender Gap</vt:lpstr>
      <vt:lpstr>Urban Gender Gap</vt:lpstr>
      <vt:lpstr>All gender gap</vt:lpstr>
      <vt:lpstr>Rural Urban Divide Age15-29</vt:lpstr>
      <vt:lpstr>Rural Gender Gap(15-29)</vt:lpstr>
      <vt:lpstr>Urban Gender Gap Age15-29</vt:lpstr>
      <vt:lpstr>All gender Gap (15-29)</vt:lpstr>
      <vt:lpstr>Rural Urban DIvide 15+</vt:lpstr>
      <vt:lpstr>Rural Gender Gap 15+</vt:lpstr>
      <vt:lpstr>Urban Gender Gap 15+</vt:lpstr>
      <vt:lpstr>All gender gap 15+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DHRUV(IED10017.22@bitmesra.ac.in)</dc:creator>
  <cp:lastModifiedBy>DHRUV DHRUV(IED10017.22@bitmesra.ac.in)</cp:lastModifiedBy>
  <dcterms:created xsi:type="dcterms:W3CDTF">2025-06-25T09:51:49Z</dcterms:created>
  <dcterms:modified xsi:type="dcterms:W3CDTF">2025-07-04T08:27:34Z</dcterms:modified>
</cp:coreProperties>
</file>