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IN WOrk\TABLES 6-12\TABLES 6-12\"/>
    </mc:Choice>
  </mc:AlternateContent>
  <xr:revisionPtr revIDLastSave="0" documentId="13_ncr:1_{1248F3FB-BEDD-4964-B812-6EAC8723936A}" xr6:coauthVersionLast="47" xr6:coauthVersionMax="47" xr10:uidLastSave="{00000000-0000-0000-0000-000000000000}"/>
  <bookViews>
    <workbookView xWindow="-108" yWindow="-108" windowWidth="23256" windowHeight="12456" xr2:uid="{95BEB46F-D1FF-496B-A748-87C39888B811}"/>
  </bookViews>
  <sheets>
    <sheet name="Rural Urban Divide" sheetId="1" r:id="rId1"/>
    <sheet name="Rural Gender Gap" sheetId="2" r:id="rId2"/>
    <sheet name="Urban Gender Gap" sheetId="3" r:id="rId3"/>
    <sheet name="Rural Urban Divide Age15-29" sheetId="5" r:id="rId4"/>
    <sheet name="All gender gap" sheetId="4" r:id="rId5"/>
    <sheet name="Rural Gender Gap(15-29)" sheetId="6" r:id="rId6"/>
    <sheet name="Urban Gender Gap Age15-29" sheetId="7" r:id="rId7"/>
    <sheet name="All gender Gap (15-29)" sheetId="8" r:id="rId8"/>
    <sheet name="Rural Urban DIvide 15+" sheetId="9" r:id="rId9"/>
    <sheet name="Rural Gender Gap 15+" sheetId="10" r:id="rId10"/>
    <sheet name="Urban Gender Gap 15+" sheetId="11" r:id="rId11"/>
    <sheet name="All gender gap 15+" sheetId="12" r:id="rId12"/>
  </sheets>
  <definedNames>
    <definedName name="ExternalData_1" localSheetId="0" hidden="1">'Rural Urban Divide'!$A$4:$J$43</definedName>
    <definedName name="ExternalData_1" localSheetId="8" hidden="1">'Rural Urban DIvide 15+'!$A$4:$J$43</definedName>
    <definedName name="ExternalData_1" localSheetId="3" hidden="1">'Rural Urban Divide Age15-29'!$A$4:$J$43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73  Page 104-0b84d700-b7ce-4f41-9c71-539d80e4882e" name="Table073  Page 104" connection="Query - Table073 (Page 10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8" i="1"/>
  <c r="M39" i="1"/>
  <c r="M42" i="1"/>
  <c r="M43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9" i="1"/>
  <c r="L42" i="1"/>
  <c r="L43" i="1"/>
  <c r="M7" i="1"/>
  <c r="L7" i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8" i="5"/>
  <c r="M39" i="5"/>
  <c r="M41" i="5"/>
  <c r="M42" i="5"/>
  <c r="M43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3" i="5"/>
  <c r="L34" i="5"/>
  <c r="L35" i="5"/>
  <c r="L36" i="5"/>
  <c r="L39" i="5"/>
  <c r="L41" i="5"/>
  <c r="L42" i="5"/>
  <c r="L43" i="5"/>
  <c r="M7" i="5"/>
  <c r="L7" i="5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8" i="9"/>
  <c r="M39" i="9"/>
  <c r="M41" i="9"/>
  <c r="M42" i="9"/>
  <c r="M43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9" i="9"/>
  <c r="L41" i="9"/>
  <c r="L42" i="9"/>
  <c r="L43" i="9"/>
  <c r="M7" i="9"/>
  <c r="L7" i="9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9" i="12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9" i="11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41" i="10"/>
  <c r="E43" i="10"/>
  <c r="E44" i="10"/>
  <c r="E45" i="10"/>
  <c r="E9" i="10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8" i="9"/>
  <c r="K39" i="9"/>
  <c r="K41" i="9"/>
  <c r="K42" i="9"/>
  <c r="K43" i="9"/>
  <c r="K7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9" i="8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9" i="7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5" i="6"/>
  <c r="E36" i="6"/>
  <c r="E37" i="6"/>
  <c r="E38" i="6"/>
  <c r="E41" i="6"/>
  <c r="E43" i="6"/>
  <c r="E44" i="6"/>
  <c r="E45" i="6"/>
  <c r="E9" i="6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8" i="5"/>
  <c r="K39" i="5"/>
  <c r="K41" i="5"/>
  <c r="K42" i="5"/>
  <c r="K43" i="5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9" i="4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4" i="3"/>
  <c r="E45" i="3"/>
  <c r="E9" i="3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41" i="2"/>
  <c r="E44" i="2"/>
  <c r="E45" i="2"/>
  <c r="E9" i="2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1" i="1"/>
  <c r="K42" i="1"/>
  <c r="K43" i="1"/>
  <c r="K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EC76F8-FEE9-41AE-8763-E7AFD696A174}" keepAlive="1" name="ModelConnection_ExternalData_1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8F9DFB2-9BBD-45EC-90A9-19D13958F57E}" keepAlive="1" name="ModelConnection_ExternalData_11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4536459-DD73-4D2C-B4A9-D5921C00FF05}" keepAlive="1" name="ModelConnection_ExternalData_12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AF0BAD09-7B41-463A-8578-E87BA2689601}" name="Query - Table073 (Page 104)" description="Connection to the 'Table073 (Page 104)' query in the workbook." type="100" refreshedVersion="8" minRefreshableVersion="5">
    <extLst>
      <ext xmlns:x15="http://schemas.microsoft.com/office/spreadsheetml/2010/11/main" uri="{DE250136-89BD-433C-8126-D09CA5730AF9}">
        <x15:connection id="e3d28bc8-20b3-4076-8044-98d5f4d5a787">
          <x15:oledbPr connection="Provider=Microsoft.Mashup.OleDb.1;Data Source=$Workbook$;Location=&quot;Table073 (Page 104)&quot;;Extended Properties=&quot;&quot;">
            <x15:dbTables>
              <x15:dbTable name="Table073 (Page 104)"/>
            </x15:dbTables>
          </x15:oledbPr>
        </x15:connection>
      </ext>
    </extLst>
  </connection>
  <connection id="5" xr16:uid="{469B40AF-91D1-40A9-90F1-AB989C71F58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<sst xmlns="http://schemas.openxmlformats.org/spreadsheetml/2006/main" count="752" uniqueCount="73">
  <si>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</si>
  <si>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</si>
  <si>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</si>
  <si>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</si>
  <si>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</si>
  <si>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</si>
  <si>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</si>
  <si>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</si>
  <si>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</si>
  <si>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</si>
  <si>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</si>
  <si>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Rural</t>
  </si>
  <si>
    <t>Urban</t>
  </si>
  <si>
    <t>All</t>
  </si>
  <si>
    <t>State/ UT</t>
  </si>
  <si>
    <t>Male</t>
  </si>
  <si>
    <t>Female</t>
  </si>
  <si>
    <t>Person</t>
  </si>
  <si>
    <t xml:space="preserve">Rural Urban Divide 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</si>
  <si>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</si>
  <si>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</si>
  <si>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</si>
  <si>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</si>
  <si>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</si>
  <si>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</si>
  <si>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</si>
  <si>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</si>
  <si>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</si>
  <si>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</si>
  <si>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</si>
  <si>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</si>
  <si>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</si>
  <si>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</si>
  <si>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</si>
  <si>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</si>
  <si>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</si>
  <si>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</si>
  <si>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</si>
  <si>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</si>
  <si>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</si>
  <si>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</si>
  <si>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</si>
  <si>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</si>
  <si>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</si>
  <si>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</si>
  <si>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</si>
  <si>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</si>
  <si>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>West Bengal</t>
  </si>
  <si>
    <t>A &amp; N Islands</t>
  </si>
  <si>
    <t>Chandigarh</t>
  </si>
  <si>
    <t xml:space="preserve"> Dadra &amp; Nagar Haveli &amp; Daman &amp; Diu</t>
  </si>
  <si>
    <t>Jammu &amp; Kashmir</t>
  </si>
  <si>
    <t>Ladakh</t>
  </si>
  <si>
    <t>Lakshadweep</t>
  </si>
  <si>
    <t>Puducherry</t>
  </si>
  <si>
    <t>all-India</t>
  </si>
  <si>
    <t>column5</t>
  </si>
  <si>
    <t>Gender Gap</t>
  </si>
  <si>
    <t>Dadra &amp; Nagar Havel &amp; Daman &amp; Diu</t>
  </si>
  <si>
    <t>Table 12.1: Percentage of persons who are able to perform online banking transactions by mode of
transactions for each State/ UT  (Net banking or other means (except UPI)
only)Age: 15-24 years</t>
  </si>
  <si>
    <t>Table 12.1: Percentage of persons who are able to perform online banking transactions by mode of
transactions for each State/ UT  (Net banking or other
means (except UPI)
only)Age: 15-24 years</t>
  </si>
  <si>
    <t>Table 12.1: Percentage of persons who are able to perform online banking transactions by mode of
transactions for each State/ UT  (Net banking or othermeans (except UPI) only)Age: 15-29 years</t>
  </si>
  <si>
    <t>Table 12.1: Percentage of persons who are able to perform online banking transactions by mode of
transactions for each State/ UT  (Net banking or other
means (except UPI)
only)Age: 15-29 years</t>
  </si>
  <si>
    <t>Table 12.1: Percentage of persons who are able to perform online banking transactions by mode of
transactions for each State/ UT  (Net banking or othermeans (except UPI)
only)Age: 15 years and above</t>
  </si>
  <si>
    <t>Table 12.1: Percentage of persons who are able to perform online banking transactions by mode of
transactions for each State/ UT  (Net banking or other
means (except UPI)
only)Age: 15 years and above</t>
  </si>
  <si>
    <t>Table 12.1: Percentage of persons who are able to perform online banking transactions by mode of
transactions for each State/ UT  (Net banking or other
means (except UPI)
only)Age: 15 years and  above</t>
  </si>
  <si>
    <t>Table 12.1: Percentage of persons who are able to perform online banking transactions by mode of
transactions for each State/ UT  (UPI ONLY)Age: 15-24 years</t>
  </si>
  <si>
    <t>Male Divide</t>
  </si>
  <si>
    <t>Column12</t>
  </si>
  <si>
    <t>Female Divide</t>
  </si>
  <si>
    <t>Column13</t>
  </si>
  <si>
    <t>-</t>
  </si>
  <si>
    <r>
      <rPr>
        <sz val="11"/>
        <rFont val="Trebuchet MS"/>
        <family val="2"/>
      </rPr>
      <t>(-) indicates no sample observation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</si>
</sst>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8"/>
      <name val="Aptos Narrow"/>
      <family val="2"/>
      <scheme val="minor"/>
    </font>
    <font>
      <sz val="11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2" fontId="3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AD171500-05F6-4D6F-A67C-F031813BBB50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6E501566-A499-4242-8A46-C16F03C71D45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22E27C0-7955-4C0C-8026-B75C1C1D2BAA}" autoFormatId="16" applyNumberFormats="0" applyBorderFormats="0" applyFontFormats="0" applyPatternFormats="0" applyAlignmentFormats="0" applyWidthHeightFormats="0">
  <queryTableRefresh nextId="14" unboundColumnsRight="3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D3FFB-871E-4E55-A4D2-CDB819EC0F50}" name="Table073__Page_10433" displayName="Table073__Page_10433" ref="A4:M43" tableType="queryTable" totalsRowShown="0">
  <tableColumns count="13">
    <tableColumn id="1" xr3:uid="{F9B87E19-A9CC-47E2-9875-FB1980CE43B1}" uniqueName="1" name="Column1" queryTableFieldId="1" dataDxfId="38"/>
    <tableColumn id="2" xr3:uid="{EFC307C4-22E5-4BCB-8F65-1FCE953A6730}" uniqueName="2" name="Column2" queryTableFieldId="2" dataDxfId="37"/>
    <tableColumn id="3" xr3:uid="{0B8C3B38-3C9D-4E79-A7B7-D75A4D9EDADB}" uniqueName="3" name="Column3" queryTableFieldId="3" dataDxfId="36"/>
    <tableColumn id="4" xr3:uid="{4DE5CE8F-BA99-494C-87DF-198067A5B06F}" uniqueName="4" name="Column4" queryTableFieldId="4" dataDxfId="35"/>
    <tableColumn id="5" xr3:uid="{E0416666-C62B-4766-9429-EBB6B1E3E97F}" uniqueName="5" name="Column5" queryTableFieldId="5" dataDxfId="34"/>
    <tableColumn id="6" xr3:uid="{8281F5F0-BFA5-42EB-BA63-0B4B304D34F2}" uniqueName="6" name="Column6" queryTableFieldId="6" dataDxfId="33"/>
    <tableColumn id="7" xr3:uid="{E44B0AC5-9E03-4FA2-8A40-A400F30ACB05}" uniqueName="7" name="Column7" queryTableFieldId="7" dataDxfId="32"/>
    <tableColumn id="8" xr3:uid="{D6D9037A-7249-4DEA-BF4B-F416B6C50400}" uniqueName="8" name="Column8" queryTableFieldId="8" dataDxfId="31"/>
    <tableColumn id="9" xr3:uid="{3AE698E9-859D-4F4E-A24E-5F6E71BAA449}" uniqueName="9" name="Column9" queryTableFieldId="9" dataDxfId="30"/>
    <tableColumn id="10" xr3:uid="{CB6398B5-05D4-4EFE-AC70-C6AE729AE177}" uniqueName="10" name="Column10" queryTableFieldId="10" dataDxfId="29"/>
    <tableColumn id="11" xr3:uid="{FBAAF211-42BF-42D6-A978-A67D56474483}" uniqueName="11" name="Column11" queryTableFieldId="11" dataDxfId="28"/>
    <tableColumn id="12" xr3:uid="{B5E48538-2A66-4DE0-8828-1C5985DE4662}" uniqueName="12" name="Column12" queryTableFieldId="12" dataDxfId="27"/>
    <tableColumn id="13" xr3:uid="{C658E7F0-A075-49F9-BD56-4985C99212F5}" uniqueName="13" name="Column13" queryTableFieldId="13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459495-50BB-4CEC-98DC-D379C0DB1042}" name="Table073__Page_104333" displayName="Table073__Page_104333" ref="A4:M43" tableType="queryTable" totalsRowShown="0">
  <tableColumns count="13">
    <tableColumn id="1" xr3:uid="{B68B96BB-E00C-4C0B-B9B1-9583BF71C801}" uniqueName="1" name="Column1" queryTableFieldId="1" dataDxfId="25"/>
    <tableColumn id="2" xr3:uid="{299001F0-E0D4-44A4-9349-A4D2F06D2FAC}" uniqueName="2" name="Column2" queryTableFieldId="2" dataDxfId="24"/>
    <tableColumn id="3" xr3:uid="{0C1BEF50-7A10-42B7-ACE3-AE2EE04119FE}" uniqueName="3" name="Column3" queryTableFieldId="3" dataDxfId="23"/>
    <tableColumn id="4" xr3:uid="{FAB696A2-4BFC-4579-8255-C3B130362669}" uniqueName="4" name="Column4" queryTableFieldId="4" dataDxfId="22"/>
    <tableColumn id="5" xr3:uid="{2CF4E562-7D3C-4A1D-814E-1A94865DE44C}" uniqueName="5" name="Column5" queryTableFieldId="5" dataDxfId="21"/>
    <tableColumn id="6" xr3:uid="{D66DF687-8A6D-40B5-A4F0-F32B32495098}" uniqueName="6" name="Column6" queryTableFieldId="6" dataDxfId="20"/>
    <tableColumn id="7" xr3:uid="{B1B3F841-7520-493A-AB86-48298ABBBAF0}" uniqueName="7" name="Column7" queryTableFieldId="7" dataDxfId="19"/>
    <tableColumn id="8" xr3:uid="{5D017081-376E-4716-BBB1-8B49ACA8E873}" uniqueName="8" name="Column8" queryTableFieldId="8" dataDxfId="18"/>
    <tableColumn id="9" xr3:uid="{68322E5B-EB1C-4685-B489-6D057E64FA83}" uniqueName="9" name="Column9" queryTableFieldId="9" dataDxfId="17"/>
    <tableColumn id="10" xr3:uid="{2655C5E5-301A-4BED-B2C3-BEE498998237}" uniqueName="10" name="Column10" queryTableFieldId="10" dataDxfId="16"/>
    <tableColumn id="11" xr3:uid="{B27CFAA9-B470-4FD1-8F8B-F05F62133398}" uniqueName="11" name="Column11" queryTableFieldId="11" dataDxfId="15"/>
    <tableColumn id="12" xr3:uid="{3986C177-49E8-42C0-BC39-959C2C69DECE}" uniqueName="12" name="Column12" queryTableFieldId="12" dataDxfId="14"/>
    <tableColumn id="13" xr3:uid="{3321139E-A3C5-4DB8-BC38-43E2A3E416BF}" uniqueName="13" name="Column13" queryTableFieldId="13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A47AE2-8C2F-4C01-81BB-707A9ED1ECBB}" name="Table073__Page_104334" displayName="Table073__Page_104334" ref="A4:M43" tableType="queryTable" totalsRowShown="0">
  <tableColumns count="13">
    <tableColumn id="1" xr3:uid="{BB0C8860-D1D6-40E1-AE67-A46F0B79A527}" uniqueName="1" name="Column1" queryTableFieldId="1" dataDxfId="12"/>
    <tableColumn id="2" xr3:uid="{E71F2195-5295-4242-828B-BF95339BAC9C}" uniqueName="2" name="Column2" queryTableFieldId="2" dataDxfId="11"/>
    <tableColumn id="3" xr3:uid="{DCC5E1EB-74B5-4E14-934F-65A1462FD18E}" uniqueName="3" name="Column3" queryTableFieldId="3" dataDxfId="10"/>
    <tableColumn id="4" xr3:uid="{2CA4971B-B440-4E01-89F5-7953E90103C6}" uniqueName="4" name="Column4" queryTableFieldId="4" dataDxfId="9"/>
    <tableColumn id="5" xr3:uid="{ADBA59B9-EFA4-4A1B-8140-B8469F1FD547}" uniqueName="5" name="Column5" queryTableFieldId="5" dataDxfId="8"/>
    <tableColumn id="6" xr3:uid="{7EE52951-8435-4DDA-BC81-6D52E5F2960D}" uniqueName="6" name="Column6" queryTableFieldId="6" dataDxfId="7"/>
    <tableColumn id="7" xr3:uid="{EB4A6563-347A-4762-946E-9911F74AD39A}" uniqueName="7" name="Column7" queryTableFieldId="7" dataDxfId="6"/>
    <tableColumn id="8" xr3:uid="{70AAE60C-EC73-45CB-8839-CE6A337ED8EF}" uniqueName="8" name="Column8" queryTableFieldId="8" dataDxfId="5"/>
    <tableColumn id="9" xr3:uid="{C62710D0-BB42-44EF-951B-BEE117A6A158}" uniqueName="9" name="Column9" queryTableFieldId="9" dataDxfId="4"/>
    <tableColumn id="10" xr3:uid="{8DCD50EC-3934-45A2-B00F-0B482712F8E7}" uniqueName="10" name="Column10" queryTableFieldId="10" dataDxfId="3"/>
    <tableColumn id="11" xr3:uid="{E3C207D8-28F6-4D78-BE4B-A88BAAF9CE55}" uniqueName="11" name="Column11" queryTableFieldId="11" dataDxfId="2"/>
    <tableColumn id="12" xr3:uid="{24EDD3C2-F9AD-4D25-A44A-5A6470A3FC03}" uniqueName="12" name="Column12" queryTableFieldId="12" dataDxfId="1"/>
    <tableColumn id="13" xr3:uid="{00E2F9E8-933A-482A-BF11-FF3D35645E68}" uniqueName="13" name="Column13" queryTableFieldId="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BBB2-19DF-4F61-A765-BB73FAAB0AAB}">
  <dimension ref="A1:M44"/>
  <sheetViews>
    <sheetView tabSelected="1" workbookViewId="0">
      <selection activeCell="A44" sqref="A44:M44"/>
    </sheetView>
  </sheetViews>
  <sheetFormatPr defaultRowHeight="14.4" x14ac:dyDescent="0.3"/>
  <cols>
    <col min="1" max="1" width="16.33203125" bestFit="1" customWidth="1"/>
    <col min="12" max="12" width="10.109375" bestFit="1" customWidth="1"/>
    <col min="13" max="13" width="12.21875" bestFit="1" customWidth="1"/>
  </cols>
  <sheetData>
    <row r="1" spans="1:13" x14ac:dyDescent="0.3">
      <c r="A1" s="19" t="s">
        <v>66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</row>
    <row r="2" spans="1:1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</row>
    <row r="3" spans="1:1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" t="s">
        <v>10</v>
      </c>
      <c r="L4" t="s">
        <v>68</v>
      </c>
      <c r="M4" t="s">
        <v>70</v>
      </c>
    </row>
    <row r="5" spans="1:13" x14ac:dyDescent="0.3">
      <c r="C5" t="s">
        <v>11</v>
      </c>
      <c r="F5" t="s">
        <v>12</v>
      </c>
      <c r="I5" t="s">
        <v>13</v>
      </c>
      <c r="K5" s="1"/>
      <c r="L5" s="17"/>
      <c r="M5" s="17"/>
    </row>
    <row r="6" spans="1:13" ht="43.2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s="2" t="s">
        <v>18</v>
      </c>
      <c r="L6" s="17" t="s">
        <v>67</v>
      </c>
      <c r="M6" s="17" t="s">
        <v>69</v>
      </c>
    </row>
    <row r="7" spans="1:13" x14ac:dyDescent="0.3">
      <c r="A7" t="s">
        <v>19</v>
      </c>
      <c r="B7" s="3">
        <v>0</v>
      </c>
      <c r="C7" s="3">
        <v>0</v>
      </c>
      <c r="D7" s="3">
        <v>0</v>
      </c>
      <c r="E7" s="4">
        <v>0</v>
      </c>
      <c r="F7" s="4">
        <v>0.60899999999999999</v>
      </c>
      <c r="G7" s="4">
        <v>0.35439999999999999</v>
      </c>
      <c r="H7" s="3">
        <v>0</v>
      </c>
      <c r="I7" s="4">
        <v>0.24239999999999998</v>
      </c>
      <c r="J7" s="4">
        <v>8.5299999999999987E-2</v>
      </c>
      <c r="K7" s="4">
        <f>Table073__Page_10433[[#This Row],[Column4]]-Table073__Page_10433[[#This Row],[Column7]]</f>
        <v>-0.35439999999999999</v>
      </c>
      <c r="L7" s="18">
        <f>Table073__Page_10433[[#This Row],[Column2]]-Table073__Page_10433[[#This Row],[Column5]]</f>
        <v>0</v>
      </c>
      <c r="M7" s="18">
        <f>Table073__Page_10433[[#This Row],[Column3]]-Table073__Page_10433[[#This Row],[Column6]]</f>
        <v>-0.60899999999999999</v>
      </c>
    </row>
    <row r="8" spans="1:13" x14ac:dyDescent="0.3">
      <c r="A8" t="s">
        <v>20</v>
      </c>
      <c r="B8" s="3">
        <v>0.872</v>
      </c>
      <c r="C8" s="3">
        <v>0.53</v>
      </c>
      <c r="D8" s="3">
        <v>0.69940000000000002</v>
      </c>
      <c r="E8" s="4">
        <v>5.8869999999999996</v>
      </c>
      <c r="F8" s="4">
        <v>0</v>
      </c>
      <c r="G8" s="4">
        <v>2.7491000000000003</v>
      </c>
      <c r="H8" s="3">
        <v>1.9456</v>
      </c>
      <c r="I8" s="4">
        <v>0.39689999999999998</v>
      </c>
      <c r="J8" s="4">
        <v>1.2368999999999999</v>
      </c>
      <c r="K8" s="4">
        <f>Table073__Page_10433[[#This Row],[Column4]]-Table073__Page_10433[[#This Row],[Column7]]</f>
        <v>-2.0497000000000005</v>
      </c>
      <c r="L8" s="18">
        <f>Table073__Page_10433[[#This Row],[Column2]]-Table073__Page_10433[[#This Row],[Column5]]</f>
        <v>-5.0149999999999997</v>
      </c>
      <c r="M8" s="18">
        <f>Table073__Page_10433[[#This Row],[Column3]]-Table073__Page_10433[[#This Row],[Column6]]</f>
        <v>0.53</v>
      </c>
    </row>
    <row r="9" spans="1:13" x14ac:dyDescent="0.3">
      <c r="A9" t="s">
        <v>21</v>
      </c>
      <c r="B9" s="3">
        <v>0.40299999999999997</v>
      </c>
      <c r="C9" s="3">
        <v>0</v>
      </c>
      <c r="D9" s="3">
        <v>0.21720000000000003</v>
      </c>
      <c r="E9" s="4">
        <v>1.9131</v>
      </c>
      <c r="F9" s="4">
        <v>1.5426000000000002</v>
      </c>
      <c r="G9" s="4">
        <v>1.6776999999999997</v>
      </c>
      <c r="H9" s="3">
        <v>0.57259999999999989</v>
      </c>
      <c r="I9" s="4">
        <v>0.20010000000000003</v>
      </c>
      <c r="J9" s="4">
        <v>0.3715</v>
      </c>
      <c r="K9" s="4">
        <f>Table073__Page_10433[[#This Row],[Column4]]-Table073__Page_10433[[#This Row],[Column7]]</f>
        <v>-1.4604999999999997</v>
      </c>
      <c r="L9" s="18">
        <f>Table073__Page_10433[[#This Row],[Column2]]-Table073__Page_10433[[#This Row],[Column5]]</f>
        <v>-1.5101</v>
      </c>
      <c r="M9" s="18">
        <f>Table073__Page_10433[[#This Row],[Column3]]-Table073__Page_10433[[#This Row],[Column6]]</f>
        <v>-1.5426000000000002</v>
      </c>
    </row>
    <row r="10" spans="1:13" x14ac:dyDescent="0.3">
      <c r="A10" t="s">
        <v>22</v>
      </c>
      <c r="B10" s="3">
        <v>0</v>
      </c>
      <c r="C10" s="3">
        <v>0.16240000000000002</v>
      </c>
      <c r="D10" s="3">
        <v>5.6900000000000006E-2</v>
      </c>
      <c r="E10" s="4">
        <v>1.1563999999999999</v>
      </c>
      <c r="F10" s="4">
        <v>0.76319999999999988</v>
      </c>
      <c r="G10" s="4">
        <v>0.96460000000000012</v>
      </c>
      <c r="H10" s="3">
        <v>0.14780000000000001</v>
      </c>
      <c r="I10" s="4">
        <v>0.2145</v>
      </c>
      <c r="J10" s="4">
        <v>0.17669999999999997</v>
      </c>
      <c r="K10" s="4">
        <f>Table073__Page_10433[[#This Row],[Column4]]-Table073__Page_10433[[#This Row],[Column7]]</f>
        <v>-0.90770000000000017</v>
      </c>
      <c r="L10" s="18">
        <f>Table073__Page_10433[[#This Row],[Column2]]-Table073__Page_10433[[#This Row],[Column5]]</f>
        <v>-1.1563999999999999</v>
      </c>
      <c r="M10" s="18">
        <f>Table073__Page_10433[[#This Row],[Column3]]-Table073__Page_10433[[#This Row],[Column6]]</f>
        <v>-0.60079999999999989</v>
      </c>
    </row>
    <row r="11" spans="1:13" x14ac:dyDescent="0.3">
      <c r="A11" t="s">
        <v>23</v>
      </c>
      <c r="B11" s="3">
        <v>1.08</v>
      </c>
      <c r="C11" s="3">
        <v>0.7854000000000001</v>
      </c>
      <c r="D11" s="3">
        <v>0.90099999999999991</v>
      </c>
      <c r="E11" s="4">
        <v>0</v>
      </c>
      <c r="F11" s="4">
        <v>0</v>
      </c>
      <c r="G11" s="4">
        <v>0</v>
      </c>
      <c r="H11" s="3">
        <v>0.8498</v>
      </c>
      <c r="I11" s="4">
        <v>0.63960000000000006</v>
      </c>
      <c r="J11" s="4">
        <v>0.76859999999999995</v>
      </c>
      <c r="K11" s="4">
        <f>Table073__Page_10433[[#This Row],[Column4]]-Table073__Page_10433[[#This Row],[Column7]]</f>
        <v>0.90099999999999991</v>
      </c>
      <c r="L11" s="18">
        <f>Table073__Page_10433[[#This Row],[Column2]]-Table073__Page_10433[[#This Row],[Column5]]</f>
        <v>1.08</v>
      </c>
      <c r="M11" s="18">
        <f>Table073__Page_10433[[#This Row],[Column3]]-Table073__Page_10433[[#This Row],[Column6]]</f>
        <v>0.7854000000000001</v>
      </c>
    </row>
    <row r="12" spans="1:13" x14ac:dyDescent="0.3">
      <c r="A12" t="s">
        <v>24</v>
      </c>
      <c r="B12" s="3">
        <v>0</v>
      </c>
      <c r="C12" s="3">
        <v>0</v>
      </c>
      <c r="D12" s="3">
        <v>0</v>
      </c>
      <c r="E12" s="4">
        <v>0</v>
      </c>
      <c r="F12" s="4">
        <v>0</v>
      </c>
      <c r="G12" s="4">
        <v>0</v>
      </c>
      <c r="H12" s="3">
        <v>0</v>
      </c>
      <c r="I12" s="4">
        <v>0</v>
      </c>
      <c r="J12" s="4">
        <v>0</v>
      </c>
      <c r="K12" s="4">
        <f>Table073__Page_10433[[#This Row],[Column4]]-Table073__Page_10433[[#This Row],[Column7]]</f>
        <v>0</v>
      </c>
      <c r="L12" s="18">
        <f>Table073__Page_10433[[#This Row],[Column2]]-Table073__Page_10433[[#This Row],[Column5]]</f>
        <v>0</v>
      </c>
      <c r="M12" s="18">
        <f>Table073__Page_10433[[#This Row],[Column3]]-Table073__Page_10433[[#This Row],[Column6]]</f>
        <v>0</v>
      </c>
    </row>
    <row r="13" spans="1:13" x14ac:dyDescent="0.3">
      <c r="A13" t="s">
        <v>25</v>
      </c>
      <c r="B13" s="3">
        <v>0</v>
      </c>
      <c r="C13" s="3">
        <v>0</v>
      </c>
      <c r="D13" s="3">
        <v>0</v>
      </c>
      <c r="E13" s="4" t="s">
        <v>71</v>
      </c>
      <c r="F13" s="4" t="s">
        <v>71</v>
      </c>
      <c r="G13" s="4" t="s">
        <v>71</v>
      </c>
      <c r="H13" s="3">
        <v>0</v>
      </c>
      <c r="I13" s="4">
        <v>0</v>
      </c>
      <c r="J13" s="4">
        <v>0</v>
      </c>
      <c r="K13" s="4" t="s">
        <v>71</v>
      </c>
      <c r="L13" s="18" t="s">
        <v>71</v>
      </c>
      <c r="M13" s="18" t="s">
        <v>71</v>
      </c>
    </row>
    <row r="14" spans="1:13" x14ac:dyDescent="0.3">
      <c r="A14" t="s">
        <v>26</v>
      </c>
      <c r="B14" s="3">
        <v>0</v>
      </c>
      <c r="C14" s="3">
        <v>0</v>
      </c>
      <c r="D14" s="3">
        <v>0</v>
      </c>
      <c r="E14" s="4">
        <v>0</v>
      </c>
      <c r="F14" s="4">
        <v>0.40799999999999997</v>
      </c>
      <c r="G14" s="4">
        <v>0.15880000000000002</v>
      </c>
      <c r="H14" s="3">
        <v>0</v>
      </c>
      <c r="I14" s="4">
        <v>0.1686</v>
      </c>
      <c r="J14" s="4">
        <v>6.9200000000000012E-2</v>
      </c>
      <c r="K14" s="4">
        <f>Table073__Page_10433[[#This Row],[Column4]]-Table073__Page_10433[[#This Row],[Column7]]</f>
        <v>-0.15880000000000002</v>
      </c>
      <c r="L14" s="18">
        <f>Table073__Page_10433[[#This Row],[Column2]]-Table073__Page_10433[[#This Row],[Column5]]</f>
        <v>0</v>
      </c>
      <c r="M14" s="18">
        <f>Table073__Page_10433[[#This Row],[Column3]]-Table073__Page_10433[[#This Row],[Column6]]</f>
        <v>-0.40799999999999997</v>
      </c>
    </row>
    <row r="15" spans="1:13" x14ac:dyDescent="0.3">
      <c r="A15" t="s">
        <v>27</v>
      </c>
      <c r="B15" s="3">
        <v>0</v>
      </c>
      <c r="C15" s="3">
        <v>0</v>
      </c>
      <c r="D15" s="3">
        <v>0</v>
      </c>
      <c r="E15" s="4">
        <v>1.4768000000000001</v>
      </c>
      <c r="F15" s="4">
        <v>0</v>
      </c>
      <c r="G15" s="4">
        <v>0.77310000000000001</v>
      </c>
      <c r="H15" s="3">
        <v>0.62090000000000001</v>
      </c>
      <c r="I15" s="4">
        <v>0</v>
      </c>
      <c r="J15" s="4">
        <v>0.31480000000000002</v>
      </c>
      <c r="K15" s="4">
        <f>Table073__Page_10433[[#This Row],[Column4]]-Table073__Page_10433[[#This Row],[Column7]]</f>
        <v>-0.77310000000000001</v>
      </c>
      <c r="L15" s="18">
        <f>Table073__Page_10433[[#This Row],[Column2]]-Table073__Page_10433[[#This Row],[Column5]]</f>
        <v>-1.4768000000000001</v>
      </c>
      <c r="M15" s="18">
        <f>Table073__Page_10433[[#This Row],[Column3]]-Table073__Page_10433[[#This Row],[Column6]]</f>
        <v>0</v>
      </c>
    </row>
    <row r="16" spans="1:13" x14ac:dyDescent="0.3">
      <c r="A16" t="s">
        <v>28</v>
      </c>
      <c r="B16" s="3">
        <v>0</v>
      </c>
      <c r="C16" s="3">
        <v>0</v>
      </c>
      <c r="D16" s="3">
        <v>0</v>
      </c>
      <c r="E16" s="4">
        <v>0</v>
      </c>
      <c r="F16" s="4">
        <v>0</v>
      </c>
      <c r="G16" s="4">
        <v>0</v>
      </c>
      <c r="H16" s="3">
        <v>0</v>
      </c>
      <c r="I16" s="4">
        <v>0</v>
      </c>
      <c r="J16" s="4">
        <v>0</v>
      </c>
      <c r="K16" s="4">
        <f>Table073__Page_10433[[#This Row],[Column4]]-Table073__Page_10433[[#This Row],[Column7]]</f>
        <v>0</v>
      </c>
      <c r="L16" s="18">
        <f>Table073__Page_10433[[#This Row],[Column2]]-Table073__Page_10433[[#This Row],[Column5]]</f>
        <v>0</v>
      </c>
      <c r="M16" s="18">
        <f>Table073__Page_10433[[#This Row],[Column3]]-Table073__Page_10433[[#This Row],[Column6]]</f>
        <v>0</v>
      </c>
    </row>
    <row r="17" spans="1:13" x14ac:dyDescent="0.3">
      <c r="A17" t="s">
        <v>29</v>
      </c>
      <c r="B17" s="3">
        <v>0</v>
      </c>
      <c r="C17" s="3">
        <v>0</v>
      </c>
      <c r="D17" s="3">
        <v>0</v>
      </c>
      <c r="E17" s="4">
        <v>0</v>
      </c>
      <c r="F17" s="4">
        <v>0</v>
      </c>
      <c r="G17" s="4">
        <v>0</v>
      </c>
      <c r="H17" s="3">
        <v>0</v>
      </c>
      <c r="I17" s="4">
        <v>0</v>
      </c>
      <c r="J17" s="4">
        <v>0</v>
      </c>
      <c r="K17" s="4">
        <f>Table073__Page_10433[[#This Row],[Column4]]-Table073__Page_10433[[#This Row],[Column7]]</f>
        <v>0</v>
      </c>
      <c r="L17" s="18">
        <f>Table073__Page_10433[[#This Row],[Column2]]-Table073__Page_10433[[#This Row],[Column5]]</f>
        <v>0</v>
      </c>
      <c r="M17" s="18">
        <f>Table073__Page_10433[[#This Row],[Column3]]-Table073__Page_10433[[#This Row],[Column6]]</f>
        <v>0</v>
      </c>
    </row>
    <row r="18" spans="1:13" x14ac:dyDescent="0.3">
      <c r="A18" t="s">
        <v>30</v>
      </c>
      <c r="B18" s="3">
        <v>1.0848</v>
      </c>
      <c r="C18" s="3">
        <v>0</v>
      </c>
      <c r="D18" s="3">
        <v>0.57679999999999998</v>
      </c>
      <c r="E18" s="4">
        <v>1.0854999999999999</v>
      </c>
      <c r="F18" s="4">
        <v>0.59709999999999996</v>
      </c>
      <c r="G18" s="4">
        <v>0.76049999999999995</v>
      </c>
      <c r="H18" s="3">
        <v>1.0488000000000002</v>
      </c>
      <c r="I18" s="4">
        <v>0.31880000000000003</v>
      </c>
      <c r="J18" s="4">
        <v>0.66720000000000013</v>
      </c>
      <c r="K18" s="4">
        <f>Table073__Page_10433[[#This Row],[Column4]]-Table073__Page_10433[[#This Row],[Column7]]</f>
        <v>-0.18369999999999997</v>
      </c>
      <c r="L18" s="18">
        <f>Table073__Page_10433[[#This Row],[Column2]]-Table073__Page_10433[[#This Row],[Column5]]</f>
        <v>-6.9999999999992291E-4</v>
      </c>
      <c r="M18" s="18">
        <f>Table073__Page_10433[[#This Row],[Column3]]-Table073__Page_10433[[#This Row],[Column6]]</f>
        <v>-0.59709999999999996</v>
      </c>
    </row>
    <row r="19" spans="1:13" x14ac:dyDescent="0.3">
      <c r="A19" t="s">
        <v>31</v>
      </c>
      <c r="B19" s="3">
        <v>0</v>
      </c>
      <c r="C19" s="3">
        <v>0</v>
      </c>
      <c r="D19" s="3">
        <v>0</v>
      </c>
      <c r="E19" s="4">
        <v>0</v>
      </c>
      <c r="F19" s="4">
        <v>0</v>
      </c>
      <c r="G19" s="4">
        <v>0</v>
      </c>
      <c r="H19" s="3">
        <v>0</v>
      </c>
      <c r="I19" s="4">
        <v>0</v>
      </c>
      <c r="J19" s="4">
        <v>0</v>
      </c>
      <c r="K19" s="4">
        <f>Table073__Page_10433[[#This Row],[Column4]]-Table073__Page_10433[[#This Row],[Column7]]</f>
        <v>0</v>
      </c>
      <c r="L19" s="18">
        <f>Table073__Page_10433[[#This Row],[Column2]]-Table073__Page_10433[[#This Row],[Column5]]</f>
        <v>0</v>
      </c>
      <c r="M19" s="18">
        <f>Table073__Page_10433[[#This Row],[Column3]]-Table073__Page_10433[[#This Row],[Column6]]</f>
        <v>0</v>
      </c>
    </row>
    <row r="20" spans="1:13" x14ac:dyDescent="0.3">
      <c r="A20" t="s">
        <v>32</v>
      </c>
      <c r="B20" s="3">
        <v>0.69750000000000001</v>
      </c>
      <c r="C20" s="3">
        <v>0.57599999999999996</v>
      </c>
      <c r="D20" s="3">
        <v>0.63700000000000001</v>
      </c>
      <c r="E20" s="4">
        <v>0</v>
      </c>
      <c r="F20" s="4">
        <v>0</v>
      </c>
      <c r="G20" s="4">
        <v>0</v>
      </c>
      <c r="H20" s="3">
        <v>0.48359999999999992</v>
      </c>
      <c r="I20" s="4">
        <v>0.39269999999999994</v>
      </c>
      <c r="J20" s="4">
        <v>0.48369999999999991</v>
      </c>
      <c r="K20" s="4">
        <f>Table073__Page_10433[[#This Row],[Column4]]-Table073__Page_10433[[#This Row],[Column7]]</f>
        <v>0.63700000000000001</v>
      </c>
      <c r="L20" s="18">
        <f>Table073__Page_10433[[#This Row],[Column2]]-Table073__Page_10433[[#This Row],[Column5]]</f>
        <v>0.69750000000000001</v>
      </c>
      <c r="M20" s="18">
        <f>Table073__Page_10433[[#This Row],[Column3]]-Table073__Page_10433[[#This Row],[Column6]]</f>
        <v>0.57599999999999996</v>
      </c>
    </row>
    <row r="21" spans="1:13" x14ac:dyDescent="0.3">
      <c r="A21" t="s">
        <v>33</v>
      </c>
      <c r="B21" s="3">
        <v>0.15780000000000002</v>
      </c>
      <c r="C21" s="3">
        <v>0.50670000000000004</v>
      </c>
      <c r="D21" s="3">
        <v>0.34250000000000003</v>
      </c>
      <c r="E21" s="4">
        <v>0.51719999999999999</v>
      </c>
      <c r="F21" s="4">
        <v>1.2624000000000002</v>
      </c>
      <c r="G21" s="4">
        <v>0.91190000000000015</v>
      </c>
      <c r="H21" s="3">
        <v>0.3296</v>
      </c>
      <c r="I21" s="4">
        <v>0.8748999999999999</v>
      </c>
      <c r="J21" s="4">
        <v>0.60400000000000009</v>
      </c>
      <c r="K21" s="4">
        <f>Table073__Page_10433[[#This Row],[Column4]]-Table073__Page_10433[[#This Row],[Column7]]</f>
        <v>-0.56940000000000013</v>
      </c>
      <c r="L21" s="18">
        <f>Table073__Page_10433[[#This Row],[Column2]]-Table073__Page_10433[[#This Row],[Column5]]</f>
        <v>-0.35939999999999994</v>
      </c>
      <c r="M21" s="18">
        <f>Table073__Page_10433[[#This Row],[Column3]]-Table073__Page_10433[[#This Row],[Column6]]</f>
        <v>-0.75570000000000015</v>
      </c>
    </row>
    <row r="22" spans="1:13" x14ac:dyDescent="0.3">
      <c r="A22" t="s">
        <v>34</v>
      </c>
      <c r="B22" s="3">
        <v>2.5472000000000001</v>
      </c>
      <c r="C22" s="3">
        <v>3.2534999999999998</v>
      </c>
      <c r="D22" s="3">
        <v>2.8917999999999995</v>
      </c>
      <c r="E22" s="4">
        <v>2.6949999999999998</v>
      </c>
      <c r="F22" s="4">
        <v>1.1616</v>
      </c>
      <c r="G22" s="4">
        <v>1.8674999999999999</v>
      </c>
      <c r="H22" s="3">
        <v>2.6069999999999998</v>
      </c>
      <c r="I22" s="4">
        <v>2.6064000000000003</v>
      </c>
      <c r="J22" s="4">
        <v>2.5737999999999999</v>
      </c>
      <c r="K22" s="4">
        <f>Table073__Page_10433[[#This Row],[Column4]]-Table073__Page_10433[[#This Row],[Column7]]</f>
        <v>1.0242999999999995</v>
      </c>
      <c r="L22" s="18">
        <f>Table073__Page_10433[[#This Row],[Column2]]-Table073__Page_10433[[#This Row],[Column5]]</f>
        <v>-0.14779999999999971</v>
      </c>
      <c r="M22" s="18">
        <f>Table073__Page_10433[[#This Row],[Column3]]-Table073__Page_10433[[#This Row],[Column6]]</f>
        <v>2.0918999999999999</v>
      </c>
    </row>
    <row r="23" spans="1:13" x14ac:dyDescent="0.3">
      <c r="A23" t="s">
        <v>35</v>
      </c>
      <c r="B23" s="3">
        <v>1.2390000000000001</v>
      </c>
      <c r="C23" s="3">
        <v>1.4191</v>
      </c>
      <c r="D23" s="3">
        <v>1.3244000000000002</v>
      </c>
      <c r="E23" s="4">
        <v>0</v>
      </c>
      <c r="F23" s="4">
        <v>0</v>
      </c>
      <c r="G23" s="4">
        <v>0</v>
      </c>
      <c r="H23" s="3">
        <v>0.98550000000000015</v>
      </c>
      <c r="I23" s="4">
        <v>1.1321999999999999</v>
      </c>
      <c r="J23" s="4">
        <v>1.0575999999999999</v>
      </c>
      <c r="K23" s="4">
        <f>Table073__Page_10433[[#This Row],[Column4]]-Table073__Page_10433[[#This Row],[Column7]]</f>
        <v>1.3244000000000002</v>
      </c>
      <c r="L23" s="18">
        <f>Table073__Page_10433[[#This Row],[Column2]]-Table073__Page_10433[[#This Row],[Column5]]</f>
        <v>1.2390000000000001</v>
      </c>
      <c r="M23" s="18">
        <f>Table073__Page_10433[[#This Row],[Column3]]-Table073__Page_10433[[#This Row],[Column6]]</f>
        <v>1.4191</v>
      </c>
    </row>
    <row r="24" spans="1:13" x14ac:dyDescent="0.3">
      <c r="A24" t="s">
        <v>36</v>
      </c>
      <c r="B24" s="3">
        <v>4.5800999999999998</v>
      </c>
      <c r="C24" s="3">
        <v>0</v>
      </c>
      <c r="D24" s="3">
        <v>2.2813999999999997</v>
      </c>
      <c r="E24" s="4">
        <v>1.1340000000000001</v>
      </c>
      <c r="F24" s="4">
        <v>1.5143</v>
      </c>
      <c r="G24" s="4">
        <v>1.26</v>
      </c>
      <c r="H24" s="3">
        <v>2.7675000000000001</v>
      </c>
      <c r="I24" s="4">
        <v>0.69400000000000006</v>
      </c>
      <c r="J24" s="4">
        <v>1.7835999999999999</v>
      </c>
      <c r="K24" s="4">
        <f>Table073__Page_10433[[#This Row],[Column4]]-Table073__Page_10433[[#This Row],[Column7]]</f>
        <v>1.0213999999999996</v>
      </c>
      <c r="L24" s="18">
        <f>Table073__Page_10433[[#This Row],[Column2]]-Table073__Page_10433[[#This Row],[Column5]]</f>
        <v>3.4460999999999995</v>
      </c>
      <c r="M24" s="18">
        <f>Table073__Page_10433[[#This Row],[Column3]]-Table073__Page_10433[[#This Row],[Column6]]</f>
        <v>-1.5143</v>
      </c>
    </row>
    <row r="25" spans="1:13" x14ac:dyDescent="0.3">
      <c r="A25" t="s">
        <v>37</v>
      </c>
      <c r="B25" s="3">
        <v>0</v>
      </c>
      <c r="C25" s="3">
        <v>0</v>
      </c>
      <c r="D25" s="3">
        <v>0</v>
      </c>
      <c r="E25" s="4">
        <v>0</v>
      </c>
      <c r="F25" s="4">
        <v>0</v>
      </c>
      <c r="G25" s="4">
        <v>0</v>
      </c>
      <c r="H25" s="3">
        <v>0</v>
      </c>
      <c r="I25" s="4">
        <v>0</v>
      </c>
      <c r="J25" s="4">
        <v>0</v>
      </c>
      <c r="K25" s="4">
        <f>Table073__Page_10433[[#This Row],[Column4]]-Table073__Page_10433[[#This Row],[Column7]]</f>
        <v>0</v>
      </c>
      <c r="L25" s="18">
        <f>Table073__Page_10433[[#This Row],[Column2]]-Table073__Page_10433[[#This Row],[Column5]]</f>
        <v>0</v>
      </c>
      <c r="M25" s="18">
        <f>Table073__Page_10433[[#This Row],[Column3]]-Table073__Page_10433[[#This Row],[Column6]]</f>
        <v>0</v>
      </c>
    </row>
    <row r="26" spans="1:13" x14ac:dyDescent="0.3">
      <c r="A26" t="s">
        <v>38</v>
      </c>
      <c r="B26" s="3">
        <v>0</v>
      </c>
      <c r="C26" s="3">
        <v>0</v>
      </c>
      <c r="D26" s="3">
        <v>0</v>
      </c>
      <c r="E26" s="4">
        <v>0</v>
      </c>
      <c r="F26" s="4">
        <v>0</v>
      </c>
      <c r="G26" s="4">
        <v>0</v>
      </c>
      <c r="H26" s="3">
        <v>0</v>
      </c>
      <c r="I26" s="4">
        <v>0</v>
      </c>
      <c r="J26" s="4">
        <v>0</v>
      </c>
      <c r="K26" s="4">
        <f>Table073__Page_10433[[#This Row],[Column4]]-Table073__Page_10433[[#This Row],[Column7]]</f>
        <v>0</v>
      </c>
      <c r="L26" s="18">
        <f>Table073__Page_10433[[#This Row],[Column2]]-Table073__Page_10433[[#This Row],[Column5]]</f>
        <v>0</v>
      </c>
      <c r="M26" s="18">
        <f>Table073__Page_10433[[#This Row],[Column3]]-Table073__Page_10433[[#This Row],[Column6]]</f>
        <v>0</v>
      </c>
    </row>
    <row r="27" spans="1:13" x14ac:dyDescent="0.3">
      <c r="A27" t="s">
        <v>39</v>
      </c>
      <c r="B27" s="3">
        <v>0.49630000000000002</v>
      </c>
      <c r="C27" s="3">
        <v>0.52649999999999997</v>
      </c>
      <c r="D27" s="3">
        <v>0.52160000000000006</v>
      </c>
      <c r="E27" s="4">
        <v>0.88800000000000001</v>
      </c>
      <c r="F27" s="4">
        <v>0</v>
      </c>
      <c r="G27" s="4">
        <v>0.54459999999999997</v>
      </c>
      <c r="H27" s="3">
        <v>0.62560000000000004</v>
      </c>
      <c r="I27" s="4">
        <v>0.35399999999999998</v>
      </c>
      <c r="J27" s="4">
        <v>0.55920000000000014</v>
      </c>
      <c r="K27" s="4">
        <f>Table073__Page_10433[[#This Row],[Column4]]-Table073__Page_10433[[#This Row],[Column7]]</f>
        <v>-2.2999999999999909E-2</v>
      </c>
      <c r="L27" s="18">
        <f>Table073__Page_10433[[#This Row],[Column2]]-Table073__Page_10433[[#This Row],[Column5]]</f>
        <v>-0.39169999999999999</v>
      </c>
      <c r="M27" s="18">
        <f>Table073__Page_10433[[#This Row],[Column3]]-Table073__Page_10433[[#This Row],[Column6]]</f>
        <v>0.52649999999999997</v>
      </c>
    </row>
    <row r="28" spans="1:13" x14ac:dyDescent="0.3">
      <c r="A28" t="s">
        <v>40</v>
      </c>
      <c r="B28" s="3">
        <v>0</v>
      </c>
      <c r="C28" s="3">
        <v>0</v>
      </c>
      <c r="D28" s="3">
        <v>0</v>
      </c>
      <c r="E28" s="4">
        <v>8.2599999999999993E-2</v>
      </c>
      <c r="F28" s="4">
        <v>0.627</v>
      </c>
      <c r="G28" s="4">
        <v>0.3</v>
      </c>
      <c r="H28" s="3">
        <v>0</v>
      </c>
      <c r="I28" s="4">
        <v>0.15389999999999998</v>
      </c>
      <c r="J28" s="4">
        <v>6.4200000000000007E-2</v>
      </c>
      <c r="K28" s="4">
        <f>Table073__Page_10433[[#This Row],[Column4]]-Table073__Page_10433[[#This Row],[Column7]]</f>
        <v>-0.3</v>
      </c>
      <c r="L28" s="18">
        <f>Table073__Page_10433[[#This Row],[Column2]]-Table073__Page_10433[[#This Row],[Column5]]</f>
        <v>-8.2599999999999993E-2</v>
      </c>
      <c r="M28" s="18">
        <f>Table073__Page_10433[[#This Row],[Column3]]-Table073__Page_10433[[#This Row],[Column6]]</f>
        <v>-0.627</v>
      </c>
    </row>
    <row r="29" spans="1:13" x14ac:dyDescent="0.3">
      <c r="A29" t="s">
        <v>41</v>
      </c>
      <c r="B29" s="3">
        <v>0</v>
      </c>
      <c r="C29" s="3">
        <v>0</v>
      </c>
      <c r="D29" s="3">
        <v>0</v>
      </c>
      <c r="E29" s="4">
        <v>0</v>
      </c>
      <c r="F29" s="4">
        <v>0</v>
      </c>
      <c r="G29" s="4">
        <v>0</v>
      </c>
      <c r="H29" s="3">
        <v>0</v>
      </c>
      <c r="I29" s="4">
        <v>0</v>
      </c>
      <c r="J29" s="4">
        <v>0</v>
      </c>
      <c r="K29" s="4">
        <f>Table073__Page_10433[[#This Row],[Column4]]-Table073__Page_10433[[#This Row],[Column7]]</f>
        <v>0</v>
      </c>
      <c r="L29" s="18">
        <f>Table073__Page_10433[[#This Row],[Column2]]-Table073__Page_10433[[#This Row],[Column5]]</f>
        <v>0</v>
      </c>
      <c r="M29" s="18">
        <f>Table073__Page_10433[[#This Row],[Column3]]-Table073__Page_10433[[#This Row],[Column6]]</f>
        <v>0</v>
      </c>
    </row>
    <row r="30" spans="1:13" x14ac:dyDescent="0.3">
      <c r="A30" t="s">
        <v>42</v>
      </c>
      <c r="B30" s="3">
        <v>0.22139999999999996</v>
      </c>
      <c r="C30" s="3">
        <v>1.4591999999999998</v>
      </c>
      <c r="D30" s="3">
        <v>0.90359999999999996</v>
      </c>
      <c r="E30" s="4">
        <v>0</v>
      </c>
      <c r="F30" s="4">
        <v>0</v>
      </c>
      <c r="G30" s="4">
        <v>0</v>
      </c>
      <c r="H30" s="3">
        <v>0.15920000000000001</v>
      </c>
      <c r="I30" s="4">
        <v>0.88990000000000014</v>
      </c>
      <c r="J30" s="4">
        <v>0.48119999999999996</v>
      </c>
      <c r="K30" s="4">
        <f>Table073__Page_10433[[#This Row],[Column4]]-Table073__Page_10433[[#This Row],[Column7]]</f>
        <v>0.90359999999999996</v>
      </c>
      <c r="L30" s="18">
        <f>Table073__Page_10433[[#This Row],[Column2]]-Table073__Page_10433[[#This Row],[Column5]]</f>
        <v>0.22139999999999996</v>
      </c>
      <c r="M30" s="18">
        <f>Table073__Page_10433[[#This Row],[Column3]]-Table073__Page_10433[[#This Row],[Column6]]</f>
        <v>1.4591999999999998</v>
      </c>
    </row>
    <row r="31" spans="1:13" x14ac:dyDescent="0.3">
      <c r="A31" t="s">
        <v>43</v>
      </c>
      <c r="B31" s="3">
        <v>0</v>
      </c>
      <c r="C31" s="3">
        <v>0</v>
      </c>
      <c r="D31" s="3">
        <v>0</v>
      </c>
      <c r="E31" s="4">
        <v>0.46200000000000002</v>
      </c>
      <c r="F31" s="4">
        <v>0</v>
      </c>
      <c r="G31" s="4">
        <v>0.1782</v>
      </c>
      <c r="H31" s="3">
        <v>0.18559999999999999</v>
      </c>
      <c r="I31" s="4">
        <v>0</v>
      </c>
      <c r="J31" s="4">
        <v>8.840000000000002E-2</v>
      </c>
      <c r="K31" s="4">
        <f>Table073__Page_10433[[#This Row],[Column4]]-Table073__Page_10433[[#This Row],[Column7]]</f>
        <v>-0.1782</v>
      </c>
      <c r="L31" s="18">
        <f>Table073__Page_10433[[#This Row],[Column2]]-Table073__Page_10433[[#This Row],[Column5]]</f>
        <v>-0.46200000000000002</v>
      </c>
      <c r="M31" s="18">
        <f>Table073__Page_10433[[#This Row],[Column3]]-Table073__Page_10433[[#This Row],[Column6]]</f>
        <v>0</v>
      </c>
    </row>
    <row r="32" spans="1:13" x14ac:dyDescent="0.3">
      <c r="A32" t="s">
        <v>44</v>
      </c>
      <c r="B32" s="3" t="s">
        <v>71</v>
      </c>
      <c r="C32" s="3">
        <v>0</v>
      </c>
      <c r="D32" s="3">
        <v>0</v>
      </c>
      <c r="E32" s="4">
        <v>0</v>
      </c>
      <c r="F32" s="4">
        <v>0.626</v>
      </c>
      <c r="G32" s="4">
        <v>0.4103</v>
      </c>
      <c r="H32" s="3">
        <v>0</v>
      </c>
      <c r="I32" s="4">
        <v>0.19440000000000002</v>
      </c>
      <c r="J32" s="4">
        <v>0.11200000000000002</v>
      </c>
      <c r="K32" s="4">
        <f>Table073__Page_10433[[#This Row],[Column4]]-Table073__Page_10433[[#This Row],[Column7]]</f>
        <v>-0.4103</v>
      </c>
      <c r="L32" s="18" t="s">
        <v>71</v>
      </c>
      <c r="M32" s="18">
        <f>Table073__Page_10433[[#This Row],[Column3]]-Table073__Page_10433[[#This Row],[Column6]]</f>
        <v>-0.626</v>
      </c>
    </row>
    <row r="33" spans="1:13" x14ac:dyDescent="0.3">
      <c r="A33" t="s">
        <v>45</v>
      </c>
      <c r="B33" s="3">
        <v>0</v>
      </c>
      <c r="C33" s="3">
        <v>0</v>
      </c>
      <c r="D33" s="3">
        <v>0</v>
      </c>
      <c r="E33" s="4">
        <v>2.1978000000000004</v>
      </c>
      <c r="F33" s="4">
        <v>0</v>
      </c>
      <c r="G33" s="4">
        <v>1.2406999999999999</v>
      </c>
      <c r="H33" s="3">
        <v>0.97919999999999985</v>
      </c>
      <c r="I33" s="4">
        <v>0</v>
      </c>
      <c r="J33" s="4">
        <v>0.50890000000000002</v>
      </c>
      <c r="K33" s="4">
        <f>Table073__Page_10433[[#This Row],[Column4]]-Table073__Page_10433[[#This Row],[Column7]]</f>
        <v>-1.2406999999999999</v>
      </c>
      <c r="L33" s="18">
        <f>Table073__Page_10433[[#This Row],[Column2]]-Table073__Page_10433[[#This Row],[Column5]]</f>
        <v>-2.1978000000000004</v>
      </c>
      <c r="M33" s="18">
        <f>Table073__Page_10433[[#This Row],[Column3]]-Table073__Page_10433[[#This Row],[Column6]]</f>
        <v>0</v>
      </c>
    </row>
    <row r="34" spans="1:13" x14ac:dyDescent="0.3">
      <c r="A34" t="s">
        <v>46</v>
      </c>
      <c r="B34" s="3">
        <v>0.4032</v>
      </c>
      <c r="C34" s="3">
        <v>0.25319999999999998</v>
      </c>
      <c r="D34" s="3">
        <v>0.33360000000000001</v>
      </c>
      <c r="E34" s="4">
        <v>0.755</v>
      </c>
      <c r="F34" s="4">
        <v>0.54200000000000004</v>
      </c>
      <c r="G34" s="4">
        <v>0.65700000000000003</v>
      </c>
      <c r="H34" s="3">
        <v>0.4844</v>
      </c>
      <c r="I34" s="4">
        <v>0.31499999999999995</v>
      </c>
      <c r="J34" s="4">
        <v>0.40529999999999994</v>
      </c>
      <c r="K34" s="4">
        <f>Table073__Page_10433[[#This Row],[Column4]]-Table073__Page_10433[[#This Row],[Column7]]</f>
        <v>-0.32340000000000002</v>
      </c>
      <c r="L34" s="18">
        <f>Table073__Page_10433[[#This Row],[Column2]]-Table073__Page_10433[[#This Row],[Column5]]</f>
        <v>-0.3518</v>
      </c>
      <c r="M34" s="18">
        <f>Table073__Page_10433[[#This Row],[Column3]]-Table073__Page_10433[[#This Row],[Column6]]</f>
        <v>-0.28880000000000006</v>
      </c>
    </row>
    <row r="35" spans="1:13" x14ac:dyDescent="0.3">
      <c r="A35" t="s">
        <v>47</v>
      </c>
      <c r="B35" s="3">
        <v>0.53120000000000001</v>
      </c>
      <c r="C35" s="3">
        <v>0</v>
      </c>
      <c r="D35" s="3">
        <v>0.26</v>
      </c>
      <c r="E35" s="4">
        <v>0.65439999999999998</v>
      </c>
      <c r="F35" s="4">
        <v>0</v>
      </c>
      <c r="G35" s="4">
        <v>0.34899999999999998</v>
      </c>
      <c r="H35" s="3">
        <v>0.56960000000000011</v>
      </c>
      <c r="I35" s="4">
        <v>0</v>
      </c>
      <c r="J35" s="4">
        <v>0.28499999999999998</v>
      </c>
      <c r="K35" s="4">
        <f>Table073__Page_10433[[#This Row],[Column4]]-Table073__Page_10433[[#This Row],[Column7]]</f>
        <v>-8.8999999999999968E-2</v>
      </c>
      <c r="L35" s="18">
        <f>Table073__Page_10433[[#This Row],[Column2]]-Table073__Page_10433[[#This Row],[Column5]]</f>
        <v>-0.12319999999999998</v>
      </c>
      <c r="M35" s="18">
        <f>Table073__Page_10433[[#This Row],[Column3]]-Table073__Page_10433[[#This Row],[Column6]]</f>
        <v>0</v>
      </c>
    </row>
    <row r="36" spans="1:13" x14ac:dyDescent="0.3">
      <c r="A36" t="s">
        <v>48</v>
      </c>
      <c r="B36" s="3">
        <v>0</v>
      </c>
      <c r="C36" s="3">
        <v>4.92</v>
      </c>
      <c r="D36" s="3">
        <v>1.4279999999999999</v>
      </c>
      <c r="E36" s="4">
        <v>0</v>
      </c>
      <c r="F36" s="4">
        <v>0</v>
      </c>
      <c r="G36" s="4">
        <v>0</v>
      </c>
      <c r="H36" s="3">
        <v>0</v>
      </c>
      <c r="I36" s="4">
        <v>2.0061</v>
      </c>
      <c r="J36" s="4">
        <v>0.71400000000000008</v>
      </c>
      <c r="K36" s="4">
        <f>Table073__Page_10433[[#This Row],[Column4]]-Table073__Page_10433[[#This Row],[Column7]]</f>
        <v>1.4279999999999999</v>
      </c>
      <c r="L36" s="18">
        <f>Table073__Page_10433[[#This Row],[Column2]]-Table073__Page_10433[[#This Row],[Column5]]</f>
        <v>0</v>
      </c>
      <c r="M36" s="18">
        <f>Table073__Page_10433[[#This Row],[Column3]]-Table073__Page_10433[[#This Row],[Column6]]</f>
        <v>4.92</v>
      </c>
    </row>
    <row r="37" spans="1:13" x14ac:dyDescent="0.3">
      <c r="A37" t="s">
        <v>49</v>
      </c>
      <c r="B37" s="3" t="s">
        <v>71</v>
      </c>
      <c r="C37" s="3" t="s">
        <v>71</v>
      </c>
      <c r="D37" s="3" t="s">
        <v>71</v>
      </c>
      <c r="E37" s="4">
        <v>9.5</v>
      </c>
      <c r="F37" s="4">
        <v>0</v>
      </c>
      <c r="G37" s="4">
        <v>3.3448000000000002</v>
      </c>
      <c r="H37" s="3">
        <v>9.5</v>
      </c>
      <c r="I37" s="4">
        <v>0</v>
      </c>
      <c r="J37" s="4">
        <v>3.3448000000000002</v>
      </c>
      <c r="K37" s="4" t="s">
        <v>71</v>
      </c>
      <c r="L37" s="18" t="s">
        <v>71</v>
      </c>
      <c r="M37" s="18" t="s">
        <v>71</v>
      </c>
    </row>
    <row r="38" spans="1:13" ht="43.2" x14ac:dyDescent="0.3">
      <c r="A38" s="5" t="s">
        <v>50</v>
      </c>
      <c r="B38" s="3" t="s">
        <v>71</v>
      </c>
      <c r="C38" s="3">
        <v>0</v>
      </c>
      <c r="D38" s="3">
        <v>0</v>
      </c>
      <c r="E38" s="4">
        <v>0</v>
      </c>
      <c r="F38" s="4">
        <v>0</v>
      </c>
      <c r="G38" s="4">
        <v>0</v>
      </c>
      <c r="H38" s="3">
        <v>0</v>
      </c>
      <c r="I38" s="4">
        <v>0</v>
      </c>
      <c r="J38" s="4">
        <v>0</v>
      </c>
      <c r="K38" s="4">
        <f>Table073__Page_10433[[#This Row],[Column4]]-Table073__Page_10433[[#This Row],[Column7]]</f>
        <v>0</v>
      </c>
      <c r="L38" s="18" t="s">
        <v>71</v>
      </c>
      <c r="M38" s="18">
        <f>Table073__Page_10433[[#This Row],[Column3]]-Table073__Page_10433[[#This Row],[Column6]]</f>
        <v>0</v>
      </c>
    </row>
    <row r="39" spans="1:13" x14ac:dyDescent="0.3">
      <c r="A39" t="s">
        <v>51</v>
      </c>
      <c r="B39" s="3">
        <v>0</v>
      </c>
      <c r="C39" s="3">
        <v>0</v>
      </c>
      <c r="D39" s="3">
        <v>0</v>
      </c>
      <c r="E39" s="4">
        <v>0.25979999999999998</v>
      </c>
      <c r="F39" s="4">
        <v>0.35639999999999999</v>
      </c>
      <c r="G39" s="4">
        <v>0.35080000000000006</v>
      </c>
      <c r="H39" s="3">
        <v>8.5200000000000012E-2</v>
      </c>
      <c r="I39" s="4">
        <v>7.6499999999999999E-2</v>
      </c>
      <c r="J39" s="4">
        <v>8.1200000000000008E-2</v>
      </c>
      <c r="K39" s="4">
        <f>Table073__Page_10433[[#This Row],[Column4]]-Table073__Page_10433[[#This Row],[Column7]]</f>
        <v>-0.35080000000000006</v>
      </c>
      <c r="L39" s="18">
        <f>Table073__Page_10433[[#This Row],[Column2]]-Table073__Page_10433[[#This Row],[Column5]]</f>
        <v>-0.25979999999999998</v>
      </c>
      <c r="M39" s="18">
        <f>Table073__Page_10433[[#This Row],[Column3]]-Table073__Page_10433[[#This Row],[Column6]]</f>
        <v>-0.35639999999999999</v>
      </c>
    </row>
    <row r="40" spans="1:13" x14ac:dyDescent="0.3">
      <c r="A40" t="s">
        <v>52</v>
      </c>
      <c r="B40" s="3" t="s">
        <v>71</v>
      </c>
      <c r="C40" s="3" t="s">
        <v>71</v>
      </c>
      <c r="D40" s="3" t="s">
        <v>71</v>
      </c>
      <c r="E40" s="4">
        <v>0</v>
      </c>
      <c r="F40" s="4">
        <v>0</v>
      </c>
      <c r="G40" s="4">
        <v>0</v>
      </c>
      <c r="H40" s="3">
        <v>0</v>
      </c>
      <c r="I40" s="4">
        <v>0</v>
      </c>
      <c r="J40" s="4">
        <v>0</v>
      </c>
      <c r="K40" s="4" t="s">
        <v>71</v>
      </c>
      <c r="L40" s="18" t="s">
        <v>71</v>
      </c>
      <c r="M40" s="18" t="s">
        <v>71</v>
      </c>
    </row>
    <row r="41" spans="1:13" x14ac:dyDescent="0.3">
      <c r="A41" t="s">
        <v>53</v>
      </c>
      <c r="B41" s="3" t="s">
        <v>71</v>
      </c>
      <c r="C41" s="3">
        <v>0</v>
      </c>
      <c r="D41" s="3">
        <v>0</v>
      </c>
      <c r="E41" s="4">
        <v>5.493199999999999</v>
      </c>
      <c r="F41" s="4" t="s">
        <v>71</v>
      </c>
      <c r="G41" s="4">
        <v>3.5013999999999998</v>
      </c>
      <c r="H41" s="3">
        <v>4.6904000000000003</v>
      </c>
      <c r="I41" s="4">
        <v>0</v>
      </c>
      <c r="J41" s="4">
        <v>2.4929999999999999</v>
      </c>
      <c r="K41" s="4">
        <f>Table073__Page_10433[[#This Row],[Column4]]-Table073__Page_10433[[#This Row],[Column7]]</f>
        <v>-3.5013999999999998</v>
      </c>
      <c r="L41" s="18" t="s">
        <v>71</v>
      </c>
      <c r="M41" s="18" t="s">
        <v>71</v>
      </c>
    </row>
    <row r="42" spans="1:13" x14ac:dyDescent="0.3">
      <c r="A42" t="s">
        <v>54</v>
      </c>
      <c r="B42" s="3">
        <v>0</v>
      </c>
      <c r="C42" s="3">
        <v>0</v>
      </c>
      <c r="D42" s="3">
        <v>0</v>
      </c>
      <c r="E42" s="4">
        <v>0</v>
      </c>
      <c r="F42" s="4">
        <v>0</v>
      </c>
      <c r="G42" s="4">
        <v>0</v>
      </c>
      <c r="H42" s="3">
        <v>0</v>
      </c>
      <c r="I42" s="4">
        <v>0</v>
      </c>
      <c r="J42" s="4">
        <v>0</v>
      </c>
      <c r="K42" s="4">
        <f>Table073__Page_10433[[#This Row],[Column4]]-Table073__Page_10433[[#This Row],[Column7]]</f>
        <v>0</v>
      </c>
      <c r="L42" s="18">
        <f>Table073__Page_10433[[#This Row],[Column2]]-Table073__Page_10433[[#This Row],[Column5]]</f>
        <v>0</v>
      </c>
      <c r="M42" s="18">
        <f>Table073__Page_10433[[#This Row],[Column3]]-Table073__Page_10433[[#This Row],[Column6]]</f>
        <v>0</v>
      </c>
    </row>
    <row r="43" spans="1:13" x14ac:dyDescent="0.3">
      <c r="A43" t="s">
        <v>55</v>
      </c>
      <c r="B43" s="3">
        <v>0.29320000000000002</v>
      </c>
      <c r="C43" s="3">
        <v>0.25700000000000001</v>
      </c>
      <c r="D43" s="3">
        <v>0.25080000000000002</v>
      </c>
      <c r="E43" s="4">
        <v>0.50819999999999999</v>
      </c>
      <c r="F43" s="4">
        <v>0.435</v>
      </c>
      <c r="G43" s="4">
        <v>0.47459999999999991</v>
      </c>
      <c r="H43" s="3">
        <v>0.38549999999999995</v>
      </c>
      <c r="I43" s="4">
        <v>0.28999999999999998</v>
      </c>
      <c r="J43" s="4">
        <v>0.34</v>
      </c>
      <c r="K43" s="4">
        <f>Table073__Page_10433[[#This Row],[Column4]]-Table073__Page_10433[[#This Row],[Column7]]</f>
        <v>-0.22379999999999989</v>
      </c>
      <c r="L43" s="18">
        <f>Table073__Page_10433[[#This Row],[Column2]]-Table073__Page_10433[[#This Row],[Column5]]</f>
        <v>-0.21499999999999997</v>
      </c>
      <c r="M43" s="18">
        <f>Table073__Page_10433[[#This Row],[Column3]]-Table073__Page_10433[[#This Row],[Column6]]</f>
        <v>-0.17799999999999999</v>
      </c>
    </row>
    <row r="44" spans="1:13" ht="14.4" customHeight="1" x14ac:dyDescent="0.3">
      <c r="A44" s="24" t="s">
        <v>72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</sheetData>
  <mergeCells count="3">
    <mergeCell ref="A1:K3"/>
    <mergeCell ref="L1:M3"/>
    <mergeCell ref="A44:M44"/>
  </mergeCells>
  <phoneticPr fontId="4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5E2-A0F6-42B3-8C21-5C29B6223ECE}">
  <dimension ref="A1:J46"/>
  <sheetViews>
    <sheetView topLeftCell="A30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64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4</v>
      </c>
    </row>
    <row r="7" spans="1:5" x14ac:dyDescent="0.3">
      <c r="A7" s="9"/>
      <c r="B7" s="10"/>
      <c r="C7" s="10" t="s">
        <v>11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0.24280000000000002</v>
      </c>
      <c r="C9" s="15">
        <v>0</v>
      </c>
      <c r="D9" s="15">
        <v>9.7200000000000009E-2</v>
      </c>
      <c r="E9" s="15">
        <f>C9-B9</f>
        <v>-0.24280000000000002</v>
      </c>
    </row>
    <row r="10" spans="1:5" x14ac:dyDescent="0.3">
      <c r="A10" s="9" t="s">
        <v>20</v>
      </c>
      <c r="B10" s="16">
        <v>1.2023999999999999</v>
      </c>
      <c r="C10" s="16">
        <v>1.2089999999999999</v>
      </c>
      <c r="D10" s="16">
        <v>1.2258</v>
      </c>
      <c r="E10" s="16">
        <f t="shared" ref="E10:E45" si="0">C10-B10</f>
        <v>6.5999999999999392E-3</v>
      </c>
    </row>
    <row r="11" spans="1:5" x14ac:dyDescent="0.3">
      <c r="A11" s="12" t="s">
        <v>21</v>
      </c>
      <c r="B11" s="15">
        <v>0.17939999999999998</v>
      </c>
      <c r="C11" s="15">
        <v>0</v>
      </c>
      <c r="D11" s="15">
        <v>9.8000000000000004E-2</v>
      </c>
      <c r="E11" s="15">
        <f t="shared" si="0"/>
        <v>-0.17939999999999998</v>
      </c>
    </row>
    <row r="12" spans="1:5" x14ac:dyDescent="0.3">
      <c r="A12" s="9" t="s">
        <v>22</v>
      </c>
      <c r="B12" s="16">
        <v>0.1116</v>
      </c>
      <c r="C12" s="16">
        <v>0.16619999999999999</v>
      </c>
      <c r="D12" s="16">
        <v>0.12509999999999999</v>
      </c>
      <c r="E12" s="16">
        <f t="shared" si="0"/>
        <v>5.4599999999999982E-2</v>
      </c>
    </row>
    <row r="13" spans="1:5" x14ac:dyDescent="0.3">
      <c r="A13" s="12" t="s">
        <v>23</v>
      </c>
      <c r="B13" s="15">
        <v>0.26039999999999996</v>
      </c>
      <c r="C13" s="15">
        <v>0.18160000000000001</v>
      </c>
      <c r="D13" s="15">
        <v>0.19800000000000001</v>
      </c>
      <c r="E13" s="15">
        <f t="shared" si="0"/>
        <v>-7.8799999999999953E-2</v>
      </c>
    </row>
    <row r="14" spans="1:5" x14ac:dyDescent="0.3">
      <c r="A14" s="9" t="s">
        <v>24</v>
      </c>
      <c r="B14" s="16">
        <v>0</v>
      </c>
      <c r="C14" s="16">
        <v>1.5204000000000002</v>
      </c>
      <c r="D14" s="16">
        <v>0.66359999999999997</v>
      </c>
      <c r="E14" s="16">
        <f t="shared" si="0"/>
        <v>1.5204000000000002</v>
      </c>
    </row>
    <row r="15" spans="1:5" x14ac:dyDescent="0.3">
      <c r="A15" s="12" t="s">
        <v>25</v>
      </c>
      <c r="B15" s="15">
        <v>3.6209999999999996</v>
      </c>
      <c r="C15" s="15">
        <v>0.23899999999999999</v>
      </c>
      <c r="D15" s="15">
        <v>1.9265999999999999</v>
      </c>
      <c r="E15" s="15">
        <f t="shared" si="0"/>
        <v>-3.3819999999999997</v>
      </c>
    </row>
    <row r="16" spans="1:5" x14ac:dyDescent="0.3">
      <c r="A16" s="9" t="s">
        <v>26</v>
      </c>
      <c r="B16" s="16">
        <v>5.0100000000000006E-2</v>
      </c>
      <c r="C16" s="16">
        <v>0</v>
      </c>
      <c r="D16" s="16">
        <v>0</v>
      </c>
      <c r="E16" s="16">
        <f t="shared" si="0"/>
        <v>-5.0100000000000006E-2</v>
      </c>
    </row>
    <row r="17" spans="1:5" x14ac:dyDescent="0.3">
      <c r="A17" s="12" t="s">
        <v>27</v>
      </c>
      <c r="B17" s="15">
        <v>0.13980000000000004</v>
      </c>
      <c r="C17" s="15">
        <v>0</v>
      </c>
      <c r="D17" s="15">
        <v>0.10800000000000001</v>
      </c>
      <c r="E17" s="15">
        <f t="shared" si="0"/>
        <v>-0.13980000000000004</v>
      </c>
    </row>
    <row r="18" spans="1:5" x14ac:dyDescent="0.3">
      <c r="A18" s="9" t="s">
        <v>28</v>
      </c>
      <c r="B18" s="16">
        <v>7.51E-2</v>
      </c>
      <c r="C18" s="16">
        <v>5.4900000000000004E-2</v>
      </c>
      <c r="D18" s="16">
        <v>6.480000000000001E-2</v>
      </c>
      <c r="E18" s="16">
        <f t="shared" si="0"/>
        <v>-2.0199999999999996E-2</v>
      </c>
    </row>
    <row r="19" spans="1:5" x14ac:dyDescent="0.3">
      <c r="A19" s="12" t="s">
        <v>29</v>
      </c>
      <c r="B19" s="15">
        <v>5.1100000000000007E-2</v>
      </c>
      <c r="C19" s="15">
        <v>0</v>
      </c>
      <c r="D19" s="15">
        <v>3.7900000000000003E-2</v>
      </c>
      <c r="E19" s="15">
        <f t="shared" si="0"/>
        <v>-5.1100000000000007E-2</v>
      </c>
    </row>
    <row r="20" spans="1:5" x14ac:dyDescent="0.3">
      <c r="A20" s="9" t="s">
        <v>30</v>
      </c>
      <c r="B20" s="16">
        <v>0.66700000000000004</v>
      </c>
      <c r="C20" s="16">
        <v>4.2900000000000001E-2</v>
      </c>
      <c r="D20" s="16">
        <v>0.38429999999999997</v>
      </c>
      <c r="E20" s="16">
        <f t="shared" si="0"/>
        <v>-0.62409999999999999</v>
      </c>
    </row>
    <row r="21" spans="1:5" x14ac:dyDescent="0.3">
      <c r="A21" s="12" t="s">
        <v>31</v>
      </c>
      <c r="B21" s="15">
        <v>0.19889999999999997</v>
      </c>
      <c r="C21" s="15">
        <v>0</v>
      </c>
      <c r="D21" s="15">
        <v>0.11359999999999999</v>
      </c>
      <c r="E21" s="15">
        <f t="shared" si="0"/>
        <v>-0.19889999999999997</v>
      </c>
    </row>
    <row r="22" spans="1:5" x14ac:dyDescent="0.3">
      <c r="A22" s="9" t="s">
        <v>32</v>
      </c>
      <c r="B22" s="16">
        <v>0.41680000000000006</v>
      </c>
      <c r="C22" s="16">
        <v>0.21059999999999998</v>
      </c>
      <c r="D22" s="16">
        <v>0.30719999999999997</v>
      </c>
      <c r="E22" s="16">
        <f t="shared" si="0"/>
        <v>-0.20620000000000008</v>
      </c>
    </row>
    <row r="23" spans="1:5" x14ac:dyDescent="0.3">
      <c r="A23" s="12" t="s">
        <v>33</v>
      </c>
      <c r="B23" s="15">
        <v>0.29749999999999999</v>
      </c>
      <c r="C23" s="15">
        <v>0.15</v>
      </c>
      <c r="D23" s="15">
        <v>0.22750000000000001</v>
      </c>
      <c r="E23" s="15">
        <f t="shared" si="0"/>
        <v>-0.14749999999999999</v>
      </c>
    </row>
    <row r="24" spans="1:5" x14ac:dyDescent="0.3">
      <c r="A24" s="9" t="s">
        <v>34</v>
      </c>
      <c r="B24" s="16">
        <v>3.71</v>
      </c>
      <c r="C24" s="16">
        <v>2.8861000000000003</v>
      </c>
      <c r="D24" s="16">
        <v>3.34</v>
      </c>
      <c r="E24" s="16">
        <f t="shared" si="0"/>
        <v>-0.82389999999999963</v>
      </c>
    </row>
    <row r="25" spans="1:5" x14ac:dyDescent="0.3">
      <c r="A25" s="12" t="s">
        <v>35</v>
      </c>
      <c r="B25" s="15">
        <v>0.69420000000000004</v>
      </c>
      <c r="C25" s="15">
        <v>0.59699999999999998</v>
      </c>
      <c r="D25" s="15">
        <v>0.6552</v>
      </c>
      <c r="E25" s="15">
        <f t="shared" si="0"/>
        <v>-9.7200000000000064E-2</v>
      </c>
    </row>
    <row r="26" spans="1:5" x14ac:dyDescent="0.3">
      <c r="A26" s="9" t="s">
        <v>36</v>
      </c>
      <c r="B26" s="16">
        <v>3.5133000000000005</v>
      </c>
      <c r="C26" s="16">
        <v>3.3018999999999998</v>
      </c>
      <c r="D26" s="16">
        <v>3.422099999999999</v>
      </c>
      <c r="E26" s="16">
        <f t="shared" si="0"/>
        <v>-0.2114000000000007</v>
      </c>
    </row>
    <row r="27" spans="1:5" x14ac:dyDescent="0.3">
      <c r="A27" s="12" t="s">
        <v>37</v>
      </c>
      <c r="B27" s="15">
        <v>0.60359999999999991</v>
      </c>
      <c r="C27" s="15">
        <v>0.46970000000000006</v>
      </c>
      <c r="D27" s="15">
        <v>0.51260000000000006</v>
      </c>
      <c r="E27" s="15">
        <f t="shared" si="0"/>
        <v>-0.13389999999999985</v>
      </c>
    </row>
    <row r="28" spans="1:5" x14ac:dyDescent="0.3">
      <c r="A28" s="9" t="s">
        <v>38</v>
      </c>
      <c r="B28" s="16">
        <v>0</v>
      </c>
      <c r="C28" s="16">
        <v>0</v>
      </c>
      <c r="D28" s="16">
        <v>0</v>
      </c>
      <c r="E28" s="16">
        <f t="shared" si="0"/>
        <v>0</v>
      </c>
    </row>
    <row r="29" spans="1:5" x14ac:dyDescent="0.3">
      <c r="A29" s="12" t="s">
        <v>39</v>
      </c>
      <c r="B29" s="15">
        <v>0.15869999999999998</v>
      </c>
      <c r="C29" s="15">
        <v>0.32040000000000002</v>
      </c>
      <c r="D29" s="15">
        <v>0.22399999999999998</v>
      </c>
      <c r="E29" s="15">
        <f t="shared" si="0"/>
        <v>0.16170000000000004</v>
      </c>
    </row>
    <row r="30" spans="1:5" x14ac:dyDescent="0.3">
      <c r="A30" s="9" t="s">
        <v>40</v>
      </c>
      <c r="B30" s="16">
        <v>5.460000000000001E-2</v>
      </c>
      <c r="C30" s="16">
        <v>5.2200000000000003E-2</v>
      </c>
      <c r="D30" s="16">
        <v>4.0500000000000001E-2</v>
      </c>
      <c r="E30" s="16">
        <f t="shared" si="0"/>
        <v>-2.4000000000000063E-3</v>
      </c>
    </row>
    <row r="31" spans="1:5" x14ac:dyDescent="0.3">
      <c r="A31" s="12" t="s">
        <v>41</v>
      </c>
      <c r="B31" s="15">
        <v>0.33799999999999997</v>
      </c>
      <c r="C31" s="15">
        <v>0</v>
      </c>
      <c r="D31" s="15">
        <v>0.1827</v>
      </c>
      <c r="E31" s="15">
        <f t="shared" si="0"/>
        <v>-0.33799999999999997</v>
      </c>
    </row>
    <row r="32" spans="1:5" x14ac:dyDescent="0.3">
      <c r="A32" s="9" t="s">
        <v>42</v>
      </c>
      <c r="B32" s="16">
        <v>0.15989999999999999</v>
      </c>
      <c r="C32" s="16">
        <v>0.33930000000000005</v>
      </c>
      <c r="D32" s="16">
        <v>0.2712</v>
      </c>
      <c r="E32" s="16">
        <f t="shared" si="0"/>
        <v>0.17940000000000006</v>
      </c>
    </row>
    <row r="33" spans="1:10" x14ac:dyDescent="0.3">
      <c r="A33" s="12" t="s">
        <v>43</v>
      </c>
      <c r="B33" s="15">
        <v>0</v>
      </c>
      <c r="C33" s="15">
        <v>0.15600000000000003</v>
      </c>
      <c r="D33" s="15">
        <v>0.1038</v>
      </c>
      <c r="E33" s="15">
        <f t="shared" si="0"/>
        <v>0.15600000000000003</v>
      </c>
    </row>
    <row r="34" spans="1:10" x14ac:dyDescent="0.3">
      <c r="A34" s="9" t="s">
        <v>44</v>
      </c>
      <c r="B34" s="16">
        <v>0</v>
      </c>
      <c r="C34" s="16">
        <v>0</v>
      </c>
      <c r="D34" s="16">
        <v>0</v>
      </c>
      <c r="E34" s="16">
        <f t="shared" si="0"/>
        <v>0</v>
      </c>
    </row>
    <row r="35" spans="1:10" x14ac:dyDescent="0.3">
      <c r="A35" s="12" t="s">
        <v>45</v>
      </c>
      <c r="B35" s="15">
        <v>0</v>
      </c>
      <c r="C35" s="15">
        <v>0</v>
      </c>
      <c r="D35" s="15">
        <v>0</v>
      </c>
      <c r="E35" s="15">
        <f t="shared" si="0"/>
        <v>0</v>
      </c>
    </row>
    <row r="36" spans="1:10" x14ac:dyDescent="0.3">
      <c r="A36" s="9" t="s">
        <v>46</v>
      </c>
      <c r="B36" s="16">
        <v>0.3367</v>
      </c>
      <c r="C36" s="16">
        <v>0.125</v>
      </c>
      <c r="D36" s="16">
        <v>0.22020000000000001</v>
      </c>
      <c r="E36" s="16">
        <f t="shared" si="0"/>
        <v>-0.2117</v>
      </c>
    </row>
    <row r="37" spans="1:10" x14ac:dyDescent="0.3">
      <c r="A37" s="12" t="s">
        <v>47</v>
      </c>
      <c r="B37" s="15">
        <v>0.2155</v>
      </c>
      <c r="C37" s="15">
        <v>0.18809999999999999</v>
      </c>
      <c r="D37" s="15">
        <v>0.19079999999999997</v>
      </c>
      <c r="E37" s="15">
        <f t="shared" si="0"/>
        <v>-2.7400000000000008E-2</v>
      </c>
    </row>
    <row r="38" spans="1:10" x14ac:dyDescent="0.3">
      <c r="A38" s="9" t="s">
        <v>48</v>
      </c>
      <c r="B38" s="16">
        <v>0</v>
      </c>
      <c r="C38" s="16">
        <v>0.42480000000000007</v>
      </c>
      <c r="D38" s="16">
        <v>0.20220000000000002</v>
      </c>
      <c r="E38" s="16">
        <f t="shared" si="0"/>
        <v>0.42480000000000007</v>
      </c>
    </row>
    <row r="39" spans="1:10" x14ac:dyDescent="0.3">
      <c r="A39" s="12" t="s">
        <v>49</v>
      </c>
      <c r="B39" s="15" t="s">
        <v>71</v>
      </c>
      <c r="C39" s="15" t="s">
        <v>71</v>
      </c>
      <c r="D39" s="15" t="s">
        <v>71</v>
      </c>
      <c r="E39" s="15" t="s">
        <v>71</v>
      </c>
    </row>
    <row r="40" spans="1:10" x14ac:dyDescent="0.3">
      <c r="A40" s="12" t="s">
        <v>58</v>
      </c>
      <c r="B40" s="15" t="s">
        <v>71</v>
      </c>
      <c r="C40" s="15">
        <v>0</v>
      </c>
      <c r="D40" s="15">
        <v>0</v>
      </c>
      <c r="E40" s="15" t="s">
        <v>71</v>
      </c>
    </row>
    <row r="41" spans="1:10" x14ac:dyDescent="0.3">
      <c r="A41" s="9" t="s">
        <v>51</v>
      </c>
      <c r="B41" s="16">
        <v>0.127</v>
      </c>
      <c r="C41" s="16">
        <v>0</v>
      </c>
      <c r="D41" s="16">
        <v>5.5200000000000006E-2</v>
      </c>
      <c r="E41" s="16">
        <f t="shared" si="0"/>
        <v>-0.127</v>
      </c>
    </row>
    <row r="42" spans="1:10" x14ac:dyDescent="0.3">
      <c r="A42" s="12" t="s">
        <v>52</v>
      </c>
      <c r="B42" s="15" t="s">
        <v>71</v>
      </c>
      <c r="C42" s="15" t="s">
        <v>71</v>
      </c>
      <c r="D42" s="15" t="s">
        <v>71</v>
      </c>
      <c r="E42" s="15" t="s">
        <v>71</v>
      </c>
    </row>
    <row r="43" spans="1:10" x14ac:dyDescent="0.3">
      <c r="A43" s="9" t="s">
        <v>53</v>
      </c>
      <c r="B43" s="16">
        <v>5.0393999999999997</v>
      </c>
      <c r="C43" s="16">
        <v>0</v>
      </c>
      <c r="D43" s="16">
        <v>2.0920000000000001</v>
      </c>
      <c r="E43" s="16">
        <f t="shared" si="0"/>
        <v>-5.0393999999999997</v>
      </c>
    </row>
    <row r="44" spans="1:10" x14ac:dyDescent="0.3">
      <c r="A44" s="12" t="s">
        <v>54</v>
      </c>
      <c r="B44" s="15">
        <v>0</v>
      </c>
      <c r="C44" s="15">
        <v>0</v>
      </c>
      <c r="D44" s="15">
        <v>0</v>
      </c>
      <c r="E44" s="15">
        <f t="shared" si="0"/>
        <v>0</v>
      </c>
    </row>
    <row r="45" spans="1:10" x14ac:dyDescent="0.3">
      <c r="A45" s="9" t="s">
        <v>55</v>
      </c>
      <c r="B45" s="16">
        <v>0.21560000000000001</v>
      </c>
      <c r="C45" s="16">
        <v>0.12</v>
      </c>
      <c r="D45" s="16">
        <v>0.16800000000000001</v>
      </c>
      <c r="E45" s="16">
        <f t="shared" si="0"/>
        <v>-9.5600000000000018E-2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AE78-3EB3-4702-821D-06CD85F50D03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64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4</v>
      </c>
    </row>
    <row r="7" spans="1:5" x14ac:dyDescent="0.3">
      <c r="A7" s="9"/>
      <c r="B7" s="10"/>
      <c r="C7" s="10" t="s">
        <v>12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0.31319999999999998</v>
      </c>
      <c r="C9" s="15">
        <v>0.1106</v>
      </c>
      <c r="D9" s="15">
        <v>0.19949999999999998</v>
      </c>
      <c r="E9" s="15">
        <f>C9-B9</f>
        <v>-0.20259999999999997</v>
      </c>
    </row>
    <row r="10" spans="1:5" x14ac:dyDescent="0.3">
      <c r="A10" s="9" t="s">
        <v>20</v>
      </c>
      <c r="B10" s="16">
        <v>3.7995999999999994</v>
      </c>
      <c r="C10" s="16">
        <v>2.3590000000000004</v>
      </c>
      <c r="D10" s="16">
        <v>3.0790999999999995</v>
      </c>
      <c r="E10" s="16">
        <f t="shared" ref="E10:E45" si="0">C10-B10</f>
        <v>-1.440599999999999</v>
      </c>
    </row>
    <row r="11" spans="1:5" x14ac:dyDescent="0.3">
      <c r="A11" s="12" t="s">
        <v>21</v>
      </c>
      <c r="B11" s="15">
        <v>1.7050000000000001</v>
      </c>
      <c r="C11" s="15">
        <v>0.88050000000000006</v>
      </c>
      <c r="D11" s="15">
        <v>1.2958000000000001</v>
      </c>
      <c r="E11" s="15">
        <f t="shared" si="0"/>
        <v>-0.82450000000000001</v>
      </c>
    </row>
    <row r="12" spans="1:5" x14ac:dyDescent="0.3">
      <c r="A12" s="9" t="s">
        <v>22</v>
      </c>
      <c r="B12" s="16">
        <v>1.3959999999999999</v>
      </c>
      <c r="C12" s="16">
        <v>0.57679999999999998</v>
      </c>
      <c r="D12" s="16">
        <v>1.0098</v>
      </c>
      <c r="E12" s="16">
        <f t="shared" si="0"/>
        <v>-0.81919999999999993</v>
      </c>
    </row>
    <row r="13" spans="1:5" x14ac:dyDescent="0.3">
      <c r="A13" s="12" t="s">
        <v>23</v>
      </c>
      <c r="B13" s="15">
        <v>1.7118</v>
      </c>
      <c r="C13" s="15">
        <v>0.2646</v>
      </c>
      <c r="D13" s="15">
        <v>1.0203</v>
      </c>
      <c r="E13" s="15">
        <f t="shared" si="0"/>
        <v>-1.4472</v>
      </c>
    </row>
    <row r="14" spans="1:5" x14ac:dyDescent="0.3">
      <c r="A14" s="9" t="s">
        <v>24</v>
      </c>
      <c r="B14" s="16">
        <v>0.45899999999999996</v>
      </c>
      <c r="C14" s="16">
        <v>0.51930000000000009</v>
      </c>
      <c r="D14" s="16">
        <v>0.4788</v>
      </c>
      <c r="E14" s="16">
        <f t="shared" si="0"/>
        <v>6.0300000000000131E-2</v>
      </c>
    </row>
    <row r="15" spans="1:5" x14ac:dyDescent="0.3">
      <c r="A15" s="12" t="s">
        <v>25</v>
      </c>
      <c r="B15" s="15">
        <v>4.0983000000000001</v>
      </c>
      <c r="C15" s="15">
        <v>3.9665999999999997</v>
      </c>
      <c r="D15" s="15">
        <v>4.0137999999999998</v>
      </c>
      <c r="E15" s="15">
        <f t="shared" si="0"/>
        <v>-0.13170000000000037</v>
      </c>
    </row>
    <row r="16" spans="1:5" x14ac:dyDescent="0.3">
      <c r="A16" s="9" t="s">
        <v>26</v>
      </c>
      <c r="B16" s="16">
        <v>0</v>
      </c>
      <c r="C16" s="16">
        <v>8.9800000000000005E-2</v>
      </c>
      <c r="D16" s="16">
        <v>6.08E-2</v>
      </c>
      <c r="E16" s="16">
        <f t="shared" si="0"/>
        <v>8.9800000000000005E-2</v>
      </c>
    </row>
    <row r="17" spans="1:5" x14ac:dyDescent="0.3">
      <c r="A17" s="12" t="s">
        <v>27</v>
      </c>
      <c r="B17" s="15">
        <v>1.0101</v>
      </c>
      <c r="C17" s="15">
        <v>0</v>
      </c>
      <c r="D17" s="15">
        <v>0.53760000000000008</v>
      </c>
      <c r="E17" s="15">
        <f t="shared" si="0"/>
        <v>-1.0101</v>
      </c>
    </row>
    <row r="18" spans="1:5" x14ac:dyDescent="0.3">
      <c r="A18" s="9" t="s">
        <v>28</v>
      </c>
      <c r="B18" s="16">
        <v>1.4195</v>
      </c>
      <c r="C18" s="16">
        <v>0</v>
      </c>
      <c r="D18" s="16">
        <v>0.80850000000000011</v>
      </c>
      <c r="E18" s="16">
        <f t="shared" si="0"/>
        <v>-1.4195</v>
      </c>
    </row>
    <row r="19" spans="1:5" x14ac:dyDescent="0.3">
      <c r="A19" s="12" t="s">
        <v>29</v>
      </c>
      <c r="B19" s="15">
        <v>0</v>
      </c>
      <c r="C19" s="15">
        <v>0</v>
      </c>
      <c r="D19" s="15">
        <v>0</v>
      </c>
      <c r="E19" s="15">
        <f t="shared" si="0"/>
        <v>0</v>
      </c>
    </row>
    <row r="20" spans="1:5" x14ac:dyDescent="0.3">
      <c r="A20" s="9" t="s">
        <v>30</v>
      </c>
      <c r="B20" s="16">
        <v>0.501</v>
      </c>
      <c r="C20" s="16">
        <v>0.40619999999999995</v>
      </c>
      <c r="D20" s="16">
        <v>0.45179999999999998</v>
      </c>
      <c r="E20" s="16">
        <f t="shared" si="0"/>
        <v>-9.4800000000000051E-2</v>
      </c>
    </row>
    <row r="21" spans="1:5" x14ac:dyDescent="0.3">
      <c r="A21" s="12" t="s">
        <v>31</v>
      </c>
      <c r="B21" s="15">
        <v>0.5576000000000001</v>
      </c>
      <c r="C21" s="15">
        <v>0</v>
      </c>
      <c r="D21" s="15">
        <v>0.25240000000000001</v>
      </c>
      <c r="E21" s="15">
        <f t="shared" si="0"/>
        <v>-0.5576000000000001</v>
      </c>
    </row>
    <row r="22" spans="1:5" x14ac:dyDescent="0.3">
      <c r="A22" s="9" t="s">
        <v>32</v>
      </c>
      <c r="B22" s="16">
        <v>7.4800000000000005E-2</v>
      </c>
      <c r="C22" s="16">
        <v>0</v>
      </c>
      <c r="D22" s="16">
        <v>0</v>
      </c>
      <c r="E22" s="16">
        <f t="shared" si="0"/>
        <v>-7.4800000000000005E-2</v>
      </c>
    </row>
    <row r="23" spans="1:5" x14ac:dyDescent="0.3">
      <c r="A23" s="12" t="s">
        <v>33</v>
      </c>
      <c r="B23" s="15">
        <v>0.48</v>
      </c>
      <c r="C23" s="15">
        <v>0.86550000000000016</v>
      </c>
      <c r="D23" s="15">
        <v>0.69</v>
      </c>
      <c r="E23" s="15">
        <f t="shared" si="0"/>
        <v>0.38550000000000018</v>
      </c>
    </row>
    <row r="24" spans="1:5" x14ac:dyDescent="0.3">
      <c r="A24" s="9" t="s">
        <v>34</v>
      </c>
      <c r="B24" s="16">
        <v>0.92960000000000009</v>
      </c>
      <c r="C24" s="16">
        <v>0.61199999999999999</v>
      </c>
      <c r="D24" s="16">
        <v>0.75660000000000016</v>
      </c>
      <c r="E24" s="16">
        <f t="shared" si="0"/>
        <v>-0.3176000000000001</v>
      </c>
    </row>
    <row r="25" spans="1:5" x14ac:dyDescent="0.3">
      <c r="A25" s="12" t="s">
        <v>35</v>
      </c>
      <c r="B25" s="15">
        <v>0.1744</v>
      </c>
      <c r="C25" s="15">
        <v>0</v>
      </c>
      <c r="D25" s="15">
        <v>8.5500000000000007E-2</v>
      </c>
      <c r="E25" s="15">
        <f t="shared" si="0"/>
        <v>-0.1744</v>
      </c>
    </row>
    <row r="26" spans="1:5" x14ac:dyDescent="0.3">
      <c r="A26" s="9" t="s">
        <v>36</v>
      </c>
      <c r="B26" s="16">
        <v>1.825</v>
      </c>
      <c r="C26" s="16">
        <v>1.74</v>
      </c>
      <c r="D26" s="16">
        <v>1.82</v>
      </c>
      <c r="E26" s="16">
        <f t="shared" si="0"/>
        <v>-8.4999999999999964E-2</v>
      </c>
    </row>
    <row r="27" spans="1:5" x14ac:dyDescent="0.3">
      <c r="A27" s="12" t="s">
        <v>37</v>
      </c>
      <c r="B27" s="15">
        <v>0.35149999999999998</v>
      </c>
      <c r="C27" s="15">
        <v>0</v>
      </c>
      <c r="D27" s="15">
        <v>0.19079999999999997</v>
      </c>
      <c r="E27" s="15">
        <f t="shared" si="0"/>
        <v>-0.35149999999999998</v>
      </c>
    </row>
    <row r="28" spans="1:5" x14ac:dyDescent="0.3">
      <c r="A28" s="9" t="s">
        <v>38</v>
      </c>
      <c r="B28" s="16">
        <v>0.374</v>
      </c>
      <c r="C28" s="16">
        <v>0</v>
      </c>
      <c r="D28" s="16">
        <v>0.18210000000000001</v>
      </c>
      <c r="E28" s="16">
        <f t="shared" si="0"/>
        <v>-0.374</v>
      </c>
    </row>
    <row r="29" spans="1:5" x14ac:dyDescent="0.3">
      <c r="A29" s="12" t="s">
        <v>39</v>
      </c>
      <c r="B29" s="15">
        <v>0.46619999999999989</v>
      </c>
      <c r="C29" s="15">
        <v>4.58E-2</v>
      </c>
      <c r="D29" s="15">
        <v>0.28649999999999998</v>
      </c>
      <c r="E29" s="15">
        <f t="shared" si="0"/>
        <v>-0.42039999999999988</v>
      </c>
    </row>
    <row r="30" spans="1:5" x14ac:dyDescent="0.3">
      <c r="A30" s="9" t="s">
        <v>40</v>
      </c>
      <c r="B30" s="16">
        <v>0.61360000000000003</v>
      </c>
      <c r="C30" s="16">
        <v>0.1416</v>
      </c>
      <c r="D30" s="16">
        <v>0.38159999999999994</v>
      </c>
      <c r="E30" s="16">
        <f t="shared" si="0"/>
        <v>-0.47200000000000003</v>
      </c>
    </row>
    <row r="31" spans="1:5" x14ac:dyDescent="0.3">
      <c r="A31" s="12" t="s">
        <v>41</v>
      </c>
      <c r="B31" s="15">
        <v>0.16980000000000001</v>
      </c>
      <c r="C31" s="15">
        <v>0</v>
      </c>
      <c r="D31" s="15">
        <v>8.2299999999999998E-2</v>
      </c>
      <c r="E31" s="15">
        <f t="shared" si="0"/>
        <v>-0.16980000000000001</v>
      </c>
    </row>
    <row r="32" spans="1:5" x14ac:dyDescent="0.3">
      <c r="A32" s="9" t="s">
        <v>42</v>
      </c>
      <c r="B32" s="16">
        <v>0.50259999999999994</v>
      </c>
      <c r="C32" s="16">
        <v>0.15719999999999998</v>
      </c>
      <c r="D32" s="16">
        <v>0.311</v>
      </c>
      <c r="E32" s="16">
        <f t="shared" si="0"/>
        <v>-0.34539999999999993</v>
      </c>
    </row>
    <row r="33" spans="1:10" x14ac:dyDescent="0.3">
      <c r="A33" s="12" t="s">
        <v>43</v>
      </c>
      <c r="B33" s="15">
        <v>0.16839999999999999</v>
      </c>
      <c r="C33" s="15">
        <v>0</v>
      </c>
      <c r="D33" s="15">
        <v>7.7300000000000008E-2</v>
      </c>
      <c r="E33" s="15">
        <f t="shared" si="0"/>
        <v>-0.16839999999999999</v>
      </c>
    </row>
    <row r="34" spans="1:10" x14ac:dyDescent="0.3">
      <c r="A34" s="9" t="s">
        <v>44</v>
      </c>
      <c r="B34" s="16">
        <v>0</v>
      </c>
      <c r="C34" s="16">
        <v>0.17600000000000002</v>
      </c>
      <c r="D34" s="16">
        <v>9.0400000000000008E-2</v>
      </c>
      <c r="E34" s="16">
        <f t="shared" si="0"/>
        <v>0.17600000000000002</v>
      </c>
    </row>
    <row r="35" spans="1:10" x14ac:dyDescent="0.3">
      <c r="A35" s="12" t="s">
        <v>45</v>
      </c>
      <c r="B35" s="15">
        <v>0.77110000000000001</v>
      </c>
      <c r="C35" s="15">
        <v>0</v>
      </c>
      <c r="D35" s="15">
        <v>0.39759999999999995</v>
      </c>
      <c r="E35" s="15">
        <f t="shared" si="0"/>
        <v>-0.77110000000000001</v>
      </c>
    </row>
    <row r="36" spans="1:10" x14ac:dyDescent="0.3">
      <c r="A36" s="9" t="s">
        <v>46</v>
      </c>
      <c r="B36" s="16">
        <v>0.99360000000000015</v>
      </c>
      <c r="C36" s="16">
        <v>0.56000000000000005</v>
      </c>
      <c r="D36" s="16">
        <v>0.76949999999999985</v>
      </c>
      <c r="E36" s="16">
        <f t="shared" si="0"/>
        <v>-0.4336000000000001</v>
      </c>
    </row>
    <row r="37" spans="1:10" x14ac:dyDescent="0.3">
      <c r="A37" s="12" t="s">
        <v>47</v>
      </c>
      <c r="B37" s="15">
        <v>0.60799999999999998</v>
      </c>
      <c r="C37" s="15">
        <v>0</v>
      </c>
      <c r="D37" s="15">
        <v>0.28679999999999994</v>
      </c>
      <c r="E37" s="15">
        <f t="shared" si="0"/>
        <v>-0.60799999999999998</v>
      </c>
    </row>
    <row r="38" spans="1:10" x14ac:dyDescent="0.3">
      <c r="A38" s="9" t="s">
        <v>48</v>
      </c>
      <c r="B38" s="16">
        <v>2.2289000000000003</v>
      </c>
      <c r="C38" s="16">
        <v>0</v>
      </c>
      <c r="D38" s="16">
        <v>1.2579</v>
      </c>
      <c r="E38" s="16">
        <f t="shared" si="0"/>
        <v>-2.2289000000000003</v>
      </c>
    </row>
    <row r="39" spans="1:10" x14ac:dyDescent="0.3">
      <c r="A39" s="12" t="s">
        <v>49</v>
      </c>
      <c r="B39" s="15">
        <v>3.5668000000000006</v>
      </c>
      <c r="C39" s="15">
        <v>0</v>
      </c>
      <c r="D39" s="15">
        <v>1.8422999999999996</v>
      </c>
      <c r="E39" s="15">
        <f t="shared" si="0"/>
        <v>-3.5668000000000006</v>
      </c>
    </row>
    <row r="40" spans="1:10" x14ac:dyDescent="0.3">
      <c r="A40" s="12" t="s">
        <v>58</v>
      </c>
      <c r="B40" s="15">
        <v>0</v>
      </c>
      <c r="C40" s="15">
        <v>0</v>
      </c>
      <c r="D40" s="15">
        <v>0</v>
      </c>
      <c r="E40" s="15">
        <f t="shared" si="0"/>
        <v>0</v>
      </c>
    </row>
    <row r="41" spans="1:10" x14ac:dyDescent="0.3">
      <c r="A41" s="9" t="s">
        <v>51</v>
      </c>
      <c r="B41" s="16">
        <v>0.53339999999999999</v>
      </c>
      <c r="C41" s="16">
        <v>5.9000000000000004E-2</v>
      </c>
      <c r="D41" s="16">
        <v>0.27200000000000002</v>
      </c>
      <c r="E41" s="16">
        <f t="shared" si="0"/>
        <v>-0.47439999999999999</v>
      </c>
    </row>
    <row r="42" spans="1:10" x14ac:dyDescent="0.3">
      <c r="A42" s="12" t="s">
        <v>52</v>
      </c>
      <c r="B42" s="15">
        <v>0</v>
      </c>
      <c r="C42" s="15">
        <v>1.6718000000000002</v>
      </c>
      <c r="D42" s="15">
        <v>0.77329999999999999</v>
      </c>
      <c r="E42" s="15">
        <f t="shared" si="0"/>
        <v>1.6718000000000002</v>
      </c>
    </row>
    <row r="43" spans="1:10" x14ac:dyDescent="0.3">
      <c r="A43" s="9" t="s">
        <v>53</v>
      </c>
      <c r="B43" s="16">
        <v>1.2882</v>
      </c>
      <c r="C43" s="16">
        <v>0</v>
      </c>
      <c r="D43" s="16">
        <v>0.7501000000000001</v>
      </c>
      <c r="E43" s="16">
        <f t="shared" si="0"/>
        <v>-1.2882</v>
      </c>
    </row>
    <row r="44" spans="1:10" x14ac:dyDescent="0.3">
      <c r="A44" s="12" t="s">
        <v>54</v>
      </c>
      <c r="B44" s="15">
        <v>5.5901999999999994</v>
      </c>
      <c r="C44" s="15">
        <v>0</v>
      </c>
      <c r="D44" s="15">
        <v>3.0366000000000004</v>
      </c>
      <c r="E44" s="15">
        <f t="shared" si="0"/>
        <v>-5.5901999999999994</v>
      </c>
    </row>
    <row r="45" spans="1:10" x14ac:dyDescent="0.3">
      <c r="A45" s="9" t="s">
        <v>55</v>
      </c>
      <c r="B45" s="16">
        <v>0.58560000000000001</v>
      </c>
      <c r="C45" s="16">
        <v>0.30659999999999998</v>
      </c>
      <c r="D45" s="16">
        <v>0.43680000000000002</v>
      </c>
      <c r="E45" s="16">
        <f t="shared" si="0"/>
        <v>-0.27900000000000003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5B65-DD63-48CD-BA3B-3DA4D3C9C5C8}">
  <dimension ref="A1:J46"/>
  <sheetViews>
    <sheetView topLeftCell="A32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65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4</v>
      </c>
    </row>
    <row r="7" spans="1:5" x14ac:dyDescent="0.3">
      <c r="A7" s="9"/>
      <c r="B7" s="10"/>
      <c r="C7" s="10" t="s">
        <v>13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0.26640000000000003</v>
      </c>
      <c r="C9" s="15">
        <v>4.3200000000000002E-2</v>
      </c>
      <c r="D9" s="15">
        <v>0.1638</v>
      </c>
      <c r="E9" s="15">
        <f>C9-B9</f>
        <v>-0.22320000000000001</v>
      </c>
    </row>
    <row r="10" spans="1:5" x14ac:dyDescent="0.3">
      <c r="A10" s="9" t="s">
        <v>20</v>
      </c>
      <c r="B10" s="16">
        <v>1.7607999999999999</v>
      </c>
      <c r="C10" s="16">
        <v>1.4783999999999999</v>
      </c>
      <c r="D10" s="16">
        <v>1.5996000000000001</v>
      </c>
      <c r="E10" s="16">
        <f t="shared" ref="E10:E45" si="0">C10-B10</f>
        <v>-0.28239999999999998</v>
      </c>
    </row>
    <row r="11" spans="1:5" x14ac:dyDescent="0.3">
      <c r="A11" s="12" t="s">
        <v>21</v>
      </c>
      <c r="B11" s="15">
        <v>0.43540000000000001</v>
      </c>
      <c r="C11" s="15">
        <v>0.12179999999999999</v>
      </c>
      <c r="D11" s="15">
        <v>0.25800000000000001</v>
      </c>
      <c r="E11" s="15">
        <f t="shared" si="0"/>
        <v>-0.31359999999999999</v>
      </c>
    </row>
    <row r="12" spans="1:5" x14ac:dyDescent="0.3">
      <c r="A12" s="9" t="s">
        <v>22</v>
      </c>
      <c r="B12" s="16">
        <v>0.28749999999999998</v>
      </c>
      <c r="C12" s="16">
        <v>0.20439999999999997</v>
      </c>
      <c r="D12" s="16">
        <v>0.26039999999999996</v>
      </c>
      <c r="E12" s="16">
        <f t="shared" si="0"/>
        <v>-8.3100000000000007E-2</v>
      </c>
    </row>
    <row r="13" spans="1:5" x14ac:dyDescent="0.3">
      <c r="A13" s="12" t="s">
        <v>23</v>
      </c>
      <c r="B13" s="15">
        <v>0.52029999999999998</v>
      </c>
      <c r="C13" s="15">
        <v>0.18759999999999999</v>
      </c>
      <c r="D13" s="15">
        <v>0.36899999999999999</v>
      </c>
      <c r="E13" s="15">
        <f t="shared" si="0"/>
        <v>-0.3327</v>
      </c>
    </row>
    <row r="14" spans="1:5" x14ac:dyDescent="0.3">
      <c r="A14" s="9" t="s">
        <v>24</v>
      </c>
      <c r="B14" s="16">
        <v>0.45479999999999998</v>
      </c>
      <c r="C14" s="16">
        <v>0.51300000000000001</v>
      </c>
      <c r="D14" s="16">
        <v>0.47389999999999999</v>
      </c>
      <c r="E14" s="16">
        <f t="shared" si="0"/>
        <v>5.8200000000000029E-2</v>
      </c>
    </row>
    <row r="15" spans="1:5" x14ac:dyDescent="0.3">
      <c r="A15" s="12" t="s">
        <v>25</v>
      </c>
      <c r="B15" s="15">
        <v>3.8807999999999998</v>
      </c>
      <c r="C15" s="15">
        <v>2.1719999999999997</v>
      </c>
      <c r="D15" s="15">
        <v>3.0107999999999997</v>
      </c>
      <c r="E15" s="15">
        <f t="shared" si="0"/>
        <v>-1.7088000000000001</v>
      </c>
    </row>
    <row r="16" spans="1:5" x14ac:dyDescent="0.3">
      <c r="A16" s="9" t="s">
        <v>26</v>
      </c>
      <c r="B16" s="16">
        <v>0</v>
      </c>
      <c r="C16" s="16">
        <v>3.5600000000000007E-2</v>
      </c>
      <c r="D16" s="16">
        <v>4.9800000000000004E-2</v>
      </c>
      <c r="E16" s="16">
        <f t="shared" si="0"/>
        <v>3.5600000000000007E-2</v>
      </c>
    </row>
    <row r="17" spans="1:5" x14ac:dyDescent="0.3">
      <c r="A17" s="12" t="s">
        <v>27</v>
      </c>
      <c r="B17" s="15">
        <v>0.5131</v>
      </c>
      <c r="C17" s="15">
        <v>0</v>
      </c>
      <c r="D17" s="15">
        <v>0.29799999999999999</v>
      </c>
      <c r="E17" s="15">
        <f t="shared" si="0"/>
        <v>-0.5131</v>
      </c>
    </row>
    <row r="18" spans="1:5" x14ac:dyDescent="0.3">
      <c r="A18" s="9" t="s">
        <v>28</v>
      </c>
      <c r="B18" s="16">
        <v>0.30640000000000001</v>
      </c>
      <c r="C18" s="16">
        <v>5.5899999999999998E-2</v>
      </c>
      <c r="D18" s="16">
        <v>0.1986</v>
      </c>
      <c r="E18" s="16">
        <f t="shared" si="0"/>
        <v>-0.2505</v>
      </c>
    </row>
    <row r="19" spans="1:5" x14ac:dyDescent="0.3">
      <c r="A19" s="12" t="s">
        <v>29</v>
      </c>
      <c r="B19" s="15">
        <v>5.45E-2</v>
      </c>
      <c r="C19" s="15">
        <v>0</v>
      </c>
      <c r="D19" s="15">
        <v>0</v>
      </c>
      <c r="E19" s="15">
        <f t="shared" si="0"/>
        <v>-5.45E-2</v>
      </c>
    </row>
    <row r="20" spans="1:5" x14ac:dyDescent="0.3">
      <c r="A20" s="9" t="s">
        <v>30</v>
      </c>
      <c r="B20" s="16">
        <v>0.58879999999999999</v>
      </c>
      <c r="C20" s="16">
        <v>0.21440000000000001</v>
      </c>
      <c r="D20" s="16">
        <v>0.38100000000000001</v>
      </c>
      <c r="E20" s="16">
        <f t="shared" si="0"/>
        <v>-0.37439999999999996</v>
      </c>
    </row>
    <row r="21" spans="1:5" x14ac:dyDescent="0.3">
      <c r="A21" s="12" t="s">
        <v>31</v>
      </c>
      <c r="B21" s="15">
        <v>0.40859999999999991</v>
      </c>
      <c r="C21" s="15">
        <v>0</v>
      </c>
      <c r="D21" s="15">
        <v>0.18</v>
      </c>
      <c r="E21" s="15">
        <f t="shared" si="0"/>
        <v>-0.40859999999999991</v>
      </c>
    </row>
    <row r="22" spans="1:5" x14ac:dyDescent="0.3">
      <c r="A22" s="9" t="s">
        <v>32</v>
      </c>
      <c r="B22" s="16">
        <v>0.29449999999999998</v>
      </c>
      <c r="C22" s="16">
        <v>0.12560000000000002</v>
      </c>
      <c r="D22" s="16">
        <v>0.22850000000000001</v>
      </c>
      <c r="E22" s="16">
        <f t="shared" si="0"/>
        <v>-0.16889999999999997</v>
      </c>
    </row>
    <row r="23" spans="1:5" x14ac:dyDescent="0.3">
      <c r="A23" s="12" t="s">
        <v>33</v>
      </c>
      <c r="B23" s="15">
        <v>0.34549999999999997</v>
      </c>
      <c r="C23" s="15">
        <v>0.52199999999999991</v>
      </c>
      <c r="D23" s="15">
        <v>0.45360000000000006</v>
      </c>
      <c r="E23" s="15">
        <f t="shared" si="0"/>
        <v>0.17649999999999993</v>
      </c>
    </row>
    <row r="24" spans="1:5" x14ac:dyDescent="0.3">
      <c r="A24" s="9" t="s">
        <v>34</v>
      </c>
      <c r="B24" s="16">
        <v>2.952</v>
      </c>
      <c r="C24" s="16">
        <v>2.1393999999999997</v>
      </c>
      <c r="D24" s="16">
        <v>2.5639999999999996</v>
      </c>
      <c r="E24" s="16">
        <f t="shared" si="0"/>
        <v>-0.81260000000000021</v>
      </c>
    </row>
    <row r="25" spans="1:5" x14ac:dyDescent="0.3">
      <c r="A25" s="12" t="s">
        <v>35</v>
      </c>
      <c r="B25" s="15">
        <v>0.58700000000000008</v>
      </c>
      <c r="C25" s="15">
        <v>0.48200000000000004</v>
      </c>
      <c r="D25" s="15">
        <v>0.53600000000000003</v>
      </c>
      <c r="E25" s="15">
        <f t="shared" si="0"/>
        <v>-0.10500000000000004</v>
      </c>
    </row>
    <row r="26" spans="1:5" x14ac:dyDescent="0.3">
      <c r="A26" s="9" t="s">
        <v>36</v>
      </c>
      <c r="B26" s="16">
        <v>2.6788000000000007</v>
      </c>
      <c r="C26" s="16">
        <v>2.5535999999999999</v>
      </c>
      <c r="D26" s="16">
        <v>2.5863000000000005</v>
      </c>
      <c r="E26" s="16">
        <f t="shared" si="0"/>
        <v>-0.12520000000000087</v>
      </c>
    </row>
    <row r="27" spans="1:5" x14ac:dyDescent="0.3">
      <c r="A27" s="12" t="s">
        <v>37</v>
      </c>
      <c r="B27" s="15">
        <v>0.52469999999999994</v>
      </c>
      <c r="C27" s="15">
        <v>0.28799999999999998</v>
      </c>
      <c r="D27" s="15">
        <v>0.37309999999999993</v>
      </c>
      <c r="E27" s="15">
        <f t="shared" si="0"/>
        <v>-0.23669999999999997</v>
      </c>
    </row>
    <row r="28" spans="1:5" x14ac:dyDescent="0.3">
      <c r="A28" s="9" t="s">
        <v>38</v>
      </c>
      <c r="B28" s="16">
        <v>5.0100000000000006E-2</v>
      </c>
      <c r="C28" s="16">
        <v>0</v>
      </c>
      <c r="D28" s="16">
        <v>0.04</v>
      </c>
      <c r="E28" s="16">
        <f t="shared" si="0"/>
        <v>-5.0100000000000006E-2</v>
      </c>
    </row>
    <row r="29" spans="1:5" x14ac:dyDescent="0.3">
      <c r="A29" s="12" t="s">
        <v>39</v>
      </c>
      <c r="B29" s="15">
        <v>0.29299999999999998</v>
      </c>
      <c r="C29" s="15">
        <v>0.19850000000000001</v>
      </c>
      <c r="D29" s="15">
        <v>0.2495</v>
      </c>
      <c r="E29" s="15">
        <f t="shared" si="0"/>
        <v>-9.4499999999999973E-2</v>
      </c>
    </row>
    <row r="30" spans="1:5" x14ac:dyDescent="0.3">
      <c r="A30" s="9" t="s">
        <v>40</v>
      </c>
      <c r="B30" s="16">
        <v>0.18389999999999998</v>
      </c>
      <c r="C30" s="16">
        <v>6.3200000000000006E-2</v>
      </c>
      <c r="D30" s="16">
        <v>0.14099999999999999</v>
      </c>
      <c r="E30" s="16">
        <f t="shared" si="0"/>
        <v>-0.12069999999999997</v>
      </c>
    </row>
    <row r="31" spans="1:5" x14ac:dyDescent="0.3">
      <c r="A31" s="12" t="s">
        <v>41</v>
      </c>
      <c r="B31" s="15">
        <v>0.28760000000000008</v>
      </c>
      <c r="C31" s="15">
        <v>0</v>
      </c>
      <c r="D31" s="15">
        <v>0.13380000000000003</v>
      </c>
      <c r="E31" s="15">
        <f t="shared" si="0"/>
        <v>-0.28760000000000008</v>
      </c>
    </row>
    <row r="32" spans="1:5" x14ac:dyDescent="0.3">
      <c r="A32" s="9" t="s">
        <v>42</v>
      </c>
      <c r="B32" s="16">
        <v>0.31</v>
      </c>
      <c r="C32" s="16">
        <v>0.26639999999999997</v>
      </c>
      <c r="D32" s="16">
        <v>0.26550000000000001</v>
      </c>
      <c r="E32" s="16">
        <f t="shared" si="0"/>
        <v>-4.3600000000000028E-2</v>
      </c>
    </row>
    <row r="33" spans="1:10" x14ac:dyDescent="0.3">
      <c r="A33" s="12" t="s">
        <v>43</v>
      </c>
      <c r="B33" s="15">
        <v>7.4499999999999997E-2</v>
      </c>
      <c r="C33" s="15">
        <v>0.10620000000000002</v>
      </c>
      <c r="D33" s="15">
        <v>6.3500000000000001E-2</v>
      </c>
      <c r="E33" s="15">
        <f t="shared" si="0"/>
        <v>3.170000000000002E-2</v>
      </c>
    </row>
    <row r="34" spans="1:10" x14ac:dyDescent="0.3">
      <c r="A34" s="9" t="s">
        <v>44</v>
      </c>
      <c r="B34" s="16">
        <v>0</v>
      </c>
      <c r="C34" s="16">
        <v>4.8899999999999999E-2</v>
      </c>
      <c r="D34" s="16">
        <v>2.2800000000000001E-2</v>
      </c>
      <c r="E34" s="16">
        <f t="shared" si="0"/>
        <v>4.8899999999999999E-2</v>
      </c>
    </row>
    <row r="35" spans="1:10" x14ac:dyDescent="0.3">
      <c r="A35" s="12" t="s">
        <v>45</v>
      </c>
      <c r="B35" s="15">
        <v>0.26319999999999999</v>
      </c>
      <c r="C35" s="15">
        <v>0</v>
      </c>
      <c r="D35" s="15">
        <v>0.16109999999999999</v>
      </c>
      <c r="E35" s="15">
        <f t="shared" si="0"/>
        <v>-0.26319999999999999</v>
      </c>
    </row>
    <row r="36" spans="1:10" x14ac:dyDescent="0.3">
      <c r="A36" s="9" t="s">
        <v>46</v>
      </c>
      <c r="B36" s="16">
        <v>0.51700000000000002</v>
      </c>
      <c r="C36" s="16">
        <v>0.23040000000000002</v>
      </c>
      <c r="D36" s="16">
        <v>0.36450000000000005</v>
      </c>
      <c r="E36" s="16">
        <f t="shared" si="0"/>
        <v>-0.28659999999999997</v>
      </c>
    </row>
    <row r="37" spans="1:10" x14ac:dyDescent="0.3">
      <c r="A37" s="12" t="s">
        <v>47</v>
      </c>
      <c r="B37" s="15">
        <v>0.34089999999999998</v>
      </c>
      <c r="C37" s="15">
        <v>0.1255</v>
      </c>
      <c r="D37" s="15">
        <v>0.2208</v>
      </c>
      <c r="E37" s="15">
        <f t="shared" si="0"/>
        <v>-0.21539999999999998</v>
      </c>
    </row>
    <row r="38" spans="1:10" x14ac:dyDescent="0.3">
      <c r="A38" s="9" t="s">
        <v>48</v>
      </c>
      <c r="B38" s="16">
        <v>0.92819999999999991</v>
      </c>
      <c r="C38" s="16">
        <v>0.28439999999999999</v>
      </c>
      <c r="D38" s="16">
        <v>0.61739999999999995</v>
      </c>
      <c r="E38" s="16">
        <f t="shared" si="0"/>
        <v>-0.64379999999999993</v>
      </c>
    </row>
    <row r="39" spans="1:10" x14ac:dyDescent="0.3">
      <c r="A39" s="12" t="s">
        <v>49</v>
      </c>
      <c r="B39" s="15">
        <v>3.5668000000000006</v>
      </c>
      <c r="C39" s="15">
        <v>0</v>
      </c>
      <c r="D39" s="15">
        <v>1.8422999999999996</v>
      </c>
      <c r="E39" s="15">
        <f t="shared" si="0"/>
        <v>-3.5668000000000006</v>
      </c>
    </row>
    <row r="40" spans="1:10" x14ac:dyDescent="0.3">
      <c r="A40" s="12" t="s">
        <v>58</v>
      </c>
      <c r="B40" s="15">
        <v>0</v>
      </c>
      <c r="C40" s="15">
        <v>0</v>
      </c>
      <c r="D40" s="15">
        <v>0</v>
      </c>
      <c r="E40" s="15">
        <f t="shared" si="0"/>
        <v>0</v>
      </c>
    </row>
    <row r="41" spans="1:10" x14ac:dyDescent="0.3">
      <c r="A41" s="9" t="s">
        <v>51</v>
      </c>
      <c r="B41" s="16">
        <v>0.19920000000000002</v>
      </c>
      <c r="C41" s="16">
        <v>0</v>
      </c>
      <c r="D41" s="16">
        <v>0.1164</v>
      </c>
      <c r="E41" s="16">
        <f t="shared" si="0"/>
        <v>-0.19920000000000002</v>
      </c>
    </row>
    <row r="42" spans="1:10" x14ac:dyDescent="0.3">
      <c r="A42" s="12" t="s">
        <v>52</v>
      </c>
      <c r="B42" s="15">
        <v>0</v>
      </c>
      <c r="C42" s="15">
        <v>0.35680000000000001</v>
      </c>
      <c r="D42" s="15">
        <v>0.1875</v>
      </c>
      <c r="E42" s="15">
        <f t="shared" si="0"/>
        <v>0.35680000000000001</v>
      </c>
    </row>
    <row r="43" spans="1:10" x14ac:dyDescent="0.3">
      <c r="A43" s="9" t="s">
        <v>53</v>
      </c>
      <c r="B43" s="16">
        <v>2.2373999999999996</v>
      </c>
      <c r="C43" s="16">
        <v>0</v>
      </c>
      <c r="D43" s="16">
        <v>1.1760000000000002</v>
      </c>
      <c r="E43" s="16">
        <f t="shared" si="0"/>
        <v>-2.2373999999999996</v>
      </c>
    </row>
    <row r="44" spans="1:10" x14ac:dyDescent="0.3">
      <c r="A44" s="12" t="s">
        <v>54</v>
      </c>
      <c r="B44" s="15">
        <v>3.5917000000000003</v>
      </c>
      <c r="C44" s="15">
        <v>0</v>
      </c>
      <c r="D44" s="15">
        <v>1.8171999999999999</v>
      </c>
      <c r="E44" s="15">
        <f t="shared" si="0"/>
        <v>-3.5917000000000003</v>
      </c>
    </row>
    <row r="45" spans="1:10" x14ac:dyDescent="0.3">
      <c r="A45" s="9" t="s">
        <v>55</v>
      </c>
      <c r="B45" s="16">
        <v>0.36299999999999999</v>
      </c>
      <c r="C45" s="16">
        <v>0.185</v>
      </c>
      <c r="D45" s="16">
        <v>0.29339999999999994</v>
      </c>
      <c r="E45" s="16">
        <f t="shared" si="0"/>
        <v>-0.17799999999999999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1054-8924-4B0D-A5B3-77F408232E49}">
  <dimension ref="A1:J46"/>
  <sheetViews>
    <sheetView topLeftCell="A25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59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56</v>
      </c>
    </row>
    <row r="7" spans="1:5" x14ac:dyDescent="0.3">
      <c r="A7" s="9"/>
      <c r="B7" s="10"/>
      <c r="C7" s="10" t="s">
        <v>11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</v>
      </c>
      <c r="C9" s="15">
        <v>0</v>
      </c>
      <c r="D9" s="15">
        <v>0</v>
      </c>
      <c r="E9" s="15">
        <f>C9-B9</f>
        <v>0</v>
      </c>
    </row>
    <row r="10" spans="1:5" x14ac:dyDescent="0.3">
      <c r="A10" s="9" t="s">
        <v>20</v>
      </c>
      <c r="B10" s="16">
        <v>0.872</v>
      </c>
      <c r="C10" s="16">
        <v>0.53</v>
      </c>
      <c r="D10" s="16">
        <v>0.69940000000000002</v>
      </c>
      <c r="E10" s="16">
        <f t="shared" ref="E10:E45" si="0">C10-B10</f>
        <v>-0.34199999999999997</v>
      </c>
    </row>
    <row r="11" spans="1:5" x14ac:dyDescent="0.3">
      <c r="A11" s="12" t="s">
        <v>21</v>
      </c>
      <c r="B11" s="15">
        <v>0.40299999999999997</v>
      </c>
      <c r="C11" s="15">
        <v>0</v>
      </c>
      <c r="D11" s="15">
        <v>0.21720000000000003</v>
      </c>
      <c r="E11" s="15">
        <f t="shared" si="0"/>
        <v>-0.40299999999999997</v>
      </c>
    </row>
    <row r="12" spans="1:5" x14ac:dyDescent="0.3">
      <c r="A12" s="9" t="s">
        <v>22</v>
      </c>
      <c r="B12" s="16">
        <v>0</v>
      </c>
      <c r="C12" s="16">
        <v>0.16240000000000002</v>
      </c>
      <c r="D12" s="16">
        <v>5.6900000000000006E-2</v>
      </c>
      <c r="E12" s="16">
        <f t="shared" si="0"/>
        <v>0.16240000000000002</v>
      </c>
    </row>
    <row r="13" spans="1:5" x14ac:dyDescent="0.3">
      <c r="A13" s="12" t="s">
        <v>23</v>
      </c>
      <c r="B13" s="15">
        <v>1.08</v>
      </c>
      <c r="C13" s="15">
        <v>0.7854000000000001</v>
      </c>
      <c r="D13" s="15">
        <v>0.90099999999999991</v>
      </c>
      <c r="E13" s="15">
        <f t="shared" si="0"/>
        <v>-0.29459999999999997</v>
      </c>
    </row>
    <row r="14" spans="1:5" x14ac:dyDescent="0.3">
      <c r="A14" s="9" t="s">
        <v>24</v>
      </c>
      <c r="B14" s="16">
        <v>0</v>
      </c>
      <c r="C14" s="16">
        <v>0</v>
      </c>
      <c r="D14" s="16">
        <v>0</v>
      </c>
      <c r="E14" s="16">
        <f t="shared" si="0"/>
        <v>0</v>
      </c>
    </row>
    <row r="15" spans="1:5" x14ac:dyDescent="0.3">
      <c r="A15" s="12" t="s">
        <v>25</v>
      </c>
      <c r="B15" s="15">
        <v>0</v>
      </c>
      <c r="C15" s="15">
        <v>0</v>
      </c>
      <c r="D15" s="15">
        <v>0</v>
      </c>
      <c r="E15" s="15">
        <f t="shared" si="0"/>
        <v>0</v>
      </c>
    </row>
    <row r="16" spans="1:5" x14ac:dyDescent="0.3">
      <c r="A16" s="9" t="s">
        <v>26</v>
      </c>
      <c r="B16" s="16">
        <v>0</v>
      </c>
      <c r="C16" s="16">
        <v>0</v>
      </c>
      <c r="D16" s="16">
        <v>0</v>
      </c>
      <c r="E16" s="16">
        <f t="shared" si="0"/>
        <v>0</v>
      </c>
    </row>
    <row r="17" spans="1:5" x14ac:dyDescent="0.3">
      <c r="A17" s="12" t="s">
        <v>27</v>
      </c>
      <c r="B17" s="15">
        <v>0</v>
      </c>
      <c r="C17" s="15">
        <v>0</v>
      </c>
      <c r="D17" s="15">
        <v>0</v>
      </c>
      <c r="E17" s="15">
        <f t="shared" si="0"/>
        <v>0</v>
      </c>
    </row>
    <row r="18" spans="1:5" x14ac:dyDescent="0.3">
      <c r="A18" s="9" t="s">
        <v>28</v>
      </c>
      <c r="B18" s="16">
        <v>0</v>
      </c>
      <c r="C18" s="16">
        <v>0</v>
      </c>
      <c r="D18" s="16">
        <v>0</v>
      </c>
      <c r="E18" s="16">
        <f t="shared" si="0"/>
        <v>0</v>
      </c>
    </row>
    <row r="19" spans="1:5" x14ac:dyDescent="0.3">
      <c r="A19" s="12" t="s">
        <v>29</v>
      </c>
      <c r="B19" s="15">
        <v>0</v>
      </c>
      <c r="C19" s="15">
        <v>0</v>
      </c>
      <c r="D19" s="15">
        <v>0</v>
      </c>
      <c r="E19" s="15">
        <f t="shared" si="0"/>
        <v>0</v>
      </c>
    </row>
    <row r="20" spans="1:5" x14ac:dyDescent="0.3">
      <c r="A20" s="9" t="s">
        <v>30</v>
      </c>
      <c r="B20" s="16">
        <v>1.0848</v>
      </c>
      <c r="C20" s="16">
        <v>0</v>
      </c>
      <c r="D20" s="16">
        <v>0.57679999999999998</v>
      </c>
      <c r="E20" s="16">
        <f t="shared" si="0"/>
        <v>-1.0848</v>
      </c>
    </row>
    <row r="21" spans="1:5" x14ac:dyDescent="0.3">
      <c r="A21" s="12" t="s">
        <v>31</v>
      </c>
      <c r="B21" s="15">
        <v>0</v>
      </c>
      <c r="C21" s="15">
        <v>0</v>
      </c>
      <c r="D21" s="15">
        <v>0</v>
      </c>
      <c r="E21" s="15">
        <f t="shared" si="0"/>
        <v>0</v>
      </c>
    </row>
    <row r="22" spans="1:5" x14ac:dyDescent="0.3">
      <c r="A22" s="9" t="s">
        <v>32</v>
      </c>
      <c r="B22" s="16">
        <v>0.69750000000000001</v>
      </c>
      <c r="C22" s="16">
        <v>0.57599999999999996</v>
      </c>
      <c r="D22" s="16">
        <v>0.63700000000000001</v>
      </c>
      <c r="E22" s="16">
        <f t="shared" si="0"/>
        <v>-0.12150000000000005</v>
      </c>
    </row>
    <row r="23" spans="1:5" x14ac:dyDescent="0.3">
      <c r="A23" s="12" t="s">
        <v>33</v>
      </c>
      <c r="B23" s="15">
        <v>0.15780000000000002</v>
      </c>
      <c r="C23" s="15">
        <v>0.50670000000000004</v>
      </c>
      <c r="D23" s="15">
        <v>0.34250000000000003</v>
      </c>
      <c r="E23" s="15">
        <f t="shared" si="0"/>
        <v>0.34889999999999999</v>
      </c>
    </row>
    <row r="24" spans="1:5" x14ac:dyDescent="0.3">
      <c r="A24" s="9" t="s">
        <v>34</v>
      </c>
      <c r="B24" s="16">
        <v>2.5472000000000001</v>
      </c>
      <c r="C24" s="16">
        <v>3.2534999999999998</v>
      </c>
      <c r="D24" s="16">
        <v>2.8917999999999995</v>
      </c>
      <c r="E24" s="16">
        <f t="shared" si="0"/>
        <v>0.70629999999999971</v>
      </c>
    </row>
    <row r="25" spans="1:5" x14ac:dyDescent="0.3">
      <c r="A25" s="12" t="s">
        <v>35</v>
      </c>
      <c r="B25" s="15">
        <v>1.2390000000000001</v>
      </c>
      <c r="C25" s="15">
        <v>1.4191</v>
      </c>
      <c r="D25" s="15">
        <v>1.3244000000000002</v>
      </c>
      <c r="E25" s="15">
        <f t="shared" si="0"/>
        <v>0.18009999999999993</v>
      </c>
    </row>
    <row r="26" spans="1:5" x14ac:dyDescent="0.3">
      <c r="A26" s="9" t="s">
        <v>36</v>
      </c>
      <c r="B26" s="16">
        <v>4.5800999999999998</v>
      </c>
      <c r="C26" s="16">
        <v>0</v>
      </c>
      <c r="D26" s="16">
        <v>2.2813999999999997</v>
      </c>
      <c r="E26" s="16">
        <f t="shared" si="0"/>
        <v>-4.5800999999999998</v>
      </c>
    </row>
    <row r="27" spans="1:5" x14ac:dyDescent="0.3">
      <c r="A27" s="12" t="s">
        <v>37</v>
      </c>
      <c r="B27" s="15">
        <v>0</v>
      </c>
      <c r="C27" s="15">
        <v>0</v>
      </c>
      <c r="D27" s="15">
        <v>0</v>
      </c>
      <c r="E27" s="15">
        <f t="shared" si="0"/>
        <v>0</v>
      </c>
    </row>
    <row r="28" spans="1:5" x14ac:dyDescent="0.3">
      <c r="A28" s="9" t="s">
        <v>38</v>
      </c>
      <c r="B28" s="16">
        <v>0</v>
      </c>
      <c r="C28" s="16">
        <v>0</v>
      </c>
      <c r="D28" s="16">
        <v>0</v>
      </c>
      <c r="E28" s="16">
        <f t="shared" si="0"/>
        <v>0</v>
      </c>
    </row>
    <row r="29" spans="1:5" x14ac:dyDescent="0.3">
      <c r="A29" s="12" t="s">
        <v>39</v>
      </c>
      <c r="B29" s="15">
        <v>0.49630000000000002</v>
      </c>
      <c r="C29" s="15">
        <v>0.52649999999999997</v>
      </c>
      <c r="D29" s="15">
        <v>0.52160000000000006</v>
      </c>
      <c r="E29" s="15">
        <f t="shared" si="0"/>
        <v>3.0199999999999949E-2</v>
      </c>
    </row>
    <row r="30" spans="1:5" x14ac:dyDescent="0.3">
      <c r="A30" s="9" t="s">
        <v>40</v>
      </c>
      <c r="B30" s="16">
        <v>0</v>
      </c>
      <c r="C30" s="16">
        <v>0</v>
      </c>
      <c r="D30" s="16">
        <v>0</v>
      </c>
      <c r="E30" s="16">
        <f t="shared" si="0"/>
        <v>0</v>
      </c>
    </row>
    <row r="31" spans="1:5" x14ac:dyDescent="0.3">
      <c r="A31" s="12" t="s">
        <v>41</v>
      </c>
      <c r="B31" s="15">
        <v>0</v>
      </c>
      <c r="C31" s="15">
        <v>0</v>
      </c>
      <c r="D31" s="15">
        <v>0</v>
      </c>
      <c r="E31" s="15">
        <f t="shared" si="0"/>
        <v>0</v>
      </c>
    </row>
    <row r="32" spans="1:5" x14ac:dyDescent="0.3">
      <c r="A32" s="9" t="s">
        <v>42</v>
      </c>
      <c r="B32" s="16">
        <v>0.22139999999999996</v>
      </c>
      <c r="C32" s="16">
        <v>1.4591999999999998</v>
      </c>
      <c r="D32" s="16">
        <v>0.90359999999999996</v>
      </c>
      <c r="E32" s="16">
        <f t="shared" si="0"/>
        <v>1.2377999999999998</v>
      </c>
    </row>
    <row r="33" spans="1:10" x14ac:dyDescent="0.3">
      <c r="A33" s="12" t="s">
        <v>43</v>
      </c>
      <c r="B33" s="15">
        <v>0</v>
      </c>
      <c r="C33" s="15">
        <v>0</v>
      </c>
      <c r="D33" s="15">
        <v>0</v>
      </c>
      <c r="E33" s="15">
        <f t="shared" si="0"/>
        <v>0</v>
      </c>
    </row>
    <row r="34" spans="1:10" x14ac:dyDescent="0.3">
      <c r="A34" s="9" t="s">
        <v>44</v>
      </c>
      <c r="B34" s="16" t="s">
        <v>71</v>
      </c>
      <c r="C34" s="16">
        <v>0</v>
      </c>
      <c r="D34" s="16">
        <v>0</v>
      </c>
      <c r="E34" s="16" t="s">
        <v>71</v>
      </c>
    </row>
    <row r="35" spans="1:10" x14ac:dyDescent="0.3">
      <c r="A35" s="12" t="s">
        <v>45</v>
      </c>
      <c r="B35" s="15">
        <v>0</v>
      </c>
      <c r="C35" s="15">
        <v>0</v>
      </c>
      <c r="D35" s="15">
        <v>0</v>
      </c>
      <c r="E35" s="15">
        <f t="shared" si="0"/>
        <v>0</v>
      </c>
    </row>
    <row r="36" spans="1:10" x14ac:dyDescent="0.3">
      <c r="A36" s="9" t="s">
        <v>46</v>
      </c>
      <c r="B36" s="16">
        <v>0.4032</v>
      </c>
      <c r="C36" s="16">
        <v>0.25319999999999998</v>
      </c>
      <c r="D36" s="16">
        <v>0.33360000000000001</v>
      </c>
      <c r="E36" s="16">
        <f t="shared" si="0"/>
        <v>-0.15000000000000002</v>
      </c>
    </row>
    <row r="37" spans="1:10" x14ac:dyDescent="0.3">
      <c r="A37" s="12" t="s">
        <v>47</v>
      </c>
      <c r="B37" s="15">
        <v>0.53120000000000001</v>
      </c>
      <c r="C37" s="15">
        <v>0</v>
      </c>
      <c r="D37" s="15">
        <v>0.26</v>
      </c>
      <c r="E37" s="15">
        <f t="shared" si="0"/>
        <v>-0.53120000000000001</v>
      </c>
    </row>
    <row r="38" spans="1:10" x14ac:dyDescent="0.3">
      <c r="A38" s="9" t="s">
        <v>48</v>
      </c>
      <c r="B38" s="16">
        <v>0</v>
      </c>
      <c r="C38" s="16">
        <v>4.92</v>
      </c>
      <c r="D38" s="16">
        <v>1.4279999999999999</v>
      </c>
      <c r="E38" s="16">
        <f t="shared" si="0"/>
        <v>4.92</v>
      </c>
    </row>
    <row r="39" spans="1:10" x14ac:dyDescent="0.3">
      <c r="A39" s="12" t="s">
        <v>49</v>
      </c>
      <c r="B39" s="15" t="s">
        <v>71</v>
      </c>
      <c r="C39" s="15" t="s">
        <v>71</v>
      </c>
      <c r="D39" s="15" t="s">
        <v>71</v>
      </c>
      <c r="E39" s="15" t="s">
        <v>71</v>
      </c>
    </row>
    <row r="40" spans="1:10" x14ac:dyDescent="0.3">
      <c r="A40" s="12" t="s">
        <v>58</v>
      </c>
      <c r="B40" s="15" t="s">
        <v>71</v>
      </c>
      <c r="C40" s="15">
        <v>0</v>
      </c>
      <c r="D40" s="15">
        <v>0</v>
      </c>
      <c r="E40" s="15" t="s">
        <v>71</v>
      </c>
    </row>
    <row r="41" spans="1:10" x14ac:dyDescent="0.3">
      <c r="A41" s="9" t="s">
        <v>51</v>
      </c>
      <c r="B41" s="16">
        <v>0</v>
      </c>
      <c r="C41" s="16">
        <v>0</v>
      </c>
      <c r="D41" s="16">
        <v>0</v>
      </c>
      <c r="E41" s="16">
        <f t="shared" si="0"/>
        <v>0</v>
      </c>
    </row>
    <row r="42" spans="1:10" x14ac:dyDescent="0.3">
      <c r="A42" s="12" t="s">
        <v>52</v>
      </c>
      <c r="B42" s="15" t="s">
        <v>71</v>
      </c>
      <c r="C42" s="15" t="s">
        <v>71</v>
      </c>
      <c r="D42" s="15" t="s">
        <v>71</v>
      </c>
      <c r="E42" s="15" t="s">
        <v>71</v>
      </c>
    </row>
    <row r="43" spans="1:10" x14ac:dyDescent="0.3">
      <c r="A43" s="9" t="s">
        <v>53</v>
      </c>
      <c r="B43" s="16" t="s">
        <v>71</v>
      </c>
      <c r="C43" s="16">
        <v>0</v>
      </c>
      <c r="D43" s="16">
        <v>0</v>
      </c>
      <c r="E43" s="16" t="s">
        <v>71</v>
      </c>
    </row>
    <row r="44" spans="1:10" x14ac:dyDescent="0.3">
      <c r="A44" s="12" t="s">
        <v>54</v>
      </c>
      <c r="B44" s="15">
        <v>0</v>
      </c>
      <c r="C44" s="15">
        <v>0</v>
      </c>
      <c r="D44" s="15">
        <v>0</v>
      </c>
      <c r="E44" s="15">
        <f t="shared" si="0"/>
        <v>0</v>
      </c>
    </row>
    <row r="45" spans="1:10" x14ac:dyDescent="0.3">
      <c r="A45" s="9" t="s">
        <v>55</v>
      </c>
      <c r="B45" s="16">
        <v>0.29320000000000002</v>
      </c>
      <c r="C45" s="16">
        <v>0.25700000000000001</v>
      </c>
      <c r="D45" s="16">
        <v>0.25080000000000002</v>
      </c>
      <c r="E45" s="16">
        <f t="shared" si="0"/>
        <v>-3.620000000000001E-2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B420-49A4-4F02-BF96-D96012AAE1B8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59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56</v>
      </c>
    </row>
    <row r="7" spans="1:5" x14ac:dyDescent="0.3">
      <c r="A7" s="9"/>
      <c r="B7" s="10"/>
      <c r="C7" s="10" t="s">
        <v>12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</v>
      </c>
      <c r="C9" s="15">
        <v>0.60899999999999999</v>
      </c>
      <c r="D9" s="15">
        <v>0.35439999999999999</v>
      </c>
      <c r="E9" s="15">
        <f>C9-B9</f>
        <v>0.60899999999999999</v>
      </c>
    </row>
    <row r="10" spans="1:5" x14ac:dyDescent="0.3">
      <c r="A10" s="9" t="s">
        <v>20</v>
      </c>
      <c r="B10" s="16">
        <v>5.8869999999999996</v>
      </c>
      <c r="C10" s="16">
        <v>0</v>
      </c>
      <c r="D10" s="16">
        <v>2.7491000000000003</v>
      </c>
      <c r="E10" s="16">
        <f t="shared" ref="E10:E45" si="0">C10-B10</f>
        <v>-5.8869999999999996</v>
      </c>
    </row>
    <row r="11" spans="1:5" x14ac:dyDescent="0.3">
      <c r="A11" s="12" t="s">
        <v>21</v>
      </c>
      <c r="B11" s="15">
        <v>1.9131</v>
      </c>
      <c r="C11" s="15">
        <v>1.5426000000000002</v>
      </c>
      <c r="D11" s="15">
        <v>1.6776999999999997</v>
      </c>
      <c r="E11" s="15">
        <f t="shared" si="0"/>
        <v>-0.37049999999999983</v>
      </c>
    </row>
    <row r="12" spans="1:5" x14ac:dyDescent="0.3">
      <c r="A12" s="9" t="s">
        <v>22</v>
      </c>
      <c r="B12" s="16">
        <v>1.1563999999999999</v>
      </c>
      <c r="C12" s="16">
        <v>0.76319999999999988</v>
      </c>
      <c r="D12" s="16">
        <v>0.96460000000000012</v>
      </c>
      <c r="E12" s="16">
        <f t="shared" si="0"/>
        <v>-0.39319999999999999</v>
      </c>
    </row>
    <row r="13" spans="1:5" x14ac:dyDescent="0.3">
      <c r="A13" s="12" t="s">
        <v>23</v>
      </c>
      <c r="B13" s="15">
        <v>0</v>
      </c>
      <c r="C13" s="15">
        <v>0</v>
      </c>
      <c r="D13" s="15">
        <v>0</v>
      </c>
      <c r="E13" s="15">
        <f t="shared" si="0"/>
        <v>0</v>
      </c>
    </row>
    <row r="14" spans="1:5" x14ac:dyDescent="0.3">
      <c r="A14" s="9" t="s">
        <v>24</v>
      </c>
      <c r="B14" s="16">
        <v>0</v>
      </c>
      <c r="C14" s="16">
        <v>0</v>
      </c>
      <c r="D14" s="16">
        <v>0</v>
      </c>
      <c r="E14" s="16">
        <f t="shared" si="0"/>
        <v>0</v>
      </c>
    </row>
    <row r="15" spans="1:5" x14ac:dyDescent="0.3">
      <c r="A15" s="12" t="s">
        <v>25</v>
      </c>
      <c r="B15" s="15" t="s">
        <v>71</v>
      </c>
      <c r="C15" s="15" t="s">
        <v>71</v>
      </c>
      <c r="D15" s="15" t="s">
        <v>71</v>
      </c>
      <c r="E15" s="15" t="s">
        <v>71</v>
      </c>
    </row>
    <row r="16" spans="1:5" x14ac:dyDescent="0.3">
      <c r="A16" s="9" t="s">
        <v>26</v>
      </c>
      <c r="B16" s="16">
        <v>0</v>
      </c>
      <c r="C16" s="16">
        <v>0.40799999999999997</v>
      </c>
      <c r="D16" s="16">
        <v>0.15880000000000002</v>
      </c>
      <c r="E16" s="16">
        <f t="shared" si="0"/>
        <v>0.40799999999999997</v>
      </c>
    </row>
    <row r="17" spans="1:5" x14ac:dyDescent="0.3">
      <c r="A17" s="12" t="s">
        <v>27</v>
      </c>
      <c r="B17" s="15">
        <v>1.4768000000000001</v>
      </c>
      <c r="C17" s="15">
        <v>0</v>
      </c>
      <c r="D17" s="15">
        <v>0.77310000000000001</v>
      </c>
      <c r="E17" s="15">
        <f t="shared" si="0"/>
        <v>-1.4768000000000001</v>
      </c>
    </row>
    <row r="18" spans="1:5" x14ac:dyDescent="0.3">
      <c r="A18" s="9" t="s">
        <v>28</v>
      </c>
      <c r="B18" s="16">
        <v>0</v>
      </c>
      <c r="C18" s="16">
        <v>0</v>
      </c>
      <c r="D18" s="16">
        <v>0</v>
      </c>
      <c r="E18" s="16">
        <f t="shared" si="0"/>
        <v>0</v>
      </c>
    </row>
    <row r="19" spans="1:5" x14ac:dyDescent="0.3">
      <c r="A19" s="12" t="s">
        <v>29</v>
      </c>
      <c r="B19" s="15">
        <v>0</v>
      </c>
      <c r="C19" s="15">
        <v>0</v>
      </c>
      <c r="D19" s="15">
        <v>0</v>
      </c>
      <c r="E19" s="15">
        <f t="shared" si="0"/>
        <v>0</v>
      </c>
    </row>
    <row r="20" spans="1:5" x14ac:dyDescent="0.3">
      <c r="A20" s="9" t="s">
        <v>30</v>
      </c>
      <c r="B20" s="16">
        <v>1.0854999999999999</v>
      </c>
      <c r="C20" s="16">
        <v>0.59709999999999996</v>
      </c>
      <c r="D20" s="16">
        <v>0.76049999999999995</v>
      </c>
      <c r="E20" s="16">
        <f t="shared" si="0"/>
        <v>-0.48839999999999995</v>
      </c>
    </row>
    <row r="21" spans="1:5" x14ac:dyDescent="0.3">
      <c r="A21" s="12" t="s">
        <v>31</v>
      </c>
      <c r="B21" s="15">
        <v>0</v>
      </c>
      <c r="C21" s="15">
        <v>0</v>
      </c>
      <c r="D21" s="15">
        <v>0</v>
      </c>
      <c r="E21" s="15">
        <f t="shared" si="0"/>
        <v>0</v>
      </c>
    </row>
    <row r="22" spans="1:5" x14ac:dyDescent="0.3">
      <c r="A22" s="9" t="s">
        <v>32</v>
      </c>
      <c r="B22" s="16">
        <v>0</v>
      </c>
      <c r="C22" s="16">
        <v>0</v>
      </c>
      <c r="D22" s="16">
        <v>0</v>
      </c>
      <c r="E22" s="16">
        <f t="shared" si="0"/>
        <v>0</v>
      </c>
    </row>
    <row r="23" spans="1:5" x14ac:dyDescent="0.3">
      <c r="A23" s="12" t="s">
        <v>33</v>
      </c>
      <c r="B23" s="15">
        <v>0.51719999999999999</v>
      </c>
      <c r="C23" s="15">
        <v>1.2624000000000002</v>
      </c>
      <c r="D23" s="15">
        <v>0.91190000000000015</v>
      </c>
      <c r="E23" s="15">
        <f t="shared" si="0"/>
        <v>0.7452000000000002</v>
      </c>
    </row>
    <row r="24" spans="1:5" x14ac:dyDescent="0.3">
      <c r="A24" s="9" t="s">
        <v>34</v>
      </c>
      <c r="B24" s="16">
        <v>2.6949999999999998</v>
      </c>
      <c r="C24" s="16">
        <v>1.1616</v>
      </c>
      <c r="D24" s="16">
        <v>1.8674999999999999</v>
      </c>
      <c r="E24" s="16">
        <f t="shared" si="0"/>
        <v>-1.5333999999999999</v>
      </c>
    </row>
    <row r="25" spans="1:5" x14ac:dyDescent="0.3">
      <c r="A25" s="12" t="s">
        <v>35</v>
      </c>
      <c r="B25" s="15">
        <v>0</v>
      </c>
      <c r="C25" s="15">
        <v>0</v>
      </c>
      <c r="D25" s="15">
        <v>0</v>
      </c>
      <c r="E25" s="15">
        <f t="shared" si="0"/>
        <v>0</v>
      </c>
    </row>
    <row r="26" spans="1:5" x14ac:dyDescent="0.3">
      <c r="A26" s="9" t="s">
        <v>36</v>
      </c>
      <c r="B26" s="16">
        <v>1.1340000000000001</v>
      </c>
      <c r="C26" s="16">
        <v>1.5143</v>
      </c>
      <c r="D26" s="16">
        <v>1.26</v>
      </c>
      <c r="E26" s="16">
        <f t="shared" si="0"/>
        <v>0.38029999999999986</v>
      </c>
    </row>
    <row r="27" spans="1:5" x14ac:dyDescent="0.3">
      <c r="A27" s="12" t="s">
        <v>37</v>
      </c>
      <c r="B27" s="15">
        <v>0</v>
      </c>
      <c r="C27" s="15">
        <v>0</v>
      </c>
      <c r="D27" s="15">
        <v>0</v>
      </c>
      <c r="E27" s="15">
        <f t="shared" si="0"/>
        <v>0</v>
      </c>
    </row>
    <row r="28" spans="1:5" x14ac:dyDescent="0.3">
      <c r="A28" s="9" t="s">
        <v>38</v>
      </c>
      <c r="B28" s="16">
        <v>0</v>
      </c>
      <c r="C28" s="16">
        <v>0</v>
      </c>
      <c r="D28" s="16">
        <v>0</v>
      </c>
      <c r="E28" s="16">
        <f t="shared" si="0"/>
        <v>0</v>
      </c>
    </row>
    <row r="29" spans="1:5" x14ac:dyDescent="0.3">
      <c r="A29" s="12" t="s">
        <v>39</v>
      </c>
      <c r="B29" s="15">
        <v>0.88800000000000001</v>
      </c>
      <c r="C29" s="15">
        <v>0</v>
      </c>
      <c r="D29" s="15">
        <v>0.54459999999999997</v>
      </c>
      <c r="E29" s="15">
        <f t="shared" si="0"/>
        <v>-0.88800000000000001</v>
      </c>
    </row>
    <row r="30" spans="1:5" x14ac:dyDescent="0.3">
      <c r="A30" s="9" t="s">
        <v>40</v>
      </c>
      <c r="B30" s="16">
        <v>8.2599999999999993E-2</v>
      </c>
      <c r="C30" s="16">
        <v>0.627</v>
      </c>
      <c r="D30" s="16">
        <v>0.3</v>
      </c>
      <c r="E30" s="16">
        <f t="shared" si="0"/>
        <v>0.5444</v>
      </c>
    </row>
    <row r="31" spans="1:5" x14ac:dyDescent="0.3">
      <c r="A31" s="12" t="s">
        <v>41</v>
      </c>
      <c r="B31" s="15">
        <v>0</v>
      </c>
      <c r="C31" s="15">
        <v>0</v>
      </c>
      <c r="D31" s="15">
        <v>0</v>
      </c>
      <c r="E31" s="15">
        <f t="shared" si="0"/>
        <v>0</v>
      </c>
    </row>
    <row r="32" spans="1:5" x14ac:dyDescent="0.3">
      <c r="A32" s="9" t="s">
        <v>42</v>
      </c>
      <c r="B32" s="16">
        <v>0</v>
      </c>
      <c r="C32" s="16">
        <v>0</v>
      </c>
      <c r="D32" s="16">
        <v>0</v>
      </c>
      <c r="E32" s="16">
        <f t="shared" si="0"/>
        <v>0</v>
      </c>
    </row>
    <row r="33" spans="1:10" x14ac:dyDescent="0.3">
      <c r="A33" s="12" t="s">
        <v>43</v>
      </c>
      <c r="B33" s="15">
        <v>0.46200000000000002</v>
      </c>
      <c r="C33" s="15">
        <v>0</v>
      </c>
      <c r="D33" s="15">
        <v>0.1782</v>
      </c>
      <c r="E33" s="15">
        <f t="shared" si="0"/>
        <v>-0.46200000000000002</v>
      </c>
    </row>
    <row r="34" spans="1:10" x14ac:dyDescent="0.3">
      <c r="A34" s="9" t="s">
        <v>44</v>
      </c>
      <c r="B34" s="16">
        <v>0</v>
      </c>
      <c r="C34" s="16">
        <v>0.626</v>
      </c>
      <c r="D34" s="16">
        <v>0.4103</v>
      </c>
      <c r="E34" s="16">
        <f t="shared" si="0"/>
        <v>0.626</v>
      </c>
    </row>
    <row r="35" spans="1:10" x14ac:dyDescent="0.3">
      <c r="A35" s="12" t="s">
        <v>45</v>
      </c>
      <c r="B35" s="15">
        <v>2.1978000000000004</v>
      </c>
      <c r="C35" s="15">
        <v>0</v>
      </c>
      <c r="D35" s="15">
        <v>1.2406999999999999</v>
      </c>
      <c r="E35" s="15">
        <f t="shared" si="0"/>
        <v>-2.1978000000000004</v>
      </c>
    </row>
    <row r="36" spans="1:10" x14ac:dyDescent="0.3">
      <c r="A36" s="9" t="s">
        <v>46</v>
      </c>
      <c r="B36" s="16">
        <v>0.755</v>
      </c>
      <c r="C36" s="16">
        <v>0.54200000000000004</v>
      </c>
      <c r="D36" s="16">
        <v>0.65700000000000003</v>
      </c>
      <c r="E36" s="16">
        <f t="shared" si="0"/>
        <v>-0.21299999999999997</v>
      </c>
    </row>
    <row r="37" spans="1:10" x14ac:dyDescent="0.3">
      <c r="A37" s="12" t="s">
        <v>47</v>
      </c>
      <c r="B37" s="15">
        <v>0.65439999999999998</v>
      </c>
      <c r="C37" s="15">
        <v>0</v>
      </c>
      <c r="D37" s="15">
        <v>0.34899999999999998</v>
      </c>
      <c r="E37" s="15">
        <f t="shared" si="0"/>
        <v>-0.65439999999999998</v>
      </c>
    </row>
    <row r="38" spans="1:10" x14ac:dyDescent="0.3">
      <c r="A38" s="9" t="s">
        <v>48</v>
      </c>
      <c r="B38" s="16">
        <v>0</v>
      </c>
      <c r="C38" s="16">
        <v>0</v>
      </c>
      <c r="D38" s="16">
        <v>0</v>
      </c>
      <c r="E38" s="16">
        <f t="shared" si="0"/>
        <v>0</v>
      </c>
    </row>
    <row r="39" spans="1:10" x14ac:dyDescent="0.3">
      <c r="A39" s="12" t="s">
        <v>49</v>
      </c>
      <c r="B39" s="15">
        <v>9.5</v>
      </c>
      <c r="C39" s="15">
        <v>0</v>
      </c>
      <c r="D39" s="15">
        <v>3.3448000000000002</v>
      </c>
      <c r="E39" s="15">
        <f t="shared" si="0"/>
        <v>-9.5</v>
      </c>
    </row>
    <row r="40" spans="1:10" x14ac:dyDescent="0.3">
      <c r="A40" s="12" t="s">
        <v>58</v>
      </c>
      <c r="B40" s="15">
        <v>0</v>
      </c>
      <c r="C40" s="15">
        <v>0</v>
      </c>
      <c r="D40" s="15">
        <v>0</v>
      </c>
      <c r="E40" s="15">
        <f t="shared" si="0"/>
        <v>0</v>
      </c>
    </row>
    <row r="41" spans="1:10" x14ac:dyDescent="0.3">
      <c r="A41" s="9" t="s">
        <v>51</v>
      </c>
      <c r="B41" s="16">
        <v>0.25979999999999998</v>
      </c>
      <c r="C41" s="16">
        <v>0.35639999999999999</v>
      </c>
      <c r="D41" s="16">
        <v>0.35080000000000006</v>
      </c>
      <c r="E41" s="16">
        <f t="shared" si="0"/>
        <v>9.6600000000000019E-2</v>
      </c>
    </row>
    <row r="42" spans="1:10" x14ac:dyDescent="0.3">
      <c r="A42" s="12" t="s">
        <v>52</v>
      </c>
      <c r="B42" s="15">
        <v>0</v>
      </c>
      <c r="C42" s="15">
        <v>0</v>
      </c>
      <c r="D42" s="15">
        <v>0</v>
      </c>
      <c r="E42" s="15">
        <f t="shared" si="0"/>
        <v>0</v>
      </c>
    </row>
    <row r="43" spans="1:10" x14ac:dyDescent="0.3">
      <c r="A43" s="9" t="s">
        <v>53</v>
      </c>
      <c r="B43" s="16">
        <v>5.493199999999999</v>
      </c>
      <c r="C43" s="16" t="s">
        <v>71</v>
      </c>
      <c r="D43" s="16">
        <v>3.5013999999999998</v>
      </c>
      <c r="E43" s="16" t="s">
        <v>71</v>
      </c>
    </row>
    <row r="44" spans="1:10" x14ac:dyDescent="0.3">
      <c r="A44" s="12" t="s">
        <v>54</v>
      </c>
      <c r="B44" s="15">
        <v>0</v>
      </c>
      <c r="C44" s="15">
        <v>0</v>
      </c>
      <c r="D44" s="15">
        <v>0</v>
      </c>
      <c r="E44" s="15">
        <f t="shared" si="0"/>
        <v>0</v>
      </c>
    </row>
    <row r="45" spans="1:10" x14ac:dyDescent="0.3">
      <c r="A45" s="9" t="s">
        <v>55</v>
      </c>
      <c r="B45" s="16">
        <v>0.50819999999999999</v>
      </c>
      <c r="C45" s="16">
        <v>0.435</v>
      </c>
      <c r="D45" s="16">
        <v>0.47459999999999991</v>
      </c>
      <c r="E45" s="16">
        <f t="shared" si="0"/>
        <v>-7.3199999999999987E-2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AA1D-CAAF-48E7-870F-70742AF5BA82}">
  <dimension ref="A1:M44"/>
  <sheetViews>
    <sheetView topLeftCell="A24" workbookViewId="0">
      <selection activeCell="A44" sqref="A44:M44"/>
    </sheetView>
  </sheetViews>
  <sheetFormatPr defaultRowHeight="14.4" x14ac:dyDescent="0.3"/>
  <cols>
    <col min="1" max="1" width="16.33203125" bestFit="1" customWidth="1"/>
    <col min="12" max="12" width="10.109375" bestFit="1" customWidth="1"/>
    <col min="13" max="13" width="12.21875" bestFit="1" customWidth="1"/>
  </cols>
  <sheetData>
    <row r="1" spans="1:13" x14ac:dyDescent="0.3">
      <c r="A1" s="19" t="s">
        <v>61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" t="s">
        <v>10</v>
      </c>
      <c r="L4" t="s">
        <v>68</v>
      </c>
      <c r="M4" t="s">
        <v>70</v>
      </c>
    </row>
    <row r="5" spans="1:13" x14ac:dyDescent="0.3">
      <c r="C5" t="s">
        <v>11</v>
      </c>
      <c r="F5" t="s">
        <v>12</v>
      </c>
      <c r="I5" t="s">
        <v>13</v>
      </c>
      <c r="K5" s="1"/>
      <c r="L5" s="17"/>
      <c r="M5" s="17"/>
    </row>
    <row r="6" spans="1:13" ht="43.2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s="2" t="s">
        <v>18</v>
      </c>
      <c r="L6" s="17" t="s">
        <v>67</v>
      </c>
      <c r="M6" s="17" t="s">
        <v>69</v>
      </c>
    </row>
    <row r="7" spans="1:13" x14ac:dyDescent="0.3">
      <c r="A7" t="s">
        <v>19</v>
      </c>
      <c r="B7" s="3">
        <v>0.91799999999999993</v>
      </c>
      <c r="C7" s="3">
        <v>0</v>
      </c>
      <c r="D7" s="3">
        <v>0.41499999999999998</v>
      </c>
      <c r="E7" s="4">
        <v>1.0185999999999999</v>
      </c>
      <c r="F7" s="4">
        <v>0.34760000000000008</v>
      </c>
      <c r="G7" s="4">
        <v>0.60829999999999995</v>
      </c>
      <c r="H7" s="3">
        <v>0.92099999999999993</v>
      </c>
      <c r="I7" s="4">
        <v>0.158</v>
      </c>
      <c r="J7" s="4">
        <v>0.51180000000000003</v>
      </c>
      <c r="K7" s="4">
        <f>Table073__Page_104333[[#This Row],[Column4]]-Table073__Page_104333[[#This Row],[Column7]]</f>
        <v>-0.19329999999999997</v>
      </c>
      <c r="L7" s="4">
        <f>Table073__Page_104333[[#This Row],[Column2]]-Table073__Page_104333[[#This Row],[Column5]]</f>
        <v>-0.10060000000000002</v>
      </c>
      <c r="M7" s="4">
        <f>Table073__Page_104333[[#This Row],[Column3]]-Table073__Page_104333[[#This Row],[Column6]]</f>
        <v>-0.34760000000000008</v>
      </c>
    </row>
    <row r="8" spans="1:13" x14ac:dyDescent="0.3">
      <c r="A8" t="s">
        <v>20</v>
      </c>
      <c r="B8" s="3">
        <v>0.79689999999999994</v>
      </c>
      <c r="C8" s="3">
        <v>0.81900000000000006</v>
      </c>
      <c r="D8" s="3">
        <v>0.81199999999999983</v>
      </c>
      <c r="E8" s="4">
        <v>4.2091000000000012</v>
      </c>
      <c r="F8" s="4">
        <v>0.44159999999999999</v>
      </c>
      <c r="G8" s="4">
        <v>2.0608</v>
      </c>
      <c r="H8" s="3">
        <v>1.5363999999999998</v>
      </c>
      <c r="I8" s="4">
        <v>0.71040000000000003</v>
      </c>
      <c r="J8" s="4">
        <v>1.1340000000000001</v>
      </c>
      <c r="K8" s="4">
        <f>Table073__Page_104333[[#This Row],[Column4]]-Table073__Page_104333[[#This Row],[Column7]]</f>
        <v>-1.2488000000000001</v>
      </c>
      <c r="L8" s="4">
        <f>Table073__Page_104333[[#This Row],[Column2]]-Table073__Page_104333[[#This Row],[Column5]]</f>
        <v>-3.4122000000000012</v>
      </c>
      <c r="M8" s="4">
        <f>Table073__Page_104333[[#This Row],[Column3]]-Table073__Page_104333[[#This Row],[Column6]]</f>
        <v>0.37740000000000007</v>
      </c>
    </row>
    <row r="9" spans="1:13" x14ac:dyDescent="0.3">
      <c r="A9" t="s">
        <v>21</v>
      </c>
      <c r="B9" s="3">
        <v>0.24629999999999999</v>
      </c>
      <c r="C9" s="3">
        <v>0</v>
      </c>
      <c r="D9" s="3">
        <v>0.14419999999999999</v>
      </c>
      <c r="E9" s="4">
        <v>2.6208</v>
      </c>
      <c r="F9" s="4">
        <v>1.8480000000000001</v>
      </c>
      <c r="G9" s="4">
        <v>2.1</v>
      </c>
      <c r="H9" s="3">
        <v>0.50039999999999996</v>
      </c>
      <c r="I9" s="4">
        <v>0.19409999999999999</v>
      </c>
      <c r="J9" s="4">
        <v>0.3705</v>
      </c>
      <c r="K9" s="4">
        <f>Table073__Page_104333[[#This Row],[Column4]]-Table073__Page_104333[[#This Row],[Column7]]</f>
        <v>-1.9558</v>
      </c>
      <c r="L9" s="4">
        <f>Table073__Page_104333[[#This Row],[Column2]]-Table073__Page_104333[[#This Row],[Column5]]</f>
        <v>-2.3744999999999998</v>
      </c>
      <c r="M9" s="4">
        <f>Table073__Page_104333[[#This Row],[Column3]]-Table073__Page_104333[[#This Row],[Column6]]</f>
        <v>-1.8480000000000001</v>
      </c>
    </row>
    <row r="10" spans="1:13" x14ac:dyDescent="0.3">
      <c r="A10" t="s">
        <v>22</v>
      </c>
      <c r="B10" s="3">
        <v>0.22500000000000001</v>
      </c>
      <c r="C10" s="3">
        <v>0.20699999999999999</v>
      </c>
      <c r="D10" s="3">
        <v>0.23319999999999999</v>
      </c>
      <c r="E10" s="4">
        <v>1.7324999999999999</v>
      </c>
      <c r="F10" s="4">
        <v>1.5549999999999999</v>
      </c>
      <c r="G10" s="4">
        <v>1.4306000000000001</v>
      </c>
      <c r="H10" s="3">
        <v>0.3795</v>
      </c>
      <c r="I10" s="4">
        <v>0.3488</v>
      </c>
      <c r="J10" s="4">
        <v>0.36</v>
      </c>
      <c r="K10" s="4">
        <f>Table073__Page_104333[[#This Row],[Column4]]-Table073__Page_104333[[#This Row],[Column7]]</f>
        <v>-1.1974</v>
      </c>
      <c r="L10" s="4">
        <f>Table073__Page_104333[[#This Row],[Column2]]-Table073__Page_104333[[#This Row],[Column5]]</f>
        <v>-1.5074999999999998</v>
      </c>
      <c r="M10" s="4">
        <f>Table073__Page_104333[[#This Row],[Column3]]-Table073__Page_104333[[#This Row],[Column6]]</f>
        <v>-1.3479999999999999</v>
      </c>
    </row>
    <row r="11" spans="1:13" x14ac:dyDescent="0.3">
      <c r="A11" t="s">
        <v>23</v>
      </c>
      <c r="B11" s="3">
        <v>0.71609999999999996</v>
      </c>
      <c r="C11" s="3">
        <v>0.51239999999999997</v>
      </c>
      <c r="D11" s="3">
        <v>0.58960000000000012</v>
      </c>
      <c r="E11" s="4">
        <v>0.65160000000000007</v>
      </c>
      <c r="F11" s="4">
        <v>0.7007000000000001</v>
      </c>
      <c r="G11" s="4">
        <v>0.63700000000000001</v>
      </c>
      <c r="H11" s="3">
        <v>0.73040000000000005</v>
      </c>
      <c r="I11" s="4">
        <v>0.51150000000000007</v>
      </c>
      <c r="J11" s="4">
        <v>0.61820000000000008</v>
      </c>
      <c r="K11" s="4">
        <f>Table073__Page_104333[[#This Row],[Column4]]-Table073__Page_104333[[#This Row],[Column7]]</f>
        <v>-4.7399999999999887E-2</v>
      </c>
      <c r="L11" s="4">
        <f>Table073__Page_104333[[#This Row],[Column2]]-Table073__Page_104333[[#This Row],[Column5]]</f>
        <v>6.4499999999999891E-2</v>
      </c>
      <c r="M11" s="4">
        <f>Table073__Page_104333[[#This Row],[Column3]]-Table073__Page_104333[[#This Row],[Column6]]</f>
        <v>-0.18830000000000013</v>
      </c>
    </row>
    <row r="12" spans="1:13" x14ac:dyDescent="0.3">
      <c r="A12" t="s">
        <v>24</v>
      </c>
      <c r="B12" s="3">
        <v>0</v>
      </c>
      <c r="C12" s="3">
        <v>4.1412000000000004</v>
      </c>
      <c r="D12" s="3">
        <v>1.7369999999999999</v>
      </c>
      <c r="E12" s="4">
        <v>0.32679999999999998</v>
      </c>
      <c r="F12" s="4">
        <v>0</v>
      </c>
      <c r="G12" s="4">
        <v>0.21510000000000001</v>
      </c>
      <c r="H12" s="3">
        <v>0.32439999999999997</v>
      </c>
      <c r="I12" s="4">
        <v>0.1416</v>
      </c>
      <c r="J12" s="4">
        <v>0.23099999999999998</v>
      </c>
      <c r="K12" s="4">
        <f>Table073__Page_104333[[#This Row],[Column4]]-Table073__Page_104333[[#This Row],[Column7]]</f>
        <v>1.5218999999999998</v>
      </c>
      <c r="L12" s="4">
        <f>Table073__Page_104333[[#This Row],[Column2]]-Table073__Page_104333[[#This Row],[Column5]]</f>
        <v>-0.32679999999999998</v>
      </c>
      <c r="M12" s="4">
        <f>Table073__Page_104333[[#This Row],[Column3]]-Table073__Page_104333[[#This Row],[Column6]]</f>
        <v>4.1412000000000004</v>
      </c>
    </row>
    <row r="13" spans="1:13" x14ac:dyDescent="0.3">
      <c r="A13" t="s">
        <v>25</v>
      </c>
      <c r="B13" s="3">
        <v>0</v>
      </c>
      <c r="C13" s="3">
        <v>0.69189999999999996</v>
      </c>
      <c r="D13" s="3">
        <v>0.4032</v>
      </c>
      <c r="E13" s="4">
        <v>0</v>
      </c>
      <c r="F13" s="4">
        <v>0</v>
      </c>
      <c r="G13" s="4">
        <v>0</v>
      </c>
      <c r="H13" s="3">
        <v>0</v>
      </c>
      <c r="I13" s="4">
        <v>0.36249999999999999</v>
      </c>
      <c r="J13" s="4">
        <v>0.24</v>
      </c>
      <c r="K13" s="4">
        <f>Table073__Page_104333[[#This Row],[Column4]]-Table073__Page_104333[[#This Row],[Column7]]</f>
        <v>0.4032</v>
      </c>
      <c r="L13" s="4">
        <f>Table073__Page_104333[[#This Row],[Column2]]-Table073__Page_104333[[#This Row],[Column5]]</f>
        <v>0</v>
      </c>
      <c r="M13" s="4">
        <f>Table073__Page_104333[[#This Row],[Column3]]-Table073__Page_104333[[#This Row],[Column6]]</f>
        <v>0.69189999999999996</v>
      </c>
    </row>
    <row r="14" spans="1:13" x14ac:dyDescent="0.3">
      <c r="A14" t="s">
        <v>26</v>
      </c>
      <c r="B14" s="3">
        <v>0</v>
      </c>
      <c r="C14" s="3">
        <v>0</v>
      </c>
      <c r="D14" s="3">
        <v>0</v>
      </c>
      <c r="E14" s="4">
        <v>0</v>
      </c>
      <c r="F14" s="4">
        <v>0.27600000000000002</v>
      </c>
      <c r="G14" s="4">
        <v>6.9000000000000006E-2</v>
      </c>
      <c r="H14" s="3">
        <v>0</v>
      </c>
      <c r="I14" s="4">
        <v>0.11440000000000002</v>
      </c>
      <c r="J14" s="4">
        <v>7.0500000000000007E-2</v>
      </c>
      <c r="K14" s="4">
        <f>Table073__Page_104333[[#This Row],[Column4]]-Table073__Page_104333[[#This Row],[Column7]]</f>
        <v>-6.9000000000000006E-2</v>
      </c>
      <c r="L14" s="4">
        <f>Table073__Page_104333[[#This Row],[Column2]]-Table073__Page_104333[[#This Row],[Column5]]</f>
        <v>0</v>
      </c>
      <c r="M14" s="4">
        <f>Table073__Page_104333[[#This Row],[Column3]]-Table073__Page_104333[[#This Row],[Column6]]</f>
        <v>-0.27600000000000002</v>
      </c>
    </row>
    <row r="15" spans="1:13" x14ac:dyDescent="0.3">
      <c r="A15" t="s">
        <v>27</v>
      </c>
      <c r="B15" s="3">
        <v>0.44600000000000001</v>
      </c>
      <c r="C15" s="3">
        <v>0</v>
      </c>
      <c r="D15" s="3">
        <v>0.22559999999999999</v>
      </c>
      <c r="E15" s="4">
        <v>1.9404000000000001</v>
      </c>
      <c r="F15" s="4">
        <v>0</v>
      </c>
      <c r="G15" s="4">
        <v>0.94900000000000007</v>
      </c>
      <c r="H15" s="3">
        <v>1.0871999999999999</v>
      </c>
      <c r="I15" s="4">
        <v>0</v>
      </c>
      <c r="J15" s="4">
        <v>0.55089999999999995</v>
      </c>
      <c r="K15" s="4">
        <f>Table073__Page_104333[[#This Row],[Column4]]-Table073__Page_104333[[#This Row],[Column7]]</f>
        <v>-0.72340000000000004</v>
      </c>
      <c r="L15" s="4">
        <f>Table073__Page_104333[[#This Row],[Column2]]-Table073__Page_104333[[#This Row],[Column5]]</f>
        <v>-1.4944000000000002</v>
      </c>
      <c r="M15" s="4">
        <f>Table073__Page_104333[[#This Row],[Column3]]-Table073__Page_104333[[#This Row],[Column6]]</f>
        <v>0</v>
      </c>
    </row>
    <row r="16" spans="1:13" x14ac:dyDescent="0.3">
      <c r="A16" t="s">
        <v>28</v>
      </c>
      <c r="B16" s="3">
        <v>0</v>
      </c>
      <c r="C16" s="3">
        <v>0.16800000000000001</v>
      </c>
      <c r="D16" s="3">
        <v>8.5900000000000018E-2</v>
      </c>
      <c r="E16" s="4">
        <v>0</v>
      </c>
      <c r="F16" s="4">
        <v>0</v>
      </c>
      <c r="G16" s="4">
        <v>0</v>
      </c>
      <c r="H16" s="3">
        <v>0</v>
      </c>
      <c r="I16" s="4">
        <v>0.16219999999999998</v>
      </c>
      <c r="J16" s="4">
        <v>8.5299999999999987E-2</v>
      </c>
      <c r="K16" s="4">
        <f>Table073__Page_104333[[#This Row],[Column4]]-Table073__Page_104333[[#This Row],[Column7]]</f>
        <v>8.5900000000000018E-2</v>
      </c>
      <c r="L16" s="4">
        <f>Table073__Page_104333[[#This Row],[Column2]]-Table073__Page_104333[[#This Row],[Column5]]</f>
        <v>0</v>
      </c>
      <c r="M16" s="4">
        <f>Table073__Page_104333[[#This Row],[Column3]]-Table073__Page_104333[[#This Row],[Column6]]</f>
        <v>0.16800000000000001</v>
      </c>
    </row>
    <row r="17" spans="1:13" x14ac:dyDescent="0.3">
      <c r="A17" t="s">
        <v>29</v>
      </c>
      <c r="B17" s="3">
        <v>0</v>
      </c>
      <c r="C17" s="3">
        <v>0</v>
      </c>
      <c r="D17" s="3">
        <v>0</v>
      </c>
      <c r="E17" s="4">
        <v>0</v>
      </c>
      <c r="F17" s="4">
        <v>0</v>
      </c>
      <c r="G17" s="4">
        <v>0</v>
      </c>
      <c r="H17" s="3">
        <v>0</v>
      </c>
      <c r="I17" s="4">
        <v>0</v>
      </c>
      <c r="J17" s="4">
        <v>0</v>
      </c>
      <c r="K17" s="4">
        <f>Table073__Page_104333[[#This Row],[Column4]]-Table073__Page_104333[[#This Row],[Column7]]</f>
        <v>0</v>
      </c>
      <c r="L17" s="4">
        <f>Table073__Page_104333[[#This Row],[Column2]]-Table073__Page_104333[[#This Row],[Column5]]</f>
        <v>0</v>
      </c>
      <c r="M17" s="4">
        <f>Table073__Page_104333[[#This Row],[Column3]]-Table073__Page_104333[[#This Row],[Column6]]</f>
        <v>0</v>
      </c>
    </row>
    <row r="18" spans="1:13" x14ac:dyDescent="0.3">
      <c r="A18" t="s">
        <v>30</v>
      </c>
      <c r="B18" s="3">
        <v>0.64680000000000004</v>
      </c>
      <c r="C18" s="3">
        <v>0</v>
      </c>
      <c r="D18" s="3">
        <v>0.33279999999999998</v>
      </c>
      <c r="E18" s="4">
        <v>1.5283000000000002</v>
      </c>
      <c r="F18" s="4">
        <v>0.69359999999999999</v>
      </c>
      <c r="G18" s="4">
        <v>1.0404</v>
      </c>
      <c r="H18" s="3">
        <v>1.0043</v>
      </c>
      <c r="I18" s="4">
        <v>0.32040000000000002</v>
      </c>
      <c r="J18" s="4">
        <v>0.68480000000000008</v>
      </c>
      <c r="K18" s="4">
        <f>Table073__Page_104333[[#This Row],[Column4]]-Table073__Page_104333[[#This Row],[Column7]]</f>
        <v>-0.70760000000000001</v>
      </c>
      <c r="L18" s="4">
        <f>Table073__Page_104333[[#This Row],[Column2]]-Table073__Page_104333[[#This Row],[Column5]]</f>
        <v>-0.88150000000000017</v>
      </c>
      <c r="M18" s="4">
        <f>Table073__Page_104333[[#This Row],[Column3]]-Table073__Page_104333[[#This Row],[Column6]]</f>
        <v>-0.69359999999999999</v>
      </c>
    </row>
    <row r="19" spans="1:13" x14ac:dyDescent="0.3">
      <c r="A19" t="s">
        <v>31</v>
      </c>
      <c r="B19" s="3">
        <v>0</v>
      </c>
      <c r="C19" s="3">
        <v>0</v>
      </c>
      <c r="D19" s="3">
        <v>0</v>
      </c>
      <c r="E19" s="4">
        <v>0</v>
      </c>
      <c r="F19" s="4">
        <v>0</v>
      </c>
      <c r="G19" s="4">
        <v>0</v>
      </c>
      <c r="H19" s="3">
        <v>0</v>
      </c>
      <c r="I19" s="4">
        <v>0</v>
      </c>
      <c r="J19" s="4">
        <v>0</v>
      </c>
      <c r="K19" s="4">
        <f>Table073__Page_104333[[#This Row],[Column4]]-Table073__Page_104333[[#This Row],[Column7]]</f>
        <v>0</v>
      </c>
      <c r="L19" s="4">
        <f>Table073__Page_104333[[#This Row],[Column2]]-Table073__Page_104333[[#This Row],[Column5]]</f>
        <v>0</v>
      </c>
      <c r="M19" s="4">
        <f>Table073__Page_104333[[#This Row],[Column3]]-Table073__Page_104333[[#This Row],[Column6]]</f>
        <v>0</v>
      </c>
    </row>
    <row r="20" spans="1:13" x14ac:dyDescent="0.3">
      <c r="A20" t="s">
        <v>32</v>
      </c>
      <c r="B20" s="3">
        <v>0.46440000000000003</v>
      </c>
      <c r="C20" s="3">
        <v>0.39510000000000001</v>
      </c>
      <c r="D20" s="3">
        <v>0.43540000000000001</v>
      </c>
      <c r="E20" s="4">
        <v>0</v>
      </c>
      <c r="F20" s="4">
        <v>0</v>
      </c>
      <c r="G20" s="4">
        <v>0</v>
      </c>
      <c r="H20" s="3">
        <v>0.32360000000000005</v>
      </c>
      <c r="I20" s="4">
        <v>0.26700000000000002</v>
      </c>
      <c r="J20" s="4">
        <v>0.34049999999999997</v>
      </c>
      <c r="K20" s="4">
        <f>Table073__Page_104333[[#This Row],[Column4]]-Table073__Page_104333[[#This Row],[Column7]]</f>
        <v>0.43540000000000001</v>
      </c>
      <c r="L20" s="4">
        <f>Table073__Page_104333[[#This Row],[Column2]]-Table073__Page_104333[[#This Row],[Column5]]</f>
        <v>0.46440000000000003</v>
      </c>
      <c r="M20" s="4">
        <f>Table073__Page_104333[[#This Row],[Column3]]-Table073__Page_104333[[#This Row],[Column6]]</f>
        <v>0.39510000000000001</v>
      </c>
    </row>
    <row r="21" spans="1:13" x14ac:dyDescent="0.3">
      <c r="A21" t="s">
        <v>33</v>
      </c>
      <c r="B21" s="3">
        <v>0.33360000000000006</v>
      </c>
      <c r="C21" s="3">
        <v>0.29399999999999998</v>
      </c>
      <c r="D21" s="3">
        <v>0.28920000000000001</v>
      </c>
      <c r="E21" s="4">
        <v>0.35560000000000003</v>
      </c>
      <c r="F21" s="4">
        <v>1.3395999999999999</v>
      </c>
      <c r="G21" s="4">
        <v>0.78799999999999992</v>
      </c>
      <c r="H21" s="3">
        <v>0.34320000000000001</v>
      </c>
      <c r="I21" s="4">
        <v>0.81959999999999988</v>
      </c>
      <c r="J21" s="4">
        <v>0.54390000000000005</v>
      </c>
      <c r="K21" s="4">
        <f>Table073__Page_104333[[#This Row],[Column4]]-Table073__Page_104333[[#This Row],[Column7]]</f>
        <v>-0.49879999999999991</v>
      </c>
      <c r="L21" s="4">
        <f>Table073__Page_104333[[#This Row],[Column2]]-Table073__Page_104333[[#This Row],[Column5]]</f>
        <v>-2.1999999999999964E-2</v>
      </c>
      <c r="M21" s="4">
        <f>Table073__Page_104333[[#This Row],[Column3]]-Table073__Page_104333[[#This Row],[Column6]]</f>
        <v>-1.0455999999999999</v>
      </c>
    </row>
    <row r="22" spans="1:13" x14ac:dyDescent="0.3">
      <c r="A22" t="s">
        <v>34</v>
      </c>
      <c r="B22" s="3">
        <v>3.5432000000000001</v>
      </c>
      <c r="C22" s="3">
        <v>3.9927999999999999</v>
      </c>
      <c r="D22" s="3">
        <v>3.7056</v>
      </c>
      <c r="E22" s="4">
        <v>2.2355999999999998</v>
      </c>
      <c r="F22" s="4">
        <v>1.0830000000000002</v>
      </c>
      <c r="G22" s="4">
        <v>1.5162</v>
      </c>
      <c r="H22" s="3">
        <v>3.2174999999999998</v>
      </c>
      <c r="I22" s="4">
        <v>3.0787999999999993</v>
      </c>
      <c r="J22" s="4">
        <v>3.1652</v>
      </c>
      <c r="K22" s="4">
        <f>Table073__Page_104333[[#This Row],[Column4]]-Table073__Page_104333[[#This Row],[Column7]]</f>
        <v>2.1894</v>
      </c>
      <c r="L22" s="4">
        <f>Table073__Page_104333[[#This Row],[Column2]]-Table073__Page_104333[[#This Row],[Column5]]</f>
        <v>1.3076000000000003</v>
      </c>
      <c r="M22" s="4">
        <f>Table073__Page_104333[[#This Row],[Column3]]-Table073__Page_104333[[#This Row],[Column6]]</f>
        <v>2.9097999999999997</v>
      </c>
    </row>
    <row r="23" spans="1:13" x14ac:dyDescent="0.3">
      <c r="A23" t="s">
        <v>35</v>
      </c>
      <c r="B23" s="3">
        <v>1.6335000000000002</v>
      </c>
      <c r="C23" s="3">
        <v>0.9264</v>
      </c>
      <c r="D23" s="3">
        <v>1.3046</v>
      </c>
      <c r="E23" s="4">
        <v>0</v>
      </c>
      <c r="F23" s="4">
        <v>0</v>
      </c>
      <c r="G23" s="4">
        <v>0</v>
      </c>
      <c r="H23" s="3">
        <v>1.3419999999999999</v>
      </c>
      <c r="I23" s="4">
        <v>0.70950000000000002</v>
      </c>
      <c r="J23" s="4">
        <v>1.0544000000000002</v>
      </c>
      <c r="K23" s="4">
        <f>Table073__Page_104333[[#This Row],[Column4]]-Table073__Page_104333[[#This Row],[Column7]]</f>
        <v>1.3046</v>
      </c>
      <c r="L23" s="4">
        <f>Table073__Page_104333[[#This Row],[Column2]]-Table073__Page_104333[[#This Row],[Column5]]</f>
        <v>1.6335000000000002</v>
      </c>
      <c r="M23" s="4">
        <f>Table073__Page_104333[[#This Row],[Column3]]-Table073__Page_104333[[#This Row],[Column6]]</f>
        <v>0.9264</v>
      </c>
    </row>
    <row r="24" spans="1:13" x14ac:dyDescent="0.3">
      <c r="A24" t="s">
        <v>36</v>
      </c>
      <c r="B24" s="3">
        <v>4.6079999999999997</v>
      </c>
      <c r="C24" s="3">
        <v>0</v>
      </c>
      <c r="D24" s="3">
        <v>2.3892000000000002</v>
      </c>
      <c r="E24" s="4">
        <v>1.6192</v>
      </c>
      <c r="F24" s="4">
        <v>1.0672999999999999</v>
      </c>
      <c r="G24" s="4">
        <v>1.4778</v>
      </c>
      <c r="H24" s="3">
        <v>3.0912000000000002</v>
      </c>
      <c r="I24" s="4">
        <v>0.44340000000000002</v>
      </c>
      <c r="J24" s="4">
        <v>1.9188000000000001</v>
      </c>
      <c r="K24" s="4">
        <f>Table073__Page_104333[[#This Row],[Column4]]-Table073__Page_104333[[#This Row],[Column7]]</f>
        <v>0.91140000000000021</v>
      </c>
      <c r="L24" s="4">
        <f>Table073__Page_104333[[#This Row],[Column2]]-Table073__Page_104333[[#This Row],[Column5]]</f>
        <v>2.9887999999999995</v>
      </c>
      <c r="M24" s="4">
        <f>Table073__Page_104333[[#This Row],[Column3]]-Table073__Page_104333[[#This Row],[Column6]]</f>
        <v>-1.0672999999999999</v>
      </c>
    </row>
    <row r="25" spans="1:13" x14ac:dyDescent="0.3">
      <c r="A25" t="s">
        <v>37</v>
      </c>
      <c r="B25" s="3">
        <v>0</v>
      </c>
      <c r="C25" s="3">
        <v>0.78959999999999997</v>
      </c>
      <c r="D25" s="3">
        <v>0.44029999999999991</v>
      </c>
      <c r="E25" s="4">
        <v>0</v>
      </c>
      <c r="F25" s="4">
        <v>0</v>
      </c>
      <c r="G25" s="4">
        <v>0</v>
      </c>
      <c r="H25" s="3">
        <v>0</v>
      </c>
      <c r="I25" s="4">
        <v>0.43140000000000001</v>
      </c>
      <c r="J25" s="4">
        <v>0.21299999999999999</v>
      </c>
      <c r="K25" s="4">
        <f>Table073__Page_104333[[#This Row],[Column4]]-Table073__Page_104333[[#This Row],[Column7]]</f>
        <v>0.44029999999999991</v>
      </c>
      <c r="L25" s="4">
        <f>Table073__Page_104333[[#This Row],[Column2]]-Table073__Page_104333[[#This Row],[Column5]]</f>
        <v>0</v>
      </c>
      <c r="M25" s="4">
        <f>Table073__Page_104333[[#This Row],[Column3]]-Table073__Page_104333[[#This Row],[Column6]]</f>
        <v>0.78959999999999997</v>
      </c>
    </row>
    <row r="26" spans="1:13" x14ac:dyDescent="0.3">
      <c r="A26" t="s">
        <v>38</v>
      </c>
      <c r="B26" s="3">
        <v>0</v>
      </c>
      <c r="C26" s="3">
        <v>0</v>
      </c>
      <c r="D26" s="3">
        <v>0</v>
      </c>
      <c r="E26" s="4">
        <v>0</v>
      </c>
      <c r="F26" s="4">
        <v>0</v>
      </c>
      <c r="G26" s="4">
        <v>0</v>
      </c>
      <c r="H26" s="3">
        <v>0</v>
      </c>
      <c r="I26" s="4">
        <v>0</v>
      </c>
      <c r="J26" s="4">
        <v>0</v>
      </c>
      <c r="K26" s="4">
        <f>Table073__Page_104333[[#This Row],[Column4]]-Table073__Page_104333[[#This Row],[Column7]]</f>
        <v>0</v>
      </c>
      <c r="L26" s="4">
        <f>Table073__Page_104333[[#This Row],[Column2]]-Table073__Page_104333[[#This Row],[Column5]]</f>
        <v>0</v>
      </c>
      <c r="M26" s="4">
        <f>Table073__Page_104333[[#This Row],[Column3]]-Table073__Page_104333[[#This Row],[Column6]]</f>
        <v>0</v>
      </c>
    </row>
    <row r="27" spans="1:13" x14ac:dyDescent="0.3">
      <c r="A27" t="s">
        <v>39</v>
      </c>
      <c r="B27" s="3">
        <v>0.35100000000000003</v>
      </c>
      <c r="C27" s="3">
        <v>0.75449999999999984</v>
      </c>
      <c r="D27" s="3">
        <v>0.54990000000000006</v>
      </c>
      <c r="E27" s="4">
        <v>1.2927999999999999</v>
      </c>
      <c r="F27" s="4">
        <v>0</v>
      </c>
      <c r="G27" s="4">
        <v>0.66879999999999995</v>
      </c>
      <c r="H27" s="3">
        <v>0.745</v>
      </c>
      <c r="I27" s="4">
        <v>0.48599999999999999</v>
      </c>
      <c r="J27" s="4">
        <v>0.58950000000000002</v>
      </c>
      <c r="K27" s="4">
        <f>Table073__Page_104333[[#This Row],[Column4]]-Table073__Page_104333[[#This Row],[Column7]]</f>
        <v>-0.11889999999999989</v>
      </c>
      <c r="L27" s="4">
        <f>Table073__Page_104333[[#This Row],[Column2]]-Table073__Page_104333[[#This Row],[Column5]]</f>
        <v>-0.94179999999999997</v>
      </c>
      <c r="M27" s="4">
        <f>Table073__Page_104333[[#This Row],[Column3]]-Table073__Page_104333[[#This Row],[Column6]]</f>
        <v>0.75449999999999984</v>
      </c>
    </row>
    <row r="28" spans="1:13" x14ac:dyDescent="0.3">
      <c r="A28" t="s">
        <v>40</v>
      </c>
      <c r="B28" s="3">
        <v>0</v>
      </c>
      <c r="C28" s="3">
        <v>0</v>
      </c>
      <c r="D28" s="3">
        <v>0</v>
      </c>
      <c r="E28" s="4">
        <v>0.51</v>
      </c>
      <c r="F28" s="4">
        <v>0.37979999999999997</v>
      </c>
      <c r="G28" s="4">
        <v>0.37979999999999997</v>
      </c>
      <c r="H28" s="3">
        <v>0.1552</v>
      </c>
      <c r="I28" s="4">
        <v>9.98E-2</v>
      </c>
      <c r="J28" s="4">
        <v>0.13</v>
      </c>
      <c r="K28" s="4">
        <f>Table073__Page_104333[[#This Row],[Column4]]-Table073__Page_104333[[#This Row],[Column7]]</f>
        <v>-0.37979999999999997</v>
      </c>
      <c r="L28" s="4">
        <f>Table073__Page_104333[[#This Row],[Column2]]-Table073__Page_104333[[#This Row],[Column5]]</f>
        <v>-0.51</v>
      </c>
      <c r="M28" s="4">
        <f>Table073__Page_104333[[#This Row],[Column3]]-Table073__Page_104333[[#This Row],[Column6]]</f>
        <v>-0.37979999999999997</v>
      </c>
    </row>
    <row r="29" spans="1:13" x14ac:dyDescent="0.3">
      <c r="A29" t="s">
        <v>41</v>
      </c>
      <c r="B29" s="3">
        <v>0</v>
      </c>
      <c r="C29" s="3">
        <v>0</v>
      </c>
      <c r="D29" s="3">
        <v>0</v>
      </c>
      <c r="E29" s="4">
        <v>0.45600000000000002</v>
      </c>
      <c r="F29" s="4">
        <v>0</v>
      </c>
      <c r="G29" s="4">
        <v>0.18359999999999999</v>
      </c>
      <c r="H29" s="3">
        <v>8.4500000000000006E-2</v>
      </c>
      <c r="I29" s="4">
        <v>0</v>
      </c>
      <c r="J29" s="4">
        <v>8.4599999999999995E-2</v>
      </c>
      <c r="K29" s="4">
        <f>Table073__Page_104333[[#This Row],[Column4]]-Table073__Page_104333[[#This Row],[Column7]]</f>
        <v>-0.18359999999999999</v>
      </c>
      <c r="L29" s="4">
        <f>Table073__Page_104333[[#This Row],[Column2]]-Table073__Page_104333[[#This Row],[Column5]]</f>
        <v>-0.45600000000000002</v>
      </c>
      <c r="M29" s="4">
        <f>Table073__Page_104333[[#This Row],[Column3]]-Table073__Page_104333[[#This Row],[Column6]]</f>
        <v>0</v>
      </c>
    </row>
    <row r="30" spans="1:13" x14ac:dyDescent="0.3">
      <c r="A30" t="s">
        <v>42</v>
      </c>
      <c r="B30" s="3">
        <v>0.15759999999999999</v>
      </c>
      <c r="C30" s="3">
        <v>0.93</v>
      </c>
      <c r="D30" s="3">
        <v>0.54669999999999996</v>
      </c>
      <c r="E30" s="4">
        <v>0.27149999999999996</v>
      </c>
      <c r="F30" s="4">
        <v>0.25769999999999998</v>
      </c>
      <c r="G30" s="4">
        <v>0.25769999999999998</v>
      </c>
      <c r="H30" s="3">
        <v>0.16980000000000001</v>
      </c>
      <c r="I30" s="4">
        <v>0.64960000000000007</v>
      </c>
      <c r="J30" s="4">
        <v>0.41549999999999998</v>
      </c>
      <c r="K30" s="4">
        <f>Table073__Page_104333[[#This Row],[Column4]]-Table073__Page_104333[[#This Row],[Column7]]</f>
        <v>0.28899999999999998</v>
      </c>
      <c r="L30" s="4">
        <f>Table073__Page_104333[[#This Row],[Column2]]-Table073__Page_104333[[#This Row],[Column5]]</f>
        <v>-0.11389999999999997</v>
      </c>
      <c r="M30" s="4">
        <f>Table073__Page_104333[[#This Row],[Column3]]-Table073__Page_104333[[#This Row],[Column6]]</f>
        <v>0.67230000000000012</v>
      </c>
    </row>
    <row r="31" spans="1:13" x14ac:dyDescent="0.3">
      <c r="A31" t="s">
        <v>43</v>
      </c>
      <c r="B31" s="3">
        <v>0</v>
      </c>
      <c r="C31" s="3">
        <v>0</v>
      </c>
      <c r="D31" s="3">
        <v>0</v>
      </c>
      <c r="E31" s="4">
        <v>0.27689999999999998</v>
      </c>
      <c r="F31" s="4">
        <v>0</v>
      </c>
      <c r="G31" s="4">
        <v>8.72E-2</v>
      </c>
      <c r="H31" s="3">
        <v>0.18680000000000002</v>
      </c>
      <c r="I31" s="4">
        <v>0</v>
      </c>
      <c r="J31" s="4">
        <v>8.7799999999999989E-2</v>
      </c>
      <c r="K31" s="4">
        <f>Table073__Page_104333[[#This Row],[Column4]]-Table073__Page_104333[[#This Row],[Column7]]</f>
        <v>-8.72E-2</v>
      </c>
      <c r="L31" s="4">
        <f>Table073__Page_104333[[#This Row],[Column2]]-Table073__Page_104333[[#This Row],[Column5]]</f>
        <v>-0.27689999999999998</v>
      </c>
      <c r="M31" s="4">
        <f>Table073__Page_104333[[#This Row],[Column3]]-Table073__Page_104333[[#This Row],[Column6]]</f>
        <v>0</v>
      </c>
    </row>
    <row r="32" spans="1:13" x14ac:dyDescent="0.3">
      <c r="A32" t="s">
        <v>44</v>
      </c>
      <c r="B32" s="3" t="s">
        <v>71</v>
      </c>
      <c r="C32" s="3">
        <v>0</v>
      </c>
      <c r="D32" s="3">
        <v>0</v>
      </c>
      <c r="E32" s="4">
        <v>0</v>
      </c>
      <c r="F32" s="4">
        <v>0.47159999999999996</v>
      </c>
      <c r="G32" s="4">
        <v>0.23579999999999998</v>
      </c>
      <c r="H32" s="3">
        <v>0</v>
      </c>
      <c r="I32" s="4">
        <v>0.1115</v>
      </c>
      <c r="J32" s="4">
        <v>5.8600000000000006E-2</v>
      </c>
      <c r="K32" s="4">
        <f>Table073__Page_104333[[#This Row],[Column4]]-Table073__Page_104333[[#This Row],[Column7]]</f>
        <v>-0.23579999999999998</v>
      </c>
      <c r="L32" s="4" t="s">
        <v>71</v>
      </c>
      <c r="M32" s="4">
        <f>Table073__Page_104333[[#This Row],[Column3]]-Table073__Page_104333[[#This Row],[Column6]]</f>
        <v>-0.47159999999999996</v>
      </c>
    </row>
    <row r="33" spans="1:13" x14ac:dyDescent="0.3">
      <c r="A33" t="s">
        <v>45</v>
      </c>
      <c r="B33" s="3">
        <v>0</v>
      </c>
      <c r="C33" s="3">
        <v>0</v>
      </c>
      <c r="D33" s="3">
        <v>0</v>
      </c>
      <c r="E33" s="4">
        <v>1.506</v>
      </c>
      <c r="F33" s="4">
        <v>0</v>
      </c>
      <c r="G33" s="4">
        <v>0.61099999999999999</v>
      </c>
      <c r="H33" s="3">
        <v>0.72539999999999993</v>
      </c>
      <c r="I33" s="4">
        <v>0</v>
      </c>
      <c r="J33" s="4">
        <v>0.35799999999999998</v>
      </c>
      <c r="K33" s="4">
        <f>Table073__Page_104333[[#This Row],[Column4]]-Table073__Page_104333[[#This Row],[Column7]]</f>
        <v>-0.61099999999999999</v>
      </c>
      <c r="L33" s="4">
        <f>Table073__Page_104333[[#This Row],[Column2]]-Table073__Page_104333[[#This Row],[Column5]]</f>
        <v>-1.506</v>
      </c>
      <c r="M33" s="4">
        <f>Table073__Page_104333[[#This Row],[Column3]]-Table073__Page_104333[[#This Row],[Column6]]</f>
        <v>0</v>
      </c>
    </row>
    <row r="34" spans="1:13" x14ac:dyDescent="0.3">
      <c r="A34" t="s">
        <v>46</v>
      </c>
      <c r="B34" s="3">
        <v>0.41279999999999994</v>
      </c>
      <c r="C34" s="3">
        <v>0.23879999999999998</v>
      </c>
      <c r="D34" s="3">
        <v>0.32879999999999998</v>
      </c>
      <c r="E34" s="4">
        <v>0.84370000000000001</v>
      </c>
      <c r="F34" s="4">
        <v>0.495</v>
      </c>
      <c r="G34" s="4">
        <v>0.55000000000000004</v>
      </c>
      <c r="H34" s="3">
        <v>0.56559999999999999</v>
      </c>
      <c r="I34" s="4">
        <v>0.30449999999999999</v>
      </c>
      <c r="J34" s="4">
        <v>0.4032</v>
      </c>
      <c r="K34" s="4">
        <f>Table073__Page_104333[[#This Row],[Column4]]-Table073__Page_104333[[#This Row],[Column7]]</f>
        <v>-0.22120000000000006</v>
      </c>
      <c r="L34" s="4">
        <f>Table073__Page_104333[[#This Row],[Column2]]-Table073__Page_104333[[#This Row],[Column5]]</f>
        <v>-0.43090000000000006</v>
      </c>
      <c r="M34" s="4">
        <f>Table073__Page_104333[[#This Row],[Column3]]-Table073__Page_104333[[#This Row],[Column6]]</f>
        <v>-0.25619999999999998</v>
      </c>
    </row>
    <row r="35" spans="1:13" x14ac:dyDescent="0.3">
      <c r="A35" t="s">
        <v>47</v>
      </c>
      <c r="B35" s="3">
        <v>0.34549999999999997</v>
      </c>
      <c r="C35" s="3">
        <v>0.192</v>
      </c>
      <c r="D35" s="3">
        <v>0.26350000000000001</v>
      </c>
      <c r="E35" s="4">
        <v>0.41</v>
      </c>
      <c r="F35" s="4">
        <v>0</v>
      </c>
      <c r="G35" s="4">
        <v>0.17430000000000001</v>
      </c>
      <c r="H35" s="3">
        <v>0.36399999999999999</v>
      </c>
      <c r="I35" s="4">
        <v>0.17400000000000002</v>
      </c>
      <c r="J35" s="4">
        <v>0.23</v>
      </c>
      <c r="K35" s="4">
        <f>Table073__Page_104333[[#This Row],[Column4]]-Table073__Page_104333[[#This Row],[Column7]]</f>
        <v>8.9200000000000002E-2</v>
      </c>
      <c r="L35" s="4">
        <f>Table073__Page_104333[[#This Row],[Column2]]-Table073__Page_104333[[#This Row],[Column5]]</f>
        <v>-6.4500000000000002E-2</v>
      </c>
      <c r="M35" s="4">
        <f>Table073__Page_104333[[#This Row],[Column3]]-Table073__Page_104333[[#This Row],[Column6]]</f>
        <v>0.192</v>
      </c>
    </row>
    <row r="36" spans="1:13" x14ac:dyDescent="0.3">
      <c r="A36" t="s">
        <v>48</v>
      </c>
      <c r="B36" s="3">
        <v>0</v>
      </c>
      <c r="C36" s="3">
        <v>1.7627999999999999</v>
      </c>
      <c r="D36" s="3">
        <v>0.68900000000000006</v>
      </c>
      <c r="E36" s="4">
        <v>0</v>
      </c>
      <c r="F36" s="4">
        <v>0</v>
      </c>
      <c r="G36" s="4">
        <v>0</v>
      </c>
      <c r="H36" s="3">
        <v>0</v>
      </c>
      <c r="I36" s="4">
        <v>1.0275000000000001</v>
      </c>
      <c r="J36" s="4">
        <v>0.37549999999999994</v>
      </c>
      <c r="K36" s="4">
        <f>Table073__Page_104333[[#This Row],[Column4]]-Table073__Page_104333[[#This Row],[Column7]]</f>
        <v>0.68900000000000006</v>
      </c>
      <c r="L36" s="4">
        <f>Table073__Page_104333[[#This Row],[Column2]]-Table073__Page_104333[[#This Row],[Column5]]</f>
        <v>0</v>
      </c>
      <c r="M36" s="4">
        <f>Table073__Page_104333[[#This Row],[Column3]]-Table073__Page_104333[[#This Row],[Column6]]</f>
        <v>1.7627999999999999</v>
      </c>
    </row>
    <row r="37" spans="1:13" x14ac:dyDescent="0.3">
      <c r="A37" t="s">
        <v>49</v>
      </c>
      <c r="B37" s="3" t="s">
        <v>71</v>
      </c>
      <c r="C37" s="3" t="s">
        <v>71</v>
      </c>
      <c r="D37" s="3" t="s">
        <v>71</v>
      </c>
      <c r="E37" s="4">
        <v>7.6609000000000007</v>
      </c>
      <c r="F37" s="4">
        <v>0</v>
      </c>
      <c r="G37" s="4">
        <v>3.3947999999999996</v>
      </c>
      <c r="H37" s="3">
        <v>7.6609000000000007</v>
      </c>
      <c r="I37" s="4">
        <v>0</v>
      </c>
      <c r="J37" s="4">
        <v>3.5792999999999995</v>
      </c>
      <c r="K37" s="4" t="s">
        <v>71</v>
      </c>
      <c r="L37" s="4" t="s">
        <v>71</v>
      </c>
      <c r="M37" s="4" t="s">
        <v>71</v>
      </c>
    </row>
    <row r="38" spans="1:13" ht="43.2" x14ac:dyDescent="0.3">
      <c r="A38" s="5" t="s">
        <v>50</v>
      </c>
      <c r="B38" s="3" t="s">
        <v>71</v>
      </c>
      <c r="C38" s="3">
        <v>0</v>
      </c>
      <c r="D38" s="3">
        <v>0</v>
      </c>
      <c r="E38" s="4">
        <v>0</v>
      </c>
      <c r="F38" s="4">
        <v>0</v>
      </c>
      <c r="G38" s="4">
        <v>0</v>
      </c>
      <c r="H38" s="3">
        <v>0</v>
      </c>
      <c r="I38" s="4">
        <v>0</v>
      </c>
      <c r="J38" s="4">
        <v>0</v>
      </c>
      <c r="K38" s="4">
        <f>Table073__Page_104333[[#This Row],[Column4]]-Table073__Page_104333[[#This Row],[Column7]]</f>
        <v>0</v>
      </c>
      <c r="L38" s="4" t="s">
        <v>71</v>
      </c>
      <c r="M38" s="4">
        <f>Table073__Page_104333[[#This Row],[Column3]]-Table073__Page_104333[[#This Row],[Column6]]</f>
        <v>0</v>
      </c>
    </row>
    <row r="39" spans="1:13" x14ac:dyDescent="0.3">
      <c r="A39" t="s">
        <v>51</v>
      </c>
      <c r="B39" s="3">
        <v>0</v>
      </c>
      <c r="C39" s="3">
        <v>0</v>
      </c>
      <c r="D39" s="3">
        <v>0</v>
      </c>
      <c r="E39" s="4">
        <v>1.5079</v>
      </c>
      <c r="F39" s="4">
        <v>0.18080000000000002</v>
      </c>
      <c r="G39" s="4">
        <v>0.90400000000000003</v>
      </c>
      <c r="H39" s="3">
        <v>0.34240000000000004</v>
      </c>
      <c r="I39" s="4">
        <v>7.8799999999999995E-2</v>
      </c>
      <c r="J39" s="4">
        <v>0.16500000000000001</v>
      </c>
      <c r="K39" s="4">
        <f>Table073__Page_104333[[#This Row],[Column4]]-Table073__Page_104333[[#This Row],[Column7]]</f>
        <v>-0.90400000000000003</v>
      </c>
      <c r="L39" s="4">
        <f>Table073__Page_104333[[#This Row],[Column2]]-Table073__Page_104333[[#This Row],[Column5]]</f>
        <v>-1.5079</v>
      </c>
      <c r="M39" s="4">
        <f>Table073__Page_104333[[#This Row],[Column3]]-Table073__Page_104333[[#This Row],[Column6]]</f>
        <v>-0.18080000000000002</v>
      </c>
    </row>
    <row r="40" spans="1:13" x14ac:dyDescent="0.3">
      <c r="A40" t="s">
        <v>52</v>
      </c>
      <c r="B40" s="3" t="s">
        <v>71</v>
      </c>
      <c r="C40" s="3" t="s">
        <v>71</v>
      </c>
      <c r="D40" s="3" t="s">
        <v>71</v>
      </c>
      <c r="E40" s="4">
        <v>0</v>
      </c>
      <c r="F40" s="4">
        <v>0</v>
      </c>
      <c r="G40" s="4">
        <v>0</v>
      </c>
      <c r="H40" s="3">
        <v>0</v>
      </c>
      <c r="I40" s="4">
        <v>0</v>
      </c>
      <c r="J40" s="4">
        <v>0</v>
      </c>
      <c r="K40" s="4" t="s">
        <v>71</v>
      </c>
      <c r="L40" s="4" t="s">
        <v>71</v>
      </c>
      <c r="M40" s="4" t="s">
        <v>71</v>
      </c>
    </row>
    <row r="41" spans="1:13" x14ac:dyDescent="0.3">
      <c r="A41" t="s">
        <v>53</v>
      </c>
      <c r="B41" s="3">
        <v>0</v>
      </c>
      <c r="C41" s="3">
        <v>0</v>
      </c>
      <c r="D41" s="3">
        <v>0</v>
      </c>
      <c r="E41" s="4">
        <v>3.262</v>
      </c>
      <c r="F41" s="4">
        <v>0</v>
      </c>
      <c r="G41" s="4">
        <v>2.0078999999999998</v>
      </c>
      <c r="H41" s="3">
        <v>2.6459999999999995</v>
      </c>
      <c r="I41" s="4">
        <v>0</v>
      </c>
      <c r="J41" s="4">
        <v>1.5283000000000002</v>
      </c>
      <c r="K41" s="4">
        <f>Table073__Page_104333[[#This Row],[Column4]]-Table073__Page_104333[[#This Row],[Column7]]</f>
        <v>-2.0078999999999998</v>
      </c>
      <c r="L41" s="4">
        <f>Table073__Page_104333[[#This Row],[Column2]]-Table073__Page_104333[[#This Row],[Column5]]</f>
        <v>-3.262</v>
      </c>
      <c r="M41" s="4">
        <f>Table073__Page_104333[[#This Row],[Column3]]-Table073__Page_104333[[#This Row],[Column6]]</f>
        <v>0</v>
      </c>
    </row>
    <row r="42" spans="1:13" x14ac:dyDescent="0.3">
      <c r="A42" t="s">
        <v>54</v>
      </c>
      <c r="B42" s="3">
        <v>0</v>
      </c>
      <c r="C42" s="3">
        <v>0</v>
      </c>
      <c r="D42" s="3">
        <v>0</v>
      </c>
      <c r="E42" s="4">
        <v>10.316800000000001</v>
      </c>
      <c r="F42" s="4">
        <v>0</v>
      </c>
      <c r="G42" s="4">
        <v>5.7450000000000001</v>
      </c>
      <c r="H42" s="3">
        <v>8.2502000000000013</v>
      </c>
      <c r="I42" s="4">
        <v>0</v>
      </c>
      <c r="J42" s="4">
        <v>4.7149999999999999</v>
      </c>
      <c r="K42" s="4">
        <f>Table073__Page_104333[[#This Row],[Column4]]-Table073__Page_104333[[#This Row],[Column7]]</f>
        <v>-5.7450000000000001</v>
      </c>
      <c r="L42" s="4">
        <f>Table073__Page_104333[[#This Row],[Column2]]-Table073__Page_104333[[#This Row],[Column5]]</f>
        <v>-10.316800000000001</v>
      </c>
      <c r="M42" s="4">
        <f>Table073__Page_104333[[#This Row],[Column3]]-Table073__Page_104333[[#This Row],[Column6]]</f>
        <v>0</v>
      </c>
    </row>
    <row r="43" spans="1:13" x14ac:dyDescent="0.3">
      <c r="A43" t="s">
        <v>55</v>
      </c>
      <c r="B43" s="3">
        <v>0.30360000000000004</v>
      </c>
      <c r="C43" s="3">
        <v>0.252</v>
      </c>
      <c r="D43" s="3">
        <v>0.25359999999999999</v>
      </c>
      <c r="E43" s="4">
        <v>0.68799999999999994</v>
      </c>
      <c r="F43" s="4">
        <v>0.43619999999999998</v>
      </c>
      <c r="G43" s="4">
        <v>0.50890000000000002</v>
      </c>
      <c r="H43" s="3">
        <v>0.39649999999999996</v>
      </c>
      <c r="I43" s="4">
        <v>0.28749999999999998</v>
      </c>
      <c r="J43" s="4">
        <v>0.34350000000000003</v>
      </c>
      <c r="K43" s="4">
        <f>Table073__Page_104333[[#This Row],[Column4]]-Table073__Page_104333[[#This Row],[Column7]]</f>
        <v>-0.25530000000000003</v>
      </c>
      <c r="L43" s="4">
        <f>Table073__Page_104333[[#This Row],[Column2]]-Table073__Page_104333[[#This Row],[Column5]]</f>
        <v>-0.38439999999999991</v>
      </c>
      <c r="M43" s="4">
        <f>Table073__Page_104333[[#This Row],[Column3]]-Table073__Page_104333[[#This Row],[Column6]]</f>
        <v>-0.18419999999999997</v>
      </c>
    </row>
    <row r="44" spans="1:13" ht="14.4" customHeight="1" x14ac:dyDescent="0.3">
      <c r="A44" s="24" t="s">
        <v>72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</sheetData>
  <mergeCells count="2">
    <mergeCell ref="A1:K3"/>
    <mergeCell ref="A44:M44"/>
  </mergeCells>
  <phoneticPr fontId="4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5F4B-92E9-40FF-B649-A7BDD2CD3B87}">
  <dimension ref="A1:J46"/>
  <sheetViews>
    <sheetView topLeftCell="A26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60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56</v>
      </c>
    </row>
    <row r="7" spans="1:5" x14ac:dyDescent="0.3">
      <c r="A7" s="9"/>
      <c r="B7" s="10"/>
      <c r="C7" s="10" t="s">
        <v>13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</v>
      </c>
      <c r="C9" s="15">
        <v>0.24239999999999998</v>
      </c>
      <c r="D9" s="15">
        <v>8.5299999999999987E-2</v>
      </c>
      <c r="E9" s="15">
        <f>C9-B9</f>
        <v>0.24239999999999998</v>
      </c>
    </row>
    <row r="10" spans="1:5" x14ac:dyDescent="0.3">
      <c r="A10" s="9" t="s">
        <v>20</v>
      </c>
      <c r="B10" s="16">
        <v>1.9456</v>
      </c>
      <c r="C10" s="16">
        <v>0.39689999999999998</v>
      </c>
      <c r="D10" s="16">
        <v>1.2368999999999999</v>
      </c>
      <c r="E10" s="16">
        <f t="shared" ref="E10:E45" si="0">C10-B10</f>
        <v>-1.5487</v>
      </c>
    </row>
    <row r="11" spans="1:5" x14ac:dyDescent="0.3">
      <c r="A11" s="12" t="s">
        <v>21</v>
      </c>
      <c r="B11" s="15">
        <v>0.57259999999999989</v>
      </c>
      <c r="C11" s="15">
        <v>0.20010000000000003</v>
      </c>
      <c r="D11" s="15">
        <v>0.3715</v>
      </c>
      <c r="E11" s="15">
        <f t="shared" si="0"/>
        <v>-0.37249999999999983</v>
      </c>
    </row>
    <row r="12" spans="1:5" x14ac:dyDescent="0.3">
      <c r="A12" s="9" t="s">
        <v>22</v>
      </c>
      <c r="B12" s="16">
        <v>0.14780000000000001</v>
      </c>
      <c r="C12" s="16">
        <v>0.2145</v>
      </c>
      <c r="D12" s="16">
        <v>0.17669999999999997</v>
      </c>
      <c r="E12" s="16">
        <f t="shared" si="0"/>
        <v>6.6699999999999982E-2</v>
      </c>
    </row>
    <row r="13" spans="1:5" x14ac:dyDescent="0.3">
      <c r="A13" s="12" t="s">
        <v>23</v>
      </c>
      <c r="B13" s="15">
        <v>0.8498</v>
      </c>
      <c r="C13" s="15">
        <v>0.63960000000000006</v>
      </c>
      <c r="D13" s="15">
        <v>0.76859999999999995</v>
      </c>
      <c r="E13" s="15">
        <f t="shared" si="0"/>
        <v>-0.21019999999999994</v>
      </c>
    </row>
    <row r="14" spans="1:5" x14ac:dyDescent="0.3">
      <c r="A14" s="9" t="s">
        <v>24</v>
      </c>
      <c r="B14" s="16">
        <v>0</v>
      </c>
      <c r="C14" s="16">
        <v>0</v>
      </c>
      <c r="D14" s="16">
        <v>0</v>
      </c>
      <c r="E14" s="16">
        <f t="shared" si="0"/>
        <v>0</v>
      </c>
    </row>
    <row r="15" spans="1:5" x14ac:dyDescent="0.3">
      <c r="A15" s="12" t="s">
        <v>25</v>
      </c>
      <c r="B15" s="15">
        <v>0</v>
      </c>
      <c r="C15" s="15">
        <v>0</v>
      </c>
      <c r="D15" s="15">
        <v>0</v>
      </c>
      <c r="E15" s="15">
        <f t="shared" si="0"/>
        <v>0</v>
      </c>
    </row>
    <row r="16" spans="1:5" x14ac:dyDescent="0.3">
      <c r="A16" s="9" t="s">
        <v>26</v>
      </c>
      <c r="B16" s="16">
        <v>0</v>
      </c>
      <c r="C16" s="16">
        <v>0.1686</v>
      </c>
      <c r="D16" s="16">
        <v>6.9200000000000012E-2</v>
      </c>
      <c r="E16" s="16">
        <f t="shared" si="0"/>
        <v>0.1686</v>
      </c>
    </row>
    <row r="17" spans="1:5" x14ac:dyDescent="0.3">
      <c r="A17" s="12" t="s">
        <v>27</v>
      </c>
      <c r="B17" s="15">
        <v>0.62090000000000001</v>
      </c>
      <c r="C17" s="15">
        <v>0</v>
      </c>
      <c r="D17" s="15">
        <v>0.31480000000000002</v>
      </c>
      <c r="E17" s="15">
        <f t="shared" si="0"/>
        <v>-0.62090000000000001</v>
      </c>
    </row>
    <row r="18" spans="1:5" x14ac:dyDescent="0.3">
      <c r="A18" s="9" t="s">
        <v>28</v>
      </c>
      <c r="B18" s="16">
        <v>0</v>
      </c>
      <c r="C18" s="16">
        <v>0</v>
      </c>
      <c r="D18" s="16">
        <v>0</v>
      </c>
      <c r="E18" s="16">
        <f t="shared" si="0"/>
        <v>0</v>
      </c>
    </row>
    <row r="19" spans="1:5" x14ac:dyDescent="0.3">
      <c r="A19" s="12" t="s">
        <v>29</v>
      </c>
      <c r="B19" s="15">
        <v>0</v>
      </c>
      <c r="C19" s="15">
        <v>0</v>
      </c>
      <c r="D19" s="15">
        <v>0</v>
      </c>
      <c r="E19" s="15">
        <f t="shared" si="0"/>
        <v>0</v>
      </c>
    </row>
    <row r="20" spans="1:5" x14ac:dyDescent="0.3">
      <c r="A20" s="9" t="s">
        <v>30</v>
      </c>
      <c r="B20" s="16">
        <v>1.0488000000000002</v>
      </c>
      <c r="C20" s="16">
        <v>0.31880000000000003</v>
      </c>
      <c r="D20" s="16">
        <v>0.66720000000000013</v>
      </c>
      <c r="E20" s="16">
        <f t="shared" si="0"/>
        <v>-0.7300000000000002</v>
      </c>
    </row>
    <row r="21" spans="1:5" x14ac:dyDescent="0.3">
      <c r="A21" s="12" t="s">
        <v>31</v>
      </c>
      <c r="B21" s="15">
        <v>0</v>
      </c>
      <c r="C21" s="15">
        <v>0</v>
      </c>
      <c r="D21" s="15">
        <v>0</v>
      </c>
      <c r="E21" s="15">
        <f t="shared" si="0"/>
        <v>0</v>
      </c>
    </row>
    <row r="22" spans="1:5" x14ac:dyDescent="0.3">
      <c r="A22" s="9" t="s">
        <v>32</v>
      </c>
      <c r="B22" s="16">
        <v>0.48359999999999992</v>
      </c>
      <c r="C22" s="16">
        <v>0.39269999999999994</v>
      </c>
      <c r="D22" s="16">
        <v>0.48369999999999991</v>
      </c>
      <c r="E22" s="16">
        <f t="shared" si="0"/>
        <v>-9.0899999999999981E-2</v>
      </c>
    </row>
    <row r="23" spans="1:5" x14ac:dyDescent="0.3">
      <c r="A23" s="12" t="s">
        <v>33</v>
      </c>
      <c r="B23" s="15">
        <v>0.3296</v>
      </c>
      <c r="C23" s="15">
        <v>0.8748999999999999</v>
      </c>
      <c r="D23" s="15">
        <v>0.60400000000000009</v>
      </c>
      <c r="E23" s="15">
        <f t="shared" si="0"/>
        <v>0.5452999999999999</v>
      </c>
    </row>
    <row r="24" spans="1:5" x14ac:dyDescent="0.3">
      <c r="A24" s="9" t="s">
        <v>34</v>
      </c>
      <c r="B24" s="16">
        <v>2.6069999999999998</v>
      </c>
      <c r="C24" s="16">
        <v>2.6064000000000003</v>
      </c>
      <c r="D24" s="16">
        <v>2.5737999999999999</v>
      </c>
      <c r="E24" s="16">
        <f t="shared" si="0"/>
        <v>-5.9999999999948983E-4</v>
      </c>
    </row>
    <row r="25" spans="1:5" x14ac:dyDescent="0.3">
      <c r="A25" s="12" t="s">
        <v>35</v>
      </c>
      <c r="B25" s="15">
        <v>0.98550000000000015</v>
      </c>
      <c r="C25" s="15">
        <v>1.1321999999999999</v>
      </c>
      <c r="D25" s="15">
        <v>1.0575999999999999</v>
      </c>
      <c r="E25" s="15">
        <f t="shared" si="0"/>
        <v>0.14669999999999972</v>
      </c>
    </row>
    <row r="26" spans="1:5" x14ac:dyDescent="0.3">
      <c r="A26" s="9" t="s">
        <v>36</v>
      </c>
      <c r="B26" s="16">
        <v>2.7675000000000001</v>
      </c>
      <c r="C26" s="16">
        <v>0.69400000000000006</v>
      </c>
      <c r="D26" s="16">
        <v>1.7835999999999999</v>
      </c>
      <c r="E26" s="16">
        <f t="shared" si="0"/>
        <v>-2.0735000000000001</v>
      </c>
    </row>
    <row r="27" spans="1:5" x14ac:dyDescent="0.3">
      <c r="A27" s="12" t="s">
        <v>37</v>
      </c>
      <c r="B27" s="15">
        <v>0</v>
      </c>
      <c r="C27" s="15">
        <v>0</v>
      </c>
      <c r="D27" s="15">
        <v>0</v>
      </c>
      <c r="E27" s="15">
        <f t="shared" si="0"/>
        <v>0</v>
      </c>
    </row>
    <row r="28" spans="1:5" x14ac:dyDescent="0.3">
      <c r="A28" s="9" t="s">
        <v>38</v>
      </c>
      <c r="B28" s="16">
        <v>0</v>
      </c>
      <c r="C28" s="16">
        <v>0</v>
      </c>
      <c r="D28" s="16">
        <v>0</v>
      </c>
      <c r="E28" s="16">
        <f t="shared" si="0"/>
        <v>0</v>
      </c>
    </row>
    <row r="29" spans="1:5" x14ac:dyDescent="0.3">
      <c r="A29" s="12" t="s">
        <v>39</v>
      </c>
      <c r="B29" s="15">
        <v>0.62560000000000004</v>
      </c>
      <c r="C29" s="15">
        <v>0.35399999999999998</v>
      </c>
      <c r="D29" s="15">
        <v>0.55920000000000014</v>
      </c>
      <c r="E29" s="15">
        <f t="shared" si="0"/>
        <v>-0.27160000000000006</v>
      </c>
    </row>
    <row r="30" spans="1:5" x14ac:dyDescent="0.3">
      <c r="A30" s="9" t="s">
        <v>40</v>
      </c>
      <c r="B30" s="16">
        <v>0</v>
      </c>
      <c r="C30" s="16">
        <v>0.15389999999999998</v>
      </c>
      <c r="D30" s="16">
        <v>6.4200000000000007E-2</v>
      </c>
      <c r="E30" s="16">
        <f t="shared" si="0"/>
        <v>0.15389999999999998</v>
      </c>
    </row>
    <row r="31" spans="1:5" x14ac:dyDescent="0.3">
      <c r="A31" s="12" t="s">
        <v>41</v>
      </c>
      <c r="B31" s="15">
        <v>0</v>
      </c>
      <c r="C31" s="15">
        <v>0</v>
      </c>
      <c r="D31" s="15">
        <v>0</v>
      </c>
      <c r="E31" s="15">
        <f t="shared" si="0"/>
        <v>0</v>
      </c>
    </row>
    <row r="32" spans="1:5" x14ac:dyDescent="0.3">
      <c r="A32" s="9" t="s">
        <v>42</v>
      </c>
      <c r="B32" s="16">
        <v>0.15920000000000001</v>
      </c>
      <c r="C32" s="16">
        <v>0.88990000000000014</v>
      </c>
      <c r="D32" s="16">
        <v>0.48119999999999996</v>
      </c>
      <c r="E32" s="16">
        <f t="shared" si="0"/>
        <v>0.73070000000000013</v>
      </c>
    </row>
    <row r="33" spans="1:10" x14ac:dyDescent="0.3">
      <c r="A33" s="12" t="s">
        <v>43</v>
      </c>
      <c r="B33" s="15">
        <v>0.18559999999999999</v>
      </c>
      <c r="C33" s="15">
        <v>0</v>
      </c>
      <c r="D33" s="15">
        <v>8.840000000000002E-2</v>
      </c>
      <c r="E33" s="15">
        <f t="shared" si="0"/>
        <v>-0.18559999999999999</v>
      </c>
    </row>
    <row r="34" spans="1:10" x14ac:dyDescent="0.3">
      <c r="A34" s="9" t="s">
        <v>44</v>
      </c>
      <c r="B34" s="16">
        <v>0</v>
      </c>
      <c r="C34" s="16">
        <v>0.19440000000000002</v>
      </c>
      <c r="D34" s="16">
        <v>0.11200000000000002</v>
      </c>
      <c r="E34" s="16">
        <f t="shared" si="0"/>
        <v>0.19440000000000002</v>
      </c>
    </row>
    <row r="35" spans="1:10" x14ac:dyDescent="0.3">
      <c r="A35" s="12" t="s">
        <v>45</v>
      </c>
      <c r="B35" s="15">
        <v>0.97919999999999985</v>
      </c>
      <c r="C35" s="15">
        <v>0</v>
      </c>
      <c r="D35" s="15">
        <v>0.50890000000000002</v>
      </c>
      <c r="E35" s="15">
        <f t="shared" si="0"/>
        <v>-0.97919999999999985</v>
      </c>
    </row>
    <row r="36" spans="1:10" x14ac:dyDescent="0.3">
      <c r="A36" s="9" t="s">
        <v>46</v>
      </c>
      <c r="B36" s="16">
        <v>0.4844</v>
      </c>
      <c r="C36" s="16">
        <v>0.31499999999999995</v>
      </c>
      <c r="D36" s="16">
        <v>0.40529999999999994</v>
      </c>
      <c r="E36" s="16">
        <f t="shared" si="0"/>
        <v>-0.16940000000000005</v>
      </c>
    </row>
    <row r="37" spans="1:10" x14ac:dyDescent="0.3">
      <c r="A37" s="12" t="s">
        <v>47</v>
      </c>
      <c r="B37" s="15">
        <v>0.56960000000000011</v>
      </c>
      <c r="C37" s="15">
        <v>0</v>
      </c>
      <c r="D37" s="15">
        <v>0.28499999999999998</v>
      </c>
      <c r="E37" s="15">
        <f t="shared" si="0"/>
        <v>-0.56960000000000011</v>
      </c>
    </row>
    <row r="38" spans="1:10" x14ac:dyDescent="0.3">
      <c r="A38" s="9" t="s">
        <v>48</v>
      </c>
      <c r="B38" s="16">
        <v>0</v>
      </c>
      <c r="C38" s="16">
        <v>2.0061</v>
      </c>
      <c r="D38" s="16">
        <v>0.71400000000000008</v>
      </c>
      <c r="E38" s="16">
        <f t="shared" si="0"/>
        <v>2.0061</v>
      </c>
    </row>
    <row r="39" spans="1:10" x14ac:dyDescent="0.3">
      <c r="A39" s="12" t="s">
        <v>49</v>
      </c>
      <c r="B39" s="15">
        <v>9.5</v>
      </c>
      <c r="C39" s="15">
        <v>0</v>
      </c>
      <c r="D39" s="15">
        <v>3.3448000000000002</v>
      </c>
      <c r="E39" s="15">
        <f t="shared" si="0"/>
        <v>-9.5</v>
      </c>
    </row>
    <row r="40" spans="1:10" x14ac:dyDescent="0.3">
      <c r="A40" s="12" t="s">
        <v>58</v>
      </c>
      <c r="B40" s="15">
        <v>0</v>
      </c>
      <c r="C40" s="15">
        <v>0</v>
      </c>
      <c r="D40" s="15">
        <v>0</v>
      </c>
      <c r="E40" s="15">
        <f t="shared" si="0"/>
        <v>0</v>
      </c>
    </row>
    <row r="41" spans="1:10" x14ac:dyDescent="0.3">
      <c r="A41" s="9" t="s">
        <v>51</v>
      </c>
      <c r="B41" s="16">
        <v>8.5200000000000012E-2</v>
      </c>
      <c r="C41" s="16">
        <v>7.6499999999999999E-2</v>
      </c>
      <c r="D41" s="16">
        <v>8.1200000000000008E-2</v>
      </c>
      <c r="E41" s="16">
        <f t="shared" si="0"/>
        <v>-8.7000000000000133E-3</v>
      </c>
    </row>
    <row r="42" spans="1:10" x14ac:dyDescent="0.3">
      <c r="A42" s="12" t="s">
        <v>52</v>
      </c>
      <c r="B42" s="15">
        <v>0</v>
      </c>
      <c r="C42" s="15">
        <v>0</v>
      </c>
      <c r="D42" s="15">
        <v>0</v>
      </c>
      <c r="E42" s="15">
        <f t="shared" si="0"/>
        <v>0</v>
      </c>
    </row>
    <row r="43" spans="1:10" x14ac:dyDescent="0.3">
      <c r="A43" s="9" t="s">
        <v>53</v>
      </c>
      <c r="B43" s="16">
        <v>4.6904000000000003</v>
      </c>
      <c r="C43" s="16">
        <v>0</v>
      </c>
      <c r="D43" s="16">
        <v>2.4929999999999999</v>
      </c>
      <c r="E43" s="16">
        <f t="shared" si="0"/>
        <v>-4.6904000000000003</v>
      </c>
    </row>
    <row r="44" spans="1:10" x14ac:dyDescent="0.3">
      <c r="A44" s="12" t="s">
        <v>54</v>
      </c>
      <c r="B44" s="15">
        <v>0</v>
      </c>
      <c r="C44" s="15">
        <v>0</v>
      </c>
      <c r="D44" s="15">
        <v>0</v>
      </c>
      <c r="E44" s="15">
        <f t="shared" si="0"/>
        <v>0</v>
      </c>
    </row>
    <row r="45" spans="1:10" x14ac:dyDescent="0.3">
      <c r="A45" s="9" t="s">
        <v>55</v>
      </c>
      <c r="B45" s="16">
        <v>0.38549999999999995</v>
      </c>
      <c r="C45" s="16">
        <v>0.28999999999999998</v>
      </c>
      <c r="D45" s="16">
        <v>0.34</v>
      </c>
      <c r="E45" s="16">
        <f t="shared" si="0"/>
        <v>-9.5499999999999974E-2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AB5F1-AD5B-4FC5-987C-1746F6A4177D}">
  <dimension ref="A1:J46"/>
  <sheetViews>
    <sheetView topLeftCell="A24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62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4</v>
      </c>
    </row>
    <row r="7" spans="1:5" x14ac:dyDescent="0.3">
      <c r="A7" s="9"/>
      <c r="B7" s="10"/>
      <c r="C7" s="10" t="s">
        <v>11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0.91799999999999993</v>
      </c>
      <c r="C9" s="15">
        <v>0</v>
      </c>
      <c r="D9" s="15">
        <v>0.41499999999999998</v>
      </c>
      <c r="E9" s="15">
        <f>C9-B9</f>
        <v>-0.91799999999999993</v>
      </c>
    </row>
    <row r="10" spans="1:5" x14ac:dyDescent="0.3">
      <c r="A10" s="9" t="s">
        <v>20</v>
      </c>
      <c r="B10" s="16">
        <v>0.79689999999999994</v>
      </c>
      <c r="C10" s="16">
        <v>0.81900000000000006</v>
      </c>
      <c r="D10" s="16">
        <v>0.81199999999999983</v>
      </c>
      <c r="E10" s="16">
        <f t="shared" ref="E10:E45" si="0">C10-B10</f>
        <v>2.210000000000012E-2</v>
      </c>
    </row>
    <row r="11" spans="1:5" x14ac:dyDescent="0.3">
      <c r="A11" s="12" t="s">
        <v>21</v>
      </c>
      <c r="B11" s="15">
        <v>0.24629999999999999</v>
      </c>
      <c r="C11" s="15">
        <v>0</v>
      </c>
      <c r="D11" s="15">
        <v>0.14419999999999999</v>
      </c>
      <c r="E11" s="15">
        <f t="shared" si="0"/>
        <v>-0.24629999999999999</v>
      </c>
    </row>
    <row r="12" spans="1:5" x14ac:dyDescent="0.3">
      <c r="A12" s="9" t="s">
        <v>22</v>
      </c>
      <c r="B12" s="16">
        <v>0.22500000000000001</v>
      </c>
      <c r="C12" s="16">
        <v>0.20699999999999999</v>
      </c>
      <c r="D12" s="16">
        <v>0.23319999999999999</v>
      </c>
      <c r="E12" s="16">
        <f t="shared" si="0"/>
        <v>-1.8000000000000016E-2</v>
      </c>
    </row>
    <row r="13" spans="1:5" x14ac:dyDescent="0.3">
      <c r="A13" s="12" t="s">
        <v>23</v>
      </c>
      <c r="B13" s="15">
        <v>0.71609999999999996</v>
      </c>
      <c r="C13" s="15">
        <v>0.51239999999999997</v>
      </c>
      <c r="D13" s="15">
        <v>0.58960000000000012</v>
      </c>
      <c r="E13" s="15">
        <f t="shared" si="0"/>
        <v>-0.20369999999999999</v>
      </c>
    </row>
    <row r="14" spans="1:5" x14ac:dyDescent="0.3">
      <c r="A14" s="9" t="s">
        <v>24</v>
      </c>
      <c r="B14" s="16">
        <v>0</v>
      </c>
      <c r="C14" s="16">
        <v>4.1412000000000004</v>
      </c>
      <c r="D14" s="16">
        <v>1.7369999999999999</v>
      </c>
      <c r="E14" s="16">
        <f t="shared" si="0"/>
        <v>4.1412000000000004</v>
      </c>
    </row>
    <row r="15" spans="1:5" x14ac:dyDescent="0.3">
      <c r="A15" s="12" t="s">
        <v>25</v>
      </c>
      <c r="B15" s="15">
        <v>0</v>
      </c>
      <c r="C15" s="15">
        <v>0.69189999999999996</v>
      </c>
      <c r="D15" s="15">
        <v>0.4032</v>
      </c>
      <c r="E15" s="15">
        <f t="shared" si="0"/>
        <v>0.69189999999999996</v>
      </c>
    </row>
    <row r="16" spans="1:5" x14ac:dyDescent="0.3">
      <c r="A16" s="9" t="s">
        <v>26</v>
      </c>
      <c r="B16" s="16">
        <v>0</v>
      </c>
      <c r="C16" s="16">
        <v>0</v>
      </c>
      <c r="D16" s="16">
        <v>0</v>
      </c>
      <c r="E16" s="16">
        <f t="shared" si="0"/>
        <v>0</v>
      </c>
    </row>
    <row r="17" spans="1:5" x14ac:dyDescent="0.3">
      <c r="A17" s="12" t="s">
        <v>27</v>
      </c>
      <c r="B17" s="15">
        <v>0.44600000000000001</v>
      </c>
      <c r="C17" s="15">
        <v>0</v>
      </c>
      <c r="D17" s="15">
        <v>0.22559999999999999</v>
      </c>
      <c r="E17" s="15">
        <f t="shared" si="0"/>
        <v>-0.44600000000000001</v>
      </c>
    </row>
    <row r="18" spans="1:5" x14ac:dyDescent="0.3">
      <c r="A18" s="9" t="s">
        <v>28</v>
      </c>
      <c r="B18" s="16">
        <v>0</v>
      </c>
      <c r="C18" s="16">
        <v>0.16800000000000001</v>
      </c>
      <c r="D18" s="16">
        <v>8.5900000000000018E-2</v>
      </c>
      <c r="E18" s="16">
        <f t="shared" si="0"/>
        <v>0.16800000000000001</v>
      </c>
    </row>
    <row r="19" spans="1:5" x14ac:dyDescent="0.3">
      <c r="A19" s="12" t="s">
        <v>29</v>
      </c>
      <c r="B19" s="15">
        <v>0</v>
      </c>
      <c r="C19" s="15">
        <v>0</v>
      </c>
      <c r="D19" s="15">
        <v>0</v>
      </c>
      <c r="E19" s="15">
        <f t="shared" si="0"/>
        <v>0</v>
      </c>
    </row>
    <row r="20" spans="1:5" x14ac:dyDescent="0.3">
      <c r="A20" s="9" t="s">
        <v>30</v>
      </c>
      <c r="B20" s="16">
        <v>0.64680000000000004</v>
      </c>
      <c r="C20" s="16">
        <v>0</v>
      </c>
      <c r="D20" s="16">
        <v>0.33279999999999998</v>
      </c>
      <c r="E20" s="16">
        <f t="shared" si="0"/>
        <v>-0.64680000000000004</v>
      </c>
    </row>
    <row r="21" spans="1:5" x14ac:dyDescent="0.3">
      <c r="A21" s="12" t="s">
        <v>31</v>
      </c>
      <c r="B21" s="15">
        <v>0</v>
      </c>
      <c r="C21" s="15">
        <v>0</v>
      </c>
      <c r="D21" s="15">
        <v>0</v>
      </c>
      <c r="E21" s="15">
        <f t="shared" si="0"/>
        <v>0</v>
      </c>
    </row>
    <row r="22" spans="1:5" x14ac:dyDescent="0.3">
      <c r="A22" s="9" t="s">
        <v>32</v>
      </c>
      <c r="B22" s="16">
        <v>0.46440000000000003</v>
      </c>
      <c r="C22" s="16">
        <v>0.39510000000000001</v>
      </c>
      <c r="D22" s="16">
        <v>0.43540000000000001</v>
      </c>
      <c r="E22" s="16">
        <f t="shared" si="0"/>
        <v>-6.9300000000000028E-2</v>
      </c>
    </row>
    <row r="23" spans="1:5" x14ac:dyDescent="0.3">
      <c r="A23" s="12" t="s">
        <v>33</v>
      </c>
      <c r="B23" s="15">
        <v>0.33360000000000006</v>
      </c>
      <c r="C23" s="15">
        <v>0.29399999999999998</v>
      </c>
      <c r="D23" s="15">
        <v>0.28920000000000001</v>
      </c>
      <c r="E23" s="15">
        <f t="shared" si="0"/>
        <v>-3.960000000000008E-2</v>
      </c>
    </row>
    <row r="24" spans="1:5" x14ac:dyDescent="0.3">
      <c r="A24" s="9" t="s">
        <v>34</v>
      </c>
      <c r="B24" s="16">
        <v>3.5432000000000001</v>
      </c>
      <c r="C24" s="16">
        <v>3.9927999999999999</v>
      </c>
      <c r="D24" s="16">
        <v>3.7056</v>
      </c>
      <c r="E24" s="16">
        <f t="shared" si="0"/>
        <v>0.44959999999999978</v>
      </c>
    </row>
    <row r="25" spans="1:5" x14ac:dyDescent="0.3">
      <c r="A25" s="12" t="s">
        <v>35</v>
      </c>
      <c r="B25" s="15">
        <v>1.6335000000000002</v>
      </c>
      <c r="C25" s="15">
        <v>0.9264</v>
      </c>
      <c r="D25" s="15">
        <v>1.3046</v>
      </c>
      <c r="E25" s="15">
        <f t="shared" si="0"/>
        <v>-0.70710000000000017</v>
      </c>
    </row>
    <row r="26" spans="1:5" x14ac:dyDescent="0.3">
      <c r="A26" s="9" t="s">
        <v>36</v>
      </c>
      <c r="B26" s="16">
        <v>4.6079999999999997</v>
      </c>
      <c r="C26" s="16">
        <v>0</v>
      </c>
      <c r="D26" s="16">
        <v>2.3892000000000002</v>
      </c>
      <c r="E26" s="16">
        <f t="shared" si="0"/>
        <v>-4.6079999999999997</v>
      </c>
    </row>
    <row r="27" spans="1:5" x14ac:dyDescent="0.3">
      <c r="A27" s="12" t="s">
        <v>37</v>
      </c>
      <c r="B27" s="15">
        <v>0</v>
      </c>
      <c r="C27" s="15">
        <v>0.78959999999999997</v>
      </c>
      <c r="D27" s="15">
        <v>0.44029999999999991</v>
      </c>
      <c r="E27" s="15">
        <f t="shared" si="0"/>
        <v>0.78959999999999997</v>
      </c>
    </row>
    <row r="28" spans="1:5" x14ac:dyDescent="0.3">
      <c r="A28" s="9" t="s">
        <v>38</v>
      </c>
      <c r="B28" s="16">
        <v>0</v>
      </c>
      <c r="C28" s="16">
        <v>0</v>
      </c>
      <c r="D28" s="16">
        <v>0</v>
      </c>
      <c r="E28" s="16">
        <f t="shared" si="0"/>
        <v>0</v>
      </c>
    </row>
    <row r="29" spans="1:5" x14ac:dyDescent="0.3">
      <c r="A29" s="12" t="s">
        <v>39</v>
      </c>
      <c r="B29" s="15">
        <v>0.35100000000000003</v>
      </c>
      <c r="C29" s="15">
        <v>0.75449999999999984</v>
      </c>
      <c r="D29" s="15">
        <v>0.54990000000000006</v>
      </c>
      <c r="E29" s="15">
        <f t="shared" si="0"/>
        <v>0.4034999999999998</v>
      </c>
    </row>
    <row r="30" spans="1:5" x14ac:dyDescent="0.3">
      <c r="A30" s="9" t="s">
        <v>40</v>
      </c>
      <c r="B30" s="16">
        <v>0</v>
      </c>
      <c r="C30" s="16">
        <v>0</v>
      </c>
      <c r="D30" s="16">
        <v>0</v>
      </c>
      <c r="E30" s="16">
        <f t="shared" si="0"/>
        <v>0</v>
      </c>
    </row>
    <row r="31" spans="1:5" x14ac:dyDescent="0.3">
      <c r="A31" s="12" t="s">
        <v>41</v>
      </c>
      <c r="B31" s="15">
        <v>0</v>
      </c>
      <c r="C31" s="15">
        <v>0</v>
      </c>
      <c r="D31" s="15">
        <v>0</v>
      </c>
      <c r="E31" s="15">
        <f t="shared" si="0"/>
        <v>0</v>
      </c>
    </row>
    <row r="32" spans="1:5" x14ac:dyDescent="0.3">
      <c r="A32" s="9" t="s">
        <v>42</v>
      </c>
      <c r="B32" s="16">
        <v>0.15759999999999999</v>
      </c>
      <c r="C32" s="16">
        <v>0.93</v>
      </c>
      <c r="D32" s="16">
        <v>0.54669999999999996</v>
      </c>
      <c r="E32" s="16">
        <f t="shared" si="0"/>
        <v>0.77240000000000009</v>
      </c>
    </row>
    <row r="33" spans="1:10" x14ac:dyDescent="0.3">
      <c r="A33" s="12" t="s">
        <v>43</v>
      </c>
      <c r="B33" s="15">
        <v>0</v>
      </c>
      <c r="C33" s="15">
        <v>0</v>
      </c>
      <c r="D33" s="15">
        <v>0</v>
      </c>
      <c r="E33" s="15">
        <f t="shared" si="0"/>
        <v>0</v>
      </c>
    </row>
    <row r="34" spans="1:10" x14ac:dyDescent="0.3">
      <c r="A34" s="9" t="s">
        <v>44</v>
      </c>
      <c r="B34" s="16" t="s">
        <v>71</v>
      </c>
      <c r="C34" s="16">
        <v>0</v>
      </c>
      <c r="D34" s="16">
        <v>0</v>
      </c>
      <c r="E34" s="16" t="s">
        <v>71</v>
      </c>
    </row>
    <row r="35" spans="1:10" x14ac:dyDescent="0.3">
      <c r="A35" s="12" t="s">
        <v>45</v>
      </c>
      <c r="B35" s="15">
        <v>0</v>
      </c>
      <c r="C35" s="15">
        <v>0</v>
      </c>
      <c r="D35" s="15">
        <v>0</v>
      </c>
      <c r="E35" s="15">
        <f t="shared" si="0"/>
        <v>0</v>
      </c>
    </row>
    <row r="36" spans="1:10" x14ac:dyDescent="0.3">
      <c r="A36" s="9" t="s">
        <v>46</v>
      </c>
      <c r="B36" s="16">
        <v>0.41279999999999994</v>
      </c>
      <c r="C36" s="16">
        <v>0.23879999999999998</v>
      </c>
      <c r="D36" s="16">
        <v>0.32879999999999998</v>
      </c>
      <c r="E36" s="16">
        <f t="shared" si="0"/>
        <v>-0.17399999999999996</v>
      </c>
    </row>
    <row r="37" spans="1:10" x14ac:dyDescent="0.3">
      <c r="A37" s="12" t="s">
        <v>47</v>
      </c>
      <c r="B37" s="15">
        <v>0.34549999999999997</v>
      </c>
      <c r="C37" s="15">
        <v>0.192</v>
      </c>
      <c r="D37" s="15">
        <v>0.26350000000000001</v>
      </c>
      <c r="E37" s="15">
        <f t="shared" si="0"/>
        <v>-0.15349999999999997</v>
      </c>
    </row>
    <row r="38" spans="1:10" x14ac:dyDescent="0.3">
      <c r="A38" s="9" t="s">
        <v>48</v>
      </c>
      <c r="B38" s="16">
        <v>0</v>
      </c>
      <c r="C38" s="16">
        <v>1.7627999999999999</v>
      </c>
      <c r="D38" s="16">
        <v>0.68900000000000006</v>
      </c>
      <c r="E38" s="16">
        <f t="shared" si="0"/>
        <v>1.7627999999999999</v>
      </c>
    </row>
    <row r="39" spans="1:10" x14ac:dyDescent="0.3">
      <c r="A39" s="12" t="s">
        <v>49</v>
      </c>
      <c r="B39" s="15" t="s">
        <v>71</v>
      </c>
      <c r="C39" s="15" t="s">
        <v>71</v>
      </c>
      <c r="D39" s="15" t="s">
        <v>71</v>
      </c>
      <c r="E39" s="15" t="s">
        <v>71</v>
      </c>
    </row>
    <row r="40" spans="1:10" x14ac:dyDescent="0.3">
      <c r="A40" s="12" t="s">
        <v>58</v>
      </c>
      <c r="B40" s="15" t="s">
        <v>71</v>
      </c>
      <c r="C40" s="15">
        <v>0</v>
      </c>
      <c r="D40" s="15">
        <v>0</v>
      </c>
      <c r="E40" s="15" t="s">
        <v>71</v>
      </c>
    </row>
    <row r="41" spans="1:10" x14ac:dyDescent="0.3">
      <c r="A41" s="9" t="s">
        <v>51</v>
      </c>
      <c r="B41" s="16">
        <v>0</v>
      </c>
      <c r="C41" s="16">
        <v>0</v>
      </c>
      <c r="D41" s="16">
        <v>0</v>
      </c>
      <c r="E41" s="16">
        <f t="shared" si="0"/>
        <v>0</v>
      </c>
    </row>
    <row r="42" spans="1:10" x14ac:dyDescent="0.3">
      <c r="A42" s="12" t="s">
        <v>52</v>
      </c>
      <c r="B42" s="15" t="s">
        <v>71</v>
      </c>
      <c r="C42" s="15" t="s">
        <v>71</v>
      </c>
      <c r="D42" s="15" t="s">
        <v>71</v>
      </c>
      <c r="E42" s="15" t="s">
        <v>71</v>
      </c>
    </row>
    <row r="43" spans="1:10" x14ac:dyDescent="0.3">
      <c r="A43" s="9" t="s">
        <v>53</v>
      </c>
      <c r="B43" s="16">
        <v>0</v>
      </c>
      <c r="C43" s="16">
        <v>0</v>
      </c>
      <c r="D43" s="16">
        <v>0</v>
      </c>
      <c r="E43" s="16">
        <f t="shared" si="0"/>
        <v>0</v>
      </c>
    </row>
    <row r="44" spans="1:10" x14ac:dyDescent="0.3">
      <c r="A44" s="12" t="s">
        <v>54</v>
      </c>
      <c r="B44" s="15">
        <v>0</v>
      </c>
      <c r="C44" s="15">
        <v>0</v>
      </c>
      <c r="D44" s="15">
        <v>0</v>
      </c>
      <c r="E44" s="15">
        <f t="shared" si="0"/>
        <v>0</v>
      </c>
    </row>
    <row r="45" spans="1:10" x14ac:dyDescent="0.3">
      <c r="A45" s="9" t="s">
        <v>55</v>
      </c>
      <c r="B45" s="16">
        <v>0.30360000000000004</v>
      </c>
      <c r="C45" s="16">
        <v>0.252</v>
      </c>
      <c r="D45" s="16">
        <v>0.25359999999999999</v>
      </c>
      <c r="E45" s="16">
        <f t="shared" si="0"/>
        <v>-5.1600000000000035E-2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FA58E-0464-403B-9753-3BEC3C4D34BD}">
  <dimension ref="A1:J46"/>
  <sheetViews>
    <sheetView topLeftCell="A25" workbookViewId="0">
      <selection activeCell="A46" sqref="A46:E46"/>
    </sheetView>
  </sheetViews>
  <sheetFormatPr defaultRowHeight="14.4" x14ac:dyDescent="0.3"/>
  <cols>
    <col min="1" max="1" width="30.33203125" bestFit="1" customWidth="1"/>
    <col min="5" max="5" width="10.6640625" bestFit="1" customWidth="1"/>
  </cols>
  <sheetData>
    <row r="1" spans="1:5" x14ac:dyDescent="0.3">
      <c r="A1" s="19" t="s">
        <v>62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4</v>
      </c>
    </row>
    <row r="7" spans="1:5" x14ac:dyDescent="0.3">
      <c r="A7" s="9"/>
      <c r="B7" s="10"/>
      <c r="C7" s="10" t="s">
        <v>12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1.0185999999999999</v>
      </c>
      <c r="C9" s="15">
        <v>0.34760000000000008</v>
      </c>
      <c r="D9" s="15">
        <v>0.60829999999999995</v>
      </c>
      <c r="E9" s="15">
        <f>C9-B9</f>
        <v>-0.67099999999999982</v>
      </c>
    </row>
    <row r="10" spans="1:5" x14ac:dyDescent="0.3">
      <c r="A10" s="9" t="s">
        <v>20</v>
      </c>
      <c r="B10" s="16">
        <v>4.2091000000000012</v>
      </c>
      <c r="C10" s="16">
        <v>0.44159999999999999</v>
      </c>
      <c r="D10" s="16">
        <v>2.0608</v>
      </c>
      <c r="E10" s="16">
        <f t="shared" ref="E10:E45" si="0">C10-B10</f>
        <v>-3.767500000000001</v>
      </c>
    </row>
    <row r="11" spans="1:5" x14ac:dyDescent="0.3">
      <c r="A11" s="12" t="s">
        <v>21</v>
      </c>
      <c r="B11" s="15">
        <v>2.6208</v>
      </c>
      <c r="C11" s="15">
        <v>1.8480000000000001</v>
      </c>
      <c r="D11" s="15">
        <v>2.1</v>
      </c>
      <c r="E11" s="15">
        <f t="shared" si="0"/>
        <v>-0.77279999999999993</v>
      </c>
    </row>
    <row r="12" spans="1:5" x14ac:dyDescent="0.3">
      <c r="A12" s="9" t="s">
        <v>22</v>
      </c>
      <c r="B12" s="16">
        <v>1.7324999999999999</v>
      </c>
      <c r="C12" s="16">
        <v>1.5549999999999999</v>
      </c>
      <c r="D12" s="16">
        <v>1.4306000000000001</v>
      </c>
      <c r="E12" s="16">
        <f t="shared" si="0"/>
        <v>-0.17749999999999999</v>
      </c>
    </row>
    <row r="13" spans="1:5" x14ac:dyDescent="0.3">
      <c r="A13" s="12" t="s">
        <v>23</v>
      </c>
      <c r="B13" s="15">
        <v>0.65160000000000007</v>
      </c>
      <c r="C13" s="15">
        <v>0.7007000000000001</v>
      </c>
      <c r="D13" s="15">
        <v>0.63700000000000001</v>
      </c>
      <c r="E13" s="15">
        <f t="shared" si="0"/>
        <v>4.9100000000000033E-2</v>
      </c>
    </row>
    <row r="14" spans="1:5" x14ac:dyDescent="0.3">
      <c r="A14" s="9" t="s">
        <v>24</v>
      </c>
      <c r="B14" s="16">
        <v>0.32679999999999998</v>
      </c>
      <c r="C14" s="16">
        <v>0</v>
      </c>
      <c r="D14" s="16">
        <v>0.21510000000000001</v>
      </c>
      <c r="E14" s="16">
        <f t="shared" si="0"/>
        <v>-0.32679999999999998</v>
      </c>
    </row>
    <row r="15" spans="1:5" x14ac:dyDescent="0.3">
      <c r="A15" s="12" t="s">
        <v>25</v>
      </c>
      <c r="B15" s="15">
        <v>0</v>
      </c>
      <c r="C15" s="15">
        <v>0</v>
      </c>
      <c r="D15" s="15">
        <v>0</v>
      </c>
      <c r="E15" s="15">
        <f t="shared" si="0"/>
        <v>0</v>
      </c>
    </row>
    <row r="16" spans="1:5" x14ac:dyDescent="0.3">
      <c r="A16" s="9" t="s">
        <v>26</v>
      </c>
      <c r="B16" s="16">
        <v>0</v>
      </c>
      <c r="C16" s="16">
        <v>0.27600000000000002</v>
      </c>
      <c r="D16" s="16">
        <v>6.9000000000000006E-2</v>
      </c>
      <c r="E16" s="16">
        <f t="shared" si="0"/>
        <v>0.27600000000000002</v>
      </c>
    </row>
    <row r="17" spans="1:5" x14ac:dyDescent="0.3">
      <c r="A17" s="12" t="s">
        <v>27</v>
      </c>
      <c r="B17" s="15">
        <v>1.9404000000000001</v>
      </c>
      <c r="C17" s="15">
        <v>0</v>
      </c>
      <c r="D17" s="15">
        <v>0.94900000000000007</v>
      </c>
      <c r="E17" s="15">
        <f t="shared" si="0"/>
        <v>-1.9404000000000001</v>
      </c>
    </row>
    <row r="18" spans="1:5" x14ac:dyDescent="0.3">
      <c r="A18" s="9" t="s">
        <v>28</v>
      </c>
      <c r="B18" s="16">
        <v>0</v>
      </c>
      <c r="C18" s="16">
        <v>0</v>
      </c>
      <c r="D18" s="16">
        <v>0</v>
      </c>
      <c r="E18" s="16">
        <f t="shared" si="0"/>
        <v>0</v>
      </c>
    </row>
    <row r="19" spans="1:5" x14ac:dyDescent="0.3">
      <c r="A19" s="12" t="s">
        <v>29</v>
      </c>
      <c r="B19" s="15">
        <v>0</v>
      </c>
      <c r="C19" s="15">
        <v>0</v>
      </c>
      <c r="D19" s="15">
        <v>0</v>
      </c>
      <c r="E19" s="15">
        <f t="shared" si="0"/>
        <v>0</v>
      </c>
    </row>
    <row r="20" spans="1:5" x14ac:dyDescent="0.3">
      <c r="A20" s="9" t="s">
        <v>30</v>
      </c>
      <c r="B20" s="16">
        <v>1.5283000000000002</v>
      </c>
      <c r="C20" s="16">
        <v>0.69359999999999999</v>
      </c>
      <c r="D20" s="16">
        <v>1.0404</v>
      </c>
      <c r="E20" s="16">
        <f t="shared" si="0"/>
        <v>-0.83470000000000022</v>
      </c>
    </row>
    <row r="21" spans="1:5" x14ac:dyDescent="0.3">
      <c r="A21" s="12" t="s">
        <v>31</v>
      </c>
      <c r="B21" s="15">
        <v>0</v>
      </c>
      <c r="C21" s="15">
        <v>0</v>
      </c>
      <c r="D21" s="15">
        <v>0</v>
      </c>
      <c r="E21" s="15">
        <f t="shared" si="0"/>
        <v>0</v>
      </c>
    </row>
    <row r="22" spans="1:5" x14ac:dyDescent="0.3">
      <c r="A22" s="9" t="s">
        <v>32</v>
      </c>
      <c r="B22" s="16">
        <v>0</v>
      </c>
      <c r="C22" s="16">
        <v>0</v>
      </c>
      <c r="D22" s="16">
        <v>0</v>
      </c>
      <c r="E22" s="16">
        <f t="shared" si="0"/>
        <v>0</v>
      </c>
    </row>
    <row r="23" spans="1:5" x14ac:dyDescent="0.3">
      <c r="A23" s="12" t="s">
        <v>33</v>
      </c>
      <c r="B23" s="15">
        <v>0.35560000000000003</v>
      </c>
      <c r="C23" s="15">
        <v>1.3395999999999999</v>
      </c>
      <c r="D23" s="15">
        <v>0.78799999999999992</v>
      </c>
      <c r="E23" s="15">
        <f t="shared" si="0"/>
        <v>0.98399999999999987</v>
      </c>
    </row>
    <row r="24" spans="1:5" x14ac:dyDescent="0.3">
      <c r="A24" s="9" t="s">
        <v>34</v>
      </c>
      <c r="B24" s="16">
        <v>2.2355999999999998</v>
      </c>
      <c r="C24" s="16">
        <v>1.0830000000000002</v>
      </c>
      <c r="D24" s="16">
        <v>1.5162</v>
      </c>
      <c r="E24" s="16">
        <f t="shared" si="0"/>
        <v>-1.1525999999999996</v>
      </c>
    </row>
    <row r="25" spans="1:5" x14ac:dyDescent="0.3">
      <c r="A25" s="12" t="s">
        <v>35</v>
      </c>
      <c r="B25" s="15">
        <v>0</v>
      </c>
      <c r="C25" s="15">
        <v>0</v>
      </c>
      <c r="D25" s="15">
        <v>0</v>
      </c>
      <c r="E25" s="15">
        <f t="shared" si="0"/>
        <v>0</v>
      </c>
    </row>
    <row r="26" spans="1:5" x14ac:dyDescent="0.3">
      <c r="A26" s="9" t="s">
        <v>36</v>
      </c>
      <c r="B26" s="16">
        <v>1.6192</v>
      </c>
      <c r="C26" s="16">
        <v>1.0672999999999999</v>
      </c>
      <c r="D26" s="16">
        <v>1.4778</v>
      </c>
      <c r="E26" s="16">
        <f t="shared" si="0"/>
        <v>-0.55190000000000006</v>
      </c>
    </row>
    <row r="27" spans="1:5" x14ac:dyDescent="0.3">
      <c r="A27" s="12" t="s">
        <v>37</v>
      </c>
      <c r="B27" s="15">
        <v>0</v>
      </c>
      <c r="C27" s="15">
        <v>0</v>
      </c>
      <c r="D27" s="15">
        <v>0</v>
      </c>
      <c r="E27" s="15">
        <f t="shared" si="0"/>
        <v>0</v>
      </c>
    </row>
    <row r="28" spans="1:5" x14ac:dyDescent="0.3">
      <c r="A28" s="9" t="s">
        <v>38</v>
      </c>
      <c r="B28" s="16">
        <v>0</v>
      </c>
      <c r="C28" s="16">
        <v>0</v>
      </c>
      <c r="D28" s="16">
        <v>0</v>
      </c>
      <c r="E28" s="16">
        <f t="shared" si="0"/>
        <v>0</v>
      </c>
    </row>
    <row r="29" spans="1:5" x14ac:dyDescent="0.3">
      <c r="A29" s="12" t="s">
        <v>39</v>
      </c>
      <c r="B29" s="15">
        <v>1.2927999999999999</v>
      </c>
      <c r="C29" s="15">
        <v>0</v>
      </c>
      <c r="D29" s="15">
        <v>0.66879999999999995</v>
      </c>
      <c r="E29" s="15">
        <f t="shared" si="0"/>
        <v>-1.2927999999999999</v>
      </c>
    </row>
    <row r="30" spans="1:5" x14ac:dyDescent="0.3">
      <c r="A30" s="9" t="s">
        <v>40</v>
      </c>
      <c r="B30" s="16">
        <v>0.51</v>
      </c>
      <c r="C30" s="16">
        <v>0.37979999999999997</v>
      </c>
      <c r="D30" s="16">
        <v>0.37979999999999997</v>
      </c>
      <c r="E30" s="16">
        <f t="shared" si="0"/>
        <v>-0.13020000000000004</v>
      </c>
    </row>
    <row r="31" spans="1:5" x14ac:dyDescent="0.3">
      <c r="A31" s="12" t="s">
        <v>41</v>
      </c>
      <c r="B31" s="15">
        <v>0.45600000000000002</v>
      </c>
      <c r="C31" s="15">
        <v>0</v>
      </c>
      <c r="D31" s="15">
        <v>0.18359999999999999</v>
      </c>
      <c r="E31" s="15">
        <f t="shared" si="0"/>
        <v>-0.45600000000000002</v>
      </c>
    </row>
    <row r="32" spans="1:5" x14ac:dyDescent="0.3">
      <c r="A32" s="9" t="s">
        <v>42</v>
      </c>
      <c r="B32" s="16">
        <v>0.27149999999999996</v>
      </c>
      <c r="C32" s="16">
        <v>0.25769999999999998</v>
      </c>
      <c r="D32" s="16">
        <v>0.25769999999999998</v>
      </c>
      <c r="E32" s="16">
        <f t="shared" si="0"/>
        <v>-1.3799999999999979E-2</v>
      </c>
    </row>
    <row r="33" spans="1:10" x14ac:dyDescent="0.3">
      <c r="A33" s="12" t="s">
        <v>43</v>
      </c>
      <c r="B33" s="15">
        <v>0.27689999999999998</v>
      </c>
      <c r="C33" s="15">
        <v>0</v>
      </c>
      <c r="D33" s="15">
        <v>8.72E-2</v>
      </c>
      <c r="E33" s="15">
        <f t="shared" si="0"/>
        <v>-0.27689999999999998</v>
      </c>
    </row>
    <row r="34" spans="1:10" x14ac:dyDescent="0.3">
      <c r="A34" s="9" t="s">
        <v>44</v>
      </c>
      <c r="B34" s="16">
        <v>0</v>
      </c>
      <c r="C34" s="16">
        <v>0.47159999999999996</v>
      </c>
      <c r="D34" s="16">
        <v>0.23579999999999998</v>
      </c>
      <c r="E34" s="16">
        <f t="shared" si="0"/>
        <v>0.47159999999999996</v>
      </c>
    </row>
    <row r="35" spans="1:10" x14ac:dyDescent="0.3">
      <c r="A35" s="12" t="s">
        <v>45</v>
      </c>
      <c r="B35" s="15">
        <v>1.506</v>
      </c>
      <c r="C35" s="15">
        <v>0</v>
      </c>
      <c r="D35" s="15">
        <v>0.61099999999999999</v>
      </c>
      <c r="E35" s="15">
        <f t="shared" si="0"/>
        <v>-1.506</v>
      </c>
    </row>
    <row r="36" spans="1:10" x14ac:dyDescent="0.3">
      <c r="A36" s="9" t="s">
        <v>46</v>
      </c>
      <c r="B36" s="16">
        <v>0.84370000000000001</v>
      </c>
      <c r="C36" s="16">
        <v>0.495</v>
      </c>
      <c r="D36" s="16">
        <v>0.55000000000000004</v>
      </c>
      <c r="E36" s="16">
        <f t="shared" si="0"/>
        <v>-0.34870000000000001</v>
      </c>
    </row>
    <row r="37" spans="1:10" x14ac:dyDescent="0.3">
      <c r="A37" s="12" t="s">
        <v>47</v>
      </c>
      <c r="B37" s="15">
        <v>0.41</v>
      </c>
      <c r="C37" s="15">
        <v>0</v>
      </c>
      <c r="D37" s="15">
        <v>0.17430000000000001</v>
      </c>
      <c r="E37" s="15">
        <f t="shared" si="0"/>
        <v>-0.41</v>
      </c>
    </row>
    <row r="38" spans="1:10" x14ac:dyDescent="0.3">
      <c r="A38" s="9" t="s">
        <v>48</v>
      </c>
      <c r="B38" s="16">
        <v>0</v>
      </c>
      <c r="C38" s="16">
        <v>0</v>
      </c>
      <c r="D38" s="16">
        <v>0</v>
      </c>
      <c r="E38" s="16">
        <f t="shared" si="0"/>
        <v>0</v>
      </c>
    </row>
    <row r="39" spans="1:10" x14ac:dyDescent="0.3">
      <c r="A39" s="12" t="s">
        <v>49</v>
      </c>
      <c r="B39" s="15">
        <v>7.6609000000000007</v>
      </c>
      <c r="C39" s="15">
        <v>0</v>
      </c>
      <c r="D39" s="15">
        <v>3.3947999999999996</v>
      </c>
      <c r="E39" s="15">
        <f t="shared" si="0"/>
        <v>-7.6609000000000007</v>
      </c>
    </row>
    <row r="40" spans="1:10" x14ac:dyDescent="0.3">
      <c r="A40" s="12" t="s">
        <v>58</v>
      </c>
      <c r="B40" s="15">
        <v>0</v>
      </c>
      <c r="C40" s="15">
        <v>0</v>
      </c>
      <c r="D40" s="15">
        <v>0</v>
      </c>
      <c r="E40" s="15">
        <f t="shared" si="0"/>
        <v>0</v>
      </c>
    </row>
    <row r="41" spans="1:10" x14ac:dyDescent="0.3">
      <c r="A41" s="9" t="s">
        <v>51</v>
      </c>
      <c r="B41" s="16">
        <v>1.5079</v>
      </c>
      <c r="C41" s="16">
        <v>0.18080000000000002</v>
      </c>
      <c r="D41" s="16">
        <v>0.90400000000000003</v>
      </c>
      <c r="E41" s="16">
        <f t="shared" si="0"/>
        <v>-1.3270999999999999</v>
      </c>
    </row>
    <row r="42" spans="1:10" x14ac:dyDescent="0.3">
      <c r="A42" s="12" t="s">
        <v>52</v>
      </c>
      <c r="B42" s="15">
        <v>0</v>
      </c>
      <c r="C42" s="15">
        <v>0</v>
      </c>
      <c r="D42" s="15">
        <v>0</v>
      </c>
      <c r="E42" s="15">
        <f t="shared" si="0"/>
        <v>0</v>
      </c>
    </row>
    <row r="43" spans="1:10" x14ac:dyDescent="0.3">
      <c r="A43" s="9" t="s">
        <v>53</v>
      </c>
      <c r="B43" s="16">
        <v>3.262</v>
      </c>
      <c r="C43" s="16">
        <v>0</v>
      </c>
      <c r="D43" s="16">
        <v>2.0078999999999998</v>
      </c>
      <c r="E43" s="16">
        <f t="shared" si="0"/>
        <v>-3.262</v>
      </c>
    </row>
    <row r="44" spans="1:10" x14ac:dyDescent="0.3">
      <c r="A44" s="12" t="s">
        <v>54</v>
      </c>
      <c r="B44" s="15">
        <v>10.316800000000001</v>
      </c>
      <c r="C44" s="15">
        <v>0</v>
      </c>
      <c r="D44" s="15">
        <v>5.7450000000000001</v>
      </c>
      <c r="E44" s="15">
        <f t="shared" si="0"/>
        <v>-10.316800000000001</v>
      </c>
    </row>
    <row r="45" spans="1:10" x14ac:dyDescent="0.3">
      <c r="A45" s="9" t="s">
        <v>55</v>
      </c>
      <c r="B45" s="16">
        <v>0.68799999999999994</v>
      </c>
      <c r="C45" s="16">
        <v>0.43619999999999998</v>
      </c>
      <c r="D45" s="16">
        <v>0.50890000000000002</v>
      </c>
      <c r="E45" s="16">
        <f t="shared" si="0"/>
        <v>-0.25179999999999997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77AE-EB23-4ADC-ACC0-E80E5DD77DAB}">
  <dimension ref="A1:J46"/>
  <sheetViews>
    <sheetView topLeftCell="A29" workbookViewId="0">
      <selection activeCell="A46" sqref="A46:E46"/>
    </sheetView>
  </sheetViews>
  <sheetFormatPr defaultRowHeight="14.4" x14ac:dyDescent="0.3"/>
  <cols>
    <col min="1" max="1" width="30.33203125" bestFit="1" customWidth="1"/>
    <col min="4" max="4" width="8.44140625" bestFit="1" customWidth="1"/>
    <col min="5" max="5" width="10.6640625" bestFit="1" customWidth="1"/>
  </cols>
  <sheetData>
    <row r="1" spans="1:5" x14ac:dyDescent="0.3">
      <c r="A1" s="19" t="s">
        <v>62</v>
      </c>
      <c r="B1" s="21"/>
      <c r="C1" s="21"/>
      <c r="D1" s="21"/>
      <c r="E1" s="21"/>
    </row>
    <row r="2" spans="1:5" x14ac:dyDescent="0.3">
      <c r="A2" s="21"/>
      <c r="B2" s="21"/>
      <c r="C2" s="21"/>
      <c r="D2" s="21"/>
      <c r="E2" s="21"/>
    </row>
    <row r="3" spans="1:5" x14ac:dyDescent="0.3">
      <c r="A3" s="21"/>
      <c r="B3" s="21"/>
      <c r="C3" s="21"/>
      <c r="D3" s="21"/>
      <c r="E3" s="21"/>
    </row>
    <row r="4" spans="1:5" x14ac:dyDescent="0.3">
      <c r="A4" s="21"/>
      <c r="B4" s="21"/>
      <c r="C4" s="21"/>
      <c r="D4" s="21"/>
      <c r="E4" s="21"/>
    </row>
    <row r="5" spans="1:5" x14ac:dyDescent="0.3">
      <c r="A5" s="22"/>
      <c r="B5" s="22"/>
      <c r="C5" s="22"/>
      <c r="D5" s="22"/>
      <c r="E5" s="22"/>
    </row>
    <row r="6" spans="1:5" x14ac:dyDescent="0.3">
      <c r="A6" s="6" t="s">
        <v>0</v>
      </c>
      <c r="B6" s="7" t="s">
        <v>1</v>
      </c>
      <c r="C6" s="7" t="s">
        <v>2</v>
      </c>
      <c r="D6" s="7" t="s">
        <v>3</v>
      </c>
      <c r="E6" s="8" t="s">
        <v>4</v>
      </c>
    </row>
    <row r="7" spans="1:5" x14ac:dyDescent="0.3">
      <c r="A7" s="9"/>
      <c r="B7" s="10"/>
      <c r="C7" s="10" t="s">
        <v>13</v>
      </c>
      <c r="D7" s="10"/>
      <c r="E7" s="11"/>
    </row>
    <row r="8" spans="1:5" x14ac:dyDescent="0.3">
      <c r="A8" s="12" t="s">
        <v>14</v>
      </c>
      <c r="B8" s="13" t="s">
        <v>15</v>
      </c>
      <c r="C8" s="13" t="s">
        <v>16</v>
      </c>
      <c r="D8" s="13" t="s">
        <v>17</v>
      </c>
      <c r="E8" s="14" t="s">
        <v>57</v>
      </c>
    </row>
    <row r="9" spans="1:5" x14ac:dyDescent="0.3">
      <c r="A9" s="12" t="s">
        <v>19</v>
      </c>
      <c r="B9" s="15">
        <v>0.92099999999999993</v>
      </c>
      <c r="C9" s="15">
        <v>0.158</v>
      </c>
      <c r="D9" s="15">
        <v>0.51180000000000003</v>
      </c>
      <c r="E9" s="15">
        <f>C9-B9</f>
        <v>-0.7629999999999999</v>
      </c>
    </row>
    <row r="10" spans="1:5" x14ac:dyDescent="0.3">
      <c r="A10" s="9" t="s">
        <v>20</v>
      </c>
      <c r="B10" s="16">
        <v>1.5363999999999998</v>
      </c>
      <c r="C10" s="16">
        <v>0.71040000000000003</v>
      </c>
      <c r="D10" s="16">
        <v>1.1340000000000001</v>
      </c>
      <c r="E10" s="16">
        <f t="shared" ref="E10:E45" si="0">C10-B10</f>
        <v>-0.82599999999999973</v>
      </c>
    </row>
    <row r="11" spans="1:5" x14ac:dyDescent="0.3">
      <c r="A11" s="12" t="s">
        <v>21</v>
      </c>
      <c r="B11" s="15">
        <v>0.50039999999999996</v>
      </c>
      <c r="C11" s="15">
        <v>0.19409999999999999</v>
      </c>
      <c r="D11" s="15">
        <v>0.3705</v>
      </c>
      <c r="E11" s="15">
        <f t="shared" si="0"/>
        <v>-0.30629999999999996</v>
      </c>
    </row>
    <row r="12" spans="1:5" x14ac:dyDescent="0.3">
      <c r="A12" s="9" t="s">
        <v>22</v>
      </c>
      <c r="B12" s="16">
        <v>0.3795</v>
      </c>
      <c r="C12" s="16">
        <v>0.3488</v>
      </c>
      <c r="D12" s="16">
        <v>0.36</v>
      </c>
      <c r="E12" s="16">
        <f t="shared" si="0"/>
        <v>-3.0700000000000005E-2</v>
      </c>
    </row>
    <row r="13" spans="1:5" x14ac:dyDescent="0.3">
      <c r="A13" s="12" t="s">
        <v>23</v>
      </c>
      <c r="B13" s="15">
        <v>0.73040000000000005</v>
      </c>
      <c r="C13" s="15">
        <v>0.51150000000000007</v>
      </c>
      <c r="D13" s="15">
        <v>0.61820000000000008</v>
      </c>
      <c r="E13" s="15">
        <f t="shared" si="0"/>
        <v>-0.21889999999999998</v>
      </c>
    </row>
    <row r="14" spans="1:5" x14ac:dyDescent="0.3">
      <c r="A14" s="9" t="s">
        <v>24</v>
      </c>
      <c r="B14" s="16">
        <v>0.32439999999999997</v>
      </c>
      <c r="C14" s="16">
        <v>0.1416</v>
      </c>
      <c r="D14" s="16">
        <v>0.23099999999999998</v>
      </c>
      <c r="E14" s="16">
        <f t="shared" si="0"/>
        <v>-0.18279999999999996</v>
      </c>
    </row>
    <row r="15" spans="1:5" x14ac:dyDescent="0.3">
      <c r="A15" s="12" t="s">
        <v>25</v>
      </c>
      <c r="B15" s="15">
        <v>0</v>
      </c>
      <c r="C15" s="15">
        <v>0.36249999999999999</v>
      </c>
      <c r="D15" s="15">
        <v>0.24</v>
      </c>
      <c r="E15" s="15">
        <f t="shared" si="0"/>
        <v>0.36249999999999999</v>
      </c>
    </row>
    <row r="16" spans="1:5" x14ac:dyDescent="0.3">
      <c r="A16" s="9" t="s">
        <v>26</v>
      </c>
      <c r="B16" s="16">
        <v>0</v>
      </c>
      <c r="C16" s="16">
        <v>0.11440000000000002</v>
      </c>
      <c r="D16" s="16">
        <v>7.0500000000000007E-2</v>
      </c>
      <c r="E16" s="16">
        <f t="shared" si="0"/>
        <v>0.11440000000000002</v>
      </c>
    </row>
    <row r="17" spans="1:5" x14ac:dyDescent="0.3">
      <c r="A17" s="12" t="s">
        <v>27</v>
      </c>
      <c r="B17" s="15">
        <v>1.0871999999999999</v>
      </c>
      <c r="C17" s="15">
        <v>0</v>
      </c>
      <c r="D17" s="15">
        <v>0.55089999999999995</v>
      </c>
      <c r="E17" s="15">
        <f t="shared" si="0"/>
        <v>-1.0871999999999999</v>
      </c>
    </row>
    <row r="18" spans="1:5" x14ac:dyDescent="0.3">
      <c r="A18" s="9" t="s">
        <v>28</v>
      </c>
      <c r="B18" s="16">
        <v>0</v>
      </c>
      <c r="C18" s="16">
        <v>0.16219999999999998</v>
      </c>
      <c r="D18" s="16">
        <v>8.5299999999999987E-2</v>
      </c>
      <c r="E18" s="16">
        <f t="shared" si="0"/>
        <v>0.16219999999999998</v>
      </c>
    </row>
    <row r="19" spans="1:5" x14ac:dyDescent="0.3">
      <c r="A19" s="12" t="s">
        <v>29</v>
      </c>
      <c r="B19" s="15">
        <v>0</v>
      </c>
      <c r="C19" s="15">
        <v>0</v>
      </c>
      <c r="D19" s="15">
        <v>0</v>
      </c>
      <c r="E19" s="15">
        <f t="shared" si="0"/>
        <v>0</v>
      </c>
    </row>
    <row r="20" spans="1:5" x14ac:dyDescent="0.3">
      <c r="A20" s="9" t="s">
        <v>30</v>
      </c>
      <c r="B20" s="16">
        <v>1.0043</v>
      </c>
      <c r="C20" s="16">
        <v>0.32040000000000002</v>
      </c>
      <c r="D20" s="16">
        <v>0.68480000000000008</v>
      </c>
      <c r="E20" s="16">
        <f t="shared" si="0"/>
        <v>-0.68389999999999995</v>
      </c>
    </row>
    <row r="21" spans="1:5" x14ac:dyDescent="0.3">
      <c r="A21" s="12" t="s">
        <v>31</v>
      </c>
      <c r="B21" s="15">
        <v>0</v>
      </c>
      <c r="C21" s="15">
        <v>0</v>
      </c>
      <c r="D21" s="15">
        <v>0</v>
      </c>
      <c r="E21" s="15">
        <f t="shared" si="0"/>
        <v>0</v>
      </c>
    </row>
    <row r="22" spans="1:5" x14ac:dyDescent="0.3">
      <c r="A22" s="9" t="s">
        <v>32</v>
      </c>
      <c r="B22" s="16">
        <v>0.32360000000000005</v>
      </c>
      <c r="C22" s="16">
        <v>0.26700000000000002</v>
      </c>
      <c r="D22" s="16">
        <v>0.34049999999999997</v>
      </c>
      <c r="E22" s="16">
        <f t="shared" si="0"/>
        <v>-5.6600000000000039E-2</v>
      </c>
    </row>
    <row r="23" spans="1:5" x14ac:dyDescent="0.3">
      <c r="A23" s="12" t="s">
        <v>33</v>
      </c>
      <c r="B23" s="15">
        <v>0.34320000000000001</v>
      </c>
      <c r="C23" s="15">
        <v>0.81959999999999988</v>
      </c>
      <c r="D23" s="15">
        <v>0.54390000000000005</v>
      </c>
      <c r="E23" s="15">
        <f t="shared" si="0"/>
        <v>0.47639999999999988</v>
      </c>
    </row>
    <row r="24" spans="1:5" x14ac:dyDescent="0.3">
      <c r="A24" s="9" t="s">
        <v>34</v>
      </c>
      <c r="B24" s="16">
        <v>3.2174999999999998</v>
      </c>
      <c r="C24" s="16">
        <v>3.0787999999999993</v>
      </c>
      <c r="D24" s="16">
        <v>3.1652</v>
      </c>
      <c r="E24" s="16">
        <f t="shared" si="0"/>
        <v>-0.13870000000000049</v>
      </c>
    </row>
    <row r="25" spans="1:5" x14ac:dyDescent="0.3">
      <c r="A25" s="12" t="s">
        <v>35</v>
      </c>
      <c r="B25" s="15">
        <v>1.3419999999999999</v>
      </c>
      <c r="C25" s="15">
        <v>0.70950000000000002</v>
      </c>
      <c r="D25" s="15">
        <v>1.0544000000000002</v>
      </c>
      <c r="E25" s="15">
        <f t="shared" si="0"/>
        <v>-0.63249999999999984</v>
      </c>
    </row>
    <row r="26" spans="1:5" x14ac:dyDescent="0.3">
      <c r="A26" s="9" t="s">
        <v>36</v>
      </c>
      <c r="B26" s="16">
        <v>3.0912000000000002</v>
      </c>
      <c r="C26" s="16">
        <v>0.44340000000000002</v>
      </c>
      <c r="D26" s="16">
        <v>1.9188000000000001</v>
      </c>
      <c r="E26" s="16">
        <f t="shared" si="0"/>
        <v>-2.6478000000000002</v>
      </c>
    </row>
    <row r="27" spans="1:5" x14ac:dyDescent="0.3">
      <c r="A27" s="12" t="s">
        <v>37</v>
      </c>
      <c r="B27" s="15">
        <v>0</v>
      </c>
      <c r="C27" s="15">
        <v>0.43140000000000001</v>
      </c>
      <c r="D27" s="15">
        <v>0.21299999999999999</v>
      </c>
      <c r="E27" s="15">
        <f t="shared" si="0"/>
        <v>0.43140000000000001</v>
      </c>
    </row>
    <row r="28" spans="1:5" x14ac:dyDescent="0.3">
      <c r="A28" s="9" t="s">
        <v>38</v>
      </c>
      <c r="B28" s="16">
        <v>0</v>
      </c>
      <c r="C28" s="16">
        <v>0</v>
      </c>
      <c r="D28" s="16">
        <v>0</v>
      </c>
      <c r="E28" s="16">
        <f t="shared" si="0"/>
        <v>0</v>
      </c>
    </row>
    <row r="29" spans="1:5" x14ac:dyDescent="0.3">
      <c r="A29" s="12" t="s">
        <v>39</v>
      </c>
      <c r="B29" s="15">
        <v>0.745</v>
      </c>
      <c r="C29" s="15">
        <v>0.48599999999999999</v>
      </c>
      <c r="D29" s="15">
        <v>0.58950000000000002</v>
      </c>
      <c r="E29" s="15">
        <f t="shared" si="0"/>
        <v>-0.25900000000000001</v>
      </c>
    </row>
    <row r="30" spans="1:5" x14ac:dyDescent="0.3">
      <c r="A30" s="9" t="s">
        <v>40</v>
      </c>
      <c r="B30" s="16">
        <v>0.1552</v>
      </c>
      <c r="C30" s="16">
        <v>9.98E-2</v>
      </c>
      <c r="D30" s="16">
        <v>0.13</v>
      </c>
      <c r="E30" s="16">
        <f t="shared" si="0"/>
        <v>-5.5400000000000005E-2</v>
      </c>
    </row>
    <row r="31" spans="1:5" x14ac:dyDescent="0.3">
      <c r="A31" s="12" t="s">
        <v>41</v>
      </c>
      <c r="B31" s="15">
        <v>8.4500000000000006E-2</v>
      </c>
      <c r="C31" s="15">
        <v>0</v>
      </c>
      <c r="D31" s="15">
        <v>8.4599999999999995E-2</v>
      </c>
      <c r="E31" s="15">
        <f t="shared" si="0"/>
        <v>-8.4500000000000006E-2</v>
      </c>
    </row>
    <row r="32" spans="1:5" x14ac:dyDescent="0.3">
      <c r="A32" s="9" t="s">
        <v>42</v>
      </c>
      <c r="B32" s="16">
        <v>0.16980000000000001</v>
      </c>
      <c r="C32" s="16">
        <v>0.64960000000000007</v>
      </c>
      <c r="D32" s="16">
        <v>0.41549999999999998</v>
      </c>
      <c r="E32" s="16">
        <f t="shared" si="0"/>
        <v>0.47980000000000006</v>
      </c>
    </row>
    <row r="33" spans="1:10" x14ac:dyDescent="0.3">
      <c r="A33" s="12" t="s">
        <v>43</v>
      </c>
      <c r="B33" s="15">
        <v>0.18680000000000002</v>
      </c>
      <c r="C33" s="15">
        <v>0</v>
      </c>
      <c r="D33" s="15">
        <v>8.7799999999999989E-2</v>
      </c>
      <c r="E33" s="15">
        <f t="shared" si="0"/>
        <v>-0.18680000000000002</v>
      </c>
    </row>
    <row r="34" spans="1:10" x14ac:dyDescent="0.3">
      <c r="A34" s="9" t="s">
        <v>44</v>
      </c>
      <c r="B34" s="16">
        <v>0</v>
      </c>
      <c r="C34" s="16">
        <v>0.1115</v>
      </c>
      <c r="D34" s="16">
        <v>5.8600000000000006E-2</v>
      </c>
      <c r="E34" s="16">
        <f t="shared" si="0"/>
        <v>0.1115</v>
      </c>
    </row>
    <row r="35" spans="1:10" x14ac:dyDescent="0.3">
      <c r="A35" s="12" t="s">
        <v>45</v>
      </c>
      <c r="B35" s="15">
        <v>0.72539999999999993</v>
      </c>
      <c r="C35" s="15">
        <v>0</v>
      </c>
      <c r="D35" s="15">
        <v>0.35799999999999998</v>
      </c>
      <c r="E35" s="15">
        <f t="shared" si="0"/>
        <v>-0.72539999999999993</v>
      </c>
    </row>
    <row r="36" spans="1:10" x14ac:dyDescent="0.3">
      <c r="A36" s="9" t="s">
        <v>46</v>
      </c>
      <c r="B36" s="16">
        <v>0.56559999999999999</v>
      </c>
      <c r="C36" s="16">
        <v>0.30449999999999999</v>
      </c>
      <c r="D36" s="16">
        <v>0.4032</v>
      </c>
      <c r="E36" s="16">
        <f t="shared" si="0"/>
        <v>-0.2611</v>
      </c>
    </row>
    <row r="37" spans="1:10" x14ac:dyDescent="0.3">
      <c r="A37" s="12" t="s">
        <v>47</v>
      </c>
      <c r="B37" s="15">
        <v>0.36399999999999999</v>
      </c>
      <c r="C37" s="15">
        <v>0.17400000000000002</v>
      </c>
      <c r="D37" s="15">
        <v>0.23</v>
      </c>
      <c r="E37" s="15">
        <f t="shared" si="0"/>
        <v>-0.18999999999999997</v>
      </c>
    </row>
    <row r="38" spans="1:10" x14ac:dyDescent="0.3">
      <c r="A38" s="9" t="s">
        <v>48</v>
      </c>
      <c r="B38" s="16">
        <v>0</v>
      </c>
      <c r="C38" s="16">
        <v>1.0275000000000001</v>
      </c>
      <c r="D38" s="16">
        <v>0.37549999999999994</v>
      </c>
      <c r="E38" s="16">
        <f t="shared" si="0"/>
        <v>1.0275000000000001</v>
      </c>
    </row>
    <row r="39" spans="1:10" x14ac:dyDescent="0.3">
      <c r="A39" s="12" t="s">
        <v>49</v>
      </c>
      <c r="B39" s="15">
        <v>7.6609000000000007</v>
      </c>
      <c r="C39" s="15">
        <v>0</v>
      </c>
      <c r="D39" s="15">
        <v>3.5792999999999995</v>
      </c>
      <c r="E39" s="15">
        <f t="shared" si="0"/>
        <v>-7.6609000000000007</v>
      </c>
    </row>
    <row r="40" spans="1:10" x14ac:dyDescent="0.3">
      <c r="A40" s="12" t="s">
        <v>58</v>
      </c>
      <c r="B40" s="15">
        <v>0</v>
      </c>
      <c r="C40" s="15">
        <v>0</v>
      </c>
      <c r="D40" s="15">
        <v>0</v>
      </c>
      <c r="E40" s="15">
        <f t="shared" si="0"/>
        <v>0</v>
      </c>
    </row>
    <row r="41" spans="1:10" x14ac:dyDescent="0.3">
      <c r="A41" s="9" t="s">
        <v>51</v>
      </c>
      <c r="B41" s="16">
        <v>0.34240000000000004</v>
      </c>
      <c r="C41" s="16">
        <v>7.8799999999999995E-2</v>
      </c>
      <c r="D41" s="16">
        <v>0.16500000000000001</v>
      </c>
      <c r="E41" s="16">
        <f t="shared" si="0"/>
        <v>-0.26360000000000006</v>
      </c>
    </row>
    <row r="42" spans="1:10" x14ac:dyDescent="0.3">
      <c r="A42" s="12" t="s">
        <v>52</v>
      </c>
      <c r="B42" s="15">
        <v>0</v>
      </c>
      <c r="C42" s="15">
        <v>0</v>
      </c>
      <c r="D42" s="15">
        <v>0</v>
      </c>
      <c r="E42" s="15">
        <f t="shared" si="0"/>
        <v>0</v>
      </c>
    </row>
    <row r="43" spans="1:10" x14ac:dyDescent="0.3">
      <c r="A43" s="9" t="s">
        <v>53</v>
      </c>
      <c r="B43" s="16">
        <v>2.6459999999999995</v>
      </c>
      <c r="C43" s="16">
        <v>0</v>
      </c>
      <c r="D43" s="16">
        <v>1.5283000000000002</v>
      </c>
      <c r="E43" s="16">
        <f t="shared" si="0"/>
        <v>-2.6459999999999995</v>
      </c>
    </row>
    <row r="44" spans="1:10" x14ac:dyDescent="0.3">
      <c r="A44" s="12" t="s">
        <v>54</v>
      </c>
      <c r="B44" s="15">
        <v>8.2502000000000013</v>
      </c>
      <c r="C44" s="15">
        <v>0</v>
      </c>
      <c r="D44" s="15">
        <v>4.7149999999999999</v>
      </c>
      <c r="E44" s="15">
        <f t="shared" si="0"/>
        <v>-8.2502000000000013</v>
      </c>
    </row>
    <row r="45" spans="1:10" x14ac:dyDescent="0.3">
      <c r="A45" s="9" t="s">
        <v>55</v>
      </c>
      <c r="B45" s="16">
        <v>0.39649999999999996</v>
      </c>
      <c r="C45" s="16">
        <v>0.28749999999999998</v>
      </c>
      <c r="D45" s="16">
        <v>0.34350000000000003</v>
      </c>
      <c r="E45" s="16">
        <f t="shared" si="0"/>
        <v>-0.10899999999999999</v>
      </c>
    </row>
    <row r="46" spans="1:10" ht="14.4" customHeight="1" x14ac:dyDescent="0.3">
      <c r="A46" s="25" t="s">
        <v>72</v>
      </c>
      <c r="B46" s="25"/>
      <c r="C46" s="25"/>
      <c r="D46" s="25"/>
      <c r="E46" s="25"/>
      <c r="F46" s="23"/>
      <c r="G46" s="23"/>
      <c r="H46" s="23"/>
      <c r="I46" s="23"/>
      <c r="J46" s="23"/>
    </row>
  </sheetData>
  <mergeCells count="2">
    <mergeCell ref="A1:E5"/>
    <mergeCell ref="A46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EFE-7F25-4C61-9531-CB97C67C5D51}">
  <dimension ref="A1:M44"/>
  <sheetViews>
    <sheetView topLeftCell="A31" workbookViewId="0">
      <selection activeCell="A44" sqref="A44:M44"/>
    </sheetView>
  </sheetViews>
  <sheetFormatPr defaultRowHeight="14.4" x14ac:dyDescent="0.3"/>
  <cols>
    <col min="1" max="1" width="16.33203125" bestFit="1" customWidth="1"/>
    <col min="12" max="12" width="10.109375" bestFit="1" customWidth="1"/>
    <col min="13" max="13" width="12.21875" bestFit="1" customWidth="1"/>
  </cols>
  <sheetData>
    <row r="1" spans="1:13" x14ac:dyDescent="0.3">
      <c r="A1" s="19" t="s">
        <v>63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1"/>
      <c r="M1" s="21"/>
    </row>
    <row r="2" spans="1:13" x14ac:dyDescent="0.3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1"/>
      <c r="M2" s="21"/>
    </row>
    <row r="3" spans="1:13" x14ac:dyDescent="0.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1"/>
      <c r="M3" s="21"/>
    </row>
    <row r="4" spans="1:13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s="1" t="s">
        <v>10</v>
      </c>
      <c r="L4" t="s">
        <v>68</v>
      </c>
      <c r="M4" t="s">
        <v>70</v>
      </c>
    </row>
    <row r="5" spans="1:13" x14ac:dyDescent="0.3">
      <c r="C5" t="s">
        <v>11</v>
      </c>
      <c r="F5" t="s">
        <v>12</v>
      </c>
      <c r="I5" t="s">
        <v>13</v>
      </c>
      <c r="K5" s="1"/>
      <c r="L5" s="17"/>
      <c r="M5" s="17"/>
    </row>
    <row r="6" spans="1:13" ht="43.2" x14ac:dyDescent="0.3">
      <c r="A6" t="s">
        <v>14</v>
      </c>
      <c r="B6" t="s">
        <v>15</v>
      </c>
      <c r="C6" t="s">
        <v>16</v>
      </c>
      <c r="D6" t="s">
        <v>17</v>
      </c>
      <c r="E6" t="s">
        <v>15</v>
      </c>
      <c r="F6" t="s">
        <v>16</v>
      </c>
      <c r="G6" t="s">
        <v>17</v>
      </c>
      <c r="H6" t="s">
        <v>15</v>
      </c>
      <c r="I6" t="s">
        <v>16</v>
      </c>
      <c r="J6" t="s">
        <v>17</v>
      </c>
      <c r="K6" s="2" t="s">
        <v>18</v>
      </c>
      <c r="L6" s="17" t="s">
        <v>67</v>
      </c>
      <c r="M6" s="17" t="s">
        <v>69</v>
      </c>
    </row>
    <row r="7" spans="1:13" x14ac:dyDescent="0.3">
      <c r="A7" t="s">
        <v>19</v>
      </c>
      <c r="B7" s="3">
        <v>0.24280000000000002</v>
      </c>
      <c r="C7" s="3">
        <v>0</v>
      </c>
      <c r="D7" s="3">
        <v>9.7200000000000009E-2</v>
      </c>
      <c r="E7" s="4">
        <v>0.31319999999999998</v>
      </c>
      <c r="F7" s="4">
        <v>0.1106</v>
      </c>
      <c r="G7" s="4">
        <v>0.19949999999999998</v>
      </c>
      <c r="H7" s="3">
        <v>0.26640000000000003</v>
      </c>
      <c r="I7" s="4">
        <v>4.3200000000000002E-2</v>
      </c>
      <c r="J7" s="4">
        <v>0.1638</v>
      </c>
      <c r="K7" s="4">
        <f>Table073__Page_104334[[#This Row],[Column4]]-Table073__Page_104334[[#This Row],[Column7]]</f>
        <v>-0.10229999999999997</v>
      </c>
      <c r="L7" s="4">
        <f>Table073__Page_104334[[#This Row],[Column2]]-Table073__Page_104334[[#This Row],[Column5]]</f>
        <v>-7.0399999999999963E-2</v>
      </c>
      <c r="M7" s="4">
        <f>Table073__Page_104334[[#This Row],[Column3]]-Table073__Page_104334[[#This Row],[Column6]]</f>
        <v>-0.1106</v>
      </c>
    </row>
    <row r="8" spans="1:13" x14ac:dyDescent="0.3">
      <c r="A8" t="s">
        <v>20</v>
      </c>
      <c r="B8" s="3">
        <v>1.2023999999999999</v>
      </c>
      <c r="C8" s="3">
        <v>1.2089999999999999</v>
      </c>
      <c r="D8" s="3">
        <v>1.2258</v>
      </c>
      <c r="E8" s="4">
        <v>3.7995999999999994</v>
      </c>
      <c r="F8" s="4">
        <v>2.3590000000000004</v>
      </c>
      <c r="G8" s="4">
        <v>3.0790999999999995</v>
      </c>
      <c r="H8" s="3">
        <v>1.7607999999999999</v>
      </c>
      <c r="I8" s="4">
        <v>1.4783999999999999</v>
      </c>
      <c r="J8" s="4">
        <v>1.5996000000000001</v>
      </c>
      <c r="K8" s="4">
        <f>Table073__Page_104334[[#This Row],[Column4]]-Table073__Page_104334[[#This Row],[Column7]]</f>
        <v>-1.8532999999999995</v>
      </c>
      <c r="L8" s="4">
        <f>Table073__Page_104334[[#This Row],[Column2]]-Table073__Page_104334[[#This Row],[Column5]]</f>
        <v>-2.5971999999999995</v>
      </c>
      <c r="M8" s="4">
        <f>Table073__Page_104334[[#This Row],[Column3]]-Table073__Page_104334[[#This Row],[Column6]]</f>
        <v>-1.1500000000000006</v>
      </c>
    </row>
    <row r="9" spans="1:13" x14ac:dyDescent="0.3">
      <c r="A9" t="s">
        <v>21</v>
      </c>
      <c r="B9" s="3">
        <v>0.17939999999999998</v>
      </c>
      <c r="C9" s="3">
        <v>0</v>
      </c>
      <c r="D9" s="3">
        <v>9.8000000000000004E-2</v>
      </c>
      <c r="E9" s="4">
        <v>1.7050000000000001</v>
      </c>
      <c r="F9" s="4">
        <v>0.88050000000000006</v>
      </c>
      <c r="G9" s="4">
        <v>1.2958000000000001</v>
      </c>
      <c r="H9" s="3">
        <v>0.43540000000000001</v>
      </c>
      <c r="I9" s="4">
        <v>0.12179999999999999</v>
      </c>
      <c r="J9" s="4">
        <v>0.25800000000000001</v>
      </c>
      <c r="K9" s="4">
        <f>Table073__Page_104334[[#This Row],[Column4]]-Table073__Page_104334[[#This Row],[Column7]]</f>
        <v>-1.1978</v>
      </c>
      <c r="L9" s="4">
        <f>Table073__Page_104334[[#This Row],[Column2]]-Table073__Page_104334[[#This Row],[Column5]]</f>
        <v>-1.5256000000000001</v>
      </c>
      <c r="M9" s="4">
        <f>Table073__Page_104334[[#This Row],[Column3]]-Table073__Page_104334[[#This Row],[Column6]]</f>
        <v>-0.88050000000000006</v>
      </c>
    </row>
    <row r="10" spans="1:13" x14ac:dyDescent="0.3">
      <c r="A10" t="s">
        <v>22</v>
      </c>
      <c r="B10" s="3">
        <v>0.1116</v>
      </c>
      <c r="C10" s="3">
        <v>0.16619999999999999</v>
      </c>
      <c r="D10" s="3">
        <v>0.12509999999999999</v>
      </c>
      <c r="E10" s="4">
        <v>1.3959999999999999</v>
      </c>
      <c r="F10" s="4">
        <v>0.57679999999999998</v>
      </c>
      <c r="G10" s="4">
        <v>1.0098</v>
      </c>
      <c r="H10" s="3">
        <v>0.28749999999999998</v>
      </c>
      <c r="I10" s="4">
        <v>0.20439999999999997</v>
      </c>
      <c r="J10" s="4">
        <v>0.26039999999999996</v>
      </c>
      <c r="K10" s="4">
        <f>Table073__Page_104334[[#This Row],[Column4]]-Table073__Page_104334[[#This Row],[Column7]]</f>
        <v>-0.88470000000000004</v>
      </c>
      <c r="L10" s="4">
        <f>Table073__Page_104334[[#This Row],[Column2]]-Table073__Page_104334[[#This Row],[Column5]]</f>
        <v>-1.2844</v>
      </c>
      <c r="M10" s="4">
        <f>Table073__Page_104334[[#This Row],[Column3]]-Table073__Page_104334[[#This Row],[Column6]]</f>
        <v>-0.41059999999999997</v>
      </c>
    </row>
    <row r="11" spans="1:13" x14ac:dyDescent="0.3">
      <c r="A11" t="s">
        <v>23</v>
      </c>
      <c r="B11" s="3">
        <v>0.26039999999999996</v>
      </c>
      <c r="C11" s="3">
        <v>0.18160000000000001</v>
      </c>
      <c r="D11" s="3">
        <v>0.19800000000000001</v>
      </c>
      <c r="E11" s="4">
        <v>1.7118</v>
      </c>
      <c r="F11" s="4">
        <v>0.2646</v>
      </c>
      <c r="G11" s="4">
        <v>1.0203</v>
      </c>
      <c r="H11" s="3">
        <v>0.52029999999999998</v>
      </c>
      <c r="I11" s="4">
        <v>0.18759999999999999</v>
      </c>
      <c r="J11" s="4">
        <v>0.36899999999999999</v>
      </c>
      <c r="K11" s="4">
        <f>Table073__Page_104334[[#This Row],[Column4]]-Table073__Page_104334[[#This Row],[Column7]]</f>
        <v>-0.82230000000000003</v>
      </c>
      <c r="L11" s="4">
        <f>Table073__Page_104334[[#This Row],[Column2]]-Table073__Page_104334[[#This Row],[Column5]]</f>
        <v>-1.4514</v>
      </c>
      <c r="M11" s="4">
        <f>Table073__Page_104334[[#This Row],[Column3]]-Table073__Page_104334[[#This Row],[Column6]]</f>
        <v>-8.299999999999999E-2</v>
      </c>
    </row>
    <row r="12" spans="1:13" x14ac:dyDescent="0.3">
      <c r="A12" t="s">
        <v>24</v>
      </c>
      <c r="B12" s="3">
        <v>0</v>
      </c>
      <c r="C12" s="3">
        <v>1.5204000000000002</v>
      </c>
      <c r="D12" s="3">
        <v>0.66359999999999997</v>
      </c>
      <c r="E12" s="4">
        <v>0.45899999999999996</v>
      </c>
      <c r="F12" s="4">
        <v>0.51930000000000009</v>
      </c>
      <c r="G12" s="4">
        <v>0.4788</v>
      </c>
      <c r="H12" s="3">
        <v>0.45479999999999998</v>
      </c>
      <c r="I12" s="4">
        <v>0.51300000000000001</v>
      </c>
      <c r="J12" s="4">
        <v>0.47389999999999999</v>
      </c>
      <c r="K12" s="4">
        <f>Table073__Page_104334[[#This Row],[Column4]]-Table073__Page_104334[[#This Row],[Column7]]</f>
        <v>0.18479999999999996</v>
      </c>
      <c r="L12" s="4">
        <f>Table073__Page_104334[[#This Row],[Column2]]-Table073__Page_104334[[#This Row],[Column5]]</f>
        <v>-0.45899999999999996</v>
      </c>
      <c r="M12" s="4">
        <f>Table073__Page_104334[[#This Row],[Column3]]-Table073__Page_104334[[#This Row],[Column6]]</f>
        <v>1.0011000000000001</v>
      </c>
    </row>
    <row r="13" spans="1:13" x14ac:dyDescent="0.3">
      <c r="A13" t="s">
        <v>25</v>
      </c>
      <c r="B13" s="3">
        <v>3.6209999999999996</v>
      </c>
      <c r="C13" s="3">
        <v>0.23899999999999999</v>
      </c>
      <c r="D13" s="3">
        <v>1.9265999999999999</v>
      </c>
      <c r="E13" s="4">
        <v>4.0983000000000001</v>
      </c>
      <c r="F13" s="4">
        <v>3.9665999999999997</v>
      </c>
      <c r="G13" s="4">
        <v>4.0137999999999998</v>
      </c>
      <c r="H13" s="3">
        <v>3.8807999999999998</v>
      </c>
      <c r="I13" s="4">
        <v>2.1719999999999997</v>
      </c>
      <c r="J13" s="4">
        <v>3.0107999999999997</v>
      </c>
      <c r="K13" s="4">
        <f>Table073__Page_104334[[#This Row],[Column4]]-Table073__Page_104334[[#This Row],[Column7]]</f>
        <v>-2.0872000000000002</v>
      </c>
      <c r="L13" s="4">
        <f>Table073__Page_104334[[#This Row],[Column2]]-Table073__Page_104334[[#This Row],[Column5]]</f>
        <v>-0.4773000000000005</v>
      </c>
      <c r="M13" s="4">
        <f>Table073__Page_104334[[#This Row],[Column3]]-Table073__Page_104334[[#This Row],[Column6]]</f>
        <v>-3.7275999999999998</v>
      </c>
    </row>
    <row r="14" spans="1:13" x14ac:dyDescent="0.3">
      <c r="A14" t="s">
        <v>26</v>
      </c>
      <c r="B14" s="3">
        <v>5.0100000000000006E-2</v>
      </c>
      <c r="C14" s="3">
        <v>0</v>
      </c>
      <c r="D14" s="3">
        <v>0</v>
      </c>
      <c r="E14" s="4">
        <v>0</v>
      </c>
      <c r="F14" s="4">
        <v>8.9800000000000005E-2</v>
      </c>
      <c r="G14" s="4">
        <v>6.08E-2</v>
      </c>
      <c r="H14" s="3">
        <v>0</v>
      </c>
      <c r="I14" s="4">
        <v>3.5600000000000007E-2</v>
      </c>
      <c r="J14" s="4">
        <v>4.9800000000000004E-2</v>
      </c>
      <c r="K14" s="4">
        <f>Table073__Page_104334[[#This Row],[Column4]]-Table073__Page_104334[[#This Row],[Column7]]</f>
        <v>-6.08E-2</v>
      </c>
      <c r="L14" s="4">
        <f>Table073__Page_104334[[#This Row],[Column2]]-Table073__Page_104334[[#This Row],[Column5]]</f>
        <v>5.0100000000000006E-2</v>
      </c>
      <c r="M14" s="4">
        <f>Table073__Page_104334[[#This Row],[Column3]]-Table073__Page_104334[[#This Row],[Column6]]</f>
        <v>-8.9800000000000005E-2</v>
      </c>
    </row>
    <row r="15" spans="1:13" x14ac:dyDescent="0.3">
      <c r="A15" t="s">
        <v>27</v>
      </c>
      <c r="B15" s="3">
        <v>0.13980000000000004</v>
      </c>
      <c r="C15" s="3">
        <v>0</v>
      </c>
      <c r="D15" s="3">
        <v>0.10800000000000001</v>
      </c>
      <c r="E15" s="4">
        <v>1.0101</v>
      </c>
      <c r="F15" s="4">
        <v>0</v>
      </c>
      <c r="G15" s="4">
        <v>0.53760000000000008</v>
      </c>
      <c r="H15" s="3">
        <v>0.5131</v>
      </c>
      <c r="I15" s="4">
        <v>0</v>
      </c>
      <c r="J15" s="4">
        <v>0.29799999999999999</v>
      </c>
      <c r="K15" s="4">
        <f>Table073__Page_104334[[#This Row],[Column4]]-Table073__Page_104334[[#This Row],[Column7]]</f>
        <v>-0.42960000000000009</v>
      </c>
      <c r="L15" s="4">
        <f>Table073__Page_104334[[#This Row],[Column2]]-Table073__Page_104334[[#This Row],[Column5]]</f>
        <v>-0.87029999999999996</v>
      </c>
      <c r="M15" s="4">
        <f>Table073__Page_104334[[#This Row],[Column3]]-Table073__Page_104334[[#This Row],[Column6]]</f>
        <v>0</v>
      </c>
    </row>
    <row r="16" spans="1:13" x14ac:dyDescent="0.3">
      <c r="A16" t="s">
        <v>28</v>
      </c>
      <c r="B16" s="3">
        <v>7.51E-2</v>
      </c>
      <c r="C16" s="3">
        <v>5.4900000000000004E-2</v>
      </c>
      <c r="D16" s="3">
        <v>6.480000000000001E-2</v>
      </c>
      <c r="E16" s="4">
        <v>1.4195</v>
      </c>
      <c r="F16" s="4">
        <v>0</v>
      </c>
      <c r="G16" s="4">
        <v>0.80850000000000011</v>
      </c>
      <c r="H16" s="3">
        <v>0.30640000000000001</v>
      </c>
      <c r="I16" s="4">
        <v>5.5899999999999998E-2</v>
      </c>
      <c r="J16" s="4">
        <v>0.1986</v>
      </c>
      <c r="K16" s="4">
        <f>Table073__Page_104334[[#This Row],[Column4]]-Table073__Page_104334[[#This Row],[Column7]]</f>
        <v>-0.74370000000000014</v>
      </c>
      <c r="L16" s="4">
        <f>Table073__Page_104334[[#This Row],[Column2]]-Table073__Page_104334[[#This Row],[Column5]]</f>
        <v>-1.3444</v>
      </c>
      <c r="M16" s="4">
        <f>Table073__Page_104334[[#This Row],[Column3]]-Table073__Page_104334[[#This Row],[Column6]]</f>
        <v>5.4900000000000004E-2</v>
      </c>
    </row>
    <row r="17" spans="1:13" x14ac:dyDescent="0.3">
      <c r="A17" t="s">
        <v>29</v>
      </c>
      <c r="B17" s="3">
        <v>5.1100000000000007E-2</v>
      </c>
      <c r="C17" s="3">
        <v>0</v>
      </c>
      <c r="D17" s="3">
        <v>3.7900000000000003E-2</v>
      </c>
      <c r="E17" s="4">
        <v>0</v>
      </c>
      <c r="F17" s="4">
        <v>0</v>
      </c>
      <c r="G17" s="4">
        <v>0</v>
      </c>
      <c r="H17" s="3">
        <v>5.45E-2</v>
      </c>
      <c r="I17" s="4">
        <v>0</v>
      </c>
      <c r="J17" s="4">
        <v>0</v>
      </c>
      <c r="K17" s="4">
        <f>Table073__Page_104334[[#This Row],[Column4]]-Table073__Page_104334[[#This Row],[Column7]]</f>
        <v>3.7900000000000003E-2</v>
      </c>
      <c r="L17" s="4">
        <f>Table073__Page_104334[[#This Row],[Column2]]-Table073__Page_104334[[#This Row],[Column5]]</f>
        <v>5.1100000000000007E-2</v>
      </c>
      <c r="M17" s="4">
        <f>Table073__Page_104334[[#This Row],[Column3]]-Table073__Page_104334[[#This Row],[Column6]]</f>
        <v>0</v>
      </c>
    </row>
    <row r="18" spans="1:13" x14ac:dyDescent="0.3">
      <c r="A18" t="s">
        <v>30</v>
      </c>
      <c r="B18" s="3">
        <v>0.66700000000000004</v>
      </c>
      <c r="C18" s="3">
        <v>4.2900000000000001E-2</v>
      </c>
      <c r="D18" s="3">
        <v>0.38429999999999997</v>
      </c>
      <c r="E18" s="4">
        <v>0.501</v>
      </c>
      <c r="F18" s="4">
        <v>0.40619999999999995</v>
      </c>
      <c r="G18" s="4">
        <v>0.45179999999999998</v>
      </c>
      <c r="H18" s="3">
        <v>0.58879999999999999</v>
      </c>
      <c r="I18" s="4">
        <v>0.21440000000000001</v>
      </c>
      <c r="J18" s="4">
        <v>0.38100000000000001</v>
      </c>
      <c r="K18" s="4">
        <f>Table073__Page_104334[[#This Row],[Column4]]-Table073__Page_104334[[#This Row],[Column7]]</f>
        <v>-6.7500000000000004E-2</v>
      </c>
      <c r="L18" s="4">
        <f>Table073__Page_104334[[#This Row],[Column2]]-Table073__Page_104334[[#This Row],[Column5]]</f>
        <v>0.16600000000000004</v>
      </c>
      <c r="M18" s="4">
        <f>Table073__Page_104334[[#This Row],[Column3]]-Table073__Page_104334[[#This Row],[Column6]]</f>
        <v>-0.36329999999999996</v>
      </c>
    </row>
    <row r="19" spans="1:13" x14ac:dyDescent="0.3">
      <c r="A19" t="s">
        <v>31</v>
      </c>
      <c r="B19" s="3">
        <v>0.19889999999999997</v>
      </c>
      <c r="C19" s="3">
        <v>0</v>
      </c>
      <c r="D19" s="3">
        <v>0.11359999999999999</v>
      </c>
      <c r="E19" s="4">
        <v>0.5576000000000001</v>
      </c>
      <c r="F19" s="4">
        <v>0</v>
      </c>
      <c r="G19" s="4">
        <v>0.25240000000000001</v>
      </c>
      <c r="H19" s="3">
        <v>0.40859999999999991</v>
      </c>
      <c r="I19" s="4">
        <v>0</v>
      </c>
      <c r="J19" s="4">
        <v>0.18</v>
      </c>
      <c r="K19" s="4">
        <f>Table073__Page_104334[[#This Row],[Column4]]-Table073__Page_104334[[#This Row],[Column7]]</f>
        <v>-0.13880000000000003</v>
      </c>
      <c r="L19" s="4">
        <f>Table073__Page_104334[[#This Row],[Column2]]-Table073__Page_104334[[#This Row],[Column5]]</f>
        <v>-0.35870000000000013</v>
      </c>
      <c r="M19" s="4">
        <f>Table073__Page_104334[[#This Row],[Column3]]-Table073__Page_104334[[#This Row],[Column6]]</f>
        <v>0</v>
      </c>
    </row>
    <row r="20" spans="1:13" x14ac:dyDescent="0.3">
      <c r="A20" t="s">
        <v>32</v>
      </c>
      <c r="B20" s="3">
        <v>0.41680000000000006</v>
      </c>
      <c r="C20" s="3">
        <v>0.21059999999999998</v>
      </c>
      <c r="D20" s="3">
        <v>0.30719999999999997</v>
      </c>
      <c r="E20" s="4">
        <v>7.4800000000000005E-2</v>
      </c>
      <c r="F20" s="4">
        <v>0</v>
      </c>
      <c r="G20" s="4">
        <v>0</v>
      </c>
      <c r="H20" s="3">
        <v>0.29449999999999998</v>
      </c>
      <c r="I20" s="4">
        <v>0.12560000000000002</v>
      </c>
      <c r="J20" s="4">
        <v>0.22850000000000001</v>
      </c>
      <c r="K20" s="4">
        <f>Table073__Page_104334[[#This Row],[Column4]]-Table073__Page_104334[[#This Row],[Column7]]</f>
        <v>0.30719999999999997</v>
      </c>
      <c r="L20" s="4">
        <f>Table073__Page_104334[[#This Row],[Column2]]-Table073__Page_104334[[#This Row],[Column5]]</f>
        <v>0.34200000000000008</v>
      </c>
      <c r="M20" s="4">
        <f>Table073__Page_104334[[#This Row],[Column3]]-Table073__Page_104334[[#This Row],[Column6]]</f>
        <v>0.21059999999999998</v>
      </c>
    </row>
    <row r="21" spans="1:13" x14ac:dyDescent="0.3">
      <c r="A21" t="s">
        <v>33</v>
      </c>
      <c r="B21" s="3">
        <v>0.29749999999999999</v>
      </c>
      <c r="C21" s="3">
        <v>0.15</v>
      </c>
      <c r="D21" s="3">
        <v>0.22750000000000001</v>
      </c>
      <c r="E21" s="4">
        <v>0.48</v>
      </c>
      <c r="F21" s="4">
        <v>0.86550000000000016</v>
      </c>
      <c r="G21" s="4">
        <v>0.69</v>
      </c>
      <c r="H21" s="3">
        <v>0.34549999999999997</v>
      </c>
      <c r="I21" s="4">
        <v>0.52199999999999991</v>
      </c>
      <c r="J21" s="4">
        <v>0.45360000000000006</v>
      </c>
      <c r="K21" s="4">
        <f>Table073__Page_104334[[#This Row],[Column4]]-Table073__Page_104334[[#This Row],[Column7]]</f>
        <v>-0.46249999999999991</v>
      </c>
      <c r="L21" s="4">
        <f>Table073__Page_104334[[#This Row],[Column2]]-Table073__Page_104334[[#This Row],[Column5]]</f>
        <v>-0.1825</v>
      </c>
      <c r="M21" s="4">
        <f>Table073__Page_104334[[#This Row],[Column3]]-Table073__Page_104334[[#This Row],[Column6]]</f>
        <v>-0.71550000000000014</v>
      </c>
    </row>
    <row r="22" spans="1:13" x14ac:dyDescent="0.3">
      <c r="A22" t="s">
        <v>34</v>
      </c>
      <c r="B22" s="3">
        <v>3.71</v>
      </c>
      <c r="C22" s="3">
        <v>2.8861000000000003</v>
      </c>
      <c r="D22" s="3">
        <v>3.34</v>
      </c>
      <c r="E22" s="4">
        <v>0.92960000000000009</v>
      </c>
      <c r="F22" s="4">
        <v>0.61199999999999999</v>
      </c>
      <c r="G22" s="4">
        <v>0.75660000000000016</v>
      </c>
      <c r="H22" s="3">
        <v>2.952</v>
      </c>
      <c r="I22" s="4">
        <v>2.1393999999999997</v>
      </c>
      <c r="J22" s="4">
        <v>2.5639999999999996</v>
      </c>
      <c r="K22" s="4">
        <f>Table073__Page_104334[[#This Row],[Column4]]-Table073__Page_104334[[#This Row],[Column7]]</f>
        <v>2.5833999999999997</v>
      </c>
      <c r="L22" s="4">
        <f>Table073__Page_104334[[#This Row],[Column2]]-Table073__Page_104334[[#This Row],[Column5]]</f>
        <v>2.7803999999999998</v>
      </c>
      <c r="M22" s="4">
        <f>Table073__Page_104334[[#This Row],[Column3]]-Table073__Page_104334[[#This Row],[Column6]]</f>
        <v>2.2741000000000002</v>
      </c>
    </row>
    <row r="23" spans="1:13" x14ac:dyDescent="0.3">
      <c r="A23" t="s">
        <v>35</v>
      </c>
      <c r="B23" s="3">
        <v>0.69420000000000004</v>
      </c>
      <c r="C23" s="3">
        <v>0.59699999999999998</v>
      </c>
      <c r="D23" s="3">
        <v>0.6552</v>
      </c>
      <c r="E23" s="4">
        <v>0.1744</v>
      </c>
      <c r="F23" s="4">
        <v>0</v>
      </c>
      <c r="G23" s="4">
        <v>8.5500000000000007E-2</v>
      </c>
      <c r="H23" s="3">
        <v>0.58700000000000008</v>
      </c>
      <c r="I23" s="4">
        <v>0.48200000000000004</v>
      </c>
      <c r="J23" s="4">
        <v>0.53600000000000003</v>
      </c>
      <c r="K23" s="4">
        <f>Table073__Page_104334[[#This Row],[Column4]]-Table073__Page_104334[[#This Row],[Column7]]</f>
        <v>0.56969999999999998</v>
      </c>
      <c r="L23" s="4">
        <f>Table073__Page_104334[[#This Row],[Column2]]-Table073__Page_104334[[#This Row],[Column5]]</f>
        <v>0.51980000000000004</v>
      </c>
      <c r="M23" s="4">
        <f>Table073__Page_104334[[#This Row],[Column3]]-Table073__Page_104334[[#This Row],[Column6]]</f>
        <v>0.59699999999999998</v>
      </c>
    </row>
    <row r="24" spans="1:13" x14ac:dyDescent="0.3">
      <c r="A24" t="s">
        <v>36</v>
      </c>
      <c r="B24" s="3">
        <v>3.5133000000000005</v>
      </c>
      <c r="C24" s="3">
        <v>3.3018999999999998</v>
      </c>
      <c r="D24" s="3">
        <v>3.422099999999999</v>
      </c>
      <c r="E24" s="4">
        <v>1.825</v>
      </c>
      <c r="F24" s="4">
        <v>1.74</v>
      </c>
      <c r="G24" s="4">
        <v>1.82</v>
      </c>
      <c r="H24" s="3">
        <v>2.6788000000000007</v>
      </c>
      <c r="I24" s="4">
        <v>2.5535999999999999</v>
      </c>
      <c r="J24" s="4">
        <v>2.5863000000000005</v>
      </c>
      <c r="K24" s="4">
        <f>Table073__Page_104334[[#This Row],[Column4]]-Table073__Page_104334[[#This Row],[Column7]]</f>
        <v>1.602099999999999</v>
      </c>
      <c r="L24" s="4">
        <f>Table073__Page_104334[[#This Row],[Column2]]-Table073__Page_104334[[#This Row],[Column5]]</f>
        <v>1.6883000000000006</v>
      </c>
      <c r="M24" s="4">
        <f>Table073__Page_104334[[#This Row],[Column3]]-Table073__Page_104334[[#This Row],[Column6]]</f>
        <v>1.5618999999999998</v>
      </c>
    </row>
    <row r="25" spans="1:13" x14ac:dyDescent="0.3">
      <c r="A25" t="s">
        <v>37</v>
      </c>
      <c r="B25" s="3">
        <v>0.60359999999999991</v>
      </c>
      <c r="C25" s="3">
        <v>0.46970000000000006</v>
      </c>
      <c r="D25" s="3">
        <v>0.51260000000000006</v>
      </c>
      <c r="E25" s="4">
        <v>0.35149999999999998</v>
      </c>
      <c r="F25" s="4">
        <v>0</v>
      </c>
      <c r="G25" s="4">
        <v>0.19079999999999997</v>
      </c>
      <c r="H25" s="3">
        <v>0.52469999999999994</v>
      </c>
      <c r="I25" s="4">
        <v>0.28799999999999998</v>
      </c>
      <c r="J25" s="4">
        <v>0.37309999999999993</v>
      </c>
      <c r="K25" s="4">
        <f>Table073__Page_104334[[#This Row],[Column4]]-Table073__Page_104334[[#This Row],[Column7]]</f>
        <v>0.32180000000000009</v>
      </c>
      <c r="L25" s="4">
        <f>Table073__Page_104334[[#This Row],[Column2]]-Table073__Page_104334[[#This Row],[Column5]]</f>
        <v>0.25209999999999994</v>
      </c>
      <c r="M25" s="4">
        <f>Table073__Page_104334[[#This Row],[Column3]]-Table073__Page_104334[[#This Row],[Column6]]</f>
        <v>0.46970000000000006</v>
      </c>
    </row>
    <row r="26" spans="1:13" x14ac:dyDescent="0.3">
      <c r="A26" t="s">
        <v>38</v>
      </c>
      <c r="B26" s="3">
        <v>0</v>
      </c>
      <c r="C26" s="3">
        <v>0</v>
      </c>
      <c r="D26" s="3">
        <v>0</v>
      </c>
      <c r="E26" s="4">
        <v>0.374</v>
      </c>
      <c r="F26" s="4">
        <v>0</v>
      </c>
      <c r="G26" s="4">
        <v>0.18210000000000001</v>
      </c>
      <c r="H26" s="3">
        <v>5.0100000000000006E-2</v>
      </c>
      <c r="I26" s="4">
        <v>0</v>
      </c>
      <c r="J26" s="4">
        <v>0.04</v>
      </c>
      <c r="K26" s="4">
        <f>Table073__Page_104334[[#This Row],[Column4]]-Table073__Page_104334[[#This Row],[Column7]]</f>
        <v>-0.18210000000000001</v>
      </c>
      <c r="L26" s="4">
        <f>Table073__Page_104334[[#This Row],[Column2]]-Table073__Page_104334[[#This Row],[Column5]]</f>
        <v>-0.374</v>
      </c>
      <c r="M26" s="4">
        <f>Table073__Page_104334[[#This Row],[Column3]]-Table073__Page_104334[[#This Row],[Column6]]</f>
        <v>0</v>
      </c>
    </row>
    <row r="27" spans="1:13" x14ac:dyDescent="0.3">
      <c r="A27" t="s">
        <v>39</v>
      </c>
      <c r="B27" s="3">
        <v>0.15869999999999998</v>
      </c>
      <c r="C27" s="3">
        <v>0.32040000000000002</v>
      </c>
      <c r="D27" s="3">
        <v>0.22399999999999998</v>
      </c>
      <c r="E27" s="4">
        <v>0.46619999999999989</v>
      </c>
      <c r="F27" s="4">
        <v>4.58E-2</v>
      </c>
      <c r="G27" s="4">
        <v>0.28649999999999998</v>
      </c>
      <c r="H27" s="3">
        <v>0.29299999999999998</v>
      </c>
      <c r="I27" s="4">
        <v>0.19850000000000001</v>
      </c>
      <c r="J27" s="4">
        <v>0.2495</v>
      </c>
      <c r="K27" s="4">
        <f>Table073__Page_104334[[#This Row],[Column4]]-Table073__Page_104334[[#This Row],[Column7]]</f>
        <v>-6.25E-2</v>
      </c>
      <c r="L27" s="4">
        <f>Table073__Page_104334[[#This Row],[Column2]]-Table073__Page_104334[[#This Row],[Column5]]</f>
        <v>-0.30749999999999988</v>
      </c>
      <c r="M27" s="4">
        <f>Table073__Page_104334[[#This Row],[Column3]]-Table073__Page_104334[[#This Row],[Column6]]</f>
        <v>0.27460000000000001</v>
      </c>
    </row>
    <row r="28" spans="1:13" x14ac:dyDescent="0.3">
      <c r="A28" t="s">
        <v>40</v>
      </c>
      <c r="B28" s="3">
        <v>5.460000000000001E-2</v>
      </c>
      <c r="C28" s="3">
        <v>5.2200000000000003E-2</v>
      </c>
      <c r="D28" s="3">
        <v>4.0500000000000001E-2</v>
      </c>
      <c r="E28" s="4">
        <v>0.61360000000000003</v>
      </c>
      <c r="F28" s="4">
        <v>0.1416</v>
      </c>
      <c r="G28" s="4">
        <v>0.38159999999999994</v>
      </c>
      <c r="H28" s="3">
        <v>0.18389999999999998</v>
      </c>
      <c r="I28" s="4">
        <v>6.3200000000000006E-2</v>
      </c>
      <c r="J28" s="4">
        <v>0.14099999999999999</v>
      </c>
      <c r="K28" s="4">
        <f>Table073__Page_104334[[#This Row],[Column4]]-Table073__Page_104334[[#This Row],[Column7]]</f>
        <v>-0.34109999999999996</v>
      </c>
      <c r="L28" s="4">
        <f>Table073__Page_104334[[#This Row],[Column2]]-Table073__Page_104334[[#This Row],[Column5]]</f>
        <v>-0.55900000000000005</v>
      </c>
      <c r="M28" s="4">
        <f>Table073__Page_104334[[#This Row],[Column3]]-Table073__Page_104334[[#This Row],[Column6]]</f>
        <v>-8.9400000000000007E-2</v>
      </c>
    </row>
    <row r="29" spans="1:13" x14ac:dyDescent="0.3">
      <c r="A29" t="s">
        <v>41</v>
      </c>
      <c r="B29" s="3">
        <v>0.33799999999999997</v>
      </c>
      <c r="C29" s="3">
        <v>0</v>
      </c>
      <c r="D29" s="3">
        <v>0.1827</v>
      </c>
      <c r="E29" s="4">
        <v>0.16980000000000001</v>
      </c>
      <c r="F29" s="4">
        <v>0</v>
      </c>
      <c r="G29" s="4">
        <v>8.2299999999999998E-2</v>
      </c>
      <c r="H29" s="3">
        <v>0.28760000000000008</v>
      </c>
      <c r="I29" s="4">
        <v>0</v>
      </c>
      <c r="J29" s="4">
        <v>0.13380000000000003</v>
      </c>
      <c r="K29" s="4">
        <f>Table073__Page_104334[[#This Row],[Column4]]-Table073__Page_104334[[#This Row],[Column7]]</f>
        <v>0.1004</v>
      </c>
      <c r="L29" s="4">
        <f>Table073__Page_104334[[#This Row],[Column2]]-Table073__Page_104334[[#This Row],[Column5]]</f>
        <v>0.16819999999999996</v>
      </c>
      <c r="M29" s="4">
        <f>Table073__Page_104334[[#This Row],[Column3]]-Table073__Page_104334[[#This Row],[Column6]]</f>
        <v>0</v>
      </c>
    </row>
    <row r="30" spans="1:13" x14ac:dyDescent="0.3">
      <c r="A30" t="s">
        <v>42</v>
      </c>
      <c r="B30" s="3">
        <v>0.15989999999999999</v>
      </c>
      <c r="C30" s="3">
        <v>0.33930000000000005</v>
      </c>
      <c r="D30" s="3">
        <v>0.2712</v>
      </c>
      <c r="E30" s="4">
        <v>0.50259999999999994</v>
      </c>
      <c r="F30" s="4">
        <v>0.15719999999999998</v>
      </c>
      <c r="G30" s="4">
        <v>0.311</v>
      </c>
      <c r="H30" s="3">
        <v>0.31</v>
      </c>
      <c r="I30" s="4">
        <v>0.26639999999999997</v>
      </c>
      <c r="J30" s="4">
        <v>0.26550000000000001</v>
      </c>
      <c r="K30" s="4">
        <f>Table073__Page_104334[[#This Row],[Column4]]-Table073__Page_104334[[#This Row],[Column7]]</f>
        <v>-3.9800000000000002E-2</v>
      </c>
      <c r="L30" s="4">
        <f>Table073__Page_104334[[#This Row],[Column2]]-Table073__Page_104334[[#This Row],[Column5]]</f>
        <v>-0.34269999999999995</v>
      </c>
      <c r="M30" s="4">
        <f>Table073__Page_104334[[#This Row],[Column3]]-Table073__Page_104334[[#This Row],[Column6]]</f>
        <v>0.18210000000000007</v>
      </c>
    </row>
    <row r="31" spans="1:13" x14ac:dyDescent="0.3">
      <c r="A31" t="s">
        <v>43</v>
      </c>
      <c r="B31" s="3">
        <v>0</v>
      </c>
      <c r="C31" s="3">
        <v>0.15600000000000003</v>
      </c>
      <c r="D31" s="3">
        <v>0.1038</v>
      </c>
      <c r="E31" s="4">
        <v>0.16839999999999999</v>
      </c>
      <c r="F31" s="4">
        <v>0</v>
      </c>
      <c r="G31" s="4">
        <v>7.7300000000000008E-2</v>
      </c>
      <c r="H31" s="3">
        <v>7.4499999999999997E-2</v>
      </c>
      <c r="I31" s="4">
        <v>0.10620000000000002</v>
      </c>
      <c r="J31" s="4">
        <v>6.3500000000000001E-2</v>
      </c>
      <c r="K31" s="4">
        <f>Table073__Page_104334[[#This Row],[Column4]]-Table073__Page_104334[[#This Row],[Column7]]</f>
        <v>2.6499999999999996E-2</v>
      </c>
      <c r="L31" s="4">
        <f>Table073__Page_104334[[#This Row],[Column2]]-Table073__Page_104334[[#This Row],[Column5]]</f>
        <v>-0.16839999999999999</v>
      </c>
      <c r="M31" s="4">
        <f>Table073__Page_104334[[#This Row],[Column3]]-Table073__Page_104334[[#This Row],[Column6]]</f>
        <v>0.15600000000000003</v>
      </c>
    </row>
    <row r="32" spans="1:13" x14ac:dyDescent="0.3">
      <c r="A32" t="s">
        <v>44</v>
      </c>
      <c r="B32" s="3">
        <v>0</v>
      </c>
      <c r="C32" s="3">
        <v>0</v>
      </c>
      <c r="D32" s="3">
        <v>0</v>
      </c>
      <c r="E32" s="4">
        <v>0</v>
      </c>
      <c r="F32" s="4">
        <v>0.17600000000000002</v>
      </c>
      <c r="G32" s="4">
        <v>9.0400000000000008E-2</v>
      </c>
      <c r="H32" s="3">
        <v>0</v>
      </c>
      <c r="I32" s="4">
        <v>4.8899999999999999E-2</v>
      </c>
      <c r="J32" s="4">
        <v>2.2800000000000001E-2</v>
      </c>
      <c r="K32" s="4">
        <f>Table073__Page_104334[[#This Row],[Column4]]-Table073__Page_104334[[#This Row],[Column7]]</f>
        <v>-9.0400000000000008E-2</v>
      </c>
      <c r="L32" s="4">
        <f>Table073__Page_104334[[#This Row],[Column2]]-Table073__Page_104334[[#This Row],[Column5]]</f>
        <v>0</v>
      </c>
      <c r="M32" s="4">
        <f>Table073__Page_104334[[#This Row],[Column3]]-Table073__Page_104334[[#This Row],[Column6]]</f>
        <v>-0.17600000000000002</v>
      </c>
    </row>
    <row r="33" spans="1:13" x14ac:dyDescent="0.3">
      <c r="A33" t="s">
        <v>45</v>
      </c>
      <c r="B33" s="3">
        <v>0</v>
      </c>
      <c r="C33" s="3">
        <v>0</v>
      </c>
      <c r="D33" s="3">
        <v>0</v>
      </c>
      <c r="E33" s="4">
        <v>0.77110000000000001</v>
      </c>
      <c r="F33" s="4">
        <v>0</v>
      </c>
      <c r="G33" s="4">
        <v>0.39759999999999995</v>
      </c>
      <c r="H33" s="3">
        <v>0.26319999999999999</v>
      </c>
      <c r="I33" s="4">
        <v>0</v>
      </c>
      <c r="J33" s="4">
        <v>0.16109999999999999</v>
      </c>
      <c r="K33" s="4">
        <f>Table073__Page_104334[[#This Row],[Column4]]-Table073__Page_104334[[#This Row],[Column7]]</f>
        <v>-0.39759999999999995</v>
      </c>
      <c r="L33" s="4">
        <f>Table073__Page_104334[[#This Row],[Column2]]-Table073__Page_104334[[#This Row],[Column5]]</f>
        <v>-0.77110000000000001</v>
      </c>
      <c r="M33" s="4">
        <f>Table073__Page_104334[[#This Row],[Column3]]-Table073__Page_104334[[#This Row],[Column6]]</f>
        <v>0</v>
      </c>
    </row>
    <row r="34" spans="1:13" x14ac:dyDescent="0.3">
      <c r="A34" t="s">
        <v>46</v>
      </c>
      <c r="B34" s="3">
        <v>0.3367</v>
      </c>
      <c r="C34" s="3">
        <v>0.125</v>
      </c>
      <c r="D34" s="3">
        <v>0.22020000000000001</v>
      </c>
      <c r="E34" s="4">
        <v>0.99360000000000015</v>
      </c>
      <c r="F34" s="4">
        <v>0.56000000000000005</v>
      </c>
      <c r="G34" s="4">
        <v>0.76949999999999985</v>
      </c>
      <c r="H34" s="3">
        <v>0.51700000000000002</v>
      </c>
      <c r="I34" s="4">
        <v>0.23040000000000002</v>
      </c>
      <c r="J34" s="4">
        <v>0.36450000000000005</v>
      </c>
      <c r="K34" s="4">
        <f>Table073__Page_104334[[#This Row],[Column4]]-Table073__Page_104334[[#This Row],[Column7]]</f>
        <v>-0.5492999999999999</v>
      </c>
      <c r="L34" s="4">
        <f>Table073__Page_104334[[#This Row],[Column2]]-Table073__Page_104334[[#This Row],[Column5]]</f>
        <v>-0.65690000000000015</v>
      </c>
      <c r="M34" s="4">
        <f>Table073__Page_104334[[#This Row],[Column3]]-Table073__Page_104334[[#This Row],[Column6]]</f>
        <v>-0.43500000000000005</v>
      </c>
    </row>
    <row r="35" spans="1:13" x14ac:dyDescent="0.3">
      <c r="A35" t="s">
        <v>47</v>
      </c>
      <c r="B35" s="3">
        <v>0.2155</v>
      </c>
      <c r="C35" s="3">
        <v>0.18809999999999999</v>
      </c>
      <c r="D35" s="3">
        <v>0.19079999999999997</v>
      </c>
      <c r="E35" s="4">
        <v>0.60799999999999998</v>
      </c>
      <c r="F35" s="4">
        <v>0</v>
      </c>
      <c r="G35" s="4">
        <v>0.28679999999999994</v>
      </c>
      <c r="H35" s="3">
        <v>0.34089999999999998</v>
      </c>
      <c r="I35" s="4">
        <v>0.1255</v>
      </c>
      <c r="J35" s="4">
        <v>0.2208</v>
      </c>
      <c r="K35" s="4">
        <f>Table073__Page_104334[[#This Row],[Column4]]-Table073__Page_104334[[#This Row],[Column7]]</f>
        <v>-9.5999999999999974E-2</v>
      </c>
      <c r="L35" s="4">
        <f>Table073__Page_104334[[#This Row],[Column2]]-Table073__Page_104334[[#This Row],[Column5]]</f>
        <v>-0.39249999999999996</v>
      </c>
      <c r="M35" s="4">
        <f>Table073__Page_104334[[#This Row],[Column3]]-Table073__Page_104334[[#This Row],[Column6]]</f>
        <v>0.18809999999999999</v>
      </c>
    </row>
    <row r="36" spans="1:13" x14ac:dyDescent="0.3">
      <c r="A36" t="s">
        <v>48</v>
      </c>
      <c r="B36" s="3">
        <v>0</v>
      </c>
      <c r="C36" s="3">
        <v>0.42480000000000007</v>
      </c>
      <c r="D36" s="3">
        <v>0.20220000000000002</v>
      </c>
      <c r="E36" s="4">
        <v>2.2289000000000003</v>
      </c>
      <c r="F36" s="4">
        <v>0</v>
      </c>
      <c r="G36" s="4">
        <v>1.2579</v>
      </c>
      <c r="H36" s="3">
        <v>0.92819999999999991</v>
      </c>
      <c r="I36" s="4">
        <v>0.28439999999999999</v>
      </c>
      <c r="J36" s="4">
        <v>0.61739999999999995</v>
      </c>
      <c r="K36" s="4">
        <f>Table073__Page_104334[[#This Row],[Column4]]-Table073__Page_104334[[#This Row],[Column7]]</f>
        <v>-1.0557000000000001</v>
      </c>
      <c r="L36" s="4">
        <f>Table073__Page_104334[[#This Row],[Column2]]-Table073__Page_104334[[#This Row],[Column5]]</f>
        <v>-2.2289000000000003</v>
      </c>
      <c r="M36" s="4">
        <f>Table073__Page_104334[[#This Row],[Column3]]-Table073__Page_104334[[#This Row],[Column6]]</f>
        <v>0.42480000000000007</v>
      </c>
    </row>
    <row r="37" spans="1:13" x14ac:dyDescent="0.3">
      <c r="A37" t="s">
        <v>49</v>
      </c>
      <c r="B37" s="3" t="s">
        <v>71</v>
      </c>
      <c r="C37" s="3" t="s">
        <v>71</v>
      </c>
      <c r="D37" s="3" t="s">
        <v>71</v>
      </c>
      <c r="E37" s="4">
        <v>3.5668000000000006</v>
      </c>
      <c r="F37" s="4">
        <v>0</v>
      </c>
      <c r="G37" s="4">
        <v>1.8422999999999996</v>
      </c>
      <c r="H37" s="3">
        <v>3.5668000000000006</v>
      </c>
      <c r="I37" s="4">
        <v>0</v>
      </c>
      <c r="J37" s="4">
        <v>1.8422999999999996</v>
      </c>
      <c r="K37" s="4" t="s">
        <v>71</v>
      </c>
      <c r="L37" s="4" t="s">
        <v>71</v>
      </c>
      <c r="M37" s="4" t="s">
        <v>71</v>
      </c>
    </row>
    <row r="38" spans="1:13" ht="43.2" x14ac:dyDescent="0.3">
      <c r="A38" s="5" t="s">
        <v>50</v>
      </c>
      <c r="B38" s="3" t="s">
        <v>71</v>
      </c>
      <c r="C38" s="3">
        <v>0</v>
      </c>
      <c r="D38" s="3">
        <v>0</v>
      </c>
      <c r="E38" s="4">
        <v>0</v>
      </c>
      <c r="F38" s="4">
        <v>0</v>
      </c>
      <c r="G38" s="4">
        <v>0</v>
      </c>
      <c r="H38" s="3">
        <v>0</v>
      </c>
      <c r="I38" s="4">
        <v>0</v>
      </c>
      <c r="J38" s="4">
        <v>0</v>
      </c>
      <c r="K38" s="4">
        <f>Table073__Page_104334[[#This Row],[Column4]]-Table073__Page_104334[[#This Row],[Column7]]</f>
        <v>0</v>
      </c>
      <c r="L38" s="4" t="s">
        <v>71</v>
      </c>
      <c r="M38" s="4">
        <f>Table073__Page_104334[[#This Row],[Column3]]-Table073__Page_104334[[#This Row],[Column6]]</f>
        <v>0</v>
      </c>
    </row>
    <row r="39" spans="1:13" x14ac:dyDescent="0.3">
      <c r="A39" t="s">
        <v>51</v>
      </c>
      <c r="B39" s="3">
        <v>0.127</v>
      </c>
      <c r="C39" s="3">
        <v>0</v>
      </c>
      <c r="D39" s="3">
        <v>5.5200000000000006E-2</v>
      </c>
      <c r="E39" s="4">
        <v>0.53339999999999999</v>
      </c>
      <c r="F39" s="4">
        <v>5.9000000000000004E-2</v>
      </c>
      <c r="G39" s="4">
        <v>0.27200000000000002</v>
      </c>
      <c r="H39" s="3">
        <v>0.19920000000000002</v>
      </c>
      <c r="I39" s="4">
        <v>0</v>
      </c>
      <c r="J39" s="4">
        <v>0.1164</v>
      </c>
      <c r="K39" s="4">
        <f>Table073__Page_104334[[#This Row],[Column4]]-Table073__Page_104334[[#This Row],[Column7]]</f>
        <v>-0.21680000000000002</v>
      </c>
      <c r="L39" s="4">
        <f>Table073__Page_104334[[#This Row],[Column2]]-Table073__Page_104334[[#This Row],[Column5]]</f>
        <v>-0.40639999999999998</v>
      </c>
      <c r="M39" s="4">
        <f>Table073__Page_104334[[#This Row],[Column3]]-Table073__Page_104334[[#This Row],[Column6]]</f>
        <v>-5.9000000000000004E-2</v>
      </c>
    </row>
    <row r="40" spans="1:13" x14ac:dyDescent="0.3">
      <c r="A40" t="s">
        <v>52</v>
      </c>
      <c r="B40" s="3" t="s">
        <v>71</v>
      </c>
      <c r="C40" s="3" t="s">
        <v>71</v>
      </c>
      <c r="D40" s="3" t="s">
        <v>71</v>
      </c>
      <c r="E40" s="4">
        <v>0</v>
      </c>
      <c r="F40" s="4">
        <v>1.6718000000000002</v>
      </c>
      <c r="G40" s="4">
        <v>0.77329999999999999</v>
      </c>
      <c r="H40" s="3">
        <v>0</v>
      </c>
      <c r="I40" s="4">
        <v>0.35680000000000001</v>
      </c>
      <c r="J40" s="4">
        <v>0.1875</v>
      </c>
      <c r="K40" s="4" t="s">
        <v>71</v>
      </c>
      <c r="L40" s="4" t="s">
        <v>71</v>
      </c>
      <c r="M40" s="4" t="s">
        <v>71</v>
      </c>
    </row>
    <row r="41" spans="1:13" x14ac:dyDescent="0.3">
      <c r="A41" t="s">
        <v>53</v>
      </c>
      <c r="B41" s="3">
        <v>5.0393999999999997</v>
      </c>
      <c r="C41" s="3">
        <v>0</v>
      </c>
      <c r="D41" s="3">
        <v>2.0920000000000001</v>
      </c>
      <c r="E41" s="4">
        <v>1.2882</v>
      </c>
      <c r="F41" s="4">
        <v>0</v>
      </c>
      <c r="G41" s="4">
        <v>0.7501000000000001</v>
      </c>
      <c r="H41" s="3">
        <v>2.2373999999999996</v>
      </c>
      <c r="I41" s="4">
        <v>0</v>
      </c>
      <c r="J41" s="4">
        <v>1.1760000000000002</v>
      </c>
      <c r="K41" s="4">
        <f>Table073__Page_104334[[#This Row],[Column4]]-Table073__Page_104334[[#This Row],[Column7]]</f>
        <v>1.3418999999999999</v>
      </c>
      <c r="L41" s="4">
        <f>Table073__Page_104334[[#This Row],[Column2]]-Table073__Page_104334[[#This Row],[Column5]]</f>
        <v>3.7511999999999999</v>
      </c>
      <c r="M41" s="4">
        <f>Table073__Page_104334[[#This Row],[Column3]]-Table073__Page_104334[[#This Row],[Column6]]</f>
        <v>0</v>
      </c>
    </row>
    <row r="42" spans="1:13" x14ac:dyDescent="0.3">
      <c r="A42" t="s">
        <v>54</v>
      </c>
      <c r="B42" s="3">
        <v>0</v>
      </c>
      <c r="C42" s="3">
        <v>0</v>
      </c>
      <c r="D42" s="3">
        <v>0</v>
      </c>
      <c r="E42" s="4">
        <v>5.5901999999999994</v>
      </c>
      <c r="F42" s="4">
        <v>0</v>
      </c>
      <c r="G42" s="4">
        <v>3.0366000000000004</v>
      </c>
      <c r="H42" s="3">
        <v>3.5917000000000003</v>
      </c>
      <c r="I42" s="4">
        <v>0</v>
      </c>
      <c r="J42" s="4">
        <v>1.8171999999999999</v>
      </c>
      <c r="K42" s="4">
        <f>Table073__Page_104334[[#This Row],[Column4]]-Table073__Page_104334[[#This Row],[Column7]]</f>
        <v>-3.0366000000000004</v>
      </c>
      <c r="L42" s="4">
        <f>Table073__Page_104334[[#This Row],[Column2]]-Table073__Page_104334[[#This Row],[Column5]]</f>
        <v>-5.5901999999999994</v>
      </c>
      <c r="M42" s="4">
        <f>Table073__Page_104334[[#This Row],[Column3]]-Table073__Page_104334[[#This Row],[Column6]]</f>
        <v>0</v>
      </c>
    </row>
    <row r="43" spans="1:13" x14ac:dyDescent="0.3">
      <c r="A43" t="s">
        <v>55</v>
      </c>
      <c r="B43" s="3">
        <v>0.21560000000000001</v>
      </c>
      <c r="C43" s="3">
        <v>0.12</v>
      </c>
      <c r="D43" s="3">
        <v>0.16800000000000001</v>
      </c>
      <c r="E43" s="4">
        <v>0.58560000000000001</v>
      </c>
      <c r="F43" s="4">
        <v>0.30659999999999998</v>
      </c>
      <c r="G43" s="4">
        <v>0.43680000000000002</v>
      </c>
      <c r="H43" s="3">
        <v>0.36299999999999999</v>
      </c>
      <c r="I43" s="4">
        <v>0.185</v>
      </c>
      <c r="J43" s="4">
        <v>0.29339999999999994</v>
      </c>
      <c r="K43" s="4">
        <f>Table073__Page_104334[[#This Row],[Column4]]-Table073__Page_104334[[#This Row],[Column7]]</f>
        <v>-0.26880000000000004</v>
      </c>
      <c r="L43" s="4">
        <f>Table073__Page_104334[[#This Row],[Column2]]-Table073__Page_104334[[#This Row],[Column5]]</f>
        <v>-0.37</v>
      </c>
      <c r="M43" s="4">
        <f>Table073__Page_104334[[#This Row],[Column3]]-Table073__Page_104334[[#This Row],[Column6]]</f>
        <v>-0.18659999999999999</v>
      </c>
    </row>
    <row r="44" spans="1:13" ht="14.4" customHeight="1" x14ac:dyDescent="0.3">
      <c r="A44" s="24" t="s">
        <v>72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</row>
  </sheetData>
  <mergeCells count="3">
    <mergeCell ref="A1:K3"/>
    <mergeCell ref="L1:M3"/>
    <mergeCell ref="A44:M44"/>
  </mergeCells>
  <phoneticPr fontId="4" type="noConversion"/>
  <conditionalFormatting sqref="A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y n r Z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y n r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p 6 2 V p c e j F v B w E A A B 0 C A A A T A B w A R m 9 y b X V s Y X M v U 2 V j d G l v b j E u b S C i G A A o o B Q A A A A A A A A A A A A A A A A A A A A A A A A A A A B 1 0 E F r g z A U B / C 7 4 H d 4 p B c F E Z 3 d u q 1 4 G J Z B D 4 O C 9 q R S s v p s h Z h I k r I N 8 b v P 1 r Y w W H I J / N 5 L 3 j 9 R u N e N 4 J B O e 7 i 0 L d t S R y q x g h n J 6 C f D Y B G B s 6 E H h D C Y u w R i Y K h t C 8 a V i p P c 4 y i b q v Y v z c p 5 b x j 6 i e A a u V Y O S V 6 L r U K p i r d 0 m x Y r 8 c W Z o J U q k o 8 0 2 0 n s h N S 7 1 u + q m r g e 5 O u 2 Y 9 i O J + k 5 T U x C P y K l 6 0 3 T 7 m n i 6 + A + X 1 f x P S Q p h 3 x F N S 2 v 7 T O S H C k / j A / J f j o 8 5 7 5 0 + p m k X N V C t o l g p 5 a f i 8 q 5 X e L 1 P Z k 8 J B 7 o s Q Y a v / X g w c 0 f D B 4 Z f G 7 w R 4 M / G X x h 8 G e D v x g 8 D P 4 U B t e 2 G v 7 v j y 1 / A V B L A Q I t A B Q A A g A I A M p 6 2 V q 7 Z 9 K P p A A A A P Y A A A A S A A A A A A A A A A A A A A A A A A A A A A B D b 2 5 m a W c v U G F j a 2 F n Z S 5 4 b W x Q S w E C L Q A U A A I A C A D K e t l a D 8 r p q 6 Q A A A D p A A A A E w A A A A A A A A A A A A A A A A D w A A A A W 0 N v b n R l b n R f V H l w Z X N d L n h t b F B L A Q I t A B Q A A g A I A M p 6 2 V p c e j F v B w E A A B 0 C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O A A A A A A A A i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y U y M C h Q Y W d l J T I w M T A 0 K T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V y c m 9 y Q 2 9 1 b n Q i I F Z h b H V l P S J s M C I g L z 4 8 R W 5 0 c n k g V H l w Z T 0 i R m l s b E x h c 3 R V c G R h d G V k I i B W Y W x 1 Z T 0 i Z D I w M j U t M D Y t M D J U M T Q 6 N D Y 6 N D g u O T I w N D U 4 O F o i I C 8 + P E V u d H J 5 I F R 5 c G U 9 I k Z p b G x D b 2 x 1 b W 5 U e X B l c y I g V m F s d W U 9 I n N C Z 1 l H Q m d Z R 0 J n W U d C Z z 0 9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Y z k z O T Z k O T M t Z G M 2 M S 0 0 M z c z L W J j N z g t M T B i O T A 3 M T Q 5 Y m M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T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3 M 1 9 f U G F n Z V 8 x M D Q z M y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z M g K F B h Z 2 U g M T A 0 K S 9 D a G F u Z 2 V k I F R 5 c G U u e 0 N v b H V t b j E s M H 0 m c X V v d D s s J n F 1 b 3 Q 7 U 2 V j d G l v b j E v V G F i b G U w N z M g K F B h Z 2 U g M T A 0 K S 9 D a G F u Z 2 V k I F R 5 c G U u e 0 N v b H V t b j I s M X 0 m c X V v d D s s J n F 1 b 3 Q 7 U 2 V j d G l v b j E v V G F i b G U w N z M g K F B h Z 2 U g M T A 0 K S 9 D a G F u Z 2 V k I F R 5 c G U u e 0 N v b H V t b j M s M n 0 m c X V v d D s s J n F 1 b 3 Q 7 U 2 V j d G l v b j E v V G F i b G U w N z M g K F B h Z 2 U g M T A 0 K S 9 D a G F u Z 2 V k I F R 5 c G U u e 0 N v b H V t b j Q s M 3 0 m c X V v d D s s J n F 1 b 3 Q 7 U 2 V j d G l v b j E v V G F i b G U w N z M g K F B h Z 2 U g M T A 0 K S 9 D a G F u Z 2 V k I F R 5 c G U u e 0 N v b H V t b j U s N H 0 m c X V v d D s s J n F 1 b 3 Q 7 U 2 V j d G l v b j E v V G F i b G U w N z M g K F B h Z 2 U g M T A 0 K S 9 D a G F u Z 2 V k I F R 5 c G U u e 0 N v b H V t b j Y s N X 0 m c X V v d D s s J n F 1 b 3 Q 7 U 2 V j d G l v b j E v V G F i b G U w N z M g K F B h Z 2 U g M T A 0 K S 9 D a G F u Z 2 V k I F R 5 c G U u e 0 N v b H V t b j c s N n 0 m c X V v d D s s J n F 1 b 3 Q 7 U 2 V j d G l v b j E v V G F i b G U w N z M g K F B h Z 2 U g M T A 0 K S 9 D a G F u Z 2 V k I F R 5 c G U u e 0 N v b H V t b j g s N 3 0 m c X V v d D s s J n F 1 b 3 Q 7 U 2 V j d G l v b j E v V G F i b G U w N z M g K F B h Z 2 U g M T A 0 K S 9 D a G F u Z 2 V k I F R 5 c G U u e 0 N v b H V t b j k s O H 0 m c X V v d D s s J n F 1 b 3 Q 7 U 2 V j d G l v b j E v V G F i b G U w N z M g K F B h Z 2 U g M T A 0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A 3 M y A o U G F n Z S A x M D Q p L 0 N o Y W 5 n Z W Q g V H l w Z S 5 7 Q 2 9 s d W 1 u M S w w f S Z x d W 9 0 O y w m c X V v d D t T Z W N 0 a W 9 u M S 9 U Y W J s Z T A 3 M y A o U G F n Z S A x M D Q p L 0 N o Y W 5 n Z W Q g V H l w Z S 5 7 Q 2 9 s d W 1 u M i w x f S Z x d W 9 0 O y w m c X V v d D t T Z W N 0 a W 9 u M S 9 U Y W J s Z T A 3 M y A o U G F n Z S A x M D Q p L 0 N o Y W 5 n Z W Q g V H l w Z S 5 7 Q 2 9 s d W 1 u M y w y f S Z x d W 9 0 O y w m c X V v d D t T Z W N 0 a W 9 u M S 9 U Y W J s Z T A 3 M y A o U G F n Z S A x M D Q p L 0 N o Y W 5 n Z W Q g V H l w Z S 5 7 Q 2 9 s d W 1 u N C w z f S Z x d W 9 0 O y w m c X V v d D t T Z W N 0 a W 9 u M S 9 U Y W J s Z T A 3 M y A o U G F n Z S A x M D Q p L 0 N o Y W 5 n Z W Q g V H l w Z S 5 7 Q 2 9 s d W 1 u N S w 0 f S Z x d W 9 0 O y w m c X V v d D t T Z W N 0 a W 9 u M S 9 U Y W J s Z T A 3 M y A o U G F n Z S A x M D Q p L 0 N o Y W 5 n Z W Q g V H l w Z S 5 7 Q 2 9 s d W 1 u N i w 1 f S Z x d W 9 0 O y w m c X V v d D t T Z W N 0 a W 9 u M S 9 U Y W J s Z T A 3 M y A o U G F n Z S A x M D Q p L 0 N o Y W 5 n Z W Q g V H l w Z S 5 7 Q 2 9 s d W 1 u N y w 2 f S Z x d W 9 0 O y w m c X V v d D t T Z W N 0 a W 9 u M S 9 U Y W J s Z T A 3 M y A o U G F n Z S A x M D Q p L 0 N o Y W 5 n Z W Q g V H l w Z S 5 7 Q 2 9 s d W 1 u O C w 3 f S Z x d W 9 0 O y w m c X V v d D t T Z W N 0 a W 9 u M S 9 U Y W J s Z T A 3 M y A o U G F n Z S A x M D Q p L 0 N o Y W 5 n Z W Q g V H l w Z S 5 7 Q 2 9 s d W 1 u O S w 4 f S Z x d W 9 0 O y w m c X V v d D t T Z W N 0 a W 9 u M S 9 U Y W J s Z T A 3 M y A o U G F n Z S A x M D Q p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c z J T I w K F B h Z 2 U l M j A x M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z J T I w K F B h Z 2 U l M j A x M D Q p L 1 R h Y m x l M D c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N z M l M j A o U G F n Z S U y M D E w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D o M p 5 O 1 U 0 W H / x x M r K 8 m 7 A A A A A A C A A A A A A A Q Z g A A A A E A A C A A A A A v A m T A 1 o 7 b k N + c F U G 8 c W I q C 0 3 4 I 5 L E z u p S m Z 6 P K G E u I g A A A A A O g A A A A A I A A C A A A A B p r 7 v N r n w t 1 H r s F U e c 9 e 1 g c d w / i A R z M / z B w C e N S + Q Q H 1 A A A A A 6 5 r u W w U + l g y H e d I W r E P r A Q W n Q I k Y f Y 9 q f s N g K v u W X M F b R v Y X e v p t o 6 P q 1 J R c 4 o c P v D m t r G / o N r f b B Y A I U R g x R w 7 V L t A K 6 p G m i 0 A + 8 M 3 q d f k A A A A D v Z n N g b H J 2 b i r L y v u 0 Z g E p d I N I H R X a h s 9 l A g k 2 S d s / K H Q L m H u y 3 e G m h I 9 x 3 6 Z T 5 3 J M U R E x 7 H 9 L W l o w X G O F V r + u < / D a t a M a s h u p > 
</file>

<file path=customXml/itemProps1.xml><?xml version="1.0" encoding="utf-8"?>
<ds:datastoreItem xmlns:ds="http://schemas.openxmlformats.org/officeDocument/2006/customXml" ds:itemID="{3B8549A4-A6F8-4D62-B5B6-A10E8D5BBC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</vt:lpstr>
      <vt:lpstr>Rural Gender Gap</vt:lpstr>
      <vt:lpstr>Urban Gender Gap</vt:lpstr>
      <vt:lpstr>Rural Urban Divide Age15-29</vt:lpstr>
      <vt:lpstr>All gender gap</vt:lpstr>
      <vt:lpstr>Rural Gender Gap(15-29)</vt:lpstr>
      <vt:lpstr>Urban Gender Gap Age15-29</vt:lpstr>
      <vt:lpstr>All gender Gap (15-29)</vt:lpstr>
      <vt:lpstr>Rural Urban DIvide 15+</vt:lpstr>
      <vt:lpstr>Rural Gender Gap 15+</vt:lpstr>
      <vt:lpstr>Urban Gender Gap 15+</vt:lpstr>
      <vt:lpstr>All gender gap 15+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2025-06-25T09:51:49Z</dcterms:created>
  <dcterms:modified xsi:type="dcterms:W3CDTF">2025-07-04T08:25:08Z</dcterms:modified>
</cp:coreProperties>
</file>