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IN WOrk\TABLES 6-12\TABLES 6-12\"/>
    </mc:Choice>
  </mc:AlternateContent>
  <xr:revisionPtr revIDLastSave="0" documentId="13_ncr:1_{2A66D248-654B-45B0-9BC7-0B0D29F4CCEF}" xr6:coauthVersionLast="47" xr6:coauthVersionMax="47" xr10:uidLastSave="{00000000-0000-0000-0000-000000000000}"/>
  <bookViews>
    <workbookView xWindow="-108" yWindow="-108" windowWidth="23256" windowHeight="12456" activeTab="3" xr2:uid="{7F54073F-FCFB-4722-AF57-C743E8EFF682}"/>
  </bookViews>
  <sheets>
    <sheet name="Rural Urban Divide(15-24)" sheetId="1" r:id="rId1"/>
    <sheet name="Rgap(15-24)" sheetId="2" r:id="rId2"/>
    <sheet name="Ugap(15-24)" sheetId="3" r:id="rId3"/>
    <sheet name="AGAP(15-24)" sheetId="4" r:id="rId4"/>
    <sheet name="Rural Urban Divide (15-29)" sheetId="5" r:id="rId5"/>
    <sheet name="Rgap(15-29" sheetId="6" r:id="rId6"/>
    <sheet name="Ugap(15-29)" sheetId="7" r:id="rId7"/>
    <sheet name="Agap(15-29)" sheetId="8" r:id="rId8"/>
    <sheet name="Rural urban Divide(15)" sheetId="12" r:id="rId9"/>
    <sheet name="Rgap(15+)" sheetId="10" r:id="rId10"/>
    <sheet name="Ugap(15+)" sheetId="11" r:id="rId11"/>
    <sheet name="Allgap(15+)" sheetId="13" r:id="rId12"/>
  </sheets>
  <definedNames>
    <definedName name="ExternalData_10" localSheetId="8" hidden="1">'Rural urban Divide(15)'!$A$4:$J$43</definedName>
    <definedName name="ExternalData_8" localSheetId="0" hidden="1">'Rural Urban Divide(15-24)'!$A$4:$J$43</definedName>
    <definedName name="ExternalData_9" localSheetId="4" hidden="1">'Rural Urban Divide (15-29)'!$A$4:$J$43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85  Page 116-7ec2d009-e0e7-4d4b-8125-d897778c6ed8" name="Table085  Page 116" connection="Query - Table085 (Page 116)"/>
          <x15:modelTable id="Table086  Page 117-db5096cb-71aa-4889-bb1d-994551a035fe" name="Table086  Page 117" connection="Query - Table086 (Page 117)"/>
          <x15:modelTable id="Table087  Page 118-3d55d770-8cf2-4e83-b88a-3790ca383ef5" name="Table087  Page 118" connection="Query - Table087 (Page 118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8" i="1"/>
  <c r="M39" i="1"/>
  <c r="M40" i="1"/>
  <c r="M41" i="1"/>
  <c r="M42" i="1"/>
  <c r="M43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8" i="1"/>
  <c r="L39" i="1"/>
  <c r="L40" i="1"/>
  <c r="L41" i="1"/>
  <c r="L42" i="1"/>
  <c r="L43" i="1"/>
  <c r="M7" i="1"/>
  <c r="L7" i="1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8" i="5"/>
  <c r="M39" i="5"/>
  <c r="M40" i="5"/>
  <c r="M41" i="5"/>
  <c r="M42" i="5"/>
  <c r="M43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8" i="5"/>
  <c r="L39" i="5"/>
  <c r="L40" i="5"/>
  <c r="L41" i="5"/>
  <c r="L42" i="5"/>
  <c r="L43" i="5"/>
  <c r="M7" i="5"/>
  <c r="L7" i="5"/>
  <c r="E9" i="8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8" i="12"/>
  <c r="M39" i="12"/>
  <c r="M40" i="12"/>
  <c r="M41" i="12"/>
  <c r="M42" i="12"/>
  <c r="M43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8" i="12"/>
  <c r="L39" i="12"/>
  <c r="L40" i="12"/>
  <c r="L41" i="12"/>
  <c r="L42" i="12"/>
  <c r="L43" i="12"/>
  <c r="M7" i="12"/>
  <c r="L7" i="12"/>
  <c r="E9" i="13"/>
  <c r="K42" i="1"/>
  <c r="E40" i="13"/>
  <c r="K42" i="5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1" i="13"/>
  <c r="E42" i="13"/>
  <c r="E43" i="13"/>
  <c r="E44" i="13"/>
  <c r="E45" i="13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9" i="11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40" i="10"/>
  <c r="E41" i="10"/>
  <c r="E42" i="10"/>
  <c r="E43" i="10"/>
  <c r="E44" i="10"/>
  <c r="E45" i="10"/>
  <c r="E9" i="10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8" i="12"/>
  <c r="K39" i="12"/>
  <c r="K40" i="12"/>
  <c r="K41" i="12"/>
  <c r="K42" i="12"/>
  <c r="K43" i="12"/>
  <c r="K7" i="12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9" i="7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40" i="6"/>
  <c r="E41" i="6"/>
  <c r="E42" i="6"/>
  <c r="E43" i="6"/>
  <c r="E44" i="6"/>
  <c r="E45" i="6"/>
  <c r="E9" i="6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8" i="5"/>
  <c r="K39" i="5"/>
  <c r="K40" i="5"/>
  <c r="K41" i="5"/>
  <c r="K43" i="5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9" i="3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40" i="2"/>
  <c r="E41" i="2"/>
  <c r="E42" i="2"/>
  <c r="E43" i="2"/>
  <c r="E44" i="2"/>
  <c r="E45" i="2"/>
  <c r="E9" i="2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8" i="1"/>
  <c r="K39" i="1"/>
  <c r="K40" i="1"/>
  <c r="K41" i="1"/>
  <c r="K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90FF71-D49B-4D11-8F4F-D635AB23843F}" keepAlive="1" name="ModelConnection_ExternalData_10" description="Data Model" type="5" refreshedVersion="8" minRefreshableVersion="5" saveData="1">
    <dbPr connection="Data Model Connection" command="Table087  Page 118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6466B16-74EA-49F9-B115-1AEF76E01CB4}" keepAlive="1" name="ModelConnection_ExternalData_8" description="Data Model" type="5" refreshedVersion="8" minRefreshableVersion="5" saveData="1">
    <dbPr connection="Data Model Connection" command="Table085  Page 116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344567A1-BAF9-4C7F-BBBE-B73FA289EED3}" keepAlive="1" name="ModelConnection_ExternalData_9" description="Data Model" type="5" refreshedVersion="8" minRefreshableVersion="5" saveData="1">
    <dbPr connection="Data Model Connection" command="Table086  Page 117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135CA533-7AF2-4274-B08B-40899D2F5F6D}" name="Query - Table085 (Page 116)" description="Connection to the 'Table085 (Page 116)' query in the workbook." type="100" refreshedVersion="8" minRefreshableVersion="5">
    <extLst>
      <ext xmlns:x15="http://schemas.microsoft.com/office/spreadsheetml/2010/11/main" uri="{DE250136-89BD-433C-8126-D09CA5730AF9}">
        <x15:connection id="05b6a742-017c-4aef-b880-f3fa3b0b78f3">
          <x15:oledbPr connection="Provider=Microsoft.Mashup.OleDb.1;Data Source=$Workbook$;Location=&quot;Table085 (Page 116)&quot;;Extended Properties=&quot;&quot;">
            <x15:dbTables>
              <x15:dbTable name="Table085 (Page 116)"/>
            </x15:dbTables>
          </x15:oledbPr>
        </x15:connection>
      </ext>
    </extLst>
  </connection>
  <connection id="5" xr16:uid="{B88A0DA6-B2EB-4138-AC75-5B3605D28EC0}" name="Query - Table086 (Page 117)" description="Connection to the 'Table086 (Page 117)' query in the workbook." type="100" refreshedVersion="8" minRefreshableVersion="5">
    <extLst>
      <ext xmlns:x15="http://schemas.microsoft.com/office/spreadsheetml/2010/11/main" uri="{DE250136-89BD-433C-8126-D09CA5730AF9}">
        <x15:connection id="b5b739fd-d370-4b95-9cb5-c19151068bfc">
          <x15:oledbPr connection="Provider=Microsoft.Mashup.OleDb.1;Data Source=$Workbook$;Location=&quot;Table086 (Page 117)&quot;;Extended Properties=&quot;&quot;">
            <x15:dbTables>
              <x15:dbTable name="Table086 (Page 117)"/>
            </x15:dbTables>
          </x15:oledbPr>
        </x15:connection>
      </ext>
    </extLst>
  </connection>
  <connection id="6" xr16:uid="{2B98661A-C71C-4F58-93B3-4B94B19D839C}" name="Query - Table087 (Page 118)" description="Connection to the 'Table087 (Page 118)' query in the workbook." type="100" refreshedVersion="8" minRefreshableVersion="5">
    <extLst>
      <ext xmlns:x15="http://schemas.microsoft.com/office/spreadsheetml/2010/11/main" uri="{DE250136-89BD-433C-8126-D09CA5730AF9}">
        <x15:connection id="6e87261d-23ae-4b75-92c0-96da32d350cf">
          <x15:oledbPr connection="Provider=Microsoft.Mashup.OleDb.1;Data Source=$Workbook$;Location=&quot;Table087 (Page 118)&quot;;Extended Properties=&quot;&quot;">
            <x15:dbTables>
              <x15:dbTable name="Table087 (Page 118)"/>
            </x15:dbTables>
          </x15:oledbPr>
        </x15:connection>
      </ext>
    </extLst>
  </connection>
  <connection id="7" xr16:uid="{CAB85ABD-565F-4BF8-84F8-A1F3F04568E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<sst xmlns="http://schemas.openxmlformats.org/spreadsheetml/2006/main" count="2664" uniqueCount="553">
  <si>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</si>
  <si>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</si>
  <si>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</si>
  <si>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</si>
  <si>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</si>
  <si>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</si>
  <si>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</si>
  <si>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</si>
  <si>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</si>
  <si>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</si>
  <si>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Rural</t>
  </si>
  <si>
    <t>Urban</t>
  </si>
  <si>
    <t>All</t>
  </si>
  <si>
    <t>State/ UT</t>
  </si>
  <si>
    <t>Male</t>
  </si>
  <si>
    <t>Female</t>
  </si>
  <si>
    <t>Person</t>
  </si>
  <si>
    <t>Andhra Pradesh</t>
  </si>
  <si>
    <t>27.6</t>
  </si>
  <si>
    <t>28.7</t>
  </si>
  <si>
    <t>28.2</t>
  </si>
  <si>
    <t>37.7</t>
  </si>
  <si>
    <t>31.8</t>
  </si>
  <si>
    <t>34.6</t>
  </si>
  <si>
    <t>31.0</t>
  </si>
  <si>
    <t>29.9</t>
  </si>
  <si>
    <t>30.4</t>
  </si>
  <si>
    <t>Arunachal Pradesh</t>
  </si>
  <si>
    <t>6.2</t>
  </si>
  <si>
    <t>8.8</t>
  </si>
  <si>
    <t>7.4</t>
  </si>
  <si>
    <t>17.5</t>
  </si>
  <si>
    <t>7.6</t>
  </si>
  <si>
    <t>12.1</t>
  </si>
  <si>
    <t>8.6</t>
  </si>
  <si>
    <t>8.5</t>
  </si>
  <si>
    <t>Assam</t>
  </si>
  <si>
    <t>29.3</t>
  </si>
  <si>
    <t>18.6</t>
  </si>
  <si>
    <t>24.0</t>
  </si>
  <si>
    <t>57.6</t>
  </si>
  <si>
    <t>44.2</t>
  </si>
  <si>
    <t>50.7</t>
  </si>
  <si>
    <t>32.5</t>
  </si>
  <si>
    <t>21.8</t>
  </si>
  <si>
    <t>27.2</t>
  </si>
  <si>
    <t>Bihar</t>
  </si>
  <si>
    <t>21.9</t>
  </si>
  <si>
    <t>10.3</t>
  </si>
  <si>
    <t>16.2</t>
  </si>
  <si>
    <t>37.8</t>
  </si>
  <si>
    <t>30.8</t>
  </si>
  <si>
    <t>34.7</t>
  </si>
  <si>
    <t>23.8</t>
  </si>
  <si>
    <t>12.4</t>
  </si>
  <si>
    <t>18.3</t>
  </si>
  <si>
    <t>Chhattisgarh</t>
  </si>
  <si>
    <t>4.3</t>
  </si>
  <si>
    <t>4.5</t>
  </si>
  <si>
    <t>4.4</t>
  </si>
  <si>
    <t>16.9</t>
  </si>
  <si>
    <t>15.9</t>
  </si>
  <si>
    <t>16.4</t>
  </si>
  <si>
    <t>6.5</t>
  </si>
  <si>
    <t>6.4</t>
  </si>
  <si>
    <t>Delhi</t>
  </si>
  <si>
    <t>19.1</t>
  </si>
  <si>
    <t>11.6</t>
  </si>
  <si>
    <t>48.9</t>
  </si>
  <si>
    <t>38.7</t>
  </si>
  <si>
    <t>45.1</t>
  </si>
  <si>
    <t>47.8</t>
  </si>
  <si>
    <t>44.0</t>
  </si>
  <si>
    <t>Goa</t>
  </si>
  <si>
    <t>48.0</t>
  </si>
  <si>
    <t>75.4</t>
  </si>
  <si>
    <t>67.0</t>
  </si>
  <si>
    <t>68.1</t>
  </si>
  <si>
    <t>66.5</t>
  </si>
  <si>
    <t>67.4</t>
  </si>
  <si>
    <t>60.0</t>
  </si>
  <si>
    <t>72.3</t>
  </si>
  <si>
    <t>67.2</t>
  </si>
  <si>
    <t>Gujarat</t>
  </si>
  <si>
    <t>22.0</t>
  </si>
  <si>
    <t>17.3</t>
  </si>
  <si>
    <t>29.6</t>
  </si>
  <si>
    <t>13.6</t>
  </si>
  <si>
    <t>23.1</t>
  </si>
  <si>
    <t>26.2</t>
  </si>
  <si>
    <t>13.0</t>
  </si>
  <si>
    <t>20.2</t>
  </si>
  <si>
    <t>Haryana</t>
  </si>
  <si>
    <t>26.9</t>
  </si>
  <si>
    <t>33.4</t>
  </si>
  <si>
    <t>23.4</t>
  </si>
  <si>
    <t>28.8</t>
  </si>
  <si>
    <t>34.1</t>
  </si>
  <si>
    <t>20.6</t>
  </si>
  <si>
    <t>27.7</t>
  </si>
  <si>
    <t>Himachal Pradesh</t>
  </si>
  <si>
    <t>29.7</t>
  </si>
  <si>
    <t>40.4</t>
  </si>
  <si>
    <t>34.8</t>
  </si>
  <si>
    <t>30.0</t>
  </si>
  <si>
    <t>35.9</t>
  </si>
  <si>
    <t>32.3</t>
  </si>
  <si>
    <t>39.7</t>
  </si>
  <si>
    <t>34.4</t>
  </si>
  <si>
    <t>Jharkhand</t>
  </si>
  <si>
    <t>27.1</t>
  </si>
  <si>
    <t>8.0</t>
  </si>
  <si>
    <t>17.0</t>
  </si>
  <si>
    <t>51.7</t>
  </si>
  <si>
    <t>32.4</t>
  </si>
  <si>
    <t>42.6</t>
  </si>
  <si>
    <t>12.2</t>
  </si>
  <si>
    <t>Karnataka</t>
  </si>
  <si>
    <t>27.9</t>
  </si>
  <si>
    <t>19.7</t>
  </si>
  <si>
    <t>24.3</t>
  </si>
  <si>
    <t>43.6</t>
  </si>
  <si>
    <t>47.1</t>
  </si>
  <si>
    <t>45.5</t>
  </si>
  <si>
    <t>34.2</t>
  </si>
  <si>
    <t>34.5</t>
  </si>
  <si>
    <t>Kerala</t>
  </si>
  <si>
    <t>34.3</t>
  </si>
  <si>
    <t>38.9</t>
  </si>
  <si>
    <t>36.4</t>
  </si>
  <si>
    <t>41.1</t>
  </si>
  <si>
    <t>60.3</t>
  </si>
  <si>
    <t>50.0</t>
  </si>
  <si>
    <t>38.0</t>
  </si>
  <si>
    <t>50.8</t>
  </si>
  <si>
    <t>43.9</t>
  </si>
  <si>
    <t>Madhya Pradesh</t>
  </si>
  <si>
    <t>16.7</t>
  </si>
  <si>
    <t>26.3</t>
  </si>
  <si>
    <t>41.0</t>
  </si>
  <si>
    <t>39.5</t>
  </si>
  <si>
    <t>40.2</t>
  </si>
  <si>
    <t>36.5</t>
  </si>
  <si>
    <t>23.0</t>
  </si>
  <si>
    <t>30.1</t>
  </si>
  <si>
    <t>Maharashtra</t>
  </si>
  <si>
    <t>26.6</t>
  </si>
  <si>
    <t>29.4</t>
  </si>
  <si>
    <t>27.8</t>
  </si>
  <si>
    <t>38.5</t>
  </si>
  <si>
    <t>35.0</t>
  </si>
  <si>
    <t>30.2</t>
  </si>
  <si>
    <t>31.3</t>
  </si>
  <si>
    <t>Manipur</t>
  </si>
  <si>
    <t>13.9</t>
  </si>
  <si>
    <t>12.6</t>
  </si>
  <si>
    <t>13.3</t>
  </si>
  <si>
    <t>18.9</t>
  </si>
  <si>
    <t>11.2</t>
  </si>
  <si>
    <t>14.8</t>
  </si>
  <si>
    <t>15.2</t>
  </si>
  <si>
    <t>13.7</t>
  </si>
  <si>
    <t>Meghalaya</t>
  </si>
  <si>
    <t>1.0</t>
  </si>
  <si>
    <t>2.9</t>
  </si>
  <si>
    <t>1.9</t>
  </si>
  <si>
    <t>33.3</t>
  </si>
  <si>
    <t>7.7</t>
  </si>
  <si>
    <t>20.3</t>
  </si>
  <si>
    <t>6.9</t>
  </si>
  <si>
    <t>4.0</t>
  </si>
  <si>
    <t>5.5</t>
  </si>
  <si>
    <t>Mizoram</t>
  </si>
  <si>
    <t>25.5</t>
  </si>
  <si>
    <t>32.1</t>
  </si>
  <si>
    <t>22.7</t>
  </si>
  <si>
    <t>16.3</t>
  </si>
  <si>
    <t>20.0</t>
  </si>
  <si>
    <t>30.5</t>
  </si>
  <si>
    <t>21.3</t>
  </si>
  <si>
    <t>26.1</t>
  </si>
  <si>
    <t>Nagaland</t>
  </si>
  <si>
    <t>16.0</t>
  </si>
  <si>
    <t>17.6</t>
  </si>
  <si>
    <t>37.5</t>
  </si>
  <si>
    <t>15.3</t>
  </si>
  <si>
    <t>25.9</t>
  </si>
  <si>
    <t>27.5</t>
  </si>
  <si>
    <t>15.7</t>
  </si>
  <si>
    <t>21.5</t>
  </si>
  <si>
    <t>Odisha</t>
  </si>
  <si>
    <t>17.1</t>
  </si>
  <si>
    <t>21.2</t>
  </si>
  <si>
    <t>27.3</t>
  </si>
  <si>
    <t>25.6</t>
  </si>
  <si>
    <t>26.5</t>
  </si>
  <si>
    <t>22.2</t>
  </si>
  <si>
    <t>Punjab</t>
  </si>
  <si>
    <t>27.0</t>
  </si>
  <si>
    <t>36.0</t>
  </si>
  <si>
    <t>30.3</t>
  </si>
  <si>
    <t>33.8</t>
  </si>
  <si>
    <t>28.5</t>
  </si>
  <si>
    <t>Rajasthan</t>
  </si>
  <si>
    <t>36.6</t>
  </si>
  <si>
    <t>19.5</t>
  </si>
  <si>
    <t>36.3</t>
  </si>
  <si>
    <t>36.8</t>
  </si>
  <si>
    <t>Sikkim</t>
  </si>
  <si>
    <t>23.9</t>
  </si>
  <si>
    <t>31.7</t>
  </si>
  <si>
    <t>49.3</t>
  </si>
  <si>
    <t>58.3</t>
  </si>
  <si>
    <t>55.1</t>
  </si>
  <si>
    <t>41.6</t>
  </si>
  <si>
    <t>39.6</t>
  </si>
  <si>
    <t>Tamil Nadu</t>
  </si>
  <si>
    <t>25.3</t>
  </si>
  <si>
    <t>28.1</t>
  </si>
  <si>
    <t>26.7</t>
  </si>
  <si>
    <t>57.4</t>
  </si>
  <si>
    <t>54.5</t>
  </si>
  <si>
    <t>40.8</t>
  </si>
  <si>
    <t>37.6</t>
  </si>
  <si>
    <t>39.2</t>
  </si>
  <si>
    <t>Telangana</t>
  </si>
  <si>
    <t>29.5</t>
  </si>
  <si>
    <t>55.8</t>
  </si>
  <si>
    <t>57.9</t>
  </si>
  <si>
    <t>56.9</t>
  </si>
  <si>
    <t>47.0</t>
  </si>
  <si>
    <t>45.3</t>
  </si>
  <si>
    <t>46.3</t>
  </si>
  <si>
    <t>Tripura</t>
  </si>
  <si>
    <t>4.1</t>
  </si>
  <si>
    <t>1.6</t>
  </si>
  <si>
    <t>2.8</t>
  </si>
  <si>
    <t>2.5</t>
  </si>
  <si>
    <t>3.2</t>
  </si>
  <si>
    <t>Uttarakhand</t>
  </si>
  <si>
    <t>40.0</t>
  </si>
  <si>
    <t>37.0</t>
  </si>
  <si>
    <t>36.1</t>
  </si>
  <si>
    <t>33.0</t>
  </si>
  <si>
    <t>Uttar Pradesh</t>
  </si>
  <si>
    <t>23.7</t>
  </si>
  <si>
    <t>11.8</t>
  </si>
  <si>
    <t>18.2</t>
  </si>
  <si>
    <t>37.1</t>
  </si>
  <si>
    <t>22.6</t>
  </si>
  <si>
    <t>West Bengal</t>
  </si>
  <si>
    <t>9.8</t>
  </si>
  <si>
    <t>11.4</t>
  </si>
  <si>
    <t>38.3</t>
  </si>
  <si>
    <t>19.8</t>
  </si>
  <si>
    <t>21.1</t>
  </si>
  <si>
    <t>12.3</t>
  </si>
  <si>
    <t>16.5</t>
  </si>
  <si>
    <t>A &amp; N Islands</t>
  </si>
  <si>
    <t>52.2</t>
  </si>
  <si>
    <t>0.0</t>
  </si>
  <si>
    <t>61.5</t>
  </si>
  <si>
    <t>44.4</t>
  </si>
  <si>
    <t>54.9</t>
  </si>
  <si>
    <t>56.7</t>
  </si>
  <si>
    <t>26.4</t>
  </si>
  <si>
    <t>46.4</t>
  </si>
  <si>
    <t>Chandigarh</t>
  </si>
  <si>
    <t>-</t>
  </si>
  <si>
    <t>46.9</t>
  </si>
  <si>
    <t>65.2</t>
  </si>
  <si>
    <t>7.8</t>
  </si>
  <si>
    <t>8.7</t>
  </si>
  <si>
    <t>8.3</t>
  </si>
  <si>
    <t>12.7</t>
  </si>
  <si>
    <t>1.4</t>
  </si>
  <si>
    <t>9.0</t>
  </si>
  <si>
    <t>Jammu &amp; Kashmir</t>
  </si>
  <si>
    <t>12.5</t>
  </si>
  <si>
    <t>15.4</t>
  </si>
  <si>
    <t>10.2</t>
  </si>
  <si>
    <t>14.6</t>
  </si>
  <si>
    <t>12.0</t>
  </si>
  <si>
    <t>16.6</t>
  </si>
  <si>
    <t>12.9</t>
  </si>
  <si>
    <t>Ladakh</t>
  </si>
  <si>
    <t>19.0</t>
  </si>
  <si>
    <t>4.2</t>
  </si>
  <si>
    <t>11.9</t>
  </si>
  <si>
    <t>Lakshadweep</t>
  </si>
  <si>
    <t>13.1</t>
  </si>
  <si>
    <t>9.4</t>
  </si>
  <si>
    <t>66.3</t>
  </si>
  <si>
    <t>19.9</t>
  </si>
  <si>
    <t>49.5</t>
  </si>
  <si>
    <t>56.6</t>
  </si>
  <si>
    <t>38.4</t>
  </si>
  <si>
    <t>Puducherry</t>
  </si>
  <si>
    <t>56.4</t>
  </si>
  <si>
    <t>73.9</t>
  </si>
  <si>
    <t>95.4</t>
  </si>
  <si>
    <t>67.3</t>
  </si>
  <si>
    <t>84.6</t>
  </si>
  <si>
    <t>86.6</t>
  </si>
  <si>
    <t>70.1</t>
  </si>
  <si>
    <t>79.1</t>
  </si>
  <si>
    <t>all-India</t>
  </si>
  <si>
    <t>25.2</t>
  </si>
  <si>
    <t>20.9</t>
  </si>
  <si>
    <t>40.7</t>
  </si>
  <si>
    <t>34.0</t>
  </si>
  <si>
    <t>Column11</t>
  </si>
  <si>
    <t>Rural Urban Divide</t>
  </si>
  <si>
    <t>Gender Gap</t>
  </si>
  <si>
    <t>22.5</t>
  </si>
  <si>
    <t>26.0</t>
  </si>
  <si>
    <t>46.0</t>
  </si>
  <si>
    <t>41.2</t>
  </si>
  <si>
    <t>35.2</t>
  </si>
  <si>
    <t>7.5</t>
  </si>
  <si>
    <t>8.9</t>
  </si>
  <si>
    <t>17.2</t>
  </si>
  <si>
    <t>9.7</t>
  </si>
  <si>
    <t>9.9</t>
  </si>
  <si>
    <t>31.4</t>
  </si>
  <si>
    <t>17.9</t>
  </si>
  <si>
    <t>24.7</t>
  </si>
  <si>
    <t>60.5</t>
  </si>
  <si>
    <t>49.8</t>
  </si>
  <si>
    <t>23.5</t>
  </si>
  <si>
    <t>41.9</t>
  </si>
  <si>
    <t>25.8</t>
  </si>
  <si>
    <t>3.0</t>
  </si>
  <si>
    <t>3.7</t>
  </si>
  <si>
    <t>5.4</t>
  </si>
  <si>
    <t>6.7</t>
  </si>
  <si>
    <t>14.1</t>
  </si>
  <si>
    <t>18.1</t>
  </si>
  <si>
    <t>43.0</t>
  </si>
  <si>
    <t>45.2</t>
  </si>
  <si>
    <t>42.1</t>
  </si>
  <si>
    <t>73.6</t>
  </si>
  <si>
    <t>74.1</t>
  </si>
  <si>
    <t>64.0</t>
  </si>
  <si>
    <t>83.7</t>
  </si>
  <si>
    <t>78.6</t>
  </si>
  <si>
    <t>73.7</t>
  </si>
  <si>
    <t>22.8</t>
  </si>
  <si>
    <t>18.0</t>
  </si>
  <si>
    <t>13.8</t>
  </si>
  <si>
    <t>21.0</t>
  </si>
  <si>
    <t>42.0</t>
  </si>
  <si>
    <t>19.3</t>
  </si>
  <si>
    <t>31.1</t>
  </si>
  <si>
    <t>31.9</t>
  </si>
  <si>
    <t>20.7</t>
  </si>
  <si>
    <t>32.6</t>
  </si>
  <si>
    <t>31.5</t>
  </si>
  <si>
    <t>33.7</t>
  </si>
  <si>
    <t>32.9</t>
  </si>
  <si>
    <t>25.7</t>
  </si>
  <si>
    <t>16.1</t>
  </si>
  <si>
    <t>47.3</t>
  </si>
  <si>
    <t>10.5</t>
  </si>
  <si>
    <t>21.6</t>
  </si>
  <si>
    <t>48.1</t>
  </si>
  <si>
    <t>48.7</t>
  </si>
  <si>
    <t>48.4</t>
  </si>
  <si>
    <t>38.2</t>
  </si>
  <si>
    <t>35.6</t>
  </si>
  <si>
    <t>36.9</t>
  </si>
  <si>
    <t>37.4</t>
  </si>
  <si>
    <t>63.4</t>
  </si>
  <si>
    <t>54.7</t>
  </si>
  <si>
    <t>42.4</t>
  </si>
  <si>
    <t>48.5</t>
  </si>
  <si>
    <t>13.4</t>
  </si>
  <si>
    <t>46.8</t>
  </si>
  <si>
    <t>43.1</t>
  </si>
  <si>
    <t>29.1</t>
  </si>
  <si>
    <t>30.7</t>
  </si>
  <si>
    <t>40.6</t>
  </si>
  <si>
    <t>35.1</t>
  </si>
  <si>
    <t>28.4</t>
  </si>
  <si>
    <t>32.0</t>
  </si>
  <si>
    <t>14.5</t>
  </si>
  <si>
    <t>18.4</t>
  </si>
  <si>
    <t>18.7</t>
  </si>
  <si>
    <t>15.6</t>
  </si>
  <si>
    <t>2.4</t>
  </si>
  <si>
    <t>2.0</t>
  </si>
  <si>
    <t>24.6</t>
  </si>
  <si>
    <t>5.8</t>
  </si>
  <si>
    <t>5.2</t>
  </si>
  <si>
    <t>24.2</t>
  </si>
  <si>
    <t>42.5</t>
  </si>
  <si>
    <t>22.9</t>
  </si>
  <si>
    <t>14.7</t>
  </si>
  <si>
    <t>19.4</t>
  </si>
  <si>
    <t>24.5</t>
  </si>
  <si>
    <t>23.3</t>
  </si>
  <si>
    <t>33.2</t>
  </si>
  <si>
    <t>33.6</t>
  </si>
  <si>
    <t>28.0</t>
  </si>
  <si>
    <t>37.3</t>
  </si>
  <si>
    <t>43.4</t>
  </si>
  <si>
    <t>39.3</t>
  </si>
  <si>
    <t>58.4</t>
  </si>
  <si>
    <t>58.1</t>
  </si>
  <si>
    <t>39.1</t>
  </si>
  <si>
    <t>42.7</t>
  </si>
  <si>
    <t>59.4</t>
  </si>
  <si>
    <t>51.9</t>
  </si>
  <si>
    <t>55.9</t>
  </si>
  <si>
    <t>43.5</t>
  </si>
  <si>
    <t>40.3</t>
  </si>
  <si>
    <t>24.9</t>
  </si>
  <si>
    <t>60.1</t>
  </si>
  <si>
    <t>57.2</t>
  </si>
  <si>
    <t>58.5</t>
  </si>
  <si>
    <t>49.4</t>
  </si>
  <si>
    <t>46.2</t>
  </si>
  <si>
    <t>1.5</t>
  </si>
  <si>
    <t>2.7</t>
  </si>
  <si>
    <t>4.7</t>
  </si>
  <si>
    <t>2.1</t>
  </si>
  <si>
    <t>3.1</t>
  </si>
  <si>
    <t>27.4</t>
  </si>
  <si>
    <t>30.9</t>
  </si>
  <si>
    <t>29.8</t>
  </si>
  <si>
    <t>29.2</t>
  </si>
  <si>
    <t>14.0</t>
  </si>
  <si>
    <t>8.1</t>
  </si>
  <si>
    <t>10.8</t>
  </si>
  <si>
    <t>23.6</t>
  </si>
  <si>
    <t>20.5</t>
  </si>
  <si>
    <t>37.9</t>
  </si>
  <si>
    <t>62.2</t>
  </si>
  <si>
    <t>28.6</t>
  </si>
  <si>
    <t>60.8</t>
  </si>
  <si>
    <t>66.4</t>
  </si>
  <si>
    <t>63.7</t>
  </si>
  <si>
    <t>6.1</t>
  </si>
  <si>
    <t>9.5</t>
  </si>
  <si>
    <t>7.9</t>
  </si>
  <si>
    <t>0.8</t>
  </si>
  <si>
    <t>15.8</t>
  </si>
  <si>
    <t>18.8</t>
  </si>
  <si>
    <t>14.3</t>
  </si>
  <si>
    <t>51.6</t>
  </si>
  <si>
    <t>44.5</t>
  </si>
  <si>
    <t>66.8</t>
  </si>
  <si>
    <t>56.5</t>
  </si>
  <si>
    <t>62.4</t>
  </si>
  <si>
    <t>69.6</t>
  </si>
  <si>
    <t>83.1</t>
  </si>
  <si>
    <t>79.2</t>
  </si>
  <si>
    <t>88.0</t>
  </si>
  <si>
    <t>77.5</t>
  </si>
  <si>
    <t>84.4</t>
  </si>
  <si>
    <t>68.6</t>
  </si>
  <si>
    <t>78.0</t>
  </si>
  <si>
    <t>20.8</t>
  </si>
  <si>
    <t>42.9</t>
  </si>
  <si>
    <t>35.4</t>
  </si>
  <si>
    <t>21.7</t>
  </si>
  <si>
    <t>Column 5</t>
  </si>
  <si>
    <t>Colum2</t>
  </si>
  <si>
    <t>8.2</t>
  </si>
  <si>
    <t>11.1</t>
  </si>
  <si>
    <t>17.7</t>
  </si>
  <si>
    <t>11.3</t>
  </si>
  <si>
    <t>3.6</t>
  </si>
  <si>
    <t>7.0</t>
  </si>
  <si>
    <t>6.8</t>
  </si>
  <si>
    <t>5.6</t>
  </si>
  <si>
    <t>9.2</t>
  </si>
  <si>
    <t>11.7</t>
  </si>
  <si>
    <t>7.3</t>
  </si>
  <si>
    <t>3.8</t>
  </si>
  <si>
    <t>2.6</t>
  </si>
  <si>
    <t>8.4</t>
  </si>
  <si>
    <t>13.5</t>
  </si>
  <si>
    <t>6.6</t>
  </si>
  <si>
    <t>19.6</t>
  </si>
  <si>
    <t>41.5</t>
  </si>
  <si>
    <t>36.2</t>
  </si>
  <si>
    <t>40.1</t>
  </si>
  <si>
    <t>51.5</t>
  </si>
  <si>
    <t>45.0</t>
  </si>
  <si>
    <t>50.1</t>
  </si>
  <si>
    <t>44.6</t>
  </si>
  <si>
    <t>15.1</t>
  </si>
  <si>
    <t>20.4</t>
  </si>
  <si>
    <t>10.4</t>
  </si>
  <si>
    <t>10.7</t>
  </si>
  <si>
    <t>24.8</t>
  </si>
  <si>
    <t>14.4</t>
  </si>
  <si>
    <t>3.4</t>
  </si>
  <si>
    <t>16.8</t>
  </si>
  <si>
    <t>5.3</t>
  </si>
  <si>
    <t>10.9</t>
  </si>
  <si>
    <t>25.4</t>
  </si>
  <si>
    <t>15.0</t>
  </si>
  <si>
    <t>5.7</t>
  </si>
  <si>
    <t>4.9</t>
  </si>
  <si>
    <t>30.6</t>
  </si>
  <si>
    <t>24.1</t>
  </si>
  <si>
    <t>22.4</t>
  </si>
  <si>
    <t>7.2</t>
  </si>
  <si>
    <t>31.2</t>
  </si>
  <si>
    <t>23.2</t>
  </si>
  <si>
    <t>22.1</t>
  </si>
  <si>
    <t>44.8</t>
  </si>
  <si>
    <t>47.2</t>
  </si>
  <si>
    <t>33.1</t>
  </si>
  <si>
    <t>46.7</t>
  </si>
  <si>
    <t>22.3</t>
  </si>
  <si>
    <t>1.8</t>
  </si>
  <si>
    <t>2.3</t>
  </si>
  <si>
    <t>1.2</t>
  </si>
  <si>
    <t>18.5</t>
  </si>
  <si>
    <t>5.9</t>
  </si>
  <si>
    <t>17.4</t>
  </si>
  <si>
    <t>6.0</t>
  </si>
  <si>
    <t>56.3</t>
  </si>
  <si>
    <t>52.3</t>
  </si>
  <si>
    <t>10.6</t>
  </si>
  <si>
    <t>38.8</t>
  </si>
  <si>
    <t>0.7</t>
  </si>
  <si>
    <t>11.0</t>
  </si>
  <si>
    <t>39.0</t>
  </si>
  <si>
    <t>46.5</t>
  </si>
  <si>
    <t>34.9</t>
  </si>
  <si>
    <t>40.9</t>
  </si>
  <si>
    <t>48.3</t>
  </si>
  <si>
    <t>47.4</t>
  </si>
  <si>
    <t>66.2</t>
  </si>
  <si>
    <t>53.2</t>
  </si>
  <si>
    <t>59.9</t>
  </si>
  <si>
    <t>41.4</t>
  </si>
  <si>
    <t>50.9</t>
  </si>
  <si>
    <t>33.9</t>
  </si>
  <si>
    <t>Table 10: Percentage of persons able to complain about cybercrime/ report cyber fraud in the 
cybercrime reporting portal for each State/UT
Age: 15-24 years</t>
  </si>
  <si>
    <t>Table 10: Percentage of persons able to complain about cybercrime/ report cyber fraud in the 
cybercrime reporting portal for each State/UT
Age: 15-29 years</t>
  </si>
  <si>
    <t>Table 10: Percentage of persons able to complain about cybercrime/ report cyber fraud in the 
cybercrime reporting portal for each State/UT
Age: 15 years and above</t>
  </si>
  <si>
    <t>Dadra &amp; Nagar Haveli &amp; Daman &amp; Diu</t>
  </si>
  <si>
    <t>Column13</t>
  </si>
  <si>
    <t>Column12</t>
  </si>
  <si>
    <t>Male Divide</t>
  </si>
  <si>
    <t xml:space="preserve">Female Divide </t>
  </si>
  <si>
    <t>Female Divide</t>
  </si>
  <si>
    <r>
      <rPr>
        <sz val="11"/>
        <rFont val="Trebuchet MS"/>
        <family val="2"/>
      </rPr>
      <t>(-) indicates no sample observation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</si>
</sst>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2" xr16:uid="{BB819E12-030E-4AFB-AF90-0687C8C1FF48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</queryTableFields>
  </queryTableRefresh>
  <extLst>
    <ext xmlns:x15="http://schemas.microsoft.com/office/spreadsheetml/2010/11/main" uri="{883FBD77-0823-4a55-B5E3-86C4891E6966}">
      <x15:queryTable sourceDataName="Query - Table085 (Page 116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3" xr16:uid="{87BE97C7-87A3-4B26-BAE6-F0D4E320DAE1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</queryTableFields>
  </queryTableRefresh>
  <extLst>
    <ext xmlns:x15="http://schemas.microsoft.com/office/spreadsheetml/2010/11/main" uri="{883FBD77-0823-4a55-B5E3-86C4891E6966}">
      <x15:queryTable sourceDataName="Query - Table086 (Page 117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1" xr16:uid="{FB281E9B-700F-4760-822C-C00EE28F8F4C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</queryTableFields>
  </queryTableRefresh>
  <extLst>
    <ext xmlns:x15="http://schemas.microsoft.com/office/spreadsheetml/2010/11/main" uri="{883FBD77-0823-4a55-B5E3-86C4891E6966}">
      <x15:queryTable sourceDataName="Query - Table087 (Page 118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6A6C55-C320-471B-8077-182DE88CB8DA}" name="Table085__Page_116" displayName="Table085__Page_116" ref="A4:M43" tableType="queryTable" totalsRowShown="0">
  <tableColumns count="13">
    <tableColumn id="1" xr3:uid="{5FD002F2-5C33-4872-A804-2B0C85DD7218}" uniqueName="1" name="Column1" queryTableFieldId="1" dataDxfId="38"/>
    <tableColumn id="2" xr3:uid="{5E1DDCB2-D0AA-473F-B407-11E3A6BEBF32}" uniqueName="2" name="Column2" queryTableFieldId="2" dataDxfId="37"/>
    <tableColumn id="3" xr3:uid="{8A223038-5F70-4BE4-BB44-05A2EFBC822F}" uniqueName="3" name="Column3" queryTableFieldId="3" dataDxfId="36"/>
    <tableColumn id="4" xr3:uid="{C7CB7748-2AA7-4E1F-8081-3752649642AC}" uniqueName="4" name="Column4" queryTableFieldId="4" dataDxfId="35"/>
    <tableColumn id="5" xr3:uid="{3BE13A02-277D-475A-82AA-C2B5A0C416A9}" uniqueName="5" name="Column5" queryTableFieldId="5" dataDxfId="34"/>
    <tableColumn id="6" xr3:uid="{67A14CD7-128F-4090-A7D7-7B4D1F45EF33}" uniqueName="6" name="Column6" queryTableFieldId="6" dataDxfId="33"/>
    <tableColumn id="7" xr3:uid="{E3A1ECCF-DBC7-4A2C-A4B7-F06DF2C2227F}" uniqueName="7" name="Column7" queryTableFieldId="7" dataDxfId="32"/>
    <tableColumn id="8" xr3:uid="{D423021D-86F2-40AF-BB2A-9B770AE55FFC}" uniqueName="8" name="Column8" queryTableFieldId="8" dataDxfId="31"/>
    <tableColumn id="9" xr3:uid="{D50D1DD7-A3F4-4028-A2B0-4A9B90E08CF8}" uniqueName="9" name="Column9" queryTableFieldId="9" dataDxfId="30"/>
    <tableColumn id="10" xr3:uid="{A63AF8AB-CEAA-4EE8-B52B-B4348F05A02F}" uniqueName="10" name="Column10" queryTableFieldId="10" dataDxfId="29"/>
    <tableColumn id="11" xr3:uid="{636FBFC3-83F3-4789-9BB3-DA3EE5C0364C}" uniqueName="11" name="Column11" queryTableFieldId="11" dataDxfId="28"/>
    <tableColumn id="12" xr3:uid="{FBB69E02-B4B9-4903-A9DD-A64C2C623503}" uniqueName="12" name="Column12" queryTableFieldId="12" dataDxfId="27"/>
    <tableColumn id="13" xr3:uid="{0D2A1D2A-C9DC-4CB2-AA97-5A8C7ACD6A5A}" uniqueName="13" name="Column13" queryTableFieldId="13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9D1480-1A93-41FE-A3CD-A80F94452169}" name="Table086__Page_117" displayName="Table086__Page_117" ref="A4:M43" tableType="queryTable" totalsRowShown="0">
  <tableColumns count="13">
    <tableColumn id="1" xr3:uid="{816FE01E-AF22-49ED-84FF-256AF71985D7}" uniqueName="1" name="Column1" queryTableFieldId="1" dataDxfId="25"/>
    <tableColumn id="2" xr3:uid="{6F908A19-FF2C-44AA-8C29-BB8BB91D1869}" uniqueName="2" name="Column2" queryTableFieldId="2" dataDxfId="24"/>
    <tableColumn id="3" xr3:uid="{25FF1EB7-80BE-4BCC-87B4-EA16CFF899B6}" uniqueName="3" name="Column3" queryTableFieldId="3" dataDxfId="23"/>
    <tableColumn id="4" xr3:uid="{DC5F9AAF-3F4E-45FD-B74A-8A7356E15E4C}" uniqueName="4" name="Column4" queryTableFieldId="4" dataDxfId="22"/>
    <tableColumn id="5" xr3:uid="{1F2CDC06-EFF4-4D1F-9CFC-40C6CB545CDF}" uniqueName="5" name="Column5" queryTableFieldId="5" dataDxfId="21"/>
    <tableColumn id="6" xr3:uid="{1BECE770-DAE1-4BE6-8F91-40FDAB95CD4C}" uniqueName="6" name="Column6" queryTableFieldId="6" dataDxfId="20"/>
    <tableColumn id="7" xr3:uid="{80409AF7-95E9-4EB1-BE0D-54AE7F59DC57}" uniqueName="7" name="Column7" queryTableFieldId="7" dataDxfId="19"/>
    <tableColumn id="8" xr3:uid="{B2141C0D-ED08-4525-A20D-7484F26B21C3}" uniqueName="8" name="Column8" queryTableFieldId="8" dataDxfId="18"/>
    <tableColumn id="9" xr3:uid="{ACBA3925-6FD8-42EC-8F1C-D05FF434883D}" uniqueName="9" name="Column9" queryTableFieldId="9" dataDxfId="17"/>
    <tableColumn id="10" xr3:uid="{E15C4E60-5B46-4991-9D7C-40F5858DCFCB}" uniqueName="10" name="Column10" queryTableFieldId="10" dataDxfId="16"/>
    <tableColumn id="11" xr3:uid="{E4A6D755-4828-4CD7-BD19-1250C0B22E83}" uniqueName="11" name="Column11" queryTableFieldId="11" dataDxfId="15"/>
    <tableColumn id="12" xr3:uid="{378D7347-9F82-4B91-AB55-A80BE1DAF0B8}" uniqueName="12" name="Column12" queryTableFieldId="12" dataDxfId="14"/>
    <tableColumn id="13" xr3:uid="{60A1C37F-443D-4A86-BF2A-02A0B664A015}" uniqueName="13" name="Column13" queryTableFieldId="13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E699A6-48AB-4C48-9D4A-5A367A2CC24D}" name="Table087__Page_118" displayName="Table087__Page_118" ref="A4:M43" tableType="queryTable" totalsRowShown="0">
  <tableColumns count="13">
    <tableColumn id="1" xr3:uid="{9A1DB685-3D0C-4430-8A99-BB5274C2A8E7}" uniqueName="1" name="Column1" queryTableFieldId="1" dataDxfId="12"/>
    <tableColumn id="2" xr3:uid="{C6DE868F-C681-43FF-BD63-162ABA98B007}" uniqueName="2" name="Column2" queryTableFieldId="2" dataDxfId="11"/>
    <tableColumn id="3" xr3:uid="{9862F1EC-A3D8-488B-845A-CAF553FF31C8}" uniqueName="3" name="Column3" queryTableFieldId="3" dataDxfId="10"/>
    <tableColumn id="4" xr3:uid="{0FB30ACB-38C8-42CD-821A-E9674C92156A}" uniqueName="4" name="Column4" queryTableFieldId="4" dataDxfId="9"/>
    <tableColumn id="5" xr3:uid="{2B323FF0-1378-4FD9-848E-3925996878DC}" uniqueName="5" name="Column5" queryTableFieldId="5" dataDxfId="8"/>
    <tableColumn id="6" xr3:uid="{0338E05F-2A5E-48E3-8B4C-8CD5139BBAB0}" uniqueName="6" name="Column6" queryTableFieldId="6" dataDxfId="7"/>
    <tableColumn id="7" xr3:uid="{D92BE1A7-8C6E-45CB-8A8E-068FCBCC6733}" uniqueName="7" name="Column7" queryTableFieldId="7" dataDxfId="6"/>
    <tableColumn id="8" xr3:uid="{B450618F-6DEF-4440-8049-A1328674D469}" uniqueName="8" name="Column8" queryTableFieldId="8" dataDxfId="5"/>
    <tableColumn id="9" xr3:uid="{69A06063-AC9D-4209-8EDF-4EBD7E349F27}" uniqueName="9" name="Column9" queryTableFieldId="9" dataDxfId="4"/>
    <tableColumn id="10" xr3:uid="{99EA49F7-D409-4AA7-8D42-B66111761B4E}" uniqueName="10" name="Column10" queryTableFieldId="10" dataDxfId="3"/>
    <tableColumn id="11" xr3:uid="{A261DC57-2441-4201-846D-B9930EBDBEE6}" uniqueName="11" name="Column11" queryTableFieldId="11" dataDxfId="2"/>
    <tableColumn id="12" xr3:uid="{0FA0534F-4ACD-4AA0-B29C-8ADCAD0E356C}" uniqueName="12" name="Column12" queryTableFieldId="12" dataDxfId="1"/>
    <tableColumn id="13" xr3:uid="{4AF416DC-E8AC-4FC2-BCE3-968BF2B19D1D}" uniqueName="13" name="Column13" queryTableFieldId="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BFEDD-CDEC-426F-A571-88F8DC5451EB}">
  <dimension ref="A1:M44"/>
  <sheetViews>
    <sheetView topLeftCell="A35" workbookViewId="0">
      <selection activeCell="A44" sqref="A44:M44"/>
    </sheetView>
  </sheetViews>
  <sheetFormatPr defaultRowHeight="14.4" x14ac:dyDescent="0.3"/>
  <cols>
    <col min="1" max="1" width="18.6640625" bestFit="1" customWidth="1"/>
    <col min="2" max="9" width="10.77734375" bestFit="1" customWidth="1"/>
    <col min="10" max="10" width="11.77734375" bestFit="1" customWidth="1"/>
    <col min="11" max="11" width="16.21875" bestFit="1" customWidth="1"/>
    <col min="12" max="12" width="10.5546875" bestFit="1" customWidth="1"/>
    <col min="13" max="13" width="12.33203125" bestFit="1" customWidth="1"/>
  </cols>
  <sheetData>
    <row r="1" spans="1:13" x14ac:dyDescent="0.3">
      <c r="A1" s="15" t="s">
        <v>543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7"/>
      <c r="M1" s="17"/>
    </row>
    <row r="2" spans="1:13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7"/>
      <c r="M2" s="17"/>
    </row>
    <row r="3" spans="1:13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7"/>
      <c r="M3" s="17"/>
    </row>
    <row r="4" spans="1:1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311</v>
      </c>
      <c r="L4" t="s">
        <v>548</v>
      </c>
      <c r="M4" t="s">
        <v>547</v>
      </c>
    </row>
    <row r="5" spans="1:13" x14ac:dyDescent="0.3">
      <c r="C5" t="s">
        <v>10</v>
      </c>
      <c r="F5" t="s">
        <v>11</v>
      </c>
      <c r="I5" t="s">
        <v>12</v>
      </c>
      <c r="L5" s="13"/>
      <c r="M5" s="13"/>
    </row>
    <row r="6" spans="1:13" x14ac:dyDescent="0.3">
      <c r="A6" t="s">
        <v>13</v>
      </c>
      <c r="B6" t="s">
        <v>14</v>
      </c>
      <c r="C6" t="s">
        <v>15</v>
      </c>
      <c r="D6" t="s">
        <v>16</v>
      </c>
      <c r="E6" t="s">
        <v>14</v>
      </c>
      <c r="F6" t="s">
        <v>15</v>
      </c>
      <c r="G6" t="s">
        <v>16</v>
      </c>
      <c r="H6" t="s">
        <v>14</v>
      </c>
      <c r="I6" t="s">
        <v>15</v>
      </c>
      <c r="J6" t="s">
        <v>16</v>
      </c>
      <c r="K6" t="s">
        <v>312</v>
      </c>
      <c r="L6" s="13" t="s">
        <v>549</v>
      </c>
      <c r="M6" s="13" t="s">
        <v>551</v>
      </c>
    </row>
    <row r="7" spans="1:13" x14ac:dyDescent="0.3">
      <c r="A7" t="s">
        <v>17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  <c r="G7" t="s">
        <v>23</v>
      </c>
      <c r="H7" t="s">
        <v>24</v>
      </c>
      <c r="I7" t="s">
        <v>25</v>
      </c>
      <c r="J7" t="s">
        <v>26</v>
      </c>
      <c r="K7" s="7">
        <f>Table085__Page_116[[#This Row],[Column4]]-Table085__Page_116[[#This Row],[Column7]]</f>
        <v>-6.4000000000000021</v>
      </c>
      <c r="L7" s="14">
        <f>Table085__Page_116[[#This Row],[Column2]]-Table085__Page_116[[#This Row],[Column5]]</f>
        <v>-10.100000000000001</v>
      </c>
      <c r="M7" s="14">
        <f>Table085__Page_116[[#This Row],[Column3]]-Table085__Page_116[[#This Row],[Column6]]</f>
        <v>-3.1000000000000014</v>
      </c>
    </row>
    <row r="8" spans="1:13" x14ac:dyDescent="0.3">
      <c r="A8" t="s">
        <v>27</v>
      </c>
      <c r="B8" t="s">
        <v>28</v>
      </c>
      <c r="C8" t="s">
        <v>29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34</v>
      </c>
      <c r="K8" s="7">
        <f>Table085__Page_116[[#This Row],[Column4]]-Table085__Page_116[[#This Row],[Column7]]</f>
        <v>-4.6999999999999993</v>
      </c>
      <c r="L8" s="14">
        <f>Table085__Page_116[[#This Row],[Column2]]-Table085__Page_116[[#This Row],[Column5]]</f>
        <v>-11.3</v>
      </c>
      <c r="M8" s="14">
        <f>Table085__Page_116[[#This Row],[Column3]]-Table085__Page_116[[#This Row],[Column6]]</f>
        <v>1.2000000000000011</v>
      </c>
    </row>
    <row r="9" spans="1:13" x14ac:dyDescent="0.3">
      <c r="A9" t="s">
        <v>36</v>
      </c>
      <c r="B9" t="s">
        <v>37</v>
      </c>
      <c r="C9" t="s">
        <v>38</v>
      </c>
      <c r="D9" t="s">
        <v>39</v>
      </c>
      <c r="E9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s="7">
        <f>Table085__Page_116[[#This Row],[Column4]]-Table085__Page_116[[#This Row],[Column7]]</f>
        <v>-26.700000000000003</v>
      </c>
      <c r="L9" s="14">
        <f>Table085__Page_116[[#This Row],[Column2]]-Table085__Page_116[[#This Row],[Column5]]</f>
        <v>-28.3</v>
      </c>
      <c r="M9" s="14">
        <f>Table085__Page_116[[#This Row],[Column3]]-Table085__Page_116[[#This Row],[Column6]]</f>
        <v>-25.6</v>
      </c>
    </row>
    <row r="10" spans="1:13" x14ac:dyDescent="0.3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s="7">
        <f>Table085__Page_116[[#This Row],[Column4]]-Table085__Page_116[[#This Row],[Column7]]</f>
        <v>-18.500000000000004</v>
      </c>
      <c r="L10" s="14">
        <f>Table085__Page_116[[#This Row],[Column2]]-Table085__Page_116[[#This Row],[Column5]]</f>
        <v>-15.899999999999999</v>
      </c>
      <c r="M10" s="14">
        <f>Table085__Page_116[[#This Row],[Column3]]-Table085__Page_116[[#This Row],[Column6]]</f>
        <v>-20.5</v>
      </c>
    </row>
    <row r="11" spans="1:13" x14ac:dyDescent="0.3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64</v>
      </c>
      <c r="K11" s="7">
        <f>Table085__Page_116[[#This Row],[Column4]]-Table085__Page_116[[#This Row],[Column7]]</f>
        <v>-11.999999999999998</v>
      </c>
      <c r="L11" s="14">
        <f>Table085__Page_116[[#This Row],[Column2]]-Table085__Page_116[[#This Row],[Column5]]</f>
        <v>-12.599999999999998</v>
      </c>
      <c r="M11" s="14">
        <f>Table085__Page_116[[#This Row],[Column3]]-Table085__Page_116[[#This Row],[Column6]]</f>
        <v>-11.4</v>
      </c>
    </row>
    <row r="12" spans="1:13" x14ac:dyDescent="0.3">
      <c r="A12" t="s">
        <v>65</v>
      </c>
      <c r="B12" t="s">
        <v>66</v>
      </c>
      <c r="C12" t="s">
        <v>67</v>
      </c>
      <c r="D12" t="s">
        <v>49</v>
      </c>
      <c r="E12" t="s">
        <v>68</v>
      </c>
      <c r="F12" t="s">
        <v>69</v>
      </c>
      <c r="G12" t="s">
        <v>70</v>
      </c>
      <c r="H12" t="s">
        <v>71</v>
      </c>
      <c r="I12" t="s">
        <v>21</v>
      </c>
      <c r="J12" t="s">
        <v>72</v>
      </c>
      <c r="K12" s="7">
        <f>Table085__Page_116[[#This Row],[Column4]]-Table085__Page_116[[#This Row],[Column7]]</f>
        <v>-28.900000000000002</v>
      </c>
      <c r="L12" s="14">
        <f>Table085__Page_116[[#This Row],[Column2]]-Table085__Page_116[[#This Row],[Column5]]</f>
        <v>-29.799999999999997</v>
      </c>
      <c r="M12" s="14">
        <f>Table085__Page_116[[#This Row],[Column3]]-Table085__Page_116[[#This Row],[Column6]]</f>
        <v>-27.1</v>
      </c>
    </row>
    <row r="13" spans="1:13" x14ac:dyDescent="0.3">
      <c r="A13" t="s">
        <v>73</v>
      </c>
      <c r="B13" t="s">
        <v>74</v>
      </c>
      <c r="C13" t="s">
        <v>75</v>
      </c>
      <c r="D13" t="s">
        <v>76</v>
      </c>
      <c r="E13" t="s">
        <v>77</v>
      </c>
      <c r="F13" t="s">
        <v>78</v>
      </c>
      <c r="G13" t="s">
        <v>79</v>
      </c>
      <c r="H13" t="s">
        <v>80</v>
      </c>
      <c r="I13" t="s">
        <v>81</v>
      </c>
      <c r="J13" t="s">
        <v>82</v>
      </c>
      <c r="K13" s="7">
        <f>Table085__Page_116[[#This Row],[Column4]]-Table085__Page_116[[#This Row],[Column7]]</f>
        <v>-0.40000000000000568</v>
      </c>
      <c r="L13" s="14">
        <f>Table085__Page_116[[#This Row],[Column2]]-Table085__Page_116[[#This Row],[Column5]]</f>
        <v>-20.099999999999994</v>
      </c>
      <c r="M13" s="14">
        <f>Table085__Page_116[[#This Row],[Column3]]-Table085__Page_116[[#This Row],[Column6]]</f>
        <v>8.9000000000000057</v>
      </c>
    </row>
    <row r="14" spans="1:13" x14ac:dyDescent="0.3">
      <c r="A14" t="s">
        <v>83</v>
      </c>
      <c r="B14" t="s">
        <v>84</v>
      </c>
      <c r="C14" t="s">
        <v>54</v>
      </c>
      <c r="D14" t="s">
        <v>85</v>
      </c>
      <c r="E14" t="s">
        <v>86</v>
      </c>
      <c r="F14" t="s">
        <v>87</v>
      </c>
      <c r="G14" t="s">
        <v>88</v>
      </c>
      <c r="H14" t="s">
        <v>89</v>
      </c>
      <c r="I14" t="s">
        <v>90</v>
      </c>
      <c r="J14" t="s">
        <v>91</v>
      </c>
      <c r="K14" s="7">
        <f>Table085__Page_116[[#This Row],[Column4]]-Table085__Page_116[[#This Row],[Column7]]</f>
        <v>-5.8000000000000007</v>
      </c>
      <c r="L14" s="14">
        <f>Table085__Page_116[[#This Row],[Column2]]-Table085__Page_116[[#This Row],[Column5]]</f>
        <v>-7.6000000000000014</v>
      </c>
      <c r="M14" s="14">
        <f>Table085__Page_116[[#This Row],[Column3]]-Table085__Page_116[[#This Row],[Column6]]</f>
        <v>-1.1999999999999993</v>
      </c>
    </row>
    <row r="15" spans="1:13" x14ac:dyDescent="0.3">
      <c r="A15" t="s">
        <v>92</v>
      </c>
      <c r="B15" t="s">
        <v>52</v>
      </c>
      <c r="C15" t="s">
        <v>38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s="7">
        <f>Table085__Page_116[[#This Row],[Column4]]-Table085__Page_116[[#This Row],[Column7]]</f>
        <v>-1.9000000000000021</v>
      </c>
      <c r="L15" s="14">
        <f>Table085__Page_116[[#This Row],[Column2]]-Table085__Page_116[[#This Row],[Column5]]</f>
        <v>1.3000000000000043</v>
      </c>
      <c r="M15" s="14">
        <f>Table085__Page_116[[#This Row],[Column3]]-Table085__Page_116[[#This Row],[Column6]]</f>
        <v>-4.7999999999999972</v>
      </c>
    </row>
    <row r="16" spans="1:13" x14ac:dyDescent="0.3">
      <c r="A16" t="s">
        <v>100</v>
      </c>
      <c r="B16" t="s">
        <v>101</v>
      </c>
      <c r="C16" t="s">
        <v>102</v>
      </c>
      <c r="D16" t="s">
        <v>103</v>
      </c>
      <c r="E16" t="s">
        <v>104</v>
      </c>
      <c r="F16" t="s">
        <v>105</v>
      </c>
      <c r="G16" t="s">
        <v>106</v>
      </c>
      <c r="H16" t="s">
        <v>101</v>
      </c>
      <c r="I16" t="s">
        <v>107</v>
      </c>
      <c r="J16" t="s">
        <v>108</v>
      </c>
      <c r="K16" s="7">
        <f>Table085__Page_116[[#This Row],[Column4]]-Table085__Page_116[[#This Row],[Column7]]</f>
        <v>2.5</v>
      </c>
      <c r="L16" s="14">
        <f>Table085__Page_116[[#This Row],[Column2]]-Table085__Page_116[[#This Row],[Column5]]</f>
        <v>-0.30000000000000071</v>
      </c>
      <c r="M16" s="14">
        <f>Table085__Page_116[[#This Row],[Column3]]-Table085__Page_116[[#This Row],[Column6]]</f>
        <v>4.5</v>
      </c>
    </row>
    <row r="17" spans="1:13" x14ac:dyDescent="0.3">
      <c r="A17" t="s">
        <v>109</v>
      </c>
      <c r="B17" t="s">
        <v>110</v>
      </c>
      <c r="C17" t="s">
        <v>111</v>
      </c>
      <c r="D17" t="s">
        <v>112</v>
      </c>
      <c r="E17" t="s">
        <v>113</v>
      </c>
      <c r="F17" t="s">
        <v>114</v>
      </c>
      <c r="G17" t="s">
        <v>115</v>
      </c>
      <c r="H17" t="s">
        <v>106</v>
      </c>
      <c r="I17" t="s">
        <v>116</v>
      </c>
      <c r="J17" t="s">
        <v>47</v>
      </c>
      <c r="K17" s="7">
        <f>Table085__Page_116[[#This Row],[Column4]]-Table085__Page_116[[#This Row],[Column7]]</f>
        <v>-25.6</v>
      </c>
      <c r="L17" s="14">
        <f>Table085__Page_116[[#This Row],[Column2]]-Table085__Page_116[[#This Row],[Column5]]</f>
        <v>-24.6</v>
      </c>
      <c r="M17" s="14">
        <f>Table085__Page_116[[#This Row],[Column3]]-Table085__Page_116[[#This Row],[Column6]]</f>
        <v>-24.4</v>
      </c>
    </row>
    <row r="18" spans="1:13" x14ac:dyDescent="0.3">
      <c r="A18" t="s">
        <v>117</v>
      </c>
      <c r="B18" t="s">
        <v>118</v>
      </c>
      <c r="C18" t="s">
        <v>119</v>
      </c>
      <c r="D18" t="s">
        <v>120</v>
      </c>
      <c r="E18" t="s">
        <v>121</v>
      </c>
      <c r="F18" t="s">
        <v>122</v>
      </c>
      <c r="G18" t="s">
        <v>123</v>
      </c>
      <c r="H18" t="s">
        <v>52</v>
      </c>
      <c r="I18" t="s">
        <v>124</v>
      </c>
      <c r="J18" t="s">
        <v>125</v>
      </c>
      <c r="K18" s="7">
        <f>Table085__Page_116[[#This Row],[Column4]]-Table085__Page_116[[#This Row],[Column7]]</f>
        <v>-21.2</v>
      </c>
      <c r="L18" s="14">
        <f>Table085__Page_116[[#This Row],[Column2]]-Table085__Page_116[[#This Row],[Column5]]</f>
        <v>-15.700000000000003</v>
      </c>
      <c r="M18" s="14">
        <f>Table085__Page_116[[#This Row],[Column3]]-Table085__Page_116[[#This Row],[Column6]]</f>
        <v>-27.400000000000002</v>
      </c>
    </row>
    <row r="19" spans="1:13" x14ac:dyDescent="0.3">
      <c r="A19" t="s">
        <v>126</v>
      </c>
      <c r="B19" t="s">
        <v>127</v>
      </c>
      <c r="C19" t="s">
        <v>128</v>
      </c>
      <c r="D19" t="s">
        <v>129</v>
      </c>
      <c r="E19" t="s">
        <v>130</v>
      </c>
      <c r="F19" t="s">
        <v>131</v>
      </c>
      <c r="G19" t="s">
        <v>132</v>
      </c>
      <c r="H19" t="s">
        <v>133</v>
      </c>
      <c r="I19" t="s">
        <v>134</v>
      </c>
      <c r="J19" t="s">
        <v>135</v>
      </c>
      <c r="K19" s="7">
        <f>Table085__Page_116[[#This Row],[Column4]]-Table085__Page_116[[#This Row],[Column7]]</f>
        <v>-13.600000000000001</v>
      </c>
      <c r="L19" s="14">
        <f>Table085__Page_116[[#This Row],[Column2]]-Table085__Page_116[[#This Row],[Column5]]</f>
        <v>-6.8000000000000043</v>
      </c>
      <c r="M19" s="14">
        <f>Table085__Page_116[[#This Row],[Column3]]-Table085__Page_116[[#This Row],[Column6]]</f>
        <v>-21.4</v>
      </c>
    </row>
    <row r="20" spans="1:13" x14ac:dyDescent="0.3">
      <c r="A20" t="s">
        <v>136</v>
      </c>
      <c r="B20" t="s">
        <v>103</v>
      </c>
      <c r="C20" t="s">
        <v>137</v>
      </c>
      <c r="D20" t="s">
        <v>138</v>
      </c>
      <c r="E20" t="s">
        <v>139</v>
      </c>
      <c r="F20" t="s">
        <v>140</v>
      </c>
      <c r="G20" t="s">
        <v>141</v>
      </c>
      <c r="H20" t="s">
        <v>142</v>
      </c>
      <c r="I20" t="s">
        <v>143</v>
      </c>
      <c r="J20" t="s">
        <v>144</v>
      </c>
      <c r="K20" s="7">
        <f>Table085__Page_116[[#This Row],[Column4]]-Table085__Page_116[[#This Row],[Column7]]</f>
        <v>-13.900000000000002</v>
      </c>
      <c r="L20" s="14">
        <f>Table085__Page_116[[#This Row],[Column2]]-Table085__Page_116[[#This Row],[Column5]]</f>
        <v>-6.2000000000000028</v>
      </c>
      <c r="M20" s="14">
        <f>Table085__Page_116[[#This Row],[Column3]]-Table085__Page_116[[#This Row],[Column6]]</f>
        <v>-22.8</v>
      </c>
    </row>
    <row r="21" spans="1:13" x14ac:dyDescent="0.3">
      <c r="A21" t="s">
        <v>145</v>
      </c>
      <c r="B21" t="s">
        <v>146</v>
      </c>
      <c r="C21" t="s">
        <v>147</v>
      </c>
      <c r="D21" t="s">
        <v>148</v>
      </c>
      <c r="E21" t="s">
        <v>149</v>
      </c>
      <c r="F21" t="s">
        <v>24</v>
      </c>
      <c r="G21" t="s">
        <v>150</v>
      </c>
      <c r="H21" t="s">
        <v>106</v>
      </c>
      <c r="I21" t="s">
        <v>151</v>
      </c>
      <c r="J21" t="s">
        <v>152</v>
      </c>
      <c r="K21" s="7">
        <f>Table085__Page_116[[#This Row],[Column4]]-Table085__Page_116[[#This Row],[Column7]]</f>
        <v>-7.1999999999999993</v>
      </c>
      <c r="L21" s="14">
        <f>Table085__Page_116[[#This Row],[Column2]]-Table085__Page_116[[#This Row],[Column5]]</f>
        <v>-11.899999999999999</v>
      </c>
      <c r="M21" s="14">
        <f>Table085__Page_116[[#This Row],[Column3]]-Table085__Page_116[[#This Row],[Column6]]</f>
        <v>-1.6000000000000014</v>
      </c>
    </row>
    <row r="22" spans="1:13" x14ac:dyDescent="0.3">
      <c r="A22" t="s">
        <v>153</v>
      </c>
      <c r="B22" t="s">
        <v>154</v>
      </c>
      <c r="C22" t="s">
        <v>155</v>
      </c>
      <c r="D22" t="s">
        <v>156</v>
      </c>
      <c r="E22" t="s">
        <v>157</v>
      </c>
      <c r="F22" t="s">
        <v>158</v>
      </c>
      <c r="G22" t="s">
        <v>159</v>
      </c>
      <c r="H22" t="s">
        <v>160</v>
      </c>
      <c r="I22" t="s">
        <v>116</v>
      </c>
      <c r="J22" t="s">
        <v>161</v>
      </c>
      <c r="K22" s="7">
        <f>Table085__Page_116[[#This Row],[Column4]]-Table085__Page_116[[#This Row],[Column7]]</f>
        <v>-1.5</v>
      </c>
      <c r="L22" s="14">
        <f>Table085__Page_116[[#This Row],[Column2]]-Table085__Page_116[[#This Row],[Column5]]</f>
        <v>-4.9999999999999982</v>
      </c>
      <c r="M22" s="14">
        <f>Table085__Page_116[[#This Row],[Column3]]-Table085__Page_116[[#This Row],[Column6]]</f>
        <v>1.4000000000000004</v>
      </c>
    </row>
    <row r="23" spans="1:13" x14ac:dyDescent="0.3">
      <c r="A23" t="s">
        <v>162</v>
      </c>
      <c r="B23" t="s">
        <v>163</v>
      </c>
      <c r="C23" t="s">
        <v>164</v>
      </c>
      <c r="D23" t="s">
        <v>165</v>
      </c>
      <c r="E23" t="s">
        <v>166</v>
      </c>
      <c r="F23" t="s">
        <v>167</v>
      </c>
      <c r="G23" t="s">
        <v>168</v>
      </c>
      <c r="H23" t="s">
        <v>169</v>
      </c>
      <c r="I23" t="s">
        <v>170</v>
      </c>
      <c r="J23" t="s">
        <v>171</v>
      </c>
      <c r="K23" s="7">
        <f>Table085__Page_116[[#This Row],[Column4]]-Table085__Page_116[[#This Row],[Column7]]</f>
        <v>-18.400000000000002</v>
      </c>
      <c r="L23" s="14">
        <f>Table085__Page_116[[#This Row],[Column2]]-Table085__Page_116[[#This Row],[Column5]]</f>
        <v>-32.299999999999997</v>
      </c>
      <c r="M23" s="14">
        <f>Table085__Page_116[[#This Row],[Column3]]-Table085__Page_116[[#This Row],[Column6]]</f>
        <v>-4.8000000000000007</v>
      </c>
    </row>
    <row r="24" spans="1:13" x14ac:dyDescent="0.3">
      <c r="A24" t="s">
        <v>172</v>
      </c>
      <c r="B24" t="s">
        <v>140</v>
      </c>
      <c r="C24" t="s">
        <v>173</v>
      </c>
      <c r="D24" t="s">
        <v>174</v>
      </c>
      <c r="E24" t="s">
        <v>175</v>
      </c>
      <c r="F24" t="s">
        <v>176</v>
      </c>
      <c r="G24" t="s">
        <v>177</v>
      </c>
      <c r="H24" t="s">
        <v>178</v>
      </c>
      <c r="I24" t="s">
        <v>179</v>
      </c>
      <c r="J24" t="s">
        <v>180</v>
      </c>
      <c r="K24" s="7">
        <f>Table085__Page_116[[#This Row],[Column4]]-Table085__Page_116[[#This Row],[Column7]]</f>
        <v>12.100000000000001</v>
      </c>
      <c r="L24" s="14">
        <f>Table085__Page_116[[#This Row],[Column2]]-Table085__Page_116[[#This Row],[Column5]]</f>
        <v>16.8</v>
      </c>
      <c r="M24" s="14">
        <f>Table085__Page_116[[#This Row],[Column3]]-Table085__Page_116[[#This Row],[Column6]]</f>
        <v>9.1999999999999993</v>
      </c>
    </row>
    <row r="25" spans="1:13" x14ac:dyDescent="0.3">
      <c r="A25" t="s">
        <v>181</v>
      </c>
      <c r="B25" t="s">
        <v>66</v>
      </c>
      <c r="C25" t="s">
        <v>182</v>
      </c>
      <c r="D25" t="s">
        <v>183</v>
      </c>
      <c r="E25" t="s">
        <v>184</v>
      </c>
      <c r="F25" t="s">
        <v>185</v>
      </c>
      <c r="G25" t="s">
        <v>186</v>
      </c>
      <c r="H25" t="s">
        <v>187</v>
      </c>
      <c r="I25" t="s">
        <v>188</v>
      </c>
      <c r="J25" t="s">
        <v>189</v>
      </c>
      <c r="K25" s="7">
        <f>Table085__Page_116[[#This Row],[Column4]]-Table085__Page_116[[#This Row],[Column7]]</f>
        <v>-8.2999999999999972</v>
      </c>
      <c r="L25" s="14">
        <f>Table085__Page_116[[#This Row],[Column2]]-Table085__Page_116[[#This Row],[Column5]]</f>
        <v>-18.399999999999999</v>
      </c>
      <c r="M25" s="14">
        <f>Table085__Page_116[[#This Row],[Column3]]-Table085__Page_116[[#This Row],[Column6]]</f>
        <v>0.69999999999999929</v>
      </c>
    </row>
    <row r="26" spans="1:13" x14ac:dyDescent="0.3">
      <c r="A26" t="s">
        <v>190</v>
      </c>
      <c r="B26" t="s">
        <v>173</v>
      </c>
      <c r="C26" t="s">
        <v>191</v>
      </c>
      <c r="D26" t="s">
        <v>192</v>
      </c>
      <c r="E26" t="s">
        <v>193</v>
      </c>
      <c r="F26" t="s">
        <v>194</v>
      </c>
      <c r="G26" t="s">
        <v>195</v>
      </c>
      <c r="H26" t="s">
        <v>186</v>
      </c>
      <c r="I26" t="s">
        <v>38</v>
      </c>
      <c r="J26" t="s">
        <v>196</v>
      </c>
      <c r="K26" s="7">
        <f>Table085__Page_116[[#This Row],[Column4]]-Table085__Page_116[[#This Row],[Column7]]</f>
        <v>-5.3000000000000007</v>
      </c>
      <c r="L26" s="14">
        <f>Table085__Page_116[[#This Row],[Column2]]-Table085__Page_116[[#This Row],[Column5]]</f>
        <v>-1.8000000000000007</v>
      </c>
      <c r="M26" s="14">
        <f>Table085__Page_116[[#This Row],[Column3]]-Table085__Page_116[[#This Row],[Column6]]</f>
        <v>-8.5</v>
      </c>
    </row>
    <row r="27" spans="1:13" x14ac:dyDescent="0.3">
      <c r="A27" t="s">
        <v>197</v>
      </c>
      <c r="B27" t="s">
        <v>195</v>
      </c>
      <c r="C27" t="s">
        <v>18</v>
      </c>
      <c r="D27" t="s">
        <v>198</v>
      </c>
      <c r="E27" t="s">
        <v>199</v>
      </c>
      <c r="F27" t="s">
        <v>200</v>
      </c>
      <c r="G27" t="s">
        <v>201</v>
      </c>
      <c r="H27" t="s">
        <v>26</v>
      </c>
      <c r="I27" t="s">
        <v>202</v>
      </c>
      <c r="J27" t="s">
        <v>86</v>
      </c>
      <c r="K27" s="7">
        <f>Table085__Page_116[[#This Row],[Column4]]-Table085__Page_116[[#This Row],[Column7]]</f>
        <v>-6.7999999999999972</v>
      </c>
      <c r="L27" s="14">
        <f>Table085__Page_116[[#This Row],[Column2]]-Table085__Page_116[[#This Row],[Column5]]</f>
        <v>-9.5</v>
      </c>
      <c r="M27" s="14">
        <f>Table085__Page_116[[#This Row],[Column3]]-Table085__Page_116[[#This Row],[Column6]]</f>
        <v>-2.6999999999999993</v>
      </c>
    </row>
    <row r="28" spans="1:13" x14ac:dyDescent="0.3">
      <c r="A28" t="s">
        <v>203</v>
      </c>
      <c r="B28" t="s">
        <v>204</v>
      </c>
      <c r="C28" t="s">
        <v>205</v>
      </c>
      <c r="D28" t="s">
        <v>19</v>
      </c>
      <c r="E28" t="s">
        <v>206</v>
      </c>
      <c r="F28" t="s">
        <v>184</v>
      </c>
      <c r="G28" t="s">
        <v>207</v>
      </c>
      <c r="H28" t="s">
        <v>142</v>
      </c>
      <c r="I28" t="s">
        <v>39</v>
      </c>
      <c r="J28" t="s">
        <v>24</v>
      </c>
      <c r="K28" s="7">
        <f>Table085__Page_116[[#This Row],[Column4]]-Table085__Page_116[[#This Row],[Column7]]</f>
        <v>-8.0999999999999979</v>
      </c>
      <c r="L28" s="14">
        <f>Table085__Page_116[[#This Row],[Column2]]-Table085__Page_116[[#This Row],[Column5]]</f>
        <v>0.30000000000000426</v>
      </c>
      <c r="M28" s="14">
        <f>Table085__Page_116[[#This Row],[Column3]]-Table085__Page_116[[#This Row],[Column6]]</f>
        <v>-18</v>
      </c>
    </row>
    <row r="29" spans="1:13" x14ac:dyDescent="0.3">
      <c r="A29" t="s">
        <v>208</v>
      </c>
      <c r="B29" t="s">
        <v>69</v>
      </c>
      <c r="C29" t="s">
        <v>209</v>
      </c>
      <c r="D29" t="s">
        <v>210</v>
      </c>
      <c r="E29" t="s">
        <v>211</v>
      </c>
      <c r="F29" t="s">
        <v>212</v>
      </c>
      <c r="G29" t="s">
        <v>213</v>
      </c>
      <c r="H29" t="s">
        <v>214</v>
      </c>
      <c r="I29" t="s">
        <v>215</v>
      </c>
      <c r="J29" t="s">
        <v>141</v>
      </c>
      <c r="K29" s="7">
        <f>Table085__Page_116[[#This Row],[Column4]]-Table085__Page_116[[#This Row],[Column7]]</f>
        <v>-23.400000000000002</v>
      </c>
      <c r="L29" s="14">
        <f>Table085__Page_116[[#This Row],[Column2]]-Table085__Page_116[[#This Row],[Column5]]</f>
        <v>-10.599999999999994</v>
      </c>
      <c r="M29" s="14">
        <f>Table085__Page_116[[#This Row],[Column3]]-Table085__Page_116[[#This Row],[Column6]]</f>
        <v>-34.4</v>
      </c>
    </row>
    <row r="30" spans="1:13" x14ac:dyDescent="0.3">
      <c r="A30" t="s">
        <v>216</v>
      </c>
      <c r="B30" t="s">
        <v>217</v>
      </c>
      <c r="C30" t="s">
        <v>218</v>
      </c>
      <c r="D30" t="s">
        <v>219</v>
      </c>
      <c r="E30" t="s">
        <v>220</v>
      </c>
      <c r="F30" t="s">
        <v>134</v>
      </c>
      <c r="G30" t="s">
        <v>221</v>
      </c>
      <c r="H30" t="s">
        <v>222</v>
      </c>
      <c r="I30" t="s">
        <v>223</v>
      </c>
      <c r="J30" t="s">
        <v>224</v>
      </c>
      <c r="K30" s="7">
        <f>Table085__Page_116[[#This Row],[Column4]]-Table085__Page_116[[#This Row],[Column7]]</f>
        <v>-27.8</v>
      </c>
      <c r="L30" s="14">
        <f>Table085__Page_116[[#This Row],[Column2]]-Table085__Page_116[[#This Row],[Column5]]</f>
        <v>-32.099999999999994</v>
      </c>
      <c r="M30" s="14">
        <f>Table085__Page_116[[#This Row],[Column3]]-Table085__Page_116[[#This Row],[Column6]]</f>
        <v>-22.699999999999996</v>
      </c>
    </row>
    <row r="31" spans="1:13" x14ac:dyDescent="0.3">
      <c r="A31" t="s">
        <v>225</v>
      </c>
      <c r="B31" t="s">
        <v>133</v>
      </c>
      <c r="C31" t="s">
        <v>226</v>
      </c>
      <c r="D31" t="s">
        <v>127</v>
      </c>
      <c r="E31" t="s">
        <v>227</v>
      </c>
      <c r="F31" t="s">
        <v>228</v>
      </c>
      <c r="G31" t="s">
        <v>229</v>
      </c>
      <c r="H31" t="s">
        <v>230</v>
      </c>
      <c r="I31" t="s">
        <v>231</v>
      </c>
      <c r="J31" t="s">
        <v>232</v>
      </c>
      <c r="K31" s="7">
        <f>Table085__Page_116[[#This Row],[Column4]]-Table085__Page_116[[#This Row],[Column7]]</f>
        <v>-22.6</v>
      </c>
      <c r="L31" s="14">
        <f>Table085__Page_116[[#This Row],[Column2]]-Table085__Page_116[[#This Row],[Column5]]</f>
        <v>-17.799999999999997</v>
      </c>
      <c r="M31" s="14">
        <f>Table085__Page_116[[#This Row],[Column3]]-Table085__Page_116[[#This Row],[Column6]]</f>
        <v>-28.4</v>
      </c>
    </row>
    <row r="32" spans="1:13" x14ac:dyDescent="0.3">
      <c r="A32" t="s">
        <v>233</v>
      </c>
      <c r="B32" t="s">
        <v>234</v>
      </c>
      <c r="C32" t="s">
        <v>235</v>
      </c>
      <c r="D32" t="s">
        <v>236</v>
      </c>
      <c r="E32" t="s">
        <v>170</v>
      </c>
      <c r="F32" t="s">
        <v>58</v>
      </c>
      <c r="G32" t="s">
        <v>57</v>
      </c>
      <c r="H32" t="s">
        <v>234</v>
      </c>
      <c r="I32" t="s">
        <v>237</v>
      </c>
      <c r="J32" t="s">
        <v>238</v>
      </c>
      <c r="K32" s="7">
        <f>Table085__Page_116[[#This Row],[Column4]]-Table085__Page_116[[#This Row],[Column7]]</f>
        <v>-1.5</v>
      </c>
      <c r="L32" s="14">
        <f>Table085__Page_116[[#This Row],[Column2]]-Table085__Page_116[[#This Row],[Column5]]</f>
        <v>9.9999999999999645E-2</v>
      </c>
      <c r="M32" s="14">
        <f>Table085__Page_116[[#This Row],[Column3]]-Table085__Page_116[[#This Row],[Column6]]</f>
        <v>-2.9</v>
      </c>
    </row>
    <row r="33" spans="1:13" x14ac:dyDescent="0.3">
      <c r="A33" t="s">
        <v>239</v>
      </c>
      <c r="B33" t="s">
        <v>44</v>
      </c>
      <c r="C33" t="s">
        <v>50</v>
      </c>
      <c r="D33" t="s">
        <v>144</v>
      </c>
      <c r="E33" t="s">
        <v>240</v>
      </c>
      <c r="F33" t="s">
        <v>166</v>
      </c>
      <c r="G33" t="s">
        <v>241</v>
      </c>
      <c r="H33" t="s">
        <v>144</v>
      </c>
      <c r="I33" t="s">
        <v>242</v>
      </c>
      <c r="J33" t="s">
        <v>243</v>
      </c>
      <c r="K33" s="7">
        <f>Table085__Page_116[[#This Row],[Column4]]-Table085__Page_116[[#This Row],[Column7]]</f>
        <v>-6.8999999999999986</v>
      </c>
      <c r="L33" s="14">
        <f>Table085__Page_116[[#This Row],[Column2]]-Table085__Page_116[[#This Row],[Column5]]</f>
        <v>-18.2</v>
      </c>
      <c r="M33" s="14">
        <f>Table085__Page_116[[#This Row],[Column3]]-Table085__Page_116[[#This Row],[Column6]]</f>
        <v>4.5</v>
      </c>
    </row>
    <row r="34" spans="1:13" x14ac:dyDescent="0.3">
      <c r="A34" t="s">
        <v>244</v>
      </c>
      <c r="B34" t="s">
        <v>245</v>
      </c>
      <c r="C34" t="s">
        <v>246</v>
      </c>
      <c r="D34" t="s">
        <v>247</v>
      </c>
      <c r="E34" t="s">
        <v>123</v>
      </c>
      <c r="F34" t="s">
        <v>45</v>
      </c>
      <c r="G34" t="s">
        <v>248</v>
      </c>
      <c r="H34" t="s">
        <v>96</v>
      </c>
      <c r="I34" t="s">
        <v>185</v>
      </c>
      <c r="J34" t="s">
        <v>249</v>
      </c>
      <c r="K34" s="7">
        <f>Table085__Page_116[[#This Row],[Column4]]-Table085__Page_116[[#This Row],[Column7]]</f>
        <v>-18.900000000000002</v>
      </c>
      <c r="L34" s="14">
        <f>Table085__Page_116[[#This Row],[Column2]]-Table085__Page_116[[#This Row],[Column5]]</f>
        <v>-21.8</v>
      </c>
      <c r="M34" s="14">
        <f>Table085__Page_116[[#This Row],[Column3]]-Table085__Page_116[[#This Row],[Column6]]</f>
        <v>-15.399999999999999</v>
      </c>
    </row>
    <row r="35" spans="1:13" x14ac:dyDescent="0.3">
      <c r="A35" t="s">
        <v>250</v>
      </c>
      <c r="B35" t="s">
        <v>156</v>
      </c>
      <c r="C35" t="s">
        <v>251</v>
      </c>
      <c r="D35" t="s">
        <v>252</v>
      </c>
      <c r="E35" t="s">
        <v>253</v>
      </c>
      <c r="F35" t="s">
        <v>254</v>
      </c>
      <c r="G35" t="s">
        <v>86</v>
      </c>
      <c r="H35" t="s">
        <v>255</v>
      </c>
      <c r="I35" t="s">
        <v>256</v>
      </c>
      <c r="J35" t="s">
        <v>257</v>
      </c>
      <c r="K35" s="7">
        <f>Table085__Page_116[[#This Row],[Column4]]-Table085__Page_116[[#This Row],[Column7]]</f>
        <v>-18.200000000000003</v>
      </c>
      <c r="L35" s="14">
        <f>Table085__Page_116[[#This Row],[Column2]]-Table085__Page_116[[#This Row],[Column5]]</f>
        <v>-24.999999999999996</v>
      </c>
      <c r="M35" s="14">
        <f>Table085__Page_116[[#This Row],[Column3]]-Table085__Page_116[[#This Row],[Column6]]</f>
        <v>-10</v>
      </c>
    </row>
    <row r="36" spans="1:13" x14ac:dyDescent="0.3">
      <c r="A36" t="s">
        <v>258</v>
      </c>
      <c r="B36" t="s">
        <v>259</v>
      </c>
      <c r="C36" t="s">
        <v>260</v>
      </c>
      <c r="D36" t="s">
        <v>248</v>
      </c>
      <c r="E36" t="s">
        <v>261</v>
      </c>
      <c r="F36" t="s">
        <v>262</v>
      </c>
      <c r="G36" t="s">
        <v>263</v>
      </c>
      <c r="H36" t="s">
        <v>264</v>
      </c>
      <c r="I36" t="s">
        <v>265</v>
      </c>
      <c r="J36" t="s">
        <v>266</v>
      </c>
      <c r="K36" s="7">
        <f>Table085__Page_116[[#This Row],[Column4]]-Table085__Page_116[[#This Row],[Column7]]</f>
        <v>-17.799999999999997</v>
      </c>
      <c r="L36" s="14">
        <f>Table085__Page_116[[#This Row],[Column2]]-Table085__Page_116[[#This Row],[Column5]]</f>
        <v>-9.2999999999999972</v>
      </c>
      <c r="M36" s="14">
        <f>Table085__Page_116[[#This Row],[Column3]]-Table085__Page_116[[#This Row],[Column6]]</f>
        <v>-44.4</v>
      </c>
    </row>
    <row r="37" spans="1:13" x14ac:dyDescent="0.3">
      <c r="A37" t="s">
        <v>267</v>
      </c>
      <c r="B37" t="s">
        <v>268</v>
      </c>
      <c r="C37" t="s">
        <v>268</v>
      </c>
      <c r="D37" t="s">
        <v>268</v>
      </c>
      <c r="E37" t="s">
        <v>269</v>
      </c>
      <c r="F37" t="s">
        <v>75</v>
      </c>
      <c r="G37" t="s">
        <v>270</v>
      </c>
      <c r="H37" t="s">
        <v>269</v>
      </c>
      <c r="I37" t="s">
        <v>75</v>
      </c>
      <c r="J37" t="s">
        <v>270</v>
      </c>
      <c r="K37" s="7" t="s">
        <v>268</v>
      </c>
      <c r="L37" s="14" t="s">
        <v>268</v>
      </c>
      <c r="M37" s="14" t="s">
        <v>268</v>
      </c>
    </row>
    <row r="38" spans="1:13" ht="43.2" x14ac:dyDescent="0.3">
      <c r="A38" s="11" t="s">
        <v>546</v>
      </c>
      <c r="B38" t="s">
        <v>271</v>
      </c>
      <c r="C38" t="s">
        <v>272</v>
      </c>
      <c r="D38" t="s">
        <v>273</v>
      </c>
      <c r="E38" t="s">
        <v>274</v>
      </c>
      <c r="F38" t="s">
        <v>275</v>
      </c>
      <c r="G38" t="s">
        <v>276</v>
      </c>
      <c r="H38" t="s">
        <v>246</v>
      </c>
      <c r="I38" t="s">
        <v>59</v>
      </c>
      <c r="J38" t="s">
        <v>29</v>
      </c>
      <c r="K38" s="7">
        <f>Table085__Page_116[[#This Row],[Column4]]-Table085__Page_116[[#This Row],[Column7]]</f>
        <v>-0.69999999999999929</v>
      </c>
      <c r="L38" s="14">
        <f>Table085__Page_116[[#This Row],[Column2]]-Table085__Page_116[[#This Row],[Column5]]</f>
        <v>-4.8999999999999995</v>
      </c>
      <c r="M38" s="14">
        <f>Table085__Page_116[[#This Row],[Column3]]-Table085__Page_116[[#This Row],[Column6]]</f>
        <v>7.2999999999999989</v>
      </c>
    </row>
    <row r="39" spans="1:13" x14ac:dyDescent="0.3">
      <c r="A39" t="s">
        <v>277</v>
      </c>
      <c r="B39" t="s">
        <v>55</v>
      </c>
      <c r="C39" t="s">
        <v>278</v>
      </c>
      <c r="D39" t="s">
        <v>279</v>
      </c>
      <c r="E39" t="s">
        <v>280</v>
      </c>
      <c r="F39" t="s">
        <v>281</v>
      </c>
      <c r="G39" t="s">
        <v>282</v>
      </c>
      <c r="H39" t="s">
        <v>283</v>
      </c>
      <c r="I39" t="s">
        <v>284</v>
      </c>
      <c r="J39" t="s">
        <v>159</v>
      </c>
      <c r="K39" s="7">
        <f>Table085__Page_116[[#This Row],[Column4]]-Table085__Page_116[[#This Row],[Column7]]</f>
        <v>3.4000000000000004</v>
      </c>
      <c r="L39" s="14">
        <f>Table085__Page_116[[#This Row],[Column2]]-Table085__Page_116[[#This Row],[Column5]]</f>
        <v>8.1000000000000014</v>
      </c>
      <c r="M39" s="14">
        <f>Table085__Page_116[[#This Row],[Column3]]-Table085__Page_116[[#This Row],[Column6]]</f>
        <v>-2.0999999999999996</v>
      </c>
    </row>
    <row r="40" spans="1:13" x14ac:dyDescent="0.3">
      <c r="A40" t="s">
        <v>285</v>
      </c>
      <c r="B40" t="s">
        <v>137</v>
      </c>
      <c r="C40" t="s">
        <v>260</v>
      </c>
      <c r="D40" t="s">
        <v>273</v>
      </c>
      <c r="E40" t="s">
        <v>148</v>
      </c>
      <c r="F40" t="s">
        <v>26</v>
      </c>
      <c r="G40" t="s">
        <v>96</v>
      </c>
      <c r="H40" t="s">
        <v>286</v>
      </c>
      <c r="I40" t="s">
        <v>287</v>
      </c>
      <c r="J40" t="s">
        <v>288</v>
      </c>
      <c r="K40" s="7">
        <f>Table085__Page_116[[#This Row],[Column4]]-Table085__Page_116[[#This Row],[Column7]]</f>
        <v>-20.5</v>
      </c>
      <c r="L40" s="14">
        <f>Table085__Page_116[[#This Row],[Column2]]-Table085__Page_116[[#This Row],[Column5]]</f>
        <v>-11.100000000000001</v>
      </c>
      <c r="M40" s="14">
        <f>Table085__Page_116[[#This Row],[Column3]]-Table085__Page_116[[#This Row],[Column6]]</f>
        <v>-30.4</v>
      </c>
    </row>
    <row r="41" spans="1:13" x14ac:dyDescent="0.3">
      <c r="A41" t="s">
        <v>289</v>
      </c>
      <c r="B41" t="s">
        <v>260</v>
      </c>
      <c r="C41" t="s">
        <v>290</v>
      </c>
      <c r="D41" t="s">
        <v>291</v>
      </c>
      <c r="E41" t="s">
        <v>292</v>
      </c>
      <c r="F41" t="s">
        <v>293</v>
      </c>
      <c r="G41" t="s">
        <v>294</v>
      </c>
      <c r="H41" t="s">
        <v>295</v>
      </c>
      <c r="I41" t="s">
        <v>112</v>
      </c>
      <c r="J41" t="s">
        <v>296</v>
      </c>
      <c r="K41" s="7">
        <f>Table085__Page_116[[#This Row],[Column4]]-Table085__Page_116[[#This Row],[Column7]]</f>
        <v>-40.1</v>
      </c>
      <c r="L41" s="14">
        <f>Table085__Page_116[[#This Row],[Column2]]-Table085__Page_116[[#This Row],[Column5]]</f>
        <v>-66.3</v>
      </c>
      <c r="M41" s="14">
        <f>Table085__Page_116[[#This Row],[Column3]]-Table085__Page_116[[#This Row],[Column6]]</f>
        <v>-6.7999999999999989</v>
      </c>
    </row>
    <row r="42" spans="1:13" x14ac:dyDescent="0.3">
      <c r="A42" t="s">
        <v>297</v>
      </c>
      <c r="B42" t="s">
        <v>298</v>
      </c>
      <c r="C42" t="s">
        <v>299</v>
      </c>
      <c r="D42" t="s">
        <v>76</v>
      </c>
      <c r="E42" t="s">
        <v>300</v>
      </c>
      <c r="F42" t="s">
        <v>301</v>
      </c>
      <c r="G42" t="s">
        <v>302</v>
      </c>
      <c r="H42" t="s">
        <v>303</v>
      </c>
      <c r="I42" t="s">
        <v>304</v>
      </c>
      <c r="J42" t="s">
        <v>305</v>
      </c>
      <c r="K42" s="7">
        <f>Table085__Page_116[[#This Row],[Column4]]-Table085__Page_116[[#This Row],[Column7]]</f>
        <v>-17.599999999999994</v>
      </c>
      <c r="L42" s="14">
        <f>Table085__Page_116[[#This Row],[Column2]]-Table085__Page_116[[#This Row],[Column5]]</f>
        <v>-39.000000000000007</v>
      </c>
      <c r="M42" s="14">
        <f>Table085__Page_116[[#This Row],[Column3]]-Table085__Page_116[[#This Row],[Column6]]</f>
        <v>6.6000000000000085</v>
      </c>
    </row>
    <row r="43" spans="1:13" x14ac:dyDescent="0.3">
      <c r="A43" t="s">
        <v>306</v>
      </c>
      <c r="B43" t="s">
        <v>307</v>
      </c>
      <c r="C43" t="s">
        <v>62</v>
      </c>
      <c r="D43" t="s">
        <v>308</v>
      </c>
      <c r="E43" t="s">
        <v>309</v>
      </c>
      <c r="F43" t="s">
        <v>310</v>
      </c>
      <c r="G43" t="s">
        <v>223</v>
      </c>
      <c r="H43" t="s">
        <v>200</v>
      </c>
      <c r="I43" t="s">
        <v>47</v>
      </c>
      <c r="J43" t="s">
        <v>138</v>
      </c>
      <c r="K43" s="7">
        <f>Table085__Page_116[[#This Row],[Column4]]-Table085__Page_116[[#This Row],[Column7]]</f>
        <v>-16.700000000000003</v>
      </c>
      <c r="L43" s="14">
        <f>Table085__Page_116[[#This Row],[Column2]]-Table085__Page_116[[#This Row],[Column5]]</f>
        <v>-15.500000000000004</v>
      </c>
      <c r="M43" s="14">
        <f>Table085__Page_116[[#This Row],[Column3]]-Table085__Page_116[[#This Row],[Column6]]</f>
        <v>-17.600000000000001</v>
      </c>
    </row>
    <row r="44" spans="1:13" ht="14.4" customHeight="1" x14ac:dyDescent="0.3">
      <c r="A44" s="20" t="s">
        <v>552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</sheetData>
  <mergeCells count="3">
    <mergeCell ref="A1:K3"/>
    <mergeCell ref="L1:M3"/>
    <mergeCell ref="A44:M44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9F39-A9E3-400F-BC51-548DFCB1B528}">
  <dimension ref="A1:J46"/>
  <sheetViews>
    <sheetView topLeftCell="A30" workbookViewId="0">
      <selection activeCell="A46" sqref="A46:E46"/>
    </sheetView>
  </sheetViews>
  <sheetFormatPr defaultRowHeight="14.4" x14ac:dyDescent="0.3"/>
  <cols>
    <col min="1" max="1" width="18.6640625" bestFit="1" customWidth="1"/>
    <col min="5" max="5" width="10.5546875" style="7" bestFit="1" customWidth="1"/>
  </cols>
  <sheetData>
    <row r="1" spans="1:5" x14ac:dyDescent="0.3">
      <c r="A1" s="15" t="s">
        <v>545</v>
      </c>
      <c r="B1" s="17"/>
      <c r="C1" s="17"/>
      <c r="D1" s="17"/>
      <c r="E1" s="17"/>
    </row>
    <row r="2" spans="1:5" x14ac:dyDescent="0.3">
      <c r="A2" s="17"/>
      <c r="B2" s="17"/>
      <c r="C2" s="17"/>
      <c r="D2" s="17"/>
      <c r="E2" s="17"/>
    </row>
    <row r="3" spans="1:5" x14ac:dyDescent="0.3">
      <c r="A3" s="17"/>
      <c r="B3" s="17"/>
      <c r="C3" s="17"/>
      <c r="D3" s="17"/>
      <c r="E3" s="17"/>
    </row>
    <row r="4" spans="1:5" x14ac:dyDescent="0.3">
      <c r="A4" s="17"/>
      <c r="B4" s="17"/>
      <c r="C4" s="17"/>
      <c r="D4" s="17"/>
      <c r="E4" s="17"/>
    </row>
    <row r="5" spans="1:5" x14ac:dyDescent="0.3">
      <c r="A5" s="18"/>
      <c r="B5" s="18"/>
      <c r="C5" s="18"/>
      <c r="D5" s="18"/>
      <c r="E5" s="18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8" t="s">
        <v>4</v>
      </c>
    </row>
    <row r="7" spans="1:5" x14ac:dyDescent="0.3">
      <c r="A7" s="3"/>
      <c r="B7" s="4"/>
      <c r="C7" s="4" t="s">
        <v>10</v>
      </c>
      <c r="D7" s="4"/>
      <c r="E7" s="9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10" t="s">
        <v>313</v>
      </c>
    </row>
    <row r="9" spans="1:5" x14ac:dyDescent="0.3">
      <c r="A9" s="3" t="s">
        <v>17</v>
      </c>
      <c r="B9" s="4" t="s">
        <v>448</v>
      </c>
      <c r="C9" s="4" t="s">
        <v>468</v>
      </c>
      <c r="D9" s="4" t="s">
        <v>469</v>
      </c>
      <c r="E9" s="9">
        <f>C9-B9</f>
        <v>-6.1000000000000014</v>
      </c>
    </row>
    <row r="10" spans="1:5" x14ac:dyDescent="0.3">
      <c r="A10" s="5" t="s">
        <v>27</v>
      </c>
      <c r="B10" s="6" t="s">
        <v>392</v>
      </c>
      <c r="C10" s="6" t="s">
        <v>472</v>
      </c>
      <c r="D10" s="6" t="s">
        <v>424</v>
      </c>
      <c r="E10" s="10">
        <f t="shared" ref="E10:E45" si="0">C10-B10</f>
        <v>-2.1999999999999997</v>
      </c>
    </row>
    <row r="11" spans="1:5" x14ac:dyDescent="0.3">
      <c r="A11" s="3" t="s">
        <v>36</v>
      </c>
      <c r="B11" s="4" t="s">
        <v>255</v>
      </c>
      <c r="C11" s="4" t="s">
        <v>476</v>
      </c>
      <c r="D11" s="4" t="s">
        <v>185</v>
      </c>
      <c r="E11" s="9">
        <f t="shared" si="0"/>
        <v>-11.900000000000002</v>
      </c>
    </row>
    <row r="12" spans="1:5" x14ac:dyDescent="0.3">
      <c r="A12" s="5" t="s">
        <v>46</v>
      </c>
      <c r="B12" s="6" t="s">
        <v>85</v>
      </c>
      <c r="C12" s="6" t="s">
        <v>28</v>
      </c>
      <c r="D12" s="6" t="s">
        <v>477</v>
      </c>
      <c r="E12" s="10">
        <f t="shared" si="0"/>
        <v>-11.100000000000001</v>
      </c>
    </row>
    <row r="13" spans="1:5" x14ac:dyDescent="0.3">
      <c r="A13" s="3" t="s">
        <v>56</v>
      </c>
      <c r="B13" s="4" t="s">
        <v>479</v>
      </c>
      <c r="C13" s="4" t="s">
        <v>275</v>
      </c>
      <c r="D13" s="4" t="s">
        <v>480</v>
      </c>
      <c r="E13" s="9">
        <f t="shared" si="0"/>
        <v>-2.4</v>
      </c>
    </row>
    <row r="14" spans="1:5" x14ac:dyDescent="0.3">
      <c r="A14" s="5" t="s">
        <v>65</v>
      </c>
      <c r="B14" s="6" t="s">
        <v>484</v>
      </c>
      <c r="C14" s="6" t="s">
        <v>320</v>
      </c>
      <c r="D14" s="6" t="s">
        <v>159</v>
      </c>
      <c r="E14" s="10">
        <f t="shared" si="0"/>
        <v>-10.700000000000001</v>
      </c>
    </row>
    <row r="15" spans="1:5" x14ac:dyDescent="0.3">
      <c r="A15" s="3" t="s">
        <v>73</v>
      </c>
      <c r="B15" s="4" t="s">
        <v>487</v>
      </c>
      <c r="C15" s="4" t="s">
        <v>375</v>
      </c>
      <c r="D15" s="4" t="s">
        <v>41</v>
      </c>
      <c r="E15" s="9">
        <f t="shared" si="0"/>
        <v>8.3999999999999986</v>
      </c>
    </row>
    <row r="16" spans="1:5" x14ac:dyDescent="0.3">
      <c r="A16" s="5" t="s">
        <v>83</v>
      </c>
      <c r="B16" s="6" t="s">
        <v>492</v>
      </c>
      <c r="C16" s="6" t="s">
        <v>271</v>
      </c>
      <c r="D16" s="6" t="s">
        <v>252</v>
      </c>
      <c r="E16" s="10">
        <f t="shared" si="0"/>
        <v>-7.3</v>
      </c>
    </row>
    <row r="17" spans="1:5" x14ac:dyDescent="0.3">
      <c r="A17" s="3" t="s">
        <v>92</v>
      </c>
      <c r="B17" s="4" t="s">
        <v>194</v>
      </c>
      <c r="C17" s="4" t="s">
        <v>495</v>
      </c>
      <c r="D17" s="4" t="s">
        <v>55</v>
      </c>
      <c r="E17" s="9">
        <f t="shared" si="0"/>
        <v>-14.900000000000002</v>
      </c>
    </row>
    <row r="18" spans="1:5" x14ac:dyDescent="0.3">
      <c r="A18" s="5" t="s">
        <v>100</v>
      </c>
      <c r="B18" s="6" t="s">
        <v>355</v>
      </c>
      <c r="C18" s="6" t="s">
        <v>497</v>
      </c>
      <c r="D18" s="6" t="s">
        <v>31</v>
      </c>
      <c r="E18" s="10">
        <f t="shared" si="0"/>
        <v>-6.2999999999999989</v>
      </c>
    </row>
    <row r="19" spans="1:5" x14ac:dyDescent="0.3">
      <c r="A19" s="3" t="s">
        <v>109</v>
      </c>
      <c r="B19" s="4" t="s">
        <v>290</v>
      </c>
      <c r="C19" s="4" t="s">
        <v>498</v>
      </c>
      <c r="D19" s="4" t="s">
        <v>432</v>
      </c>
      <c r="E19" s="9">
        <f t="shared" si="0"/>
        <v>-9.6999999999999993</v>
      </c>
    </row>
    <row r="20" spans="1:5" x14ac:dyDescent="0.3">
      <c r="A20" s="5" t="s">
        <v>117</v>
      </c>
      <c r="B20" s="6" t="s">
        <v>196</v>
      </c>
      <c r="C20" s="6" t="s">
        <v>54</v>
      </c>
      <c r="D20" s="6" t="s">
        <v>85</v>
      </c>
      <c r="E20" s="10">
        <f t="shared" si="0"/>
        <v>-9.7999999999999989</v>
      </c>
    </row>
    <row r="21" spans="1:5" x14ac:dyDescent="0.3">
      <c r="A21" s="3" t="s">
        <v>126</v>
      </c>
      <c r="B21" s="4" t="s">
        <v>249</v>
      </c>
      <c r="C21" s="4" t="s">
        <v>286</v>
      </c>
      <c r="D21" s="4" t="s">
        <v>98</v>
      </c>
      <c r="E21" s="9">
        <f t="shared" si="0"/>
        <v>-3.6000000000000014</v>
      </c>
    </row>
    <row r="22" spans="1:5" x14ac:dyDescent="0.3">
      <c r="A22" s="5" t="s">
        <v>136</v>
      </c>
      <c r="B22" s="6" t="s">
        <v>355</v>
      </c>
      <c r="C22" s="6" t="s">
        <v>474</v>
      </c>
      <c r="D22" s="6" t="s">
        <v>336</v>
      </c>
      <c r="E22" s="10">
        <f t="shared" si="0"/>
        <v>-13.899999999999999</v>
      </c>
    </row>
    <row r="23" spans="1:5" x14ac:dyDescent="0.3">
      <c r="A23" s="3" t="s">
        <v>145</v>
      </c>
      <c r="B23" s="4" t="s">
        <v>435</v>
      </c>
      <c r="C23" s="4" t="s">
        <v>288</v>
      </c>
      <c r="D23" s="4" t="s">
        <v>62</v>
      </c>
      <c r="E23" s="9">
        <f t="shared" si="0"/>
        <v>-8.6</v>
      </c>
    </row>
    <row r="24" spans="1:5" x14ac:dyDescent="0.3">
      <c r="A24" s="5" t="s">
        <v>153</v>
      </c>
      <c r="B24" s="6" t="s">
        <v>87</v>
      </c>
      <c r="C24" s="6" t="s">
        <v>272</v>
      </c>
      <c r="D24" s="6" t="s">
        <v>158</v>
      </c>
      <c r="E24" s="10">
        <f t="shared" si="0"/>
        <v>-4.9000000000000004</v>
      </c>
    </row>
    <row r="25" spans="1:5" x14ac:dyDescent="0.3">
      <c r="A25" s="3" t="s">
        <v>162</v>
      </c>
      <c r="B25" s="4" t="s">
        <v>422</v>
      </c>
      <c r="C25" s="4" t="s">
        <v>235</v>
      </c>
      <c r="D25" s="4" t="s">
        <v>422</v>
      </c>
      <c r="E25" s="9">
        <f t="shared" si="0"/>
        <v>0.10000000000000009</v>
      </c>
    </row>
    <row r="26" spans="1:5" x14ac:dyDescent="0.3">
      <c r="A26" s="5" t="s">
        <v>172</v>
      </c>
      <c r="B26" s="6" t="s">
        <v>255</v>
      </c>
      <c r="C26" s="6" t="s">
        <v>251</v>
      </c>
      <c r="D26" s="6" t="s">
        <v>160</v>
      </c>
      <c r="E26" s="10">
        <f t="shared" si="0"/>
        <v>-11.3</v>
      </c>
    </row>
    <row r="27" spans="1:5" x14ac:dyDescent="0.3">
      <c r="A27" s="3" t="s">
        <v>181</v>
      </c>
      <c r="B27" s="4" t="s">
        <v>91</v>
      </c>
      <c r="C27" s="4" t="s">
        <v>290</v>
      </c>
      <c r="D27" s="4" t="s">
        <v>60</v>
      </c>
      <c r="E27" s="9">
        <f t="shared" si="0"/>
        <v>-7.1</v>
      </c>
    </row>
    <row r="28" spans="1:5" x14ac:dyDescent="0.3">
      <c r="A28" s="5" t="s">
        <v>190</v>
      </c>
      <c r="B28" s="6" t="s">
        <v>90</v>
      </c>
      <c r="C28" s="6" t="s">
        <v>442</v>
      </c>
      <c r="D28" s="6" t="s">
        <v>291</v>
      </c>
      <c r="E28" s="10">
        <f t="shared" si="0"/>
        <v>-6.9</v>
      </c>
    </row>
    <row r="29" spans="1:5" x14ac:dyDescent="0.3">
      <c r="A29" s="3" t="s">
        <v>197</v>
      </c>
      <c r="B29" s="4" t="s">
        <v>157</v>
      </c>
      <c r="C29" s="4" t="s">
        <v>433</v>
      </c>
      <c r="D29" s="4" t="s">
        <v>492</v>
      </c>
      <c r="E29" s="9">
        <f t="shared" si="0"/>
        <v>-8.0999999999999979</v>
      </c>
    </row>
    <row r="30" spans="1:5" x14ac:dyDescent="0.3">
      <c r="A30" s="5" t="s">
        <v>203</v>
      </c>
      <c r="B30" s="6" t="s">
        <v>331</v>
      </c>
      <c r="C30" s="6" t="s">
        <v>501</v>
      </c>
      <c r="D30" s="6" t="s">
        <v>386</v>
      </c>
      <c r="E30" s="10">
        <f t="shared" si="0"/>
        <v>-14.9</v>
      </c>
    </row>
    <row r="31" spans="1:5" x14ac:dyDescent="0.3">
      <c r="A31" s="3" t="s">
        <v>208</v>
      </c>
      <c r="B31" s="4" t="s">
        <v>427</v>
      </c>
      <c r="C31" s="4" t="s">
        <v>67</v>
      </c>
      <c r="D31" s="4" t="s">
        <v>177</v>
      </c>
      <c r="E31" s="9">
        <f t="shared" si="0"/>
        <v>-15.799999999999999</v>
      </c>
    </row>
    <row r="32" spans="1:5" x14ac:dyDescent="0.3">
      <c r="A32" s="5" t="s">
        <v>216</v>
      </c>
      <c r="B32" s="6" t="s">
        <v>137</v>
      </c>
      <c r="C32" s="6" t="s">
        <v>376</v>
      </c>
      <c r="D32" s="6" t="s">
        <v>503</v>
      </c>
      <c r="E32" s="10">
        <f t="shared" si="0"/>
        <v>-3.2999999999999989</v>
      </c>
    </row>
    <row r="33" spans="1:10" x14ac:dyDescent="0.3">
      <c r="A33" s="3" t="s">
        <v>225</v>
      </c>
      <c r="B33" s="4" t="s">
        <v>352</v>
      </c>
      <c r="C33" s="4" t="s">
        <v>433</v>
      </c>
      <c r="D33" s="4" t="s">
        <v>503</v>
      </c>
      <c r="E33" s="9">
        <f t="shared" si="0"/>
        <v>-8.5</v>
      </c>
    </row>
    <row r="34" spans="1:10" x14ac:dyDescent="0.3">
      <c r="A34" s="5" t="s">
        <v>233</v>
      </c>
      <c r="B34" s="6" t="s">
        <v>165</v>
      </c>
      <c r="C34" s="6" t="s">
        <v>163</v>
      </c>
      <c r="D34" s="6" t="s">
        <v>275</v>
      </c>
      <c r="E34" s="10">
        <f t="shared" si="0"/>
        <v>-0.89999999999999991</v>
      </c>
    </row>
    <row r="35" spans="1:10" x14ac:dyDescent="0.3">
      <c r="A35" s="3" t="s">
        <v>239</v>
      </c>
      <c r="B35" s="4" t="s">
        <v>376</v>
      </c>
      <c r="C35" s="4" t="s">
        <v>54</v>
      </c>
      <c r="D35" s="4" t="s">
        <v>284</v>
      </c>
      <c r="E35" s="9">
        <f t="shared" si="0"/>
        <v>-1</v>
      </c>
    </row>
    <row r="36" spans="1:10" x14ac:dyDescent="0.3">
      <c r="A36" s="5" t="s">
        <v>244</v>
      </c>
      <c r="B36" s="6" t="s">
        <v>185</v>
      </c>
      <c r="C36" s="6" t="s">
        <v>473</v>
      </c>
      <c r="D36" s="6" t="s">
        <v>158</v>
      </c>
      <c r="E36" s="10">
        <f t="shared" si="0"/>
        <v>-8.3000000000000007</v>
      </c>
    </row>
    <row r="37" spans="1:10" x14ac:dyDescent="0.3">
      <c r="A37" s="3" t="s">
        <v>250</v>
      </c>
      <c r="B37" s="4" t="s">
        <v>111</v>
      </c>
      <c r="C37" s="4" t="s">
        <v>479</v>
      </c>
      <c r="D37" s="4" t="s">
        <v>522</v>
      </c>
      <c r="E37" s="9">
        <f t="shared" si="0"/>
        <v>-4.2</v>
      </c>
    </row>
    <row r="38" spans="1:10" x14ac:dyDescent="0.3">
      <c r="A38" s="5" t="s">
        <v>258</v>
      </c>
      <c r="B38" s="6" t="s">
        <v>26</v>
      </c>
      <c r="C38" s="6" t="s">
        <v>90</v>
      </c>
      <c r="D38" s="6" t="s">
        <v>196</v>
      </c>
      <c r="E38" s="10">
        <f t="shared" si="0"/>
        <v>-17.399999999999999</v>
      </c>
    </row>
    <row r="39" spans="1:10" x14ac:dyDescent="0.3">
      <c r="A39" s="3" t="s">
        <v>267</v>
      </c>
      <c r="B39" s="4" t="s">
        <v>268</v>
      </c>
      <c r="C39" s="4" t="s">
        <v>268</v>
      </c>
      <c r="D39" s="4" t="s">
        <v>268</v>
      </c>
      <c r="E39" s="9" t="s">
        <v>268</v>
      </c>
    </row>
    <row r="40" spans="1:10" ht="28.8" x14ac:dyDescent="0.3">
      <c r="A40" s="12" t="s">
        <v>546</v>
      </c>
      <c r="B40" s="6" t="s">
        <v>527</v>
      </c>
      <c r="C40" s="6" t="s">
        <v>57</v>
      </c>
      <c r="D40" s="6" t="s">
        <v>509</v>
      </c>
      <c r="E40" s="10">
        <f t="shared" si="0"/>
        <v>-6.3</v>
      </c>
    </row>
    <row r="41" spans="1:10" x14ac:dyDescent="0.3">
      <c r="A41" s="5" t="s">
        <v>277</v>
      </c>
      <c r="B41" s="6" t="s">
        <v>530</v>
      </c>
      <c r="C41" s="6" t="s">
        <v>171</v>
      </c>
      <c r="D41" s="6" t="s">
        <v>481</v>
      </c>
      <c r="E41" s="10">
        <f t="shared" si="0"/>
        <v>-5.5</v>
      </c>
    </row>
    <row r="42" spans="1:10" x14ac:dyDescent="0.3">
      <c r="A42" s="3" t="s">
        <v>285</v>
      </c>
      <c r="B42" s="4" t="s">
        <v>230</v>
      </c>
      <c r="C42" s="4" t="s">
        <v>430</v>
      </c>
      <c r="D42" s="4" t="s">
        <v>531</v>
      </c>
      <c r="E42" s="9">
        <f t="shared" si="0"/>
        <v>-17.8</v>
      </c>
    </row>
    <row r="43" spans="1:10" x14ac:dyDescent="0.3">
      <c r="A43" s="5" t="s">
        <v>289</v>
      </c>
      <c r="B43" s="6" t="s">
        <v>329</v>
      </c>
      <c r="C43" s="6" t="s">
        <v>156</v>
      </c>
      <c r="D43" s="6" t="s">
        <v>183</v>
      </c>
      <c r="E43" s="10">
        <f t="shared" si="0"/>
        <v>-10.199999999999999</v>
      </c>
    </row>
    <row r="44" spans="1:10" x14ac:dyDescent="0.3">
      <c r="A44" s="3" t="s">
        <v>297</v>
      </c>
      <c r="B44" s="4" t="s">
        <v>535</v>
      </c>
      <c r="C44" s="4" t="s">
        <v>266</v>
      </c>
      <c r="D44" s="4" t="s">
        <v>536</v>
      </c>
      <c r="E44" s="9">
        <f t="shared" si="0"/>
        <v>-1.8999999999999986</v>
      </c>
    </row>
    <row r="45" spans="1:10" x14ac:dyDescent="0.3">
      <c r="A45" s="5" t="s">
        <v>306</v>
      </c>
      <c r="B45" s="6" t="s">
        <v>499</v>
      </c>
      <c r="C45" s="6" t="s">
        <v>273</v>
      </c>
      <c r="D45" s="6" t="s">
        <v>155</v>
      </c>
      <c r="E45" s="10">
        <f t="shared" si="0"/>
        <v>-8.5</v>
      </c>
    </row>
    <row r="46" spans="1:10" ht="14.4" customHeight="1" x14ac:dyDescent="0.3">
      <c r="A46" s="21" t="s">
        <v>552</v>
      </c>
      <c r="B46" s="21"/>
      <c r="C46" s="21"/>
      <c r="D46" s="21"/>
      <c r="E46" s="21"/>
      <c r="F46" s="19"/>
      <c r="G46" s="19"/>
      <c r="H46" s="19"/>
      <c r="I46" s="19"/>
      <c r="J46" s="19"/>
    </row>
  </sheetData>
  <mergeCells count="2">
    <mergeCell ref="A1:E5"/>
    <mergeCell ref="A46:E4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4D4-F55C-4D08-9D8C-C8A77BB5A948}">
  <dimension ref="A1:J46"/>
  <sheetViews>
    <sheetView topLeftCell="A28" workbookViewId="0">
      <selection activeCell="A46" sqref="A46:E46"/>
    </sheetView>
  </sheetViews>
  <sheetFormatPr defaultRowHeight="14.4" x14ac:dyDescent="0.3"/>
  <cols>
    <col min="1" max="1" width="18.6640625" bestFit="1" customWidth="1"/>
    <col min="5" max="5" width="10.5546875" style="7" bestFit="1" customWidth="1"/>
  </cols>
  <sheetData>
    <row r="1" spans="1:5" x14ac:dyDescent="0.3">
      <c r="A1" s="15" t="s">
        <v>545</v>
      </c>
      <c r="B1" s="17"/>
      <c r="C1" s="17"/>
      <c r="D1" s="17"/>
      <c r="E1" s="17"/>
    </row>
    <row r="2" spans="1:5" x14ac:dyDescent="0.3">
      <c r="A2" s="17"/>
      <c r="B2" s="17"/>
      <c r="C2" s="17"/>
      <c r="D2" s="17"/>
      <c r="E2" s="17"/>
    </row>
    <row r="3" spans="1:5" x14ac:dyDescent="0.3">
      <c r="A3" s="17"/>
      <c r="B3" s="17"/>
      <c r="C3" s="17"/>
      <c r="D3" s="17"/>
      <c r="E3" s="17"/>
    </row>
    <row r="4" spans="1:5" x14ac:dyDescent="0.3">
      <c r="A4" s="17"/>
      <c r="B4" s="17"/>
      <c r="C4" s="17"/>
      <c r="D4" s="17"/>
      <c r="E4" s="17"/>
    </row>
    <row r="5" spans="1:5" x14ac:dyDescent="0.3">
      <c r="A5" s="18"/>
      <c r="B5" s="18"/>
      <c r="C5" s="18"/>
      <c r="D5" s="18"/>
      <c r="E5" s="18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8" t="s">
        <v>4</v>
      </c>
    </row>
    <row r="7" spans="1:5" x14ac:dyDescent="0.3">
      <c r="A7" s="3"/>
      <c r="B7" s="4"/>
      <c r="C7" s="4" t="s">
        <v>11</v>
      </c>
      <c r="D7" s="4"/>
      <c r="E7" s="9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10" t="s">
        <v>313</v>
      </c>
    </row>
    <row r="9" spans="1:5" x14ac:dyDescent="0.3">
      <c r="A9" s="3" t="s">
        <v>17</v>
      </c>
      <c r="B9" s="4" t="s">
        <v>22</v>
      </c>
      <c r="C9" s="4" t="s">
        <v>470</v>
      </c>
      <c r="D9" s="4" t="s">
        <v>399</v>
      </c>
      <c r="E9" s="9">
        <f>C9-B9</f>
        <v>-14.100000000000001</v>
      </c>
    </row>
    <row r="10" spans="1:5" x14ac:dyDescent="0.3">
      <c r="A10" s="5" t="s">
        <v>27</v>
      </c>
      <c r="B10" s="6" t="s">
        <v>363</v>
      </c>
      <c r="C10" s="6" t="s">
        <v>473</v>
      </c>
      <c r="D10" s="6" t="s">
        <v>29</v>
      </c>
      <c r="E10" s="10">
        <f t="shared" ref="E10:E45" si="0">C10-B10</f>
        <v>-3.5</v>
      </c>
    </row>
    <row r="11" spans="1:5" x14ac:dyDescent="0.3">
      <c r="A11" s="3" t="s">
        <v>36</v>
      </c>
      <c r="B11" s="4" t="s">
        <v>222</v>
      </c>
      <c r="C11" s="4" t="s">
        <v>400</v>
      </c>
      <c r="D11" s="4" t="s">
        <v>106</v>
      </c>
      <c r="E11" s="9">
        <f t="shared" si="0"/>
        <v>-17.499999999999996</v>
      </c>
    </row>
    <row r="12" spans="1:5" x14ac:dyDescent="0.3">
      <c r="A12" s="5" t="s">
        <v>46</v>
      </c>
      <c r="B12" s="6" t="s">
        <v>310</v>
      </c>
      <c r="C12" s="6" t="s">
        <v>62</v>
      </c>
      <c r="D12" s="6" t="s">
        <v>194</v>
      </c>
      <c r="E12" s="10">
        <f t="shared" si="0"/>
        <v>-17.600000000000001</v>
      </c>
    </row>
    <row r="13" spans="1:5" x14ac:dyDescent="0.3">
      <c r="A13" s="3" t="s">
        <v>56</v>
      </c>
      <c r="B13" s="4" t="s">
        <v>38</v>
      </c>
      <c r="C13" s="4" t="s">
        <v>481</v>
      </c>
      <c r="D13" s="4" t="s">
        <v>482</v>
      </c>
      <c r="E13" s="9">
        <f t="shared" si="0"/>
        <v>-10.200000000000001</v>
      </c>
    </row>
    <row r="14" spans="1:5" x14ac:dyDescent="0.3">
      <c r="A14" s="5" t="s">
        <v>65</v>
      </c>
      <c r="B14" s="6" t="s">
        <v>485</v>
      </c>
      <c r="C14" s="6" t="s">
        <v>379</v>
      </c>
      <c r="D14" s="6" t="s">
        <v>486</v>
      </c>
      <c r="E14" s="10">
        <f t="shared" si="0"/>
        <v>-12.399999999999999</v>
      </c>
    </row>
    <row r="15" spans="1:5" x14ac:dyDescent="0.3">
      <c r="A15" s="3" t="s">
        <v>73</v>
      </c>
      <c r="B15" s="4" t="s">
        <v>368</v>
      </c>
      <c r="C15" s="4" t="s">
        <v>488</v>
      </c>
      <c r="D15" s="4" t="s">
        <v>489</v>
      </c>
      <c r="E15" s="9">
        <f t="shared" si="0"/>
        <v>13.299999999999997</v>
      </c>
    </row>
    <row r="16" spans="1:5" x14ac:dyDescent="0.3">
      <c r="A16" s="5" t="s">
        <v>83</v>
      </c>
      <c r="B16" s="6" t="s">
        <v>146</v>
      </c>
      <c r="C16" s="6" t="s">
        <v>90</v>
      </c>
      <c r="D16" s="6" t="s">
        <v>493</v>
      </c>
      <c r="E16" s="10">
        <f t="shared" si="0"/>
        <v>-13.600000000000001</v>
      </c>
    </row>
    <row r="17" spans="1:5" x14ac:dyDescent="0.3">
      <c r="A17" s="3" t="s">
        <v>92</v>
      </c>
      <c r="B17" s="4" t="s">
        <v>151</v>
      </c>
      <c r="C17" s="4" t="s">
        <v>387</v>
      </c>
      <c r="D17" s="4" t="s">
        <v>496</v>
      </c>
      <c r="E17" s="9">
        <f t="shared" si="0"/>
        <v>-11.5</v>
      </c>
    </row>
    <row r="18" spans="1:5" x14ac:dyDescent="0.3">
      <c r="A18" s="5" t="s">
        <v>100</v>
      </c>
      <c r="B18" s="6" t="s">
        <v>356</v>
      </c>
      <c r="C18" s="6" t="s">
        <v>403</v>
      </c>
      <c r="D18" s="6" t="s">
        <v>178</v>
      </c>
      <c r="E18" s="10">
        <f t="shared" si="0"/>
        <v>-4.6000000000000014</v>
      </c>
    </row>
    <row r="19" spans="1:5" x14ac:dyDescent="0.3">
      <c r="A19" s="3" t="s">
        <v>109</v>
      </c>
      <c r="B19" s="4" t="s">
        <v>101</v>
      </c>
      <c r="C19" s="4" t="s">
        <v>278</v>
      </c>
      <c r="D19" s="4" t="s">
        <v>179</v>
      </c>
      <c r="E19" s="9">
        <f t="shared" si="0"/>
        <v>-17.2</v>
      </c>
    </row>
    <row r="20" spans="1:5" x14ac:dyDescent="0.3">
      <c r="A20" s="5" t="s">
        <v>117</v>
      </c>
      <c r="B20" s="6" t="s">
        <v>107</v>
      </c>
      <c r="C20" s="6" t="s">
        <v>52</v>
      </c>
      <c r="D20" s="6" t="s">
        <v>248</v>
      </c>
      <c r="E20" s="10">
        <f t="shared" si="0"/>
        <v>-5</v>
      </c>
    </row>
    <row r="21" spans="1:5" x14ac:dyDescent="0.3">
      <c r="A21" s="3" t="s">
        <v>126</v>
      </c>
      <c r="B21" s="4" t="s">
        <v>429</v>
      </c>
      <c r="C21" s="4" t="s">
        <v>403</v>
      </c>
      <c r="D21" s="4" t="s">
        <v>96</v>
      </c>
      <c r="E21" s="9">
        <f t="shared" si="0"/>
        <v>-1.8000000000000007</v>
      </c>
    </row>
    <row r="22" spans="1:5" x14ac:dyDescent="0.3">
      <c r="A22" s="5" t="s">
        <v>136</v>
      </c>
      <c r="B22" s="6" t="s">
        <v>129</v>
      </c>
      <c r="C22" s="6" t="s">
        <v>44</v>
      </c>
      <c r="D22" s="6" t="s">
        <v>37</v>
      </c>
      <c r="E22" s="10">
        <f t="shared" si="0"/>
        <v>-14.599999999999998</v>
      </c>
    </row>
    <row r="23" spans="1:5" x14ac:dyDescent="0.3">
      <c r="A23" s="3" t="s">
        <v>145</v>
      </c>
      <c r="B23" s="4" t="s">
        <v>368</v>
      </c>
      <c r="C23" s="4" t="s">
        <v>245</v>
      </c>
      <c r="D23" s="4" t="s">
        <v>24</v>
      </c>
      <c r="E23" s="9">
        <f t="shared" si="0"/>
        <v>-14.500000000000004</v>
      </c>
    </row>
    <row r="24" spans="1:5" x14ac:dyDescent="0.3">
      <c r="A24" s="5" t="s">
        <v>153</v>
      </c>
      <c r="B24" s="6" t="s">
        <v>55</v>
      </c>
      <c r="C24" s="6" t="s">
        <v>478</v>
      </c>
      <c r="D24" s="6" t="s">
        <v>54</v>
      </c>
      <c r="E24" s="10">
        <f t="shared" si="0"/>
        <v>-11</v>
      </c>
    </row>
    <row r="25" spans="1:5" x14ac:dyDescent="0.3">
      <c r="A25" s="3" t="s">
        <v>162</v>
      </c>
      <c r="B25" s="4" t="s">
        <v>403</v>
      </c>
      <c r="C25" s="4" t="s">
        <v>503</v>
      </c>
      <c r="D25" s="4" t="s">
        <v>350</v>
      </c>
      <c r="E25" s="9">
        <f t="shared" si="0"/>
        <v>-13</v>
      </c>
    </row>
    <row r="26" spans="1:5" x14ac:dyDescent="0.3">
      <c r="A26" s="5" t="s">
        <v>172</v>
      </c>
      <c r="B26" s="6" t="s">
        <v>506</v>
      </c>
      <c r="C26" s="6" t="s">
        <v>470</v>
      </c>
      <c r="D26" s="6" t="s">
        <v>394</v>
      </c>
      <c r="E26" s="10">
        <f t="shared" si="0"/>
        <v>-12.900000000000002</v>
      </c>
    </row>
    <row r="27" spans="1:5" x14ac:dyDescent="0.3">
      <c r="A27" s="3" t="s">
        <v>181</v>
      </c>
      <c r="B27" s="4" t="s">
        <v>25</v>
      </c>
      <c r="C27" s="4" t="s">
        <v>499</v>
      </c>
      <c r="D27" s="4" t="s">
        <v>434</v>
      </c>
      <c r="E27" s="9">
        <f t="shared" si="0"/>
        <v>-13.099999999999998</v>
      </c>
    </row>
    <row r="28" spans="1:5" x14ac:dyDescent="0.3">
      <c r="A28" s="5" t="s">
        <v>190</v>
      </c>
      <c r="B28" s="6" t="s">
        <v>508</v>
      </c>
      <c r="C28" s="6" t="s">
        <v>284</v>
      </c>
      <c r="D28" s="6" t="s">
        <v>183</v>
      </c>
      <c r="E28" s="10">
        <f t="shared" si="0"/>
        <v>-9.4999999999999982</v>
      </c>
    </row>
    <row r="29" spans="1:5" x14ac:dyDescent="0.3">
      <c r="A29" s="3" t="s">
        <v>197</v>
      </c>
      <c r="B29" s="4" t="s">
        <v>510</v>
      </c>
      <c r="C29" s="4" t="s">
        <v>355</v>
      </c>
      <c r="D29" s="4" t="s">
        <v>195</v>
      </c>
      <c r="E29" s="9">
        <f t="shared" si="0"/>
        <v>-10.5</v>
      </c>
    </row>
    <row r="30" spans="1:5" x14ac:dyDescent="0.3">
      <c r="A30" s="5" t="s">
        <v>203</v>
      </c>
      <c r="B30" s="6" t="s">
        <v>253</v>
      </c>
      <c r="C30" s="6" t="s">
        <v>511</v>
      </c>
      <c r="D30" s="6" t="s">
        <v>357</v>
      </c>
      <c r="E30" s="10">
        <f t="shared" si="0"/>
        <v>-15.099999999999998</v>
      </c>
    </row>
    <row r="31" spans="1:5" x14ac:dyDescent="0.3">
      <c r="A31" s="3" t="s">
        <v>208</v>
      </c>
      <c r="B31" s="4" t="s">
        <v>490</v>
      </c>
      <c r="C31" s="4" t="s">
        <v>513</v>
      </c>
      <c r="D31" s="4" t="s">
        <v>514</v>
      </c>
      <c r="E31" s="9">
        <f t="shared" si="0"/>
        <v>-5.3000000000000043</v>
      </c>
    </row>
    <row r="32" spans="1:5" x14ac:dyDescent="0.3">
      <c r="A32" s="5" t="s">
        <v>216</v>
      </c>
      <c r="B32" s="6" t="s">
        <v>52</v>
      </c>
      <c r="C32" s="6" t="s">
        <v>209</v>
      </c>
      <c r="D32" s="6" t="s">
        <v>147</v>
      </c>
      <c r="E32" s="10">
        <f t="shared" si="0"/>
        <v>-10.800000000000004</v>
      </c>
    </row>
    <row r="33" spans="1:10" x14ac:dyDescent="0.3">
      <c r="A33" s="3" t="s">
        <v>225</v>
      </c>
      <c r="B33" s="4" t="s">
        <v>516</v>
      </c>
      <c r="C33" s="4" t="s">
        <v>206</v>
      </c>
      <c r="D33" s="4" t="s">
        <v>485</v>
      </c>
      <c r="E33" s="9">
        <f t="shared" si="0"/>
        <v>-10.400000000000006</v>
      </c>
    </row>
    <row r="34" spans="1:10" x14ac:dyDescent="0.3">
      <c r="A34" s="5" t="s">
        <v>233</v>
      </c>
      <c r="B34" s="6" t="s">
        <v>164</v>
      </c>
      <c r="C34" s="6" t="s">
        <v>518</v>
      </c>
      <c r="D34" s="6" t="s">
        <v>519</v>
      </c>
      <c r="E34" s="10">
        <f t="shared" si="0"/>
        <v>-1.0999999999999999</v>
      </c>
    </row>
    <row r="35" spans="1:10" x14ac:dyDescent="0.3">
      <c r="A35" s="3" t="s">
        <v>239</v>
      </c>
      <c r="B35" s="4" t="s">
        <v>224</v>
      </c>
      <c r="C35" s="4" t="s">
        <v>44</v>
      </c>
      <c r="D35" s="4" t="s">
        <v>353</v>
      </c>
      <c r="E35" s="9">
        <f t="shared" si="0"/>
        <v>-17.400000000000002</v>
      </c>
    </row>
    <row r="36" spans="1:10" x14ac:dyDescent="0.3">
      <c r="A36" s="5" t="s">
        <v>244</v>
      </c>
      <c r="B36" s="6" t="s">
        <v>125</v>
      </c>
      <c r="C36" s="6" t="s">
        <v>521</v>
      </c>
      <c r="D36" s="6" t="s">
        <v>219</v>
      </c>
      <c r="E36" s="10">
        <f t="shared" si="0"/>
        <v>-16</v>
      </c>
    </row>
    <row r="37" spans="1:10" x14ac:dyDescent="0.3">
      <c r="A37" s="3" t="s">
        <v>250</v>
      </c>
      <c r="B37" s="4" t="s">
        <v>245</v>
      </c>
      <c r="C37" s="4" t="s">
        <v>469</v>
      </c>
      <c r="D37" s="4" t="s">
        <v>523</v>
      </c>
      <c r="E37" s="9">
        <f t="shared" si="0"/>
        <v>-12.6</v>
      </c>
    </row>
    <row r="38" spans="1:10" x14ac:dyDescent="0.3">
      <c r="A38" s="5" t="s">
        <v>258</v>
      </c>
      <c r="B38" s="6" t="s">
        <v>107</v>
      </c>
      <c r="C38" s="6" t="s">
        <v>99</v>
      </c>
      <c r="D38" s="6" t="s">
        <v>108</v>
      </c>
      <c r="E38" s="10">
        <f t="shared" si="0"/>
        <v>-12.000000000000004</v>
      </c>
    </row>
    <row r="39" spans="1:10" x14ac:dyDescent="0.3">
      <c r="A39" s="3" t="s">
        <v>267</v>
      </c>
      <c r="B39" s="4" t="s">
        <v>525</v>
      </c>
      <c r="C39" s="4" t="s">
        <v>365</v>
      </c>
      <c r="D39" s="4" t="s">
        <v>526</v>
      </c>
      <c r="E39" s="9">
        <f t="shared" si="0"/>
        <v>-8.1999999999999957</v>
      </c>
    </row>
    <row r="40" spans="1:10" ht="28.8" x14ac:dyDescent="0.3">
      <c r="A40" s="12" t="s">
        <v>546</v>
      </c>
      <c r="B40" s="6" t="s">
        <v>528</v>
      </c>
      <c r="C40" s="6" t="s">
        <v>529</v>
      </c>
      <c r="D40" s="6" t="s">
        <v>88</v>
      </c>
      <c r="E40" s="10">
        <f t="shared" si="0"/>
        <v>-38.099999999999994</v>
      </c>
    </row>
    <row r="41" spans="1:10" x14ac:dyDescent="0.3">
      <c r="A41" s="5" t="s">
        <v>277</v>
      </c>
      <c r="B41" s="6" t="s">
        <v>161</v>
      </c>
      <c r="C41" s="6" t="s">
        <v>111</v>
      </c>
      <c r="D41" s="6" t="s">
        <v>501</v>
      </c>
      <c r="E41" s="10">
        <f t="shared" si="0"/>
        <v>-5.6999999999999993</v>
      </c>
    </row>
    <row r="42" spans="1:10" x14ac:dyDescent="0.3">
      <c r="A42" s="3" t="s">
        <v>285</v>
      </c>
      <c r="B42" s="4" t="s">
        <v>138</v>
      </c>
      <c r="C42" s="4" t="s">
        <v>376</v>
      </c>
      <c r="D42" s="4" t="s">
        <v>168</v>
      </c>
      <c r="E42" s="9">
        <f t="shared" si="0"/>
        <v>-12.9</v>
      </c>
    </row>
    <row r="43" spans="1:10" x14ac:dyDescent="0.3">
      <c r="A43" s="5" t="s">
        <v>289</v>
      </c>
      <c r="B43" s="6" t="s">
        <v>532</v>
      </c>
      <c r="C43" s="6" t="s">
        <v>352</v>
      </c>
      <c r="D43" s="6" t="s">
        <v>533</v>
      </c>
      <c r="E43" s="10">
        <f t="shared" si="0"/>
        <v>-27.2</v>
      </c>
    </row>
    <row r="44" spans="1:10" x14ac:dyDescent="0.3">
      <c r="A44" s="3" t="s">
        <v>297</v>
      </c>
      <c r="B44" s="4" t="s">
        <v>537</v>
      </c>
      <c r="C44" s="4" t="s">
        <v>50</v>
      </c>
      <c r="D44" s="4" t="s">
        <v>538</v>
      </c>
      <c r="E44" s="9">
        <f t="shared" si="0"/>
        <v>-28.400000000000006</v>
      </c>
    </row>
    <row r="45" spans="1:10" x14ac:dyDescent="0.3">
      <c r="A45" s="5" t="s">
        <v>306</v>
      </c>
      <c r="B45" s="6" t="s">
        <v>542</v>
      </c>
      <c r="C45" s="6" t="s">
        <v>189</v>
      </c>
      <c r="D45" s="6" t="s">
        <v>148</v>
      </c>
      <c r="E45" s="10">
        <f t="shared" si="0"/>
        <v>-12.399999999999999</v>
      </c>
    </row>
    <row r="46" spans="1:10" ht="14.4" customHeight="1" x14ac:dyDescent="0.3">
      <c r="A46" s="21" t="s">
        <v>552</v>
      </c>
      <c r="B46" s="21"/>
      <c r="C46" s="21"/>
      <c r="D46" s="21"/>
      <c r="E46" s="21"/>
      <c r="F46" s="19"/>
      <c r="G46" s="19"/>
      <c r="H46" s="19"/>
      <c r="I46" s="19"/>
      <c r="J46" s="19"/>
    </row>
  </sheetData>
  <mergeCells count="2">
    <mergeCell ref="A1:E5"/>
    <mergeCell ref="A46:E4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2782C-FB0A-46EC-932F-A1B4A2C83B4E}">
  <dimension ref="A1:J46"/>
  <sheetViews>
    <sheetView topLeftCell="A30" workbookViewId="0">
      <selection activeCell="A46" sqref="A46:E46"/>
    </sheetView>
  </sheetViews>
  <sheetFormatPr defaultRowHeight="14.4" x14ac:dyDescent="0.3"/>
  <cols>
    <col min="1" max="1" width="18.6640625" bestFit="1" customWidth="1"/>
    <col min="5" max="5" width="10.5546875" style="7" bestFit="1" customWidth="1"/>
  </cols>
  <sheetData>
    <row r="1" spans="1:5" x14ac:dyDescent="0.3">
      <c r="A1" s="15" t="s">
        <v>545</v>
      </c>
      <c r="B1" s="17"/>
      <c r="C1" s="17"/>
      <c r="D1" s="17"/>
      <c r="E1" s="17"/>
    </row>
    <row r="2" spans="1:5" x14ac:dyDescent="0.3">
      <c r="A2" s="17"/>
      <c r="B2" s="17"/>
      <c r="C2" s="17"/>
      <c r="D2" s="17"/>
      <c r="E2" s="17"/>
    </row>
    <row r="3" spans="1:5" x14ac:dyDescent="0.3">
      <c r="A3" s="17"/>
      <c r="B3" s="17"/>
      <c r="C3" s="17"/>
      <c r="D3" s="17"/>
      <c r="E3" s="17"/>
    </row>
    <row r="4" spans="1:5" x14ac:dyDescent="0.3">
      <c r="A4" s="17"/>
      <c r="B4" s="17"/>
      <c r="C4" s="17"/>
      <c r="D4" s="17"/>
      <c r="E4" s="17"/>
    </row>
    <row r="5" spans="1:5" x14ac:dyDescent="0.3">
      <c r="A5" s="18"/>
      <c r="B5" s="18"/>
      <c r="C5" s="18"/>
      <c r="D5" s="18"/>
      <c r="E5" s="18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8" t="s">
        <v>4</v>
      </c>
    </row>
    <row r="7" spans="1:5" x14ac:dyDescent="0.3">
      <c r="A7" s="3"/>
      <c r="B7" s="4"/>
      <c r="C7" s="4" t="s">
        <v>12</v>
      </c>
      <c r="D7" s="4"/>
      <c r="E7" s="9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10" t="s">
        <v>313</v>
      </c>
    </row>
    <row r="9" spans="1:5" x14ac:dyDescent="0.3">
      <c r="A9" s="3" t="s">
        <v>17</v>
      </c>
      <c r="B9" s="4" t="s">
        <v>91</v>
      </c>
      <c r="C9" s="4" t="s">
        <v>471</v>
      </c>
      <c r="D9" s="4" t="s">
        <v>388</v>
      </c>
      <c r="E9" s="9">
        <f>C9-B9</f>
        <v>-8.8999999999999986</v>
      </c>
    </row>
    <row r="10" spans="1:5" x14ac:dyDescent="0.3">
      <c r="A10" s="5" t="s">
        <v>27</v>
      </c>
      <c r="B10" s="6" t="s">
        <v>474</v>
      </c>
      <c r="C10" s="6" t="s">
        <v>57</v>
      </c>
      <c r="D10" s="6" t="s">
        <v>475</v>
      </c>
      <c r="E10" s="10">
        <f t="shared" ref="E10:E45" si="0">C10-B10</f>
        <v>-2.5</v>
      </c>
    </row>
    <row r="11" spans="1:5" x14ac:dyDescent="0.3">
      <c r="A11" s="3" t="s">
        <v>36</v>
      </c>
      <c r="B11" s="4" t="s">
        <v>53</v>
      </c>
      <c r="C11" s="4" t="s">
        <v>469</v>
      </c>
      <c r="D11" s="4" t="s">
        <v>183</v>
      </c>
      <c r="E11" s="9">
        <f t="shared" si="0"/>
        <v>-12.700000000000001</v>
      </c>
    </row>
    <row r="12" spans="1:5" x14ac:dyDescent="0.3">
      <c r="A12" s="5" t="s">
        <v>46</v>
      </c>
      <c r="B12" s="6" t="s">
        <v>398</v>
      </c>
      <c r="C12" s="6" t="s">
        <v>478</v>
      </c>
      <c r="D12" s="6" t="s">
        <v>376</v>
      </c>
      <c r="E12" s="10">
        <f t="shared" si="0"/>
        <v>-12.099999999999998</v>
      </c>
    </row>
    <row r="13" spans="1:5" x14ac:dyDescent="0.3">
      <c r="A13" s="3" t="s">
        <v>56</v>
      </c>
      <c r="B13" s="4" t="s">
        <v>483</v>
      </c>
      <c r="C13" s="4" t="s">
        <v>236</v>
      </c>
      <c r="D13" s="4" t="s">
        <v>424</v>
      </c>
      <c r="E13" s="9">
        <f t="shared" si="0"/>
        <v>-3.8</v>
      </c>
    </row>
    <row r="14" spans="1:5" x14ac:dyDescent="0.3">
      <c r="A14" s="5" t="s">
        <v>65</v>
      </c>
      <c r="B14" s="6" t="s">
        <v>222</v>
      </c>
      <c r="C14" s="6" t="s">
        <v>383</v>
      </c>
      <c r="D14" s="6" t="s">
        <v>464</v>
      </c>
      <c r="E14" s="10">
        <f t="shared" si="0"/>
        <v>-12.399999999999999</v>
      </c>
    </row>
    <row r="15" spans="1:5" x14ac:dyDescent="0.3">
      <c r="A15" s="3" t="s">
        <v>73</v>
      </c>
      <c r="B15" s="4" t="s">
        <v>409</v>
      </c>
      <c r="C15" s="4" t="s">
        <v>490</v>
      </c>
      <c r="D15" s="4" t="s">
        <v>491</v>
      </c>
      <c r="E15" s="9">
        <f t="shared" si="0"/>
        <v>11</v>
      </c>
    </row>
    <row r="16" spans="1:5" x14ac:dyDescent="0.3">
      <c r="A16" s="5" t="s">
        <v>83</v>
      </c>
      <c r="B16" s="6" t="s">
        <v>192</v>
      </c>
      <c r="C16" s="6" t="s">
        <v>494</v>
      </c>
      <c r="D16" s="6" t="s">
        <v>182</v>
      </c>
      <c r="E16" s="10">
        <f t="shared" si="0"/>
        <v>-10.799999999999999</v>
      </c>
    </row>
    <row r="17" spans="1:5" x14ac:dyDescent="0.3">
      <c r="A17" s="3" t="s">
        <v>92</v>
      </c>
      <c r="B17" s="4" t="s">
        <v>18</v>
      </c>
      <c r="C17" s="4" t="s">
        <v>431</v>
      </c>
      <c r="D17" s="4" t="s">
        <v>350</v>
      </c>
      <c r="E17" s="9">
        <f t="shared" si="0"/>
        <v>-13.600000000000001</v>
      </c>
    </row>
    <row r="18" spans="1:5" x14ac:dyDescent="0.3">
      <c r="A18" s="5" t="s">
        <v>100</v>
      </c>
      <c r="B18" s="6" t="s">
        <v>396</v>
      </c>
      <c r="C18" s="6" t="s">
        <v>257</v>
      </c>
      <c r="D18" s="6" t="s">
        <v>119</v>
      </c>
      <c r="E18" s="10">
        <f t="shared" si="0"/>
        <v>-6.3999999999999986</v>
      </c>
    </row>
    <row r="19" spans="1:5" x14ac:dyDescent="0.3">
      <c r="A19" s="3" t="s">
        <v>109</v>
      </c>
      <c r="B19" s="4" t="s">
        <v>499</v>
      </c>
      <c r="C19" s="4" t="s">
        <v>500</v>
      </c>
      <c r="D19" s="4" t="s">
        <v>501</v>
      </c>
      <c r="E19" s="9">
        <f t="shared" si="0"/>
        <v>-11.5</v>
      </c>
    </row>
    <row r="20" spans="1:5" x14ac:dyDescent="0.3">
      <c r="A20" s="5" t="s">
        <v>117</v>
      </c>
      <c r="B20" s="6" t="s">
        <v>147</v>
      </c>
      <c r="C20" s="6" t="s">
        <v>84</v>
      </c>
      <c r="D20" s="6" t="s">
        <v>360</v>
      </c>
      <c r="E20" s="10">
        <f t="shared" si="0"/>
        <v>-7.3999999999999986</v>
      </c>
    </row>
    <row r="21" spans="1:5" x14ac:dyDescent="0.3">
      <c r="A21" s="3" t="s">
        <v>126</v>
      </c>
      <c r="B21" s="4" t="s">
        <v>265</v>
      </c>
      <c r="C21" s="4" t="s">
        <v>95</v>
      </c>
      <c r="D21" s="4" t="s">
        <v>496</v>
      </c>
      <c r="E21" s="9">
        <f t="shared" si="0"/>
        <v>-3</v>
      </c>
    </row>
    <row r="22" spans="1:5" x14ac:dyDescent="0.3">
      <c r="A22" s="5" t="s">
        <v>136</v>
      </c>
      <c r="B22" s="6" t="s">
        <v>502</v>
      </c>
      <c r="C22" s="6" t="s">
        <v>252</v>
      </c>
      <c r="D22" s="6" t="s">
        <v>387</v>
      </c>
      <c r="E22" s="10">
        <f t="shared" si="0"/>
        <v>-13.999999999999998</v>
      </c>
    </row>
    <row r="23" spans="1:5" x14ac:dyDescent="0.3">
      <c r="A23" s="3" t="s">
        <v>145</v>
      </c>
      <c r="B23" s="4" t="s">
        <v>96</v>
      </c>
      <c r="C23" s="4" t="s">
        <v>470</v>
      </c>
      <c r="D23" s="4" t="s">
        <v>95</v>
      </c>
      <c r="E23" s="9">
        <f t="shared" si="0"/>
        <v>-11.100000000000001</v>
      </c>
    </row>
    <row r="24" spans="1:5" x14ac:dyDescent="0.3">
      <c r="A24" s="5" t="s">
        <v>153</v>
      </c>
      <c r="B24" s="6" t="s">
        <v>503</v>
      </c>
      <c r="C24" s="6" t="s">
        <v>468</v>
      </c>
      <c r="D24" s="6" t="s">
        <v>67</v>
      </c>
      <c r="E24" s="10">
        <f t="shared" si="0"/>
        <v>-6.8000000000000007</v>
      </c>
    </row>
    <row r="25" spans="1:5" x14ac:dyDescent="0.3">
      <c r="A25" s="3" t="s">
        <v>162</v>
      </c>
      <c r="B25" s="4" t="s">
        <v>504</v>
      </c>
      <c r="C25" s="4" t="s">
        <v>234</v>
      </c>
      <c r="D25" s="4" t="s">
        <v>505</v>
      </c>
      <c r="E25" s="9">
        <f t="shared" si="0"/>
        <v>-1.6000000000000005</v>
      </c>
    </row>
    <row r="26" spans="1:5" x14ac:dyDescent="0.3">
      <c r="A26" s="5" t="s">
        <v>172</v>
      </c>
      <c r="B26" s="6" t="s">
        <v>360</v>
      </c>
      <c r="C26" s="6" t="s">
        <v>87</v>
      </c>
      <c r="D26" s="6" t="s">
        <v>484</v>
      </c>
      <c r="E26" s="10">
        <f t="shared" si="0"/>
        <v>-12.1</v>
      </c>
    </row>
    <row r="27" spans="1:5" x14ac:dyDescent="0.3">
      <c r="A27" s="3" t="s">
        <v>181</v>
      </c>
      <c r="B27" s="4" t="s">
        <v>507</v>
      </c>
      <c r="C27" s="4" t="s">
        <v>385</v>
      </c>
      <c r="D27" s="4" t="s">
        <v>205</v>
      </c>
      <c r="E27" s="9">
        <f t="shared" si="0"/>
        <v>-9.6000000000000014</v>
      </c>
    </row>
    <row r="28" spans="1:5" x14ac:dyDescent="0.3">
      <c r="A28" s="5" t="s">
        <v>190</v>
      </c>
      <c r="B28" s="6" t="s">
        <v>281</v>
      </c>
      <c r="C28" s="6" t="s">
        <v>509</v>
      </c>
      <c r="D28" s="6" t="s">
        <v>433</v>
      </c>
      <c r="E28" s="10">
        <f t="shared" si="0"/>
        <v>-7.3999999999999995</v>
      </c>
    </row>
    <row r="29" spans="1:5" x14ac:dyDescent="0.3">
      <c r="A29" s="3" t="s">
        <v>197</v>
      </c>
      <c r="B29" s="4" t="s">
        <v>39</v>
      </c>
      <c r="C29" s="4" t="s">
        <v>397</v>
      </c>
      <c r="D29" s="4" t="s">
        <v>254</v>
      </c>
      <c r="E29" s="9">
        <f t="shared" si="0"/>
        <v>-9.3000000000000007</v>
      </c>
    </row>
    <row r="30" spans="1:5" x14ac:dyDescent="0.3">
      <c r="A30" s="5" t="s">
        <v>203</v>
      </c>
      <c r="B30" s="6" t="s">
        <v>86</v>
      </c>
      <c r="C30" s="6" t="s">
        <v>336</v>
      </c>
      <c r="D30" s="6" t="s">
        <v>512</v>
      </c>
      <c r="E30" s="10">
        <f t="shared" si="0"/>
        <v>-15.500000000000002</v>
      </c>
    </row>
    <row r="31" spans="1:5" x14ac:dyDescent="0.3">
      <c r="A31" s="3" t="s">
        <v>208</v>
      </c>
      <c r="B31" s="4" t="s">
        <v>515</v>
      </c>
      <c r="C31" s="4" t="s">
        <v>47</v>
      </c>
      <c r="D31" s="4" t="s">
        <v>18</v>
      </c>
      <c r="E31" s="9">
        <f t="shared" si="0"/>
        <v>-11.200000000000003</v>
      </c>
    </row>
    <row r="32" spans="1:5" x14ac:dyDescent="0.3">
      <c r="A32" s="5" t="s">
        <v>216</v>
      </c>
      <c r="B32" s="6" t="s">
        <v>307</v>
      </c>
      <c r="C32" s="6" t="s">
        <v>247</v>
      </c>
      <c r="D32" s="6" t="s">
        <v>364</v>
      </c>
      <c r="E32" s="10">
        <f t="shared" si="0"/>
        <v>-7</v>
      </c>
    </row>
    <row r="33" spans="1:10" x14ac:dyDescent="0.3">
      <c r="A33" s="3" t="s">
        <v>225</v>
      </c>
      <c r="B33" s="4" t="s">
        <v>174</v>
      </c>
      <c r="C33" s="4" t="s">
        <v>517</v>
      </c>
      <c r="D33" s="4" t="s">
        <v>110</v>
      </c>
      <c r="E33" s="9">
        <f t="shared" si="0"/>
        <v>-9.8000000000000007</v>
      </c>
    </row>
    <row r="34" spans="1:10" x14ac:dyDescent="0.3">
      <c r="A34" s="5" t="s">
        <v>233</v>
      </c>
      <c r="B34" s="6" t="s">
        <v>425</v>
      </c>
      <c r="C34" s="6" t="s">
        <v>520</v>
      </c>
      <c r="D34" s="6" t="s">
        <v>235</v>
      </c>
      <c r="E34" s="10">
        <f t="shared" si="0"/>
        <v>-0.90000000000000013</v>
      </c>
    </row>
    <row r="35" spans="1:10" x14ac:dyDescent="0.3">
      <c r="A35" s="3" t="s">
        <v>239</v>
      </c>
      <c r="B35" s="4" t="s">
        <v>511</v>
      </c>
      <c r="C35" s="4" t="s">
        <v>446</v>
      </c>
      <c r="D35" s="4" t="s">
        <v>119</v>
      </c>
      <c r="E35" s="9">
        <f t="shared" si="0"/>
        <v>-7.3999999999999986</v>
      </c>
    </row>
    <row r="36" spans="1:10" x14ac:dyDescent="0.3">
      <c r="A36" s="5" t="s">
        <v>244</v>
      </c>
      <c r="B36" s="6" t="s">
        <v>168</v>
      </c>
      <c r="C36" s="6" t="s">
        <v>323</v>
      </c>
      <c r="D36" s="6" t="s">
        <v>160</v>
      </c>
      <c r="E36" s="10">
        <f t="shared" si="0"/>
        <v>-10.4</v>
      </c>
    </row>
    <row r="37" spans="1:10" x14ac:dyDescent="0.3">
      <c r="A37" s="3" t="s">
        <v>250</v>
      </c>
      <c r="B37" s="4" t="s">
        <v>90</v>
      </c>
      <c r="C37" s="4" t="s">
        <v>524</v>
      </c>
      <c r="D37" s="4" t="s">
        <v>443</v>
      </c>
      <c r="E37" s="9">
        <f t="shared" si="0"/>
        <v>-7</v>
      </c>
    </row>
    <row r="38" spans="1:10" x14ac:dyDescent="0.3">
      <c r="A38" s="5" t="s">
        <v>258</v>
      </c>
      <c r="B38" s="6" t="s">
        <v>124</v>
      </c>
      <c r="C38" s="6" t="s">
        <v>38</v>
      </c>
      <c r="D38" s="6" t="s">
        <v>198</v>
      </c>
      <c r="E38" s="10">
        <f t="shared" si="0"/>
        <v>-15.600000000000001</v>
      </c>
    </row>
    <row r="39" spans="1:10" x14ac:dyDescent="0.3">
      <c r="A39" s="3" t="s">
        <v>267</v>
      </c>
      <c r="B39" s="4" t="s">
        <v>525</v>
      </c>
      <c r="C39" s="4" t="s">
        <v>365</v>
      </c>
      <c r="D39" s="4" t="s">
        <v>526</v>
      </c>
      <c r="E39" s="9">
        <f t="shared" si="0"/>
        <v>-8.1999999999999957</v>
      </c>
    </row>
    <row r="40" spans="1:10" ht="28.8" x14ac:dyDescent="0.3">
      <c r="A40" s="12" t="s">
        <v>546</v>
      </c>
      <c r="B40" s="6" t="s">
        <v>515</v>
      </c>
      <c r="C40" s="6" t="s">
        <v>518</v>
      </c>
      <c r="D40" s="6" t="s">
        <v>66</v>
      </c>
      <c r="E40" s="10">
        <f t="shared" si="0"/>
        <v>-31.3</v>
      </c>
    </row>
    <row r="41" spans="1:10" x14ac:dyDescent="0.3">
      <c r="A41" s="5" t="s">
        <v>277</v>
      </c>
      <c r="B41" s="6" t="s">
        <v>67</v>
      </c>
      <c r="C41" s="6" t="s">
        <v>442</v>
      </c>
      <c r="D41" s="6" t="s">
        <v>276</v>
      </c>
      <c r="E41" s="10">
        <f t="shared" si="0"/>
        <v>-5.5</v>
      </c>
    </row>
    <row r="42" spans="1:10" x14ac:dyDescent="0.3">
      <c r="A42" s="3" t="s">
        <v>285</v>
      </c>
      <c r="B42" s="4" t="s">
        <v>410</v>
      </c>
      <c r="C42" s="4" t="s">
        <v>360</v>
      </c>
      <c r="D42" s="4" t="s">
        <v>150</v>
      </c>
      <c r="E42" s="9">
        <f t="shared" si="0"/>
        <v>-17.000000000000004</v>
      </c>
    </row>
    <row r="43" spans="1:10" x14ac:dyDescent="0.3">
      <c r="A43" s="5" t="s">
        <v>289</v>
      </c>
      <c r="B43" s="6" t="s">
        <v>534</v>
      </c>
      <c r="C43" s="6" t="s">
        <v>191</v>
      </c>
      <c r="D43" s="6" t="s">
        <v>86</v>
      </c>
      <c r="E43" s="10">
        <f t="shared" si="0"/>
        <v>-23.799999999999997</v>
      </c>
    </row>
    <row r="44" spans="1:10" x14ac:dyDescent="0.3">
      <c r="A44" s="3" t="s">
        <v>297</v>
      </c>
      <c r="B44" s="4" t="s">
        <v>539</v>
      </c>
      <c r="C44" s="4" t="s">
        <v>540</v>
      </c>
      <c r="D44" s="4" t="s">
        <v>541</v>
      </c>
      <c r="E44" s="9">
        <f t="shared" si="0"/>
        <v>-18.5</v>
      </c>
    </row>
    <row r="45" spans="1:10" x14ac:dyDescent="0.3">
      <c r="A45" s="5" t="s">
        <v>306</v>
      </c>
      <c r="B45" s="6" t="s">
        <v>175</v>
      </c>
      <c r="C45" s="6" t="s">
        <v>274</v>
      </c>
      <c r="D45" s="6" t="s">
        <v>470</v>
      </c>
      <c r="E45" s="10">
        <f t="shared" si="0"/>
        <v>-10</v>
      </c>
    </row>
    <row r="46" spans="1:10" ht="14.4" customHeight="1" x14ac:dyDescent="0.3">
      <c r="A46" s="21" t="s">
        <v>552</v>
      </c>
      <c r="B46" s="21"/>
      <c r="C46" s="21"/>
      <c r="D46" s="21"/>
      <c r="E46" s="21"/>
      <c r="F46" s="19"/>
      <c r="G46" s="19"/>
      <c r="H46" s="19"/>
      <c r="I46" s="19"/>
      <c r="J46" s="19"/>
    </row>
  </sheetData>
  <mergeCells count="2">
    <mergeCell ref="A1:E5"/>
    <mergeCell ref="A46:E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DB8C-A875-4140-92AF-272F2D394201}">
  <dimension ref="A1:J46"/>
  <sheetViews>
    <sheetView topLeftCell="A35" workbookViewId="0">
      <selection activeCell="E58" sqref="E58"/>
    </sheetView>
  </sheetViews>
  <sheetFormatPr defaultRowHeight="14.4" x14ac:dyDescent="0.3"/>
  <cols>
    <col min="1" max="1" width="18.6640625" bestFit="1" customWidth="1"/>
    <col min="5" max="5" width="10.5546875" style="7" bestFit="1" customWidth="1"/>
  </cols>
  <sheetData>
    <row r="1" spans="1:5" x14ac:dyDescent="0.3">
      <c r="A1" s="15" t="s">
        <v>543</v>
      </c>
      <c r="B1" s="17"/>
      <c r="C1" s="17"/>
      <c r="D1" s="17"/>
      <c r="E1" s="17"/>
    </row>
    <row r="2" spans="1:5" x14ac:dyDescent="0.3">
      <c r="A2" s="17"/>
      <c r="B2" s="17"/>
      <c r="C2" s="17"/>
      <c r="D2" s="17"/>
      <c r="E2" s="17"/>
    </row>
    <row r="3" spans="1:5" x14ac:dyDescent="0.3">
      <c r="A3" s="17"/>
      <c r="B3" s="17"/>
      <c r="C3" s="17"/>
      <c r="D3" s="17"/>
      <c r="E3" s="17"/>
    </row>
    <row r="4" spans="1:5" x14ac:dyDescent="0.3">
      <c r="A4" s="17"/>
      <c r="B4" s="17"/>
      <c r="C4" s="17"/>
      <c r="D4" s="17"/>
      <c r="E4" s="17"/>
    </row>
    <row r="5" spans="1:5" x14ac:dyDescent="0.3">
      <c r="A5" s="18"/>
      <c r="B5" s="18"/>
      <c r="C5" s="18"/>
      <c r="D5" s="18"/>
      <c r="E5" s="18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8" t="s">
        <v>4</v>
      </c>
    </row>
    <row r="7" spans="1:5" x14ac:dyDescent="0.3">
      <c r="A7" s="3"/>
      <c r="B7" s="4"/>
      <c r="C7" s="4" t="s">
        <v>10</v>
      </c>
      <c r="D7" s="4"/>
      <c r="E7" s="9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10" t="s">
        <v>313</v>
      </c>
    </row>
    <row r="9" spans="1:5" x14ac:dyDescent="0.3">
      <c r="A9" s="3" t="s">
        <v>17</v>
      </c>
      <c r="B9" s="4" t="s">
        <v>18</v>
      </c>
      <c r="C9" s="4" t="s">
        <v>19</v>
      </c>
      <c r="D9" s="4" t="s">
        <v>20</v>
      </c>
      <c r="E9" s="9">
        <f>C9-B9</f>
        <v>1.0999999999999979</v>
      </c>
    </row>
    <row r="10" spans="1:5" x14ac:dyDescent="0.3">
      <c r="A10" s="5" t="s">
        <v>27</v>
      </c>
      <c r="B10" s="6" t="s">
        <v>28</v>
      </c>
      <c r="C10" s="6" t="s">
        <v>29</v>
      </c>
      <c r="D10" s="6" t="s">
        <v>30</v>
      </c>
      <c r="E10" s="10">
        <f t="shared" ref="E10:E45" si="0">C10-B10</f>
        <v>2.6000000000000005</v>
      </c>
    </row>
    <row r="11" spans="1:5" x14ac:dyDescent="0.3">
      <c r="A11" s="3" t="s">
        <v>36</v>
      </c>
      <c r="B11" s="4" t="s">
        <v>37</v>
      </c>
      <c r="C11" s="4" t="s">
        <v>38</v>
      </c>
      <c r="D11" s="4" t="s">
        <v>39</v>
      </c>
      <c r="E11" s="9">
        <f t="shared" si="0"/>
        <v>-10.7</v>
      </c>
    </row>
    <row r="12" spans="1:5" x14ac:dyDescent="0.3">
      <c r="A12" s="5" t="s">
        <v>46</v>
      </c>
      <c r="B12" s="6" t="s">
        <v>47</v>
      </c>
      <c r="C12" s="6" t="s">
        <v>48</v>
      </c>
      <c r="D12" s="6" t="s">
        <v>49</v>
      </c>
      <c r="E12" s="10">
        <f t="shared" si="0"/>
        <v>-11.599999999999998</v>
      </c>
    </row>
    <row r="13" spans="1:5" x14ac:dyDescent="0.3">
      <c r="A13" s="3" t="s">
        <v>56</v>
      </c>
      <c r="B13" s="4" t="s">
        <v>57</v>
      </c>
      <c r="C13" s="4" t="s">
        <v>58</v>
      </c>
      <c r="D13" s="4" t="s">
        <v>59</v>
      </c>
      <c r="E13" s="9">
        <f t="shared" si="0"/>
        <v>0.20000000000000018</v>
      </c>
    </row>
    <row r="14" spans="1:5" x14ac:dyDescent="0.3">
      <c r="A14" s="5" t="s">
        <v>65</v>
      </c>
      <c r="B14" s="6" t="s">
        <v>66</v>
      </c>
      <c r="C14" s="6" t="s">
        <v>67</v>
      </c>
      <c r="D14" s="6" t="s">
        <v>49</v>
      </c>
      <c r="E14" s="10">
        <f t="shared" si="0"/>
        <v>-7.5000000000000018</v>
      </c>
    </row>
    <row r="15" spans="1:5" x14ac:dyDescent="0.3">
      <c r="A15" s="3" t="s">
        <v>73</v>
      </c>
      <c r="B15" s="4" t="s">
        <v>74</v>
      </c>
      <c r="C15" s="4" t="s">
        <v>75</v>
      </c>
      <c r="D15" s="4" t="s">
        <v>76</v>
      </c>
      <c r="E15" s="9">
        <f t="shared" si="0"/>
        <v>27.400000000000006</v>
      </c>
    </row>
    <row r="16" spans="1:5" x14ac:dyDescent="0.3">
      <c r="A16" s="5" t="s">
        <v>83</v>
      </c>
      <c r="B16" s="6" t="s">
        <v>84</v>
      </c>
      <c r="C16" s="6" t="s">
        <v>54</v>
      </c>
      <c r="D16" s="6" t="s">
        <v>85</v>
      </c>
      <c r="E16" s="10">
        <f t="shared" si="0"/>
        <v>-9.6</v>
      </c>
    </row>
    <row r="17" spans="1:5" x14ac:dyDescent="0.3">
      <c r="A17" s="3" t="s">
        <v>92</v>
      </c>
      <c r="B17" s="4" t="s">
        <v>52</v>
      </c>
      <c r="C17" s="4" t="s">
        <v>38</v>
      </c>
      <c r="D17" s="4" t="s">
        <v>93</v>
      </c>
      <c r="E17" s="9">
        <f t="shared" si="0"/>
        <v>-16.100000000000001</v>
      </c>
    </row>
    <row r="18" spans="1:5" x14ac:dyDescent="0.3">
      <c r="A18" s="5" t="s">
        <v>100</v>
      </c>
      <c r="B18" s="6" t="s">
        <v>101</v>
      </c>
      <c r="C18" s="6" t="s">
        <v>102</v>
      </c>
      <c r="D18" s="6" t="s">
        <v>103</v>
      </c>
      <c r="E18" s="10">
        <f t="shared" si="0"/>
        <v>10.7</v>
      </c>
    </row>
    <row r="19" spans="1:5" x14ac:dyDescent="0.3">
      <c r="A19" s="3" t="s">
        <v>109</v>
      </c>
      <c r="B19" s="4" t="s">
        <v>110</v>
      </c>
      <c r="C19" s="4" t="s">
        <v>111</v>
      </c>
      <c r="D19" s="4" t="s">
        <v>112</v>
      </c>
      <c r="E19" s="9">
        <f t="shared" si="0"/>
        <v>-19.100000000000001</v>
      </c>
    </row>
    <row r="20" spans="1:5" x14ac:dyDescent="0.3">
      <c r="A20" s="5" t="s">
        <v>117</v>
      </c>
      <c r="B20" s="6" t="s">
        <v>118</v>
      </c>
      <c r="C20" s="6" t="s">
        <v>119</v>
      </c>
      <c r="D20" s="6" t="s">
        <v>120</v>
      </c>
      <c r="E20" s="10">
        <f t="shared" si="0"/>
        <v>-8.1999999999999993</v>
      </c>
    </row>
    <row r="21" spans="1:5" x14ac:dyDescent="0.3">
      <c r="A21" s="3" t="s">
        <v>126</v>
      </c>
      <c r="B21" s="4" t="s">
        <v>127</v>
      </c>
      <c r="C21" s="4" t="s">
        <v>128</v>
      </c>
      <c r="D21" s="4" t="s">
        <v>129</v>
      </c>
      <c r="E21" s="9">
        <f t="shared" si="0"/>
        <v>4.6000000000000014</v>
      </c>
    </row>
    <row r="22" spans="1:5" x14ac:dyDescent="0.3">
      <c r="A22" s="5" t="s">
        <v>136</v>
      </c>
      <c r="B22" s="6" t="s">
        <v>103</v>
      </c>
      <c r="C22" s="6" t="s">
        <v>137</v>
      </c>
      <c r="D22" s="6" t="s">
        <v>138</v>
      </c>
      <c r="E22" s="10">
        <f t="shared" si="0"/>
        <v>-18.099999999999998</v>
      </c>
    </row>
    <row r="23" spans="1:5" x14ac:dyDescent="0.3">
      <c r="A23" s="3" t="s">
        <v>145</v>
      </c>
      <c r="B23" s="4" t="s">
        <v>146</v>
      </c>
      <c r="C23" s="4" t="s">
        <v>147</v>
      </c>
      <c r="D23" s="4" t="s">
        <v>148</v>
      </c>
      <c r="E23" s="9">
        <f t="shared" si="0"/>
        <v>2.7999999999999972</v>
      </c>
    </row>
    <row r="24" spans="1:5" x14ac:dyDescent="0.3">
      <c r="A24" s="5" t="s">
        <v>153</v>
      </c>
      <c r="B24" s="6" t="s">
        <v>154</v>
      </c>
      <c r="C24" s="6" t="s">
        <v>155</v>
      </c>
      <c r="D24" s="6" t="s">
        <v>156</v>
      </c>
      <c r="E24" s="10">
        <f t="shared" si="0"/>
        <v>-1.3000000000000007</v>
      </c>
    </row>
    <row r="25" spans="1:5" x14ac:dyDescent="0.3">
      <c r="A25" s="3" t="s">
        <v>162</v>
      </c>
      <c r="B25" s="4" t="s">
        <v>163</v>
      </c>
      <c r="C25" s="4" t="s">
        <v>164</v>
      </c>
      <c r="D25" s="4" t="s">
        <v>165</v>
      </c>
      <c r="E25" s="9">
        <f t="shared" si="0"/>
        <v>1.9</v>
      </c>
    </row>
    <row r="26" spans="1:5" x14ac:dyDescent="0.3">
      <c r="A26" s="5" t="s">
        <v>172</v>
      </c>
      <c r="B26" s="6" t="s">
        <v>140</v>
      </c>
      <c r="C26" s="6" t="s">
        <v>173</v>
      </c>
      <c r="D26" s="6" t="s">
        <v>174</v>
      </c>
      <c r="E26" s="10">
        <f t="shared" si="0"/>
        <v>-14</v>
      </c>
    </row>
    <row r="27" spans="1:5" x14ac:dyDescent="0.3">
      <c r="A27" s="3" t="s">
        <v>181</v>
      </c>
      <c r="B27" s="4" t="s">
        <v>66</v>
      </c>
      <c r="C27" s="4" t="s">
        <v>182</v>
      </c>
      <c r="D27" s="4" t="s">
        <v>183</v>
      </c>
      <c r="E27" s="9">
        <f t="shared" si="0"/>
        <v>-3.1000000000000014</v>
      </c>
    </row>
    <row r="28" spans="1:5" x14ac:dyDescent="0.3">
      <c r="A28" s="5" t="s">
        <v>190</v>
      </c>
      <c r="B28" s="6" t="s">
        <v>173</v>
      </c>
      <c r="C28" s="6" t="s">
        <v>191</v>
      </c>
      <c r="D28" s="6" t="s">
        <v>192</v>
      </c>
      <c r="E28" s="10">
        <f t="shared" si="0"/>
        <v>-8.3999999999999986</v>
      </c>
    </row>
    <row r="29" spans="1:5" x14ac:dyDescent="0.3">
      <c r="A29" s="3" t="s">
        <v>197</v>
      </c>
      <c r="B29" s="4" t="s">
        <v>195</v>
      </c>
      <c r="C29" s="4" t="s">
        <v>18</v>
      </c>
      <c r="D29" s="4" t="s">
        <v>198</v>
      </c>
      <c r="E29" s="9">
        <f t="shared" si="0"/>
        <v>1.1000000000000014</v>
      </c>
    </row>
    <row r="30" spans="1:5" x14ac:dyDescent="0.3">
      <c r="A30" s="5" t="s">
        <v>203</v>
      </c>
      <c r="B30" s="6" t="s">
        <v>204</v>
      </c>
      <c r="C30" s="6" t="s">
        <v>205</v>
      </c>
      <c r="D30" s="6" t="s">
        <v>19</v>
      </c>
      <c r="E30" s="10">
        <f t="shared" si="0"/>
        <v>-17.100000000000001</v>
      </c>
    </row>
    <row r="31" spans="1:5" x14ac:dyDescent="0.3">
      <c r="A31" s="3" t="s">
        <v>208</v>
      </c>
      <c r="B31" s="4" t="s">
        <v>69</v>
      </c>
      <c r="C31" s="4" t="s">
        <v>209</v>
      </c>
      <c r="D31" s="4" t="s">
        <v>210</v>
      </c>
      <c r="E31" s="9">
        <f t="shared" si="0"/>
        <v>-14.800000000000004</v>
      </c>
    </row>
    <row r="32" spans="1:5" x14ac:dyDescent="0.3">
      <c r="A32" s="5" t="s">
        <v>216</v>
      </c>
      <c r="B32" s="6" t="s">
        <v>217</v>
      </c>
      <c r="C32" s="6" t="s">
        <v>218</v>
      </c>
      <c r="D32" s="6" t="s">
        <v>219</v>
      </c>
      <c r="E32" s="10">
        <f t="shared" si="0"/>
        <v>2.8000000000000007</v>
      </c>
    </row>
    <row r="33" spans="1:10" x14ac:dyDescent="0.3">
      <c r="A33" s="3" t="s">
        <v>225</v>
      </c>
      <c r="B33" s="4" t="s">
        <v>133</v>
      </c>
      <c r="C33" s="4" t="s">
        <v>226</v>
      </c>
      <c r="D33" s="4" t="s">
        <v>127</v>
      </c>
      <c r="E33" s="9">
        <f t="shared" si="0"/>
        <v>-8.5</v>
      </c>
    </row>
    <row r="34" spans="1:10" x14ac:dyDescent="0.3">
      <c r="A34" s="5" t="s">
        <v>233</v>
      </c>
      <c r="B34" s="6" t="s">
        <v>234</v>
      </c>
      <c r="C34" s="6" t="s">
        <v>235</v>
      </c>
      <c r="D34" s="6" t="s">
        <v>236</v>
      </c>
      <c r="E34" s="10">
        <f t="shared" si="0"/>
        <v>-2.4999999999999996</v>
      </c>
    </row>
    <row r="35" spans="1:10" x14ac:dyDescent="0.3">
      <c r="A35" s="3" t="s">
        <v>239</v>
      </c>
      <c r="B35" s="4" t="s">
        <v>44</v>
      </c>
      <c r="C35" s="4" t="s">
        <v>50</v>
      </c>
      <c r="D35" s="4" t="s">
        <v>144</v>
      </c>
      <c r="E35" s="9">
        <f t="shared" si="0"/>
        <v>15.999999999999996</v>
      </c>
    </row>
    <row r="36" spans="1:10" x14ac:dyDescent="0.3">
      <c r="A36" s="5" t="s">
        <v>244</v>
      </c>
      <c r="B36" s="6" t="s">
        <v>245</v>
      </c>
      <c r="C36" s="6" t="s">
        <v>246</v>
      </c>
      <c r="D36" s="6" t="s">
        <v>247</v>
      </c>
      <c r="E36" s="10">
        <f t="shared" si="0"/>
        <v>-11.899999999999999</v>
      </c>
    </row>
    <row r="37" spans="1:10" x14ac:dyDescent="0.3">
      <c r="A37" s="3" t="s">
        <v>250</v>
      </c>
      <c r="B37" s="4" t="s">
        <v>156</v>
      </c>
      <c r="C37" s="4" t="s">
        <v>251</v>
      </c>
      <c r="D37" s="4" t="s">
        <v>252</v>
      </c>
      <c r="E37" s="9">
        <f t="shared" si="0"/>
        <v>-3.5</v>
      </c>
    </row>
    <row r="38" spans="1:10" x14ac:dyDescent="0.3">
      <c r="A38" s="5" t="s">
        <v>258</v>
      </c>
      <c r="B38" s="6" t="s">
        <v>259</v>
      </c>
      <c r="C38" s="6" t="s">
        <v>260</v>
      </c>
      <c r="D38" s="6" t="s">
        <v>248</v>
      </c>
      <c r="E38" s="10">
        <f t="shared" si="0"/>
        <v>-52.2</v>
      </c>
    </row>
    <row r="39" spans="1:10" x14ac:dyDescent="0.3">
      <c r="A39" s="3" t="s">
        <v>267</v>
      </c>
      <c r="B39" s="4" t="s">
        <v>268</v>
      </c>
      <c r="C39" s="4" t="s">
        <v>268</v>
      </c>
      <c r="D39" s="4" t="s">
        <v>268</v>
      </c>
      <c r="E39" s="9" t="s">
        <v>268</v>
      </c>
    </row>
    <row r="40" spans="1:10" ht="43.2" x14ac:dyDescent="0.3">
      <c r="A40" s="12" t="s">
        <v>546</v>
      </c>
      <c r="B40" s="6" t="s">
        <v>271</v>
      </c>
      <c r="C40" s="6" t="s">
        <v>272</v>
      </c>
      <c r="D40" s="6" t="s">
        <v>273</v>
      </c>
      <c r="E40" s="10">
        <f t="shared" si="0"/>
        <v>0.89999999999999947</v>
      </c>
    </row>
    <row r="41" spans="1:10" x14ac:dyDescent="0.3">
      <c r="A41" s="5" t="s">
        <v>277</v>
      </c>
      <c r="B41" s="6" t="s">
        <v>55</v>
      </c>
      <c r="C41" s="6" t="s">
        <v>278</v>
      </c>
      <c r="D41" s="6" t="s">
        <v>279</v>
      </c>
      <c r="E41" s="10">
        <f t="shared" si="0"/>
        <v>-5.8000000000000007</v>
      </c>
    </row>
    <row r="42" spans="1:10" x14ac:dyDescent="0.3">
      <c r="A42" s="3" t="s">
        <v>285</v>
      </c>
      <c r="B42" s="4" t="s">
        <v>137</v>
      </c>
      <c r="C42" s="4" t="s">
        <v>260</v>
      </c>
      <c r="D42" s="4" t="s">
        <v>273</v>
      </c>
      <c r="E42" s="9">
        <f t="shared" si="0"/>
        <v>-16.7</v>
      </c>
    </row>
    <row r="43" spans="1:10" x14ac:dyDescent="0.3">
      <c r="A43" s="5" t="s">
        <v>289</v>
      </c>
      <c r="B43" s="6" t="s">
        <v>260</v>
      </c>
      <c r="C43" s="6" t="s">
        <v>290</v>
      </c>
      <c r="D43" s="6" t="s">
        <v>291</v>
      </c>
      <c r="E43" s="10">
        <f t="shared" si="0"/>
        <v>13.1</v>
      </c>
    </row>
    <row r="44" spans="1:10" x14ac:dyDescent="0.3">
      <c r="A44" s="3" t="s">
        <v>297</v>
      </c>
      <c r="B44" s="4" t="s">
        <v>298</v>
      </c>
      <c r="C44" s="4" t="s">
        <v>299</v>
      </c>
      <c r="D44" s="4" t="s">
        <v>76</v>
      </c>
      <c r="E44" s="9">
        <f t="shared" si="0"/>
        <v>17.500000000000007</v>
      </c>
    </row>
    <row r="45" spans="1:10" x14ac:dyDescent="0.3">
      <c r="A45" s="5" t="s">
        <v>306</v>
      </c>
      <c r="B45" s="6" t="s">
        <v>307</v>
      </c>
      <c r="C45" s="6" t="s">
        <v>62</v>
      </c>
      <c r="D45" s="6" t="s">
        <v>308</v>
      </c>
      <c r="E45" s="10">
        <f t="shared" si="0"/>
        <v>-8.8000000000000007</v>
      </c>
    </row>
    <row r="46" spans="1:10" ht="14.4" customHeight="1" x14ac:dyDescent="0.3">
      <c r="A46" s="21" t="s">
        <v>552</v>
      </c>
      <c r="B46" s="21"/>
      <c r="C46" s="21"/>
      <c r="D46" s="21"/>
      <c r="E46" s="21"/>
      <c r="F46" s="19"/>
      <c r="G46" s="19"/>
      <c r="H46" s="19"/>
      <c r="I46" s="19"/>
      <c r="J46" s="19"/>
    </row>
  </sheetData>
  <mergeCells count="2">
    <mergeCell ref="A1:E5"/>
    <mergeCell ref="A46:E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AC58-195E-4834-B5A8-AFF982B16790}">
  <dimension ref="A1:J46"/>
  <sheetViews>
    <sheetView topLeftCell="A28" workbookViewId="0">
      <selection activeCell="A46" sqref="A46:E46"/>
    </sheetView>
  </sheetViews>
  <sheetFormatPr defaultRowHeight="14.4" x14ac:dyDescent="0.3"/>
  <cols>
    <col min="1" max="1" width="18.6640625" bestFit="1" customWidth="1"/>
    <col min="5" max="5" width="10.5546875" style="7" bestFit="1" customWidth="1"/>
  </cols>
  <sheetData>
    <row r="1" spans="1:5" x14ac:dyDescent="0.3">
      <c r="A1" s="15" t="s">
        <v>543</v>
      </c>
      <c r="B1" s="17"/>
      <c r="C1" s="17"/>
      <c r="D1" s="17"/>
      <c r="E1" s="17"/>
    </row>
    <row r="2" spans="1:5" x14ac:dyDescent="0.3">
      <c r="A2" s="17"/>
      <c r="B2" s="17"/>
      <c r="C2" s="17"/>
      <c r="D2" s="17"/>
      <c r="E2" s="17"/>
    </row>
    <row r="3" spans="1:5" x14ac:dyDescent="0.3">
      <c r="A3" s="17"/>
      <c r="B3" s="17"/>
      <c r="C3" s="17"/>
      <c r="D3" s="17"/>
      <c r="E3" s="17"/>
    </row>
    <row r="4" spans="1:5" x14ac:dyDescent="0.3">
      <c r="A4" s="17"/>
      <c r="B4" s="17"/>
      <c r="C4" s="17"/>
      <c r="D4" s="17"/>
      <c r="E4" s="17"/>
    </row>
    <row r="5" spans="1:5" x14ac:dyDescent="0.3">
      <c r="A5" s="18"/>
      <c r="B5" s="18"/>
      <c r="C5" s="18"/>
      <c r="D5" s="18"/>
      <c r="E5" s="18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8" t="s">
        <v>4</v>
      </c>
    </row>
    <row r="7" spans="1:5" x14ac:dyDescent="0.3">
      <c r="A7" s="3"/>
      <c r="B7" s="4"/>
      <c r="C7" s="4" t="s">
        <v>11</v>
      </c>
      <c r="D7" s="4"/>
      <c r="E7" s="9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10" t="s">
        <v>313</v>
      </c>
    </row>
    <row r="9" spans="1:5" x14ac:dyDescent="0.3">
      <c r="A9" s="3" t="s">
        <v>17</v>
      </c>
      <c r="B9" s="4" t="s">
        <v>21</v>
      </c>
      <c r="C9" s="4" t="s">
        <v>22</v>
      </c>
      <c r="D9" s="4" t="s">
        <v>23</v>
      </c>
      <c r="E9" s="9">
        <f>C9-B9</f>
        <v>-5.9000000000000021</v>
      </c>
    </row>
    <row r="10" spans="1:5" x14ac:dyDescent="0.3">
      <c r="A10" s="5" t="s">
        <v>27</v>
      </c>
      <c r="B10" s="6" t="s">
        <v>31</v>
      </c>
      <c r="C10" s="6" t="s">
        <v>32</v>
      </c>
      <c r="D10" s="6" t="s">
        <v>33</v>
      </c>
      <c r="E10" s="10">
        <f t="shared" ref="E10:E45" si="0">C10-B10</f>
        <v>-9.9</v>
      </c>
    </row>
    <row r="11" spans="1:5" x14ac:dyDescent="0.3">
      <c r="A11" s="3" t="s">
        <v>36</v>
      </c>
      <c r="B11" s="4" t="s">
        <v>40</v>
      </c>
      <c r="C11" s="4" t="s">
        <v>41</v>
      </c>
      <c r="D11" s="4" t="s">
        <v>42</v>
      </c>
      <c r="E11" s="9">
        <f t="shared" si="0"/>
        <v>-13.399999999999999</v>
      </c>
    </row>
    <row r="12" spans="1:5" x14ac:dyDescent="0.3">
      <c r="A12" s="5" t="s">
        <v>46</v>
      </c>
      <c r="B12" s="6" t="s">
        <v>50</v>
      </c>
      <c r="C12" s="6" t="s">
        <v>51</v>
      </c>
      <c r="D12" s="6" t="s">
        <v>52</v>
      </c>
      <c r="E12" s="10">
        <f t="shared" si="0"/>
        <v>-6.9999999999999964</v>
      </c>
    </row>
    <row r="13" spans="1:5" x14ac:dyDescent="0.3">
      <c r="A13" s="3" t="s">
        <v>56</v>
      </c>
      <c r="B13" s="4" t="s">
        <v>60</v>
      </c>
      <c r="C13" s="4" t="s">
        <v>61</v>
      </c>
      <c r="D13" s="4" t="s">
        <v>62</v>
      </c>
      <c r="E13" s="9">
        <f t="shared" si="0"/>
        <v>-0.99999999999999822</v>
      </c>
    </row>
    <row r="14" spans="1:5" x14ac:dyDescent="0.3">
      <c r="A14" s="5" t="s">
        <v>65</v>
      </c>
      <c r="B14" s="6" t="s">
        <v>68</v>
      </c>
      <c r="C14" s="6" t="s">
        <v>69</v>
      </c>
      <c r="D14" s="6" t="s">
        <v>70</v>
      </c>
      <c r="E14" s="10">
        <f t="shared" si="0"/>
        <v>-10.199999999999996</v>
      </c>
    </row>
    <row r="15" spans="1:5" x14ac:dyDescent="0.3">
      <c r="A15" s="3" t="s">
        <v>73</v>
      </c>
      <c r="B15" s="4" t="s">
        <v>77</v>
      </c>
      <c r="C15" s="4" t="s">
        <v>78</v>
      </c>
      <c r="D15" s="4" t="s">
        <v>79</v>
      </c>
      <c r="E15" s="9">
        <f t="shared" si="0"/>
        <v>-1.5999999999999943</v>
      </c>
    </row>
    <row r="16" spans="1:5" x14ac:dyDescent="0.3">
      <c r="A16" s="5" t="s">
        <v>83</v>
      </c>
      <c r="B16" s="6" t="s">
        <v>86</v>
      </c>
      <c r="C16" s="6" t="s">
        <v>87</v>
      </c>
      <c r="D16" s="6" t="s">
        <v>88</v>
      </c>
      <c r="E16" s="10">
        <f t="shared" si="0"/>
        <v>-16</v>
      </c>
    </row>
    <row r="17" spans="1:5" x14ac:dyDescent="0.3">
      <c r="A17" s="3" t="s">
        <v>92</v>
      </c>
      <c r="B17" s="4" t="s">
        <v>94</v>
      </c>
      <c r="C17" s="4" t="s">
        <v>95</v>
      </c>
      <c r="D17" s="4" t="s">
        <v>96</v>
      </c>
      <c r="E17" s="9">
        <f t="shared" si="0"/>
        <v>-10</v>
      </c>
    </row>
    <row r="18" spans="1:5" x14ac:dyDescent="0.3">
      <c r="A18" s="5" t="s">
        <v>100</v>
      </c>
      <c r="B18" s="6" t="s">
        <v>104</v>
      </c>
      <c r="C18" s="6" t="s">
        <v>105</v>
      </c>
      <c r="D18" s="6" t="s">
        <v>106</v>
      </c>
      <c r="E18" s="10">
        <f t="shared" si="0"/>
        <v>5.8999999999999986</v>
      </c>
    </row>
    <row r="19" spans="1:5" x14ac:dyDescent="0.3">
      <c r="A19" s="3" t="s">
        <v>109</v>
      </c>
      <c r="B19" s="4" t="s">
        <v>113</v>
      </c>
      <c r="C19" s="4" t="s">
        <v>114</v>
      </c>
      <c r="D19" s="4" t="s">
        <v>115</v>
      </c>
      <c r="E19" s="9">
        <f t="shared" si="0"/>
        <v>-19.300000000000004</v>
      </c>
    </row>
    <row r="20" spans="1:5" x14ac:dyDescent="0.3">
      <c r="A20" s="5" t="s">
        <v>117</v>
      </c>
      <c r="B20" s="6" t="s">
        <v>121</v>
      </c>
      <c r="C20" s="6" t="s">
        <v>122</v>
      </c>
      <c r="D20" s="6" t="s">
        <v>123</v>
      </c>
      <c r="E20" s="10">
        <f t="shared" si="0"/>
        <v>3.5</v>
      </c>
    </row>
    <row r="21" spans="1:5" x14ac:dyDescent="0.3">
      <c r="A21" s="3" t="s">
        <v>126</v>
      </c>
      <c r="B21" s="4" t="s">
        <v>130</v>
      </c>
      <c r="C21" s="4" t="s">
        <v>131</v>
      </c>
      <c r="D21" s="4" t="s">
        <v>132</v>
      </c>
      <c r="E21" s="9">
        <f t="shared" si="0"/>
        <v>19.199999999999996</v>
      </c>
    </row>
    <row r="22" spans="1:5" x14ac:dyDescent="0.3">
      <c r="A22" s="5" t="s">
        <v>136</v>
      </c>
      <c r="B22" s="6" t="s">
        <v>139</v>
      </c>
      <c r="C22" s="6" t="s">
        <v>140</v>
      </c>
      <c r="D22" s="6" t="s">
        <v>141</v>
      </c>
      <c r="E22" s="10">
        <f t="shared" si="0"/>
        <v>-1.5</v>
      </c>
    </row>
    <row r="23" spans="1:5" x14ac:dyDescent="0.3">
      <c r="A23" s="3" t="s">
        <v>145</v>
      </c>
      <c r="B23" s="4" t="s">
        <v>149</v>
      </c>
      <c r="C23" s="4" t="s">
        <v>24</v>
      </c>
      <c r="D23" s="4" t="s">
        <v>150</v>
      </c>
      <c r="E23" s="9">
        <f t="shared" si="0"/>
        <v>-7.5</v>
      </c>
    </row>
    <row r="24" spans="1:5" x14ac:dyDescent="0.3">
      <c r="A24" s="5" t="s">
        <v>153</v>
      </c>
      <c r="B24" s="6" t="s">
        <v>157</v>
      </c>
      <c r="C24" s="6" t="s">
        <v>158</v>
      </c>
      <c r="D24" s="6" t="s">
        <v>159</v>
      </c>
      <c r="E24" s="10">
        <f t="shared" si="0"/>
        <v>-7.6999999999999993</v>
      </c>
    </row>
    <row r="25" spans="1:5" x14ac:dyDescent="0.3">
      <c r="A25" s="3" t="s">
        <v>162</v>
      </c>
      <c r="B25" s="4" t="s">
        <v>166</v>
      </c>
      <c r="C25" s="4" t="s">
        <v>167</v>
      </c>
      <c r="D25" s="4" t="s">
        <v>168</v>
      </c>
      <c r="E25" s="9">
        <f t="shared" si="0"/>
        <v>-25.599999999999998</v>
      </c>
    </row>
    <row r="26" spans="1:5" x14ac:dyDescent="0.3">
      <c r="A26" s="5" t="s">
        <v>172</v>
      </c>
      <c r="B26" s="6" t="s">
        <v>175</v>
      </c>
      <c r="C26" s="6" t="s">
        <v>176</v>
      </c>
      <c r="D26" s="6" t="s">
        <v>177</v>
      </c>
      <c r="E26" s="10">
        <f t="shared" si="0"/>
        <v>-6.3999999999999986</v>
      </c>
    </row>
    <row r="27" spans="1:5" x14ac:dyDescent="0.3">
      <c r="A27" s="3" t="s">
        <v>181</v>
      </c>
      <c r="B27" s="4" t="s">
        <v>184</v>
      </c>
      <c r="C27" s="4" t="s">
        <v>185</v>
      </c>
      <c r="D27" s="4" t="s">
        <v>186</v>
      </c>
      <c r="E27" s="9">
        <f t="shared" si="0"/>
        <v>-22.2</v>
      </c>
    </row>
    <row r="28" spans="1:5" x14ac:dyDescent="0.3">
      <c r="A28" s="5" t="s">
        <v>190</v>
      </c>
      <c r="B28" s="6" t="s">
        <v>193</v>
      </c>
      <c r="C28" s="6" t="s">
        <v>194</v>
      </c>
      <c r="D28" s="6" t="s">
        <v>195</v>
      </c>
      <c r="E28" s="10">
        <f t="shared" si="0"/>
        <v>-1.6999999999999993</v>
      </c>
    </row>
    <row r="29" spans="1:5" x14ac:dyDescent="0.3">
      <c r="A29" s="3" t="s">
        <v>197</v>
      </c>
      <c r="B29" s="4" t="s">
        <v>199</v>
      </c>
      <c r="C29" s="4" t="s">
        <v>200</v>
      </c>
      <c r="D29" s="4" t="s">
        <v>201</v>
      </c>
      <c r="E29" s="9">
        <f t="shared" si="0"/>
        <v>-5.6999999999999993</v>
      </c>
    </row>
    <row r="30" spans="1:5" x14ac:dyDescent="0.3">
      <c r="A30" s="5" t="s">
        <v>203</v>
      </c>
      <c r="B30" s="6" t="s">
        <v>206</v>
      </c>
      <c r="C30" s="6" t="s">
        <v>184</v>
      </c>
      <c r="D30" s="6" t="s">
        <v>207</v>
      </c>
      <c r="E30" s="10">
        <f t="shared" si="0"/>
        <v>1.2000000000000028</v>
      </c>
    </row>
    <row r="31" spans="1:5" x14ac:dyDescent="0.3">
      <c r="A31" s="3" t="s">
        <v>208</v>
      </c>
      <c r="B31" s="4" t="s">
        <v>211</v>
      </c>
      <c r="C31" s="4" t="s">
        <v>212</v>
      </c>
      <c r="D31" s="4" t="s">
        <v>213</v>
      </c>
      <c r="E31" s="9">
        <f t="shared" si="0"/>
        <v>9</v>
      </c>
    </row>
    <row r="32" spans="1:5" x14ac:dyDescent="0.3">
      <c r="A32" s="5" t="s">
        <v>216</v>
      </c>
      <c r="B32" s="6" t="s">
        <v>220</v>
      </c>
      <c r="C32" s="6" t="s">
        <v>134</v>
      </c>
      <c r="D32" s="6" t="s">
        <v>221</v>
      </c>
      <c r="E32" s="10">
        <f t="shared" si="0"/>
        <v>-6.6000000000000014</v>
      </c>
    </row>
    <row r="33" spans="1:10" x14ac:dyDescent="0.3">
      <c r="A33" s="3" t="s">
        <v>225</v>
      </c>
      <c r="B33" s="4" t="s">
        <v>227</v>
      </c>
      <c r="C33" s="4" t="s">
        <v>228</v>
      </c>
      <c r="D33" s="4" t="s">
        <v>229</v>
      </c>
      <c r="E33" s="9">
        <f t="shared" si="0"/>
        <v>2.1000000000000014</v>
      </c>
    </row>
    <row r="34" spans="1:10" x14ac:dyDescent="0.3">
      <c r="A34" s="5" t="s">
        <v>233</v>
      </c>
      <c r="B34" s="6" t="s">
        <v>170</v>
      </c>
      <c r="C34" s="6" t="s">
        <v>58</v>
      </c>
      <c r="D34" s="6" t="s">
        <v>57</v>
      </c>
      <c r="E34" s="10">
        <f t="shared" si="0"/>
        <v>0.5</v>
      </c>
    </row>
    <row r="35" spans="1:10" x14ac:dyDescent="0.3">
      <c r="A35" s="3" t="s">
        <v>239</v>
      </c>
      <c r="B35" s="4" t="s">
        <v>240</v>
      </c>
      <c r="C35" s="4" t="s">
        <v>166</v>
      </c>
      <c r="D35" s="4" t="s">
        <v>241</v>
      </c>
      <c r="E35" s="9">
        <f t="shared" si="0"/>
        <v>-6.7000000000000028</v>
      </c>
    </row>
    <row r="36" spans="1:10" x14ac:dyDescent="0.3">
      <c r="A36" s="5" t="s">
        <v>244</v>
      </c>
      <c r="B36" s="6" t="s">
        <v>123</v>
      </c>
      <c r="C36" s="6" t="s">
        <v>45</v>
      </c>
      <c r="D36" s="6" t="s">
        <v>248</v>
      </c>
      <c r="E36" s="10">
        <f t="shared" si="0"/>
        <v>-18.3</v>
      </c>
    </row>
    <row r="37" spans="1:10" x14ac:dyDescent="0.3">
      <c r="A37" s="3" t="s">
        <v>250</v>
      </c>
      <c r="B37" s="4" t="s">
        <v>253</v>
      </c>
      <c r="C37" s="4" t="s">
        <v>254</v>
      </c>
      <c r="D37" s="4" t="s">
        <v>86</v>
      </c>
      <c r="E37" s="9">
        <f t="shared" si="0"/>
        <v>-18.499999999999996</v>
      </c>
    </row>
    <row r="38" spans="1:10" x14ac:dyDescent="0.3">
      <c r="A38" s="5" t="s">
        <v>258</v>
      </c>
      <c r="B38" s="6" t="s">
        <v>261</v>
      </c>
      <c r="C38" s="6" t="s">
        <v>262</v>
      </c>
      <c r="D38" s="6" t="s">
        <v>263</v>
      </c>
      <c r="E38" s="10">
        <f t="shared" si="0"/>
        <v>-17.100000000000001</v>
      </c>
    </row>
    <row r="39" spans="1:10" x14ac:dyDescent="0.3">
      <c r="A39" s="3" t="s">
        <v>267</v>
      </c>
      <c r="B39" s="4" t="s">
        <v>269</v>
      </c>
      <c r="C39" s="4" t="s">
        <v>75</v>
      </c>
      <c r="D39" s="4" t="s">
        <v>270</v>
      </c>
      <c r="E39" s="9">
        <f t="shared" si="0"/>
        <v>28.500000000000007</v>
      </c>
    </row>
    <row r="40" spans="1:10" ht="28.8" x14ac:dyDescent="0.3">
      <c r="A40" s="12" t="s">
        <v>546</v>
      </c>
      <c r="B40" s="6" t="s">
        <v>274</v>
      </c>
      <c r="C40" s="6" t="s">
        <v>275</v>
      </c>
      <c r="D40" s="6" t="s">
        <v>276</v>
      </c>
      <c r="E40" s="10">
        <f t="shared" si="0"/>
        <v>-11.299999999999999</v>
      </c>
    </row>
    <row r="41" spans="1:10" x14ac:dyDescent="0.3">
      <c r="A41" s="5" t="s">
        <v>277</v>
      </c>
      <c r="B41" s="6" t="s">
        <v>280</v>
      </c>
      <c r="C41" s="6" t="s">
        <v>281</v>
      </c>
      <c r="D41" s="6" t="s">
        <v>282</v>
      </c>
      <c r="E41" s="10">
        <f t="shared" si="0"/>
        <v>4.4000000000000004</v>
      </c>
    </row>
    <row r="42" spans="1:10" x14ac:dyDescent="0.3">
      <c r="A42" s="3" t="s">
        <v>285</v>
      </c>
      <c r="B42" s="4" t="s">
        <v>148</v>
      </c>
      <c r="C42" s="4" t="s">
        <v>26</v>
      </c>
      <c r="D42" s="4" t="s">
        <v>96</v>
      </c>
      <c r="E42" s="9">
        <f t="shared" si="0"/>
        <v>2.5999999999999979</v>
      </c>
    </row>
    <row r="43" spans="1:10" x14ac:dyDescent="0.3">
      <c r="A43" s="5" t="s">
        <v>289</v>
      </c>
      <c r="B43" s="6" t="s">
        <v>292</v>
      </c>
      <c r="C43" s="6" t="s">
        <v>293</v>
      </c>
      <c r="D43" s="6" t="s">
        <v>294</v>
      </c>
      <c r="E43" s="10">
        <f t="shared" si="0"/>
        <v>-46.4</v>
      </c>
    </row>
    <row r="44" spans="1:10" x14ac:dyDescent="0.3">
      <c r="A44" s="3" t="s">
        <v>297</v>
      </c>
      <c r="B44" s="4" t="s">
        <v>300</v>
      </c>
      <c r="C44" s="4" t="s">
        <v>301</v>
      </c>
      <c r="D44" s="4" t="s">
        <v>302</v>
      </c>
      <c r="E44" s="9">
        <f t="shared" si="0"/>
        <v>-28.100000000000009</v>
      </c>
    </row>
    <row r="45" spans="1:10" x14ac:dyDescent="0.3">
      <c r="A45" s="5" t="s">
        <v>306</v>
      </c>
      <c r="B45" s="6" t="s">
        <v>309</v>
      </c>
      <c r="C45" s="6" t="s">
        <v>310</v>
      </c>
      <c r="D45" s="6" t="s">
        <v>223</v>
      </c>
      <c r="E45" s="10">
        <f t="shared" si="0"/>
        <v>-6.7000000000000028</v>
      </c>
    </row>
    <row r="46" spans="1:10" ht="14.4" customHeight="1" x14ac:dyDescent="0.3">
      <c r="A46" s="21" t="s">
        <v>552</v>
      </c>
      <c r="B46" s="21"/>
      <c r="C46" s="21"/>
      <c r="D46" s="21"/>
      <c r="E46" s="21"/>
      <c r="F46" s="19"/>
      <c r="G46" s="19"/>
      <c r="H46" s="19"/>
      <c r="I46" s="19"/>
      <c r="J46" s="19"/>
    </row>
  </sheetData>
  <mergeCells count="2">
    <mergeCell ref="A1:E5"/>
    <mergeCell ref="A46:E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5052-F81B-41B6-987F-09175B80DB69}">
  <dimension ref="A1:J46"/>
  <sheetViews>
    <sheetView tabSelected="1" workbookViewId="0">
      <selection activeCell="I38" sqref="I38"/>
    </sheetView>
  </sheetViews>
  <sheetFormatPr defaultRowHeight="14.4" x14ac:dyDescent="0.3"/>
  <cols>
    <col min="1" max="1" width="31.88671875" bestFit="1" customWidth="1"/>
    <col min="5" max="5" width="10.5546875" style="7" bestFit="1" customWidth="1"/>
  </cols>
  <sheetData>
    <row r="1" spans="1:5" x14ac:dyDescent="0.3">
      <c r="A1" s="15" t="s">
        <v>543</v>
      </c>
      <c r="B1" s="17"/>
      <c r="C1" s="17"/>
      <c r="D1" s="17"/>
      <c r="E1" s="17"/>
    </row>
    <row r="2" spans="1:5" x14ac:dyDescent="0.3">
      <c r="A2" s="17"/>
      <c r="B2" s="17"/>
      <c r="C2" s="17"/>
      <c r="D2" s="17"/>
      <c r="E2" s="17"/>
    </row>
    <row r="3" spans="1:5" x14ac:dyDescent="0.3">
      <c r="A3" s="17"/>
      <c r="B3" s="17"/>
      <c r="C3" s="17"/>
      <c r="D3" s="17"/>
      <c r="E3" s="17"/>
    </row>
    <row r="4" spans="1:5" x14ac:dyDescent="0.3">
      <c r="A4" s="17"/>
      <c r="B4" s="17"/>
      <c r="C4" s="17"/>
      <c r="D4" s="17"/>
      <c r="E4" s="17"/>
    </row>
    <row r="5" spans="1:5" x14ac:dyDescent="0.3">
      <c r="A5" s="18"/>
      <c r="B5" s="18"/>
      <c r="C5" s="18"/>
      <c r="D5" s="18"/>
      <c r="E5" s="18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8" t="s">
        <v>4</v>
      </c>
    </row>
    <row r="7" spans="1:5" x14ac:dyDescent="0.3">
      <c r="A7" s="3"/>
      <c r="B7" s="4"/>
      <c r="C7" s="4" t="s">
        <v>12</v>
      </c>
      <c r="D7" s="4"/>
      <c r="E7" s="9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10" t="s">
        <v>313</v>
      </c>
    </row>
    <row r="9" spans="1:5" x14ac:dyDescent="0.3">
      <c r="A9" s="3" t="s">
        <v>17</v>
      </c>
      <c r="B9" s="4" t="s">
        <v>24</v>
      </c>
      <c r="C9" s="4" t="s">
        <v>25</v>
      </c>
      <c r="D9" s="4" t="s">
        <v>26</v>
      </c>
      <c r="E9" s="9">
        <f>C9-B9</f>
        <v>-1.1000000000000014</v>
      </c>
    </row>
    <row r="10" spans="1:5" x14ac:dyDescent="0.3">
      <c r="A10" s="5" t="s">
        <v>27</v>
      </c>
      <c r="B10" s="6" t="s">
        <v>34</v>
      </c>
      <c r="C10" s="6" t="s">
        <v>35</v>
      </c>
      <c r="D10" s="6" t="s">
        <v>34</v>
      </c>
      <c r="E10" s="10">
        <f t="shared" ref="E10:E45" si="0">C10-B10</f>
        <v>-9.9999999999999645E-2</v>
      </c>
    </row>
    <row r="11" spans="1:5" x14ac:dyDescent="0.3">
      <c r="A11" s="3" t="s">
        <v>36</v>
      </c>
      <c r="B11" s="4" t="s">
        <v>43</v>
      </c>
      <c r="C11" s="4" t="s">
        <v>44</v>
      </c>
      <c r="D11" s="4" t="s">
        <v>45</v>
      </c>
      <c r="E11" s="9">
        <f t="shared" si="0"/>
        <v>-10.7</v>
      </c>
    </row>
    <row r="12" spans="1:5" x14ac:dyDescent="0.3">
      <c r="A12" s="5" t="s">
        <v>46</v>
      </c>
      <c r="B12" s="6" t="s">
        <v>53</v>
      </c>
      <c r="C12" s="6" t="s">
        <v>54</v>
      </c>
      <c r="D12" s="6" t="s">
        <v>55</v>
      </c>
      <c r="E12" s="10">
        <f t="shared" si="0"/>
        <v>-11.4</v>
      </c>
    </row>
    <row r="13" spans="1:5" x14ac:dyDescent="0.3">
      <c r="A13" s="3" t="s">
        <v>56</v>
      </c>
      <c r="B13" s="4" t="s">
        <v>63</v>
      </c>
      <c r="C13" s="4" t="s">
        <v>64</v>
      </c>
      <c r="D13" s="4" t="s">
        <v>64</v>
      </c>
      <c r="E13" s="9">
        <f t="shared" si="0"/>
        <v>-9.9999999999999645E-2</v>
      </c>
    </row>
    <row r="14" spans="1:5" x14ac:dyDescent="0.3">
      <c r="A14" s="5" t="s">
        <v>65</v>
      </c>
      <c r="B14" s="6" t="s">
        <v>71</v>
      </c>
      <c r="C14" s="6" t="s">
        <v>21</v>
      </c>
      <c r="D14" s="6" t="s">
        <v>72</v>
      </c>
      <c r="E14" s="10">
        <f t="shared" si="0"/>
        <v>-10.099999999999994</v>
      </c>
    </row>
    <row r="15" spans="1:5" x14ac:dyDescent="0.3">
      <c r="A15" s="3" t="s">
        <v>73</v>
      </c>
      <c r="B15" s="4" t="s">
        <v>80</v>
      </c>
      <c r="C15" s="4" t="s">
        <v>81</v>
      </c>
      <c r="D15" s="4" t="s">
        <v>82</v>
      </c>
      <c r="E15" s="9">
        <f t="shared" si="0"/>
        <v>12.299999999999997</v>
      </c>
    </row>
    <row r="16" spans="1:5" x14ac:dyDescent="0.3">
      <c r="A16" s="5" t="s">
        <v>83</v>
      </c>
      <c r="B16" s="6" t="s">
        <v>89</v>
      </c>
      <c r="C16" s="6" t="s">
        <v>90</v>
      </c>
      <c r="D16" s="6" t="s">
        <v>91</v>
      </c>
      <c r="E16" s="10">
        <f t="shared" si="0"/>
        <v>-13.2</v>
      </c>
    </row>
    <row r="17" spans="1:5" x14ac:dyDescent="0.3">
      <c r="A17" s="3" t="s">
        <v>92</v>
      </c>
      <c r="B17" s="4" t="s">
        <v>97</v>
      </c>
      <c r="C17" s="4" t="s">
        <v>98</v>
      </c>
      <c r="D17" s="4" t="s">
        <v>99</v>
      </c>
      <c r="E17" s="9">
        <f t="shared" si="0"/>
        <v>-13.5</v>
      </c>
    </row>
    <row r="18" spans="1:5" x14ac:dyDescent="0.3">
      <c r="A18" s="5" t="s">
        <v>100</v>
      </c>
      <c r="B18" s="6" t="s">
        <v>101</v>
      </c>
      <c r="C18" s="6" t="s">
        <v>107</v>
      </c>
      <c r="D18" s="6" t="s">
        <v>108</v>
      </c>
      <c r="E18" s="10">
        <f t="shared" si="0"/>
        <v>10.000000000000004</v>
      </c>
    </row>
    <row r="19" spans="1:5" x14ac:dyDescent="0.3">
      <c r="A19" s="3" t="s">
        <v>109</v>
      </c>
      <c r="B19" s="4" t="s">
        <v>106</v>
      </c>
      <c r="C19" s="4" t="s">
        <v>116</v>
      </c>
      <c r="D19" s="4" t="s">
        <v>47</v>
      </c>
      <c r="E19" s="9">
        <f t="shared" si="0"/>
        <v>-20.099999999999998</v>
      </c>
    </row>
    <row r="20" spans="1:5" x14ac:dyDescent="0.3">
      <c r="A20" s="5" t="s">
        <v>117</v>
      </c>
      <c r="B20" s="6" t="s">
        <v>52</v>
      </c>
      <c r="C20" s="6" t="s">
        <v>124</v>
      </c>
      <c r="D20" s="6" t="s">
        <v>125</v>
      </c>
      <c r="E20" s="10">
        <f t="shared" si="0"/>
        <v>-0.5</v>
      </c>
    </row>
    <row r="21" spans="1:5" x14ac:dyDescent="0.3">
      <c r="A21" s="3" t="s">
        <v>126</v>
      </c>
      <c r="B21" s="4" t="s">
        <v>133</v>
      </c>
      <c r="C21" s="4" t="s">
        <v>134</v>
      </c>
      <c r="D21" s="4" t="s">
        <v>135</v>
      </c>
      <c r="E21" s="9">
        <f t="shared" si="0"/>
        <v>12.799999999999997</v>
      </c>
    </row>
    <row r="22" spans="1:5" x14ac:dyDescent="0.3">
      <c r="A22" s="5" t="s">
        <v>136</v>
      </c>
      <c r="B22" s="6" t="s">
        <v>142</v>
      </c>
      <c r="C22" s="6" t="s">
        <v>143</v>
      </c>
      <c r="D22" s="6" t="s">
        <v>144</v>
      </c>
      <c r="E22" s="10">
        <f t="shared" si="0"/>
        <v>-13.5</v>
      </c>
    </row>
    <row r="23" spans="1:5" x14ac:dyDescent="0.3">
      <c r="A23" s="3" t="s">
        <v>145</v>
      </c>
      <c r="B23" s="4" t="s">
        <v>106</v>
      </c>
      <c r="C23" s="4" t="s">
        <v>151</v>
      </c>
      <c r="D23" s="4" t="s">
        <v>152</v>
      </c>
      <c r="E23" s="9">
        <f t="shared" si="0"/>
        <v>-2.0999999999999979</v>
      </c>
    </row>
    <row r="24" spans="1:5" x14ac:dyDescent="0.3">
      <c r="A24" s="5" t="s">
        <v>153</v>
      </c>
      <c r="B24" s="6" t="s">
        <v>160</v>
      </c>
      <c r="C24" s="6" t="s">
        <v>116</v>
      </c>
      <c r="D24" s="6" t="s">
        <v>161</v>
      </c>
      <c r="E24" s="10">
        <f t="shared" si="0"/>
        <v>-3</v>
      </c>
    </row>
    <row r="25" spans="1:5" x14ac:dyDescent="0.3">
      <c r="A25" s="3" t="s">
        <v>162</v>
      </c>
      <c r="B25" s="4" t="s">
        <v>169</v>
      </c>
      <c r="C25" s="4" t="s">
        <v>170</v>
      </c>
      <c r="D25" s="4" t="s">
        <v>171</v>
      </c>
      <c r="E25" s="9">
        <f t="shared" si="0"/>
        <v>-2.9000000000000004</v>
      </c>
    </row>
    <row r="26" spans="1:5" x14ac:dyDescent="0.3">
      <c r="A26" s="5" t="s">
        <v>172</v>
      </c>
      <c r="B26" s="6" t="s">
        <v>178</v>
      </c>
      <c r="C26" s="6" t="s">
        <v>179</v>
      </c>
      <c r="D26" s="6" t="s">
        <v>180</v>
      </c>
      <c r="E26" s="10">
        <f t="shared" si="0"/>
        <v>-9.1999999999999993</v>
      </c>
    </row>
    <row r="27" spans="1:5" x14ac:dyDescent="0.3">
      <c r="A27" s="3" t="s">
        <v>181</v>
      </c>
      <c r="B27" s="4" t="s">
        <v>187</v>
      </c>
      <c r="C27" s="4" t="s">
        <v>188</v>
      </c>
      <c r="D27" s="4" t="s">
        <v>189</v>
      </c>
      <c r="E27" s="9">
        <f t="shared" si="0"/>
        <v>-11.8</v>
      </c>
    </row>
    <row r="28" spans="1:5" x14ac:dyDescent="0.3">
      <c r="A28" s="5" t="s">
        <v>190</v>
      </c>
      <c r="B28" s="6" t="s">
        <v>186</v>
      </c>
      <c r="C28" s="6" t="s">
        <v>38</v>
      </c>
      <c r="D28" s="6" t="s">
        <v>196</v>
      </c>
      <c r="E28" s="10">
        <f t="shared" si="0"/>
        <v>-7.2999999999999972</v>
      </c>
    </row>
    <row r="29" spans="1:5" x14ac:dyDescent="0.3">
      <c r="A29" s="3" t="s">
        <v>197</v>
      </c>
      <c r="B29" s="4" t="s">
        <v>26</v>
      </c>
      <c r="C29" s="4" t="s">
        <v>202</v>
      </c>
      <c r="D29" s="4" t="s">
        <v>86</v>
      </c>
      <c r="E29" s="9">
        <f t="shared" si="0"/>
        <v>-1.8999999999999986</v>
      </c>
    </row>
    <row r="30" spans="1:5" x14ac:dyDescent="0.3">
      <c r="A30" s="5" t="s">
        <v>203</v>
      </c>
      <c r="B30" s="6" t="s">
        <v>142</v>
      </c>
      <c r="C30" s="6" t="s">
        <v>39</v>
      </c>
      <c r="D30" s="6" t="s">
        <v>24</v>
      </c>
      <c r="E30" s="10">
        <f t="shared" si="0"/>
        <v>-12.5</v>
      </c>
    </row>
    <row r="31" spans="1:5" x14ac:dyDescent="0.3">
      <c r="A31" s="3" t="s">
        <v>208</v>
      </c>
      <c r="B31" s="4" t="s">
        <v>214</v>
      </c>
      <c r="C31" s="4" t="s">
        <v>215</v>
      </c>
      <c r="D31" s="4" t="s">
        <v>141</v>
      </c>
      <c r="E31" s="9">
        <f t="shared" si="0"/>
        <v>-2</v>
      </c>
    </row>
    <row r="32" spans="1:5" x14ac:dyDescent="0.3">
      <c r="A32" s="5" t="s">
        <v>216</v>
      </c>
      <c r="B32" s="6" t="s">
        <v>222</v>
      </c>
      <c r="C32" s="6" t="s">
        <v>223</v>
      </c>
      <c r="D32" s="6" t="s">
        <v>224</v>
      </c>
      <c r="E32" s="10">
        <f t="shared" si="0"/>
        <v>-3.1999999999999957</v>
      </c>
    </row>
    <row r="33" spans="1:10" x14ac:dyDescent="0.3">
      <c r="A33" s="3" t="s">
        <v>225</v>
      </c>
      <c r="B33" s="4" t="s">
        <v>230</v>
      </c>
      <c r="C33" s="4" t="s">
        <v>231</v>
      </c>
      <c r="D33" s="4" t="s">
        <v>232</v>
      </c>
      <c r="E33" s="9">
        <f t="shared" si="0"/>
        <v>-1.7000000000000028</v>
      </c>
    </row>
    <row r="34" spans="1:10" x14ac:dyDescent="0.3">
      <c r="A34" s="5" t="s">
        <v>233</v>
      </c>
      <c r="B34" s="6" t="s">
        <v>234</v>
      </c>
      <c r="C34" s="6" t="s">
        <v>237</v>
      </c>
      <c r="D34" s="6" t="s">
        <v>238</v>
      </c>
      <c r="E34" s="10">
        <f t="shared" si="0"/>
        <v>-1.5999999999999996</v>
      </c>
    </row>
    <row r="35" spans="1:10" x14ac:dyDescent="0.3">
      <c r="A35" s="3" t="s">
        <v>239</v>
      </c>
      <c r="B35" s="4" t="s">
        <v>144</v>
      </c>
      <c r="C35" s="4" t="s">
        <v>242</v>
      </c>
      <c r="D35" s="4" t="s">
        <v>243</v>
      </c>
      <c r="E35" s="9">
        <f t="shared" si="0"/>
        <v>6</v>
      </c>
    </row>
    <row r="36" spans="1:10" x14ac:dyDescent="0.3">
      <c r="A36" s="5" t="s">
        <v>244</v>
      </c>
      <c r="B36" s="6" t="s">
        <v>96</v>
      </c>
      <c r="C36" s="6" t="s">
        <v>185</v>
      </c>
      <c r="D36" s="6" t="s">
        <v>249</v>
      </c>
      <c r="E36" s="10">
        <f t="shared" si="0"/>
        <v>-13.5</v>
      </c>
    </row>
    <row r="37" spans="1:10" x14ac:dyDescent="0.3">
      <c r="A37" s="3" t="s">
        <v>250</v>
      </c>
      <c r="B37" s="4" t="s">
        <v>255</v>
      </c>
      <c r="C37" s="4" t="s">
        <v>256</v>
      </c>
      <c r="D37" s="4" t="s">
        <v>257</v>
      </c>
      <c r="E37" s="9">
        <f t="shared" si="0"/>
        <v>-8.8000000000000007</v>
      </c>
    </row>
    <row r="38" spans="1:10" x14ac:dyDescent="0.3">
      <c r="A38" s="5" t="s">
        <v>258</v>
      </c>
      <c r="B38" s="6" t="s">
        <v>264</v>
      </c>
      <c r="C38" s="6" t="s">
        <v>265</v>
      </c>
      <c r="D38" s="6" t="s">
        <v>266</v>
      </c>
      <c r="E38" s="10">
        <f t="shared" si="0"/>
        <v>-30.300000000000004</v>
      </c>
    </row>
    <row r="39" spans="1:10" x14ac:dyDescent="0.3">
      <c r="A39" s="3" t="s">
        <v>267</v>
      </c>
      <c r="B39" s="4" t="s">
        <v>269</v>
      </c>
      <c r="C39" s="4" t="s">
        <v>75</v>
      </c>
      <c r="D39" s="4" t="s">
        <v>270</v>
      </c>
      <c r="E39" s="9">
        <f t="shared" si="0"/>
        <v>28.500000000000007</v>
      </c>
    </row>
    <row r="40" spans="1:10" x14ac:dyDescent="0.3">
      <c r="A40" s="12" t="s">
        <v>546</v>
      </c>
      <c r="B40" s="6" t="s">
        <v>246</v>
      </c>
      <c r="C40" s="6" t="s">
        <v>59</v>
      </c>
      <c r="D40" s="6" t="s">
        <v>29</v>
      </c>
      <c r="E40" s="10">
        <f t="shared" si="0"/>
        <v>-7.4</v>
      </c>
    </row>
    <row r="41" spans="1:10" x14ac:dyDescent="0.3">
      <c r="A41" s="5" t="s">
        <v>277</v>
      </c>
      <c r="B41" s="6" t="s">
        <v>283</v>
      </c>
      <c r="C41" s="6" t="s">
        <v>284</v>
      </c>
      <c r="D41" s="6" t="s">
        <v>159</v>
      </c>
      <c r="E41" s="10">
        <f t="shared" si="0"/>
        <v>-3.7000000000000011</v>
      </c>
    </row>
    <row r="42" spans="1:10" x14ac:dyDescent="0.3">
      <c r="A42" s="3" t="s">
        <v>285</v>
      </c>
      <c r="B42" s="4" t="s">
        <v>286</v>
      </c>
      <c r="C42" s="4" t="s">
        <v>287</v>
      </c>
      <c r="D42" s="4" t="s">
        <v>288</v>
      </c>
      <c r="E42" s="9">
        <f t="shared" si="0"/>
        <v>-14.8</v>
      </c>
    </row>
    <row r="43" spans="1:10" x14ac:dyDescent="0.3">
      <c r="A43" s="5" t="s">
        <v>289</v>
      </c>
      <c r="B43" s="6" t="s">
        <v>295</v>
      </c>
      <c r="C43" s="6" t="s">
        <v>112</v>
      </c>
      <c r="D43" s="6" t="s">
        <v>296</v>
      </c>
      <c r="E43" s="10">
        <f t="shared" si="0"/>
        <v>-39.6</v>
      </c>
    </row>
    <row r="44" spans="1:10" x14ac:dyDescent="0.3">
      <c r="A44" s="3" t="s">
        <v>297</v>
      </c>
      <c r="B44" s="4" t="s">
        <v>303</v>
      </c>
      <c r="C44" s="4" t="s">
        <v>304</v>
      </c>
      <c r="D44" s="4" t="s">
        <v>305</v>
      </c>
      <c r="E44" s="9">
        <f t="shared" si="0"/>
        <v>-16.5</v>
      </c>
    </row>
    <row r="45" spans="1:10" x14ac:dyDescent="0.3">
      <c r="A45" s="5" t="s">
        <v>306</v>
      </c>
      <c r="B45" s="6" t="s">
        <v>200</v>
      </c>
      <c r="C45" s="6" t="s">
        <v>47</v>
      </c>
      <c r="D45" s="6" t="s">
        <v>138</v>
      </c>
      <c r="E45" s="10">
        <f t="shared" si="0"/>
        <v>-8.4000000000000021</v>
      </c>
    </row>
    <row r="46" spans="1:10" ht="14.4" customHeight="1" x14ac:dyDescent="0.3">
      <c r="A46" s="21" t="s">
        <v>552</v>
      </c>
      <c r="B46" s="21"/>
      <c r="C46" s="21"/>
      <c r="D46" s="21"/>
      <c r="E46" s="21"/>
      <c r="F46" s="19"/>
      <c r="G46" s="19"/>
      <c r="H46" s="19"/>
      <c r="I46" s="19"/>
      <c r="J46" s="19"/>
    </row>
  </sheetData>
  <mergeCells count="2">
    <mergeCell ref="A1:E5"/>
    <mergeCell ref="A46:E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8475-594B-4878-99A1-0D5DCB69185E}">
  <dimension ref="A1:M44"/>
  <sheetViews>
    <sheetView topLeftCell="A28" workbookViewId="0">
      <selection activeCell="A44" sqref="A44:M44"/>
    </sheetView>
  </sheetViews>
  <sheetFormatPr defaultRowHeight="14.4" x14ac:dyDescent="0.3"/>
  <cols>
    <col min="1" max="1" width="18.6640625" bestFit="1" customWidth="1"/>
    <col min="2" max="9" width="10.77734375" bestFit="1" customWidth="1"/>
    <col min="10" max="10" width="11.77734375" bestFit="1" customWidth="1"/>
    <col min="11" max="11" width="16.21875" bestFit="1" customWidth="1"/>
    <col min="12" max="12" width="10.5546875" bestFit="1" customWidth="1"/>
    <col min="13" max="13" width="12.33203125" bestFit="1" customWidth="1"/>
  </cols>
  <sheetData>
    <row r="1" spans="1:13" x14ac:dyDescent="0.3">
      <c r="A1" s="15" t="s">
        <v>544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7"/>
      <c r="M1" s="17"/>
    </row>
    <row r="2" spans="1:13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7"/>
      <c r="M2" s="17"/>
    </row>
    <row r="3" spans="1:13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7"/>
      <c r="M3" s="17"/>
    </row>
    <row r="4" spans="1:1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311</v>
      </c>
      <c r="L4" t="s">
        <v>548</v>
      </c>
      <c r="M4" t="s">
        <v>547</v>
      </c>
    </row>
    <row r="5" spans="1:13" x14ac:dyDescent="0.3">
      <c r="C5" t="s">
        <v>10</v>
      </c>
      <c r="F5" t="s">
        <v>11</v>
      </c>
      <c r="I5" t="s">
        <v>12</v>
      </c>
      <c r="L5" s="13"/>
      <c r="M5" s="13"/>
    </row>
    <row r="6" spans="1:13" x14ac:dyDescent="0.3">
      <c r="A6" t="s">
        <v>13</v>
      </c>
      <c r="B6" t="s">
        <v>14</v>
      </c>
      <c r="C6" t="s">
        <v>15</v>
      </c>
      <c r="D6" t="s">
        <v>16</v>
      </c>
      <c r="E6" t="s">
        <v>14</v>
      </c>
      <c r="F6" t="s">
        <v>15</v>
      </c>
      <c r="G6" t="s">
        <v>16</v>
      </c>
      <c r="H6" t="s">
        <v>14</v>
      </c>
      <c r="I6" t="s">
        <v>15</v>
      </c>
      <c r="J6" t="s">
        <v>16</v>
      </c>
      <c r="K6" t="s">
        <v>312</v>
      </c>
      <c r="L6" s="13" t="s">
        <v>549</v>
      </c>
      <c r="M6" s="13" t="s">
        <v>551</v>
      </c>
    </row>
    <row r="7" spans="1:13" x14ac:dyDescent="0.3">
      <c r="A7" t="s">
        <v>17</v>
      </c>
      <c r="B7" t="s">
        <v>101</v>
      </c>
      <c r="C7" t="s">
        <v>314</v>
      </c>
      <c r="D7" t="s">
        <v>315</v>
      </c>
      <c r="E7" t="s">
        <v>316</v>
      </c>
      <c r="F7" t="s">
        <v>241</v>
      </c>
      <c r="G7" t="s">
        <v>317</v>
      </c>
      <c r="H7" t="s">
        <v>318</v>
      </c>
      <c r="I7" t="s">
        <v>99</v>
      </c>
      <c r="J7" t="s">
        <v>152</v>
      </c>
      <c r="K7" s="7">
        <f>Table086__Page_117[[#This Row],[Column4]]-Table086__Page_117[[#This Row],[Column7]]</f>
        <v>-15.200000000000003</v>
      </c>
      <c r="L7" s="14">
        <f>Table086__Page_117[[#This Row],[Column2]]-Table086__Page_117[[#This Row],[Column5]]</f>
        <v>-16.3</v>
      </c>
      <c r="M7" s="14">
        <f>Table086__Page_117[[#This Row],[Column3]]-Table086__Page_117[[#This Row],[Column6]]</f>
        <v>-14.5</v>
      </c>
    </row>
    <row r="8" spans="1:13" x14ac:dyDescent="0.3">
      <c r="A8" t="s">
        <v>27</v>
      </c>
      <c r="B8" t="s">
        <v>48</v>
      </c>
      <c r="C8" t="s">
        <v>319</v>
      </c>
      <c r="D8" t="s">
        <v>320</v>
      </c>
      <c r="E8" t="s">
        <v>321</v>
      </c>
      <c r="F8" t="s">
        <v>322</v>
      </c>
      <c r="G8" t="s">
        <v>156</v>
      </c>
      <c r="H8" t="s">
        <v>246</v>
      </c>
      <c r="I8" t="s">
        <v>111</v>
      </c>
      <c r="J8" t="s">
        <v>323</v>
      </c>
      <c r="K8" s="7">
        <f>Table086__Page_117[[#This Row],[Column4]]-Table086__Page_117[[#This Row],[Column7]]</f>
        <v>-4.4000000000000004</v>
      </c>
      <c r="L8" s="14">
        <f>Table086__Page_117[[#This Row],[Column2]]-Table086__Page_117[[#This Row],[Column5]]</f>
        <v>-6.8999999999999986</v>
      </c>
      <c r="M8" s="14">
        <f>Table086__Page_117[[#This Row],[Column3]]-Table086__Page_117[[#This Row],[Column6]]</f>
        <v>-2.1999999999999993</v>
      </c>
    </row>
    <row r="9" spans="1:13" x14ac:dyDescent="0.3">
      <c r="A9" t="s">
        <v>36</v>
      </c>
      <c r="B9" t="s">
        <v>324</v>
      </c>
      <c r="C9" t="s">
        <v>325</v>
      </c>
      <c r="D9" t="s">
        <v>326</v>
      </c>
      <c r="E9" t="s">
        <v>327</v>
      </c>
      <c r="F9" t="s">
        <v>107</v>
      </c>
      <c r="G9" t="s">
        <v>328</v>
      </c>
      <c r="H9" t="s">
        <v>52</v>
      </c>
      <c r="I9" t="s">
        <v>98</v>
      </c>
      <c r="J9" t="s">
        <v>99</v>
      </c>
      <c r="K9" s="7">
        <f>Table086__Page_117[[#This Row],[Column4]]-Table086__Page_117[[#This Row],[Column7]]</f>
        <v>-25.099999999999998</v>
      </c>
      <c r="L9" s="14">
        <f>Table086__Page_117[[#This Row],[Column2]]-Table086__Page_117[[#This Row],[Column5]]</f>
        <v>-29.1</v>
      </c>
      <c r="M9" s="14">
        <f>Table086__Page_117[[#This Row],[Column3]]-Table086__Page_117[[#This Row],[Column6]]</f>
        <v>-21.800000000000004</v>
      </c>
    </row>
    <row r="10" spans="1:13" x14ac:dyDescent="0.3">
      <c r="A10" t="s">
        <v>46</v>
      </c>
      <c r="B10" t="s">
        <v>329</v>
      </c>
      <c r="C10" t="s">
        <v>251</v>
      </c>
      <c r="D10" t="s">
        <v>137</v>
      </c>
      <c r="E10" t="s">
        <v>330</v>
      </c>
      <c r="F10" t="s">
        <v>178</v>
      </c>
      <c r="G10" t="s">
        <v>207</v>
      </c>
      <c r="H10" t="s">
        <v>331</v>
      </c>
      <c r="I10" t="s">
        <v>288</v>
      </c>
      <c r="J10" t="s">
        <v>286</v>
      </c>
      <c r="K10" s="7">
        <f>Table086__Page_117[[#This Row],[Column4]]-Table086__Page_117[[#This Row],[Column7]]</f>
        <v>-20.099999999999998</v>
      </c>
      <c r="L10" s="14">
        <f>Table086__Page_117[[#This Row],[Column2]]-Table086__Page_117[[#This Row],[Column5]]</f>
        <v>-18.399999999999999</v>
      </c>
      <c r="M10" s="14">
        <f>Table086__Page_117[[#This Row],[Column3]]-Table086__Page_117[[#This Row],[Column6]]</f>
        <v>-20.7</v>
      </c>
    </row>
    <row r="11" spans="1:13" x14ac:dyDescent="0.3">
      <c r="A11" t="s">
        <v>56</v>
      </c>
      <c r="B11" t="s">
        <v>58</v>
      </c>
      <c r="C11" t="s">
        <v>332</v>
      </c>
      <c r="D11" t="s">
        <v>333</v>
      </c>
      <c r="E11" t="s">
        <v>245</v>
      </c>
      <c r="F11" t="s">
        <v>182</v>
      </c>
      <c r="G11" t="s">
        <v>254</v>
      </c>
      <c r="H11" t="s">
        <v>111</v>
      </c>
      <c r="I11" t="s">
        <v>334</v>
      </c>
      <c r="J11" t="s">
        <v>335</v>
      </c>
      <c r="K11" s="7">
        <f>Table086__Page_117[[#This Row],[Column4]]-Table086__Page_117[[#This Row],[Column7]]</f>
        <v>-16.100000000000001</v>
      </c>
      <c r="L11" s="14">
        <f>Table086__Page_117[[#This Row],[Column2]]-Table086__Page_117[[#This Row],[Column5]]</f>
        <v>-19.2</v>
      </c>
      <c r="M11" s="14">
        <f>Table086__Page_117[[#This Row],[Column3]]-Table086__Page_117[[#This Row],[Column6]]</f>
        <v>-13</v>
      </c>
    </row>
    <row r="12" spans="1:13" x14ac:dyDescent="0.3">
      <c r="A12" t="s">
        <v>65</v>
      </c>
      <c r="B12" t="s">
        <v>255</v>
      </c>
      <c r="C12" t="s">
        <v>336</v>
      </c>
      <c r="D12" t="s">
        <v>337</v>
      </c>
      <c r="E12" t="s">
        <v>316</v>
      </c>
      <c r="F12" t="s">
        <v>149</v>
      </c>
      <c r="G12" t="s">
        <v>338</v>
      </c>
      <c r="H12" t="s">
        <v>339</v>
      </c>
      <c r="I12" t="s">
        <v>223</v>
      </c>
      <c r="J12" t="s">
        <v>340</v>
      </c>
      <c r="K12" s="7">
        <f>Table086__Page_117[[#This Row],[Column4]]-Table086__Page_117[[#This Row],[Column7]]</f>
        <v>-24.9</v>
      </c>
      <c r="L12" s="14">
        <f>Table086__Page_117[[#This Row],[Column2]]-Table086__Page_117[[#This Row],[Column5]]</f>
        <v>-24.9</v>
      </c>
      <c r="M12" s="14">
        <f>Table086__Page_117[[#This Row],[Column3]]-Table086__Page_117[[#This Row],[Column6]]</f>
        <v>-24.4</v>
      </c>
    </row>
    <row r="13" spans="1:13" x14ac:dyDescent="0.3">
      <c r="A13" t="s">
        <v>73</v>
      </c>
      <c r="B13" t="s">
        <v>341</v>
      </c>
      <c r="C13" t="s">
        <v>342</v>
      </c>
      <c r="D13" t="s">
        <v>299</v>
      </c>
      <c r="E13" t="s">
        <v>343</v>
      </c>
      <c r="F13" t="s">
        <v>344</v>
      </c>
      <c r="G13" t="s">
        <v>341</v>
      </c>
      <c r="H13" t="s">
        <v>77</v>
      </c>
      <c r="I13" t="s">
        <v>345</v>
      </c>
      <c r="J13" t="s">
        <v>346</v>
      </c>
      <c r="K13" s="7">
        <f>Table086__Page_117[[#This Row],[Column4]]-Table086__Page_117[[#This Row],[Column7]]</f>
        <v>0.30000000000001137</v>
      </c>
      <c r="L13" s="14">
        <f>Table086__Page_117[[#This Row],[Column2]]-Table086__Page_117[[#This Row],[Column5]]</f>
        <v>9.5999999999999943</v>
      </c>
      <c r="M13" s="14">
        <f>Table086__Page_117[[#This Row],[Column3]]-Table086__Page_117[[#This Row],[Column6]]</f>
        <v>-9.6000000000000085</v>
      </c>
    </row>
    <row r="14" spans="1:13" x14ac:dyDescent="0.3">
      <c r="A14" t="s">
        <v>83</v>
      </c>
      <c r="B14" t="s">
        <v>347</v>
      </c>
      <c r="C14" t="s">
        <v>90</v>
      </c>
      <c r="D14" t="s">
        <v>348</v>
      </c>
      <c r="E14" t="s">
        <v>26</v>
      </c>
      <c r="F14" t="s">
        <v>159</v>
      </c>
      <c r="G14" t="s">
        <v>209</v>
      </c>
      <c r="H14" t="s">
        <v>93</v>
      </c>
      <c r="I14" t="s">
        <v>349</v>
      </c>
      <c r="J14" t="s">
        <v>350</v>
      </c>
      <c r="K14" s="7">
        <f>Table086__Page_117[[#This Row],[Column4]]-Table086__Page_117[[#This Row],[Column7]]</f>
        <v>-5.8999999999999986</v>
      </c>
      <c r="L14" s="14">
        <f>Table086__Page_117[[#This Row],[Column2]]-Table086__Page_117[[#This Row],[Column5]]</f>
        <v>-7.5999999999999979</v>
      </c>
      <c r="M14" s="14">
        <f>Table086__Page_117[[#This Row],[Column3]]-Table086__Page_117[[#This Row],[Column6]]</f>
        <v>-1.8000000000000007</v>
      </c>
    </row>
    <row r="15" spans="1:13" x14ac:dyDescent="0.3">
      <c r="A15" t="s">
        <v>92</v>
      </c>
      <c r="B15" t="s">
        <v>351</v>
      </c>
      <c r="C15" t="s">
        <v>352</v>
      </c>
      <c r="D15" t="s">
        <v>353</v>
      </c>
      <c r="E15" t="s">
        <v>354</v>
      </c>
      <c r="F15" t="s">
        <v>175</v>
      </c>
      <c r="G15" t="s">
        <v>99</v>
      </c>
      <c r="H15" t="s">
        <v>21</v>
      </c>
      <c r="I15" t="s">
        <v>355</v>
      </c>
      <c r="J15" t="s">
        <v>101</v>
      </c>
      <c r="K15" s="7">
        <f>Table086__Page_117[[#This Row],[Column4]]-Table086__Page_117[[#This Row],[Column7]]</f>
        <v>3.4000000000000021</v>
      </c>
      <c r="L15" s="14">
        <f>Table086__Page_117[[#This Row],[Column2]]-Table086__Page_117[[#This Row],[Column5]]</f>
        <v>10.100000000000001</v>
      </c>
      <c r="M15" s="14">
        <f>Table086__Page_117[[#This Row],[Column3]]-Table086__Page_117[[#This Row],[Column6]]</f>
        <v>-3.3999999999999986</v>
      </c>
    </row>
    <row r="16" spans="1:13" x14ac:dyDescent="0.3">
      <c r="A16" t="s">
        <v>100</v>
      </c>
      <c r="B16" t="s">
        <v>226</v>
      </c>
      <c r="C16" t="s">
        <v>199</v>
      </c>
      <c r="D16" t="s">
        <v>356</v>
      </c>
      <c r="E16" t="s">
        <v>357</v>
      </c>
      <c r="F16" t="s">
        <v>206</v>
      </c>
      <c r="G16" t="s">
        <v>358</v>
      </c>
      <c r="H16" t="s">
        <v>25</v>
      </c>
      <c r="I16" t="s">
        <v>242</v>
      </c>
      <c r="J16" t="s">
        <v>359</v>
      </c>
      <c r="K16" s="7">
        <f>Table086__Page_117[[#This Row],[Column4]]-Table086__Page_117[[#This Row],[Column7]]</f>
        <v>-1.1000000000000014</v>
      </c>
      <c r="L16" s="14">
        <f>Table086__Page_117[[#This Row],[Column2]]-Table086__Page_117[[#This Row],[Column5]]</f>
        <v>-2</v>
      </c>
      <c r="M16" s="14">
        <f>Table086__Page_117[[#This Row],[Column3]]-Table086__Page_117[[#This Row],[Column6]]</f>
        <v>-0.29999999999999716</v>
      </c>
    </row>
    <row r="17" spans="1:13" x14ac:dyDescent="0.3">
      <c r="A17" t="s">
        <v>109</v>
      </c>
      <c r="B17" t="s">
        <v>360</v>
      </c>
      <c r="C17" t="s">
        <v>32</v>
      </c>
      <c r="D17" t="s">
        <v>361</v>
      </c>
      <c r="E17" t="s">
        <v>362</v>
      </c>
      <c r="F17" t="s">
        <v>245</v>
      </c>
      <c r="G17" t="s">
        <v>199</v>
      </c>
      <c r="H17" t="s">
        <v>200</v>
      </c>
      <c r="I17" t="s">
        <v>363</v>
      </c>
      <c r="J17" t="s">
        <v>177</v>
      </c>
      <c r="K17" s="7">
        <f>Table086__Page_117[[#This Row],[Column4]]-Table086__Page_117[[#This Row],[Column7]]</f>
        <v>-19.899999999999999</v>
      </c>
      <c r="L17" s="14">
        <f>Table086__Page_117[[#This Row],[Column2]]-Table086__Page_117[[#This Row],[Column5]]</f>
        <v>-21.599999999999998</v>
      </c>
      <c r="M17" s="14">
        <f>Table086__Page_117[[#This Row],[Column3]]-Table086__Page_117[[#This Row],[Column6]]</f>
        <v>-16.100000000000001</v>
      </c>
    </row>
    <row r="18" spans="1:13" x14ac:dyDescent="0.3">
      <c r="A18" t="s">
        <v>117</v>
      </c>
      <c r="B18" t="s">
        <v>178</v>
      </c>
      <c r="C18" t="s">
        <v>364</v>
      </c>
      <c r="D18" t="s">
        <v>195</v>
      </c>
      <c r="E18" t="s">
        <v>365</v>
      </c>
      <c r="F18" t="s">
        <v>366</v>
      </c>
      <c r="G18" t="s">
        <v>367</v>
      </c>
      <c r="H18" t="s">
        <v>368</v>
      </c>
      <c r="I18" t="s">
        <v>369</v>
      </c>
      <c r="J18" t="s">
        <v>370</v>
      </c>
      <c r="K18" s="7">
        <f>Table086__Page_117[[#This Row],[Column4]]-Table086__Page_117[[#This Row],[Column7]]</f>
        <v>-21.9</v>
      </c>
      <c r="L18" s="14">
        <f>Table086__Page_117[[#This Row],[Column2]]-Table086__Page_117[[#This Row],[Column5]]</f>
        <v>-17.600000000000001</v>
      </c>
      <c r="M18" s="14">
        <f>Table086__Page_117[[#This Row],[Column3]]-Table086__Page_117[[#This Row],[Column6]]</f>
        <v>-27.1</v>
      </c>
    </row>
    <row r="19" spans="1:13" x14ac:dyDescent="0.3">
      <c r="A19" t="s">
        <v>126</v>
      </c>
      <c r="B19" t="s">
        <v>371</v>
      </c>
      <c r="C19" t="s">
        <v>72</v>
      </c>
      <c r="D19" t="s">
        <v>309</v>
      </c>
      <c r="E19" t="s">
        <v>266</v>
      </c>
      <c r="F19" t="s">
        <v>372</v>
      </c>
      <c r="G19" t="s">
        <v>373</v>
      </c>
      <c r="H19" t="s">
        <v>374</v>
      </c>
      <c r="I19" t="s">
        <v>373</v>
      </c>
      <c r="J19" t="s">
        <v>375</v>
      </c>
      <c r="K19" s="7">
        <f>Table086__Page_117[[#This Row],[Column4]]-Table086__Page_117[[#This Row],[Column7]]</f>
        <v>-14</v>
      </c>
      <c r="L19" s="14">
        <f>Table086__Page_117[[#This Row],[Column2]]-Table086__Page_117[[#This Row],[Column5]]</f>
        <v>-9</v>
      </c>
      <c r="M19" s="14">
        <f>Table086__Page_117[[#This Row],[Column3]]-Table086__Page_117[[#This Row],[Column6]]</f>
        <v>-19.399999999999999</v>
      </c>
    </row>
    <row r="20" spans="1:13" x14ac:dyDescent="0.3">
      <c r="A20" t="s">
        <v>136</v>
      </c>
      <c r="B20" t="s">
        <v>22</v>
      </c>
      <c r="C20" t="s">
        <v>376</v>
      </c>
      <c r="D20" t="s">
        <v>95</v>
      </c>
      <c r="E20" t="s">
        <v>377</v>
      </c>
      <c r="F20" t="s">
        <v>224</v>
      </c>
      <c r="G20" t="s">
        <v>378</v>
      </c>
      <c r="H20" t="s">
        <v>105</v>
      </c>
      <c r="I20" t="s">
        <v>192</v>
      </c>
      <c r="J20" t="s">
        <v>379</v>
      </c>
      <c r="K20" s="7">
        <f>Table086__Page_117[[#This Row],[Column4]]-Table086__Page_117[[#This Row],[Column7]]</f>
        <v>-19.700000000000003</v>
      </c>
      <c r="L20" s="14">
        <f>Table086__Page_117[[#This Row],[Column2]]-Table086__Page_117[[#This Row],[Column5]]</f>
        <v>-14.999999999999996</v>
      </c>
      <c r="M20" s="14">
        <f>Table086__Page_117[[#This Row],[Column3]]-Table086__Page_117[[#This Row],[Column6]]</f>
        <v>-25.800000000000004</v>
      </c>
    </row>
    <row r="21" spans="1:13" x14ac:dyDescent="0.3">
      <c r="A21" t="s">
        <v>145</v>
      </c>
      <c r="B21" t="s">
        <v>380</v>
      </c>
      <c r="C21" t="s">
        <v>209</v>
      </c>
      <c r="D21" t="s">
        <v>18</v>
      </c>
      <c r="E21" t="s">
        <v>381</v>
      </c>
      <c r="F21" t="s">
        <v>94</v>
      </c>
      <c r="G21" t="s">
        <v>248</v>
      </c>
      <c r="H21" t="s">
        <v>382</v>
      </c>
      <c r="I21" t="s">
        <v>383</v>
      </c>
      <c r="J21" t="s">
        <v>384</v>
      </c>
      <c r="K21" s="7">
        <f>Table086__Page_117[[#This Row],[Column4]]-Table086__Page_117[[#This Row],[Column7]]</f>
        <v>-9.5</v>
      </c>
      <c r="L21" s="14">
        <f>Table086__Page_117[[#This Row],[Column2]]-Table086__Page_117[[#This Row],[Column5]]</f>
        <v>-9.9000000000000021</v>
      </c>
      <c r="M21" s="14">
        <f>Table086__Page_117[[#This Row],[Column3]]-Table086__Page_117[[#This Row],[Column6]]</f>
        <v>-9.5</v>
      </c>
    </row>
    <row r="22" spans="1:13" x14ac:dyDescent="0.3">
      <c r="A22" t="s">
        <v>153</v>
      </c>
      <c r="B22" t="s">
        <v>176</v>
      </c>
      <c r="C22" t="s">
        <v>278</v>
      </c>
      <c r="D22" t="s">
        <v>385</v>
      </c>
      <c r="E22" t="s">
        <v>315</v>
      </c>
      <c r="F22" t="s">
        <v>282</v>
      </c>
      <c r="G22" t="s">
        <v>386</v>
      </c>
      <c r="H22" t="s">
        <v>387</v>
      </c>
      <c r="I22" t="s">
        <v>256</v>
      </c>
      <c r="J22" t="s">
        <v>388</v>
      </c>
      <c r="K22" s="7">
        <f>Table086__Page_117[[#This Row],[Column4]]-Table086__Page_117[[#This Row],[Column7]]</f>
        <v>-3.8999999999999986</v>
      </c>
      <c r="L22" s="14">
        <f>Table086__Page_117[[#This Row],[Column2]]-Table086__Page_117[[#This Row],[Column5]]</f>
        <v>-9.6999999999999993</v>
      </c>
      <c r="M22" s="14">
        <f>Table086__Page_117[[#This Row],[Column3]]-Table086__Page_117[[#This Row],[Column6]]</f>
        <v>0.5</v>
      </c>
    </row>
    <row r="23" spans="1:13" x14ac:dyDescent="0.3">
      <c r="A23" t="s">
        <v>162</v>
      </c>
      <c r="B23" t="s">
        <v>235</v>
      </c>
      <c r="C23" t="s">
        <v>389</v>
      </c>
      <c r="D23" t="s">
        <v>390</v>
      </c>
      <c r="E23" t="s">
        <v>391</v>
      </c>
      <c r="F23" t="s">
        <v>61</v>
      </c>
      <c r="G23" t="s">
        <v>91</v>
      </c>
      <c r="H23" t="s">
        <v>392</v>
      </c>
      <c r="I23" t="s">
        <v>393</v>
      </c>
      <c r="J23" t="s">
        <v>171</v>
      </c>
      <c r="K23" s="7">
        <f>Table086__Page_117[[#This Row],[Column4]]-Table086__Page_117[[#This Row],[Column7]]</f>
        <v>-18.2</v>
      </c>
      <c r="L23" s="14">
        <f>Table086__Page_117[[#This Row],[Column2]]-Table086__Page_117[[#This Row],[Column5]]</f>
        <v>-23</v>
      </c>
      <c r="M23" s="14">
        <f>Table086__Page_117[[#This Row],[Column3]]-Table086__Page_117[[#This Row],[Column6]]</f>
        <v>-13.5</v>
      </c>
    </row>
    <row r="24" spans="1:13" x14ac:dyDescent="0.3">
      <c r="A24" t="s">
        <v>172</v>
      </c>
      <c r="B24" t="s">
        <v>166</v>
      </c>
      <c r="C24" t="s">
        <v>192</v>
      </c>
      <c r="D24" t="s">
        <v>45</v>
      </c>
      <c r="E24" t="s">
        <v>226</v>
      </c>
      <c r="F24" t="s">
        <v>355</v>
      </c>
      <c r="G24" t="s">
        <v>331</v>
      </c>
      <c r="H24" t="s">
        <v>152</v>
      </c>
      <c r="I24" t="s">
        <v>350</v>
      </c>
      <c r="J24" t="s">
        <v>195</v>
      </c>
      <c r="K24" s="7">
        <f>Table086__Page_117[[#This Row],[Column4]]-Table086__Page_117[[#This Row],[Column7]]</f>
        <v>1.3999999999999986</v>
      </c>
      <c r="L24" s="14">
        <f>Table086__Page_117[[#This Row],[Column2]]-Table086__Page_117[[#This Row],[Column5]]</f>
        <v>3.7999999999999972</v>
      </c>
      <c r="M24" s="14">
        <f>Table086__Page_117[[#This Row],[Column3]]-Table086__Page_117[[#This Row],[Column6]]</f>
        <v>0.5</v>
      </c>
    </row>
    <row r="25" spans="1:13" x14ac:dyDescent="0.3">
      <c r="A25" t="s">
        <v>181</v>
      </c>
      <c r="B25" t="s">
        <v>394</v>
      </c>
      <c r="C25" t="s">
        <v>347</v>
      </c>
      <c r="D25" t="s">
        <v>95</v>
      </c>
      <c r="E25" t="s">
        <v>395</v>
      </c>
      <c r="F25" t="s">
        <v>143</v>
      </c>
      <c r="G25" t="s">
        <v>243</v>
      </c>
      <c r="H25" t="s">
        <v>243</v>
      </c>
      <c r="I25" t="s">
        <v>396</v>
      </c>
      <c r="J25" t="s">
        <v>99</v>
      </c>
      <c r="K25" s="7">
        <f>Table086__Page_117[[#This Row],[Column4]]-Table086__Page_117[[#This Row],[Column7]]</f>
        <v>-9.6000000000000014</v>
      </c>
      <c r="L25" s="14">
        <f>Table086__Page_117[[#This Row],[Column2]]-Table086__Page_117[[#This Row],[Column5]]</f>
        <v>-18.3</v>
      </c>
      <c r="M25" s="14">
        <f>Table086__Page_117[[#This Row],[Column3]]-Table086__Page_117[[#This Row],[Column6]]</f>
        <v>-0.19999999999999929</v>
      </c>
    </row>
    <row r="26" spans="1:13" x14ac:dyDescent="0.3">
      <c r="A26" t="s">
        <v>190</v>
      </c>
      <c r="B26" t="s">
        <v>209</v>
      </c>
      <c r="C26" t="s">
        <v>156</v>
      </c>
      <c r="D26" t="s">
        <v>386</v>
      </c>
      <c r="E26" t="s">
        <v>89</v>
      </c>
      <c r="F26" t="s">
        <v>255</v>
      </c>
      <c r="G26" t="s">
        <v>53</v>
      </c>
      <c r="H26" t="s">
        <v>120</v>
      </c>
      <c r="I26" t="s">
        <v>397</v>
      </c>
      <c r="J26" t="s">
        <v>398</v>
      </c>
      <c r="K26" s="7">
        <f>Table086__Page_117[[#This Row],[Column4]]-Table086__Page_117[[#This Row],[Column7]]</f>
        <v>-5.4000000000000021</v>
      </c>
      <c r="L26" s="14">
        <f>Table086__Page_117[[#This Row],[Column2]]-Table086__Page_117[[#This Row],[Column5]]</f>
        <v>-2.3000000000000007</v>
      </c>
      <c r="M26" s="14">
        <f>Table086__Page_117[[#This Row],[Column3]]-Table086__Page_117[[#This Row],[Column6]]</f>
        <v>-7.8000000000000007</v>
      </c>
    </row>
    <row r="27" spans="1:13" x14ac:dyDescent="0.3">
      <c r="A27" t="s">
        <v>197</v>
      </c>
      <c r="B27" t="s">
        <v>399</v>
      </c>
      <c r="C27" t="s">
        <v>44</v>
      </c>
      <c r="D27" t="s">
        <v>400</v>
      </c>
      <c r="E27" t="s">
        <v>401</v>
      </c>
      <c r="F27" t="s">
        <v>97</v>
      </c>
      <c r="G27" t="s">
        <v>402</v>
      </c>
      <c r="H27" t="s">
        <v>403</v>
      </c>
      <c r="I27" t="s">
        <v>180</v>
      </c>
      <c r="J27" t="s">
        <v>45</v>
      </c>
      <c r="K27" s="7">
        <f>Table086__Page_117[[#This Row],[Column4]]-Table086__Page_117[[#This Row],[Column7]]</f>
        <v>-10.3</v>
      </c>
      <c r="L27" s="14">
        <f>Table086__Page_117[[#This Row],[Column2]]-Table086__Page_117[[#This Row],[Column5]]</f>
        <v>-8.7000000000000028</v>
      </c>
      <c r="M27" s="14">
        <f>Table086__Page_117[[#This Row],[Column3]]-Table086__Page_117[[#This Row],[Column6]]</f>
        <v>-12.3</v>
      </c>
    </row>
    <row r="28" spans="1:13" x14ac:dyDescent="0.3">
      <c r="A28" t="s">
        <v>203</v>
      </c>
      <c r="B28" t="s">
        <v>404</v>
      </c>
      <c r="C28" t="s">
        <v>337</v>
      </c>
      <c r="D28" t="s">
        <v>218</v>
      </c>
      <c r="E28" t="s">
        <v>405</v>
      </c>
      <c r="F28" t="s">
        <v>142</v>
      </c>
      <c r="G28" t="s">
        <v>381</v>
      </c>
      <c r="H28" t="s">
        <v>406</v>
      </c>
      <c r="I28" t="s">
        <v>347</v>
      </c>
      <c r="J28" t="s">
        <v>210</v>
      </c>
      <c r="K28" s="7">
        <f>Table086__Page_117[[#This Row],[Column4]]-Table086__Page_117[[#This Row],[Column7]]</f>
        <v>-12.5</v>
      </c>
      <c r="L28" s="14">
        <f>Table086__Page_117[[#This Row],[Column2]]-Table086__Page_117[[#This Row],[Column5]]</f>
        <v>-6.1000000000000014</v>
      </c>
      <c r="M28" s="14">
        <f>Table086__Page_117[[#This Row],[Column3]]-Table086__Page_117[[#This Row],[Column6]]</f>
        <v>-18.399999999999999</v>
      </c>
    </row>
    <row r="29" spans="1:13" x14ac:dyDescent="0.3">
      <c r="A29" t="s">
        <v>208</v>
      </c>
      <c r="B29" t="s">
        <v>378</v>
      </c>
      <c r="C29" t="s">
        <v>329</v>
      </c>
      <c r="D29" t="s">
        <v>108</v>
      </c>
      <c r="E29" t="s">
        <v>40</v>
      </c>
      <c r="F29" t="s">
        <v>407</v>
      </c>
      <c r="G29" t="s">
        <v>408</v>
      </c>
      <c r="H29" t="s">
        <v>377</v>
      </c>
      <c r="I29" t="s">
        <v>409</v>
      </c>
      <c r="J29" t="s">
        <v>410</v>
      </c>
      <c r="K29" s="7">
        <f>Table086__Page_117[[#This Row],[Column4]]-Table086__Page_117[[#This Row],[Column7]]</f>
        <v>-23.700000000000003</v>
      </c>
      <c r="L29" s="14">
        <f>Table086__Page_117[[#This Row],[Column2]]-Table086__Page_117[[#This Row],[Column5]]</f>
        <v>-14.5</v>
      </c>
      <c r="M29" s="14">
        <f>Table086__Page_117[[#This Row],[Column3]]-Table086__Page_117[[#This Row],[Column6]]</f>
        <v>-34.9</v>
      </c>
    </row>
    <row r="30" spans="1:13" x14ac:dyDescent="0.3">
      <c r="A30" t="s">
        <v>216</v>
      </c>
      <c r="B30" t="s">
        <v>180</v>
      </c>
      <c r="C30" t="s">
        <v>353</v>
      </c>
      <c r="D30" t="s">
        <v>96</v>
      </c>
      <c r="E30" t="s">
        <v>411</v>
      </c>
      <c r="F30" t="s">
        <v>412</v>
      </c>
      <c r="G30" t="s">
        <v>413</v>
      </c>
      <c r="H30" t="s">
        <v>414</v>
      </c>
      <c r="I30" t="s">
        <v>415</v>
      </c>
      <c r="J30" t="s">
        <v>330</v>
      </c>
      <c r="K30" s="7">
        <f>Table086__Page_117[[#This Row],[Column4]]-Table086__Page_117[[#This Row],[Column7]]</f>
        <v>-27.099999999999998</v>
      </c>
      <c r="L30" s="14">
        <f>Table086__Page_117[[#This Row],[Column2]]-Table086__Page_117[[#This Row],[Column5]]</f>
        <v>-33.299999999999997</v>
      </c>
      <c r="M30" s="14">
        <f>Table086__Page_117[[#This Row],[Column3]]-Table086__Page_117[[#This Row],[Column6]]</f>
        <v>-20.799999999999997</v>
      </c>
    </row>
    <row r="31" spans="1:13" x14ac:dyDescent="0.3">
      <c r="A31" t="s">
        <v>225</v>
      </c>
      <c r="B31" t="s">
        <v>184</v>
      </c>
      <c r="C31" t="s">
        <v>416</v>
      </c>
      <c r="D31" t="s">
        <v>357</v>
      </c>
      <c r="E31" t="s">
        <v>417</v>
      </c>
      <c r="F31" t="s">
        <v>418</v>
      </c>
      <c r="G31" t="s">
        <v>419</v>
      </c>
      <c r="H31" t="s">
        <v>420</v>
      </c>
      <c r="I31" t="s">
        <v>378</v>
      </c>
      <c r="J31" t="s">
        <v>421</v>
      </c>
      <c r="K31" s="7">
        <f>Table086__Page_117[[#This Row],[Column4]]-Table086__Page_117[[#This Row],[Column7]]</f>
        <v>-27</v>
      </c>
      <c r="L31" s="14">
        <f>Table086__Page_117[[#This Row],[Column2]]-Table086__Page_117[[#This Row],[Column5]]</f>
        <v>-22.6</v>
      </c>
      <c r="M31" s="14">
        <f>Table086__Page_117[[#This Row],[Column3]]-Table086__Page_117[[#This Row],[Column6]]</f>
        <v>-32.300000000000004</v>
      </c>
    </row>
    <row r="32" spans="1:13" x14ac:dyDescent="0.3">
      <c r="A32" t="s">
        <v>233</v>
      </c>
      <c r="B32" t="s">
        <v>170</v>
      </c>
      <c r="C32" t="s">
        <v>422</v>
      </c>
      <c r="D32" t="s">
        <v>423</v>
      </c>
      <c r="E32" t="s">
        <v>392</v>
      </c>
      <c r="F32" t="s">
        <v>170</v>
      </c>
      <c r="G32" t="s">
        <v>424</v>
      </c>
      <c r="H32" t="s">
        <v>57</v>
      </c>
      <c r="I32" t="s">
        <v>425</v>
      </c>
      <c r="J32" t="s">
        <v>426</v>
      </c>
      <c r="K32" s="7">
        <f>Table086__Page_117[[#This Row],[Column4]]-Table086__Page_117[[#This Row],[Column7]]</f>
        <v>-2</v>
      </c>
      <c r="L32" s="14">
        <f>Table086__Page_117[[#This Row],[Column2]]-Table086__Page_117[[#This Row],[Column5]]</f>
        <v>-1.7999999999999998</v>
      </c>
      <c r="M32" s="14">
        <f>Table086__Page_117[[#This Row],[Column3]]-Table086__Page_117[[#This Row],[Column6]]</f>
        <v>-2.5</v>
      </c>
    </row>
    <row r="33" spans="1:13" x14ac:dyDescent="0.3">
      <c r="A33" t="s">
        <v>239</v>
      </c>
      <c r="B33" t="s">
        <v>95</v>
      </c>
      <c r="C33" t="s">
        <v>94</v>
      </c>
      <c r="D33" t="s">
        <v>20</v>
      </c>
      <c r="E33" t="s">
        <v>240</v>
      </c>
      <c r="F33" t="s">
        <v>427</v>
      </c>
      <c r="G33" t="s">
        <v>97</v>
      </c>
      <c r="H33" t="s">
        <v>428</v>
      </c>
      <c r="I33" t="s">
        <v>380</v>
      </c>
      <c r="J33" t="s">
        <v>51</v>
      </c>
      <c r="K33" s="7">
        <f>Table086__Page_117[[#This Row],[Column4]]-Table086__Page_117[[#This Row],[Column7]]</f>
        <v>-5.9000000000000021</v>
      </c>
      <c r="L33" s="14">
        <f>Table086__Page_117[[#This Row],[Column2]]-Table086__Page_117[[#This Row],[Column5]]</f>
        <v>-16.600000000000001</v>
      </c>
      <c r="M33" s="14">
        <f>Table086__Page_117[[#This Row],[Column3]]-Table086__Page_117[[#This Row],[Column6]]</f>
        <v>6</v>
      </c>
    </row>
    <row r="34" spans="1:13" x14ac:dyDescent="0.3">
      <c r="A34" t="s">
        <v>244</v>
      </c>
      <c r="B34" t="s">
        <v>394</v>
      </c>
      <c r="C34" t="s">
        <v>158</v>
      </c>
      <c r="D34" t="s">
        <v>325</v>
      </c>
      <c r="E34" t="s">
        <v>262</v>
      </c>
      <c r="F34" t="s">
        <v>429</v>
      </c>
      <c r="G34" t="s">
        <v>184</v>
      </c>
      <c r="H34" t="s">
        <v>430</v>
      </c>
      <c r="I34" t="s">
        <v>188</v>
      </c>
      <c r="J34" t="s">
        <v>175</v>
      </c>
      <c r="K34" s="7">
        <f>Table086__Page_117[[#This Row],[Column4]]-Table086__Page_117[[#This Row],[Column7]]</f>
        <v>-19.600000000000001</v>
      </c>
      <c r="L34" s="14">
        <f>Table086__Page_117[[#This Row],[Column2]]-Table086__Page_117[[#This Row],[Column5]]</f>
        <v>-20.2</v>
      </c>
      <c r="M34" s="14">
        <f>Table086__Page_117[[#This Row],[Column3]]-Table086__Page_117[[#This Row],[Column6]]</f>
        <v>-18.600000000000001</v>
      </c>
    </row>
    <row r="35" spans="1:13" x14ac:dyDescent="0.3">
      <c r="A35" t="s">
        <v>250</v>
      </c>
      <c r="B35" t="s">
        <v>431</v>
      </c>
      <c r="C35" t="s">
        <v>432</v>
      </c>
      <c r="D35" t="s">
        <v>433</v>
      </c>
      <c r="E35" t="s">
        <v>129</v>
      </c>
      <c r="F35" t="s">
        <v>434</v>
      </c>
      <c r="G35" t="s">
        <v>144</v>
      </c>
      <c r="H35" t="s">
        <v>435</v>
      </c>
      <c r="I35" t="s">
        <v>33</v>
      </c>
      <c r="J35" t="s">
        <v>361</v>
      </c>
      <c r="K35" s="7">
        <f>Table086__Page_117[[#This Row],[Column4]]-Table086__Page_117[[#This Row],[Column7]]</f>
        <v>-19.3</v>
      </c>
      <c r="L35" s="14">
        <f>Table086__Page_117[[#This Row],[Column2]]-Table086__Page_117[[#This Row],[Column5]]</f>
        <v>-22.4</v>
      </c>
      <c r="M35" s="14">
        <f>Table086__Page_117[[#This Row],[Column3]]-Table086__Page_117[[#This Row],[Column6]]</f>
        <v>-15.500000000000002</v>
      </c>
    </row>
    <row r="36" spans="1:13" x14ac:dyDescent="0.3">
      <c r="A36" t="s">
        <v>258</v>
      </c>
      <c r="B36" t="s">
        <v>436</v>
      </c>
      <c r="C36" t="s">
        <v>337</v>
      </c>
      <c r="D36" t="s">
        <v>144</v>
      </c>
      <c r="E36" t="s">
        <v>437</v>
      </c>
      <c r="F36" t="s">
        <v>395</v>
      </c>
      <c r="G36" t="s">
        <v>263</v>
      </c>
      <c r="H36" t="s">
        <v>68</v>
      </c>
      <c r="I36" t="s">
        <v>438</v>
      </c>
      <c r="J36" t="s">
        <v>130</v>
      </c>
      <c r="K36" s="7">
        <f>Table086__Page_117[[#This Row],[Column4]]-Table086__Page_117[[#This Row],[Column7]]</f>
        <v>-24.799999999999997</v>
      </c>
      <c r="L36" s="14">
        <f>Table086__Page_117[[#This Row],[Column2]]-Table086__Page_117[[#This Row],[Column5]]</f>
        <v>-24.300000000000004</v>
      </c>
      <c r="M36" s="14">
        <f>Table086__Page_117[[#This Row],[Column3]]-Table086__Page_117[[#This Row],[Column6]]</f>
        <v>-24.4</v>
      </c>
    </row>
    <row r="37" spans="1:13" x14ac:dyDescent="0.3">
      <c r="A37" t="s">
        <v>267</v>
      </c>
      <c r="B37" t="s">
        <v>268</v>
      </c>
      <c r="C37" t="s">
        <v>268</v>
      </c>
      <c r="D37" t="s">
        <v>268</v>
      </c>
      <c r="E37" t="s">
        <v>439</v>
      </c>
      <c r="F37" t="s">
        <v>440</v>
      </c>
      <c r="G37" t="s">
        <v>441</v>
      </c>
      <c r="H37" t="s">
        <v>439</v>
      </c>
      <c r="I37" t="s">
        <v>440</v>
      </c>
      <c r="J37" t="s">
        <v>441</v>
      </c>
      <c r="K37" s="7" t="s">
        <v>268</v>
      </c>
      <c r="L37" s="14" t="s">
        <v>268</v>
      </c>
      <c r="M37" s="14" t="s">
        <v>268</v>
      </c>
    </row>
    <row r="38" spans="1:13" ht="28.8" x14ac:dyDescent="0.3">
      <c r="A38" s="12" t="s">
        <v>546</v>
      </c>
      <c r="B38" t="s">
        <v>442</v>
      </c>
      <c r="C38" t="s">
        <v>443</v>
      </c>
      <c r="D38" t="s">
        <v>444</v>
      </c>
      <c r="E38" t="s">
        <v>428</v>
      </c>
      <c r="F38" t="s">
        <v>445</v>
      </c>
      <c r="G38" t="s">
        <v>55</v>
      </c>
      <c r="H38" t="s">
        <v>138</v>
      </c>
      <c r="I38" t="s">
        <v>332</v>
      </c>
      <c r="J38" t="s">
        <v>361</v>
      </c>
      <c r="K38" s="7">
        <f>Table086__Page_117[[#This Row],[Column4]]-Table086__Page_117[[#This Row],[Column7]]</f>
        <v>-10.4</v>
      </c>
      <c r="L38" s="14">
        <f>Table086__Page_117[[#This Row],[Column2]]-Table086__Page_117[[#This Row],[Column5]]</f>
        <v>-24.799999999999997</v>
      </c>
      <c r="M38" s="14">
        <f>Table086__Page_117[[#This Row],[Column3]]-Table086__Page_117[[#This Row],[Column6]]</f>
        <v>8.6999999999999993</v>
      </c>
    </row>
    <row r="39" spans="1:13" x14ac:dyDescent="0.3">
      <c r="A39" t="s">
        <v>277</v>
      </c>
      <c r="B39" t="s">
        <v>66</v>
      </c>
      <c r="C39" t="s">
        <v>154</v>
      </c>
      <c r="D39" t="s">
        <v>137</v>
      </c>
      <c r="E39" t="s">
        <v>31</v>
      </c>
      <c r="F39" t="s">
        <v>446</v>
      </c>
      <c r="G39" t="s">
        <v>137</v>
      </c>
      <c r="H39" t="s">
        <v>447</v>
      </c>
      <c r="I39" t="s">
        <v>448</v>
      </c>
      <c r="J39" t="s">
        <v>137</v>
      </c>
      <c r="K39" s="7">
        <f>Table086__Page_117[[#This Row],[Column4]]-Table086__Page_117[[#This Row],[Column7]]</f>
        <v>0</v>
      </c>
      <c r="L39" s="14">
        <f>Table086__Page_117[[#This Row],[Column2]]-Table086__Page_117[[#This Row],[Column5]]</f>
        <v>1.6000000000000014</v>
      </c>
      <c r="M39" s="14">
        <f>Table086__Page_117[[#This Row],[Column3]]-Table086__Page_117[[#This Row],[Column6]]</f>
        <v>-1.9000000000000004</v>
      </c>
    </row>
    <row r="40" spans="1:13" x14ac:dyDescent="0.3">
      <c r="A40" t="s">
        <v>285</v>
      </c>
      <c r="B40" t="s">
        <v>358</v>
      </c>
      <c r="C40" t="s">
        <v>449</v>
      </c>
      <c r="D40" t="s">
        <v>405</v>
      </c>
      <c r="E40" t="s">
        <v>416</v>
      </c>
      <c r="F40" t="s">
        <v>178</v>
      </c>
      <c r="G40" t="s">
        <v>219</v>
      </c>
      <c r="H40" t="s">
        <v>22</v>
      </c>
      <c r="I40" t="s">
        <v>420</v>
      </c>
      <c r="J40" t="s">
        <v>309</v>
      </c>
      <c r="K40" s="7">
        <f>Table086__Page_117[[#This Row],[Column4]]-Table086__Page_117[[#This Row],[Column7]]</f>
        <v>16.7</v>
      </c>
      <c r="L40" s="14">
        <f>Table086__Page_117[[#This Row],[Column2]]-Table086__Page_117[[#This Row],[Column5]]</f>
        <v>8.8000000000000043</v>
      </c>
      <c r="M40" s="14">
        <f>Table086__Page_117[[#This Row],[Column3]]-Table086__Page_117[[#This Row],[Column6]]</f>
        <v>21.1</v>
      </c>
    </row>
    <row r="41" spans="1:13" x14ac:dyDescent="0.3">
      <c r="A41" t="s">
        <v>289</v>
      </c>
      <c r="B41" t="s">
        <v>450</v>
      </c>
      <c r="C41" t="s">
        <v>428</v>
      </c>
      <c r="D41" t="s">
        <v>206</v>
      </c>
      <c r="E41" t="s">
        <v>451</v>
      </c>
      <c r="F41" t="s">
        <v>404</v>
      </c>
      <c r="G41" t="s">
        <v>452</v>
      </c>
      <c r="H41" t="s">
        <v>453</v>
      </c>
      <c r="I41" t="s">
        <v>52</v>
      </c>
      <c r="J41" t="s">
        <v>42</v>
      </c>
      <c r="K41" s="7">
        <f>Table086__Page_117[[#This Row],[Column4]]-Table086__Page_117[[#This Row],[Column7]]</f>
        <v>-20.200000000000003</v>
      </c>
      <c r="L41" s="14">
        <f>Table086__Page_117[[#This Row],[Column2]]-Table086__Page_117[[#This Row],[Column5]]</f>
        <v>-22.299999999999997</v>
      </c>
      <c r="M41" s="14">
        <f>Table086__Page_117[[#This Row],[Column3]]-Table086__Page_117[[#This Row],[Column6]]</f>
        <v>-6.3999999999999986</v>
      </c>
    </row>
    <row r="42" spans="1:13" x14ac:dyDescent="0.3">
      <c r="A42" t="s">
        <v>297</v>
      </c>
      <c r="B42" t="s">
        <v>454</v>
      </c>
      <c r="C42" t="s">
        <v>455</v>
      </c>
      <c r="D42" t="s">
        <v>456</v>
      </c>
      <c r="E42" t="s">
        <v>457</v>
      </c>
      <c r="F42" t="s">
        <v>264</v>
      </c>
      <c r="G42" t="s">
        <v>458</v>
      </c>
      <c r="H42" t="s">
        <v>459</v>
      </c>
      <c r="I42" t="s">
        <v>460</v>
      </c>
      <c r="J42" t="s">
        <v>461</v>
      </c>
      <c r="K42" s="7">
        <f>Table086__Page_117[[#This Row],[Column4]]-Table086__Page_117[[#This Row],[Column7]]</f>
        <v>1.7000000000000028</v>
      </c>
      <c r="L42" s="14">
        <f>Table086__Page_117[[#This Row],[Column2]]-Table086__Page_117[[#This Row],[Column5]]</f>
        <v>-18.400000000000006</v>
      </c>
      <c r="M42" s="14">
        <f>Table086__Page_117[[#This Row],[Column3]]-Table086__Page_117[[#This Row],[Column6]]</f>
        <v>26.399999999999991</v>
      </c>
    </row>
    <row r="43" spans="1:13" x14ac:dyDescent="0.3">
      <c r="A43" t="s">
        <v>306</v>
      </c>
      <c r="B43" t="s">
        <v>180</v>
      </c>
      <c r="C43" t="s">
        <v>185</v>
      </c>
      <c r="D43" t="s">
        <v>462</v>
      </c>
      <c r="E43" t="s">
        <v>463</v>
      </c>
      <c r="F43" t="s">
        <v>464</v>
      </c>
      <c r="G43" t="s">
        <v>406</v>
      </c>
      <c r="H43" t="s">
        <v>210</v>
      </c>
      <c r="I43" t="s">
        <v>465</v>
      </c>
      <c r="J43" t="s">
        <v>93</v>
      </c>
      <c r="K43" s="7">
        <f>Table086__Page_117[[#This Row],[Column4]]-Table086__Page_117[[#This Row],[Column7]]</f>
        <v>-18.499999999999996</v>
      </c>
      <c r="L43" s="14">
        <f>Table086__Page_117[[#This Row],[Column2]]-Table086__Page_117[[#This Row],[Column5]]</f>
        <v>-16.799999999999997</v>
      </c>
      <c r="M43" s="14">
        <f>Table086__Page_117[[#This Row],[Column3]]-Table086__Page_117[[#This Row],[Column6]]</f>
        <v>-20.099999999999998</v>
      </c>
    </row>
    <row r="44" spans="1:13" ht="14.4" customHeight="1" x14ac:dyDescent="0.3">
      <c r="A44" s="20" t="s">
        <v>552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</sheetData>
  <mergeCells count="3">
    <mergeCell ref="A1:K3"/>
    <mergeCell ref="L1:M3"/>
    <mergeCell ref="A44:M44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9ED1-2925-4874-9904-1E5DB53BC806}">
  <dimension ref="A1:J46"/>
  <sheetViews>
    <sheetView topLeftCell="A28" workbookViewId="0">
      <selection activeCell="A46" sqref="A46:E46"/>
    </sheetView>
  </sheetViews>
  <sheetFormatPr defaultRowHeight="14.4" x14ac:dyDescent="0.3"/>
  <cols>
    <col min="1" max="1" width="18.6640625" bestFit="1" customWidth="1"/>
    <col min="5" max="5" width="10.5546875" style="7" bestFit="1" customWidth="1"/>
  </cols>
  <sheetData>
    <row r="1" spans="1:5" x14ac:dyDescent="0.3">
      <c r="A1" s="15" t="s">
        <v>544</v>
      </c>
      <c r="B1" s="17"/>
      <c r="C1" s="17"/>
      <c r="D1" s="17"/>
      <c r="E1" s="17"/>
    </row>
    <row r="2" spans="1:5" x14ac:dyDescent="0.3">
      <c r="A2" s="17"/>
      <c r="B2" s="17"/>
      <c r="C2" s="17"/>
      <c r="D2" s="17"/>
      <c r="E2" s="17"/>
    </row>
    <row r="3" spans="1:5" x14ac:dyDescent="0.3">
      <c r="A3" s="17"/>
      <c r="B3" s="17"/>
      <c r="C3" s="17"/>
      <c r="D3" s="17"/>
      <c r="E3" s="17"/>
    </row>
    <row r="4" spans="1:5" x14ac:dyDescent="0.3">
      <c r="A4" s="17"/>
      <c r="B4" s="17"/>
      <c r="C4" s="17"/>
      <c r="D4" s="17"/>
      <c r="E4" s="17"/>
    </row>
    <row r="5" spans="1:5" x14ac:dyDescent="0.3">
      <c r="A5" s="18"/>
      <c r="B5" s="18"/>
      <c r="C5" s="18"/>
      <c r="D5" s="18"/>
      <c r="E5" s="18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8" t="s">
        <v>466</v>
      </c>
    </row>
    <row r="7" spans="1:5" x14ac:dyDescent="0.3">
      <c r="A7" s="3"/>
      <c r="B7" s="4"/>
      <c r="C7" s="4" t="s">
        <v>10</v>
      </c>
      <c r="D7" s="4"/>
      <c r="E7" s="9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10" t="s">
        <v>313</v>
      </c>
    </row>
    <row r="9" spans="1:5" x14ac:dyDescent="0.3">
      <c r="A9" s="3" t="s">
        <v>17</v>
      </c>
      <c r="B9" s="4" t="s">
        <v>101</v>
      </c>
      <c r="C9" s="4" t="s">
        <v>314</v>
      </c>
      <c r="D9" s="4" t="s">
        <v>315</v>
      </c>
      <c r="E9" s="9">
        <f>C9-B9</f>
        <v>-7.1999999999999993</v>
      </c>
    </row>
    <row r="10" spans="1:5" x14ac:dyDescent="0.3">
      <c r="A10" s="5" t="s">
        <v>27</v>
      </c>
      <c r="B10" s="6" t="s">
        <v>48</v>
      </c>
      <c r="C10" s="6" t="s">
        <v>319</v>
      </c>
      <c r="D10" s="6" t="s">
        <v>320</v>
      </c>
      <c r="E10" s="10">
        <f t="shared" ref="E10:E45" si="0">C10-B10</f>
        <v>-2.8000000000000007</v>
      </c>
    </row>
    <row r="11" spans="1:5" x14ac:dyDescent="0.3">
      <c r="A11" s="3" t="s">
        <v>36</v>
      </c>
      <c r="B11" s="4" t="s">
        <v>324</v>
      </c>
      <c r="C11" s="4" t="s">
        <v>325</v>
      </c>
      <c r="D11" s="4" t="s">
        <v>326</v>
      </c>
      <c r="E11" s="9">
        <f t="shared" si="0"/>
        <v>-13.5</v>
      </c>
    </row>
    <row r="12" spans="1:5" x14ac:dyDescent="0.3">
      <c r="A12" s="5" t="s">
        <v>46</v>
      </c>
      <c r="B12" s="6" t="s">
        <v>329</v>
      </c>
      <c r="C12" s="6" t="s">
        <v>251</v>
      </c>
      <c r="D12" s="6" t="s">
        <v>137</v>
      </c>
      <c r="E12" s="10">
        <f t="shared" si="0"/>
        <v>-13.7</v>
      </c>
    </row>
    <row r="13" spans="1:5" x14ac:dyDescent="0.3">
      <c r="A13" s="3" t="s">
        <v>56</v>
      </c>
      <c r="B13" s="4" t="s">
        <v>58</v>
      </c>
      <c r="C13" s="4" t="s">
        <v>332</v>
      </c>
      <c r="D13" s="4" t="s">
        <v>333</v>
      </c>
      <c r="E13" s="9">
        <f t="shared" si="0"/>
        <v>-1.5</v>
      </c>
    </row>
    <row r="14" spans="1:5" x14ac:dyDescent="0.3">
      <c r="A14" s="5" t="s">
        <v>65</v>
      </c>
      <c r="B14" s="6" t="s">
        <v>255</v>
      </c>
      <c r="C14" s="6" t="s">
        <v>336</v>
      </c>
      <c r="D14" s="6" t="s">
        <v>337</v>
      </c>
      <c r="E14" s="10">
        <f t="shared" si="0"/>
        <v>-7.0000000000000018</v>
      </c>
    </row>
    <row r="15" spans="1:5" x14ac:dyDescent="0.3">
      <c r="A15" s="3" t="s">
        <v>73</v>
      </c>
      <c r="B15" s="4" t="s">
        <v>341</v>
      </c>
      <c r="C15" s="4" t="s">
        <v>342</v>
      </c>
      <c r="D15" s="4" t="s">
        <v>299</v>
      </c>
      <c r="E15" s="9">
        <f t="shared" si="0"/>
        <v>0.5</v>
      </c>
    </row>
    <row r="16" spans="1:5" x14ac:dyDescent="0.3">
      <c r="A16" s="5" t="s">
        <v>83</v>
      </c>
      <c r="B16" s="6" t="s">
        <v>347</v>
      </c>
      <c r="C16" s="6" t="s">
        <v>90</v>
      </c>
      <c r="D16" s="6" t="s">
        <v>348</v>
      </c>
      <c r="E16" s="10">
        <f t="shared" si="0"/>
        <v>-9.8000000000000007</v>
      </c>
    </row>
    <row r="17" spans="1:5" x14ac:dyDescent="0.3">
      <c r="A17" s="3" t="s">
        <v>92</v>
      </c>
      <c r="B17" s="4" t="s">
        <v>351</v>
      </c>
      <c r="C17" s="4" t="s">
        <v>352</v>
      </c>
      <c r="D17" s="4" t="s">
        <v>353</v>
      </c>
      <c r="E17" s="9">
        <f t="shared" si="0"/>
        <v>-22.7</v>
      </c>
    </row>
    <row r="18" spans="1:5" x14ac:dyDescent="0.3">
      <c r="A18" s="5" t="s">
        <v>100</v>
      </c>
      <c r="B18" s="6" t="s">
        <v>226</v>
      </c>
      <c r="C18" s="6" t="s">
        <v>199</v>
      </c>
      <c r="D18" s="6" t="s">
        <v>356</v>
      </c>
      <c r="E18" s="10">
        <f t="shared" si="0"/>
        <v>6.5</v>
      </c>
    </row>
    <row r="19" spans="1:5" x14ac:dyDescent="0.3">
      <c r="A19" s="3" t="s">
        <v>109</v>
      </c>
      <c r="B19" s="4" t="s">
        <v>360</v>
      </c>
      <c r="C19" s="4" t="s">
        <v>32</v>
      </c>
      <c r="D19" s="4" t="s">
        <v>361</v>
      </c>
      <c r="E19" s="9">
        <f t="shared" si="0"/>
        <v>-18.100000000000001</v>
      </c>
    </row>
    <row r="20" spans="1:5" x14ac:dyDescent="0.3">
      <c r="A20" s="5" t="s">
        <v>117</v>
      </c>
      <c r="B20" s="6" t="s">
        <v>178</v>
      </c>
      <c r="C20" s="6" t="s">
        <v>364</v>
      </c>
      <c r="D20" s="6" t="s">
        <v>195</v>
      </c>
      <c r="E20" s="10">
        <f t="shared" si="0"/>
        <v>-8.8999999999999986</v>
      </c>
    </row>
    <row r="21" spans="1:5" x14ac:dyDescent="0.3">
      <c r="A21" s="3" t="s">
        <v>126</v>
      </c>
      <c r="B21" s="4" t="s">
        <v>371</v>
      </c>
      <c r="C21" s="4" t="s">
        <v>72</v>
      </c>
      <c r="D21" s="4" t="s">
        <v>309</v>
      </c>
      <c r="E21" s="9">
        <f t="shared" si="0"/>
        <v>6.6000000000000014</v>
      </c>
    </row>
    <row r="22" spans="1:5" x14ac:dyDescent="0.3">
      <c r="A22" s="5" t="s">
        <v>136</v>
      </c>
      <c r="B22" s="6" t="s">
        <v>22</v>
      </c>
      <c r="C22" s="6" t="s">
        <v>376</v>
      </c>
      <c r="D22" s="6" t="s">
        <v>95</v>
      </c>
      <c r="E22" s="10">
        <f t="shared" si="0"/>
        <v>-18.399999999999999</v>
      </c>
    </row>
    <row r="23" spans="1:5" x14ac:dyDescent="0.3">
      <c r="A23" s="3" t="s">
        <v>145</v>
      </c>
      <c r="B23" s="4" t="s">
        <v>380</v>
      </c>
      <c r="C23" s="4" t="s">
        <v>209</v>
      </c>
      <c r="D23" s="4" t="s">
        <v>18</v>
      </c>
      <c r="E23" s="9">
        <f t="shared" si="0"/>
        <v>-6.8000000000000007</v>
      </c>
    </row>
    <row r="24" spans="1:5" x14ac:dyDescent="0.3">
      <c r="A24" s="5" t="s">
        <v>153</v>
      </c>
      <c r="B24" s="6" t="s">
        <v>176</v>
      </c>
      <c r="C24" s="6" t="s">
        <v>278</v>
      </c>
      <c r="D24" s="6" t="s">
        <v>385</v>
      </c>
      <c r="E24" s="10">
        <f t="shared" si="0"/>
        <v>-3.8000000000000007</v>
      </c>
    </row>
    <row r="25" spans="1:5" x14ac:dyDescent="0.3">
      <c r="A25" s="3" t="s">
        <v>162</v>
      </c>
      <c r="B25" s="4" t="s">
        <v>235</v>
      </c>
      <c r="C25" s="4" t="s">
        <v>389</v>
      </c>
      <c r="D25" s="4" t="s">
        <v>390</v>
      </c>
      <c r="E25" s="9">
        <f t="shared" si="0"/>
        <v>0.79999999999999982</v>
      </c>
    </row>
    <row r="26" spans="1:5" x14ac:dyDescent="0.3">
      <c r="A26" s="5" t="s">
        <v>172</v>
      </c>
      <c r="B26" s="6" t="s">
        <v>166</v>
      </c>
      <c r="C26" s="6" t="s">
        <v>192</v>
      </c>
      <c r="D26" s="6" t="s">
        <v>45</v>
      </c>
      <c r="E26" s="10">
        <f t="shared" si="0"/>
        <v>-12.099999999999998</v>
      </c>
    </row>
    <row r="27" spans="1:5" x14ac:dyDescent="0.3">
      <c r="A27" s="3" t="s">
        <v>181</v>
      </c>
      <c r="B27" s="4" t="s">
        <v>394</v>
      </c>
      <c r="C27" s="4" t="s">
        <v>347</v>
      </c>
      <c r="D27" s="4" t="s">
        <v>95</v>
      </c>
      <c r="E27" s="9">
        <f t="shared" si="0"/>
        <v>-1.3999999999999986</v>
      </c>
    </row>
    <row r="28" spans="1:5" x14ac:dyDescent="0.3">
      <c r="A28" s="5" t="s">
        <v>190</v>
      </c>
      <c r="B28" s="6" t="s">
        <v>209</v>
      </c>
      <c r="C28" s="6" t="s">
        <v>156</v>
      </c>
      <c r="D28" s="6" t="s">
        <v>386</v>
      </c>
      <c r="E28" s="10">
        <f t="shared" si="0"/>
        <v>-10.599999999999998</v>
      </c>
    </row>
    <row r="29" spans="1:5" x14ac:dyDescent="0.3">
      <c r="A29" s="3" t="s">
        <v>197</v>
      </c>
      <c r="B29" s="4" t="s">
        <v>399</v>
      </c>
      <c r="C29" s="4" t="s">
        <v>44</v>
      </c>
      <c r="D29" s="4" t="s">
        <v>400</v>
      </c>
      <c r="E29" s="9">
        <f t="shared" si="0"/>
        <v>-2.6999999999999993</v>
      </c>
    </row>
    <row r="30" spans="1:5" x14ac:dyDescent="0.3">
      <c r="A30" s="5" t="s">
        <v>203</v>
      </c>
      <c r="B30" s="6" t="s">
        <v>404</v>
      </c>
      <c r="C30" s="6" t="s">
        <v>337</v>
      </c>
      <c r="D30" s="6" t="s">
        <v>218</v>
      </c>
      <c r="E30" s="10">
        <f t="shared" si="0"/>
        <v>-19.199999999999996</v>
      </c>
    </row>
    <row r="31" spans="1:5" x14ac:dyDescent="0.3">
      <c r="A31" s="3" t="s">
        <v>208</v>
      </c>
      <c r="B31" s="4" t="s">
        <v>378</v>
      </c>
      <c r="C31" s="4" t="s">
        <v>329</v>
      </c>
      <c r="D31" s="4" t="s">
        <v>108</v>
      </c>
      <c r="E31" s="9">
        <f t="shared" si="0"/>
        <v>-19.600000000000001</v>
      </c>
    </row>
    <row r="32" spans="1:5" x14ac:dyDescent="0.3">
      <c r="A32" s="5" t="s">
        <v>216</v>
      </c>
      <c r="B32" s="6" t="s">
        <v>180</v>
      </c>
      <c r="C32" s="6" t="s">
        <v>353</v>
      </c>
      <c r="D32" s="6" t="s">
        <v>96</v>
      </c>
      <c r="E32" s="10">
        <f t="shared" si="0"/>
        <v>5</v>
      </c>
    </row>
    <row r="33" spans="1:10" x14ac:dyDescent="0.3">
      <c r="A33" s="3" t="s">
        <v>225</v>
      </c>
      <c r="B33" s="4" t="s">
        <v>184</v>
      </c>
      <c r="C33" s="4" t="s">
        <v>416</v>
      </c>
      <c r="D33" s="4" t="s">
        <v>357</v>
      </c>
      <c r="E33" s="9">
        <f t="shared" si="0"/>
        <v>-12.600000000000001</v>
      </c>
    </row>
    <row r="34" spans="1:10" x14ac:dyDescent="0.3">
      <c r="A34" s="5" t="s">
        <v>233</v>
      </c>
      <c r="B34" s="6" t="s">
        <v>170</v>
      </c>
      <c r="C34" s="6" t="s">
        <v>422</v>
      </c>
      <c r="D34" s="6" t="s">
        <v>423</v>
      </c>
      <c r="E34" s="10">
        <f t="shared" si="0"/>
        <v>-2.5</v>
      </c>
    </row>
    <row r="35" spans="1:10" x14ac:dyDescent="0.3">
      <c r="A35" s="3" t="s">
        <v>239</v>
      </c>
      <c r="B35" s="4" t="s">
        <v>95</v>
      </c>
      <c r="C35" s="4" t="s">
        <v>94</v>
      </c>
      <c r="D35" s="4" t="s">
        <v>20</v>
      </c>
      <c r="E35" s="9">
        <f t="shared" si="0"/>
        <v>10</v>
      </c>
    </row>
    <row r="36" spans="1:10" x14ac:dyDescent="0.3">
      <c r="A36" s="5" t="s">
        <v>244</v>
      </c>
      <c r="B36" s="6" t="s">
        <v>394</v>
      </c>
      <c r="C36" s="6" t="s">
        <v>158</v>
      </c>
      <c r="D36" s="6" t="s">
        <v>325</v>
      </c>
      <c r="E36" s="10">
        <f t="shared" si="0"/>
        <v>-13</v>
      </c>
    </row>
    <row r="37" spans="1:10" x14ac:dyDescent="0.3">
      <c r="A37" s="3" t="s">
        <v>250</v>
      </c>
      <c r="B37" s="4" t="s">
        <v>431</v>
      </c>
      <c r="C37" s="4" t="s">
        <v>432</v>
      </c>
      <c r="D37" s="4" t="s">
        <v>433</v>
      </c>
      <c r="E37" s="9">
        <f t="shared" si="0"/>
        <v>-5.9</v>
      </c>
    </row>
    <row r="38" spans="1:10" x14ac:dyDescent="0.3">
      <c r="A38" s="5" t="s">
        <v>258</v>
      </c>
      <c r="B38" s="6" t="s">
        <v>436</v>
      </c>
      <c r="C38" s="6" t="s">
        <v>337</v>
      </c>
      <c r="D38" s="6" t="s">
        <v>144</v>
      </c>
      <c r="E38" s="10">
        <f t="shared" si="0"/>
        <v>-19.799999999999997</v>
      </c>
    </row>
    <row r="39" spans="1:10" x14ac:dyDescent="0.3">
      <c r="A39" s="3" t="s">
        <v>267</v>
      </c>
      <c r="B39" s="4" t="s">
        <v>268</v>
      </c>
      <c r="C39" s="4" t="s">
        <v>268</v>
      </c>
      <c r="D39" s="4" t="s">
        <v>268</v>
      </c>
      <c r="E39" s="9" t="s">
        <v>268</v>
      </c>
    </row>
    <row r="40" spans="1:10" ht="43.2" x14ac:dyDescent="0.3">
      <c r="A40" s="12" t="s">
        <v>546</v>
      </c>
      <c r="B40" s="4" t="s">
        <v>442</v>
      </c>
      <c r="C40" s="4" t="s">
        <v>443</v>
      </c>
      <c r="D40" s="4" t="s">
        <v>444</v>
      </c>
      <c r="E40" s="9">
        <f t="shared" si="0"/>
        <v>3.4000000000000004</v>
      </c>
    </row>
    <row r="41" spans="1:10" x14ac:dyDescent="0.3">
      <c r="A41" s="5" t="s">
        <v>277</v>
      </c>
      <c r="B41" s="6" t="s">
        <v>66</v>
      </c>
      <c r="C41" s="6" t="s">
        <v>154</v>
      </c>
      <c r="D41" s="6" t="s">
        <v>137</v>
      </c>
      <c r="E41" s="10">
        <f t="shared" si="0"/>
        <v>-5.2000000000000011</v>
      </c>
    </row>
    <row r="42" spans="1:10" x14ac:dyDescent="0.3">
      <c r="A42" s="3" t="s">
        <v>285</v>
      </c>
      <c r="B42" s="4" t="s">
        <v>358</v>
      </c>
      <c r="C42" s="4" t="s">
        <v>449</v>
      </c>
      <c r="D42" s="4" t="s">
        <v>405</v>
      </c>
      <c r="E42" s="9">
        <f t="shared" si="0"/>
        <v>17.899999999999999</v>
      </c>
    </row>
    <row r="43" spans="1:10" x14ac:dyDescent="0.3">
      <c r="A43" s="5" t="s">
        <v>289</v>
      </c>
      <c r="B43" s="6" t="s">
        <v>450</v>
      </c>
      <c r="C43" s="6" t="s">
        <v>428</v>
      </c>
      <c r="D43" s="6" t="s">
        <v>206</v>
      </c>
      <c r="E43" s="10">
        <f t="shared" si="0"/>
        <v>-13.600000000000001</v>
      </c>
    </row>
    <row r="44" spans="1:10" x14ac:dyDescent="0.3">
      <c r="A44" s="3" t="s">
        <v>297</v>
      </c>
      <c r="B44" s="4" t="s">
        <v>454</v>
      </c>
      <c r="C44" s="4" t="s">
        <v>455</v>
      </c>
      <c r="D44" s="4" t="s">
        <v>456</v>
      </c>
      <c r="E44" s="9">
        <f t="shared" si="0"/>
        <v>13.5</v>
      </c>
    </row>
    <row r="45" spans="1:10" x14ac:dyDescent="0.3">
      <c r="A45" s="5" t="s">
        <v>306</v>
      </c>
      <c r="B45" s="6" t="s">
        <v>180</v>
      </c>
      <c r="C45" s="6" t="s">
        <v>185</v>
      </c>
      <c r="D45" s="6" t="s">
        <v>462</v>
      </c>
      <c r="E45" s="10">
        <f t="shared" si="0"/>
        <v>-10.8</v>
      </c>
    </row>
    <row r="46" spans="1:10" ht="14.4" customHeight="1" x14ac:dyDescent="0.3">
      <c r="A46" s="21" t="s">
        <v>552</v>
      </c>
      <c r="B46" s="21"/>
      <c r="C46" s="21"/>
      <c r="D46" s="21"/>
      <c r="E46" s="21"/>
      <c r="F46" s="19"/>
      <c r="G46" s="19"/>
      <c r="H46" s="19"/>
      <c r="I46" s="19"/>
      <c r="J46" s="19"/>
    </row>
  </sheetData>
  <mergeCells count="2">
    <mergeCell ref="A1:E5"/>
    <mergeCell ref="A46:E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3CA2E-DF97-4014-8F05-FEE62209784A}">
  <dimension ref="A1:J46"/>
  <sheetViews>
    <sheetView topLeftCell="A31" workbookViewId="0">
      <selection activeCell="A46" sqref="A46:E46"/>
    </sheetView>
  </sheetViews>
  <sheetFormatPr defaultRowHeight="14.4" x14ac:dyDescent="0.3"/>
  <cols>
    <col min="1" max="1" width="18.6640625" bestFit="1" customWidth="1"/>
    <col min="5" max="5" width="10.5546875" style="7" bestFit="1" customWidth="1"/>
  </cols>
  <sheetData>
    <row r="1" spans="1:5" x14ac:dyDescent="0.3">
      <c r="A1" s="15" t="s">
        <v>544</v>
      </c>
      <c r="B1" s="17"/>
      <c r="C1" s="17"/>
      <c r="D1" s="17"/>
      <c r="E1" s="17"/>
    </row>
    <row r="2" spans="1:5" x14ac:dyDescent="0.3">
      <c r="A2" s="17"/>
      <c r="B2" s="17"/>
      <c r="C2" s="17"/>
      <c r="D2" s="17"/>
      <c r="E2" s="17"/>
    </row>
    <row r="3" spans="1:5" x14ac:dyDescent="0.3">
      <c r="A3" s="17"/>
      <c r="B3" s="17"/>
      <c r="C3" s="17"/>
      <c r="D3" s="17"/>
      <c r="E3" s="17"/>
    </row>
    <row r="4" spans="1:5" x14ac:dyDescent="0.3">
      <c r="A4" s="17"/>
      <c r="B4" s="17"/>
      <c r="C4" s="17"/>
      <c r="D4" s="17"/>
      <c r="E4" s="17"/>
    </row>
    <row r="5" spans="1:5" x14ac:dyDescent="0.3">
      <c r="A5" s="18"/>
      <c r="B5" s="18"/>
      <c r="C5" s="18"/>
      <c r="D5" s="18"/>
      <c r="E5" s="18"/>
    </row>
    <row r="6" spans="1:5" x14ac:dyDescent="0.3">
      <c r="A6" s="2" t="s">
        <v>0</v>
      </c>
      <c r="B6" s="2" t="s">
        <v>467</v>
      </c>
      <c r="C6" s="2" t="s">
        <v>2</v>
      </c>
      <c r="D6" s="2" t="s">
        <v>3</v>
      </c>
      <c r="E6" s="8" t="s">
        <v>4</v>
      </c>
    </row>
    <row r="7" spans="1:5" x14ac:dyDescent="0.3">
      <c r="A7" s="4"/>
      <c r="B7" s="4"/>
      <c r="C7" s="4" t="s">
        <v>11</v>
      </c>
      <c r="D7" s="4"/>
      <c r="E7" s="9"/>
    </row>
    <row r="8" spans="1:5" x14ac:dyDescent="0.3">
      <c r="A8" s="6" t="s">
        <v>13</v>
      </c>
      <c r="B8" s="6" t="s">
        <v>14</v>
      </c>
      <c r="C8" s="6" t="s">
        <v>15</v>
      </c>
      <c r="D8" s="6" t="s">
        <v>16</v>
      </c>
      <c r="E8" s="10" t="s">
        <v>313</v>
      </c>
    </row>
    <row r="9" spans="1:5" x14ac:dyDescent="0.3">
      <c r="A9" s="4" t="s">
        <v>17</v>
      </c>
      <c r="B9" s="4" t="s">
        <v>316</v>
      </c>
      <c r="C9" s="4" t="s">
        <v>241</v>
      </c>
      <c r="D9" s="4" t="s">
        <v>317</v>
      </c>
      <c r="E9" s="9">
        <f>C9-B9</f>
        <v>-9</v>
      </c>
    </row>
    <row r="10" spans="1:5" x14ac:dyDescent="0.3">
      <c r="A10" s="6" t="s">
        <v>27</v>
      </c>
      <c r="B10" s="6" t="s">
        <v>321</v>
      </c>
      <c r="C10" s="6" t="s">
        <v>322</v>
      </c>
      <c r="D10" s="6" t="s">
        <v>156</v>
      </c>
      <c r="E10" s="10">
        <f t="shared" ref="E10:E45" si="0">C10-B10</f>
        <v>-7.5</v>
      </c>
    </row>
    <row r="11" spans="1:5" x14ac:dyDescent="0.3">
      <c r="A11" s="4" t="s">
        <v>36</v>
      </c>
      <c r="B11" s="4" t="s">
        <v>327</v>
      </c>
      <c r="C11" s="4" t="s">
        <v>107</v>
      </c>
      <c r="D11" s="4" t="s">
        <v>328</v>
      </c>
      <c r="E11" s="9">
        <f t="shared" si="0"/>
        <v>-20.799999999999997</v>
      </c>
    </row>
    <row r="12" spans="1:5" x14ac:dyDescent="0.3">
      <c r="A12" s="6" t="s">
        <v>46</v>
      </c>
      <c r="B12" s="6" t="s">
        <v>330</v>
      </c>
      <c r="C12" s="6" t="s">
        <v>178</v>
      </c>
      <c r="D12" s="6" t="s">
        <v>207</v>
      </c>
      <c r="E12" s="10">
        <f t="shared" si="0"/>
        <v>-11.399999999999999</v>
      </c>
    </row>
    <row r="13" spans="1:5" x14ac:dyDescent="0.3">
      <c r="A13" s="4" t="s">
        <v>56</v>
      </c>
      <c r="B13" s="4" t="s">
        <v>245</v>
      </c>
      <c r="C13" s="4" t="s">
        <v>182</v>
      </c>
      <c r="D13" s="4" t="s">
        <v>254</v>
      </c>
      <c r="E13" s="9">
        <f t="shared" si="0"/>
        <v>-7.6999999999999993</v>
      </c>
    </row>
    <row r="14" spans="1:5" x14ac:dyDescent="0.3">
      <c r="A14" s="6" t="s">
        <v>65</v>
      </c>
      <c r="B14" s="6" t="s">
        <v>316</v>
      </c>
      <c r="C14" s="6" t="s">
        <v>149</v>
      </c>
      <c r="D14" s="6" t="s">
        <v>338</v>
      </c>
      <c r="E14" s="10">
        <f t="shared" si="0"/>
        <v>-7.5</v>
      </c>
    </row>
    <row r="15" spans="1:5" x14ac:dyDescent="0.3">
      <c r="A15" s="4" t="s">
        <v>73</v>
      </c>
      <c r="B15" s="4" t="s">
        <v>343</v>
      </c>
      <c r="C15" s="4" t="s">
        <v>344</v>
      </c>
      <c r="D15" s="4" t="s">
        <v>341</v>
      </c>
      <c r="E15" s="9">
        <f t="shared" si="0"/>
        <v>19.700000000000003</v>
      </c>
    </row>
    <row r="16" spans="1:5" x14ac:dyDescent="0.3">
      <c r="A16" s="6" t="s">
        <v>83</v>
      </c>
      <c r="B16" s="6" t="s">
        <v>26</v>
      </c>
      <c r="C16" s="6" t="s">
        <v>159</v>
      </c>
      <c r="D16" s="6" t="s">
        <v>209</v>
      </c>
      <c r="E16" s="10">
        <f t="shared" si="0"/>
        <v>-15.599999999999998</v>
      </c>
    </row>
    <row r="17" spans="1:5" x14ac:dyDescent="0.3">
      <c r="A17" s="4" t="s">
        <v>92</v>
      </c>
      <c r="B17" s="4" t="s">
        <v>354</v>
      </c>
      <c r="C17" s="4" t="s">
        <v>175</v>
      </c>
      <c r="D17" s="4" t="s">
        <v>99</v>
      </c>
      <c r="E17" s="9">
        <f t="shared" si="0"/>
        <v>-9.1999999999999993</v>
      </c>
    </row>
    <row r="18" spans="1:5" x14ac:dyDescent="0.3">
      <c r="A18" s="6" t="s">
        <v>100</v>
      </c>
      <c r="B18" s="6" t="s">
        <v>357</v>
      </c>
      <c r="C18" s="6" t="s">
        <v>206</v>
      </c>
      <c r="D18" s="6" t="s">
        <v>358</v>
      </c>
      <c r="E18" s="10">
        <f t="shared" si="0"/>
        <v>4.7999999999999972</v>
      </c>
    </row>
    <row r="19" spans="1:5" x14ac:dyDescent="0.3">
      <c r="A19" s="4" t="s">
        <v>109</v>
      </c>
      <c r="B19" s="4" t="s">
        <v>362</v>
      </c>
      <c r="C19" s="4" t="s">
        <v>245</v>
      </c>
      <c r="D19" s="4" t="s">
        <v>199</v>
      </c>
      <c r="E19" s="9">
        <f t="shared" si="0"/>
        <v>-23.599999999999998</v>
      </c>
    </row>
    <row r="20" spans="1:5" x14ac:dyDescent="0.3">
      <c r="A20" s="6" t="s">
        <v>117</v>
      </c>
      <c r="B20" s="6" t="s">
        <v>365</v>
      </c>
      <c r="C20" s="6" t="s">
        <v>366</v>
      </c>
      <c r="D20" s="6" t="s">
        <v>367</v>
      </c>
      <c r="E20" s="10">
        <f t="shared" si="0"/>
        <v>0.60000000000000142</v>
      </c>
    </row>
    <row r="21" spans="1:5" x14ac:dyDescent="0.3">
      <c r="A21" s="4" t="s">
        <v>126</v>
      </c>
      <c r="B21" s="4" t="s">
        <v>266</v>
      </c>
      <c r="C21" s="4" t="s">
        <v>372</v>
      </c>
      <c r="D21" s="4" t="s">
        <v>373</v>
      </c>
      <c r="E21" s="9">
        <f t="shared" si="0"/>
        <v>17</v>
      </c>
    </row>
    <row r="22" spans="1:5" x14ac:dyDescent="0.3">
      <c r="A22" s="6" t="s">
        <v>136</v>
      </c>
      <c r="B22" s="6" t="s">
        <v>377</v>
      </c>
      <c r="C22" s="6" t="s">
        <v>224</v>
      </c>
      <c r="D22" s="6" t="s">
        <v>378</v>
      </c>
      <c r="E22" s="10">
        <f t="shared" si="0"/>
        <v>-7.5999999999999943</v>
      </c>
    </row>
    <row r="23" spans="1:5" x14ac:dyDescent="0.3">
      <c r="A23" s="4" t="s">
        <v>145</v>
      </c>
      <c r="B23" s="4" t="s">
        <v>381</v>
      </c>
      <c r="C23" s="4" t="s">
        <v>94</v>
      </c>
      <c r="D23" s="4" t="s">
        <v>248</v>
      </c>
      <c r="E23" s="9">
        <f t="shared" si="0"/>
        <v>-7.2000000000000028</v>
      </c>
    </row>
    <row r="24" spans="1:5" x14ac:dyDescent="0.3">
      <c r="A24" s="6" t="s">
        <v>153</v>
      </c>
      <c r="B24" s="6" t="s">
        <v>315</v>
      </c>
      <c r="C24" s="6" t="s">
        <v>282</v>
      </c>
      <c r="D24" s="6" t="s">
        <v>386</v>
      </c>
      <c r="E24" s="10">
        <f t="shared" si="0"/>
        <v>-14</v>
      </c>
    </row>
    <row r="25" spans="1:5" x14ac:dyDescent="0.3">
      <c r="A25" s="4" t="s">
        <v>162</v>
      </c>
      <c r="B25" s="4" t="s">
        <v>391</v>
      </c>
      <c r="C25" s="4" t="s">
        <v>61</v>
      </c>
      <c r="D25" s="4" t="s">
        <v>91</v>
      </c>
      <c r="E25" s="9">
        <f t="shared" si="0"/>
        <v>-8.7000000000000011</v>
      </c>
    </row>
    <row r="26" spans="1:5" x14ac:dyDescent="0.3">
      <c r="A26" s="6" t="s">
        <v>172</v>
      </c>
      <c r="B26" s="6" t="s">
        <v>226</v>
      </c>
      <c r="C26" s="6" t="s">
        <v>355</v>
      </c>
      <c r="D26" s="6" t="s">
        <v>331</v>
      </c>
      <c r="E26" s="10">
        <f t="shared" si="0"/>
        <v>-8.8000000000000007</v>
      </c>
    </row>
    <row r="27" spans="1:5" x14ac:dyDescent="0.3">
      <c r="A27" s="4" t="s">
        <v>181</v>
      </c>
      <c r="B27" s="4" t="s">
        <v>395</v>
      </c>
      <c r="C27" s="4" t="s">
        <v>143</v>
      </c>
      <c r="D27" s="4" t="s">
        <v>243</v>
      </c>
      <c r="E27" s="9">
        <f t="shared" si="0"/>
        <v>-19.5</v>
      </c>
    </row>
    <row r="28" spans="1:5" x14ac:dyDescent="0.3">
      <c r="A28" s="6" t="s">
        <v>190</v>
      </c>
      <c r="B28" s="6" t="s">
        <v>89</v>
      </c>
      <c r="C28" s="6" t="s">
        <v>255</v>
      </c>
      <c r="D28" s="6" t="s">
        <v>53</v>
      </c>
      <c r="E28" s="10">
        <f t="shared" si="0"/>
        <v>-5.0999999999999979</v>
      </c>
    </row>
    <row r="29" spans="1:5" x14ac:dyDescent="0.3">
      <c r="A29" s="4" t="s">
        <v>197</v>
      </c>
      <c r="B29" s="4" t="s">
        <v>401</v>
      </c>
      <c r="C29" s="4" t="s">
        <v>97</v>
      </c>
      <c r="D29" s="4" t="s">
        <v>402</v>
      </c>
      <c r="E29" s="9">
        <f t="shared" si="0"/>
        <v>0.89999999999999858</v>
      </c>
    </row>
    <row r="30" spans="1:5" x14ac:dyDescent="0.3">
      <c r="A30" s="6" t="s">
        <v>203</v>
      </c>
      <c r="B30" s="6" t="s">
        <v>405</v>
      </c>
      <c r="C30" s="6" t="s">
        <v>142</v>
      </c>
      <c r="D30" s="6" t="s">
        <v>381</v>
      </c>
      <c r="E30" s="10">
        <f t="shared" si="0"/>
        <v>-6.8999999999999986</v>
      </c>
    </row>
    <row r="31" spans="1:5" x14ac:dyDescent="0.3">
      <c r="A31" s="4" t="s">
        <v>208</v>
      </c>
      <c r="B31" s="4" t="s">
        <v>40</v>
      </c>
      <c r="C31" s="4" t="s">
        <v>407</v>
      </c>
      <c r="D31" s="4" t="s">
        <v>408</v>
      </c>
      <c r="E31" s="9">
        <f t="shared" si="0"/>
        <v>0.79999999999999716</v>
      </c>
    </row>
    <row r="32" spans="1:5" x14ac:dyDescent="0.3">
      <c r="A32" s="6" t="s">
        <v>216</v>
      </c>
      <c r="B32" s="6" t="s">
        <v>411</v>
      </c>
      <c r="C32" s="6" t="s">
        <v>412</v>
      </c>
      <c r="D32" s="6" t="s">
        <v>413</v>
      </c>
      <c r="E32" s="10">
        <f t="shared" si="0"/>
        <v>-7.5</v>
      </c>
    </row>
    <row r="33" spans="1:10" x14ac:dyDescent="0.3">
      <c r="A33" s="4" t="s">
        <v>225</v>
      </c>
      <c r="B33" s="4" t="s">
        <v>417</v>
      </c>
      <c r="C33" s="4" t="s">
        <v>418</v>
      </c>
      <c r="D33" s="4" t="s">
        <v>419</v>
      </c>
      <c r="E33" s="9">
        <f t="shared" si="0"/>
        <v>-2.8999999999999986</v>
      </c>
    </row>
    <row r="34" spans="1:10" x14ac:dyDescent="0.3">
      <c r="A34" s="6" t="s">
        <v>233</v>
      </c>
      <c r="B34" s="6" t="s">
        <v>392</v>
      </c>
      <c r="C34" s="6" t="s">
        <v>170</v>
      </c>
      <c r="D34" s="6" t="s">
        <v>424</v>
      </c>
      <c r="E34" s="10">
        <f t="shared" si="0"/>
        <v>-1.7999999999999998</v>
      </c>
    </row>
    <row r="35" spans="1:10" x14ac:dyDescent="0.3">
      <c r="A35" s="4" t="s">
        <v>239</v>
      </c>
      <c r="B35" s="4" t="s">
        <v>240</v>
      </c>
      <c r="C35" s="4" t="s">
        <v>427</v>
      </c>
      <c r="D35" s="4" t="s">
        <v>97</v>
      </c>
      <c r="E35" s="9">
        <f t="shared" si="0"/>
        <v>-12.600000000000001</v>
      </c>
    </row>
    <row r="36" spans="1:10" x14ac:dyDescent="0.3">
      <c r="A36" s="6" t="s">
        <v>244</v>
      </c>
      <c r="B36" s="6" t="s">
        <v>262</v>
      </c>
      <c r="C36" s="6" t="s">
        <v>429</v>
      </c>
      <c r="D36" s="6" t="s">
        <v>184</v>
      </c>
      <c r="E36" s="10">
        <f t="shared" si="0"/>
        <v>-14.599999999999998</v>
      </c>
    </row>
    <row r="37" spans="1:10" x14ac:dyDescent="0.3">
      <c r="A37" s="4" t="s">
        <v>250</v>
      </c>
      <c r="B37" s="4" t="s">
        <v>129</v>
      </c>
      <c r="C37" s="4" t="s">
        <v>434</v>
      </c>
      <c r="D37" s="4" t="s">
        <v>144</v>
      </c>
      <c r="E37" s="9">
        <f t="shared" si="0"/>
        <v>-12.799999999999997</v>
      </c>
    </row>
    <row r="38" spans="1:10" x14ac:dyDescent="0.3">
      <c r="A38" s="6" t="s">
        <v>258</v>
      </c>
      <c r="B38" s="6" t="s">
        <v>437</v>
      </c>
      <c r="C38" s="6" t="s">
        <v>395</v>
      </c>
      <c r="D38" s="6" t="s">
        <v>263</v>
      </c>
      <c r="E38" s="10">
        <f t="shared" si="0"/>
        <v>-19.700000000000003</v>
      </c>
    </row>
    <row r="39" spans="1:10" x14ac:dyDescent="0.3">
      <c r="A39" s="4" t="s">
        <v>267</v>
      </c>
      <c r="B39" s="4" t="s">
        <v>439</v>
      </c>
      <c r="C39" s="4" t="s">
        <v>440</v>
      </c>
      <c r="D39" s="4" t="s">
        <v>441</v>
      </c>
      <c r="E39" s="9">
        <f t="shared" si="0"/>
        <v>5.6000000000000085</v>
      </c>
    </row>
    <row r="40" spans="1:10" ht="43.2" x14ac:dyDescent="0.3">
      <c r="A40" s="12" t="s">
        <v>546</v>
      </c>
      <c r="B40" s="4" t="s">
        <v>428</v>
      </c>
      <c r="C40" s="4" t="s">
        <v>445</v>
      </c>
      <c r="D40" s="4" t="s">
        <v>55</v>
      </c>
      <c r="E40" s="9">
        <f t="shared" si="0"/>
        <v>-30.099999999999998</v>
      </c>
    </row>
    <row r="41" spans="1:10" x14ac:dyDescent="0.3">
      <c r="A41" s="6" t="s">
        <v>277</v>
      </c>
      <c r="B41" s="6" t="s">
        <v>31</v>
      </c>
      <c r="C41" s="6" t="s">
        <v>446</v>
      </c>
      <c r="D41" s="6" t="s">
        <v>137</v>
      </c>
      <c r="E41" s="10">
        <f t="shared" si="0"/>
        <v>-1.6999999999999993</v>
      </c>
    </row>
    <row r="42" spans="1:10" x14ac:dyDescent="0.3">
      <c r="A42" s="4" t="s">
        <v>285</v>
      </c>
      <c r="B42" s="4" t="s">
        <v>416</v>
      </c>
      <c r="C42" s="4" t="s">
        <v>178</v>
      </c>
      <c r="D42" s="4" t="s">
        <v>219</v>
      </c>
      <c r="E42" s="9">
        <f t="shared" si="0"/>
        <v>5.6000000000000014</v>
      </c>
    </row>
    <row r="43" spans="1:10" x14ac:dyDescent="0.3">
      <c r="A43" s="6" t="s">
        <v>289</v>
      </c>
      <c r="B43" s="6" t="s">
        <v>451</v>
      </c>
      <c r="C43" s="6" t="s">
        <v>404</v>
      </c>
      <c r="D43" s="6" t="s">
        <v>452</v>
      </c>
      <c r="E43" s="10">
        <f t="shared" si="0"/>
        <v>-29.5</v>
      </c>
    </row>
    <row r="44" spans="1:10" x14ac:dyDescent="0.3">
      <c r="A44" s="4" t="s">
        <v>297</v>
      </c>
      <c r="B44" s="4" t="s">
        <v>457</v>
      </c>
      <c r="C44" s="4" t="s">
        <v>264</v>
      </c>
      <c r="D44" s="4" t="s">
        <v>458</v>
      </c>
      <c r="E44" s="9">
        <f t="shared" si="0"/>
        <v>-31.299999999999997</v>
      </c>
    </row>
    <row r="45" spans="1:10" x14ac:dyDescent="0.3">
      <c r="A45" s="6" t="s">
        <v>306</v>
      </c>
      <c r="B45" s="6" t="s">
        <v>463</v>
      </c>
      <c r="C45" s="6" t="s">
        <v>464</v>
      </c>
      <c r="D45" s="6" t="s">
        <v>406</v>
      </c>
      <c r="E45" s="10">
        <f t="shared" si="0"/>
        <v>-7.5</v>
      </c>
    </row>
    <row r="46" spans="1:10" ht="14.4" customHeight="1" x14ac:dyDescent="0.3">
      <c r="A46" s="21" t="s">
        <v>552</v>
      </c>
      <c r="B46" s="21"/>
      <c r="C46" s="21"/>
      <c r="D46" s="21"/>
      <c r="E46" s="21"/>
      <c r="F46" s="19"/>
      <c r="G46" s="19"/>
      <c r="H46" s="19"/>
      <c r="I46" s="19"/>
      <c r="J46" s="19"/>
    </row>
  </sheetData>
  <mergeCells count="2">
    <mergeCell ref="A1:E5"/>
    <mergeCell ref="A46:E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00B71-59AC-465C-BE77-F182728586E0}">
  <dimension ref="A1:J46"/>
  <sheetViews>
    <sheetView topLeftCell="A28" workbookViewId="0">
      <selection activeCell="A46" sqref="A46:E46"/>
    </sheetView>
  </sheetViews>
  <sheetFormatPr defaultRowHeight="14.4" x14ac:dyDescent="0.3"/>
  <cols>
    <col min="1" max="1" width="18.6640625" bestFit="1" customWidth="1"/>
    <col min="5" max="5" width="10.5546875" style="7" bestFit="1" customWidth="1"/>
  </cols>
  <sheetData>
    <row r="1" spans="1:5" x14ac:dyDescent="0.3">
      <c r="A1" s="15" t="s">
        <v>544</v>
      </c>
      <c r="B1" s="17"/>
      <c r="C1" s="17"/>
      <c r="D1" s="17"/>
      <c r="E1" s="17"/>
    </row>
    <row r="2" spans="1:5" x14ac:dyDescent="0.3">
      <c r="A2" s="17"/>
      <c r="B2" s="17"/>
      <c r="C2" s="17"/>
      <c r="D2" s="17"/>
      <c r="E2" s="17"/>
    </row>
    <row r="3" spans="1:5" x14ac:dyDescent="0.3">
      <c r="A3" s="17"/>
      <c r="B3" s="17"/>
      <c r="C3" s="17"/>
      <c r="D3" s="17"/>
      <c r="E3" s="17"/>
    </row>
    <row r="4" spans="1:5" x14ac:dyDescent="0.3">
      <c r="A4" s="17"/>
      <c r="B4" s="17"/>
      <c r="C4" s="17"/>
      <c r="D4" s="17"/>
      <c r="E4" s="17"/>
    </row>
    <row r="5" spans="1:5" x14ac:dyDescent="0.3">
      <c r="A5" s="18"/>
      <c r="B5" s="18"/>
      <c r="C5" s="18"/>
      <c r="D5" s="18"/>
      <c r="E5" s="18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8" t="s">
        <v>4</v>
      </c>
    </row>
    <row r="7" spans="1:5" x14ac:dyDescent="0.3">
      <c r="A7" s="3"/>
      <c r="B7" s="4"/>
      <c r="C7" s="4" t="s">
        <v>12</v>
      </c>
      <c r="D7" s="4"/>
      <c r="E7" s="9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10" t="s">
        <v>313</v>
      </c>
    </row>
    <row r="9" spans="1:5" x14ac:dyDescent="0.3">
      <c r="A9" s="3" t="s">
        <v>17</v>
      </c>
      <c r="B9" s="4" t="s">
        <v>318</v>
      </c>
      <c r="C9" s="4" t="s">
        <v>99</v>
      </c>
      <c r="D9" s="4" t="s">
        <v>152</v>
      </c>
      <c r="E9" s="9">
        <f>C9-B9</f>
        <v>-7.5000000000000036</v>
      </c>
    </row>
    <row r="10" spans="1:5" x14ac:dyDescent="0.3">
      <c r="A10" s="5" t="s">
        <v>27</v>
      </c>
      <c r="B10" s="6" t="s">
        <v>246</v>
      </c>
      <c r="C10" s="6" t="s">
        <v>111</v>
      </c>
      <c r="D10" s="6" t="s">
        <v>323</v>
      </c>
      <c r="E10" s="10">
        <f t="shared" ref="E10:E45" si="0">C10-B10</f>
        <v>-3.8000000000000007</v>
      </c>
    </row>
    <row r="11" spans="1:5" x14ac:dyDescent="0.3">
      <c r="A11" s="3" t="s">
        <v>36</v>
      </c>
      <c r="B11" s="4" t="s">
        <v>52</v>
      </c>
      <c r="C11" s="4" t="s">
        <v>98</v>
      </c>
      <c r="D11" s="4" t="s">
        <v>99</v>
      </c>
      <c r="E11" s="9">
        <f t="shared" si="0"/>
        <v>-14.100000000000001</v>
      </c>
    </row>
    <row r="12" spans="1:5" x14ac:dyDescent="0.3">
      <c r="A12" s="5" t="s">
        <v>46</v>
      </c>
      <c r="B12" s="6" t="s">
        <v>331</v>
      </c>
      <c r="C12" s="6" t="s">
        <v>288</v>
      </c>
      <c r="D12" s="6" t="s">
        <v>286</v>
      </c>
      <c r="E12" s="10">
        <f t="shared" si="0"/>
        <v>-13.9</v>
      </c>
    </row>
    <row r="13" spans="1:5" x14ac:dyDescent="0.3">
      <c r="A13" s="3" t="s">
        <v>56</v>
      </c>
      <c r="B13" s="4" t="s">
        <v>111</v>
      </c>
      <c r="C13" s="4" t="s">
        <v>334</v>
      </c>
      <c r="D13" s="4" t="s">
        <v>335</v>
      </c>
      <c r="E13" s="9">
        <f t="shared" si="0"/>
        <v>-2.5999999999999996</v>
      </c>
    </row>
    <row r="14" spans="1:5" x14ac:dyDescent="0.3">
      <c r="A14" s="5" t="s">
        <v>65</v>
      </c>
      <c r="B14" s="6" t="s">
        <v>339</v>
      </c>
      <c r="C14" s="6" t="s">
        <v>223</v>
      </c>
      <c r="D14" s="6" t="s">
        <v>340</v>
      </c>
      <c r="E14" s="10">
        <f t="shared" si="0"/>
        <v>-7.6000000000000014</v>
      </c>
    </row>
    <row r="15" spans="1:5" x14ac:dyDescent="0.3">
      <c r="A15" s="3" t="s">
        <v>73</v>
      </c>
      <c r="B15" s="4" t="s">
        <v>77</v>
      </c>
      <c r="C15" s="4" t="s">
        <v>345</v>
      </c>
      <c r="D15" s="4" t="s">
        <v>346</v>
      </c>
      <c r="E15" s="9">
        <f t="shared" si="0"/>
        <v>10.5</v>
      </c>
    </row>
    <row r="16" spans="1:5" x14ac:dyDescent="0.3">
      <c r="A16" s="5" t="s">
        <v>83</v>
      </c>
      <c r="B16" s="6" t="s">
        <v>93</v>
      </c>
      <c r="C16" s="6" t="s">
        <v>349</v>
      </c>
      <c r="D16" s="6" t="s">
        <v>350</v>
      </c>
      <c r="E16" s="10">
        <f t="shared" si="0"/>
        <v>-13.099999999999998</v>
      </c>
    </row>
    <row r="17" spans="1:5" x14ac:dyDescent="0.3">
      <c r="A17" s="3" t="s">
        <v>92</v>
      </c>
      <c r="B17" s="4" t="s">
        <v>21</v>
      </c>
      <c r="C17" s="4" t="s">
        <v>355</v>
      </c>
      <c r="D17" s="4" t="s">
        <v>101</v>
      </c>
      <c r="E17" s="9">
        <f t="shared" si="0"/>
        <v>-17.000000000000004</v>
      </c>
    </row>
    <row r="18" spans="1:5" x14ac:dyDescent="0.3">
      <c r="A18" s="5" t="s">
        <v>100</v>
      </c>
      <c r="B18" s="6" t="s">
        <v>25</v>
      </c>
      <c r="C18" s="6" t="s">
        <v>242</v>
      </c>
      <c r="D18" s="6" t="s">
        <v>359</v>
      </c>
      <c r="E18" s="10">
        <f t="shared" si="0"/>
        <v>6.2000000000000028</v>
      </c>
    </row>
    <row r="19" spans="1:5" x14ac:dyDescent="0.3">
      <c r="A19" s="3" t="s">
        <v>109</v>
      </c>
      <c r="B19" s="4" t="s">
        <v>200</v>
      </c>
      <c r="C19" s="4" t="s">
        <v>363</v>
      </c>
      <c r="D19" s="4" t="s">
        <v>177</v>
      </c>
      <c r="E19" s="9">
        <f t="shared" si="0"/>
        <v>-19.8</v>
      </c>
    </row>
    <row r="20" spans="1:5" x14ac:dyDescent="0.3">
      <c r="A20" s="5" t="s">
        <v>117</v>
      </c>
      <c r="B20" s="6" t="s">
        <v>368</v>
      </c>
      <c r="C20" s="6" t="s">
        <v>369</v>
      </c>
      <c r="D20" s="6" t="s">
        <v>370</v>
      </c>
      <c r="E20" s="10">
        <f t="shared" si="0"/>
        <v>-2.6000000000000014</v>
      </c>
    </row>
    <row r="21" spans="1:5" x14ac:dyDescent="0.3">
      <c r="A21" s="3" t="s">
        <v>126</v>
      </c>
      <c r="B21" s="4" t="s">
        <v>374</v>
      </c>
      <c r="C21" s="4" t="s">
        <v>373</v>
      </c>
      <c r="D21" s="4" t="s">
        <v>375</v>
      </c>
      <c r="E21" s="9">
        <f t="shared" si="0"/>
        <v>12.300000000000004</v>
      </c>
    </row>
    <row r="22" spans="1:5" x14ac:dyDescent="0.3">
      <c r="A22" s="5" t="s">
        <v>136</v>
      </c>
      <c r="B22" s="6" t="s">
        <v>105</v>
      </c>
      <c r="C22" s="6" t="s">
        <v>192</v>
      </c>
      <c r="D22" s="6" t="s">
        <v>379</v>
      </c>
      <c r="E22" s="10">
        <f t="shared" si="0"/>
        <v>-14.7</v>
      </c>
    </row>
    <row r="23" spans="1:5" x14ac:dyDescent="0.3">
      <c r="A23" s="3" t="s">
        <v>145</v>
      </c>
      <c r="B23" s="4" t="s">
        <v>382</v>
      </c>
      <c r="C23" s="4" t="s">
        <v>383</v>
      </c>
      <c r="D23" s="4" t="s">
        <v>384</v>
      </c>
      <c r="E23" s="9">
        <f t="shared" si="0"/>
        <v>-6.7000000000000028</v>
      </c>
    </row>
    <row r="24" spans="1:5" x14ac:dyDescent="0.3">
      <c r="A24" s="5" t="s">
        <v>153</v>
      </c>
      <c r="B24" s="6" t="s">
        <v>387</v>
      </c>
      <c r="C24" s="6" t="s">
        <v>256</v>
      </c>
      <c r="D24" s="6" t="s">
        <v>388</v>
      </c>
      <c r="E24" s="10">
        <f t="shared" si="0"/>
        <v>-6.3999999999999986</v>
      </c>
    </row>
    <row r="25" spans="1:5" x14ac:dyDescent="0.3">
      <c r="A25" s="3" t="s">
        <v>162</v>
      </c>
      <c r="B25" s="4" t="s">
        <v>392</v>
      </c>
      <c r="C25" s="4" t="s">
        <v>393</v>
      </c>
      <c r="D25" s="4" t="s">
        <v>171</v>
      </c>
      <c r="E25" s="9">
        <f t="shared" si="0"/>
        <v>-0.59999999999999964</v>
      </c>
    </row>
    <row r="26" spans="1:5" x14ac:dyDescent="0.3">
      <c r="A26" s="5" t="s">
        <v>172</v>
      </c>
      <c r="B26" s="6" t="s">
        <v>152</v>
      </c>
      <c r="C26" s="6" t="s">
        <v>350</v>
      </c>
      <c r="D26" s="6" t="s">
        <v>195</v>
      </c>
      <c r="E26" s="10">
        <f t="shared" si="0"/>
        <v>-10.3</v>
      </c>
    </row>
    <row r="27" spans="1:5" x14ac:dyDescent="0.3">
      <c r="A27" s="3" t="s">
        <v>181</v>
      </c>
      <c r="B27" s="4" t="s">
        <v>243</v>
      </c>
      <c r="C27" s="4" t="s">
        <v>396</v>
      </c>
      <c r="D27" s="4" t="s">
        <v>99</v>
      </c>
      <c r="E27" s="9">
        <f t="shared" si="0"/>
        <v>-10.100000000000001</v>
      </c>
    </row>
    <row r="28" spans="1:5" x14ac:dyDescent="0.3">
      <c r="A28" s="5" t="s">
        <v>190</v>
      </c>
      <c r="B28" s="6" t="s">
        <v>120</v>
      </c>
      <c r="C28" s="6" t="s">
        <v>397</v>
      </c>
      <c r="D28" s="6" t="s">
        <v>398</v>
      </c>
      <c r="E28" s="10">
        <f t="shared" si="0"/>
        <v>-9.6000000000000014</v>
      </c>
    </row>
    <row r="29" spans="1:5" x14ac:dyDescent="0.3">
      <c r="A29" s="3" t="s">
        <v>197</v>
      </c>
      <c r="B29" s="4" t="s">
        <v>403</v>
      </c>
      <c r="C29" s="4" t="s">
        <v>180</v>
      </c>
      <c r="D29" s="4" t="s">
        <v>45</v>
      </c>
      <c r="E29" s="9">
        <f t="shared" si="0"/>
        <v>-1.8999999999999986</v>
      </c>
    </row>
    <row r="30" spans="1:5" x14ac:dyDescent="0.3">
      <c r="A30" s="5" t="s">
        <v>203</v>
      </c>
      <c r="B30" s="6" t="s">
        <v>406</v>
      </c>
      <c r="C30" s="6" t="s">
        <v>347</v>
      </c>
      <c r="D30" s="6" t="s">
        <v>210</v>
      </c>
      <c r="E30" s="10">
        <f t="shared" si="0"/>
        <v>-16.499999999999996</v>
      </c>
    </row>
    <row r="31" spans="1:5" x14ac:dyDescent="0.3">
      <c r="A31" s="3" t="s">
        <v>208</v>
      </c>
      <c r="B31" s="4" t="s">
        <v>377</v>
      </c>
      <c r="C31" s="4" t="s">
        <v>409</v>
      </c>
      <c r="D31" s="4" t="s">
        <v>410</v>
      </c>
      <c r="E31" s="9">
        <f t="shared" si="0"/>
        <v>-7.6999999999999957</v>
      </c>
    </row>
    <row r="32" spans="1:5" x14ac:dyDescent="0.3">
      <c r="A32" s="5" t="s">
        <v>216</v>
      </c>
      <c r="B32" s="6" t="s">
        <v>414</v>
      </c>
      <c r="C32" s="6" t="s">
        <v>415</v>
      </c>
      <c r="D32" s="6" t="s">
        <v>330</v>
      </c>
      <c r="E32" s="10">
        <f t="shared" si="0"/>
        <v>-3.2000000000000028</v>
      </c>
    </row>
    <row r="33" spans="1:10" x14ac:dyDescent="0.3">
      <c r="A33" s="3" t="s">
        <v>225</v>
      </c>
      <c r="B33" s="4" t="s">
        <v>420</v>
      </c>
      <c r="C33" s="4" t="s">
        <v>378</v>
      </c>
      <c r="D33" s="4" t="s">
        <v>421</v>
      </c>
      <c r="E33" s="9">
        <f t="shared" si="0"/>
        <v>-6.2999999999999972</v>
      </c>
    </row>
    <row r="34" spans="1:10" x14ac:dyDescent="0.3">
      <c r="A34" s="5" t="s">
        <v>233</v>
      </c>
      <c r="B34" s="6" t="s">
        <v>57</v>
      </c>
      <c r="C34" s="6" t="s">
        <v>425</v>
      </c>
      <c r="D34" s="6" t="s">
        <v>426</v>
      </c>
      <c r="E34" s="10">
        <f t="shared" si="0"/>
        <v>-2.1999999999999997</v>
      </c>
    </row>
    <row r="35" spans="1:10" x14ac:dyDescent="0.3">
      <c r="A35" s="3" t="s">
        <v>239</v>
      </c>
      <c r="B35" s="4" t="s">
        <v>428</v>
      </c>
      <c r="C35" s="4" t="s">
        <v>380</v>
      </c>
      <c r="D35" s="4" t="s">
        <v>51</v>
      </c>
      <c r="E35" s="9">
        <f t="shared" si="0"/>
        <v>-0.19999999999999929</v>
      </c>
    </row>
    <row r="36" spans="1:10" x14ac:dyDescent="0.3">
      <c r="A36" s="5" t="s">
        <v>244</v>
      </c>
      <c r="B36" s="6" t="s">
        <v>430</v>
      </c>
      <c r="C36" s="6" t="s">
        <v>188</v>
      </c>
      <c r="D36" s="6" t="s">
        <v>175</v>
      </c>
      <c r="E36" s="10">
        <f t="shared" si="0"/>
        <v>-13.5</v>
      </c>
    </row>
    <row r="37" spans="1:10" x14ac:dyDescent="0.3">
      <c r="A37" s="3" t="s">
        <v>250</v>
      </c>
      <c r="B37" s="4" t="s">
        <v>435</v>
      </c>
      <c r="C37" s="4" t="s">
        <v>33</v>
      </c>
      <c r="D37" s="4" t="s">
        <v>361</v>
      </c>
      <c r="E37" s="9">
        <f t="shared" si="0"/>
        <v>-8.4</v>
      </c>
    </row>
    <row r="38" spans="1:10" x14ac:dyDescent="0.3">
      <c r="A38" s="5" t="s">
        <v>258</v>
      </c>
      <c r="B38" s="6" t="s">
        <v>68</v>
      </c>
      <c r="C38" s="6" t="s">
        <v>438</v>
      </c>
      <c r="D38" s="6" t="s">
        <v>130</v>
      </c>
      <c r="E38" s="10">
        <f t="shared" si="0"/>
        <v>-20.299999999999997</v>
      </c>
    </row>
    <row r="39" spans="1:10" x14ac:dyDescent="0.3">
      <c r="A39" s="3" t="s">
        <v>267</v>
      </c>
      <c r="B39" s="4" t="s">
        <v>439</v>
      </c>
      <c r="C39" s="4" t="s">
        <v>440</v>
      </c>
      <c r="D39" s="4" t="s">
        <v>441</v>
      </c>
      <c r="E39" s="9">
        <f t="shared" si="0"/>
        <v>5.6000000000000085</v>
      </c>
    </row>
    <row r="40" spans="1:10" ht="43.2" x14ac:dyDescent="0.3">
      <c r="A40" s="12" t="s">
        <v>546</v>
      </c>
      <c r="B40" s="4" t="s">
        <v>138</v>
      </c>
      <c r="C40" s="4" t="s">
        <v>332</v>
      </c>
      <c r="D40" s="4" t="s">
        <v>361</v>
      </c>
      <c r="E40" s="9">
        <f t="shared" si="0"/>
        <v>-23.3</v>
      </c>
    </row>
    <row r="41" spans="1:10" x14ac:dyDescent="0.3">
      <c r="A41" s="5" t="s">
        <v>277</v>
      </c>
      <c r="B41" s="6" t="s">
        <v>447</v>
      </c>
      <c r="C41" s="6" t="s">
        <v>448</v>
      </c>
      <c r="D41" s="6" t="s">
        <v>137</v>
      </c>
      <c r="E41" s="10">
        <f t="shared" si="0"/>
        <v>-4.5</v>
      </c>
    </row>
    <row r="42" spans="1:10" x14ac:dyDescent="0.3">
      <c r="A42" s="3" t="s">
        <v>285</v>
      </c>
      <c r="B42" s="4" t="s">
        <v>22</v>
      </c>
      <c r="C42" s="4" t="s">
        <v>420</v>
      </c>
      <c r="D42" s="4" t="s">
        <v>309</v>
      </c>
      <c r="E42" s="9">
        <f t="shared" si="0"/>
        <v>17.599999999999998</v>
      </c>
    </row>
    <row r="43" spans="1:10" x14ac:dyDescent="0.3">
      <c r="A43" s="5" t="s">
        <v>289</v>
      </c>
      <c r="B43" s="6" t="s">
        <v>453</v>
      </c>
      <c r="C43" s="6" t="s">
        <v>52</v>
      </c>
      <c r="D43" s="6" t="s">
        <v>42</v>
      </c>
      <c r="E43" s="10">
        <f t="shared" si="0"/>
        <v>-27.699999999999996</v>
      </c>
    </row>
    <row r="44" spans="1:10" x14ac:dyDescent="0.3">
      <c r="A44" s="3" t="s">
        <v>297</v>
      </c>
      <c r="B44" s="4" t="s">
        <v>459</v>
      </c>
      <c r="C44" s="4" t="s">
        <v>460</v>
      </c>
      <c r="D44" s="4" t="s">
        <v>461</v>
      </c>
      <c r="E44" s="9">
        <f t="shared" si="0"/>
        <v>-15.800000000000011</v>
      </c>
    </row>
    <row r="45" spans="1:10" x14ac:dyDescent="0.3">
      <c r="A45" s="5" t="s">
        <v>306</v>
      </c>
      <c r="B45" s="6" t="s">
        <v>210</v>
      </c>
      <c r="C45" s="6" t="s">
        <v>465</v>
      </c>
      <c r="D45" s="6" t="s">
        <v>93</v>
      </c>
      <c r="E45" s="10">
        <f t="shared" si="0"/>
        <v>-10</v>
      </c>
    </row>
    <row r="46" spans="1:10" ht="14.4" customHeight="1" x14ac:dyDescent="0.3">
      <c r="A46" s="21" t="s">
        <v>552</v>
      </c>
      <c r="B46" s="21"/>
      <c r="C46" s="21"/>
      <c r="D46" s="21"/>
      <c r="E46" s="21"/>
      <c r="F46" s="19"/>
      <c r="G46" s="19"/>
      <c r="H46" s="19"/>
      <c r="I46" s="19"/>
      <c r="J46" s="19"/>
    </row>
  </sheetData>
  <mergeCells count="2">
    <mergeCell ref="A1:E5"/>
    <mergeCell ref="A46:E4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2591-F187-4C5D-A28F-C3C6A700B550}">
  <dimension ref="A1:M44"/>
  <sheetViews>
    <sheetView topLeftCell="A22" workbookViewId="0">
      <selection activeCell="A44" sqref="A44:M44"/>
    </sheetView>
  </sheetViews>
  <sheetFormatPr defaultRowHeight="14.4" x14ac:dyDescent="0.3"/>
  <cols>
    <col min="1" max="1" width="18.6640625" bestFit="1" customWidth="1"/>
    <col min="11" max="11" width="16.21875" bestFit="1" customWidth="1"/>
    <col min="12" max="12" width="10.5546875" bestFit="1" customWidth="1"/>
    <col min="13" max="13" width="12.77734375" bestFit="1" customWidth="1"/>
  </cols>
  <sheetData>
    <row r="1" spans="1:13" x14ac:dyDescent="0.3">
      <c r="A1" s="15" t="s">
        <v>545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7"/>
      <c r="M1" s="17"/>
    </row>
    <row r="2" spans="1:13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7"/>
      <c r="M2" s="17"/>
    </row>
    <row r="3" spans="1:13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7"/>
      <c r="M3" s="17"/>
    </row>
    <row r="4" spans="1:1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311</v>
      </c>
      <c r="L4" t="s">
        <v>548</v>
      </c>
      <c r="M4" t="s">
        <v>547</v>
      </c>
    </row>
    <row r="5" spans="1:13" x14ac:dyDescent="0.3">
      <c r="C5" t="s">
        <v>10</v>
      </c>
      <c r="F5" t="s">
        <v>11</v>
      </c>
      <c r="I5" t="s">
        <v>12</v>
      </c>
      <c r="L5" s="13"/>
      <c r="M5" s="13"/>
    </row>
    <row r="6" spans="1:13" x14ac:dyDescent="0.3">
      <c r="A6" t="s">
        <v>13</v>
      </c>
      <c r="B6" t="s">
        <v>14</v>
      </c>
      <c r="C6" t="s">
        <v>15</v>
      </c>
      <c r="D6" t="s">
        <v>16</v>
      </c>
      <c r="E6" t="s">
        <v>14</v>
      </c>
      <c r="F6" t="s">
        <v>15</v>
      </c>
      <c r="G6" t="s">
        <v>16</v>
      </c>
      <c r="H6" t="s">
        <v>14</v>
      </c>
      <c r="I6" t="s">
        <v>15</v>
      </c>
      <c r="J6" t="s">
        <v>16</v>
      </c>
      <c r="K6" t="s">
        <v>312</v>
      </c>
      <c r="L6" s="13" t="s">
        <v>549</v>
      </c>
      <c r="M6" s="13" t="s">
        <v>550</v>
      </c>
    </row>
    <row r="7" spans="1:13" x14ac:dyDescent="0.3">
      <c r="A7" t="s">
        <v>17</v>
      </c>
      <c r="B7" t="s">
        <v>448</v>
      </c>
      <c r="C7" t="s">
        <v>468</v>
      </c>
      <c r="D7" t="s">
        <v>469</v>
      </c>
      <c r="E7" t="s">
        <v>22</v>
      </c>
      <c r="F7" t="s">
        <v>470</v>
      </c>
      <c r="G7" t="s">
        <v>399</v>
      </c>
      <c r="H7" t="s">
        <v>91</v>
      </c>
      <c r="I7" t="s">
        <v>471</v>
      </c>
      <c r="J7" t="s">
        <v>388</v>
      </c>
      <c r="K7" s="7">
        <f>Table087__Page_118[[#This Row],[Column4]]-Table087__Page_118[[#This Row],[Column7]]</f>
        <v>-13.4</v>
      </c>
      <c r="L7" s="14">
        <f>Table087__Page_118[[#This Row],[Column2]]-Table087__Page_118[[#This Row],[Column5]]</f>
        <v>-17.5</v>
      </c>
      <c r="M7" s="14">
        <f>Table087__Page_118[[#This Row],[Column3]]-Table087__Page_118[[#This Row],[Column6]]</f>
        <v>-9.5</v>
      </c>
    </row>
    <row r="8" spans="1:13" x14ac:dyDescent="0.3">
      <c r="A8" t="s">
        <v>27</v>
      </c>
      <c r="B8" t="s">
        <v>392</v>
      </c>
      <c r="C8" t="s">
        <v>472</v>
      </c>
      <c r="D8" t="s">
        <v>424</v>
      </c>
      <c r="E8" t="s">
        <v>363</v>
      </c>
      <c r="F8" t="s">
        <v>473</v>
      </c>
      <c r="G8" t="s">
        <v>29</v>
      </c>
      <c r="H8" t="s">
        <v>474</v>
      </c>
      <c r="I8" t="s">
        <v>57</v>
      </c>
      <c r="J8" t="s">
        <v>475</v>
      </c>
      <c r="K8" s="7">
        <f>Table087__Page_118[[#This Row],[Column4]]-Table087__Page_118[[#This Row],[Column7]]</f>
        <v>-4.1000000000000005</v>
      </c>
      <c r="L8" s="14">
        <f>Table087__Page_118[[#This Row],[Column2]]-Table087__Page_118[[#This Row],[Column5]]</f>
        <v>-4.7</v>
      </c>
      <c r="M8" s="14">
        <f>Table087__Page_118[[#This Row],[Column3]]-Table087__Page_118[[#This Row],[Column6]]</f>
        <v>-3.4</v>
      </c>
    </row>
    <row r="9" spans="1:13" x14ac:dyDescent="0.3">
      <c r="A9" t="s">
        <v>36</v>
      </c>
      <c r="B9" t="s">
        <v>255</v>
      </c>
      <c r="C9" t="s">
        <v>476</v>
      </c>
      <c r="D9" t="s">
        <v>185</v>
      </c>
      <c r="E9" t="s">
        <v>222</v>
      </c>
      <c r="F9" t="s">
        <v>400</v>
      </c>
      <c r="G9" t="s">
        <v>106</v>
      </c>
      <c r="H9" t="s">
        <v>53</v>
      </c>
      <c r="I9" t="s">
        <v>469</v>
      </c>
      <c r="J9" t="s">
        <v>183</v>
      </c>
      <c r="K9" s="7">
        <f>Table087__Page_118[[#This Row],[Column4]]-Table087__Page_118[[#This Row],[Column7]]</f>
        <v>-16.999999999999996</v>
      </c>
      <c r="L9" s="14">
        <f>Table087__Page_118[[#This Row],[Column2]]-Table087__Page_118[[#This Row],[Column5]]</f>
        <v>-19.699999999999996</v>
      </c>
      <c r="M9" s="14">
        <f>Table087__Page_118[[#This Row],[Column3]]-Table087__Page_118[[#This Row],[Column6]]</f>
        <v>-14.100000000000001</v>
      </c>
    </row>
    <row r="10" spans="1:13" x14ac:dyDescent="0.3">
      <c r="A10" t="s">
        <v>46</v>
      </c>
      <c r="B10" t="s">
        <v>85</v>
      </c>
      <c r="C10" t="s">
        <v>28</v>
      </c>
      <c r="D10" t="s">
        <v>477</v>
      </c>
      <c r="E10" t="s">
        <v>310</v>
      </c>
      <c r="F10" t="s">
        <v>62</v>
      </c>
      <c r="G10" t="s">
        <v>194</v>
      </c>
      <c r="H10" t="s">
        <v>398</v>
      </c>
      <c r="I10" t="s">
        <v>478</v>
      </c>
      <c r="J10" t="s">
        <v>376</v>
      </c>
      <c r="K10" s="7">
        <f>Table087__Page_118[[#This Row],[Column4]]-Table087__Page_118[[#This Row],[Column7]]</f>
        <v>-13.900000000000002</v>
      </c>
      <c r="L10" s="14">
        <f>Table087__Page_118[[#This Row],[Column2]]-Table087__Page_118[[#This Row],[Column5]]</f>
        <v>-16.7</v>
      </c>
      <c r="M10" s="14">
        <f>Table087__Page_118[[#This Row],[Column3]]-Table087__Page_118[[#This Row],[Column6]]</f>
        <v>-10.199999999999999</v>
      </c>
    </row>
    <row r="11" spans="1:13" x14ac:dyDescent="0.3">
      <c r="A11" t="s">
        <v>56</v>
      </c>
      <c r="B11" t="s">
        <v>479</v>
      </c>
      <c r="C11" t="s">
        <v>275</v>
      </c>
      <c r="D11" t="s">
        <v>480</v>
      </c>
      <c r="E11" t="s">
        <v>38</v>
      </c>
      <c r="F11" t="s">
        <v>481</v>
      </c>
      <c r="G11" t="s">
        <v>482</v>
      </c>
      <c r="H11" t="s">
        <v>483</v>
      </c>
      <c r="I11" t="s">
        <v>236</v>
      </c>
      <c r="J11" t="s">
        <v>424</v>
      </c>
      <c r="K11" s="7">
        <f>Table087__Page_118[[#This Row],[Column4]]-Table087__Page_118[[#This Row],[Column7]]</f>
        <v>-10.9</v>
      </c>
      <c r="L11" s="14">
        <f>Table087__Page_118[[#This Row],[Column2]]-Table087__Page_118[[#This Row],[Column5]]</f>
        <v>-14.8</v>
      </c>
      <c r="M11" s="14">
        <f>Table087__Page_118[[#This Row],[Column3]]-Table087__Page_118[[#This Row],[Column6]]</f>
        <v>-7</v>
      </c>
    </row>
    <row r="12" spans="1:13" x14ac:dyDescent="0.3">
      <c r="A12" t="s">
        <v>65</v>
      </c>
      <c r="B12" t="s">
        <v>484</v>
      </c>
      <c r="C12" t="s">
        <v>320</v>
      </c>
      <c r="D12" t="s">
        <v>159</v>
      </c>
      <c r="E12" t="s">
        <v>485</v>
      </c>
      <c r="F12" t="s">
        <v>379</v>
      </c>
      <c r="G12" t="s">
        <v>486</v>
      </c>
      <c r="H12" t="s">
        <v>222</v>
      </c>
      <c r="I12" t="s">
        <v>383</v>
      </c>
      <c r="J12" t="s">
        <v>464</v>
      </c>
      <c r="K12" s="7">
        <f>Table087__Page_118[[#This Row],[Column4]]-Table087__Page_118[[#This Row],[Column7]]</f>
        <v>-21.400000000000002</v>
      </c>
      <c r="L12" s="14">
        <f>Table087__Page_118[[#This Row],[Column2]]-Table087__Page_118[[#This Row],[Column5]]</f>
        <v>-21.9</v>
      </c>
      <c r="M12" s="14">
        <f>Table087__Page_118[[#This Row],[Column3]]-Table087__Page_118[[#This Row],[Column6]]</f>
        <v>-20.200000000000003</v>
      </c>
    </row>
    <row r="13" spans="1:13" x14ac:dyDescent="0.3">
      <c r="A13" t="s">
        <v>73</v>
      </c>
      <c r="B13" t="s">
        <v>487</v>
      </c>
      <c r="C13" t="s">
        <v>375</v>
      </c>
      <c r="D13" t="s">
        <v>41</v>
      </c>
      <c r="E13" t="s">
        <v>368</v>
      </c>
      <c r="F13" t="s">
        <v>488</v>
      </c>
      <c r="G13" t="s">
        <v>489</v>
      </c>
      <c r="H13" t="s">
        <v>409</v>
      </c>
      <c r="I13" t="s">
        <v>490</v>
      </c>
      <c r="J13" t="s">
        <v>491</v>
      </c>
      <c r="K13" s="7">
        <f>Table087__Page_118[[#This Row],[Column4]]-Table087__Page_118[[#This Row],[Column7]]</f>
        <v>-0.79999999999999716</v>
      </c>
      <c r="L13" s="14">
        <f>Table087__Page_118[[#This Row],[Column2]]-Table087__Page_118[[#This Row],[Column5]]</f>
        <v>1.8999999999999986</v>
      </c>
      <c r="M13" s="14">
        <f>Table087__Page_118[[#This Row],[Column3]]-Table087__Page_118[[#This Row],[Column6]]</f>
        <v>-3</v>
      </c>
    </row>
    <row r="14" spans="1:13" x14ac:dyDescent="0.3">
      <c r="A14" t="s">
        <v>83</v>
      </c>
      <c r="B14" t="s">
        <v>492</v>
      </c>
      <c r="C14" t="s">
        <v>271</v>
      </c>
      <c r="D14" t="s">
        <v>252</v>
      </c>
      <c r="E14" t="s">
        <v>146</v>
      </c>
      <c r="F14" t="s">
        <v>90</v>
      </c>
      <c r="G14" t="s">
        <v>493</v>
      </c>
      <c r="H14" t="s">
        <v>192</v>
      </c>
      <c r="I14" t="s">
        <v>494</v>
      </c>
      <c r="J14" t="s">
        <v>182</v>
      </c>
      <c r="K14" s="7">
        <f>Table087__Page_118[[#This Row],[Column4]]-Table087__Page_118[[#This Row],[Column7]]</f>
        <v>-8.9999999999999982</v>
      </c>
      <c r="L14" s="14">
        <f>Table087__Page_118[[#This Row],[Column2]]-Table087__Page_118[[#This Row],[Column5]]</f>
        <v>-11.500000000000002</v>
      </c>
      <c r="M14" s="14">
        <f>Table087__Page_118[[#This Row],[Column3]]-Table087__Page_118[[#This Row],[Column6]]</f>
        <v>-5.2</v>
      </c>
    </row>
    <row r="15" spans="1:13" x14ac:dyDescent="0.3">
      <c r="A15" t="s">
        <v>92</v>
      </c>
      <c r="B15" t="s">
        <v>194</v>
      </c>
      <c r="C15" t="s">
        <v>495</v>
      </c>
      <c r="D15" t="s">
        <v>55</v>
      </c>
      <c r="E15" t="s">
        <v>151</v>
      </c>
      <c r="F15" t="s">
        <v>387</v>
      </c>
      <c r="G15" t="s">
        <v>496</v>
      </c>
      <c r="H15" t="s">
        <v>18</v>
      </c>
      <c r="I15" t="s">
        <v>431</v>
      </c>
      <c r="J15" t="s">
        <v>350</v>
      </c>
      <c r="K15" s="7">
        <f>Table087__Page_118[[#This Row],[Column4]]-Table087__Page_118[[#This Row],[Column7]]</f>
        <v>-6.5</v>
      </c>
      <c r="L15" s="14">
        <f>Table087__Page_118[[#This Row],[Column2]]-Table087__Page_118[[#This Row],[Column5]]</f>
        <v>-4.5999999999999979</v>
      </c>
      <c r="M15" s="14">
        <f>Table087__Page_118[[#This Row],[Column3]]-Table087__Page_118[[#This Row],[Column6]]</f>
        <v>-8</v>
      </c>
    </row>
    <row r="16" spans="1:13" x14ac:dyDescent="0.3">
      <c r="A16" t="s">
        <v>100</v>
      </c>
      <c r="B16" t="s">
        <v>355</v>
      </c>
      <c r="C16" t="s">
        <v>497</v>
      </c>
      <c r="D16" t="s">
        <v>31</v>
      </c>
      <c r="E16" t="s">
        <v>356</v>
      </c>
      <c r="F16" t="s">
        <v>403</v>
      </c>
      <c r="G16" t="s">
        <v>178</v>
      </c>
      <c r="H16" t="s">
        <v>396</v>
      </c>
      <c r="I16" t="s">
        <v>257</v>
      </c>
      <c r="J16" t="s">
        <v>119</v>
      </c>
      <c r="K16" s="7">
        <f>Table087__Page_118[[#This Row],[Column4]]-Table087__Page_118[[#This Row],[Column7]]</f>
        <v>-13</v>
      </c>
      <c r="L16" s="14">
        <f>Table087__Page_118[[#This Row],[Column2]]-Table087__Page_118[[#This Row],[Column5]]</f>
        <v>-11.900000000000002</v>
      </c>
      <c r="M16" s="14">
        <f>Table087__Page_118[[#This Row],[Column3]]-Table087__Page_118[[#This Row],[Column6]]</f>
        <v>-13.6</v>
      </c>
    </row>
    <row r="17" spans="1:13" x14ac:dyDescent="0.3">
      <c r="A17" t="s">
        <v>109</v>
      </c>
      <c r="B17" t="s">
        <v>290</v>
      </c>
      <c r="C17" t="s">
        <v>498</v>
      </c>
      <c r="D17" t="s">
        <v>432</v>
      </c>
      <c r="E17" t="s">
        <v>101</v>
      </c>
      <c r="F17" t="s">
        <v>278</v>
      </c>
      <c r="G17" t="s">
        <v>179</v>
      </c>
      <c r="H17" t="s">
        <v>499</v>
      </c>
      <c r="I17" t="s">
        <v>500</v>
      </c>
      <c r="J17" t="s">
        <v>501</v>
      </c>
      <c r="K17" s="7">
        <f>Table087__Page_118[[#This Row],[Column4]]-Table087__Page_118[[#This Row],[Column7]]</f>
        <v>-13.200000000000001</v>
      </c>
      <c r="L17" s="14">
        <f>Table087__Page_118[[#This Row],[Column2]]-Table087__Page_118[[#This Row],[Column5]]</f>
        <v>-16.600000000000001</v>
      </c>
      <c r="M17" s="14">
        <f>Table087__Page_118[[#This Row],[Column3]]-Table087__Page_118[[#This Row],[Column6]]</f>
        <v>-9.1</v>
      </c>
    </row>
    <row r="18" spans="1:13" x14ac:dyDescent="0.3">
      <c r="A18" t="s">
        <v>117</v>
      </c>
      <c r="B18" t="s">
        <v>196</v>
      </c>
      <c r="C18" t="s">
        <v>54</v>
      </c>
      <c r="D18" t="s">
        <v>85</v>
      </c>
      <c r="E18" t="s">
        <v>107</v>
      </c>
      <c r="F18" t="s">
        <v>52</v>
      </c>
      <c r="G18" t="s">
        <v>248</v>
      </c>
      <c r="H18" t="s">
        <v>147</v>
      </c>
      <c r="I18" t="s">
        <v>84</v>
      </c>
      <c r="J18" t="s">
        <v>360</v>
      </c>
      <c r="K18" s="7">
        <f>Table087__Page_118[[#This Row],[Column4]]-Table087__Page_118[[#This Row],[Column7]]</f>
        <v>-19.8</v>
      </c>
      <c r="L18" s="14">
        <f>Table087__Page_118[[#This Row],[Column2]]-Table087__Page_118[[#This Row],[Column5]]</f>
        <v>-17.500000000000004</v>
      </c>
      <c r="M18" s="14">
        <f>Table087__Page_118[[#This Row],[Column3]]-Table087__Page_118[[#This Row],[Column6]]</f>
        <v>-22.300000000000004</v>
      </c>
    </row>
    <row r="19" spans="1:13" x14ac:dyDescent="0.3">
      <c r="A19" t="s">
        <v>126</v>
      </c>
      <c r="B19" t="s">
        <v>249</v>
      </c>
      <c r="C19" t="s">
        <v>286</v>
      </c>
      <c r="D19" t="s">
        <v>98</v>
      </c>
      <c r="E19" t="s">
        <v>429</v>
      </c>
      <c r="F19" t="s">
        <v>403</v>
      </c>
      <c r="G19" t="s">
        <v>96</v>
      </c>
      <c r="H19" t="s">
        <v>265</v>
      </c>
      <c r="I19" t="s">
        <v>95</v>
      </c>
      <c r="J19" t="s">
        <v>496</v>
      </c>
      <c r="K19" s="7">
        <f>Table087__Page_118[[#This Row],[Column4]]-Table087__Page_118[[#This Row],[Column7]]</f>
        <v>-8.1999999999999993</v>
      </c>
      <c r="L19" s="14">
        <f>Table087__Page_118[[#This Row],[Column2]]-Table087__Page_118[[#This Row],[Column5]]</f>
        <v>-7.1999999999999993</v>
      </c>
      <c r="M19" s="14">
        <f>Table087__Page_118[[#This Row],[Column3]]-Table087__Page_118[[#This Row],[Column6]]</f>
        <v>-9</v>
      </c>
    </row>
    <row r="20" spans="1:13" x14ac:dyDescent="0.3">
      <c r="A20" t="s">
        <v>136</v>
      </c>
      <c r="B20" t="s">
        <v>355</v>
      </c>
      <c r="C20" t="s">
        <v>474</v>
      </c>
      <c r="D20" t="s">
        <v>336</v>
      </c>
      <c r="E20" t="s">
        <v>129</v>
      </c>
      <c r="F20" t="s">
        <v>44</v>
      </c>
      <c r="G20" t="s">
        <v>37</v>
      </c>
      <c r="H20" t="s">
        <v>502</v>
      </c>
      <c r="I20" t="s">
        <v>252</v>
      </c>
      <c r="J20" t="s">
        <v>387</v>
      </c>
      <c r="K20" s="7">
        <f>Table087__Page_118[[#This Row],[Column4]]-Table087__Page_118[[#This Row],[Column7]]</f>
        <v>-15.200000000000001</v>
      </c>
      <c r="L20" s="14">
        <f>Table087__Page_118[[#This Row],[Column2]]-Table087__Page_118[[#This Row],[Column5]]</f>
        <v>-15.7</v>
      </c>
      <c r="M20" s="14">
        <f>Table087__Page_118[[#This Row],[Column3]]-Table087__Page_118[[#This Row],[Column6]]</f>
        <v>-15</v>
      </c>
    </row>
    <row r="21" spans="1:13" x14ac:dyDescent="0.3">
      <c r="A21" t="s">
        <v>145</v>
      </c>
      <c r="B21" t="s">
        <v>435</v>
      </c>
      <c r="C21" t="s">
        <v>288</v>
      </c>
      <c r="D21" t="s">
        <v>62</v>
      </c>
      <c r="E21" t="s">
        <v>368</v>
      </c>
      <c r="F21" t="s">
        <v>245</v>
      </c>
      <c r="G21" t="s">
        <v>24</v>
      </c>
      <c r="H21" t="s">
        <v>96</v>
      </c>
      <c r="I21" t="s">
        <v>470</v>
      </c>
      <c r="J21" t="s">
        <v>95</v>
      </c>
      <c r="K21" s="7">
        <f>Table087__Page_118[[#This Row],[Column4]]-Table087__Page_118[[#This Row],[Column7]]</f>
        <v>-14.600000000000001</v>
      </c>
      <c r="L21" s="14">
        <f>Table087__Page_118[[#This Row],[Column2]]-Table087__Page_118[[#This Row],[Column5]]</f>
        <v>-17.700000000000003</v>
      </c>
      <c r="M21" s="14">
        <f>Table087__Page_118[[#This Row],[Column3]]-Table087__Page_118[[#This Row],[Column6]]</f>
        <v>-11.799999999999999</v>
      </c>
    </row>
    <row r="22" spans="1:13" x14ac:dyDescent="0.3">
      <c r="A22" t="s">
        <v>153</v>
      </c>
      <c r="B22" t="s">
        <v>87</v>
      </c>
      <c r="C22" t="s">
        <v>272</v>
      </c>
      <c r="D22" t="s">
        <v>158</v>
      </c>
      <c r="E22" t="s">
        <v>55</v>
      </c>
      <c r="F22" t="s">
        <v>478</v>
      </c>
      <c r="G22" t="s">
        <v>54</v>
      </c>
      <c r="H22" t="s">
        <v>503</v>
      </c>
      <c r="I22" t="s">
        <v>468</v>
      </c>
      <c r="J22" t="s">
        <v>67</v>
      </c>
      <c r="K22" s="7">
        <f>Table087__Page_118[[#This Row],[Column4]]-Table087__Page_118[[#This Row],[Column7]]</f>
        <v>-1.2000000000000011</v>
      </c>
      <c r="L22" s="14">
        <f>Table087__Page_118[[#This Row],[Column2]]-Table087__Page_118[[#This Row],[Column5]]</f>
        <v>-4.7000000000000011</v>
      </c>
      <c r="M22" s="14">
        <f>Table087__Page_118[[#This Row],[Column3]]-Table087__Page_118[[#This Row],[Column6]]</f>
        <v>1.3999999999999995</v>
      </c>
    </row>
    <row r="23" spans="1:13" x14ac:dyDescent="0.3">
      <c r="A23" t="s">
        <v>162</v>
      </c>
      <c r="B23" t="s">
        <v>422</v>
      </c>
      <c r="C23" t="s">
        <v>235</v>
      </c>
      <c r="D23" t="s">
        <v>422</v>
      </c>
      <c r="E23" t="s">
        <v>403</v>
      </c>
      <c r="F23" t="s">
        <v>503</v>
      </c>
      <c r="G23" t="s">
        <v>350</v>
      </c>
      <c r="H23" t="s">
        <v>504</v>
      </c>
      <c r="I23" t="s">
        <v>234</v>
      </c>
      <c r="J23" t="s">
        <v>505</v>
      </c>
      <c r="K23" s="7">
        <f>Table087__Page_118[[#This Row],[Column4]]-Table087__Page_118[[#This Row],[Column7]]</f>
        <v>-19.5</v>
      </c>
      <c r="L23" s="14">
        <f>Table087__Page_118[[#This Row],[Column2]]-Table087__Page_118[[#This Row],[Column5]]</f>
        <v>-26.5</v>
      </c>
      <c r="M23" s="14">
        <f>Table087__Page_118[[#This Row],[Column3]]-Table087__Page_118[[#This Row],[Column6]]</f>
        <v>-13.4</v>
      </c>
    </row>
    <row r="24" spans="1:13" x14ac:dyDescent="0.3">
      <c r="A24" t="s">
        <v>172</v>
      </c>
      <c r="B24" t="s">
        <v>255</v>
      </c>
      <c r="C24" t="s">
        <v>251</v>
      </c>
      <c r="D24" t="s">
        <v>160</v>
      </c>
      <c r="E24" t="s">
        <v>506</v>
      </c>
      <c r="F24" t="s">
        <v>470</v>
      </c>
      <c r="G24" t="s">
        <v>394</v>
      </c>
      <c r="H24" t="s">
        <v>360</v>
      </c>
      <c r="I24" t="s">
        <v>87</v>
      </c>
      <c r="J24" t="s">
        <v>484</v>
      </c>
      <c r="K24" s="7">
        <f>Table087__Page_118[[#This Row],[Column4]]-Table087__Page_118[[#This Row],[Column7]]</f>
        <v>-9</v>
      </c>
      <c r="L24" s="14">
        <f>Table087__Page_118[[#This Row],[Column2]]-Table087__Page_118[[#This Row],[Column5]]</f>
        <v>-9.5</v>
      </c>
      <c r="M24" s="14">
        <f>Table087__Page_118[[#This Row],[Column3]]-Table087__Page_118[[#This Row],[Column6]]</f>
        <v>-7.8999999999999986</v>
      </c>
    </row>
    <row r="25" spans="1:13" x14ac:dyDescent="0.3">
      <c r="A25" t="s">
        <v>181</v>
      </c>
      <c r="B25" t="s">
        <v>91</v>
      </c>
      <c r="C25" t="s">
        <v>290</v>
      </c>
      <c r="D25" t="s">
        <v>60</v>
      </c>
      <c r="E25" t="s">
        <v>25</v>
      </c>
      <c r="F25" t="s">
        <v>499</v>
      </c>
      <c r="G25" t="s">
        <v>434</v>
      </c>
      <c r="H25" t="s">
        <v>507</v>
      </c>
      <c r="I25" t="s">
        <v>385</v>
      </c>
      <c r="J25" t="s">
        <v>205</v>
      </c>
      <c r="K25" s="7">
        <f>Table087__Page_118[[#This Row],[Column4]]-Table087__Page_118[[#This Row],[Column7]]</f>
        <v>-6.7000000000000028</v>
      </c>
      <c r="L25" s="14">
        <f>Table087__Page_118[[#This Row],[Column2]]-Table087__Page_118[[#This Row],[Column5]]</f>
        <v>-9.6999999999999993</v>
      </c>
      <c r="M25" s="14">
        <f>Table087__Page_118[[#This Row],[Column3]]-Table087__Page_118[[#This Row],[Column6]]</f>
        <v>-3.7000000000000011</v>
      </c>
    </row>
    <row r="26" spans="1:13" x14ac:dyDescent="0.3">
      <c r="A26" t="s">
        <v>190</v>
      </c>
      <c r="B26" t="s">
        <v>90</v>
      </c>
      <c r="C26" t="s">
        <v>442</v>
      </c>
      <c r="D26" t="s">
        <v>291</v>
      </c>
      <c r="E26" t="s">
        <v>508</v>
      </c>
      <c r="F26" t="s">
        <v>284</v>
      </c>
      <c r="G26" t="s">
        <v>183</v>
      </c>
      <c r="H26" t="s">
        <v>281</v>
      </c>
      <c r="I26" t="s">
        <v>509</v>
      </c>
      <c r="J26" t="s">
        <v>433</v>
      </c>
      <c r="K26" s="7">
        <f>Table087__Page_118[[#This Row],[Column4]]-Table087__Page_118[[#This Row],[Column7]]</f>
        <v>-8.2000000000000011</v>
      </c>
      <c r="L26" s="14">
        <f>Table087__Page_118[[#This Row],[Column2]]-Table087__Page_118[[#This Row],[Column5]]</f>
        <v>-9.3999999999999986</v>
      </c>
      <c r="M26" s="14">
        <f>Table087__Page_118[[#This Row],[Column3]]-Table087__Page_118[[#This Row],[Column6]]</f>
        <v>-6.8000000000000007</v>
      </c>
    </row>
    <row r="27" spans="1:13" x14ac:dyDescent="0.3">
      <c r="A27" t="s">
        <v>197</v>
      </c>
      <c r="B27" t="s">
        <v>157</v>
      </c>
      <c r="C27" t="s">
        <v>433</v>
      </c>
      <c r="D27" t="s">
        <v>492</v>
      </c>
      <c r="E27" t="s">
        <v>510</v>
      </c>
      <c r="F27" t="s">
        <v>355</v>
      </c>
      <c r="G27" t="s">
        <v>195</v>
      </c>
      <c r="H27" t="s">
        <v>39</v>
      </c>
      <c r="I27" t="s">
        <v>397</v>
      </c>
      <c r="J27" t="s">
        <v>254</v>
      </c>
      <c r="K27" s="7">
        <f>Table087__Page_118[[#This Row],[Column4]]-Table087__Page_118[[#This Row],[Column7]]</f>
        <v>-11.4</v>
      </c>
      <c r="L27" s="14">
        <f>Table087__Page_118[[#This Row],[Column2]]-Table087__Page_118[[#This Row],[Column5]]</f>
        <v>-12.3</v>
      </c>
      <c r="M27" s="14">
        <f>Table087__Page_118[[#This Row],[Column3]]-Table087__Page_118[[#This Row],[Column6]]</f>
        <v>-9.8999999999999986</v>
      </c>
    </row>
    <row r="28" spans="1:13" x14ac:dyDescent="0.3">
      <c r="A28" t="s">
        <v>203</v>
      </c>
      <c r="B28" t="s">
        <v>331</v>
      </c>
      <c r="C28" t="s">
        <v>501</v>
      </c>
      <c r="D28" t="s">
        <v>386</v>
      </c>
      <c r="E28" t="s">
        <v>253</v>
      </c>
      <c r="F28" t="s">
        <v>511</v>
      </c>
      <c r="G28" t="s">
        <v>357</v>
      </c>
      <c r="H28" t="s">
        <v>86</v>
      </c>
      <c r="I28" t="s">
        <v>336</v>
      </c>
      <c r="J28" t="s">
        <v>512</v>
      </c>
      <c r="K28" s="7">
        <f>Table087__Page_118[[#This Row],[Column4]]-Table087__Page_118[[#This Row],[Column7]]</f>
        <v>-13.100000000000001</v>
      </c>
      <c r="L28" s="14">
        <f>Table087__Page_118[[#This Row],[Column2]]-Table087__Page_118[[#This Row],[Column5]]</f>
        <v>-12.499999999999996</v>
      </c>
      <c r="M28" s="14">
        <f>Table087__Page_118[[#This Row],[Column3]]-Table087__Page_118[[#This Row],[Column6]]</f>
        <v>-12.299999999999999</v>
      </c>
    </row>
    <row r="29" spans="1:13" x14ac:dyDescent="0.3">
      <c r="A29" t="s">
        <v>208</v>
      </c>
      <c r="B29" t="s">
        <v>427</v>
      </c>
      <c r="C29" t="s">
        <v>67</v>
      </c>
      <c r="D29" t="s">
        <v>177</v>
      </c>
      <c r="E29" t="s">
        <v>490</v>
      </c>
      <c r="F29" t="s">
        <v>513</v>
      </c>
      <c r="G29" t="s">
        <v>514</v>
      </c>
      <c r="H29" t="s">
        <v>515</v>
      </c>
      <c r="I29" t="s">
        <v>47</v>
      </c>
      <c r="J29" t="s">
        <v>18</v>
      </c>
      <c r="K29" s="7">
        <f>Table087__Page_118[[#This Row],[Column4]]-Table087__Page_118[[#This Row],[Column7]]</f>
        <v>-27.200000000000003</v>
      </c>
      <c r="L29" s="14">
        <f>Table087__Page_118[[#This Row],[Column2]]-Table087__Page_118[[#This Row],[Column5]]</f>
        <v>-22.700000000000003</v>
      </c>
      <c r="M29" s="14">
        <f>Table087__Page_118[[#This Row],[Column3]]-Table087__Page_118[[#This Row],[Column6]]</f>
        <v>-33.199999999999996</v>
      </c>
    </row>
    <row r="30" spans="1:13" x14ac:dyDescent="0.3">
      <c r="A30" t="s">
        <v>216</v>
      </c>
      <c r="B30" t="s">
        <v>137</v>
      </c>
      <c r="C30" t="s">
        <v>376</v>
      </c>
      <c r="D30" t="s">
        <v>503</v>
      </c>
      <c r="E30" t="s">
        <v>52</v>
      </c>
      <c r="F30" t="s">
        <v>209</v>
      </c>
      <c r="G30" t="s">
        <v>147</v>
      </c>
      <c r="H30" t="s">
        <v>307</v>
      </c>
      <c r="I30" t="s">
        <v>247</v>
      </c>
      <c r="J30" t="s">
        <v>364</v>
      </c>
      <c r="K30" s="7">
        <f>Table087__Page_118[[#This Row],[Column4]]-Table087__Page_118[[#This Row],[Column7]]</f>
        <v>-14.399999999999999</v>
      </c>
      <c r="L30" s="14">
        <f>Table087__Page_118[[#This Row],[Column2]]-Table087__Page_118[[#This Row],[Column5]]</f>
        <v>-18.000000000000004</v>
      </c>
      <c r="M30" s="14">
        <f>Table087__Page_118[[#This Row],[Column3]]-Table087__Page_118[[#This Row],[Column6]]</f>
        <v>-10.499999999999998</v>
      </c>
    </row>
    <row r="31" spans="1:13" x14ac:dyDescent="0.3">
      <c r="A31" t="s">
        <v>225</v>
      </c>
      <c r="B31" t="s">
        <v>352</v>
      </c>
      <c r="C31" t="s">
        <v>433</v>
      </c>
      <c r="D31" t="s">
        <v>503</v>
      </c>
      <c r="E31" t="s">
        <v>516</v>
      </c>
      <c r="F31" t="s">
        <v>206</v>
      </c>
      <c r="G31" t="s">
        <v>485</v>
      </c>
      <c r="H31" t="s">
        <v>174</v>
      </c>
      <c r="I31" t="s">
        <v>517</v>
      </c>
      <c r="J31" t="s">
        <v>110</v>
      </c>
      <c r="K31" s="7">
        <f>Table087__Page_118[[#This Row],[Column4]]-Table087__Page_118[[#This Row],[Column7]]</f>
        <v>-26.5</v>
      </c>
      <c r="L31" s="14">
        <f>Table087__Page_118[[#This Row],[Column2]]-Table087__Page_118[[#This Row],[Column5]]</f>
        <v>-27.400000000000002</v>
      </c>
      <c r="M31" s="14">
        <f>Table087__Page_118[[#This Row],[Column3]]-Table087__Page_118[[#This Row],[Column6]]</f>
        <v>-25.499999999999996</v>
      </c>
    </row>
    <row r="32" spans="1:13" x14ac:dyDescent="0.3">
      <c r="A32" t="s">
        <v>233</v>
      </c>
      <c r="B32" t="s">
        <v>165</v>
      </c>
      <c r="C32" t="s">
        <v>163</v>
      </c>
      <c r="D32" t="s">
        <v>275</v>
      </c>
      <c r="E32" t="s">
        <v>164</v>
      </c>
      <c r="F32" t="s">
        <v>518</v>
      </c>
      <c r="G32" t="s">
        <v>519</v>
      </c>
      <c r="H32" t="s">
        <v>425</v>
      </c>
      <c r="I32" t="s">
        <v>520</v>
      </c>
      <c r="J32" t="s">
        <v>235</v>
      </c>
      <c r="K32" s="7">
        <f>Table087__Page_118[[#This Row],[Column4]]-Table087__Page_118[[#This Row],[Column7]]</f>
        <v>-0.89999999999999991</v>
      </c>
      <c r="L32" s="14">
        <f>Table087__Page_118[[#This Row],[Column2]]-Table087__Page_118[[#This Row],[Column5]]</f>
        <v>-1</v>
      </c>
      <c r="M32" s="14">
        <f>Table087__Page_118[[#This Row],[Column3]]-Table087__Page_118[[#This Row],[Column6]]</f>
        <v>-0.8</v>
      </c>
    </row>
    <row r="33" spans="1:13" x14ac:dyDescent="0.3">
      <c r="A33" t="s">
        <v>239</v>
      </c>
      <c r="B33" t="s">
        <v>376</v>
      </c>
      <c r="C33" t="s">
        <v>54</v>
      </c>
      <c r="D33" t="s">
        <v>284</v>
      </c>
      <c r="E33" t="s">
        <v>224</v>
      </c>
      <c r="F33" t="s">
        <v>44</v>
      </c>
      <c r="G33" t="s">
        <v>353</v>
      </c>
      <c r="H33" t="s">
        <v>511</v>
      </c>
      <c r="I33" t="s">
        <v>446</v>
      </c>
      <c r="J33" t="s">
        <v>119</v>
      </c>
      <c r="K33" s="7">
        <f>Table087__Page_118[[#This Row],[Column4]]-Table087__Page_118[[#This Row],[Column7]]</f>
        <v>-18.200000000000003</v>
      </c>
      <c r="L33" s="14">
        <f>Table087__Page_118[[#This Row],[Column2]]-Table087__Page_118[[#This Row],[Column5]]</f>
        <v>-25.800000000000004</v>
      </c>
      <c r="M33" s="14">
        <f>Table087__Page_118[[#This Row],[Column3]]-Table087__Page_118[[#This Row],[Column6]]</f>
        <v>-9.4</v>
      </c>
    </row>
    <row r="34" spans="1:13" x14ac:dyDescent="0.3">
      <c r="A34" t="s">
        <v>244</v>
      </c>
      <c r="B34" t="s">
        <v>185</v>
      </c>
      <c r="C34" t="s">
        <v>473</v>
      </c>
      <c r="D34" t="s">
        <v>158</v>
      </c>
      <c r="E34" t="s">
        <v>125</v>
      </c>
      <c r="F34" t="s">
        <v>521</v>
      </c>
      <c r="G34" t="s">
        <v>219</v>
      </c>
      <c r="H34" t="s">
        <v>168</v>
      </c>
      <c r="I34" t="s">
        <v>323</v>
      </c>
      <c r="J34" t="s">
        <v>160</v>
      </c>
      <c r="K34" s="7">
        <f>Table087__Page_118[[#This Row],[Column4]]-Table087__Page_118[[#This Row],[Column7]]</f>
        <v>-15.5</v>
      </c>
      <c r="L34" s="14">
        <f>Table087__Page_118[[#This Row],[Column2]]-Table087__Page_118[[#This Row],[Column5]]</f>
        <v>-19.2</v>
      </c>
      <c r="M34" s="14">
        <f>Table087__Page_118[[#This Row],[Column3]]-Table087__Page_118[[#This Row],[Column6]]</f>
        <v>-11.5</v>
      </c>
    </row>
    <row r="35" spans="1:13" x14ac:dyDescent="0.3">
      <c r="A35" t="s">
        <v>250</v>
      </c>
      <c r="B35" t="s">
        <v>111</v>
      </c>
      <c r="C35" t="s">
        <v>479</v>
      </c>
      <c r="D35" t="s">
        <v>522</v>
      </c>
      <c r="E35" t="s">
        <v>245</v>
      </c>
      <c r="F35" t="s">
        <v>469</v>
      </c>
      <c r="G35" t="s">
        <v>523</v>
      </c>
      <c r="H35" t="s">
        <v>90</v>
      </c>
      <c r="I35" t="s">
        <v>524</v>
      </c>
      <c r="J35" t="s">
        <v>443</v>
      </c>
      <c r="K35" s="7">
        <f>Table087__Page_118[[#This Row],[Column4]]-Table087__Page_118[[#This Row],[Column7]]</f>
        <v>-11.499999999999998</v>
      </c>
      <c r="L35" s="14">
        <f>Table087__Page_118[[#This Row],[Column2]]-Table087__Page_118[[#This Row],[Column5]]</f>
        <v>-15.7</v>
      </c>
      <c r="M35" s="14">
        <f>Table087__Page_118[[#This Row],[Column3]]-Table087__Page_118[[#This Row],[Column6]]</f>
        <v>-7.3</v>
      </c>
    </row>
    <row r="36" spans="1:13" x14ac:dyDescent="0.3">
      <c r="A36" t="s">
        <v>258</v>
      </c>
      <c r="B36" t="s">
        <v>26</v>
      </c>
      <c r="C36" t="s">
        <v>90</v>
      </c>
      <c r="D36" t="s">
        <v>196</v>
      </c>
      <c r="E36" t="s">
        <v>107</v>
      </c>
      <c r="F36" t="s">
        <v>99</v>
      </c>
      <c r="G36" t="s">
        <v>108</v>
      </c>
      <c r="H36" t="s">
        <v>124</v>
      </c>
      <c r="I36" t="s">
        <v>38</v>
      </c>
      <c r="J36" t="s">
        <v>198</v>
      </c>
      <c r="K36" s="7">
        <f>Table087__Page_118[[#This Row],[Column4]]-Table087__Page_118[[#This Row],[Column7]]</f>
        <v>-12.2</v>
      </c>
      <c r="L36" s="14">
        <f>Table087__Page_118[[#This Row],[Column2]]-Table087__Page_118[[#This Row],[Column5]]</f>
        <v>-9.3000000000000043</v>
      </c>
      <c r="M36" s="14">
        <f>Table087__Page_118[[#This Row],[Column3]]-Table087__Page_118[[#This Row],[Column6]]</f>
        <v>-14.7</v>
      </c>
    </row>
    <row r="37" spans="1:13" x14ac:dyDescent="0.3">
      <c r="A37" t="s">
        <v>267</v>
      </c>
      <c r="B37" t="s">
        <v>268</v>
      </c>
      <c r="C37" t="s">
        <v>268</v>
      </c>
      <c r="D37" t="s">
        <v>268</v>
      </c>
      <c r="E37" t="s">
        <v>525</v>
      </c>
      <c r="F37" t="s">
        <v>365</v>
      </c>
      <c r="G37" t="s">
        <v>526</v>
      </c>
      <c r="H37" t="s">
        <v>525</v>
      </c>
      <c r="I37" t="s">
        <v>365</v>
      </c>
      <c r="J37" t="s">
        <v>526</v>
      </c>
      <c r="K37" s="7" t="s">
        <v>268</v>
      </c>
      <c r="L37" s="14" t="s">
        <v>268</v>
      </c>
      <c r="M37" s="14" t="s">
        <v>268</v>
      </c>
    </row>
    <row r="38" spans="1:13" ht="28.8" x14ac:dyDescent="0.3">
      <c r="A38" s="12" t="s">
        <v>546</v>
      </c>
      <c r="B38" t="s">
        <v>527</v>
      </c>
      <c r="C38" t="s">
        <v>57</v>
      </c>
      <c r="D38" t="s">
        <v>509</v>
      </c>
      <c r="E38" t="s">
        <v>528</v>
      </c>
      <c r="F38" t="s">
        <v>529</v>
      </c>
      <c r="G38" t="s">
        <v>88</v>
      </c>
      <c r="H38" t="s">
        <v>515</v>
      </c>
      <c r="I38" t="s">
        <v>518</v>
      </c>
      <c r="J38" t="s">
        <v>66</v>
      </c>
      <c r="K38" s="7">
        <f>Table087__Page_118[[#This Row],[Column4]]-Table087__Page_118[[#This Row],[Column7]]</f>
        <v>-15.900000000000002</v>
      </c>
      <c r="L38" s="14">
        <f>Table087__Page_118[[#This Row],[Column2]]-Table087__Page_118[[#This Row],[Column5]]</f>
        <v>-28.199999999999996</v>
      </c>
      <c r="M38" s="14">
        <f>Table087__Page_118[[#This Row],[Column3]]-Table087__Page_118[[#This Row],[Column6]]</f>
        <v>3.5999999999999996</v>
      </c>
    </row>
    <row r="39" spans="1:13" x14ac:dyDescent="0.3">
      <c r="A39" t="s">
        <v>277</v>
      </c>
      <c r="B39" t="s">
        <v>530</v>
      </c>
      <c r="C39" t="s">
        <v>171</v>
      </c>
      <c r="D39" t="s">
        <v>481</v>
      </c>
      <c r="E39" t="s">
        <v>161</v>
      </c>
      <c r="F39" t="s">
        <v>111</v>
      </c>
      <c r="G39" t="s">
        <v>501</v>
      </c>
      <c r="H39" t="s">
        <v>67</v>
      </c>
      <c r="I39" t="s">
        <v>442</v>
      </c>
      <c r="J39" t="s">
        <v>276</v>
      </c>
      <c r="K39" s="7">
        <f>Table087__Page_118[[#This Row],[Column4]]-Table087__Page_118[[#This Row],[Column7]]</f>
        <v>-2.5</v>
      </c>
      <c r="L39" s="14">
        <f>Table087__Page_118[[#This Row],[Column2]]-Table087__Page_118[[#This Row],[Column5]]</f>
        <v>-2.6999999999999993</v>
      </c>
      <c r="M39" s="14">
        <f>Table087__Page_118[[#This Row],[Column3]]-Table087__Page_118[[#This Row],[Column6]]</f>
        <v>-2.5</v>
      </c>
    </row>
    <row r="40" spans="1:13" x14ac:dyDescent="0.3">
      <c r="A40" t="s">
        <v>285</v>
      </c>
      <c r="B40" t="s">
        <v>230</v>
      </c>
      <c r="C40" t="s">
        <v>430</v>
      </c>
      <c r="D40" t="s">
        <v>531</v>
      </c>
      <c r="E40" t="s">
        <v>138</v>
      </c>
      <c r="F40" t="s">
        <v>376</v>
      </c>
      <c r="G40" t="s">
        <v>168</v>
      </c>
      <c r="H40" t="s">
        <v>410</v>
      </c>
      <c r="I40" t="s">
        <v>360</v>
      </c>
      <c r="J40" t="s">
        <v>150</v>
      </c>
      <c r="K40" s="7">
        <f>Table087__Page_118[[#This Row],[Column4]]-Table087__Page_118[[#This Row],[Column7]]</f>
        <v>18.7</v>
      </c>
      <c r="L40" s="14">
        <f>Table087__Page_118[[#This Row],[Column2]]-Table087__Page_118[[#This Row],[Column5]]</f>
        <v>20.7</v>
      </c>
      <c r="M40" s="14">
        <f>Table087__Page_118[[#This Row],[Column3]]-Table087__Page_118[[#This Row],[Column6]]</f>
        <v>15.799999999999999</v>
      </c>
    </row>
    <row r="41" spans="1:13" x14ac:dyDescent="0.3">
      <c r="A41" t="s">
        <v>289</v>
      </c>
      <c r="B41" t="s">
        <v>329</v>
      </c>
      <c r="C41" t="s">
        <v>156</v>
      </c>
      <c r="D41" t="s">
        <v>183</v>
      </c>
      <c r="E41" t="s">
        <v>532</v>
      </c>
      <c r="F41" t="s">
        <v>352</v>
      </c>
      <c r="G41" t="s">
        <v>533</v>
      </c>
      <c r="H41" t="s">
        <v>534</v>
      </c>
      <c r="I41" t="s">
        <v>191</v>
      </c>
      <c r="J41" t="s">
        <v>86</v>
      </c>
      <c r="K41" s="7">
        <f>Table087__Page_118[[#This Row],[Column4]]-Table087__Page_118[[#This Row],[Column7]]</f>
        <v>-17.299999999999997</v>
      </c>
      <c r="L41" s="14">
        <f>Table087__Page_118[[#This Row],[Column2]]-Table087__Page_118[[#This Row],[Column5]]</f>
        <v>-23</v>
      </c>
      <c r="M41" s="14">
        <f>Table087__Page_118[[#This Row],[Column3]]-Table087__Page_118[[#This Row],[Column6]]</f>
        <v>-6</v>
      </c>
    </row>
    <row r="42" spans="1:13" x14ac:dyDescent="0.3">
      <c r="A42" t="s">
        <v>297</v>
      </c>
      <c r="B42" t="s">
        <v>535</v>
      </c>
      <c r="C42" t="s">
        <v>266</v>
      </c>
      <c r="D42" t="s">
        <v>536</v>
      </c>
      <c r="E42" t="s">
        <v>537</v>
      </c>
      <c r="F42" t="s">
        <v>50</v>
      </c>
      <c r="G42" t="s">
        <v>538</v>
      </c>
      <c r="H42" t="s">
        <v>539</v>
      </c>
      <c r="I42" t="s">
        <v>540</v>
      </c>
      <c r="J42" t="s">
        <v>541</v>
      </c>
      <c r="K42" s="7">
        <f>Table087__Page_118[[#This Row],[Column4]]-Table087__Page_118[[#This Row],[Column7]]</f>
        <v>-5.8000000000000043</v>
      </c>
      <c r="L42" s="14">
        <f>Table087__Page_118[[#This Row],[Column2]]-Table087__Page_118[[#This Row],[Column5]]</f>
        <v>-17.900000000000006</v>
      </c>
      <c r="M42" s="14">
        <f>Table087__Page_118[[#This Row],[Column3]]-Table087__Page_118[[#This Row],[Column6]]</f>
        <v>8.6000000000000014</v>
      </c>
    </row>
    <row r="43" spans="1:13" x14ac:dyDescent="0.3">
      <c r="A43" t="s">
        <v>306</v>
      </c>
      <c r="B43" t="s">
        <v>499</v>
      </c>
      <c r="C43" t="s">
        <v>273</v>
      </c>
      <c r="D43" t="s">
        <v>155</v>
      </c>
      <c r="E43" t="s">
        <v>542</v>
      </c>
      <c r="F43" t="s">
        <v>189</v>
      </c>
      <c r="G43" t="s">
        <v>148</v>
      </c>
      <c r="H43" t="s">
        <v>175</v>
      </c>
      <c r="I43" t="s">
        <v>274</v>
      </c>
      <c r="J43" t="s">
        <v>470</v>
      </c>
      <c r="K43" s="7">
        <f>Table087__Page_118[[#This Row],[Column4]]-Table087__Page_118[[#This Row],[Column7]]</f>
        <v>-15.200000000000001</v>
      </c>
      <c r="L43" s="14">
        <f>Table087__Page_118[[#This Row],[Column2]]-Table087__Page_118[[#This Row],[Column5]]</f>
        <v>-17.099999999999998</v>
      </c>
      <c r="M43" s="14">
        <f>Table087__Page_118[[#This Row],[Column3]]-Table087__Page_118[[#This Row],[Column6]]</f>
        <v>-13.2</v>
      </c>
    </row>
    <row r="44" spans="1:13" ht="14.4" customHeight="1" x14ac:dyDescent="0.3">
      <c r="A44" s="20" t="s">
        <v>552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</sheetData>
  <mergeCells count="3">
    <mergeCell ref="A1:K3"/>
    <mergeCell ref="L1:M3"/>
    <mergeCell ref="A44:M44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 2 0 2 5 - 0 6 - 0 2 T 2 0 : 4 9 : 2 9 . 2 1 6 3 9 6 4 + 0 5 : 3 0 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D a t a M a s h u p   x m l n s = " h t t p : / / s c h e m a s . m i c r o s o f t . c o m / D a t a M a s h u p " > A A A A A D w E A A B Q S w M E F A A C A A g A B L j E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A E u M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L j E W g H D 2 u 8 0 A Q A A N Q Y A A B M A H A B G b 3 J t d W x h c y 9 T Z W N 0 a W 9 u M S 5 t I K I Y A C i g F A A A A A A A A A A A A A A A A A A A A A A A A A A A A O 2 S Q W u D M B T H 7 4 L f I a Q X B Z G 6 r u o 2 P A z L o I d B Q X u q p W T 1 2 Q q a S J K y D f G 7 z 9 Z W N j D s 0 k M P z S X w e y 9 5 / 4 S f g K 3 M G U V R t z s v u q Z r Y k 8 4 p G i E Y / J R w N i f I m N B d o A c x z U x C l A B U t d Q u y J 2 4 F t o y S L N 7 F O z M N 7 y A u y Q U Q l U C g O H z 8 l S A B f J a 7 S M k h n 7 p A U j q U j C 9 y j e c K g Y l 5 v S r t I M m x Z a z c u q g L I 9 S Y 5 p A u z Y E 7 w 2 r W 5 a n y Y 4 D 6 5 X 8 z T o Q + J 1 s 5 o R S d b n 9 h E O 9 4 T u 2 o f E 3 x U c c 5 8 6 7 Z g T K j L G y 5 A V h 5 I e i 8 K 4 X G L V N e 6 4 g y 0 k 2 x q S 8 C U b C 1 3 4 g 4 J P F P x R w a c K 7 i q 4 p + C + g j 8 p u D P + U 2 h M X c v p 4 I 8 N u u D 2 L n g 3 4 I I 7 7 I J 7 D R f c u w v / u O D 1 L v g 3 4 I I 3 7 I J 3 D R e 8 u w u / X P g B U E s B A i 0 A F A A C A A g A B L j E W h B M v A a m A A A A 9 g A A A B I A A A A A A A A A A A A A A A A A A A A A A E N v b m Z p Z y 9 Q Y W N r Y W d l L n h t b F B L A Q I t A B Q A A g A I A A S 4 x F o P y u m r p A A A A O k A A A A T A A A A A A A A A A A A A A A A A P I A A A B b Q 2 9 u d G V u d F 9 U e X B l c 1 0 u e G 1 s U E s B A i 0 A F A A C A A g A B L j E W g H D 2 u 8 0 A Q A A N Q Y A A B M A A A A A A A A A A A A A A A A A 4 w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C g A A A A A A A D m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g 1 J T I w K F B h Z 2 U l M j A x M T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N m N m N j M W M t M m I 5 Z C 0 0 M z R l L W I z Z W M t Z m M w Z m V k Z W M 5 N W M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g 1 X 1 9 Q Y W d l X z E x N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E N v b H V t b l R 5 c G V z I i B W Y W x 1 Z T 0 i c 0 J n W U d C Z 1 l H Q m d Z R 0 J n P T 0 i I C 8 + P E V u d H J 5 I F R 5 c G U 9 I k Z p b G x M Y X N 0 V X B k Y X R l Z C I g V m F s d W U 9 I m Q y M D I 1 L T A 2 L T A y V D E 1 O j A 0 O j U 4 L j Y y M D c z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O D U g K F B h Z 2 U g M T E 2 K S 9 D a G F u Z 2 V k I F R 5 c G U u e 0 N v b H V t b j E s M H 0 m c X V v d D s s J n F 1 b 3 Q 7 U 2 V j d G l v b j E v V G F i b G U w O D U g K F B h Z 2 U g M T E 2 K S 9 D a G F u Z 2 V k I F R 5 c G U u e 0 N v b H V t b j I s M X 0 m c X V v d D s s J n F 1 b 3 Q 7 U 2 V j d G l v b j E v V G F i b G U w O D U g K F B h Z 2 U g M T E 2 K S 9 D a G F u Z 2 V k I F R 5 c G U u e 0 N v b H V t b j M s M n 0 m c X V v d D s s J n F 1 b 3 Q 7 U 2 V j d G l v b j E v V G F i b G U w O D U g K F B h Z 2 U g M T E 2 K S 9 D a G F u Z 2 V k I F R 5 c G U u e 0 N v b H V t b j Q s M 3 0 m c X V v d D s s J n F 1 b 3 Q 7 U 2 V j d G l v b j E v V G F i b G U w O D U g K F B h Z 2 U g M T E 2 K S 9 D a G F u Z 2 V k I F R 5 c G U u e 0 N v b H V t b j U s N H 0 m c X V v d D s s J n F 1 b 3 Q 7 U 2 V j d G l v b j E v V G F i b G U w O D U g K F B h Z 2 U g M T E 2 K S 9 D a G F u Z 2 V k I F R 5 c G U u e 0 N v b H V t b j Y s N X 0 m c X V v d D s s J n F 1 b 3 Q 7 U 2 V j d G l v b j E v V G F i b G U w O D U g K F B h Z 2 U g M T E 2 K S 9 D a G F u Z 2 V k I F R 5 c G U u e 0 N v b H V t b j c s N n 0 m c X V v d D s s J n F 1 b 3 Q 7 U 2 V j d G l v b j E v V G F i b G U w O D U g K F B h Z 2 U g M T E 2 K S 9 D a G F u Z 2 V k I F R 5 c G U u e 0 N v b H V t b j g s N 3 0 m c X V v d D s s J n F 1 b 3 Q 7 U 2 V j d G l v b j E v V G F i b G U w O D U g K F B h Z 2 U g M T E 2 K S 9 D a G F u Z 2 V k I F R 5 c G U u e 0 N v b H V t b j k s O H 0 m c X V v d D s s J n F 1 b 3 Q 7 U 2 V j d G l v b j E v V G F i b G U w O D U g K F B h Z 2 U g M T E 2 K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4 N S A o U G F n Z S A x M T Y p L 0 N o Y W 5 n Z W Q g V H l w Z S 5 7 Q 2 9 s d W 1 u M S w w f S Z x d W 9 0 O y w m c X V v d D t T Z W N 0 a W 9 u M S 9 U Y W J s Z T A 4 N S A o U G F n Z S A x M T Y p L 0 N o Y W 5 n Z W Q g V H l w Z S 5 7 Q 2 9 s d W 1 u M i w x f S Z x d W 9 0 O y w m c X V v d D t T Z W N 0 a W 9 u M S 9 U Y W J s Z T A 4 N S A o U G F n Z S A x M T Y p L 0 N o Y W 5 n Z W Q g V H l w Z S 5 7 Q 2 9 s d W 1 u M y w y f S Z x d W 9 0 O y w m c X V v d D t T Z W N 0 a W 9 u M S 9 U Y W J s Z T A 4 N S A o U G F n Z S A x M T Y p L 0 N o Y W 5 n Z W Q g V H l w Z S 5 7 Q 2 9 s d W 1 u N C w z f S Z x d W 9 0 O y w m c X V v d D t T Z W N 0 a W 9 u M S 9 U Y W J s Z T A 4 N S A o U G F n Z S A x M T Y p L 0 N o Y W 5 n Z W Q g V H l w Z S 5 7 Q 2 9 s d W 1 u N S w 0 f S Z x d W 9 0 O y w m c X V v d D t T Z W N 0 a W 9 u M S 9 U Y W J s Z T A 4 N S A o U G F n Z S A x M T Y p L 0 N o Y W 5 n Z W Q g V H l w Z S 5 7 Q 2 9 s d W 1 u N i w 1 f S Z x d W 9 0 O y w m c X V v d D t T Z W N 0 a W 9 u M S 9 U Y W J s Z T A 4 N S A o U G F n Z S A x M T Y p L 0 N o Y W 5 n Z W Q g V H l w Z S 5 7 Q 2 9 s d W 1 u N y w 2 f S Z x d W 9 0 O y w m c X V v d D t T Z W N 0 a W 9 u M S 9 U Y W J s Z T A 4 N S A o U G F n Z S A x M T Y p L 0 N o Y W 5 n Z W Q g V H l w Z S 5 7 Q 2 9 s d W 1 u O C w 3 f S Z x d W 9 0 O y w m c X V v d D t T Z W N 0 a W 9 u M S 9 U Y W J s Z T A 4 N S A o U G F n Z S A x M T Y p L 0 N o Y W 5 n Z W Q g V H l w Z S 5 7 Q 2 9 s d W 1 u O S w 4 f S Z x d W 9 0 O y w m c X V v d D t T Z W N 0 a W 9 u M S 9 U Y W J s Z T A 4 N S A o U G F n Z S A x M T Y p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g 1 J T I w K F B h Z 2 U l M j A x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g 1 J T I w K F B h Z 2 U l M j A x M T Y p L 1 R h Y m x l M D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D U l M j A o U G F n Z S U y M D E x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N i U y M C h Q Y W d l J T I w M T E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5 O G J k Y 2 I 2 L W Y 2 Z G Q t N D d l N S 0 5 Z j c y L W E z Y j J m Z D R k M D R l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4 N l 9 f U G F n Z V 8 x M T c i I C 8 + P E V u d H J 5 I F R 5 c G U 9 I k Z p b G x l Z E N v b X B s Z X R l U m V z d W x 0 V G 9 X b 3 J r c 2 h l Z X Q i I F Z h b H V l P S J s M S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y V D E 1 O j A 0 O j U 4 L j Y y N z Y 4 N z B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g 2 I C h Q Y W d l I D E x N y k v Q 2 h h b m d l Z C B U e X B l L n t D b 2 x 1 b W 4 x L D B 9 J n F 1 b 3 Q 7 L C Z x d W 9 0 O 1 N l Y 3 R p b 2 4 x L 1 R h Y m x l M D g 2 I C h Q Y W d l I D E x N y k v Q 2 h h b m d l Z C B U e X B l L n t D b 2 x 1 b W 4 y L D F 9 J n F 1 b 3 Q 7 L C Z x d W 9 0 O 1 N l Y 3 R p b 2 4 x L 1 R h Y m x l M D g 2 I C h Q Y W d l I D E x N y k v Q 2 h h b m d l Z C B U e X B l L n t D b 2 x 1 b W 4 z L D J 9 J n F 1 b 3 Q 7 L C Z x d W 9 0 O 1 N l Y 3 R p b 2 4 x L 1 R h Y m x l M D g 2 I C h Q Y W d l I D E x N y k v Q 2 h h b m d l Z C B U e X B l L n t D b 2 x 1 b W 4 0 L D N 9 J n F 1 b 3 Q 7 L C Z x d W 9 0 O 1 N l Y 3 R p b 2 4 x L 1 R h Y m x l M D g 2 I C h Q Y W d l I D E x N y k v Q 2 h h b m d l Z C B U e X B l L n t D b 2 x 1 b W 4 1 L D R 9 J n F 1 b 3 Q 7 L C Z x d W 9 0 O 1 N l Y 3 R p b 2 4 x L 1 R h Y m x l M D g 2 I C h Q Y W d l I D E x N y k v Q 2 h h b m d l Z C B U e X B l L n t D b 2 x 1 b W 4 2 L D V 9 J n F 1 b 3 Q 7 L C Z x d W 9 0 O 1 N l Y 3 R p b 2 4 x L 1 R h Y m x l M D g 2 I C h Q Y W d l I D E x N y k v Q 2 h h b m d l Z C B U e X B l L n t D b 2 x 1 b W 4 3 L D Z 9 J n F 1 b 3 Q 7 L C Z x d W 9 0 O 1 N l Y 3 R p b 2 4 x L 1 R h Y m x l M D g 2 I C h Q Y W d l I D E x N y k v Q 2 h h b m d l Z C B U e X B l L n t D b 2 x 1 b W 4 4 L D d 9 J n F 1 b 3 Q 7 L C Z x d W 9 0 O 1 N l Y 3 R p b 2 4 x L 1 R h Y m x l M D g 2 I C h Q Y W d l I D E x N y k v Q 2 h h b m d l Z C B U e X B l L n t D b 2 x 1 b W 4 5 L D h 9 J n F 1 b 3 Q 7 L C Z x d W 9 0 O 1 N l Y 3 R p b 2 4 x L 1 R h Y m x l M D g 2 I C h Q Y W d l I D E x N y k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O D Y g K F B h Z 2 U g M T E 3 K S 9 D a G F u Z 2 V k I F R 5 c G U u e 0 N v b H V t b j E s M H 0 m c X V v d D s s J n F 1 b 3 Q 7 U 2 V j d G l v b j E v V G F i b G U w O D Y g K F B h Z 2 U g M T E 3 K S 9 D a G F u Z 2 V k I F R 5 c G U u e 0 N v b H V t b j I s M X 0 m c X V v d D s s J n F 1 b 3 Q 7 U 2 V j d G l v b j E v V G F i b G U w O D Y g K F B h Z 2 U g M T E 3 K S 9 D a G F u Z 2 V k I F R 5 c G U u e 0 N v b H V t b j M s M n 0 m c X V v d D s s J n F 1 b 3 Q 7 U 2 V j d G l v b j E v V G F i b G U w O D Y g K F B h Z 2 U g M T E 3 K S 9 D a G F u Z 2 V k I F R 5 c G U u e 0 N v b H V t b j Q s M 3 0 m c X V v d D s s J n F 1 b 3 Q 7 U 2 V j d G l v b j E v V G F i b G U w O D Y g K F B h Z 2 U g M T E 3 K S 9 D a G F u Z 2 V k I F R 5 c G U u e 0 N v b H V t b j U s N H 0 m c X V v d D s s J n F 1 b 3 Q 7 U 2 V j d G l v b j E v V G F i b G U w O D Y g K F B h Z 2 U g M T E 3 K S 9 D a G F u Z 2 V k I F R 5 c G U u e 0 N v b H V t b j Y s N X 0 m c X V v d D s s J n F 1 b 3 Q 7 U 2 V j d G l v b j E v V G F i b G U w O D Y g K F B h Z 2 U g M T E 3 K S 9 D a G F u Z 2 V k I F R 5 c G U u e 0 N v b H V t b j c s N n 0 m c X V v d D s s J n F 1 b 3 Q 7 U 2 V j d G l v b j E v V G F i b G U w O D Y g K F B h Z 2 U g M T E 3 K S 9 D a G F u Z 2 V k I F R 5 c G U u e 0 N v b H V t b j g s N 3 0 m c X V v d D s s J n F 1 b 3 Q 7 U 2 V j d G l v b j E v V G F i b G U w O D Y g K F B h Z 2 U g M T E 3 K S 9 D a G F u Z 2 V k I F R 5 c G U u e 0 N v b H V t b j k s O H 0 m c X V v d D s s J n F 1 b 3 Q 7 U 2 V j d G l v b j E v V G F i b G U w O D Y g K F B h Z 2 U g M T E 3 K S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4 N i U y M C h Q Y W d l J T I w M T E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N i U y M C h Q Y W d l J T I w M T E 3 K S 9 U Y W J s Z T A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g 2 J T I w K F B h Z 2 U l M j A x M T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D c l M j A o U G F n Z S U y M D E x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T Q x Z D k 1 M C 0 5 Y j N l L T Q w Z G Q t Y j c z Z C 0 2 N W E 5 Y j B h Z D g 2 N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O D d f X 1 B h Z 2 V f M T E 4 I i A v P j x F b n R y e S B U e X B l P S J G a W x s Z W R D b 2 1 w b G V 0 Z V J l c 3 V s d F R v V 2 9 y a 3 N o Z W V 0 I i B W Y W x 1 Z T 0 i b D E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l Q x N T o w N D o 1 O C 4 2 N D E 4 N D Q w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4 N y A o U G F n Z S A x M T g p L 0 N o Y W 5 n Z W Q g V H l w Z S 5 7 Q 2 9 s d W 1 u M S w w f S Z x d W 9 0 O y w m c X V v d D t T Z W N 0 a W 9 u M S 9 U Y W J s Z T A 4 N y A o U G F n Z S A x M T g p L 0 N o Y W 5 n Z W Q g V H l w Z S 5 7 Q 2 9 s d W 1 u M i w x f S Z x d W 9 0 O y w m c X V v d D t T Z W N 0 a W 9 u M S 9 U Y W J s Z T A 4 N y A o U G F n Z S A x M T g p L 0 N o Y W 5 n Z W Q g V H l w Z S 5 7 Q 2 9 s d W 1 u M y w y f S Z x d W 9 0 O y w m c X V v d D t T Z W N 0 a W 9 u M S 9 U Y W J s Z T A 4 N y A o U G F n Z S A x M T g p L 0 N o Y W 5 n Z W Q g V H l w Z S 5 7 Q 2 9 s d W 1 u N C w z f S Z x d W 9 0 O y w m c X V v d D t T Z W N 0 a W 9 u M S 9 U Y W J s Z T A 4 N y A o U G F n Z S A x M T g p L 0 N o Y W 5 n Z W Q g V H l w Z S 5 7 Q 2 9 s d W 1 u N S w 0 f S Z x d W 9 0 O y w m c X V v d D t T Z W N 0 a W 9 u M S 9 U Y W J s Z T A 4 N y A o U G F n Z S A x M T g p L 0 N o Y W 5 n Z W Q g V H l w Z S 5 7 Q 2 9 s d W 1 u N i w 1 f S Z x d W 9 0 O y w m c X V v d D t T Z W N 0 a W 9 u M S 9 U Y W J s Z T A 4 N y A o U G F n Z S A x M T g p L 0 N o Y W 5 n Z W Q g V H l w Z S 5 7 Q 2 9 s d W 1 u N y w 2 f S Z x d W 9 0 O y w m c X V v d D t T Z W N 0 a W 9 u M S 9 U Y W J s Z T A 4 N y A o U G F n Z S A x M T g p L 0 N o Y W 5 n Z W Q g V H l w Z S 5 7 Q 2 9 s d W 1 u O C w 3 f S Z x d W 9 0 O y w m c X V v d D t T Z W N 0 a W 9 u M S 9 U Y W J s Z T A 4 N y A o U G F n Z S A x M T g p L 0 N o Y W 5 n Z W Q g V H l w Z S 5 7 Q 2 9 s d W 1 u O S w 4 f S Z x d W 9 0 O y w m c X V v d D t T Z W N 0 a W 9 u M S 9 U Y W J s Z T A 4 N y A o U G F n Z S A x M T g p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g 3 I C h Q Y W d l I D E x O C k v Q 2 h h b m d l Z C B U e X B l L n t D b 2 x 1 b W 4 x L D B 9 J n F 1 b 3 Q 7 L C Z x d W 9 0 O 1 N l Y 3 R p b 2 4 x L 1 R h Y m x l M D g 3 I C h Q Y W d l I D E x O C k v Q 2 h h b m d l Z C B U e X B l L n t D b 2 x 1 b W 4 y L D F 9 J n F 1 b 3 Q 7 L C Z x d W 9 0 O 1 N l Y 3 R p b 2 4 x L 1 R h Y m x l M D g 3 I C h Q Y W d l I D E x O C k v Q 2 h h b m d l Z C B U e X B l L n t D b 2 x 1 b W 4 z L D J 9 J n F 1 b 3 Q 7 L C Z x d W 9 0 O 1 N l Y 3 R p b 2 4 x L 1 R h Y m x l M D g 3 I C h Q Y W d l I D E x O C k v Q 2 h h b m d l Z C B U e X B l L n t D b 2 x 1 b W 4 0 L D N 9 J n F 1 b 3 Q 7 L C Z x d W 9 0 O 1 N l Y 3 R p b 2 4 x L 1 R h Y m x l M D g 3 I C h Q Y W d l I D E x O C k v Q 2 h h b m d l Z C B U e X B l L n t D b 2 x 1 b W 4 1 L D R 9 J n F 1 b 3 Q 7 L C Z x d W 9 0 O 1 N l Y 3 R p b 2 4 x L 1 R h Y m x l M D g 3 I C h Q Y W d l I D E x O C k v Q 2 h h b m d l Z C B U e X B l L n t D b 2 x 1 b W 4 2 L D V 9 J n F 1 b 3 Q 7 L C Z x d W 9 0 O 1 N l Y 3 R p b 2 4 x L 1 R h Y m x l M D g 3 I C h Q Y W d l I D E x O C k v Q 2 h h b m d l Z C B U e X B l L n t D b 2 x 1 b W 4 3 L D Z 9 J n F 1 b 3 Q 7 L C Z x d W 9 0 O 1 N l Y 3 R p b 2 4 x L 1 R h Y m x l M D g 3 I C h Q Y W d l I D E x O C k v Q 2 h h b m d l Z C B U e X B l L n t D b 2 x 1 b W 4 4 L D d 9 J n F 1 b 3 Q 7 L C Z x d W 9 0 O 1 N l Y 3 R p b 2 4 x L 1 R h Y m x l M D g 3 I C h Q Y W d l I D E x O C k v Q 2 h h b m d l Z C B U e X B l L n t D b 2 x 1 b W 4 5 L D h 9 J n F 1 b 3 Q 7 L C Z x d W 9 0 O 1 N l Y 3 R p b 2 4 x L 1 R h Y m x l M D g 3 I C h Q Y W d l I D E x O C k v Q 2 h h b m d l Z C B U e X B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O D c l M j A o U G F n Z S U y M D E x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D c l M j A o U G F n Z S U y M D E x O C k v V G F i b G U w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N y U y M C h Q Y W d l J T I w M T E 4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/ Q v p p q / 6 S 7 w Z g I v n j H U O A A A A A A I A A A A A A B B m A A A A A Q A A I A A A A H N s J R x k c 8 I + G c Z X r p K Q / q e j B P g g / 0 W O I a M r P L h U 9 H p 9 A A A A A A 6 A A A A A A g A A I A A A A G h O M h w X E r T y D z R r Z E h G R f Q c 4 b q 6 M + v Z v b E r A + n K k Z O O U A A A A L s 2 k G W L P R U 1 N e f 3 g f o w 2 6 q E u o m q k q X O X 3 Y f k M d h d w l g Q v N V l t 2 O x I 9 2 u j S O l T W E V R B y E f 4 1 8 f Z g x 0 j w F a 0 5 3 8 5 1 q X j m N + 7 D O / u V / s W S K 4 o R Q A A A A I 3 R 6 P N F Q c n G 4 A o g j 1 D U 9 A j t H X v 6 A t X t M K 9 D W H K d 9 N 4 W M G l J J + 2 c Q O 0 h e T h S E S T p s U c K S L P M j S b 9 y l N J z r 3 D x z g = < / D a t a M a s h u p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Props1.xml><?xml version="1.0" encoding="utf-8"?>
<ds:datastoreItem xmlns:ds="http://schemas.openxmlformats.org/officeDocument/2006/customXml" ds:itemID="{EA458830-4CCC-43AE-93DB-17F9F86DBA6E}">
  <ds:schemaRefs/>
</ds:datastoreItem>
</file>

<file path=customXml/itemProps2.xml><?xml version="1.0" encoding="utf-8"?>
<ds:datastoreItem xmlns:ds="http://schemas.openxmlformats.org/officeDocument/2006/customXml" ds:itemID="{8E0969AE-1BA5-4224-94EF-940AFAA45519}">
  <ds:schemaRefs/>
</ds:datastoreItem>
</file>

<file path=customXml/itemProps3.xml><?xml version="1.0" encoding="utf-8"?>
<ds:datastoreItem xmlns:ds="http://schemas.openxmlformats.org/officeDocument/2006/customXml" ds:itemID="{5039C31D-D47C-47D3-B609-6C53D9BB8B86}">
  <ds:schemaRefs/>
</ds:datastoreItem>
</file>

<file path=customXml/itemProps4.xml><?xml version="1.0" encoding="utf-8"?>
<ds:datastoreItem xmlns:ds="http://schemas.openxmlformats.org/officeDocument/2006/customXml" ds:itemID="{FA0698B4-EE3C-457B-B9A4-9007288F88FB}">
  <ds:schemaRefs/>
</ds:datastoreItem>
</file>

<file path=customXml/itemProps5.xml><?xml version="1.0" encoding="utf-8"?>
<ds:datastoreItem xmlns:ds="http://schemas.openxmlformats.org/officeDocument/2006/customXml" ds:itemID="{AA9F1B14-03F8-45B2-8DE0-8D9E2F5FA7F8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A7BF9B3F-5A14-4938-B100-EED65D75A58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Rural Urban Divide(15-24)</vt:lpstr>
      <vt:lpstr>Rgap(15-24)</vt:lpstr>
      <vt:lpstr>Ugap(15-24)</vt:lpstr>
      <vt:lpstr>AGAP(15-24)</vt:lpstr>
      <vt:lpstr>Rural Urban Divide (15-29)</vt:lpstr>
      <vt:lpstr>Rgap(15-29</vt:lpstr>
      <vt:lpstr>Ugap(15-29)</vt:lpstr>
      <vt:lpstr>Agap(15-29)</vt:lpstr>
      <vt:lpstr>Rural urban Divide(15)</vt:lpstr>
      <vt:lpstr>Rgap(15+)</vt:lpstr>
      <vt:lpstr>Ugap(15+)</vt:lpstr>
      <vt:lpstr>Allgap(15+)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DHRUV(IED10017.22@bitmesra.ac.in)</dc:creator>
  <cp:lastModifiedBy>DHRUV DHRUV(IED10017.22@bitmesra.ac.in)</cp:lastModifiedBy>
  <dcterms:created xsi:type="dcterms:W3CDTF">2025-06-02T15:19:19Z</dcterms:created>
  <dcterms:modified xsi:type="dcterms:W3CDTF">2025-07-04T08:16:33Z</dcterms:modified>
</cp:coreProperties>
</file>