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 WOrk\TABLES 6-12\TABLES 6-12\"/>
    </mc:Choice>
  </mc:AlternateContent>
  <xr:revisionPtr revIDLastSave="0" documentId="13_ncr:1_{C39C5BDC-DC89-4AEB-A609-EE4A2BC08C08}" xr6:coauthVersionLast="47" xr6:coauthVersionMax="47" xr10:uidLastSave="{00000000-0000-0000-0000-000000000000}"/>
  <bookViews>
    <workbookView xWindow="-108" yWindow="-108" windowWidth="23256" windowHeight="12456" xr2:uid="{6073D7F5-5EE1-4F91-9AE8-59E141BFACC7}"/>
  </bookViews>
  <sheets>
    <sheet name="Rural Urban Divide(15-24)" sheetId="1" r:id="rId1"/>
    <sheet name="Rgap(15-24)" sheetId="2" r:id="rId2"/>
    <sheet name="Ugap(15-24)" sheetId="3" r:id="rId3"/>
    <sheet name="Allgap(15-24)" sheetId="4" r:id="rId4"/>
    <sheet name="Rural Urban Divide(15-29)" sheetId="5" r:id="rId5"/>
    <sheet name="Rgap(15-29)" sheetId="6" r:id="rId6"/>
    <sheet name="Ugap(15-29)" sheetId="7" r:id="rId7"/>
    <sheet name="Allgap(15-29)" sheetId="8" r:id="rId8"/>
    <sheet name="Rural Urban Divide(15+)" sheetId="9" r:id="rId9"/>
    <sheet name="Rgap(15+)" sheetId="10" r:id="rId10"/>
    <sheet name="Ugap(15+)" sheetId="11" r:id="rId11"/>
    <sheet name="Allgap(15+)" sheetId="12" r:id="rId12"/>
  </sheets>
  <definedNames>
    <definedName name="ExternalData_11" localSheetId="0" hidden="1">'Rural Urban Divide(15-24)'!$A$3:$J$42</definedName>
    <definedName name="ExternalData_12" localSheetId="4" hidden="1">'Rural Urban Divide(15-29)'!$A$3:$J$42</definedName>
    <definedName name="ExternalData_13" localSheetId="8" hidden="1">'Rural Urban Divide(15+)'!$A$3:$J$42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88  Page 119-e18b4f76-6df7-4534-aff3-e6fa558c08d3" name="Table088  Page 119" connection="Query - Table088 (Page 119)"/>
          <x15:modelTable id="Table089  Page 120-98b632df-dac1-4711-8bd1-42c6dfa500ff" name="Table089  Page 120" connection="Query - Table089 (Page 120)"/>
          <x15:modelTable id="Table090  Page 121-5f4fda6a-72b5-4342-bef6-6d925918f1d0" name="Table090  Page 121" connection="Query - Table090 (Page 12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9" l="1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1" i="9"/>
  <c r="M42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7" i="9"/>
  <c r="L38" i="9"/>
  <c r="L39" i="9"/>
  <c r="L40" i="9"/>
  <c r="L41" i="9"/>
  <c r="L42" i="9"/>
  <c r="M6" i="9"/>
  <c r="L6" i="9"/>
  <c r="L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7" i="5"/>
  <c r="M38" i="5"/>
  <c r="M39" i="5"/>
  <c r="M40" i="5"/>
  <c r="M41" i="5"/>
  <c r="M42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7" i="5"/>
  <c r="L38" i="5"/>
  <c r="L39" i="5"/>
  <c r="L40" i="5"/>
  <c r="L41" i="5"/>
  <c r="L42" i="5"/>
  <c r="M6" i="5"/>
  <c r="K41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42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7" i="1"/>
  <c r="L38" i="1"/>
  <c r="L39" i="1"/>
  <c r="L40" i="1"/>
  <c r="L41" i="1"/>
  <c r="L42" i="1"/>
  <c r="M6" i="1"/>
  <c r="L6" i="1"/>
  <c r="K41" i="5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7" i="12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7" i="11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8" i="10"/>
  <c r="E39" i="10"/>
  <c r="E40" i="10"/>
  <c r="E41" i="10"/>
  <c r="E42" i="10"/>
  <c r="E43" i="10"/>
  <c r="E7" i="10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7" i="9"/>
  <c r="K38" i="9"/>
  <c r="K39" i="9"/>
  <c r="K40" i="9"/>
  <c r="K41" i="9"/>
  <c r="K42" i="9"/>
  <c r="K6" i="9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7" i="8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7" i="7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8" i="6"/>
  <c r="E39" i="6"/>
  <c r="E40" i="6"/>
  <c r="E41" i="6"/>
  <c r="E42" i="6"/>
  <c r="E43" i="6"/>
  <c r="E7" i="6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7" i="5"/>
  <c r="K38" i="5"/>
  <c r="K39" i="5"/>
  <c r="K40" i="5"/>
  <c r="K42" i="5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7" i="4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7" i="3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7" i="2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7" i="1"/>
  <c r="K38" i="1"/>
  <c r="K39" i="1"/>
  <c r="K40" i="1"/>
  <c r="K4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148A09-6607-4D1A-A9DA-82F9FF7162D5}" keepAlive="1" name="ModelConnection_ExternalData_11" description="Data Model" type="5" refreshedVersion="8" minRefreshableVersion="5" saveData="1">
    <dbPr connection="Data Model Connection" command="Table088  Page 119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3FCE04A1-C18D-4F43-8FB8-DF3262E1EAB6}" keepAlive="1" name="ModelConnection_ExternalData_12" description="Data Model" type="5" refreshedVersion="8" minRefreshableVersion="5" saveData="1">
    <dbPr connection="Data Model Connection" command="Table089  Page 120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F5FA95FE-AC50-40CC-8C1A-9583B24A68D9}" keepAlive="1" name="ModelConnection_ExternalData_13" description="Data Model" type="5" refreshedVersion="8" minRefreshableVersion="5" saveData="1">
    <dbPr connection="Data Model Connection" command="Table090  Page 121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28D66889-1A97-499E-9843-1CEC04EC4471}" name="Query - Table088 (Page 119)" description="Connection to the 'Table088 (Page 119)' query in the workbook." type="100" refreshedVersion="8" minRefreshableVersion="5">
    <extLst>
      <ext xmlns:x15="http://schemas.microsoft.com/office/spreadsheetml/2010/11/main" uri="{DE250136-89BD-433C-8126-D09CA5730AF9}">
        <x15:connection id="2a203368-0ad9-4d79-a7a1-bcb0f697b455">
          <x15:oledbPr connection="Provider=Microsoft.Mashup.OleDb.1;Data Source=$Workbook$;Location=&quot;Table088 (Page 119)&quot;;Extended Properties=&quot;&quot;">
            <x15:dbTables>
              <x15:dbTable name="Table088 (Page 119)"/>
            </x15:dbTables>
          </x15:oledbPr>
        </x15:connection>
      </ext>
    </extLst>
  </connection>
  <connection id="5" xr16:uid="{698F9C04-4CF3-4DC8-9AB7-6CDFC7ACB236}" name="Query - Table089 (Page 120)" description="Connection to the 'Table089 (Page 120)' query in the workbook." type="100" refreshedVersion="8" minRefreshableVersion="5">
    <extLst>
      <ext xmlns:x15="http://schemas.microsoft.com/office/spreadsheetml/2010/11/main" uri="{DE250136-89BD-433C-8126-D09CA5730AF9}">
        <x15:connection id="7b0dfe9d-d2e8-40a0-963c-0b25f2d5efc5">
          <x15:oledbPr connection="Provider=Microsoft.Mashup.OleDb.1;Data Source=$Workbook$;Location=&quot;Table089 (Page 120)&quot;;Extended Properties=&quot;&quot;">
            <x15:dbTables>
              <x15:dbTable name="Table089 (Page 120)"/>
            </x15:dbTables>
          </x15:oledbPr>
        </x15:connection>
      </ext>
    </extLst>
  </connection>
  <connection id="6" xr16:uid="{50B6234C-8FE6-4509-B8FC-B395615AA116}" name="Query - Table090 (Page 121)" description="Connection to the 'Table090 (Page 121)' query in the workbook." type="100" refreshedVersion="8" minRefreshableVersion="5">
    <extLst>
      <ext xmlns:x15="http://schemas.microsoft.com/office/spreadsheetml/2010/11/main" uri="{DE250136-89BD-433C-8126-D09CA5730AF9}">
        <x15:connection id="dc68e89c-7d47-4f17-a583-d6a248d83b1d">
          <x15:oledbPr connection="Provider=Microsoft.Mashup.OleDb.1;Data Source=$Workbook$;Location=&quot;Table090 (Page 121)&quot;;Extended Properties=&quot;&quot;">
            <x15:dbTables>
              <x15:dbTable name="Table090 (Page 121)"/>
            </x15:dbTables>
          </x15:oledbPr>
        </x15:connection>
      </ext>
    </extLst>
  </connection>
  <connection id="7" xr16:uid="{23146E51-C220-4D84-A8AA-307B4C5ECB5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<sst xmlns="http://schemas.openxmlformats.org/spreadsheetml/2006/main" count="2664" uniqueCount="584">
  <si>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</si>
  <si>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</si>
  <si>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</si>
  <si>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</si>
  <si>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</si>
  <si>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</si>
  <si>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</si>
  <si>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</si>
  <si>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</si>
  <si>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</si>
  <si>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Rural</t>
  </si>
  <si>
    <t>Urban</t>
  </si>
  <si>
    <t>All</t>
  </si>
  <si>
    <t>State/ UT</t>
  </si>
  <si>
    <t>Male</t>
  </si>
  <si>
    <t>Female</t>
  </si>
  <si>
    <t>Person</t>
  </si>
  <si>
    <t>Andhra Pradesh</t>
  </si>
  <si>
    <t>70.3</t>
  </si>
  <si>
    <t>66.9</t>
  </si>
  <si>
    <t>68.6</t>
  </si>
  <si>
    <t>85.5</t>
  </si>
  <si>
    <t>79.8</t>
  </si>
  <si>
    <t>82.5</t>
  </si>
  <si>
    <t>75.4</t>
  </si>
  <si>
    <t>71.7</t>
  </si>
  <si>
    <t>73.5</t>
  </si>
  <si>
    <t>Arunachal Pradesh</t>
  </si>
  <si>
    <t>50.8</t>
  </si>
  <si>
    <t>39.9</t>
  </si>
  <si>
    <t>46.0</t>
  </si>
  <si>
    <t>66.5</t>
  </si>
  <si>
    <t>51.6</t>
  </si>
  <si>
    <t>58.5</t>
  </si>
  <si>
    <t>54.1</t>
  </si>
  <si>
    <t>43.2</t>
  </si>
  <si>
    <t>49.0</t>
  </si>
  <si>
    <t>Assam</t>
  </si>
  <si>
    <t>75.6</t>
  </si>
  <si>
    <t>64.9</t>
  </si>
  <si>
    <t>70.2</t>
  </si>
  <si>
    <t>87.7</t>
  </si>
  <si>
    <t>89.1</t>
  </si>
  <si>
    <t>88.4</t>
  </si>
  <si>
    <t>77.0</t>
  </si>
  <si>
    <t>67.8</t>
  </si>
  <si>
    <t>72.4</t>
  </si>
  <si>
    <t>Bihar</t>
  </si>
  <si>
    <t>61.5</t>
  </si>
  <si>
    <t>46.3</t>
  </si>
  <si>
    <t>54.0</t>
  </si>
  <si>
    <t>77.7</t>
  </si>
  <si>
    <t>65.6</t>
  </si>
  <si>
    <t>72.3</t>
  </si>
  <si>
    <t>63.5</t>
  </si>
  <si>
    <t>48.3</t>
  </si>
  <si>
    <t>56.1</t>
  </si>
  <si>
    <t>Chhattisgarh</t>
  </si>
  <si>
    <t>49.4</t>
  </si>
  <si>
    <t>45.7</t>
  </si>
  <si>
    <t>47.5</t>
  </si>
  <si>
    <t>61.0</t>
  </si>
  <si>
    <t>67.2</t>
  </si>
  <si>
    <t>64.1</t>
  </si>
  <si>
    <t>51.4</t>
  </si>
  <si>
    <t>49.3</t>
  </si>
  <si>
    <t>50.3</t>
  </si>
  <si>
    <t>Delhi</t>
  </si>
  <si>
    <t>68.3</t>
  </si>
  <si>
    <t>54.4</t>
  </si>
  <si>
    <t>62.9</t>
  </si>
  <si>
    <t>86.2</t>
  </si>
  <si>
    <t>74.9</t>
  </si>
  <si>
    <t>82.0</t>
  </si>
  <si>
    <t>85.6</t>
  </si>
  <si>
    <t>74.1</t>
  </si>
  <si>
    <t>81.3</t>
  </si>
  <si>
    <t>Goa</t>
  </si>
  <si>
    <t>82.2</t>
  </si>
  <si>
    <t>91.3</t>
  </si>
  <si>
    <t>88.5</t>
  </si>
  <si>
    <t>100.0</t>
  </si>
  <si>
    <t>92.8</t>
  </si>
  <si>
    <t>94.3</t>
  </si>
  <si>
    <t>93.7</t>
  </si>
  <si>
    <t>Gujarat</t>
  </si>
  <si>
    <t>48.1</t>
  </si>
  <si>
    <t>56.6</t>
  </si>
  <si>
    <t>81.8</t>
  </si>
  <si>
    <t>80.6</t>
  </si>
  <si>
    <t>81.2</t>
  </si>
  <si>
    <t>74.2</t>
  </si>
  <si>
    <t>63.2</t>
  </si>
  <si>
    <t>69.2</t>
  </si>
  <si>
    <t>Haryana</t>
  </si>
  <si>
    <t>89.2</t>
  </si>
  <si>
    <t>72.2</t>
  </si>
  <si>
    <t>81.0</t>
  </si>
  <si>
    <t>89.6</t>
  </si>
  <si>
    <t>73.0</t>
  </si>
  <si>
    <t>81.9</t>
  </si>
  <si>
    <t>89.4</t>
  </si>
  <si>
    <t>72.6</t>
  </si>
  <si>
    <t>81.4</t>
  </si>
  <si>
    <t>Himachal Pradesh</t>
  </si>
  <si>
    <t>98.1</t>
  </si>
  <si>
    <t>90.0</t>
  </si>
  <si>
    <t>88.0</t>
  </si>
  <si>
    <t>77.4</t>
  </si>
  <si>
    <t>83.8</t>
  </si>
  <si>
    <t>83.6</t>
  </si>
  <si>
    <t>94.9</t>
  </si>
  <si>
    <t>88.9</t>
  </si>
  <si>
    <t>Jharkhand</t>
  </si>
  <si>
    <t>70.4</t>
  </si>
  <si>
    <t>59.4</t>
  </si>
  <si>
    <t>80.8</t>
  </si>
  <si>
    <t>67.9</t>
  </si>
  <si>
    <t>74.7</t>
  </si>
  <si>
    <t>52.6</t>
  </si>
  <si>
    <t>62.3</t>
  </si>
  <si>
    <t>Karnataka</t>
  </si>
  <si>
    <t>90.8</t>
  </si>
  <si>
    <t>78.6</t>
  </si>
  <si>
    <t>85.0</t>
  </si>
  <si>
    <t>84.5</t>
  </si>
  <si>
    <t>84.8</t>
  </si>
  <si>
    <t>84.7</t>
  </si>
  <si>
    <t>88.1</t>
  </si>
  <si>
    <t>84.9</t>
  </si>
  <si>
    <t>Kerala</t>
  </si>
  <si>
    <t>81.6</t>
  </si>
  <si>
    <t>92.7</t>
  </si>
  <si>
    <t>86.6</t>
  </si>
  <si>
    <t>87.8</t>
  </si>
  <si>
    <t>90.4</t>
  </si>
  <si>
    <t>89.0</t>
  </si>
  <si>
    <t>91.4</t>
  </si>
  <si>
    <t>87.9</t>
  </si>
  <si>
    <t>Madhya Pradesh</t>
  </si>
  <si>
    <t>64.2</t>
  </si>
  <si>
    <t>52.0</t>
  </si>
  <si>
    <t>58.6</t>
  </si>
  <si>
    <t>78.1</t>
  </si>
  <si>
    <t>79.6</t>
  </si>
  <si>
    <t>68.8</t>
  </si>
  <si>
    <t>59.2</t>
  </si>
  <si>
    <t>64.4</t>
  </si>
  <si>
    <t>Maharashtra</t>
  </si>
  <si>
    <t>78.2</t>
  </si>
  <si>
    <t>65.2</t>
  </si>
  <si>
    <t>82.8</t>
  </si>
  <si>
    <t>82.4</t>
  </si>
  <si>
    <t>80.1</t>
  </si>
  <si>
    <t>73.8</t>
  </si>
  <si>
    <t>77.1</t>
  </si>
  <si>
    <t>Manipur</t>
  </si>
  <si>
    <t>84.6</t>
  </si>
  <si>
    <t>86.0</t>
  </si>
  <si>
    <t>85.3</t>
  </si>
  <si>
    <t>89.8</t>
  </si>
  <si>
    <t>86.3</t>
  </si>
  <si>
    <t>86.7</t>
  </si>
  <si>
    <t>86.5</t>
  </si>
  <si>
    <t>Meghalaya</t>
  </si>
  <si>
    <t>56.2</t>
  </si>
  <si>
    <t>55.5</t>
  </si>
  <si>
    <t>55.9</t>
  </si>
  <si>
    <t>96.9</t>
  </si>
  <si>
    <t>94.6</t>
  </si>
  <si>
    <t>95.8</t>
  </si>
  <si>
    <t>63.8</t>
  </si>
  <si>
    <t>63.9</t>
  </si>
  <si>
    <t>Mizoram</t>
  </si>
  <si>
    <t>84.4</t>
  </si>
  <si>
    <t>82.9</t>
  </si>
  <si>
    <t>88.6</t>
  </si>
  <si>
    <t>80.3</t>
  </si>
  <si>
    <t>85.1</t>
  </si>
  <si>
    <t>80.7</t>
  </si>
  <si>
    <t>84.0</t>
  </si>
  <si>
    <t>Nagaland</t>
  </si>
  <si>
    <t>56.5</t>
  </si>
  <si>
    <t>62.2</t>
  </si>
  <si>
    <t>59.3</t>
  </si>
  <si>
    <t>83.0</t>
  </si>
  <si>
    <t>82.6</t>
  </si>
  <si>
    <t>70.5</t>
  </si>
  <si>
    <t>Odisha</t>
  </si>
  <si>
    <t>57.5</t>
  </si>
  <si>
    <t>52.8</t>
  </si>
  <si>
    <t>76.9</t>
  </si>
  <si>
    <t>67.0</t>
  </si>
  <si>
    <t>61.6</t>
  </si>
  <si>
    <t>Punjab</t>
  </si>
  <si>
    <t>69.8</t>
  </si>
  <si>
    <t>61.3</t>
  </si>
  <si>
    <t>65.9</t>
  </si>
  <si>
    <t>76.3</t>
  </si>
  <si>
    <t>74.5</t>
  </si>
  <si>
    <t>Rajasthan</t>
  </si>
  <si>
    <t>61.4</t>
  </si>
  <si>
    <t>43.4</t>
  </si>
  <si>
    <t>53.0</t>
  </si>
  <si>
    <t>67.6</t>
  </si>
  <si>
    <t>66.3</t>
  </si>
  <si>
    <t>63.4</t>
  </si>
  <si>
    <t>48.6</t>
  </si>
  <si>
    <t>56.9</t>
  </si>
  <si>
    <t>Sikkim</t>
  </si>
  <si>
    <t>78.9</t>
  </si>
  <si>
    <t>84.2</t>
  </si>
  <si>
    <t>79.1</t>
  </si>
  <si>
    <t>80.9</t>
  </si>
  <si>
    <t>Tamil Nadu</t>
  </si>
  <si>
    <t>77.6</t>
  </si>
  <si>
    <t>79.4</t>
  </si>
  <si>
    <t>78.5</t>
  </si>
  <si>
    <t>85.8</t>
  </si>
  <si>
    <t>85.9</t>
  </si>
  <si>
    <t>Telangana</t>
  </si>
  <si>
    <t>75.0</t>
  </si>
  <si>
    <t>62.1</t>
  </si>
  <si>
    <t>79.7</t>
  </si>
  <si>
    <t>71.8</t>
  </si>
  <si>
    <t>76.0</t>
  </si>
  <si>
    <t>Tripura</t>
  </si>
  <si>
    <t>39.1</t>
  </si>
  <si>
    <t>30.4</t>
  </si>
  <si>
    <t>34.6</t>
  </si>
  <si>
    <t>49.7</t>
  </si>
  <si>
    <t>51.9</t>
  </si>
  <si>
    <t>42.5</t>
  </si>
  <si>
    <t>36.4</t>
  </si>
  <si>
    <t>Uttarakhand</t>
  </si>
  <si>
    <t>83.3</t>
  </si>
  <si>
    <t>83.5</t>
  </si>
  <si>
    <t>69.9</t>
  </si>
  <si>
    <t>71.5</t>
  </si>
  <si>
    <t>70.6</t>
  </si>
  <si>
    <t>Uttar Pradesh</t>
  </si>
  <si>
    <t>59.1</t>
  </si>
  <si>
    <t>44.3</t>
  </si>
  <si>
    <t>52.3</t>
  </si>
  <si>
    <t>54.2</t>
  </si>
  <si>
    <t>63.7</t>
  </si>
  <si>
    <t>46.6</t>
  </si>
  <si>
    <t>54.9</t>
  </si>
  <si>
    <t>West Bengal</t>
  </si>
  <si>
    <t>59.7</t>
  </si>
  <si>
    <t>44.2</t>
  </si>
  <si>
    <t>51.2</t>
  </si>
  <si>
    <t>72.7</t>
  </si>
  <si>
    <t>68.9</t>
  </si>
  <si>
    <t>A &amp; N Islands</t>
  </si>
  <si>
    <t>97.0</t>
  </si>
  <si>
    <t>96.5</t>
  </si>
  <si>
    <t>97.2</t>
  </si>
  <si>
    <t>96.8</t>
  </si>
  <si>
    <t>Chandigarh</t>
  </si>
  <si>
    <t>-</t>
  </si>
  <si>
    <t>44.5</t>
  </si>
  <si>
    <t>70.7</t>
  </si>
  <si>
    <t>86.4</t>
  </si>
  <si>
    <t>21.3</t>
  </si>
  <si>
    <t>47.3</t>
  </si>
  <si>
    <t>71.9</t>
  </si>
  <si>
    <t>65.8</t>
  </si>
  <si>
    <t>50.9</t>
  </si>
  <si>
    <t>60.7</t>
  </si>
  <si>
    <t>Jammu &amp; Kashmir</t>
  </si>
  <si>
    <t>82.7</t>
  </si>
  <si>
    <t>75.5</t>
  </si>
  <si>
    <t>79.3</t>
  </si>
  <si>
    <t>86.9</t>
  </si>
  <si>
    <t>78.0</t>
  </si>
  <si>
    <t>81.1</t>
  </si>
  <si>
    <t>Ladakh</t>
  </si>
  <si>
    <t>66.7</t>
  </si>
  <si>
    <t>64.5</t>
  </si>
  <si>
    <t>80.5</t>
  </si>
  <si>
    <t>66.2</t>
  </si>
  <si>
    <t>67.3</t>
  </si>
  <si>
    <t>Lakshadweep</t>
  </si>
  <si>
    <t>90.6</t>
  </si>
  <si>
    <t>86.1</t>
  </si>
  <si>
    <t>87.4</t>
  </si>
  <si>
    <t>Puducherry</t>
  </si>
  <si>
    <t>98.7</t>
  </si>
  <si>
    <t>69.3</t>
  </si>
  <si>
    <t>87.5</t>
  </si>
  <si>
    <t>99.0</t>
  </si>
  <si>
    <t>all-India</t>
  </si>
  <si>
    <t>66.4</t>
  </si>
  <si>
    <t>53.8</t>
  </si>
  <si>
    <t>60.3</t>
  </si>
  <si>
    <t>70.8</t>
  </si>
  <si>
    <t>Column11</t>
  </si>
  <si>
    <t>Rural Urban Divide</t>
  </si>
  <si>
    <t>Column 5</t>
  </si>
  <si>
    <t>Gender Gap</t>
  </si>
  <si>
    <t>72.5</t>
  </si>
  <si>
    <t>53.4</t>
  </si>
  <si>
    <t>40.2</t>
  </si>
  <si>
    <t>46.9</t>
  </si>
  <si>
    <t>58.8</t>
  </si>
  <si>
    <t>62.5</t>
  </si>
  <si>
    <t>56.3</t>
  </si>
  <si>
    <t>44.7</t>
  </si>
  <si>
    <t>50.5</t>
  </si>
  <si>
    <t>61.7</t>
  </si>
  <si>
    <t>68.0</t>
  </si>
  <si>
    <t>76.1</t>
  </si>
  <si>
    <t>64.8</t>
  </si>
  <si>
    <t>61.8</t>
  </si>
  <si>
    <t>53.9</t>
  </si>
  <si>
    <t>63.0</t>
  </si>
  <si>
    <t>63.6</t>
  </si>
  <si>
    <t>47.8</t>
  </si>
  <si>
    <t>55.8</t>
  </si>
  <si>
    <t>39.6</t>
  </si>
  <si>
    <t>46.1</t>
  </si>
  <si>
    <t>66.0</t>
  </si>
  <si>
    <t>55.1</t>
  </si>
  <si>
    <t>39.4</t>
  </si>
  <si>
    <t>50.6</t>
  </si>
  <si>
    <t>73.6</t>
  </si>
  <si>
    <t>91.0</t>
  </si>
  <si>
    <t>86.8</t>
  </si>
  <si>
    <t>94.8</t>
  </si>
  <si>
    <t>90.3</t>
  </si>
  <si>
    <t>92.9</t>
  </si>
  <si>
    <t>91.7</t>
  </si>
  <si>
    <t>72.9</t>
  </si>
  <si>
    <t>67.7</t>
  </si>
  <si>
    <t>71.1</t>
  </si>
  <si>
    <t>77.3</t>
  </si>
  <si>
    <t>97.4</t>
  </si>
  <si>
    <t>83.4</t>
  </si>
  <si>
    <t>76.8</t>
  </si>
  <si>
    <t>92.1</t>
  </si>
  <si>
    <t>45.3</t>
  </si>
  <si>
    <t>54.5</t>
  </si>
  <si>
    <t>72.0</t>
  </si>
  <si>
    <t>48.0</t>
  </si>
  <si>
    <t>75.8</t>
  </si>
  <si>
    <t>85.2</t>
  </si>
  <si>
    <t>87.6</t>
  </si>
  <si>
    <t>91.5</t>
  </si>
  <si>
    <t>89.9</t>
  </si>
  <si>
    <t>62.0</t>
  </si>
  <si>
    <t>47.9</t>
  </si>
  <si>
    <t>55.7</t>
  </si>
  <si>
    <t>77.8</t>
  </si>
  <si>
    <t>67.4</t>
  </si>
  <si>
    <t>91.9</t>
  </si>
  <si>
    <t>88.3</t>
  </si>
  <si>
    <t>85.7</t>
  </si>
  <si>
    <t>58.0</t>
  </si>
  <si>
    <t>97.6</t>
  </si>
  <si>
    <t>96.4</t>
  </si>
  <si>
    <t>79.2</t>
  </si>
  <si>
    <t>80.2</t>
  </si>
  <si>
    <t>83.1</t>
  </si>
  <si>
    <t>65.3</t>
  </si>
  <si>
    <t>62.6</t>
  </si>
  <si>
    <t>70.0</t>
  </si>
  <si>
    <t>55.6</t>
  </si>
  <si>
    <t>44.4</t>
  </si>
  <si>
    <t>49.8</t>
  </si>
  <si>
    <t>73.4</t>
  </si>
  <si>
    <t>59.8</t>
  </si>
  <si>
    <t>47.1</t>
  </si>
  <si>
    <t>69.4</t>
  </si>
  <si>
    <t>68.2</t>
  </si>
  <si>
    <t>58.2</t>
  </si>
  <si>
    <t>51.5</t>
  </si>
  <si>
    <t>71.4</t>
  </si>
  <si>
    <t>45.5</t>
  </si>
  <si>
    <t>81.5</t>
  </si>
  <si>
    <t>81.7</t>
  </si>
  <si>
    <t>77.9</t>
  </si>
  <si>
    <t>70.9</t>
  </si>
  <si>
    <t>57.3</t>
  </si>
  <si>
    <t>78.4</t>
  </si>
  <si>
    <t>68.4</t>
  </si>
  <si>
    <t>73.2</t>
  </si>
  <si>
    <t>45.2</t>
  </si>
  <si>
    <t>29.7</t>
  </si>
  <si>
    <t>37.1</t>
  </si>
  <si>
    <t>37.7</t>
  </si>
  <si>
    <t>42.8</t>
  </si>
  <si>
    <t>31.8</t>
  </si>
  <si>
    <t>38.4</t>
  </si>
  <si>
    <t>79.5</t>
  </si>
  <si>
    <t>65.4</t>
  </si>
  <si>
    <t>69.7</t>
  </si>
  <si>
    <t>58.4</t>
  </si>
  <si>
    <t>42.1</t>
  </si>
  <si>
    <t>54.6</t>
  </si>
  <si>
    <t>62.8</t>
  </si>
  <si>
    <t>45.1</t>
  </si>
  <si>
    <t>53.5</t>
  </si>
  <si>
    <t>60.2</t>
  </si>
  <si>
    <t>41.5</t>
  </si>
  <si>
    <t>50.2</t>
  </si>
  <si>
    <t>74.4</t>
  </si>
  <si>
    <t>64.3</t>
  </si>
  <si>
    <t>55.4</t>
  </si>
  <si>
    <t>92.6</t>
  </si>
  <si>
    <t>76.7</t>
  </si>
  <si>
    <t>96.3</t>
  </si>
  <si>
    <t>97.7</t>
  </si>
  <si>
    <t>94.2</t>
  </si>
  <si>
    <t>55.2</t>
  </si>
  <si>
    <t>56.8</t>
  </si>
  <si>
    <t>72.8</t>
  </si>
  <si>
    <t>50.1</t>
  </si>
  <si>
    <t>91.1</t>
  </si>
  <si>
    <t>90.2</t>
  </si>
  <si>
    <t>76.6</t>
  </si>
  <si>
    <t>83.9</t>
  </si>
  <si>
    <t>73.1</t>
  </si>
  <si>
    <t>93.5</t>
  </si>
  <si>
    <t>91.6</t>
  </si>
  <si>
    <t>89.3</t>
  </si>
  <si>
    <t>98.9</t>
  </si>
  <si>
    <t>99.1</t>
  </si>
  <si>
    <t>94.0</t>
  </si>
  <si>
    <t>51.7</t>
  </si>
  <si>
    <t>58.3</t>
  </si>
  <si>
    <t>64.7</t>
  </si>
  <si>
    <t>Colum5</t>
  </si>
  <si>
    <t>43.5</t>
  </si>
  <si>
    <t>30.0</t>
  </si>
  <si>
    <t>36.6</t>
  </si>
  <si>
    <t>46.5</t>
  </si>
  <si>
    <t>53.2</t>
  </si>
  <si>
    <t>49.1</t>
  </si>
  <si>
    <t>35.5</t>
  </si>
  <si>
    <t>36.0</t>
  </si>
  <si>
    <t>22.9</t>
  </si>
  <si>
    <t>57.0</t>
  </si>
  <si>
    <t>46.4</t>
  </si>
  <si>
    <t>51.8</t>
  </si>
  <si>
    <t>40.4</t>
  </si>
  <si>
    <t>27.9</t>
  </si>
  <si>
    <t>34.3</t>
  </si>
  <si>
    <t>49.6</t>
  </si>
  <si>
    <t>34.4</t>
  </si>
  <si>
    <t>37.6</t>
  </si>
  <si>
    <t>44.8</t>
  </si>
  <si>
    <t>29.5</t>
  </si>
  <si>
    <t>43.3</t>
  </si>
  <si>
    <t>52.7</t>
  </si>
  <si>
    <t>31.1</t>
  </si>
  <si>
    <t>39.0</t>
  </si>
  <si>
    <t>34.2</t>
  </si>
  <si>
    <t>21.2</t>
  </si>
  <si>
    <t>27.6</t>
  </si>
  <si>
    <t>45.6</t>
  </si>
  <si>
    <t>38.6</t>
  </si>
  <si>
    <t>25.9</t>
  </si>
  <si>
    <t>32.2</t>
  </si>
  <si>
    <t>48.7</t>
  </si>
  <si>
    <t>35.7</t>
  </si>
  <si>
    <t>54.7</t>
  </si>
  <si>
    <t>61.9</t>
  </si>
  <si>
    <t>61.2</t>
  </si>
  <si>
    <t>57.8</t>
  </si>
  <si>
    <t>60.9</t>
  </si>
  <si>
    <t>57.4</t>
  </si>
  <si>
    <t>57.6</t>
  </si>
  <si>
    <t>40.9</t>
  </si>
  <si>
    <t>26.3</t>
  </si>
  <si>
    <t>33.6</t>
  </si>
  <si>
    <t>67.5</t>
  </si>
  <si>
    <t>36.8</t>
  </si>
  <si>
    <t>66.1</t>
  </si>
  <si>
    <t>42.3</t>
  </si>
  <si>
    <t>68.7</t>
  </si>
  <si>
    <t>58.1</t>
  </si>
  <si>
    <t>41.7</t>
  </si>
  <si>
    <t>42.0</t>
  </si>
  <si>
    <t>29.2</t>
  </si>
  <si>
    <t>59.5</t>
  </si>
  <si>
    <t>50.7</t>
  </si>
  <si>
    <t>65.0</t>
  </si>
  <si>
    <t>57.7</t>
  </si>
  <si>
    <t>43.1</t>
  </si>
  <si>
    <t>52.4</t>
  </si>
  <si>
    <t>46.8</t>
  </si>
  <si>
    <t>24.5</t>
  </si>
  <si>
    <t>32.4</t>
  </si>
  <si>
    <t>62.7</t>
  </si>
  <si>
    <t>46.7</t>
  </si>
  <si>
    <t>55.0</t>
  </si>
  <si>
    <t>31.3</t>
  </si>
  <si>
    <t>39.3</t>
  </si>
  <si>
    <t>31.9</t>
  </si>
  <si>
    <t>43.6</t>
  </si>
  <si>
    <t>53.1</t>
  </si>
  <si>
    <t>74.8</t>
  </si>
  <si>
    <t>65.1</t>
  </si>
  <si>
    <t>70.1</t>
  </si>
  <si>
    <t>69.5</t>
  </si>
  <si>
    <t>45.0</t>
  </si>
  <si>
    <t>40.1</t>
  </si>
  <si>
    <t>42.6</t>
  </si>
  <si>
    <t>87.1</t>
  </si>
  <si>
    <t>42.2</t>
  </si>
  <si>
    <t>49.5</t>
  </si>
  <si>
    <t>48.4</t>
  </si>
  <si>
    <t>35.6</t>
  </si>
  <si>
    <t>25.3</t>
  </si>
  <si>
    <t>30.3</t>
  </si>
  <si>
    <t>41.2</t>
  </si>
  <si>
    <t>40.5</t>
  </si>
  <si>
    <t>28.0</t>
  </si>
  <si>
    <t>34.1</t>
  </si>
  <si>
    <t>36.2</t>
  </si>
  <si>
    <t>41.8</t>
  </si>
  <si>
    <t>48.8</t>
  </si>
  <si>
    <t>37.8</t>
  </si>
  <si>
    <t>41.0</t>
  </si>
  <si>
    <t>22.8</t>
  </si>
  <si>
    <t>32.0</t>
  </si>
  <si>
    <t>60.6</t>
  </si>
  <si>
    <t>45.8</t>
  </si>
  <si>
    <t>28.8</t>
  </si>
  <si>
    <t>38.2</t>
  </si>
  <si>
    <t>68.1</t>
  </si>
  <si>
    <t>57.2</t>
  </si>
  <si>
    <t>43.8</t>
  </si>
  <si>
    <t>28.7</t>
  </si>
  <si>
    <t>33.1</t>
  </si>
  <si>
    <t>20.6</t>
  </si>
  <si>
    <t>27.0</t>
  </si>
  <si>
    <t>33.3</t>
  </si>
  <si>
    <t>23.9</t>
  </si>
  <si>
    <t>28.4</t>
  </si>
  <si>
    <t>33.2</t>
  </si>
  <si>
    <t>21.4</t>
  </si>
  <si>
    <t>27.3</t>
  </si>
  <si>
    <t>59.0</t>
  </si>
  <si>
    <t>53.7</t>
  </si>
  <si>
    <t>44.0</t>
  </si>
  <si>
    <t>42.9</t>
  </si>
  <si>
    <t>26.2</t>
  </si>
  <si>
    <t>32.9</t>
  </si>
  <si>
    <t>38.9</t>
  </si>
  <si>
    <t>47.0</t>
  </si>
  <si>
    <t>29.4</t>
  </si>
  <si>
    <t>36.5</t>
  </si>
  <si>
    <t>22.0</t>
  </si>
  <si>
    <t>28.9</t>
  </si>
  <si>
    <t>36.1</t>
  </si>
  <si>
    <t>34.0</t>
  </si>
  <si>
    <t>40.6</t>
  </si>
  <si>
    <t>76.5</t>
  </si>
  <si>
    <t>69.6</t>
  </si>
  <si>
    <t>49.9</t>
  </si>
  <si>
    <t>16.1</t>
  </si>
  <si>
    <t>31.2</t>
  </si>
  <si>
    <t>29.9</t>
  </si>
  <si>
    <t>51.3</t>
  </si>
  <si>
    <t>44.6</t>
  </si>
  <si>
    <t>74.6</t>
  </si>
  <si>
    <t>58.9</t>
  </si>
  <si>
    <t>67.1</t>
  </si>
  <si>
    <t>55.3</t>
  </si>
  <si>
    <t>57.1</t>
  </si>
  <si>
    <t>84.1</t>
  </si>
  <si>
    <t>36.9</t>
  </si>
  <si>
    <t>35.9</t>
  </si>
  <si>
    <t>Table 11: Percentage of persons who are able to send or receive email for each State/UT
Age: 15-24 years</t>
  </si>
  <si>
    <t>Table 11: Percentage of persons who are able to send or receive email for each State/UT
Age: 15-29 years</t>
  </si>
  <si>
    <t>Table 11: Percentage of persons who are able to send or receive email for each State/UT
Age: 15 years and above</t>
  </si>
  <si>
    <t>Dadra &amp; Nagar Haveli &amp; Daman &amp; Diu</t>
  </si>
  <si>
    <t>Column12</t>
  </si>
  <si>
    <t>Column13</t>
  </si>
  <si>
    <t>Male Divide</t>
  </si>
  <si>
    <t>Female Divide</t>
  </si>
  <si>
    <r>
      <rPr>
        <sz val="11"/>
        <rFont val="Trebuchet MS"/>
        <family val="2"/>
      </rPr>
      <t>(-) indicates no sample observation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</si>
</sst>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1" xr16:uid="{191DDC31-C668-428A-91A7-1C7BE4DDAECF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88 (Page 119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2" xr16:uid="{0FD261E9-EF88-407C-83AF-687376CFC7CC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89 (Page 120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3" xr16:uid="{8E0E8540-B2AA-4F50-AAF9-BB3073081439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90 (Page 121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D56B27-A257-4B44-B1EE-B332D7426143}" name="Table088__Page_119" displayName="Table088__Page_119" ref="A3:M42" tableType="queryTable" totalsRowShown="0">
  <tableColumns count="13">
    <tableColumn id="1" xr3:uid="{13765B95-83E7-4042-92B8-314666DC22C4}" uniqueName="1" name="Column1" queryTableFieldId="1" dataDxfId="38"/>
    <tableColumn id="2" xr3:uid="{103CB1FF-AD49-4BA8-9D3D-ADBC02231278}" uniqueName="2" name="Column2" queryTableFieldId="2" dataDxfId="37"/>
    <tableColumn id="3" xr3:uid="{F280FA9B-5E25-460E-A52F-B060DD05DB36}" uniqueName="3" name="Column3" queryTableFieldId="3" dataDxfId="36"/>
    <tableColumn id="4" xr3:uid="{86E89AF2-7FB4-4D75-BB69-19247ED28F05}" uniqueName="4" name="Column4" queryTableFieldId="4" dataDxfId="35"/>
    <tableColumn id="5" xr3:uid="{97E4E910-AFBD-4F9D-B050-B32EB85B2595}" uniqueName="5" name="Column5" queryTableFieldId="5" dataDxfId="34"/>
    <tableColumn id="6" xr3:uid="{0A253DC0-C46D-43A9-B19F-6D6E6B6B1EAC}" uniqueName="6" name="Column6" queryTableFieldId="6" dataDxfId="33"/>
    <tableColumn id="7" xr3:uid="{1C005014-E307-401B-A144-A1080D8F4732}" uniqueName="7" name="Column7" queryTableFieldId="7" dataDxfId="32"/>
    <tableColumn id="8" xr3:uid="{FA0BA615-12B6-40BD-AB79-236D8099EE59}" uniqueName="8" name="Column8" queryTableFieldId="8" dataDxfId="31"/>
    <tableColumn id="9" xr3:uid="{902561B1-E1BF-4CC0-AA95-65835C677026}" uniqueName="9" name="Column9" queryTableFieldId="9" dataDxfId="30"/>
    <tableColumn id="10" xr3:uid="{ECC97A21-2809-47EE-9545-C7F9DFE8F7A9}" uniqueName="10" name="Column10" queryTableFieldId="10" dataDxfId="29"/>
    <tableColumn id="11" xr3:uid="{40BE370B-2CF4-40E7-8B9A-60A8D6CF4C1C}" uniqueName="11" name="Column11" queryTableFieldId="11" dataDxfId="28"/>
    <tableColumn id="12" xr3:uid="{94A0F411-C58B-4D6C-886D-62E02C464F88}" uniqueName="12" name="Column12" queryTableFieldId="12" dataDxfId="27"/>
    <tableColumn id="13" xr3:uid="{A2262E83-2E24-4CD7-A4D1-4396FB20B99E}" uniqueName="13" name="Column13" queryTableFieldId="13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394C06-730B-42D6-9C15-FCD0B15C45D3}" name="Table089__Page_120" displayName="Table089__Page_120" ref="A3:M42" tableType="queryTable" totalsRowShown="0">
  <tableColumns count="13">
    <tableColumn id="1" xr3:uid="{662A989F-7B72-4F65-BECC-D4A2808E56A7}" uniqueName="1" name="Column1" queryTableFieldId="1" dataDxfId="25"/>
    <tableColumn id="2" xr3:uid="{7D85082B-7A41-4F7B-A159-7CA6E377D033}" uniqueName="2" name="Column2" queryTableFieldId="2" dataDxfId="24"/>
    <tableColumn id="3" xr3:uid="{905A7F8A-E26E-4DCA-8B65-C5F1A86006D5}" uniqueName="3" name="Column3" queryTableFieldId="3" dataDxfId="23"/>
    <tableColumn id="4" xr3:uid="{C7245C3E-DCF5-4C66-A993-9952A9ED4DDF}" uniqueName="4" name="Column4" queryTableFieldId="4" dataDxfId="22"/>
    <tableColumn id="5" xr3:uid="{9D40B334-B686-46ED-AA2F-9CAE0E8341B7}" uniqueName="5" name="Column5" queryTableFieldId="5" dataDxfId="21"/>
    <tableColumn id="6" xr3:uid="{CBE747F1-FB03-4F66-B88A-8CA34D6CDEED}" uniqueName="6" name="Column6" queryTableFieldId="6" dataDxfId="20"/>
    <tableColumn id="7" xr3:uid="{115FB6AE-7536-43CD-9582-FA1EADCA6C1D}" uniqueName="7" name="Column7" queryTableFieldId="7" dataDxfId="19"/>
    <tableColumn id="8" xr3:uid="{AE31CD1E-C9AA-4C2A-A2F1-7CEB1E253C6B}" uniqueName="8" name="Column8" queryTableFieldId="8" dataDxfId="18"/>
    <tableColumn id="9" xr3:uid="{60395F37-47BD-46AD-8DC5-B26F5962E382}" uniqueName="9" name="Column9" queryTableFieldId="9" dataDxfId="17"/>
    <tableColumn id="10" xr3:uid="{92D55DD7-9A1A-4EB1-A804-187B5FBE774A}" uniqueName="10" name="Column10" queryTableFieldId="10" dataDxfId="16"/>
    <tableColumn id="11" xr3:uid="{1FB0D533-B679-485C-90DF-F09538362AB9}" uniqueName="11" name="Column11" queryTableFieldId="11" dataDxfId="15"/>
    <tableColumn id="12" xr3:uid="{516B5D2A-3706-4850-A74A-0F3910A59A66}" uniqueName="12" name="Column12" queryTableFieldId="12" dataDxfId="14"/>
    <tableColumn id="13" xr3:uid="{EF139E8D-BF42-430B-9AAD-18956E49AEE5}" uniqueName="13" name="Column13" queryTableFieldId="13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9692FF-F724-495E-A63A-072A5A8CED3C}" name="Table090__Page_121" displayName="Table090__Page_121" ref="A3:M42" tableType="queryTable" totalsRowShown="0">
  <tableColumns count="13">
    <tableColumn id="1" xr3:uid="{8CBBD438-CB48-4A4E-A2FC-CB3C9956411E}" uniqueName="1" name="Column1" queryTableFieldId="1" dataDxfId="12"/>
    <tableColumn id="2" xr3:uid="{9A9DB982-E865-4849-84D8-EEA1F89111D0}" uniqueName="2" name="Column2" queryTableFieldId="2" dataDxfId="11"/>
    <tableColumn id="3" xr3:uid="{24B37F33-5E92-4B1B-AB80-F969257124A7}" uniqueName="3" name="Column3" queryTableFieldId="3" dataDxfId="10"/>
    <tableColumn id="4" xr3:uid="{A5D2BF7E-396D-43C8-B85D-309099B4E63F}" uniqueName="4" name="Column4" queryTableFieldId="4" dataDxfId="9"/>
    <tableColumn id="5" xr3:uid="{023ADA7B-867C-42B5-A32B-B186C156C3A7}" uniqueName="5" name="Column5" queryTableFieldId="5" dataDxfId="8"/>
    <tableColumn id="6" xr3:uid="{08BB0DBD-8E5A-49E0-A383-37B3D51570D5}" uniqueName="6" name="Column6" queryTableFieldId="6" dataDxfId="7"/>
    <tableColumn id="7" xr3:uid="{0063D582-A98C-4207-A7D3-C3D8DB148713}" uniqueName="7" name="Column7" queryTableFieldId="7" dataDxfId="6"/>
    <tableColumn id="8" xr3:uid="{1039CE40-D856-40CD-A0ED-390B3326641E}" uniqueName="8" name="Column8" queryTableFieldId="8" dataDxfId="5"/>
    <tableColumn id="9" xr3:uid="{3DAC39A5-92A2-4EE1-B96A-75C0BCE42A19}" uniqueName="9" name="Column9" queryTableFieldId="9" dataDxfId="4"/>
    <tableColumn id="10" xr3:uid="{AF91DA5B-C924-4016-B2B3-617A58FE216F}" uniqueName="10" name="Column10" queryTableFieldId="10" dataDxfId="3"/>
    <tableColumn id="11" xr3:uid="{35FBA5D7-FEC9-45A0-A3A7-E27B268BF7BC}" uniqueName="11" name="Column11" queryTableFieldId="11" dataDxfId="2"/>
    <tableColumn id="12" xr3:uid="{B0DFC5F0-181E-42FA-B5C6-896D79B7A3A6}" uniqueName="12" name="Column12" queryTableFieldId="12" dataDxfId="1"/>
    <tableColumn id="13" xr3:uid="{201C31F1-85B3-4DA5-A440-FBF661FAECD5}" uniqueName="13" name="Column13" queryTableFieldId="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01B38-056A-41D7-9B9A-9FA948E33684}">
  <dimension ref="A1:M43"/>
  <sheetViews>
    <sheetView tabSelected="1" workbookViewId="0">
      <selection activeCell="A43" sqref="A43:M43"/>
    </sheetView>
  </sheetViews>
  <sheetFormatPr defaultRowHeight="14.4" x14ac:dyDescent="0.3"/>
  <cols>
    <col min="1" max="1" width="18.6640625" bestFit="1" customWidth="1"/>
    <col min="2" max="9" width="10.77734375" bestFit="1" customWidth="1"/>
    <col min="10" max="10" width="11.77734375" bestFit="1" customWidth="1"/>
    <col min="11" max="11" width="16.21875" bestFit="1" customWidth="1"/>
    <col min="12" max="12" width="10.5546875" bestFit="1" customWidth="1"/>
    <col min="13" max="13" width="12.33203125" bestFit="1" customWidth="1"/>
  </cols>
  <sheetData>
    <row r="1" spans="1:13" ht="14.4" customHeight="1" x14ac:dyDescent="0.3">
      <c r="A1" s="15" t="s">
        <v>575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  <c r="M1" s="16"/>
    </row>
    <row r="2" spans="1:13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  <c r="M2" s="16"/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297</v>
      </c>
      <c r="L3" t="s">
        <v>579</v>
      </c>
      <c r="M3" t="s">
        <v>580</v>
      </c>
    </row>
    <row r="4" spans="1:13" x14ac:dyDescent="0.3">
      <c r="C4" t="s">
        <v>10</v>
      </c>
      <c r="F4" t="s">
        <v>11</v>
      </c>
      <c r="I4" t="s">
        <v>12</v>
      </c>
      <c r="L4" s="13"/>
      <c r="M4" s="13"/>
    </row>
    <row r="5" spans="1:13" x14ac:dyDescent="0.3">
      <c r="A5" t="s">
        <v>13</v>
      </c>
      <c r="B5" t="s">
        <v>14</v>
      </c>
      <c r="C5" t="s">
        <v>15</v>
      </c>
      <c r="D5" t="s">
        <v>16</v>
      </c>
      <c r="E5" t="s">
        <v>14</v>
      </c>
      <c r="F5" t="s">
        <v>15</v>
      </c>
      <c r="G5" t="s">
        <v>16</v>
      </c>
      <c r="H5" t="s">
        <v>14</v>
      </c>
      <c r="I5" t="s">
        <v>15</v>
      </c>
      <c r="J5" t="s">
        <v>16</v>
      </c>
      <c r="K5" t="s">
        <v>298</v>
      </c>
      <c r="L5" s="13" t="s">
        <v>581</v>
      </c>
      <c r="M5" s="13" t="s">
        <v>582</v>
      </c>
    </row>
    <row r="6" spans="1:13" x14ac:dyDescent="0.3">
      <c r="A6" t="s">
        <v>17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s="7">
        <f>Table088__Page_119[[#This Row],[Column4]]-Table088__Page_119[[#This Row],[Column7]]</f>
        <v>-13.900000000000006</v>
      </c>
      <c r="L6" s="14">
        <f>Table088__Page_119[[#This Row],[Column2]]-Table088__Page_119[[#This Row],[Column5]]</f>
        <v>-15.200000000000003</v>
      </c>
      <c r="M6" s="14">
        <f>Table088__Page_119[[#This Row],[Column3]]-Table088__Page_119[[#This Row],[Column6]]</f>
        <v>-12.899999999999991</v>
      </c>
    </row>
    <row r="7" spans="1:13" x14ac:dyDescent="0.3">
      <c r="A7" t="s">
        <v>27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s="7">
        <f>Table088__Page_119[[#This Row],[Column4]]-Table088__Page_119[[#This Row],[Column7]]</f>
        <v>-12.5</v>
      </c>
      <c r="L7" s="14">
        <f>Table088__Page_119[[#This Row],[Column2]]-Table088__Page_119[[#This Row],[Column5]]</f>
        <v>-15.700000000000003</v>
      </c>
      <c r="M7" s="14">
        <f>Table088__Page_119[[#This Row],[Column3]]-Table088__Page_119[[#This Row],[Column6]]</f>
        <v>-11.700000000000003</v>
      </c>
    </row>
    <row r="8" spans="1:13" x14ac:dyDescent="0.3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42</v>
      </c>
      <c r="G8" t="s">
        <v>43</v>
      </c>
      <c r="H8" t="s">
        <v>44</v>
      </c>
      <c r="I8" t="s">
        <v>45</v>
      </c>
      <c r="J8" t="s">
        <v>46</v>
      </c>
      <c r="K8" s="7">
        <f>Table088__Page_119[[#This Row],[Column4]]-Table088__Page_119[[#This Row],[Column7]]</f>
        <v>-18.200000000000003</v>
      </c>
      <c r="L8" s="14">
        <f>Table088__Page_119[[#This Row],[Column2]]-Table088__Page_119[[#This Row],[Column5]]</f>
        <v>-12.100000000000009</v>
      </c>
      <c r="M8" s="14">
        <f>Table088__Page_119[[#This Row],[Column3]]-Table088__Page_119[[#This Row],[Column6]]</f>
        <v>-24.199999999999989</v>
      </c>
    </row>
    <row r="9" spans="1:13" x14ac:dyDescent="0.3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 t="s">
        <v>55</v>
      </c>
      <c r="J9" t="s">
        <v>56</v>
      </c>
      <c r="K9" s="7">
        <f>Table088__Page_119[[#This Row],[Column4]]-Table088__Page_119[[#This Row],[Column7]]</f>
        <v>-18.299999999999997</v>
      </c>
      <c r="L9" s="14">
        <f>Table088__Page_119[[#This Row],[Column2]]-Table088__Page_119[[#This Row],[Column5]]</f>
        <v>-16.200000000000003</v>
      </c>
      <c r="M9" s="14">
        <f>Table088__Page_119[[#This Row],[Column3]]-Table088__Page_119[[#This Row],[Column6]]</f>
        <v>-19.299999999999997</v>
      </c>
    </row>
    <row r="10" spans="1:13" x14ac:dyDescent="0.3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  <c r="G10" t="s">
        <v>63</v>
      </c>
      <c r="H10" t="s">
        <v>64</v>
      </c>
      <c r="I10" t="s">
        <v>65</v>
      </c>
      <c r="J10" t="s">
        <v>66</v>
      </c>
      <c r="K10" s="7">
        <f>Table088__Page_119[[#This Row],[Column4]]-Table088__Page_119[[#This Row],[Column7]]</f>
        <v>-16.599999999999994</v>
      </c>
      <c r="L10" s="14">
        <f>Table088__Page_119[[#This Row],[Column2]]-Table088__Page_119[[#This Row],[Column5]]</f>
        <v>-11.600000000000001</v>
      </c>
      <c r="M10" s="14">
        <f>Table088__Page_119[[#This Row],[Column3]]-Table088__Page_119[[#This Row],[Column6]]</f>
        <v>-21.5</v>
      </c>
    </row>
    <row r="11" spans="1:13" x14ac:dyDescent="0.3">
      <c r="A11" t="s">
        <v>67</v>
      </c>
      <c r="B11" t="s">
        <v>68</v>
      </c>
      <c r="C11" t="s">
        <v>69</v>
      </c>
      <c r="D11" t="s">
        <v>70</v>
      </c>
      <c r="E11" t="s">
        <v>71</v>
      </c>
      <c r="F11" t="s">
        <v>72</v>
      </c>
      <c r="G11" t="s">
        <v>73</v>
      </c>
      <c r="H11" t="s">
        <v>74</v>
      </c>
      <c r="I11" t="s">
        <v>75</v>
      </c>
      <c r="J11" t="s">
        <v>76</v>
      </c>
      <c r="K11" s="7">
        <f>Table088__Page_119[[#This Row],[Column4]]-Table088__Page_119[[#This Row],[Column7]]</f>
        <v>-19.100000000000001</v>
      </c>
      <c r="L11" s="14">
        <f>Table088__Page_119[[#This Row],[Column2]]-Table088__Page_119[[#This Row],[Column5]]</f>
        <v>-17.900000000000006</v>
      </c>
      <c r="M11" s="14">
        <f>Table088__Page_119[[#This Row],[Column3]]-Table088__Page_119[[#This Row],[Column6]]</f>
        <v>-20.500000000000007</v>
      </c>
    </row>
    <row r="12" spans="1:13" x14ac:dyDescent="0.3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81</v>
      </c>
      <c r="G12" t="s">
        <v>81</v>
      </c>
      <c r="H12" t="s">
        <v>82</v>
      </c>
      <c r="I12" t="s">
        <v>83</v>
      </c>
      <c r="J12" t="s">
        <v>84</v>
      </c>
      <c r="K12" s="7">
        <f>Table088__Page_119[[#This Row],[Column4]]-Table088__Page_119[[#This Row],[Column7]]</f>
        <v>-11.5</v>
      </c>
      <c r="L12" s="14">
        <f>Table088__Page_119[[#This Row],[Column2]]-Table088__Page_119[[#This Row],[Column5]]</f>
        <v>-17.799999999999997</v>
      </c>
      <c r="M12" s="14">
        <f>Table088__Page_119[[#This Row],[Column3]]-Table088__Page_119[[#This Row],[Column6]]</f>
        <v>-8.7000000000000028</v>
      </c>
    </row>
    <row r="13" spans="1:13" x14ac:dyDescent="0.3">
      <c r="A13" t="s">
        <v>85</v>
      </c>
      <c r="B13" t="s">
        <v>39</v>
      </c>
      <c r="C13" t="s">
        <v>86</v>
      </c>
      <c r="D13" t="s">
        <v>87</v>
      </c>
      <c r="E13" t="s">
        <v>88</v>
      </c>
      <c r="F13" t="s">
        <v>89</v>
      </c>
      <c r="G13" t="s">
        <v>90</v>
      </c>
      <c r="H13" t="s">
        <v>91</v>
      </c>
      <c r="I13" t="s">
        <v>92</v>
      </c>
      <c r="J13" t="s">
        <v>93</v>
      </c>
      <c r="K13" s="7">
        <f>Table088__Page_119[[#This Row],[Column4]]-Table088__Page_119[[#This Row],[Column7]]</f>
        <v>-24.6</v>
      </c>
      <c r="L13" s="14">
        <f>Table088__Page_119[[#This Row],[Column2]]-Table088__Page_119[[#This Row],[Column5]]</f>
        <v>-16.899999999999991</v>
      </c>
      <c r="M13" s="14">
        <f>Table088__Page_119[[#This Row],[Column3]]-Table088__Page_119[[#This Row],[Column6]]</f>
        <v>-32.499999999999993</v>
      </c>
    </row>
    <row r="14" spans="1:13" x14ac:dyDescent="0.3">
      <c r="A14" t="s">
        <v>94</v>
      </c>
      <c r="B14" t="s">
        <v>95</v>
      </c>
      <c r="C14" t="s">
        <v>96</v>
      </c>
      <c r="D14" t="s">
        <v>97</v>
      </c>
      <c r="E14" t="s">
        <v>98</v>
      </c>
      <c r="F14" t="s">
        <v>99</v>
      </c>
      <c r="G14" t="s">
        <v>100</v>
      </c>
      <c r="H14" t="s">
        <v>101</v>
      </c>
      <c r="I14" t="s">
        <v>102</v>
      </c>
      <c r="J14" t="s">
        <v>103</v>
      </c>
      <c r="K14" s="7">
        <f>Table088__Page_119[[#This Row],[Column4]]-Table088__Page_119[[#This Row],[Column7]]</f>
        <v>-0.90000000000000568</v>
      </c>
      <c r="L14" s="14">
        <f>Table088__Page_119[[#This Row],[Column2]]-Table088__Page_119[[#This Row],[Column5]]</f>
        <v>-0.39999999999999147</v>
      </c>
      <c r="M14" s="14">
        <f>Table088__Page_119[[#This Row],[Column3]]-Table088__Page_119[[#This Row],[Column6]]</f>
        <v>-0.79999999999999716</v>
      </c>
    </row>
    <row r="15" spans="1:13" x14ac:dyDescent="0.3">
      <c r="A15" t="s">
        <v>104</v>
      </c>
      <c r="B15" t="s">
        <v>23</v>
      </c>
      <c r="C15" t="s">
        <v>105</v>
      </c>
      <c r="D15" t="s">
        <v>106</v>
      </c>
      <c r="E15" t="s">
        <v>107</v>
      </c>
      <c r="F15" t="s">
        <v>108</v>
      </c>
      <c r="G15" t="s">
        <v>109</v>
      </c>
      <c r="H15" t="s">
        <v>110</v>
      </c>
      <c r="I15" t="s">
        <v>111</v>
      </c>
      <c r="J15" t="s">
        <v>112</v>
      </c>
      <c r="K15" s="7">
        <f>Table088__Page_119[[#This Row],[Column4]]-Table088__Page_119[[#This Row],[Column7]]</f>
        <v>6.2000000000000028</v>
      </c>
      <c r="L15" s="14">
        <f>Table088__Page_119[[#This Row],[Column2]]-Table088__Page_119[[#This Row],[Column5]]</f>
        <v>-5.5</v>
      </c>
      <c r="M15" s="14">
        <f>Table088__Page_119[[#This Row],[Column3]]-Table088__Page_119[[#This Row],[Column6]]</f>
        <v>20.699999999999989</v>
      </c>
    </row>
    <row r="16" spans="1:13" x14ac:dyDescent="0.3">
      <c r="A16" t="s">
        <v>113</v>
      </c>
      <c r="B16" t="s">
        <v>114</v>
      </c>
      <c r="C16" t="s">
        <v>58</v>
      </c>
      <c r="D16" t="s">
        <v>115</v>
      </c>
      <c r="E16" t="s">
        <v>116</v>
      </c>
      <c r="F16" t="s">
        <v>117</v>
      </c>
      <c r="G16" t="s">
        <v>118</v>
      </c>
      <c r="H16" t="s">
        <v>102</v>
      </c>
      <c r="I16" t="s">
        <v>119</v>
      </c>
      <c r="J16" t="s">
        <v>120</v>
      </c>
      <c r="K16" s="7">
        <f>Table088__Page_119[[#This Row],[Column4]]-Table088__Page_119[[#This Row],[Column7]]</f>
        <v>-15.300000000000004</v>
      </c>
      <c r="L16" s="14">
        <f>Table088__Page_119[[#This Row],[Column2]]-Table088__Page_119[[#This Row],[Column5]]</f>
        <v>-10.399999999999991</v>
      </c>
      <c r="M16" s="14">
        <f>Table088__Page_119[[#This Row],[Column3]]-Table088__Page_119[[#This Row],[Column6]]</f>
        <v>-18.500000000000007</v>
      </c>
    </row>
    <row r="17" spans="1:13" x14ac:dyDescent="0.3">
      <c r="A17" t="s">
        <v>121</v>
      </c>
      <c r="B17" t="s">
        <v>122</v>
      </c>
      <c r="C17" t="s">
        <v>123</v>
      </c>
      <c r="D17" t="s">
        <v>124</v>
      </c>
      <c r="E17" t="s">
        <v>125</v>
      </c>
      <c r="F17" t="s">
        <v>126</v>
      </c>
      <c r="G17" t="s">
        <v>127</v>
      </c>
      <c r="H17" t="s">
        <v>128</v>
      </c>
      <c r="I17" t="s">
        <v>100</v>
      </c>
      <c r="J17" t="s">
        <v>129</v>
      </c>
      <c r="K17" s="7">
        <f>Table088__Page_119[[#This Row],[Column4]]-Table088__Page_119[[#This Row],[Column7]]</f>
        <v>0.29999999999999716</v>
      </c>
      <c r="L17" s="14">
        <f>Table088__Page_119[[#This Row],[Column2]]-Table088__Page_119[[#This Row],[Column5]]</f>
        <v>6.2999999999999972</v>
      </c>
      <c r="M17" s="14">
        <f>Table088__Page_119[[#This Row],[Column3]]-Table088__Page_119[[#This Row],[Column6]]</f>
        <v>-6.2000000000000028</v>
      </c>
    </row>
    <row r="18" spans="1:13" x14ac:dyDescent="0.3">
      <c r="A18" t="s">
        <v>130</v>
      </c>
      <c r="B18" t="s">
        <v>131</v>
      </c>
      <c r="C18" t="s">
        <v>132</v>
      </c>
      <c r="D18" t="s">
        <v>133</v>
      </c>
      <c r="E18" t="s">
        <v>134</v>
      </c>
      <c r="F18" t="s">
        <v>135</v>
      </c>
      <c r="G18" t="s">
        <v>136</v>
      </c>
      <c r="H18" t="s">
        <v>124</v>
      </c>
      <c r="I18" t="s">
        <v>137</v>
      </c>
      <c r="J18" t="s">
        <v>138</v>
      </c>
      <c r="K18" s="7">
        <f>Table088__Page_119[[#This Row],[Column4]]-Table088__Page_119[[#This Row],[Column7]]</f>
        <v>-2.4000000000000057</v>
      </c>
      <c r="L18" s="14">
        <f>Table088__Page_119[[#This Row],[Column2]]-Table088__Page_119[[#This Row],[Column5]]</f>
        <v>-6.2000000000000028</v>
      </c>
      <c r="M18" s="14">
        <f>Table088__Page_119[[#This Row],[Column3]]-Table088__Page_119[[#This Row],[Column6]]</f>
        <v>2.2999999999999972</v>
      </c>
    </row>
    <row r="19" spans="1:13" x14ac:dyDescent="0.3">
      <c r="A19" t="s">
        <v>139</v>
      </c>
      <c r="B19" t="s">
        <v>140</v>
      </c>
      <c r="C19" t="s">
        <v>141</v>
      </c>
      <c r="D19" t="s">
        <v>142</v>
      </c>
      <c r="E19" t="s">
        <v>90</v>
      </c>
      <c r="F19" t="s">
        <v>143</v>
      </c>
      <c r="G19" t="s">
        <v>144</v>
      </c>
      <c r="H19" t="s">
        <v>145</v>
      </c>
      <c r="I19" t="s">
        <v>146</v>
      </c>
      <c r="J19" t="s">
        <v>147</v>
      </c>
      <c r="K19" s="7">
        <f>Table088__Page_119[[#This Row],[Column4]]-Table088__Page_119[[#This Row],[Column7]]</f>
        <v>-20.999999999999993</v>
      </c>
      <c r="L19" s="14">
        <f>Table088__Page_119[[#This Row],[Column2]]-Table088__Page_119[[#This Row],[Column5]]</f>
        <v>-17</v>
      </c>
      <c r="M19" s="14">
        <f>Table088__Page_119[[#This Row],[Column3]]-Table088__Page_119[[#This Row],[Column6]]</f>
        <v>-26.099999999999994</v>
      </c>
    </row>
    <row r="20" spans="1:13" x14ac:dyDescent="0.3">
      <c r="A20" t="s">
        <v>148</v>
      </c>
      <c r="B20" t="s">
        <v>149</v>
      </c>
      <c r="C20" t="s">
        <v>150</v>
      </c>
      <c r="D20" t="s">
        <v>53</v>
      </c>
      <c r="E20" t="s">
        <v>78</v>
      </c>
      <c r="F20" t="s">
        <v>151</v>
      </c>
      <c r="G20" t="s">
        <v>152</v>
      </c>
      <c r="H20" t="s">
        <v>153</v>
      </c>
      <c r="I20" t="s">
        <v>154</v>
      </c>
      <c r="J20" t="s">
        <v>155</v>
      </c>
      <c r="K20" s="7">
        <f>Table088__Page_119[[#This Row],[Column4]]-Table088__Page_119[[#This Row],[Column7]]</f>
        <v>-10.100000000000009</v>
      </c>
      <c r="L20" s="14">
        <f>Table088__Page_119[[#This Row],[Column2]]-Table088__Page_119[[#This Row],[Column5]]</f>
        <v>-4</v>
      </c>
      <c r="M20" s="14">
        <f>Table088__Page_119[[#This Row],[Column3]]-Table088__Page_119[[#This Row],[Column6]]</f>
        <v>-17.599999999999994</v>
      </c>
    </row>
    <row r="21" spans="1:13" x14ac:dyDescent="0.3">
      <c r="A21" t="s">
        <v>156</v>
      </c>
      <c r="B21" t="s">
        <v>157</v>
      </c>
      <c r="C21" t="s">
        <v>158</v>
      </c>
      <c r="D21" t="s">
        <v>159</v>
      </c>
      <c r="E21" t="s">
        <v>137</v>
      </c>
      <c r="F21" t="s">
        <v>80</v>
      </c>
      <c r="G21" t="s">
        <v>160</v>
      </c>
      <c r="H21" t="s">
        <v>161</v>
      </c>
      <c r="I21" t="s">
        <v>162</v>
      </c>
      <c r="J21" t="s">
        <v>163</v>
      </c>
      <c r="K21" s="7">
        <f>Table088__Page_119[[#This Row],[Column4]]-Table088__Page_119[[#This Row],[Column7]]</f>
        <v>-4.5</v>
      </c>
      <c r="L21" s="14">
        <f>Table088__Page_119[[#This Row],[Column2]]-Table088__Page_119[[#This Row],[Column5]]</f>
        <v>-6.8000000000000114</v>
      </c>
      <c r="M21" s="14">
        <f>Table088__Page_119[[#This Row],[Column3]]-Table088__Page_119[[#This Row],[Column6]]</f>
        <v>-2.5</v>
      </c>
    </row>
    <row r="22" spans="1:13" x14ac:dyDescent="0.3">
      <c r="A22" t="s">
        <v>164</v>
      </c>
      <c r="B22" t="s">
        <v>165</v>
      </c>
      <c r="C22" t="s">
        <v>166</v>
      </c>
      <c r="D22" t="s">
        <v>167</v>
      </c>
      <c r="E22" t="s">
        <v>168</v>
      </c>
      <c r="F22" t="s">
        <v>169</v>
      </c>
      <c r="G22" t="s">
        <v>170</v>
      </c>
      <c r="H22" t="s">
        <v>171</v>
      </c>
      <c r="I22" t="s">
        <v>172</v>
      </c>
      <c r="J22" t="s">
        <v>171</v>
      </c>
      <c r="K22" s="7">
        <f>Table088__Page_119[[#This Row],[Column4]]-Table088__Page_119[[#This Row],[Column7]]</f>
        <v>-39.9</v>
      </c>
      <c r="L22" s="14">
        <f>Table088__Page_119[[#This Row],[Column2]]-Table088__Page_119[[#This Row],[Column5]]</f>
        <v>-40.700000000000003</v>
      </c>
      <c r="M22" s="14">
        <f>Table088__Page_119[[#This Row],[Column3]]-Table088__Page_119[[#This Row],[Column6]]</f>
        <v>-39.099999999999994</v>
      </c>
    </row>
    <row r="23" spans="1:13" x14ac:dyDescent="0.3">
      <c r="A23" t="s">
        <v>173</v>
      </c>
      <c r="B23" t="s">
        <v>174</v>
      </c>
      <c r="C23" t="s">
        <v>97</v>
      </c>
      <c r="D23" t="s">
        <v>175</v>
      </c>
      <c r="E23" t="s">
        <v>176</v>
      </c>
      <c r="F23" t="s">
        <v>177</v>
      </c>
      <c r="G23" t="s">
        <v>178</v>
      </c>
      <c r="H23" t="s">
        <v>133</v>
      </c>
      <c r="I23" t="s">
        <v>179</v>
      </c>
      <c r="J23" t="s">
        <v>180</v>
      </c>
      <c r="K23" s="7">
        <f>Table088__Page_119[[#This Row],[Column4]]-Table088__Page_119[[#This Row],[Column7]]</f>
        <v>-2.1999999999999886</v>
      </c>
      <c r="L23" s="14">
        <f>Table088__Page_119[[#This Row],[Column2]]-Table088__Page_119[[#This Row],[Column5]]</f>
        <v>-4.1999999999999886</v>
      </c>
      <c r="M23" s="14">
        <f>Table088__Page_119[[#This Row],[Column3]]-Table088__Page_119[[#This Row],[Column6]]</f>
        <v>0.70000000000000284</v>
      </c>
    </row>
    <row r="24" spans="1:13" x14ac:dyDescent="0.3">
      <c r="A24" t="s">
        <v>181</v>
      </c>
      <c r="B24" t="s">
        <v>182</v>
      </c>
      <c r="C24" t="s">
        <v>183</v>
      </c>
      <c r="D24" t="s">
        <v>184</v>
      </c>
      <c r="E24" t="s">
        <v>185</v>
      </c>
      <c r="F24" t="s">
        <v>186</v>
      </c>
      <c r="G24" t="s">
        <v>151</v>
      </c>
      <c r="H24" t="s">
        <v>20</v>
      </c>
      <c r="I24" t="s">
        <v>53</v>
      </c>
      <c r="J24" t="s">
        <v>187</v>
      </c>
      <c r="K24" s="7">
        <f>Table088__Page_119[[#This Row],[Column4]]-Table088__Page_119[[#This Row],[Column7]]</f>
        <v>-23.5</v>
      </c>
      <c r="L24" s="14">
        <f>Table088__Page_119[[#This Row],[Column2]]-Table088__Page_119[[#This Row],[Column5]]</f>
        <v>-26.5</v>
      </c>
      <c r="M24" s="14">
        <f>Table088__Page_119[[#This Row],[Column3]]-Table088__Page_119[[#This Row],[Column6]]</f>
        <v>-20.399999999999991</v>
      </c>
    </row>
    <row r="25" spans="1:13" x14ac:dyDescent="0.3">
      <c r="A25" t="s">
        <v>188</v>
      </c>
      <c r="B25" t="s">
        <v>189</v>
      </c>
      <c r="C25" t="s">
        <v>55</v>
      </c>
      <c r="D25" t="s">
        <v>190</v>
      </c>
      <c r="E25" t="s">
        <v>191</v>
      </c>
      <c r="F25" t="s">
        <v>192</v>
      </c>
      <c r="G25" t="s">
        <v>46</v>
      </c>
      <c r="H25" t="s">
        <v>193</v>
      </c>
      <c r="I25" t="s">
        <v>32</v>
      </c>
      <c r="J25" t="s">
        <v>87</v>
      </c>
      <c r="K25" s="7">
        <f>Table088__Page_119[[#This Row],[Column4]]-Table088__Page_119[[#This Row],[Column7]]</f>
        <v>-19.600000000000009</v>
      </c>
      <c r="L25" s="14">
        <f>Table088__Page_119[[#This Row],[Column2]]-Table088__Page_119[[#This Row],[Column5]]</f>
        <v>-19.400000000000006</v>
      </c>
      <c r="M25" s="14">
        <f>Table088__Page_119[[#This Row],[Column3]]-Table088__Page_119[[#This Row],[Column6]]</f>
        <v>-18.700000000000003</v>
      </c>
    </row>
    <row r="26" spans="1:13" x14ac:dyDescent="0.3">
      <c r="A26" t="s">
        <v>194</v>
      </c>
      <c r="B26" t="s">
        <v>195</v>
      </c>
      <c r="C26" t="s">
        <v>196</v>
      </c>
      <c r="D26" t="s">
        <v>197</v>
      </c>
      <c r="E26" t="s">
        <v>103</v>
      </c>
      <c r="F26" t="s">
        <v>117</v>
      </c>
      <c r="G26" t="s">
        <v>198</v>
      </c>
      <c r="H26" t="s">
        <v>199</v>
      </c>
      <c r="I26" t="s">
        <v>54</v>
      </c>
      <c r="J26" t="s">
        <v>195</v>
      </c>
      <c r="K26" s="7">
        <f>Table088__Page_119[[#This Row],[Column4]]-Table088__Page_119[[#This Row],[Column7]]</f>
        <v>-10.399999999999991</v>
      </c>
      <c r="L26" s="14">
        <f>Table088__Page_119[[#This Row],[Column2]]-Table088__Page_119[[#This Row],[Column5]]</f>
        <v>-11.600000000000009</v>
      </c>
      <c r="M26" s="14">
        <f>Table088__Page_119[[#This Row],[Column3]]-Table088__Page_119[[#This Row],[Column6]]</f>
        <v>-6.6000000000000085</v>
      </c>
    </row>
    <row r="27" spans="1:13" x14ac:dyDescent="0.3">
      <c r="A27" t="s">
        <v>200</v>
      </c>
      <c r="B27" t="s">
        <v>201</v>
      </c>
      <c r="C27" t="s">
        <v>202</v>
      </c>
      <c r="D27" t="s">
        <v>203</v>
      </c>
      <c r="E27" t="s">
        <v>204</v>
      </c>
      <c r="F27" t="s">
        <v>140</v>
      </c>
      <c r="G27" t="s">
        <v>205</v>
      </c>
      <c r="H27" t="s">
        <v>206</v>
      </c>
      <c r="I27" t="s">
        <v>207</v>
      </c>
      <c r="J27" t="s">
        <v>208</v>
      </c>
      <c r="K27" s="7">
        <f>Table088__Page_119[[#This Row],[Column4]]-Table088__Page_119[[#This Row],[Column7]]</f>
        <v>-13.299999999999997</v>
      </c>
      <c r="L27" s="14">
        <f>Table088__Page_119[[#This Row],[Column2]]-Table088__Page_119[[#This Row],[Column5]]</f>
        <v>-6.1999999999999957</v>
      </c>
      <c r="M27" s="14">
        <f>Table088__Page_119[[#This Row],[Column3]]-Table088__Page_119[[#This Row],[Column6]]</f>
        <v>-20.800000000000004</v>
      </c>
    </row>
    <row r="28" spans="1:13" x14ac:dyDescent="0.3">
      <c r="A28" t="s">
        <v>209</v>
      </c>
      <c r="B28" t="s">
        <v>22</v>
      </c>
      <c r="C28" t="s">
        <v>108</v>
      </c>
      <c r="D28" t="s">
        <v>210</v>
      </c>
      <c r="E28" t="s">
        <v>108</v>
      </c>
      <c r="F28" t="s">
        <v>138</v>
      </c>
      <c r="G28" t="s">
        <v>211</v>
      </c>
      <c r="H28" t="s">
        <v>212</v>
      </c>
      <c r="I28" t="s">
        <v>78</v>
      </c>
      <c r="J28" t="s">
        <v>213</v>
      </c>
      <c r="K28" s="7">
        <f>Table088__Page_119[[#This Row],[Column4]]-Table088__Page_119[[#This Row],[Column7]]</f>
        <v>-5.2999999999999972</v>
      </c>
      <c r="L28" s="14">
        <f>Table088__Page_119[[#This Row],[Column2]]-Table088__Page_119[[#This Row],[Column5]]</f>
        <v>2.3999999999999915</v>
      </c>
      <c r="M28" s="14">
        <f>Table088__Page_119[[#This Row],[Column3]]-Table088__Page_119[[#This Row],[Column6]]</f>
        <v>-10.5</v>
      </c>
    </row>
    <row r="29" spans="1:13" x14ac:dyDescent="0.3">
      <c r="A29" t="s">
        <v>214</v>
      </c>
      <c r="B29" t="s">
        <v>215</v>
      </c>
      <c r="C29" t="s">
        <v>216</v>
      </c>
      <c r="D29" t="s">
        <v>217</v>
      </c>
      <c r="E29" t="s">
        <v>218</v>
      </c>
      <c r="F29" t="s">
        <v>158</v>
      </c>
      <c r="G29" t="s">
        <v>219</v>
      </c>
      <c r="H29" t="s">
        <v>131</v>
      </c>
      <c r="I29" t="s">
        <v>78</v>
      </c>
      <c r="J29" t="s">
        <v>100</v>
      </c>
      <c r="K29" s="7">
        <f>Table088__Page_119[[#This Row],[Column4]]-Table088__Page_119[[#This Row],[Column7]]</f>
        <v>-7.4000000000000057</v>
      </c>
      <c r="L29" s="14">
        <f>Table088__Page_119[[#This Row],[Column2]]-Table088__Page_119[[#This Row],[Column5]]</f>
        <v>-8.2000000000000028</v>
      </c>
      <c r="M29" s="14">
        <f>Table088__Page_119[[#This Row],[Column3]]-Table088__Page_119[[#This Row],[Column6]]</f>
        <v>-6.5999999999999943</v>
      </c>
    </row>
    <row r="30" spans="1:13" x14ac:dyDescent="0.3">
      <c r="A30" t="s">
        <v>220</v>
      </c>
      <c r="B30" t="s">
        <v>221</v>
      </c>
      <c r="C30" t="s">
        <v>222</v>
      </c>
      <c r="D30" t="s">
        <v>145</v>
      </c>
      <c r="E30" t="s">
        <v>21</v>
      </c>
      <c r="F30" t="s">
        <v>223</v>
      </c>
      <c r="G30" t="s">
        <v>152</v>
      </c>
      <c r="H30" t="s">
        <v>177</v>
      </c>
      <c r="I30" t="s">
        <v>224</v>
      </c>
      <c r="J30" t="s">
        <v>225</v>
      </c>
      <c r="K30" s="7">
        <f>Table088__Page_119[[#This Row],[Column4]]-Table088__Page_119[[#This Row],[Column7]]</f>
        <v>-13.600000000000009</v>
      </c>
      <c r="L30" s="14">
        <f>Table088__Page_119[[#This Row],[Column2]]-Table088__Page_119[[#This Row],[Column5]]</f>
        <v>-10.5</v>
      </c>
      <c r="M30" s="14">
        <f>Table088__Page_119[[#This Row],[Column3]]-Table088__Page_119[[#This Row],[Column6]]</f>
        <v>-17.600000000000001</v>
      </c>
    </row>
    <row r="31" spans="1:13" x14ac:dyDescent="0.3">
      <c r="A31" t="s">
        <v>226</v>
      </c>
      <c r="B31" t="s">
        <v>227</v>
      </c>
      <c r="C31" t="s">
        <v>228</v>
      </c>
      <c r="D31" t="s">
        <v>229</v>
      </c>
      <c r="E31" t="s">
        <v>165</v>
      </c>
      <c r="F31" t="s">
        <v>230</v>
      </c>
      <c r="G31" t="s">
        <v>231</v>
      </c>
      <c r="H31" t="s">
        <v>232</v>
      </c>
      <c r="I31" t="s">
        <v>233</v>
      </c>
      <c r="J31" t="s">
        <v>227</v>
      </c>
      <c r="K31" s="7">
        <f>Table088__Page_119[[#This Row],[Column4]]-Table088__Page_119[[#This Row],[Column7]]</f>
        <v>-17.299999999999997</v>
      </c>
      <c r="L31" s="14">
        <f>Table088__Page_119[[#This Row],[Column2]]-Table088__Page_119[[#This Row],[Column5]]</f>
        <v>-17.100000000000001</v>
      </c>
      <c r="M31" s="14">
        <f>Table088__Page_119[[#This Row],[Column3]]-Table088__Page_119[[#This Row],[Column6]]</f>
        <v>-19.300000000000004</v>
      </c>
    </row>
    <row r="32" spans="1:13" x14ac:dyDescent="0.3">
      <c r="A32" t="s">
        <v>234</v>
      </c>
      <c r="B32" t="s">
        <v>235</v>
      </c>
      <c r="C32" t="s">
        <v>109</v>
      </c>
      <c r="D32" t="s">
        <v>236</v>
      </c>
      <c r="E32" t="s">
        <v>237</v>
      </c>
      <c r="F32" t="s">
        <v>238</v>
      </c>
      <c r="G32" t="s">
        <v>239</v>
      </c>
      <c r="H32" t="s">
        <v>155</v>
      </c>
      <c r="I32" t="s">
        <v>212</v>
      </c>
      <c r="J32" t="s">
        <v>143</v>
      </c>
      <c r="K32" s="7">
        <f>Table088__Page_119[[#This Row],[Column4]]-Table088__Page_119[[#This Row],[Column7]]</f>
        <v>12.900000000000006</v>
      </c>
      <c r="L32" s="14">
        <f>Table088__Page_119[[#This Row],[Column2]]-Table088__Page_119[[#This Row],[Column5]]</f>
        <v>13.399999999999991</v>
      </c>
      <c r="M32" s="14">
        <f>Table088__Page_119[[#This Row],[Column3]]-Table088__Page_119[[#This Row],[Column6]]</f>
        <v>12.299999999999997</v>
      </c>
    </row>
    <row r="33" spans="1:13" x14ac:dyDescent="0.3">
      <c r="A33" t="s">
        <v>240</v>
      </c>
      <c r="B33" t="s">
        <v>241</v>
      </c>
      <c r="C33" t="s">
        <v>242</v>
      </c>
      <c r="D33" t="s">
        <v>243</v>
      </c>
      <c r="E33" t="s">
        <v>25</v>
      </c>
      <c r="F33" t="s">
        <v>244</v>
      </c>
      <c r="G33" t="s">
        <v>245</v>
      </c>
      <c r="H33" t="s">
        <v>222</v>
      </c>
      <c r="I33" t="s">
        <v>246</v>
      </c>
      <c r="J33" t="s">
        <v>247</v>
      </c>
      <c r="K33" s="7">
        <f>Table088__Page_119[[#This Row],[Column4]]-Table088__Page_119[[#This Row],[Column7]]</f>
        <v>-11.400000000000006</v>
      </c>
      <c r="L33" s="14">
        <f>Table088__Page_119[[#This Row],[Column2]]-Table088__Page_119[[#This Row],[Column5]]</f>
        <v>-12.600000000000001</v>
      </c>
      <c r="M33" s="14">
        <f>Table088__Page_119[[#This Row],[Column3]]-Table088__Page_119[[#This Row],[Column6]]</f>
        <v>-9.9000000000000057</v>
      </c>
    </row>
    <row r="34" spans="1:13" x14ac:dyDescent="0.3">
      <c r="A34" t="s">
        <v>248</v>
      </c>
      <c r="B34" t="s">
        <v>249</v>
      </c>
      <c r="C34" t="s">
        <v>250</v>
      </c>
      <c r="D34" t="s">
        <v>251</v>
      </c>
      <c r="E34" t="s">
        <v>252</v>
      </c>
      <c r="F34" t="s">
        <v>39</v>
      </c>
      <c r="G34" t="s">
        <v>253</v>
      </c>
      <c r="H34" t="s">
        <v>171</v>
      </c>
      <c r="I34" t="s">
        <v>58</v>
      </c>
      <c r="J34" t="s">
        <v>165</v>
      </c>
      <c r="K34" s="7">
        <f>Table088__Page_119[[#This Row],[Column4]]-Table088__Page_119[[#This Row],[Column7]]</f>
        <v>-17.700000000000003</v>
      </c>
      <c r="L34" s="14">
        <f>Table088__Page_119[[#This Row],[Column2]]-Table088__Page_119[[#This Row],[Column5]]</f>
        <v>-13</v>
      </c>
      <c r="M34" s="14">
        <f>Table088__Page_119[[#This Row],[Column3]]-Table088__Page_119[[#This Row],[Column6]]</f>
        <v>-20.700000000000003</v>
      </c>
    </row>
    <row r="35" spans="1:13" x14ac:dyDescent="0.3">
      <c r="A35" t="s">
        <v>254</v>
      </c>
      <c r="B35" t="s">
        <v>81</v>
      </c>
      <c r="C35" t="s">
        <v>160</v>
      </c>
      <c r="D35" t="s">
        <v>255</v>
      </c>
      <c r="E35" t="s">
        <v>83</v>
      </c>
      <c r="F35" t="s">
        <v>81</v>
      </c>
      <c r="G35" t="s">
        <v>256</v>
      </c>
      <c r="H35" t="s">
        <v>257</v>
      </c>
      <c r="I35" t="s">
        <v>170</v>
      </c>
      <c r="J35" t="s">
        <v>258</v>
      </c>
      <c r="K35" s="7">
        <f>Table088__Page_119[[#This Row],[Column4]]-Table088__Page_119[[#This Row],[Column7]]</f>
        <v>0.5</v>
      </c>
      <c r="L35" s="14">
        <f>Table088__Page_119[[#This Row],[Column2]]-Table088__Page_119[[#This Row],[Column5]]</f>
        <v>5.7000000000000028</v>
      </c>
      <c r="M35" s="14">
        <f>Table088__Page_119[[#This Row],[Column3]]-Table088__Page_119[[#This Row],[Column6]]</f>
        <v>-10.200000000000003</v>
      </c>
    </row>
    <row r="36" spans="1:13" x14ac:dyDescent="0.3">
      <c r="A36" t="s">
        <v>259</v>
      </c>
      <c r="B36" t="s">
        <v>260</v>
      </c>
      <c r="C36" t="s">
        <v>260</v>
      </c>
      <c r="D36" t="s">
        <v>260</v>
      </c>
      <c r="E36" t="s">
        <v>261</v>
      </c>
      <c r="F36" t="s">
        <v>178</v>
      </c>
      <c r="G36" t="s">
        <v>262</v>
      </c>
      <c r="H36" t="s">
        <v>261</v>
      </c>
      <c r="I36" t="s">
        <v>178</v>
      </c>
      <c r="J36" t="s">
        <v>262</v>
      </c>
      <c r="K36" s="7" t="s">
        <v>260</v>
      </c>
      <c r="L36" s="14" t="s">
        <v>260</v>
      </c>
      <c r="M36" s="14" t="s">
        <v>260</v>
      </c>
    </row>
    <row r="37" spans="1:13" ht="43.2" x14ac:dyDescent="0.3">
      <c r="A37" s="11" t="s">
        <v>578</v>
      </c>
      <c r="B37" t="s">
        <v>263</v>
      </c>
      <c r="C37" t="s">
        <v>264</v>
      </c>
      <c r="D37" t="s">
        <v>265</v>
      </c>
      <c r="E37" t="s">
        <v>70</v>
      </c>
      <c r="F37" t="s">
        <v>266</v>
      </c>
      <c r="G37" t="s">
        <v>267</v>
      </c>
      <c r="H37" t="s">
        <v>62</v>
      </c>
      <c r="I37" t="s">
        <v>268</v>
      </c>
      <c r="J37" t="s">
        <v>269</v>
      </c>
      <c r="K37" s="7">
        <f>Table088__Page_119[[#This Row],[Column4]]-Table088__Page_119[[#This Row],[Column7]]</f>
        <v>-18.5</v>
      </c>
      <c r="L37" s="14">
        <f>Table088__Page_119[[#This Row],[Column2]]-Table088__Page_119[[#This Row],[Column5]]</f>
        <v>23.500000000000007</v>
      </c>
      <c r="M37" s="14">
        <f>Table088__Page_119[[#This Row],[Column3]]-Table088__Page_119[[#This Row],[Column6]]</f>
        <v>-50.600000000000009</v>
      </c>
    </row>
    <row r="38" spans="1:13" x14ac:dyDescent="0.3">
      <c r="A38" t="s">
        <v>270</v>
      </c>
      <c r="B38" t="s">
        <v>271</v>
      </c>
      <c r="C38" t="s">
        <v>272</v>
      </c>
      <c r="D38" t="s">
        <v>273</v>
      </c>
      <c r="E38" t="s">
        <v>274</v>
      </c>
      <c r="F38" t="s">
        <v>122</v>
      </c>
      <c r="G38" t="s">
        <v>80</v>
      </c>
      <c r="H38" t="s">
        <v>110</v>
      </c>
      <c r="I38" t="s">
        <v>275</v>
      </c>
      <c r="J38" t="s">
        <v>276</v>
      </c>
      <c r="K38" s="7">
        <f>Table088__Page_119[[#This Row],[Column4]]-Table088__Page_119[[#This Row],[Column7]]</f>
        <v>-9.2000000000000028</v>
      </c>
      <c r="L38" s="14">
        <f>Table088__Page_119[[#This Row],[Column2]]-Table088__Page_119[[#This Row],[Column5]]</f>
        <v>-4.2000000000000028</v>
      </c>
      <c r="M38" s="14">
        <f>Table088__Page_119[[#This Row],[Column3]]-Table088__Page_119[[#This Row],[Column6]]</f>
        <v>-15.299999999999997</v>
      </c>
    </row>
    <row r="39" spans="1:13" x14ac:dyDescent="0.3">
      <c r="A39" t="s">
        <v>277</v>
      </c>
      <c r="B39" t="s">
        <v>278</v>
      </c>
      <c r="C39" t="s">
        <v>278</v>
      </c>
      <c r="D39" t="s">
        <v>278</v>
      </c>
      <c r="E39" t="s">
        <v>279</v>
      </c>
      <c r="F39" t="s">
        <v>280</v>
      </c>
      <c r="G39" t="s">
        <v>187</v>
      </c>
      <c r="H39" t="s">
        <v>281</v>
      </c>
      <c r="I39" t="s">
        <v>20</v>
      </c>
      <c r="J39" t="s">
        <v>282</v>
      </c>
      <c r="K39" s="7">
        <f>Table088__Page_119[[#This Row],[Column4]]-Table088__Page_119[[#This Row],[Column7]]</f>
        <v>-3.7999999999999972</v>
      </c>
      <c r="L39" s="14">
        <f>Table088__Page_119[[#This Row],[Column2]]-Table088__Page_119[[#This Row],[Column5]]</f>
        <v>2.2000000000000028</v>
      </c>
      <c r="M39" s="14">
        <f>Table088__Page_119[[#This Row],[Column3]]-Table088__Page_119[[#This Row],[Column6]]</f>
        <v>-13.799999999999997</v>
      </c>
    </row>
    <row r="40" spans="1:13" x14ac:dyDescent="0.3">
      <c r="A40" t="s">
        <v>283</v>
      </c>
      <c r="B40" t="s">
        <v>278</v>
      </c>
      <c r="C40" t="s">
        <v>81</v>
      </c>
      <c r="D40" t="s">
        <v>284</v>
      </c>
      <c r="E40" t="s">
        <v>42</v>
      </c>
      <c r="F40" t="s">
        <v>179</v>
      </c>
      <c r="G40" t="s">
        <v>285</v>
      </c>
      <c r="H40" t="s">
        <v>219</v>
      </c>
      <c r="I40" t="s">
        <v>42</v>
      </c>
      <c r="J40" t="s">
        <v>286</v>
      </c>
      <c r="K40" s="7">
        <f>Table088__Page_119[[#This Row],[Column4]]-Table088__Page_119[[#This Row],[Column7]]</f>
        <v>4.5</v>
      </c>
      <c r="L40" s="14">
        <f>Table088__Page_119[[#This Row],[Column2]]-Table088__Page_119[[#This Row],[Column5]]</f>
        <v>-22.399999999999991</v>
      </c>
      <c r="M40" s="14">
        <f>Table088__Page_119[[#This Row],[Column3]]-Table088__Page_119[[#This Row],[Column6]]</f>
        <v>19.299999999999997</v>
      </c>
    </row>
    <row r="41" spans="1:13" x14ac:dyDescent="0.3">
      <c r="A41" t="s">
        <v>287</v>
      </c>
      <c r="B41" t="s">
        <v>81</v>
      </c>
      <c r="C41" t="s">
        <v>81</v>
      </c>
      <c r="D41" t="s">
        <v>81</v>
      </c>
      <c r="E41" t="s">
        <v>288</v>
      </c>
      <c r="F41" t="s">
        <v>289</v>
      </c>
      <c r="G41" t="s">
        <v>290</v>
      </c>
      <c r="H41" t="s">
        <v>291</v>
      </c>
      <c r="I41" t="s">
        <v>78</v>
      </c>
      <c r="J41" t="s">
        <v>137</v>
      </c>
      <c r="K41" s="7">
        <f>Table088__Page_119[[#This Row],[Column4]]-Table088__Page_119[[#This Row],[Column7]]</f>
        <v>12.5</v>
      </c>
      <c r="L41" s="14">
        <f>Table088__Page_119[[#This Row],[Column2]]-Table088__Page_119[[#This Row],[Column5]]</f>
        <v>1.2999999999999972</v>
      </c>
      <c r="M41" s="14">
        <f>Table088__Page_119[[#This Row],[Column3]]-Table088__Page_119[[#This Row],[Column6]]</f>
        <v>30.700000000000003</v>
      </c>
    </row>
    <row r="42" spans="1:13" x14ac:dyDescent="0.3">
      <c r="A42" t="s">
        <v>292</v>
      </c>
      <c r="B42" t="s">
        <v>293</v>
      </c>
      <c r="C42" t="s">
        <v>294</v>
      </c>
      <c r="D42" t="s">
        <v>295</v>
      </c>
      <c r="E42" t="s">
        <v>223</v>
      </c>
      <c r="F42" t="s">
        <v>118</v>
      </c>
      <c r="G42" t="s">
        <v>108</v>
      </c>
      <c r="H42" t="s">
        <v>296</v>
      </c>
      <c r="I42" t="s">
        <v>295</v>
      </c>
      <c r="J42" t="s">
        <v>267</v>
      </c>
      <c r="K42" s="7">
        <f>Table088__Page_119[[#This Row],[Column4]]-Table088__Page_119[[#This Row],[Column7]]</f>
        <v>-17.100000000000009</v>
      </c>
      <c r="L42" s="14">
        <f>Table088__Page_119[[#This Row],[Column2]]-Table088__Page_119[[#This Row],[Column5]]</f>
        <v>-13.299999999999997</v>
      </c>
      <c r="M42" s="14">
        <f>Table088__Page_119[[#This Row],[Column3]]-Table088__Page_119[[#This Row],[Column6]]</f>
        <v>-20.900000000000006</v>
      </c>
    </row>
    <row r="43" spans="1:13" ht="14.4" customHeight="1" x14ac:dyDescent="0.3">
      <c r="A43" s="18" t="s">
        <v>583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</row>
  </sheetData>
  <mergeCells count="3">
    <mergeCell ref="A1:K2"/>
    <mergeCell ref="L1:M2"/>
    <mergeCell ref="A43:M43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48B9-E3AA-4BC0-AFE2-DB0EEE9DA100}">
  <dimension ref="A1:J44"/>
  <sheetViews>
    <sheetView topLeftCell="A28" workbookViewId="0">
      <selection activeCell="A44" sqref="A44:E44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5" t="s">
        <v>577</v>
      </c>
      <c r="B1" s="16"/>
      <c r="C1" s="16"/>
      <c r="D1" s="16"/>
      <c r="E1" s="16"/>
    </row>
    <row r="2" spans="1:5" x14ac:dyDescent="0.3">
      <c r="A2" s="16"/>
      <c r="B2" s="16"/>
      <c r="C2" s="16"/>
      <c r="D2" s="16"/>
      <c r="E2" s="16"/>
    </row>
    <row r="3" spans="1:5" x14ac:dyDescent="0.3">
      <c r="A3" s="16"/>
      <c r="B3" s="16"/>
      <c r="C3" s="16"/>
      <c r="D3" s="16"/>
      <c r="E3" s="16"/>
    </row>
    <row r="4" spans="1:5" x14ac:dyDescent="0.3">
      <c r="A4" s="1" t="s">
        <v>0</v>
      </c>
      <c r="B4" s="2" t="s">
        <v>1</v>
      </c>
      <c r="C4" s="2" t="s">
        <v>2</v>
      </c>
      <c r="D4" s="2" t="s">
        <v>3</v>
      </c>
      <c r="E4" s="8" t="s">
        <v>4</v>
      </c>
    </row>
    <row r="5" spans="1:5" x14ac:dyDescent="0.3">
      <c r="A5" s="3"/>
      <c r="B5" s="4"/>
      <c r="C5" s="4" t="s">
        <v>10</v>
      </c>
      <c r="D5" s="4"/>
      <c r="E5" s="9"/>
    </row>
    <row r="6" spans="1:5" x14ac:dyDescent="0.3">
      <c r="A6" s="5" t="s">
        <v>13</v>
      </c>
      <c r="B6" s="6" t="s">
        <v>14</v>
      </c>
      <c r="C6" s="6" t="s">
        <v>15</v>
      </c>
      <c r="D6" s="6" t="s">
        <v>16</v>
      </c>
      <c r="E6" s="10" t="s">
        <v>300</v>
      </c>
    </row>
    <row r="7" spans="1:5" x14ac:dyDescent="0.3">
      <c r="A7" s="3" t="s">
        <v>17</v>
      </c>
      <c r="B7" s="4" t="s">
        <v>433</v>
      </c>
      <c r="C7" s="4" t="s">
        <v>434</v>
      </c>
      <c r="D7" s="4" t="s">
        <v>435</v>
      </c>
      <c r="E7" s="9">
        <f>C7-B7</f>
        <v>-13.5</v>
      </c>
    </row>
    <row r="8" spans="1:5" x14ac:dyDescent="0.3">
      <c r="A8" s="5" t="s">
        <v>27</v>
      </c>
      <c r="B8" s="6" t="s">
        <v>440</v>
      </c>
      <c r="C8" s="6" t="s">
        <v>441</v>
      </c>
      <c r="D8" s="6" t="s">
        <v>388</v>
      </c>
      <c r="E8" s="10">
        <f t="shared" ref="E8:E43" si="0">C8-B8</f>
        <v>-13.100000000000001</v>
      </c>
    </row>
    <row r="9" spans="1:5" x14ac:dyDescent="0.3">
      <c r="A9" s="3" t="s">
        <v>37</v>
      </c>
      <c r="B9" s="4" t="s">
        <v>448</v>
      </c>
      <c r="C9" s="4" t="s">
        <v>449</v>
      </c>
      <c r="D9" s="4" t="s">
        <v>398</v>
      </c>
      <c r="E9" s="9">
        <f t="shared" si="0"/>
        <v>-15.200000000000003</v>
      </c>
    </row>
    <row r="10" spans="1:5" x14ac:dyDescent="0.3">
      <c r="A10" s="5" t="s">
        <v>47</v>
      </c>
      <c r="B10" s="6" t="s">
        <v>451</v>
      </c>
      <c r="C10" s="6" t="s">
        <v>452</v>
      </c>
      <c r="D10" s="6" t="s">
        <v>389</v>
      </c>
      <c r="E10" s="10">
        <f t="shared" si="0"/>
        <v>-15.299999999999997</v>
      </c>
    </row>
    <row r="11" spans="1:5" x14ac:dyDescent="0.3">
      <c r="A11" s="3" t="s">
        <v>57</v>
      </c>
      <c r="B11" s="4" t="s">
        <v>457</v>
      </c>
      <c r="C11" s="4" t="s">
        <v>458</v>
      </c>
      <c r="D11" s="4" t="s">
        <v>459</v>
      </c>
      <c r="E11" s="9">
        <f t="shared" si="0"/>
        <v>-13.000000000000004</v>
      </c>
    </row>
    <row r="12" spans="1:5" x14ac:dyDescent="0.3">
      <c r="A12" s="5" t="s">
        <v>67</v>
      </c>
      <c r="B12" s="6" t="s">
        <v>464</v>
      </c>
      <c r="C12" s="6" t="s">
        <v>465</v>
      </c>
      <c r="D12" s="6" t="s">
        <v>391</v>
      </c>
      <c r="E12" s="10">
        <f t="shared" si="0"/>
        <v>-13</v>
      </c>
    </row>
    <row r="13" spans="1:5" x14ac:dyDescent="0.3">
      <c r="A13" s="3" t="s">
        <v>77</v>
      </c>
      <c r="B13" s="4" t="s">
        <v>250</v>
      </c>
      <c r="C13" s="4" t="s">
        <v>469</v>
      </c>
      <c r="D13" s="4" t="s">
        <v>268</v>
      </c>
      <c r="E13" s="9">
        <f t="shared" si="0"/>
        <v>13.599999999999994</v>
      </c>
    </row>
    <row r="14" spans="1:5" x14ac:dyDescent="0.3">
      <c r="A14" s="5" t="s">
        <v>85</v>
      </c>
      <c r="B14" s="6" t="s">
        <v>473</v>
      </c>
      <c r="C14" s="6" t="s">
        <v>474</v>
      </c>
      <c r="D14" s="6" t="s">
        <v>475</v>
      </c>
      <c r="E14" s="10">
        <f t="shared" si="0"/>
        <v>-14.599999999999998</v>
      </c>
    </row>
    <row r="15" spans="1:5" x14ac:dyDescent="0.3">
      <c r="A15" s="3" t="s">
        <v>94</v>
      </c>
      <c r="B15" s="4" t="s">
        <v>478</v>
      </c>
      <c r="C15" s="4" t="s">
        <v>479</v>
      </c>
      <c r="D15" s="4" t="s">
        <v>69</v>
      </c>
      <c r="E15" s="9">
        <f t="shared" si="0"/>
        <v>-23.799999999999997</v>
      </c>
    </row>
    <row r="16" spans="1:5" x14ac:dyDescent="0.3">
      <c r="A16" s="5" t="s">
        <v>104</v>
      </c>
      <c r="B16" s="6" t="s">
        <v>382</v>
      </c>
      <c r="C16" s="6" t="s">
        <v>397</v>
      </c>
      <c r="D16" s="6" t="s">
        <v>279</v>
      </c>
      <c r="E16" s="10">
        <f t="shared" si="0"/>
        <v>-12.500000000000007</v>
      </c>
    </row>
    <row r="17" spans="1:5" x14ac:dyDescent="0.3">
      <c r="A17" s="3" t="s">
        <v>113</v>
      </c>
      <c r="B17" s="4" t="s">
        <v>482</v>
      </c>
      <c r="C17" s="4" t="s">
        <v>462</v>
      </c>
      <c r="D17" s="4" t="s">
        <v>475</v>
      </c>
      <c r="E17" s="9">
        <f t="shared" si="0"/>
        <v>-15.800000000000004</v>
      </c>
    </row>
    <row r="18" spans="1:5" x14ac:dyDescent="0.3">
      <c r="A18" s="5" t="s">
        <v>121</v>
      </c>
      <c r="B18" s="6" t="s">
        <v>485</v>
      </c>
      <c r="C18" s="6" t="s">
        <v>482</v>
      </c>
      <c r="D18" s="6" t="s">
        <v>486</v>
      </c>
      <c r="E18" s="10">
        <f t="shared" si="0"/>
        <v>-17.799999999999997</v>
      </c>
    </row>
    <row r="19" spans="1:5" x14ac:dyDescent="0.3">
      <c r="A19" s="3" t="s">
        <v>130</v>
      </c>
      <c r="B19" s="4" t="s">
        <v>207</v>
      </c>
      <c r="C19" s="4" t="s">
        <v>489</v>
      </c>
      <c r="D19" s="4" t="s">
        <v>460</v>
      </c>
      <c r="E19" s="9">
        <f t="shared" si="0"/>
        <v>-5.5</v>
      </c>
    </row>
    <row r="20" spans="1:5" x14ac:dyDescent="0.3">
      <c r="A20" s="5" t="s">
        <v>139</v>
      </c>
      <c r="B20" s="6" t="s">
        <v>320</v>
      </c>
      <c r="C20" s="6" t="s">
        <v>492</v>
      </c>
      <c r="D20" s="6" t="s">
        <v>493</v>
      </c>
      <c r="E20" s="10">
        <f t="shared" si="0"/>
        <v>-15.100000000000001</v>
      </c>
    </row>
    <row r="21" spans="1:5" x14ac:dyDescent="0.3">
      <c r="A21" s="3" t="s">
        <v>148</v>
      </c>
      <c r="B21" s="4" t="s">
        <v>402</v>
      </c>
      <c r="C21" s="4" t="s">
        <v>499</v>
      </c>
      <c r="D21" s="4" t="s">
        <v>35</v>
      </c>
      <c r="E21" s="9">
        <f t="shared" si="0"/>
        <v>-21.6</v>
      </c>
    </row>
    <row r="22" spans="1:5" x14ac:dyDescent="0.3">
      <c r="A22" s="5" t="s">
        <v>156</v>
      </c>
      <c r="B22" s="6" t="s">
        <v>502</v>
      </c>
      <c r="C22" s="6" t="s">
        <v>503</v>
      </c>
      <c r="D22" s="6" t="s">
        <v>504</v>
      </c>
      <c r="E22" s="10">
        <f t="shared" si="0"/>
        <v>-9.7000000000000028</v>
      </c>
    </row>
    <row r="23" spans="1:5" x14ac:dyDescent="0.3">
      <c r="A23" s="3" t="s">
        <v>164</v>
      </c>
      <c r="B23" s="4" t="s">
        <v>506</v>
      </c>
      <c r="C23" s="4" t="s">
        <v>507</v>
      </c>
      <c r="D23" s="4" t="s">
        <v>508</v>
      </c>
      <c r="E23" s="9">
        <f t="shared" si="0"/>
        <v>-4.8999999999999986</v>
      </c>
    </row>
    <row r="24" spans="1:5" x14ac:dyDescent="0.3">
      <c r="A24" s="5" t="s">
        <v>173</v>
      </c>
      <c r="B24" s="6" t="s">
        <v>373</v>
      </c>
      <c r="C24" s="6" t="s">
        <v>365</v>
      </c>
      <c r="D24" s="6" t="s">
        <v>197</v>
      </c>
      <c r="E24" s="10">
        <f t="shared" si="0"/>
        <v>-6.8000000000000043</v>
      </c>
    </row>
    <row r="25" spans="1:5" x14ac:dyDescent="0.3">
      <c r="A25" s="3" t="s">
        <v>181</v>
      </c>
      <c r="B25" s="4" t="s">
        <v>308</v>
      </c>
      <c r="C25" s="4" t="s">
        <v>498</v>
      </c>
      <c r="D25" s="4" t="s">
        <v>510</v>
      </c>
      <c r="E25" s="9">
        <f t="shared" si="0"/>
        <v>-5.4000000000000057</v>
      </c>
    </row>
    <row r="26" spans="1:5" x14ac:dyDescent="0.3">
      <c r="A26" s="5" t="s">
        <v>188</v>
      </c>
      <c r="B26" s="6" t="s">
        <v>513</v>
      </c>
      <c r="C26" s="6" t="s">
        <v>514</v>
      </c>
      <c r="D26" s="6" t="s">
        <v>515</v>
      </c>
      <c r="E26" s="10">
        <f t="shared" si="0"/>
        <v>-10.3</v>
      </c>
    </row>
    <row r="27" spans="1:5" x14ac:dyDescent="0.3">
      <c r="A27" s="3" t="s">
        <v>194</v>
      </c>
      <c r="B27" s="4" t="s">
        <v>495</v>
      </c>
      <c r="C27" s="4" t="s">
        <v>520</v>
      </c>
      <c r="D27" s="4" t="s">
        <v>521</v>
      </c>
      <c r="E27" s="9">
        <f t="shared" si="0"/>
        <v>-10.5</v>
      </c>
    </row>
    <row r="28" spans="1:5" x14ac:dyDescent="0.3">
      <c r="A28" s="5" t="s">
        <v>200</v>
      </c>
      <c r="B28" s="6" t="s">
        <v>524</v>
      </c>
      <c r="C28" s="6" t="s">
        <v>525</v>
      </c>
      <c r="D28" s="6" t="s">
        <v>526</v>
      </c>
      <c r="E28" s="10">
        <f t="shared" si="0"/>
        <v>-18.2</v>
      </c>
    </row>
    <row r="29" spans="1:5" x14ac:dyDescent="0.3">
      <c r="A29" s="3" t="s">
        <v>209</v>
      </c>
      <c r="B29" s="4" t="s">
        <v>269</v>
      </c>
      <c r="C29" s="4" t="s">
        <v>528</v>
      </c>
      <c r="D29" s="4" t="s">
        <v>294</v>
      </c>
      <c r="E29" s="9">
        <f t="shared" si="0"/>
        <v>-14.900000000000006</v>
      </c>
    </row>
    <row r="30" spans="1:5" x14ac:dyDescent="0.3">
      <c r="A30" s="5" t="s">
        <v>214</v>
      </c>
      <c r="B30" s="6" t="s">
        <v>341</v>
      </c>
      <c r="C30" s="6" t="s">
        <v>477</v>
      </c>
      <c r="D30" s="6" t="s">
        <v>473</v>
      </c>
      <c r="E30" s="10">
        <f t="shared" si="0"/>
        <v>-8.5</v>
      </c>
    </row>
    <row r="31" spans="1:5" x14ac:dyDescent="0.3">
      <c r="A31" s="3" t="s">
        <v>220</v>
      </c>
      <c r="B31" s="4" t="s">
        <v>533</v>
      </c>
      <c r="C31" s="4" t="s">
        <v>534</v>
      </c>
      <c r="D31" s="4" t="s">
        <v>440</v>
      </c>
      <c r="E31" s="9">
        <f t="shared" si="0"/>
        <v>-15.099999999999998</v>
      </c>
    </row>
    <row r="32" spans="1:5" x14ac:dyDescent="0.3">
      <c r="A32" s="5" t="s">
        <v>226</v>
      </c>
      <c r="B32" s="6" t="s">
        <v>535</v>
      </c>
      <c r="C32" s="6" t="s">
        <v>536</v>
      </c>
      <c r="D32" s="6" t="s">
        <v>537</v>
      </c>
      <c r="E32" s="10">
        <f t="shared" si="0"/>
        <v>-12.5</v>
      </c>
    </row>
    <row r="33" spans="1:10" x14ac:dyDescent="0.3">
      <c r="A33" s="3" t="s">
        <v>234</v>
      </c>
      <c r="B33" s="4" t="s">
        <v>544</v>
      </c>
      <c r="C33" s="4" t="s">
        <v>510</v>
      </c>
      <c r="D33" s="4" t="s">
        <v>268</v>
      </c>
      <c r="E33" s="9">
        <f t="shared" si="0"/>
        <v>-16.799999999999997</v>
      </c>
    </row>
    <row r="34" spans="1:10" x14ac:dyDescent="0.3">
      <c r="A34" s="5" t="s">
        <v>240</v>
      </c>
      <c r="B34" s="6" t="s">
        <v>324</v>
      </c>
      <c r="C34" s="6" t="s">
        <v>548</v>
      </c>
      <c r="D34" s="6" t="s">
        <v>549</v>
      </c>
      <c r="E34" s="10">
        <f t="shared" si="0"/>
        <v>-13.2</v>
      </c>
    </row>
    <row r="35" spans="1:10" x14ac:dyDescent="0.3">
      <c r="A35" s="3" t="s">
        <v>248</v>
      </c>
      <c r="B35" s="4" t="s">
        <v>440</v>
      </c>
      <c r="C35" s="4" t="s">
        <v>554</v>
      </c>
      <c r="D35" s="4" t="s">
        <v>555</v>
      </c>
      <c r="E35" s="9">
        <f t="shared" si="0"/>
        <v>-14</v>
      </c>
    </row>
    <row r="36" spans="1:10" x14ac:dyDescent="0.3">
      <c r="A36" s="5" t="s">
        <v>254</v>
      </c>
      <c r="B36" s="6" t="s">
        <v>313</v>
      </c>
      <c r="C36" s="6" t="s">
        <v>558</v>
      </c>
      <c r="D36" s="6" t="s">
        <v>302</v>
      </c>
      <c r="E36" s="10">
        <f t="shared" si="0"/>
        <v>-24.199999999999996</v>
      </c>
    </row>
    <row r="37" spans="1:10" x14ac:dyDescent="0.3">
      <c r="A37" s="3" t="s">
        <v>259</v>
      </c>
      <c r="B37" s="4" t="s">
        <v>260</v>
      </c>
      <c r="C37" s="4" t="s">
        <v>260</v>
      </c>
      <c r="D37" s="4" t="s">
        <v>260</v>
      </c>
      <c r="E37" s="9" t="s">
        <v>260</v>
      </c>
    </row>
    <row r="38" spans="1:10" ht="28.8" x14ac:dyDescent="0.3">
      <c r="A38" s="12" t="s">
        <v>578</v>
      </c>
      <c r="B38" s="6" t="s">
        <v>561</v>
      </c>
      <c r="C38" s="6" t="s">
        <v>562</v>
      </c>
      <c r="D38" s="6" t="s">
        <v>563</v>
      </c>
      <c r="E38" s="10">
        <f t="shared" si="0"/>
        <v>-33.799999999999997</v>
      </c>
    </row>
    <row r="39" spans="1:10" x14ac:dyDescent="0.3">
      <c r="A39" s="5" t="s">
        <v>270</v>
      </c>
      <c r="B39" s="6" t="s">
        <v>471</v>
      </c>
      <c r="C39" s="6" t="s">
        <v>566</v>
      </c>
      <c r="D39" s="6" t="s">
        <v>376</v>
      </c>
      <c r="E39" s="10">
        <f t="shared" si="0"/>
        <v>-12.799999999999997</v>
      </c>
    </row>
    <row r="40" spans="1:10" x14ac:dyDescent="0.3">
      <c r="A40" s="3" t="s">
        <v>277</v>
      </c>
      <c r="B40" s="4" t="s">
        <v>123</v>
      </c>
      <c r="C40" s="4" t="s">
        <v>282</v>
      </c>
      <c r="D40" s="4" t="s">
        <v>326</v>
      </c>
      <c r="E40" s="9">
        <f t="shared" si="0"/>
        <v>-11.299999999999997</v>
      </c>
    </row>
    <row r="41" spans="1:10" x14ac:dyDescent="0.3">
      <c r="A41" s="5" t="s">
        <v>283</v>
      </c>
      <c r="B41" s="6" t="s">
        <v>565</v>
      </c>
      <c r="C41" s="6" t="s">
        <v>522</v>
      </c>
      <c r="D41" s="6" t="s">
        <v>369</v>
      </c>
      <c r="E41" s="10">
        <f t="shared" si="0"/>
        <v>-2.5</v>
      </c>
    </row>
    <row r="42" spans="1:10" x14ac:dyDescent="0.3">
      <c r="A42" s="3" t="s">
        <v>287</v>
      </c>
      <c r="B42" s="4" t="s">
        <v>243</v>
      </c>
      <c r="C42" s="4" t="s">
        <v>466</v>
      </c>
      <c r="D42" s="4" t="s">
        <v>402</v>
      </c>
      <c r="E42" s="9">
        <f t="shared" si="0"/>
        <v>2.4000000000000057</v>
      </c>
    </row>
    <row r="43" spans="1:10" x14ac:dyDescent="0.3">
      <c r="A43" s="5" t="s">
        <v>292</v>
      </c>
      <c r="B43" s="6" t="s">
        <v>242</v>
      </c>
      <c r="C43" s="6" t="s">
        <v>452</v>
      </c>
      <c r="D43" s="6" t="s">
        <v>573</v>
      </c>
      <c r="E43" s="10">
        <f t="shared" si="0"/>
        <v>-14.799999999999997</v>
      </c>
    </row>
    <row r="44" spans="1:10" ht="14.4" customHeight="1" x14ac:dyDescent="0.3">
      <c r="A44" s="19" t="s">
        <v>583</v>
      </c>
      <c r="B44" s="19"/>
      <c r="C44" s="19"/>
      <c r="D44" s="19"/>
      <c r="E44" s="19"/>
      <c r="F44" s="17"/>
      <c r="G44" s="17"/>
      <c r="H44" s="17"/>
      <c r="I44" s="17"/>
      <c r="J44" s="17"/>
    </row>
  </sheetData>
  <mergeCells count="2">
    <mergeCell ref="A1:E3"/>
    <mergeCell ref="A44:E4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A3E7-4ADC-4A2D-8E79-7662CDFFB450}">
  <dimension ref="A1:J44"/>
  <sheetViews>
    <sheetView topLeftCell="A27" workbookViewId="0">
      <selection activeCell="A44" sqref="A44:E44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5" t="s">
        <v>577</v>
      </c>
      <c r="B1" s="16"/>
      <c r="C1" s="16"/>
      <c r="D1" s="16"/>
      <c r="E1" s="16"/>
    </row>
    <row r="2" spans="1:5" x14ac:dyDescent="0.3">
      <c r="A2" s="16"/>
      <c r="B2" s="16"/>
      <c r="C2" s="16"/>
      <c r="D2" s="16"/>
      <c r="E2" s="16"/>
    </row>
    <row r="3" spans="1:5" x14ac:dyDescent="0.3">
      <c r="A3" s="16"/>
      <c r="B3" s="16"/>
      <c r="C3" s="16"/>
      <c r="D3" s="16"/>
      <c r="E3" s="16"/>
    </row>
    <row r="4" spans="1:5" x14ac:dyDescent="0.3">
      <c r="A4" s="1" t="s">
        <v>0</v>
      </c>
      <c r="B4" s="2" t="s">
        <v>1</v>
      </c>
      <c r="C4" s="2" t="s">
        <v>2</v>
      </c>
      <c r="D4" s="2" t="s">
        <v>3</v>
      </c>
      <c r="E4" s="8" t="s">
        <v>4</v>
      </c>
    </row>
    <row r="5" spans="1:5" x14ac:dyDescent="0.3">
      <c r="A5" s="3"/>
      <c r="B5" s="4"/>
      <c r="C5" s="4" t="s">
        <v>11</v>
      </c>
      <c r="D5" s="4"/>
      <c r="E5" s="9"/>
    </row>
    <row r="6" spans="1:5" x14ac:dyDescent="0.3">
      <c r="A6" s="5" t="s">
        <v>13</v>
      </c>
      <c r="B6" s="6" t="s">
        <v>14</v>
      </c>
      <c r="C6" s="6" t="s">
        <v>15</v>
      </c>
      <c r="D6" s="6" t="s">
        <v>16</v>
      </c>
      <c r="E6" s="10" t="s">
        <v>300</v>
      </c>
    </row>
    <row r="7" spans="1:5" x14ac:dyDescent="0.3">
      <c r="A7" s="3" t="s">
        <v>17</v>
      </c>
      <c r="B7" s="4" t="s">
        <v>295</v>
      </c>
      <c r="C7" s="4" t="s">
        <v>436</v>
      </c>
      <c r="D7" s="4" t="s">
        <v>437</v>
      </c>
      <c r="E7" s="9">
        <f>C7-B7</f>
        <v>-13.799999999999997</v>
      </c>
    </row>
    <row r="8" spans="1:5" x14ac:dyDescent="0.3">
      <c r="A8" s="5" t="s">
        <v>27</v>
      </c>
      <c r="B8" s="6" t="s">
        <v>442</v>
      </c>
      <c r="C8" s="6" t="s">
        <v>443</v>
      </c>
      <c r="D8" s="6" t="s">
        <v>444</v>
      </c>
      <c r="E8" s="10">
        <f t="shared" ref="E8:E43" si="0">C8-B8</f>
        <v>-10.600000000000001</v>
      </c>
    </row>
    <row r="9" spans="1:5" x14ac:dyDescent="0.3">
      <c r="A9" s="3" t="s">
        <v>37</v>
      </c>
      <c r="B9" s="4" t="s">
        <v>343</v>
      </c>
      <c r="C9" s="4" t="s">
        <v>189</v>
      </c>
      <c r="D9" s="4" t="s">
        <v>313</v>
      </c>
      <c r="E9" s="9">
        <f t="shared" si="0"/>
        <v>-14.5</v>
      </c>
    </row>
    <row r="10" spans="1:5" x14ac:dyDescent="0.3">
      <c r="A10" s="5" t="s">
        <v>47</v>
      </c>
      <c r="B10" s="6" t="s">
        <v>201</v>
      </c>
      <c r="C10" s="6" t="s">
        <v>453</v>
      </c>
      <c r="D10" s="6" t="s">
        <v>454</v>
      </c>
      <c r="E10" s="10">
        <f t="shared" si="0"/>
        <v>-18.100000000000001</v>
      </c>
    </row>
    <row r="11" spans="1:5" x14ac:dyDescent="0.3">
      <c r="A11" s="3" t="s">
        <v>57</v>
      </c>
      <c r="B11" s="4" t="s">
        <v>383</v>
      </c>
      <c r="C11" s="4" t="s">
        <v>460</v>
      </c>
      <c r="D11" s="4" t="s">
        <v>64</v>
      </c>
      <c r="E11" s="9">
        <f t="shared" si="0"/>
        <v>-11.699999999999996</v>
      </c>
    </row>
    <row r="12" spans="1:5" x14ac:dyDescent="0.3">
      <c r="A12" s="5" t="s">
        <v>67</v>
      </c>
      <c r="B12" s="6" t="s">
        <v>282</v>
      </c>
      <c r="C12" s="6" t="s">
        <v>466</v>
      </c>
      <c r="D12" s="6" t="s">
        <v>467</v>
      </c>
      <c r="E12" s="10">
        <f t="shared" si="0"/>
        <v>-12.599999999999994</v>
      </c>
    </row>
    <row r="13" spans="1:5" x14ac:dyDescent="0.3">
      <c r="A13" s="3" t="s">
        <v>77</v>
      </c>
      <c r="B13" s="4" t="s">
        <v>470</v>
      </c>
      <c r="C13" s="4" t="s">
        <v>471</v>
      </c>
      <c r="D13" s="4" t="s">
        <v>241</v>
      </c>
      <c r="E13" s="9">
        <f t="shared" si="0"/>
        <v>-3.5</v>
      </c>
    </row>
    <row r="14" spans="1:5" x14ac:dyDescent="0.3">
      <c r="A14" s="5" t="s">
        <v>85</v>
      </c>
      <c r="B14" s="6" t="s">
        <v>476</v>
      </c>
      <c r="C14" s="6" t="s">
        <v>351</v>
      </c>
      <c r="D14" s="6" t="s">
        <v>33</v>
      </c>
      <c r="E14" s="10">
        <f t="shared" si="0"/>
        <v>-19.600000000000001</v>
      </c>
    </row>
    <row r="15" spans="1:5" x14ac:dyDescent="0.3">
      <c r="A15" s="3" t="s">
        <v>94</v>
      </c>
      <c r="B15" s="4" t="s">
        <v>480</v>
      </c>
      <c r="C15" s="4" t="s">
        <v>454</v>
      </c>
      <c r="D15" s="4" t="s">
        <v>468</v>
      </c>
      <c r="E15" s="9">
        <f t="shared" si="0"/>
        <v>-16</v>
      </c>
    </row>
    <row r="16" spans="1:5" x14ac:dyDescent="0.3">
      <c r="A16" s="5" t="s">
        <v>104</v>
      </c>
      <c r="B16" s="6" t="s">
        <v>406</v>
      </c>
      <c r="C16" s="6" t="s">
        <v>167</v>
      </c>
      <c r="D16" s="6" t="s">
        <v>322</v>
      </c>
      <c r="E16" s="10">
        <f t="shared" si="0"/>
        <v>-18.500000000000007</v>
      </c>
    </row>
    <row r="17" spans="1:5" x14ac:dyDescent="0.3">
      <c r="A17" s="3" t="s">
        <v>113</v>
      </c>
      <c r="B17" s="4" t="s">
        <v>414</v>
      </c>
      <c r="C17" s="4" t="s">
        <v>483</v>
      </c>
      <c r="D17" s="4" t="s">
        <v>464</v>
      </c>
      <c r="E17" s="9">
        <f t="shared" si="0"/>
        <v>-13.200000000000003</v>
      </c>
    </row>
    <row r="18" spans="1:5" x14ac:dyDescent="0.3">
      <c r="A18" s="5" t="s">
        <v>121</v>
      </c>
      <c r="B18" s="6" t="s">
        <v>99</v>
      </c>
      <c r="C18" s="6" t="s">
        <v>350</v>
      </c>
      <c r="D18" s="6" t="s">
        <v>282</v>
      </c>
      <c r="E18" s="10">
        <f t="shared" si="0"/>
        <v>-11</v>
      </c>
    </row>
    <row r="19" spans="1:5" x14ac:dyDescent="0.3">
      <c r="A19" s="3" t="s">
        <v>130</v>
      </c>
      <c r="B19" s="4" t="s">
        <v>319</v>
      </c>
      <c r="C19" s="4" t="s">
        <v>325</v>
      </c>
      <c r="D19" s="4" t="s">
        <v>203</v>
      </c>
      <c r="E19" s="9">
        <f t="shared" si="0"/>
        <v>-5.1999999999999957</v>
      </c>
    </row>
    <row r="20" spans="1:5" x14ac:dyDescent="0.3">
      <c r="A20" s="5" t="s">
        <v>139</v>
      </c>
      <c r="B20" s="6" t="s">
        <v>494</v>
      </c>
      <c r="C20" s="6" t="s">
        <v>495</v>
      </c>
      <c r="D20" s="6" t="s">
        <v>496</v>
      </c>
      <c r="E20" s="10">
        <f t="shared" si="0"/>
        <v>-16</v>
      </c>
    </row>
    <row r="21" spans="1:5" x14ac:dyDescent="0.3">
      <c r="A21" s="3" t="s">
        <v>148</v>
      </c>
      <c r="B21" s="4" t="s">
        <v>238</v>
      </c>
      <c r="C21" s="4" t="s">
        <v>167</v>
      </c>
      <c r="D21" s="4" t="s">
        <v>171</v>
      </c>
      <c r="E21" s="9">
        <f t="shared" si="0"/>
        <v>-15.600000000000001</v>
      </c>
    </row>
    <row r="22" spans="1:5" x14ac:dyDescent="0.3">
      <c r="A22" s="5" t="s">
        <v>156</v>
      </c>
      <c r="B22" s="6" t="s">
        <v>46</v>
      </c>
      <c r="C22" s="6" t="s">
        <v>313</v>
      </c>
      <c r="D22" s="6" t="s">
        <v>68</v>
      </c>
      <c r="E22" s="10">
        <f t="shared" si="0"/>
        <v>-7.6000000000000085</v>
      </c>
    </row>
    <row r="23" spans="1:5" x14ac:dyDescent="0.3">
      <c r="A23" s="3" t="s">
        <v>164</v>
      </c>
      <c r="B23" s="4" t="s">
        <v>43</v>
      </c>
      <c r="C23" s="4" t="s">
        <v>509</v>
      </c>
      <c r="D23" s="4" t="s">
        <v>41</v>
      </c>
      <c r="E23" s="9">
        <f t="shared" si="0"/>
        <v>-1.3000000000000114</v>
      </c>
    </row>
    <row r="24" spans="1:5" x14ac:dyDescent="0.3">
      <c r="A24" s="5" t="s">
        <v>173</v>
      </c>
      <c r="B24" s="6" t="s">
        <v>273</v>
      </c>
      <c r="C24" s="6" t="s">
        <v>19</v>
      </c>
      <c r="D24" s="6" t="s">
        <v>422</v>
      </c>
      <c r="E24" s="10">
        <f t="shared" si="0"/>
        <v>-12.399999999999991</v>
      </c>
    </row>
    <row r="25" spans="1:5" x14ac:dyDescent="0.3">
      <c r="A25" s="3" t="s">
        <v>181</v>
      </c>
      <c r="B25" s="4" t="s">
        <v>294</v>
      </c>
      <c r="C25" s="4" t="s">
        <v>511</v>
      </c>
      <c r="D25" s="4" t="s">
        <v>429</v>
      </c>
      <c r="E25" s="9">
        <f t="shared" si="0"/>
        <v>-4.2999999999999972</v>
      </c>
    </row>
    <row r="26" spans="1:5" x14ac:dyDescent="0.3">
      <c r="A26" s="5" t="s">
        <v>188</v>
      </c>
      <c r="B26" s="6" t="s">
        <v>279</v>
      </c>
      <c r="C26" s="6" t="s">
        <v>516</v>
      </c>
      <c r="D26" s="6" t="s">
        <v>190</v>
      </c>
      <c r="E26" s="10">
        <f t="shared" si="0"/>
        <v>-23.299999999999997</v>
      </c>
    </row>
    <row r="27" spans="1:5" x14ac:dyDescent="0.3">
      <c r="A27" s="3" t="s">
        <v>194</v>
      </c>
      <c r="B27" s="4" t="s">
        <v>319</v>
      </c>
      <c r="C27" s="4" t="s">
        <v>303</v>
      </c>
      <c r="D27" s="4" t="s">
        <v>522</v>
      </c>
      <c r="E27" s="9">
        <f t="shared" si="0"/>
        <v>-15.599999999999994</v>
      </c>
    </row>
    <row r="28" spans="1:5" x14ac:dyDescent="0.3">
      <c r="A28" s="5" t="s">
        <v>200</v>
      </c>
      <c r="B28" s="6" t="s">
        <v>527</v>
      </c>
      <c r="C28" s="6" t="s">
        <v>528</v>
      </c>
      <c r="D28" s="6" t="s">
        <v>50</v>
      </c>
      <c r="E28" s="10">
        <f t="shared" si="0"/>
        <v>-14.800000000000004</v>
      </c>
    </row>
    <row r="29" spans="1:5" x14ac:dyDescent="0.3">
      <c r="A29" s="3" t="s">
        <v>209</v>
      </c>
      <c r="B29" s="4" t="s">
        <v>45</v>
      </c>
      <c r="C29" s="4" t="s">
        <v>531</v>
      </c>
      <c r="D29" s="4" t="s">
        <v>311</v>
      </c>
      <c r="E29" s="9">
        <f t="shared" si="0"/>
        <v>0.29999999999999716</v>
      </c>
    </row>
    <row r="30" spans="1:5" x14ac:dyDescent="0.3">
      <c r="A30" s="5" t="s">
        <v>214</v>
      </c>
      <c r="B30" s="6" t="s">
        <v>279</v>
      </c>
      <c r="C30" s="6" t="s">
        <v>448</v>
      </c>
      <c r="D30" s="6" t="s">
        <v>532</v>
      </c>
      <c r="E30" s="10">
        <f t="shared" si="0"/>
        <v>-14.899999999999999</v>
      </c>
    </row>
    <row r="31" spans="1:5" x14ac:dyDescent="0.3">
      <c r="A31" s="3" t="s">
        <v>220</v>
      </c>
      <c r="B31" s="4" t="s">
        <v>204</v>
      </c>
      <c r="C31" s="4" t="s">
        <v>319</v>
      </c>
      <c r="D31" s="4" t="s">
        <v>193</v>
      </c>
      <c r="E31" s="9">
        <f t="shared" si="0"/>
        <v>-11.799999999999997</v>
      </c>
    </row>
    <row r="32" spans="1:5" x14ac:dyDescent="0.3">
      <c r="A32" s="5" t="s">
        <v>226</v>
      </c>
      <c r="B32" s="6" t="s">
        <v>538</v>
      </c>
      <c r="C32" s="6" t="s">
        <v>539</v>
      </c>
      <c r="D32" s="6" t="s">
        <v>540</v>
      </c>
      <c r="E32" s="10">
        <f t="shared" si="0"/>
        <v>-9.3999999999999986</v>
      </c>
    </row>
    <row r="33" spans="1:10" x14ac:dyDescent="0.3">
      <c r="A33" s="3" t="s">
        <v>234</v>
      </c>
      <c r="B33" s="4" t="s">
        <v>545</v>
      </c>
      <c r="C33" s="4" t="s">
        <v>546</v>
      </c>
      <c r="D33" s="4" t="s">
        <v>438</v>
      </c>
      <c r="E33" s="9">
        <f t="shared" si="0"/>
        <v>-9.7000000000000028</v>
      </c>
    </row>
    <row r="34" spans="1:10" x14ac:dyDescent="0.3">
      <c r="A34" s="5" t="s">
        <v>240</v>
      </c>
      <c r="B34" s="6" t="s">
        <v>466</v>
      </c>
      <c r="C34" s="6" t="s">
        <v>550</v>
      </c>
      <c r="D34" s="6" t="s">
        <v>551</v>
      </c>
      <c r="E34" s="10">
        <f t="shared" si="0"/>
        <v>-15.800000000000004</v>
      </c>
    </row>
    <row r="35" spans="1:10" x14ac:dyDescent="0.3">
      <c r="A35" s="3" t="s">
        <v>248</v>
      </c>
      <c r="B35" s="4" t="s">
        <v>69</v>
      </c>
      <c r="C35" s="4" t="s">
        <v>556</v>
      </c>
      <c r="D35" s="4" t="s">
        <v>341</v>
      </c>
      <c r="E35" s="9">
        <f t="shared" si="0"/>
        <v>-18.299999999999997</v>
      </c>
    </row>
    <row r="36" spans="1:10" x14ac:dyDescent="0.3">
      <c r="A36" s="5" t="s">
        <v>254</v>
      </c>
      <c r="B36" s="6" t="s">
        <v>559</v>
      </c>
      <c r="C36" s="6" t="s">
        <v>317</v>
      </c>
      <c r="D36" s="6" t="s">
        <v>296</v>
      </c>
      <c r="E36" s="10">
        <f t="shared" si="0"/>
        <v>-12.899999999999999</v>
      </c>
    </row>
    <row r="37" spans="1:10" x14ac:dyDescent="0.3">
      <c r="A37" s="3" t="s">
        <v>259</v>
      </c>
      <c r="B37" s="4" t="s">
        <v>171</v>
      </c>
      <c r="C37" s="4" t="s">
        <v>316</v>
      </c>
      <c r="D37" s="4" t="s">
        <v>206</v>
      </c>
      <c r="E37" s="9">
        <f t="shared" si="0"/>
        <v>-0.79999999999999716</v>
      </c>
    </row>
    <row r="38" spans="1:10" ht="43.2" x14ac:dyDescent="0.3">
      <c r="A38" s="12" t="s">
        <v>578</v>
      </c>
      <c r="B38" s="6" t="s">
        <v>370</v>
      </c>
      <c r="C38" s="6" t="s">
        <v>440</v>
      </c>
      <c r="D38" s="6" t="s">
        <v>358</v>
      </c>
      <c r="E38" s="10">
        <f t="shared" si="0"/>
        <v>-37.400000000000006</v>
      </c>
    </row>
    <row r="39" spans="1:10" x14ac:dyDescent="0.3">
      <c r="A39" s="5" t="s">
        <v>270</v>
      </c>
      <c r="B39" s="6" t="s">
        <v>567</v>
      </c>
      <c r="C39" s="6" t="s">
        <v>568</v>
      </c>
      <c r="D39" s="6" t="s">
        <v>569</v>
      </c>
      <c r="E39" s="10">
        <f t="shared" si="0"/>
        <v>-15.699999999999996</v>
      </c>
    </row>
    <row r="40" spans="1:10" x14ac:dyDescent="0.3">
      <c r="A40" s="3" t="s">
        <v>277</v>
      </c>
      <c r="B40" s="4" t="s">
        <v>448</v>
      </c>
      <c r="C40" s="4" t="s">
        <v>250</v>
      </c>
      <c r="D40" s="4" t="s">
        <v>372</v>
      </c>
      <c r="E40" s="9">
        <f t="shared" si="0"/>
        <v>-5.3999999999999986</v>
      </c>
    </row>
    <row r="41" spans="1:10" x14ac:dyDescent="0.3">
      <c r="A41" s="5" t="s">
        <v>283</v>
      </c>
      <c r="B41" s="6" t="s">
        <v>117</v>
      </c>
      <c r="C41" s="6" t="s">
        <v>391</v>
      </c>
      <c r="D41" s="6" t="s">
        <v>571</v>
      </c>
      <c r="E41" s="10">
        <f t="shared" si="0"/>
        <v>-25.100000000000009</v>
      </c>
    </row>
    <row r="42" spans="1:10" x14ac:dyDescent="0.3">
      <c r="A42" s="3" t="s">
        <v>287</v>
      </c>
      <c r="B42" s="4" t="s">
        <v>572</v>
      </c>
      <c r="C42" s="4" t="s">
        <v>189</v>
      </c>
      <c r="D42" s="4" t="s">
        <v>266</v>
      </c>
      <c r="E42" s="9">
        <f t="shared" si="0"/>
        <v>-26.599999999999994</v>
      </c>
    </row>
    <row r="43" spans="1:10" x14ac:dyDescent="0.3">
      <c r="A43" s="5" t="s">
        <v>292</v>
      </c>
      <c r="B43" s="6" t="s">
        <v>54</v>
      </c>
      <c r="C43" s="6" t="s">
        <v>207</v>
      </c>
      <c r="D43" s="6" t="s">
        <v>307</v>
      </c>
      <c r="E43" s="10">
        <f t="shared" si="0"/>
        <v>-14.899999999999999</v>
      </c>
    </row>
    <row r="44" spans="1:10" ht="14.4" customHeight="1" x14ac:dyDescent="0.3">
      <c r="A44" s="19" t="s">
        <v>583</v>
      </c>
      <c r="B44" s="19"/>
      <c r="C44" s="19"/>
      <c r="D44" s="19"/>
      <c r="E44" s="19"/>
      <c r="F44" s="17"/>
      <c r="G44" s="17"/>
      <c r="H44" s="17"/>
      <c r="I44" s="17"/>
      <c r="J44" s="17"/>
    </row>
  </sheetData>
  <mergeCells count="2">
    <mergeCell ref="A1:E3"/>
    <mergeCell ref="A44:E44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E8BA-4AF7-4089-8B91-63E088F14F42}">
  <dimension ref="A1:J46"/>
  <sheetViews>
    <sheetView topLeftCell="A34" workbookViewId="0">
      <selection activeCell="A44" sqref="A44:E44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5" t="s">
        <v>577</v>
      </c>
      <c r="B1" s="16"/>
      <c r="C1" s="16"/>
      <c r="D1" s="16"/>
      <c r="E1" s="16"/>
    </row>
    <row r="2" spans="1:5" x14ac:dyDescent="0.3">
      <c r="A2" s="16"/>
      <c r="B2" s="16"/>
      <c r="C2" s="16"/>
      <c r="D2" s="16"/>
      <c r="E2" s="16"/>
    </row>
    <row r="3" spans="1:5" x14ac:dyDescent="0.3">
      <c r="A3" s="16"/>
      <c r="B3" s="16"/>
      <c r="C3" s="16"/>
      <c r="D3" s="16"/>
      <c r="E3" s="16"/>
    </row>
    <row r="4" spans="1:5" x14ac:dyDescent="0.3">
      <c r="A4" s="2" t="s">
        <v>0</v>
      </c>
      <c r="B4" s="2" t="s">
        <v>1</v>
      </c>
      <c r="C4" s="2" t="s">
        <v>2</v>
      </c>
      <c r="D4" s="2" t="s">
        <v>3</v>
      </c>
      <c r="E4" s="8" t="s">
        <v>4</v>
      </c>
    </row>
    <row r="5" spans="1:5" x14ac:dyDescent="0.3">
      <c r="A5" s="4"/>
      <c r="B5" s="4"/>
      <c r="C5" s="4" t="s">
        <v>12</v>
      </c>
      <c r="D5" s="4"/>
      <c r="E5" s="9"/>
    </row>
    <row r="6" spans="1:5" x14ac:dyDescent="0.3">
      <c r="A6" s="6" t="s">
        <v>13</v>
      </c>
      <c r="B6" s="6" t="s">
        <v>14</v>
      </c>
      <c r="C6" s="6" t="s">
        <v>15</v>
      </c>
      <c r="D6" s="6" t="s">
        <v>16</v>
      </c>
      <c r="E6" s="10" t="s">
        <v>300</v>
      </c>
    </row>
    <row r="7" spans="1:5" x14ac:dyDescent="0.3">
      <c r="A7" s="4" t="s">
        <v>17</v>
      </c>
      <c r="B7" s="4" t="s">
        <v>438</v>
      </c>
      <c r="C7" s="4" t="s">
        <v>439</v>
      </c>
      <c r="D7" s="4" t="s">
        <v>398</v>
      </c>
      <c r="E7" s="9">
        <f>C7-B7</f>
        <v>-13.600000000000001</v>
      </c>
    </row>
    <row r="8" spans="1:5" x14ac:dyDescent="0.3">
      <c r="A8" s="6" t="s">
        <v>27</v>
      </c>
      <c r="B8" s="6" t="s">
        <v>445</v>
      </c>
      <c r="C8" s="6" t="s">
        <v>446</v>
      </c>
      <c r="D8" s="6" t="s">
        <v>447</v>
      </c>
      <c r="E8" s="10">
        <f t="shared" ref="E8:E43" si="0">C8-B8</f>
        <v>-12.5</v>
      </c>
    </row>
    <row r="9" spans="1:5" x14ac:dyDescent="0.3">
      <c r="A9" s="4" t="s">
        <v>37</v>
      </c>
      <c r="B9" s="4" t="s">
        <v>119</v>
      </c>
      <c r="C9" s="4" t="s">
        <v>450</v>
      </c>
      <c r="D9" s="4" t="s">
        <v>387</v>
      </c>
      <c r="E9" s="9">
        <f t="shared" si="0"/>
        <v>-15</v>
      </c>
    </row>
    <row r="10" spans="1:5" x14ac:dyDescent="0.3">
      <c r="A10" s="6" t="s">
        <v>47</v>
      </c>
      <c r="B10" s="6" t="s">
        <v>304</v>
      </c>
      <c r="C10" s="6" t="s">
        <v>455</v>
      </c>
      <c r="D10" s="6" t="s">
        <v>456</v>
      </c>
      <c r="E10" s="10">
        <f t="shared" si="0"/>
        <v>-15.799999999999997</v>
      </c>
    </row>
    <row r="11" spans="1:5" x14ac:dyDescent="0.3">
      <c r="A11" s="4" t="s">
        <v>57</v>
      </c>
      <c r="B11" s="4" t="s">
        <v>461</v>
      </c>
      <c r="C11" s="4" t="s">
        <v>462</v>
      </c>
      <c r="D11" s="4" t="s">
        <v>463</v>
      </c>
      <c r="E11" s="9">
        <f t="shared" si="0"/>
        <v>-12.700000000000003</v>
      </c>
    </row>
    <row r="12" spans="1:5" x14ac:dyDescent="0.3">
      <c r="A12" s="6" t="s">
        <v>67</v>
      </c>
      <c r="B12" s="6" t="s">
        <v>278</v>
      </c>
      <c r="C12" s="6" t="s">
        <v>50</v>
      </c>
      <c r="D12" s="6" t="s">
        <v>468</v>
      </c>
      <c r="E12" s="10">
        <f t="shared" si="0"/>
        <v>-12.700000000000003</v>
      </c>
    </row>
    <row r="13" spans="1:5" x14ac:dyDescent="0.3">
      <c r="A13" s="4" t="s">
        <v>77</v>
      </c>
      <c r="B13" s="4" t="s">
        <v>454</v>
      </c>
      <c r="C13" s="4" t="s">
        <v>472</v>
      </c>
      <c r="D13" s="4" t="s">
        <v>414</v>
      </c>
      <c r="E13" s="9">
        <f t="shared" si="0"/>
        <v>4.8999999999999986</v>
      </c>
    </row>
    <row r="14" spans="1:5" x14ac:dyDescent="0.3">
      <c r="A14" s="6" t="s">
        <v>85</v>
      </c>
      <c r="B14" s="6" t="s">
        <v>323</v>
      </c>
      <c r="C14" s="6" t="s">
        <v>477</v>
      </c>
      <c r="D14" s="6" t="s">
        <v>49</v>
      </c>
      <c r="E14" s="10">
        <f t="shared" si="0"/>
        <v>-18.300000000000004</v>
      </c>
    </row>
    <row r="15" spans="1:5" x14ac:dyDescent="0.3">
      <c r="A15" s="4" t="s">
        <v>94</v>
      </c>
      <c r="B15" s="4" t="s">
        <v>62</v>
      </c>
      <c r="C15" s="4" t="s">
        <v>246</v>
      </c>
      <c r="D15" s="4" t="s">
        <v>383</v>
      </c>
      <c r="E15" s="9">
        <f t="shared" si="0"/>
        <v>-20.6</v>
      </c>
    </row>
    <row r="16" spans="1:5" x14ac:dyDescent="0.3">
      <c r="A16" s="6" t="s">
        <v>104</v>
      </c>
      <c r="B16" s="6" t="s">
        <v>238</v>
      </c>
      <c r="C16" s="6" t="s">
        <v>481</v>
      </c>
      <c r="D16" s="6" t="s">
        <v>313</v>
      </c>
      <c r="E16" s="10">
        <f t="shared" si="0"/>
        <v>-13.399999999999999</v>
      </c>
    </row>
    <row r="17" spans="1:5" x14ac:dyDescent="0.3">
      <c r="A17" s="4" t="s">
        <v>113</v>
      </c>
      <c r="B17" s="4" t="s">
        <v>308</v>
      </c>
      <c r="C17" s="4" t="s">
        <v>484</v>
      </c>
      <c r="D17" s="4" t="s">
        <v>477</v>
      </c>
      <c r="E17" s="9">
        <f t="shared" si="0"/>
        <v>-15.500000000000004</v>
      </c>
    </row>
    <row r="18" spans="1:5" x14ac:dyDescent="0.3">
      <c r="A18" s="6" t="s">
        <v>121</v>
      </c>
      <c r="B18" s="6" t="s">
        <v>487</v>
      </c>
      <c r="C18" s="6" t="s">
        <v>309</v>
      </c>
      <c r="D18" s="6" t="s">
        <v>488</v>
      </c>
      <c r="E18" s="10">
        <f t="shared" si="0"/>
        <v>-14.5</v>
      </c>
    </row>
    <row r="19" spans="1:5" x14ac:dyDescent="0.3">
      <c r="A19" s="4" t="s">
        <v>130</v>
      </c>
      <c r="B19" s="4" t="s">
        <v>490</v>
      </c>
      <c r="C19" s="4" t="s">
        <v>491</v>
      </c>
      <c r="D19" s="4" t="s">
        <v>58</v>
      </c>
      <c r="E19" s="9">
        <f t="shared" si="0"/>
        <v>-5.6000000000000014</v>
      </c>
    </row>
    <row r="20" spans="1:5" x14ac:dyDescent="0.3">
      <c r="A20" s="6" t="s">
        <v>139</v>
      </c>
      <c r="B20" s="6" t="s">
        <v>436</v>
      </c>
      <c r="C20" s="6" t="s">
        <v>497</v>
      </c>
      <c r="D20" s="6" t="s">
        <v>498</v>
      </c>
      <c r="E20" s="10">
        <f t="shared" si="0"/>
        <v>-15.2</v>
      </c>
    </row>
    <row r="21" spans="1:5" x14ac:dyDescent="0.3">
      <c r="A21" s="4" t="s">
        <v>148</v>
      </c>
      <c r="B21" s="4" t="s">
        <v>467</v>
      </c>
      <c r="C21" s="4" t="s">
        <v>500</v>
      </c>
      <c r="D21" s="4" t="s">
        <v>501</v>
      </c>
      <c r="E21" s="9">
        <f t="shared" si="0"/>
        <v>-18.299999999999997</v>
      </c>
    </row>
    <row r="22" spans="1:5" x14ac:dyDescent="0.3">
      <c r="A22" s="6" t="s">
        <v>156</v>
      </c>
      <c r="B22" s="6" t="s">
        <v>75</v>
      </c>
      <c r="C22" s="6" t="s">
        <v>487</v>
      </c>
      <c r="D22" s="6" t="s">
        <v>505</v>
      </c>
      <c r="E22" s="10">
        <f t="shared" si="0"/>
        <v>-9.0999999999999943</v>
      </c>
    </row>
    <row r="23" spans="1:5" x14ac:dyDescent="0.3">
      <c r="A23" s="4" t="s">
        <v>164</v>
      </c>
      <c r="B23" s="4" t="s">
        <v>231</v>
      </c>
      <c r="C23" s="4" t="s">
        <v>36</v>
      </c>
      <c r="D23" s="4" t="s">
        <v>309</v>
      </c>
      <c r="E23" s="9">
        <f t="shared" si="0"/>
        <v>-2.8999999999999986</v>
      </c>
    </row>
    <row r="24" spans="1:5" x14ac:dyDescent="0.3">
      <c r="A24" s="6" t="s">
        <v>173</v>
      </c>
      <c r="B24" s="6" t="s">
        <v>91</v>
      </c>
      <c r="C24" s="6" t="s">
        <v>431</v>
      </c>
      <c r="D24" s="6" t="s">
        <v>373</v>
      </c>
      <c r="E24" s="10">
        <f t="shared" si="0"/>
        <v>-9.5</v>
      </c>
    </row>
    <row r="25" spans="1:5" x14ac:dyDescent="0.3">
      <c r="A25" s="4" t="s">
        <v>181</v>
      </c>
      <c r="B25" s="4" t="s">
        <v>512</v>
      </c>
      <c r="C25" s="4" t="s">
        <v>453</v>
      </c>
      <c r="D25" s="4" t="s">
        <v>30</v>
      </c>
      <c r="E25" s="9">
        <f t="shared" si="0"/>
        <v>-5.1000000000000014</v>
      </c>
    </row>
    <row r="26" spans="1:5" x14ac:dyDescent="0.3">
      <c r="A26" s="6" t="s">
        <v>188</v>
      </c>
      <c r="B26" s="6" t="s">
        <v>517</v>
      </c>
      <c r="C26" s="6" t="s">
        <v>518</v>
      </c>
      <c r="D26" s="6" t="s">
        <v>519</v>
      </c>
      <c r="E26" s="10">
        <f t="shared" si="0"/>
        <v>-12.5</v>
      </c>
    </row>
    <row r="27" spans="1:5" x14ac:dyDescent="0.3">
      <c r="A27" s="4" t="s">
        <v>194</v>
      </c>
      <c r="B27" s="4" t="s">
        <v>309</v>
      </c>
      <c r="C27" s="4" t="s">
        <v>523</v>
      </c>
      <c r="D27" s="4" t="s">
        <v>308</v>
      </c>
      <c r="E27" s="9">
        <f t="shared" si="0"/>
        <v>-12.700000000000003</v>
      </c>
    </row>
    <row r="28" spans="1:5" x14ac:dyDescent="0.3">
      <c r="A28" s="6" t="s">
        <v>200</v>
      </c>
      <c r="B28" s="6" t="s">
        <v>304</v>
      </c>
      <c r="C28" s="6" t="s">
        <v>529</v>
      </c>
      <c r="D28" s="6" t="s">
        <v>530</v>
      </c>
      <c r="E28" s="10">
        <f t="shared" si="0"/>
        <v>-18.099999999999998</v>
      </c>
    </row>
    <row r="29" spans="1:5" x14ac:dyDescent="0.3">
      <c r="A29" s="4" t="s">
        <v>209</v>
      </c>
      <c r="B29" s="4" t="s">
        <v>306</v>
      </c>
      <c r="C29" s="4" t="s">
        <v>454</v>
      </c>
      <c r="D29" s="4" t="s">
        <v>469</v>
      </c>
      <c r="E29" s="9">
        <f t="shared" si="0"/>
        <v>-9.7999999999999972</v>
      </c>
    </row>
    <row r="30" spans="1:5" x14ac:dyDescent="0.3">
      <c r="A30" s="6" t="s">
        <v>214</v>
      </c>
      <c r="B30" s="6" t="s">
        <v>69</v>
      </c>
      <c r="C30" s="6" t="s">
        <v>508</v>
      </c>
      <c r="D30" s="6" t="s">
        <v>512</v>
      </c>
      <c r="E30" s="10">
        <f t="shared" si="0"/>
        <v>-11.799999999999997</v>
      </c>
    </row>
    <row r="31" spans="1:5" x14ac:dyDescent="0.3">
      <c r="A31" s="4" t="s">
        <v>220</v>
      </c>
      <c r="B31" s="4" t="s">
        <v>496</v>
      </c>
      <c r="C31" s="4" t="s">
        <v>473</v>
      </c>
      <c r="D31" s="4" t="s">
        <v>318</v>
      </c>
      <c r="E31" s="9">
        <f t="shared" si="0"/>
        <v>-14.100000000000001</v>
      </c>
    </row>
    <row r="32" spans="1:5" x14ac:dyDescent="0.3">
      <c r="A32" s="6" t="s">
        <v>226</v>
      </c>
      <c r="B32" s="6" t="s">
        <v>541</v>
      </c>
      <c r="C32" s="6" t="s">
        <v>542</v>
      </c>
      <c r="D32" s="6" t="s">
        <v>543</v>
      </c>
      <c r="E32" s="10">
        <f t="shared" si="0"/>
        <v>-11.800000000000004</v>
      </c>
    </row>
    <row r="33" spans="1:10" x14ac:dyDescent="0.3">
      <c r="A33" s="4" t="s">
        <v>234</v>
      </c>
      <c r="B33" s="4" t="s">
        <v>442</v>
      </c>
      <c r="C33" s="4" t="s">
        <v>547</v>
      </c>
      <c r="D33" s="4" t="s">
        <v>405</v>
      </c>
      <c r="E33" s="9">
        <f t="shared" si="0"/>
        <v>-14.100000000000001</v>
      </c>
    </row>
    <row r="34" spans="1:10" x14ac:dyDescent="0.3">
      <c r="A34" s="6" t="s">
        <v>240</v>
      </c>
      <c r="B34" s="6" t="s">
        <v>202</v>
      </c>
      <c r="C34" s="6" t="s">
        <v>552</v>
      </c>
      <c r="D34" s="6" t="s">
        <v>553</v>
      </c>
      <c r="E34" s="10">
        <f t="shared" si="0"/>
        <v>-14</v>
      </c>
    </row>
    <row r="35" spans="1:10" x14ac:dyDescent="0.3">
      <c r="A35" s="4" t="s">
        <v>248</v>
      </c>
      <c r="B35" s="4" t="s">
        <v>521</v>
      </c>
      <c r="C35" s="4" t="s">
        <v>474</v>
      </c>
      <c r="D35" s="4" t="s">
        <v>557</v>
      </c>
      <c r="E35" s="9">
        <f t="shared" si="0"/>
        <v>-15.499999999999996</v>
      </c>
    </row>
    <row r="36" spans="1:10" x14ac:dyDescent="0.3">
      <c r="A36" s="6" t="s">
        <v>254</v>
      </c>
      <c r="B36" s="6" t="s">
        <v>560</v>
      </c>
      <c r="C36" s="6" t="s">
        <v>58</v>
      </c>
      <c r="D36" s="6" t="s">
        <v>295</v>
      </c>
      <c r="E36" s="10">
        <f t="shared" si="0"/>
        <v>-20.199999999999996</v>
      </c>
    </row>
    <row r="37" spans="1:10" x14ac:dyDescent="0.3">
      <c r="A37" s="4" t="s">
        <v>259</v>
      </c>
      <c r="B37" s="4" t="s">
        <v>171</v>
      </c>
      <c r="C37" s="4" t="s">
        <v>316</v>
      </c>
      <c r="D37" s="4" t="s">
        <v>206</v>
      </c>
      <c r="E37" s="9">
        <f t="shared" si="0"/>
        <v>-0.79999999999999716</v>
      </c>
    </row>
    <row r="38" spans="1:10" ht="28.8" x14ac:dyDescent="0.3">
      <c r="A38" s="12" t="s">
        <v>578</v>
      </c>
      <c r="B38" s="6" t="s">
        <v>480</v>
      </c>
      <c r="C38" s="6" t="s">
        <v>564</v>
      </c>
      <c r="D38" s="6" t="s">
        <v>565</v>
      </c>
      <c r="E38" s="10">
        <f t="shared" si="0"/>
        <v>-38.800000000000004</v>
      </c>
    </row>
    <row r="39" spans="1:10" x14ac:dyDescent="0.3">
      <c r="A39" s="6" t="s">
        <v>270</v>
      </c>
      <c r="B39" s="6" t="s">
        <v>201</v>
      </c>
      <c r="C39" s="6" t="s">
        <v>86</v>
      </c>
      <c r="D39" s="6" t="s">
        <v>570</v>
      </c>
      <c r="E39" s="10">
        <f t="shared" si="0"/>
        <v>-13.299999999999997</v>
      </c>
    </row>
    <row r="40" spans="1:10" x14ac:dyDescent="0.3">
      <c r="A40" s="4" t="s">
        <v>277</v>
      </c>
      <c r="B40" s="4" t="s">
        <v>301</v>
      </c>
      <c r="C40" s="4" t="s">
        <v>183</v>
      </c>
      <c r="D40" s="4" t="s">
        <v>45</v>
      </c>
      <c r="E40" s="9">
        <f t="shared" si="0"/>
        <v>-10.299999999999997</v>
      </c>
    </row>
    <row r="41" spans="1:10" x14ac:dyDescent="0.3">
      <c r="A41" s="6" t="s">
        <v>283</v>
      </c>
      <c r="B41" s="6" t="s">
        <v>172</v>
      </c>
      <c r="C41" s="6" t="s">
        <v>506</v>
      </c>
      <c r="D41" s="6" t="s">
        <v>247</v>
      </c>
      <c r="E41" s="10">
        <f t="shared" si="0"/>
        <v>-18.899999999999999</v>
      </c>
    </row>
    <row r="42" spans="1:10" x14ac:dyDescent="0.3">
      <c r="A42" s="4" t="s">
        <v>287</v>
      </c>
      <c r="B42" s="4" t="s">
        <v>99</v>
      </c>
      <c r="C42" s="4" t="s">
        <v>307</v>
      </c>
      <c r="D42" s="4" t="s">
        <v>431</v>
      </c>
      <c r="E42" s="9">
        <f t="shared" si="0"/>
        <v>-16.700000000000003</v>
      </c>
    </row>
    <row r="43" spans="1:10" x14ac:dyDescent="0.3">
      <c r="A43" s="6" t="s">
        <v>292</v>
      </c>
      <c r="B43" s="6" t="s">
        <v>268</v>
      </c>
      <c r="C43" s="6" t="s">
        <v>574</v>
      </c>
      <c r="D43" s="6" t="s">
        <v>433</v>
      </c>
      <c r="E43" s="10">
        <f t="shared" si="0"/>
        <v>-15</v>
      </c>
    </row>
    <row r="44" spans="1:10" ht="14.4" customHeight="1" x14ac:dyDescent="0.3">
      <c r="A44" s="19" t="s">
        <v>583</v>
      </c>
      <c r="B44" s="19"/>
      <c r="C44" s="19"/>
      <c r="D44" s="19"/>
      <c r="E44" s="19"/>
      <c r="F44" s="17"/>
      <c r="G44" s="17"/>
      <c r="H44" s="17"/>
      <c r="I44" s="17"/>
      <c r="J44" s="17"/>
    </row>
    <row r="46" spans="1:10" x14ac:dyDescent="0.3">
      <c r="I46" s="12"/>
    </row>
  </sheetData>
  <mergeCells count="2">
    <mergeCell ref="A1:E3"/>
    <mergeCell ref="A44:E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420B-F2D1-4D0B-9933-29B3F5CE49E4}">
  <dimension ref="A1:J44"/>
  <sheetViews>
    <sheetView topLeftCell="A33" workbookViewId="0">
      <selection activeCell="A44" sqref="A44:E44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5" t="s">
        <v>575</v>
      </c>
      <c r="B1" s="16"/>
      <c r="C1" s="16"/>
      <c r="D1" s="16"/>
      <c r="E1" s="16"/>
    </row>
    <row r="2" spans="1:5" x14ac:dyDescent="0.3">
      <c r="A2" s="16"/>
      <c r="B2" s="16"/>
      <c r="C2" s="16"/>
      <c r="D2" s="16"/>
      <c r="E2" s="16"/>
    </row>
    <row r="3" spans="1:5" x14ac:dyDescent="0.3">
      <c r="A3" s="16"/>
      <c r="B3" s="16"/>
      <c r="C3" s="16"/>
      <c r="D3" s="16"/>
      <c r="E3" s="16"/>
    </row>
    <row r="4" spans="1:5" x14ac:dyDescent="0.3">
      <c r="A4" s="1" t="s">
        <v>0</v>
      </c>
      <c r="B4" s="2" t="s">
        <v>1</v>
      </c>
      <c r="C4" s="2" t="s">
        <v>2</v>
      </c>
      <c r="D4" s="2" t="s">
        <v>3</v>
      </c>
      <c r="E4" s="8" t="s">
        <v>299</v>
      </c>
    </row>
    <row r="5" spans="1:5" x14ac:dyDescent="0.3">
      <c r="A5" s="3"/>
      <c r="B5" s="4"/>
      <c r="C5" s="4" t="s">
        <v>10</v>
      </c>
      <c r="D5" s="4"/>
      <c r="E5" s="9"/>
    </row>
    <row r="6" spans="1:5" x14ac:dyDescent="0.3">
      <c r="A6" s="5" t="s">
        <v>13</v>
      </c>
      <c r="B6" s="6" t="s">
        <v>14</v>
      </c>
      <c r="C6" s="6" t="s">
        <v>15</v>
      </c>
      <c r="D6" s="6" t="s">
        <v>16</v>
      </c>
      <c r="E6" s="10" t="s">
        <v>300</v>
      </c>
    </row>
    <row r="7" spans="1:5" x14ac:dyDescent="0.3">
      <c r="A7" s="3" t="s">
        <v>17</v>
      </c>
      <c r="B7" s="4" t="s">
        <v>18</v>
      </c>
      <c r="C7" s="4" t="s">
        <v>19</v>
      </c>
      <c r="D7" s="4" t="s">
        <v>20</v>
      </c>
      <c r="E7" s="9">
        <f>C7-B7</f>
        <v>-3.3999999999999915</v>
      </c>
    </row>
    <row r="8" spans="1:5" x14ac:dyDescent="0.3">
      <c r="A8" s="5" t="s">
        <v>27</v>
      </c>
      <c r="B8" s="6" t="s">
        <v>28</v>
      </c>
      <c r="C8" s="6" t="s">
        <v>29</v>
      </c>
      <c r="D8" s="6" t="s">
        <v>30</v>
      </c>
      <c r="E8" s="10">
        <f t="shared" ref="E8:E43" si="0">C8-B8</f>
        <v>-10.899999999999999</v>
      </c>
    </row>
    <row r="9" spans="1:5" x14ac:dyDescent="0.3">
      <c r="A9" s="3" t="s">
        <v>37</v>
      </c>
      <c r="B9" s="4" t="s">
        <v>38</v>
      </c>
      <c r="C9" s="4" t="s">
        <v>39</v>
      </c>
      <c r="D9" s="4" t="s">
        <v>40</v>
      </c>
      <c r="E9" s="9">
        <f t="shared" si="0"/>
        <v>-10.699999999999989</v>
      </c>
    </row>
    <row r="10" spans="1:5" x14ac:dyDescent="0.3">
      <c r="A10" s="5" t="s">
        <v>47</v>
      </c>
      <c r="B10" s="6" t="s">
        <v>48</v>
      </c>
      <c r="C10" s="6" t="s">
        <v>49</v>
      </c>
      <c r="D10" s="6" t="s">
        <v>50</v>
      </c>
      <c r="E10" s="10">
        <f t="shared" si="0"/>
        <v>-15.200000000000003</v>
      </c>
    </row>
    <row r="11" spans="1:5" x14ac:dyDescent="0.3">
      <c r="A11" s="3" t="s">
        <v>57</v>
      </c>
      <c r="B11" s="4" t="s">
        <v>58</v>
      </c>
      <c r="C11" s="4" t="s">
        <v>59</v>
      </c>
      <c r="D11" s="4" t="s">
        <v>60</v>
      </c>
      <c r="E11" s="9">
        <f t="shared" si="0"/>
        <v>-3.6999999999999957</v>
      </c>
    </row>
    <row r="12" spans="1:5" x14ac:dyDescent="0.3">
      <c r="A12" s="5" t="s">
        <v>67</v>
      </c>
      <c r="B12" s="6" t="s">
        <v>68</v>
      </c>
      <c r="C12" s="6" t="s">
        <v>69</v>
      </c>
      <c r="D12" s="6" t="s">
        <v>70</v>
      </c>
      <c r="E12" s="10">
        <f t="shared" si="0"/>
        <v>-13.899999999999999</v>
      </c>
    </row>
    <row r="13" spans="1:5" x14ac:dyDescent="0.3">
      <c r="A13" s="3" t="s">
        <v>77</v>
      </c>
      <c r="B13" s="4" t="s">
        <v>78</v>
      </c>
      <c r="C13" s="4" t="s">
        <v>79</v>
      </c>
      <c r="D13" s="4" t="s">
        <v>80</v>
      </c>
      <c r="E13" s="9">
        <f t="shared" si="0"/>
        <v>9.0999999999999943</v>
      </c>
    </row>
    <row r="14" spans="1:5" x14ac:dyDescent="0.3">
      <c r="A14" s="5" t="s">
        <v>85</v>
      </c>
      <c r="B14" s="6" t="s">
        <v>39</v>
      </c>
      <c r="C14" s="6" t="s">
        <v>86</v>
      </c>
      <c r="D14" s="6" t="s">
        <v>87</v>
      </c>
      <c r="E14" s="10">
        <f t="shared" si="0"/>
        <v>-16.800000000000004</v>
      </c>
    </row>
    <row r="15" spans="1:5" x14ac:dyDescent="0.3">
      <c r="A15" s="3" t="s">
        <v>94</v>
      </c>
      <c r="B15" s="4" t="s">
        <v>95</v>
      </c>
      <c r="C15" s="4" t="s">
        <v>96</v>
      </c>
      <c r="D15" s="4" t="s">
        <v>97</v>
      </c>
      <c r="E15" s="9">
        <f t="shared" si="0"/>
        <v>-17</v>
      </c>
    </row>
    <row r="16" spans="1:5" x14ac:dyDescent="0.3">
      <c r="A16" s="5" t="s">
        <v>104</v>
      </c>
      <c r="B16" s="6" t="s">
        <v>23</v>
      </c>
      <c r="C16" s="6" t="s">
        <v>105</v>
      </c>
      <c r="D16" s="6" t="s">
        <v>106</v>
      </c>
      <c r="E16" s="10">
        <f t="shared" si="0"/>
        <v>15.599999999999994</v>
      </c>
    </row>
    <row r="17" spans="1:5" x14ac:dyDescent="0.3">
      <c r="A17" s="3" t="s">
        <v>113</v>
      </c>
      <c r="B17" s="4" t="s">
        <v>114</v>
      </c>
      <c r="C17" s="4" t="s">
        <v>58</v>
      </c>
      <c r="D17" s="4" t="s">
        <v>115</v>
      </c>
      <c r="E17" s="9">
        <f t="shared" si="0"/>
        <v>-21.000000000000007</v>
      </c>
    </row>
    <row r="18" spans="1:5" x14ac:dyDescent="0.3">
      <c r="A18" s="5" t="s">
        <v>121</v>
      </c>
      <c r="B18" s="6" t="s">
        <v>122</v>
      </c>
      <c r="C18" s="6" t="s">
        <v>123</v>
      </c>
      <c r="D18" s="6" t="s">
        <v>124</v>
      </c>
      <c r="E18" s="10">
        <f t="shared" si="0"/>
        <v>-12.200000000000003</v>
      </c>
    </row>
    <row r="19" spans="1:5" x14ac:dyDescent="0.3">
      <c r="A19" s="3" t="s">
        <v>130</v>
      </c>
      <c r="B19" s="4" t="s">
        <v>131</v>
      </c>
      <c r="C19" s="4" t="s">
        <v>132</v>
      </c>
      <c r="D19" s="4" t="s">
        <v>133</v>
      </c>
      <c r="E19" s="9">
        <f t="shared" si="0"/>
        <v>11.100000000000009</v>
      </c>
    </row>
    <row r="20" spans="1:5" x14ac:dyDescent="0.3">
      <c r="A20" s="5" t="s">
        <v>139</v>
      </c>
      <c r="B20" s="6" t="s">
        <v>140</v>
      </c>
      <c r="C20" s="6" t="s">
        <v>141</v>
      </c>
      <c r="D20" s="6" t="s">
        <v>142</v>
      </c>
      <c r="E20" s="10">
        <f t="shared" si="0"/>
        <v>-12.200000000000003</v>
      </c>
    </row>
    <row r="21" spans="1:5" x14ac:dyDescent="0.3">
      <c r="A21" s="3" t="s">
        <v>148</v>
      </c>
      <c r="B21" s="4" t="s">
        <v>149</v>
      </c>
      <c r="C21" s="4" t="s">
        <v>150</v>
      </c>
      <c r="D21" s="4" t="s">
        <v>53</v>
      </c>
      <c r="E21" s="9">
        <f t="shared" si="0"/>
        <v>-13</v>
      </c>
    </row>
    <row r="22" spans="1:5" x14ac:dyDescent="0.3">
      <c r="A22" s="5" t="s">
        <v>156</v>
      </c>
      <c r="B22" s="6" t="s">
        <v>157</v>
      </c>
      <c r="C22" s="6" t="s">
        <v>158</v>
      </c>
      <c r="D22" s="6" t="s">
        <v>159</v>
      </c>
      <c r="E22" s="10">
        <f t="shared" si="0"/>
        <v>1.4000000000000057</v>
      </c>
    </row>
    <row r="23" spans="1:5" x14ac:dyDescent="0.3">
      <c r="A23" s="3" t="s">
        <v>164</v>
      </c>
      <c r="B23" s="4" t="s">
        <v>165</v>
      </c>
      <c r="C23" s="4" t="s">
        <v>166</v>
      </c>
      <c r="D23" s="4" t="s">
        <v>167</v>
      </c>
      <c r="E23" s="9">
        <f t="shared" si="0"/>
        <v>-0.70000000000000284</v>
      </c>
    </row>
    <row r="24" spans="1:5" x14ac:dyDescent="0.3">
      <c r="A24" s="5" t="s">
        <v>173</v>
      </c>
      <c r="B24" s="6" t="s">
        <v>174</v>
      </c>
      <c r="C24" s="6" t="s">
        <v>97</v>
      </c>
      <c r="D24" s="6" t="s">
        <v>175</v>
      </c>
      <c r="E24" s="10">
        <f t="shared" si="0"/>
        <v>-3.4000000000000057</v>
      </c>
    </row>
    <row r="25" spans="1:5" x14ac:dyDescent="0.3">
      <c r="A25" s="3" t="s">
        <v>181</v>
      </c>
      <c r="B25" s="4" t="s">
        <v>182</v>
      </c>
      <c r="C25" s="4" t="s">
        <v>183</v>
      </c>
      <c r="D25" s="4" t="s">
        <v>184</v>
      </c>
      <c r="E25" s="9">
        <f t="shared" si="0"/>
        <v>5.7000000000000028</v>
      </c>
    </row>
    <row r="26" spans="1:5" x14ac:dyDescent="0.3">
      <c r="A26" s="5" t="s">
        <v>188</v>
      </c>
      <c r="B26" s="6" t="s">
        <v>189</v>
      </c>
      <c r="C26" s="6" t="s">
        <v>55</v>
      </c>
      <c r="D26" s="6" t="s">
        <v>190</v>
      </c>
      <c r="E26" s="10">
        <f t="shared" si="0"/>
        <v>-9.2000000000000028</v>
      </c>
    </row>
    <row r="27" spans="1:5" x14ac:dyDescent="0.3">
      <c r="A27" s="3" t="s">
        <v>194</v>
      </c>
      <c r="B27" s="4" t="s">
        <v>195</v>
      </c>
      <c r="C27" s="4" t="s">
        <v>196</v>
      </c>
      <c r="D27" s="4" t="s">
        <v>197</v>
      </c>
      <c r="E27" s="9">
        <f t="shared" si="0"/>
        <v>-8.5</v>
      </c>
    </row>
    <row r="28" spans="1:5" x14ac:dyDescent="0.3">
      <c r="A28" s="5" t="s">
        <v>200</v>
      </c>
      <c r="B28" s="6" t="s">
        <v>201</v>
      </c>
      <c r="C28" s="6" t="s">
        <v>202</v>
      </c>
      <c r="D28" s="6" t="s">
        <v>203</v>
      </c>
      <c r="E28" s="10">
        <f t="shared" si="0"/>
        <v>-18</v>
      </c>
    </row>
    <row r="29" spans="1:5" x14ac:dyDescent="0.3">
      <c r="A29" s="3" t="s">
        <v>209</v>
      </c>
      <c r="B29" s="4" t="s">
        <v>22</v>
      </c>
      <c r="C29" s="4" t="s">
        <v>108</v>
      </c>
      <c r="D29" s="4" t="s">
        <v>210</v>
      </c>
      <c r="E29" s="9">
        <f t="shared" si="0"/>
        <v>-2.3999999999999915</v>
      </c>
    </row>
    <row r="30" spans="1:5" x14ac:dyDescent="0.3">
      <c r="A30" s="5" t="s">
        <v>214</v>
      </c>
      <c r="B30" s="6" t="s">
        <v>215</v>
      </c>
      <c r="C30" s="6" t="s">
        <v>216</v>
      </c>
      <c r="D30" s="6" t="s">
        <v>217</v>
      </c>
      <c r="E30" s="10">
        <f t="shared" si="0"/>
        <v>1.8000000000000114</v>
      </c>
    </row>
    <row r="31" spans="1:5" x14ac:dyDescent="0.3">
      <c r="A31" s="3" t="s">
        <v>220</v>
      </c>
      <c r="B31" s="4" t="s">
        <v>221</v>
      </c>
      <c r="C31" s="4" t="s">
        <v>222</v>
      </c>
      <c r="D31" s="4" t="s">
        <v>145</v>
      </c>
      <c r="E31" s="9">
        <f t="shared" si="0"/>
        <v>-12.899999999999999</v>
      </c>
    </row>
    <row r="32" spans="1:5" x14ac:dyDescent="0.3">
      <c r="A32" s="5" t="s">
        <v>226</v>
      </c>
      <c r="B32" s="6" t="s">
        <v>227</v>
      </c>
      <c r="C32" s="6" t="s">
        <v>228</v>
      </c>
      <c r="D32" s="6" t="s">
        <v>229</v>
      </c>
      <c r="E32" s="10">
        <f t="shared" si="0"/>
        <v>-8.7000000000000028</v>
      </c>
    </row>
    <row r="33" spans="1:10" x14ac:dyDescent="0.3">
      <c r="A33" s="3" t="s">
        <v>234</v>
      </c>
      <c r="B33" s="4" t="s">
        <v>235</v>
      </c>
      <c r="C33" s="4" t="s">
        <v>109</v>
      </c>
      <c r="D33" s="4" t="s">
        <v>236</v>
      </c>
      <c r="E33" s="9">
        <f t="shared" si="0"/>
        <v>0.5</v>
      </c>
    </row>
    <row r="34" spans="1:10" x14ac:dyDescent="0.3">
      <c r="A34" s="5" t="s">
        <v>240</v>
      </c>
      <c r="B34" s="6" t="s">
        <v>241</v>
      </c>
      <c r="C34" s="6" t="s">
        <v>242</v>
      </c>
      <c r="D34" s="6" t="s">
        <v>243</v>
      </c>
      <c r="E34" s="10">
        <f t="shared" si="0"/>
        <v>-14.800000000000004</v>
      </c>
    </row>
    <row r="35" spans="1:10" x14ac:dyDescent="0.3">
      <c r="A35" s="3" t="s">
        <v>248</v>
      </c>
      <c r="B35" s="4" t="s">
        <v>249</v>
      </c>
      <c r="C35" s="4" t="s">
        <v>250</v>
      </c>
      <c r="D35" s="4" t="s">
        <v>251</v>
      </c>
      <c r="E35" s="9">
        <f t="shared" si="0"/>
        <v>-15.5</v>
      </c>
    </row>
    <row r="36" spans="1:10" x14ac:dyDescent="0.3">
      <c r="A36" s="5" t="s">
        <v>254</v>
      </c>
      <c r="B36" s="6" t="s">
        <v>81</v>
      </c>
      <c r="C36" s="6" t="s">
        <v>160</v>
      </c>
      <c r="D36" s="6" t="s">
        <v>255</v>
      </c>
      <c r="E36" s="10">
        <f t="shared" si="0"/>
        <v>-10.200000000000003</v>
      </c>
    </row>
    <row r="37" spans="1:10" x14ac:dyDescent="0.3">
      <c r="A37" s="3" t="s">
        <v>259</v>
      </c>
      <c r="B37" s="4" t="s">
        <v>260</v>
      </c>
      <c r="C37" s="4" t="s">
        <v>260</v>
      </c>
      <c r="D37" s="4" t="s">
        <v>260</v>
      </c>
      <c r="E37" s="9" t="s">
        <v>260</v>
      </c>
    </row>
    <row r="38" spans="1:10" ht="43.2" x14ac:dyDescent="0.3">
      <c r="A38" s="12" t="s">
        <v>578</v>
      </c>
      <c r="B38" s="6" t="s">
        <v>263</v>
      </c>
      <c r="C38" s="6" t="s">
        <v>264</v>
      </c>
      <c r="D38" s="6" t="s">
        <v>265</v>
      </c>
      <c r="E38" s="10">
        <f t="shared" si="0"/>
        <v>-65.100000000000009</v>
      </c>
    </row>
    <row r="39" spans="1:10" x14ac:dyDescent="0.3">
      <c r="A39" s="5" t="s">
        <v>270</v>
      </c>
      <c r="B39" s="6" t="s">
        <v>271</v>
      </c>
      <c r="C39" s="6" t="s">
        <v>272</v>
      </c>
      <c r="D39" s="6" t="s">
        <v>273</v>
      </c>
      <c r="E39" s="10">
        <f t="shared" si="0"/>
        <v>-7.2000000000000028</v>
      </c>
    </row>
    <row r="40" spans="1:10" x14ac:dyDescent="0.3">
      <c r="A40" s="3" t="s">
        <v>277</v>
      </c>
      <c r="B40" s="4" t="s">
        <v>278</v>
      </c>
      <c r="C40" s="4" t="s">
        <v>278</v>
      </c>
      <c r="D40" s="4" t="s">
        <v>278</v>
      </c>
      <c r="E40" s="9">
        <f t="shared" si="0"/>
        <v>0</v>
      </c>
    </row>
    <row r="41" spans="1:10" x14ac:dyDescent="0.3">
      <c r="A41" s="5" t="s">
        <v>283</v>
      </c>
      <c r="B41" s="6" t="s">
        <v>278</v>
      </c>
      <c r="C41" s="6" t="s">
        <v>81</v>
      </c>
      <c r="D41" s="6" t="s">
        <v>284</v>
      </c>
      <c r="E41" s="10">
        <f t="shared" si="0"/>
        <v>33.299999999999997</v>
      </c>
    </row>
    <row r="42" spans="1:10" x14ac:dyDescent="0.3">
      <c r="A42" s="3" t="s">
        <v>287</v>
      </c>
      <c r="B42" s="4" t="s">
        <v>81</v>
      </c>
      <c r="C42" s="4" t="s">
        <v>81</v>
      </c>
      <c r="D42" s="4" t="s">
        <v>81</v>
      </c>
      <c r="E42" s="9">
        <f t="shared" si="0"/>
        <v>0</v>
      </c>
    </row>
    <row r="43" spans="1:10" x14ac:dyDescent="0.3">
      <c r="A43" s="5" t="s">
        <v>292</v>
      </c>
      <c r="B43" s="6" t="s">
        <v>293</v>
      </c>
      <c r="C43" s="6" t="s">
        <v>294</v>
      </c>
      <c r="D43" s="6" t="s">
        <v>295</v>
      </c>
      <c r="E43" s="10">
        <f t="shared" si="0"/>
        <v>-12.600000000000009</v>
      </c>
    </row>
    <row r="44" spans="1:10" ht="14.4" customHeight="1" x14ac:dyDescent="0.3">
      <c r="A44" s="19" t="s">
        <v>583</v>
      </c>
      <c r="B44" s="19"/>
      <c r="C44" s="19"/>
      <c r="D44" s="19"/>
      <c r="E44" s="19"/>
      <c r="F44" s="17"/>
      <c r="G44" s="17"/>
      <c r="H44" s="17"/>
      <c r="I44" s="17"/>
      <c r="J44" s="17"/>
    </row>
  </sheetData>
  <mergeCells count="2">
    <mergeCell ref="A1:E3"/>
    <mergeCell ref="A44:E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9C4A-89EF-4E2E-90E9-58560B9184A2}">
  <dimension ref="A1:J44"/>
  <sheetViews>
    <sheetView topLeftCell="A25" workbookViewId="0">
      <selection activeCell="A44" sqref="A44:E44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5" t="s">
        <v>575</v>
      </c>
      <c r="B1" s="16"/>
      <c r="C1" s="16"/>
      <c r="D1" s="16"/>
      <c r="E1" s="16"/>
    </row>
    <row r="2" spans="1:5" x14ac:dyDescent="0.3">
      <c r="A2" s="16"/>
      <c r="B2" s="16"/>
      <c r="C2" s="16"/>
      <c r="D2" s="16"/>
      <c r="E2" s="16"/>
    </row>
    <row r="3" spans="1:5" x14ac:dyDescent="0.3">
      <c r="A3" s="16"/>
      <c r="B3" s="16"/>
      <c r="C3" s="16"/>
      <c r="D3" s="16"/>
      <c r="E3" s="16"/>
    </row>
    <row r="4" spans="1:5" x14ac:dyDescent="0.3">
      <c r="A4" s="1" t="s">
        <v>0</v>
      </c>
      <c r="B4" s="2" t="s">
        <v>1</v>
      </c>
      <c r="C4" s="2" t="s">
        <v>2</v>
      </c>
      <c r="D4" s="2" t="s">
        <v>3</v>
      </c>
      <c r="E4" s="8" t="s">
        <v>4</v>
      </c>
    </row>
    <row r="5" spans="1:5" x14ac:dyDescent="0.3">
      <c r="A5" s="3"/>
      <c r="B5" s="4"/>
      <c r="C5" s="4" t="s">
        <v>11</v>
      </c>
      <c r="D5" s="4"/>
      <c r="E5" s="9"/>
    </row>
    <row r="6" spans="1:5" x14ac:dyDescent="0.3">
      <c r="A6" s="5" t="s">
        <v>13</v>
      </c>
      <c r="B6" s="6" t="s">
        <v>14</v>
      </c>
      <c r="C6" s="6" t="s">
        <v>15</v>
      </c>
      <c r="D6" s="6" t="s">
        <v>16</v>
      </c>
      <c r="E6" s="10" t="s">
        <v>300</v>
      </c>
    </row>
    <row r="7" spans="1:5" x14ac:dyDescent="0.3">
      <c r="A7" s="3" t="s">
        <v>17</v>
      </c>
      <c r="B7" s="4" t="s">
        <v>21</v>
      </c>
      <c r="C7" s="4" t="s">
        <v>22</v>
      </c>
      <c r="D7" s="4" t="s">
        <v>23</v>
      </c>
      <c r="E7" s="9">
        <f>C7-B7</f>
        <v>-5.7000000000000028</v>
      </c>
    </row>
    <row r="8" spans="1:5" x14ac:dyDescent="0.3">
      <c r="A8" s="5" t="s">
        <v>27</v>
      </c>
      <c r="B8" s="6" t="s">
        <v>31</v>
      </c>
      <c r="C8" s="6" t="s">
        <v>32</v>
      </c>
      <c r="D8" s="6" t="s">
        <v>33</v>
      </c>
      <c r="E8" s="10">
        <f t="shared" ref="E8:E43" si="0">C8-B8</f>
        <v>-14.899999999999999</v>
      </c>
    </row>
    <row r="9" spans="1:5" x14ac:dyDescent="0.3">
      <c r="A9" s="3" t="s">
        <v>37</v>
      </c>
      <c r="B9" s="4" t="s">
        <v>41</v>
      </c>
      <c r="C9" s="4" t="s">
        <v>42</v>
      </c>
      <c r="D9" s="4" t="s">
        <v>43</v>
      </c>
      <c r="E9" s="9">
        <f t="shared" si="0"/>
        <v>1.3999999999999915</v>
      </c>
    </row>
    <row r="10" spans="1:5" x14ac:dyDescent="0.3">
      <c r="A10" s="5" t="s">
        <v>47</v>
      </c>
      <c r="B10" s="6" t="s">
        <v>51</v>
      </c>
      <c r="C10" s="6" t="s">
        <v>52</v>
      </c>
      <c r="D10" s="6" t="s">
        <v>53</v>
      </c>
      <c r="E10" s="10">
        <f t="shared" si="0"/>
        <v>-12.100000000000009</v>
      </c>
    </row>
    <row r="11" spans="1:5" x14ac:dyDescent="0.3">
      <c r="A11" s="3" t="s">
        <v>57</v>
      </c>
      <c r="B11" s="4" t="s">
        <v>61</v>
      </c>
      <c r="C11" s="4" t="s">
        <v>62</v>
      </c>
      <c r="D11" s="4" t="s">
        <v>63</v>
      </c>
      <c r="E11" s="9">
        <f t="shared" si="0"/>
        <v>6.2000000000000028</v>
      </c>
    </row>
    <row r="12" spans="1:5" x14ac:dyDescent="0.3">
      <c r="A12" s="5" t="s">
        <v>67</v>
      </c>
      <c r="B12" s="6" t="s">
        <v>71</v>
      </c>
      <c r="C12" s="6" t="s">
        <v>72</v>
      </c>
      <c r="D12" s="6" t="s">
        <v>73</v>
      </c>
      <c r="E12" s="10">
        <f t="shared" si="0"/>
        <v>-11.299999999999997</v>
      </c>
    </row>
    <row r="13" spans="1:5" x14ac:dyDescent="0.3">
      <c r="A13" s="3" t="s">
        <v>77</v>
      </c>
      <c r="B13" s="4" t="s">
        <v>81</v>
      </c>
      <c r="C13" s="4" t="s">
        <v>81</v>
      </c>
      <c r="D13" s="4" t="s">
        <v>81</v>
      </c>
      <c r="E13" s="9">
        <f t="shared" si="0"/>
        <v>0</v>
      </c>
    </row>
    <row r="14" spans="1:5" x14ac:dyDescent="0.3">
      <c r="A14" s="5" t="s">
        <v>85</v>
      </c>
      <c r="B14" s="6" t="s">
        <v>88</v>
      </c>
      <c r="C14" s="6" t="s">
        <v>89</v>
      </c>
      <c r="D14" s="6" t="s">
        <v>90</v>
      </c>
      <c r="E14" s="10">
        <f t="shared" si="0"/>
        <v>-1.2000000000000028</v>
      </c>
    </row>
    <row r="15" spans="1:5" x14ac:dyDescent="0.3">
      <c r="A15" s="3" t="s">
        <v>94</v>
      </c>
      <c r="B15" s="4" t="s">
        <v>98</v>
      </c>
      <c r="C15" s="4" t="s">
        <v>99</v>
      </c>
      <c r="D15" s="4" t="s">
        <v>100</v>
      </c>
      <c r="E15" s="9">
        <f t="shared" si="0"/>
        <v>-16.599999999999994</v>
      </c>
    </row>
    <row r="16" spans="1:5" x14ac:dyDescent="0.3">
      <c r="A16" s="5" t="s">
        <v>104</v>
      </c>
      <c r="B16" s="6" t="s">
        <v>107</v>
      </c>
      <c r="C16" s="6" t="s">
        <v>108</v>
      </c>
      <c r="D16" s="6" t="s">
        <v>109</v>
      </c>
      <c r="E16" s="10">
        <f t="shared" si="0"/>
        <v>-10.599999999999994</v>
      </c>
    </row>
    <row r="17" spans="1:5" x14ac:dyDescent="0.3">
      <c r="A17" s="3" t="s">
        <v>113</v>
      </c>
      <c r="B17" s="4" t="s">
        <v>116</v>
      </c>
      <c r="C17" s="4" t="s">
        <v>117</v>
      </c>
      <c r="D17" s="4" t="s">
        <v>118</v>
      </c>
      <c r="E17" s="9">
        <f t="shared" si="0"/>
        <v>-12.899999999999991</v>
      </c>
    </row>
    <row r="18" spans="1:5" x14ac:dyDescent="0.3">
      <c r="A18" s="5" t="s">
        <v>121</v>
      </c>
      <c r="B18" s="6" t="s">
        <v>125</v>
      </c>
      <c r="C18" s="6" t="s">
        <v>126</v>
      </c>
      <c r="D18" s="6" t="s">
        <v>127</v>
      </c>
      <c r="E18" s="10">
        <f t="shared" si="0"/>
        <v>0.29999999999999716</v>
      </c>
    </row>
    <row r="19" spans="1:5" x14ac:dyDescent="0.3">
      <c r="A19" s="3" t="s">
        <v>130</v>
      </c>
      <c r="B19" s="4" t="s">
        <v>134</v>
      </c>
      <c r="C19" s="4" t="s">
        <v>135</v>
      </c>
      <c r="D19" s="4" t="s">
        <v>136</v>
      </c>
      <c r="E19" s="9">
        <f t="shared" si="0"/>
        <v>2.6000000000000085</v>
      </c>
    </row>
    <row r="20" spans="1:5" x14ac:dyDescent="0.3">
      <c r="A20" s="5" t="s">
        <v>139</v>
      </c>
      <c r="B20" s="6" t="s">
        <v>90</v>
      </c>
      <c r="C20" s="6" t="s">
        <v>143</v>
      </c>
      <c r="D20" s="6" t="s">
        <v>144</v>
      </c>
      <c r="E20" s="10">
        <f t="shared" si="0"/>
        <v>-3.1000000000000085</v>
      </c>
    </row>
    <row r="21" spans="1:5" x14ac:dyDescent="0.3">
      <c r="A21" s="3" t="s">
        <v>148</v>
      </c>
      <c r="B21" s="4" t="s">
        <v>78</v>
      </c>
      <c r="C21" s="4" t="s">
        <v>151</v>
      </c>
      <c r="D21" s="4" t="s">
        <v>152</v>
      </c>
      <c r="E21" s="9">
        <f t="shared" si="0"/>
        <v>0.59999999999999432</v>
      </c>
    </row>
    <row r="22" spans="1:5" x14ac:dyDescent="0.3">
      <c r="A22" s="5" t="s">
        <v>156</v>
      </c>
      <c r="B22" s="6" t="s">
        <v>137</v>
      </c>
      <c r="C22" s="6" t="s">
        <v>80</v>
      </c>
      <c r="D22" s="6" t="s">
        <v>160</v>
      </c>
      <c r="E22" s="10">
        <f t="shared" si="0"/>
        <v>-2.9000000000000057</v>
      </c>
    </row>
    <row r="23" spans="1:5" x14ac:dyDescent="0.3">
      <c r="A23" s="3" t="s">
        <v>164</v>
      </c>
      <c r="B23" s="4" t="s">
        <v>168</v>
      </c>
      <c r="C23" s="4" t="s">
        <v>169</v>
      </c>
      <c r="D23" s="4" t="s">
        <v>170</v>
      </c>
      <c r="E23" s="9">
        <f t="shared" si="0"/>
        <v>-2.3000000000000114</v>
      </c>
    </row>
    <row r="24" spans="1:5" x14ac:dyDescent="0.3">
      <c r="A24" s="5" t="s">
        <v>173</v>
      </c>
      <c r="B24" s="6" t="s">
        <v>176</v>
      </c>
      <c r="C24" s="6" t="s">
        <v>177</v>
      </c>
      <c r="D24" s="6" t="s">
        <v>178</v>
      </c>
      <c r="E24" s="10">
        <f t="shared" si="0"/>
        <v>-8.2999999999999972</v>
      </c>
    </row>
    <row r="25" spans="1:5" x14ac:dyDescent="0.3">
      <c r="A25" s="3" t="s">
        <v>181</v>
      </c>
      <c r="B25" s="4" t="s">
        <v>185</v>
      </c>
      <c r="C25" s="4" t="s">
        <v>186</v>
      </c>
      <c r="D25" s="4" t="s">
        <v>151</v>
      </c>
      <c r="E25" s="9">
        <f t="shared" si="0"/>
        <v>-0.40000000000000568</v>
      </c>
    </row>
    <row r="26" spans="1:5" x14ac:dyDescent="0.3">
      <c r="A26" s="5" t="s">
        <v>188</v>
      </c>
      <c r="B26" s="6" t="s">
        <v>191</v>
      </c>
      <c r="C26" s="6" t="s">
        <v>192</v>
      </c>
      <c r="D26" s="6" t="s">
        <v>46</v>
      </c>
      <c r="E26" s="10">
        <f t="shared" si="0"/>
        <v>-9.9000000000000057</v>
      </c>
    </row>
    <row r="27" spans="1:5" x14ac:dyDescent="0.3">
      <c r="A27" s="3" t="s">
        <v>194</v>
      </c>
      <c r="B27" s="4" t="s">
        <v>103</v>
      </c>
      <c r="C27" s="4" t="s">
        <v>117</v>
      </c>
      <c r="D27" s="4" t="s">
        <v>198</v>
      </c>
      <c r="E27" s="9">
        <f t="shared" si="0"/>
        <v>-13.5</v>
      </c>
    </row>
    <row r="28" spans="1:5" x14ac:dyDescent="0.3">
      <c r="A28" s="5" t="s">
        <v>200</v>
      </c>
      <c r="B28" s="6" t="s">
        <v>204</v>
      </c>
      <c r="C28" s="6" t="s">
        <v>140</v>
      </c>
      <c r="D28" s="6" t="s">
        <v>205</v>
      </c>
      <c r="E28" s="10">
        <f t="shared" si="0"/>
        <v>-3.3999999999999915</v>
      </c>
    </row>
    <row r="29" spans="1:5" x14ac:dyDescent="0.3">
      <c r="A29" s="3" t="s">
        <v>209</v>
      </c>
      <c r="B29" s="4" t="s">
        <v>108</v>
      </c>
      <c r="C29" s="4" t="s">
        <v>138</v>
      </c>
      <c r="D29" s="4" t="s">
        <v>211</v>
      </c>
      <c r="E29" s="9">
        <f t="shared" si="0"/>
        <v>10.5</v>
      </c>
    </row>
    <row r="30" spans="1:5" x14ac:dyDescent="0.3">
      <c r="A30" s="5" t="s">
        <v>214</v>
      </c>
      <c r="B30" s="6" t="s">
        <v>218</v>
      </c>
      <c r="C30" s="6" t="s">
        <v>158</v>
      </c>
      <c r="D30" s="6" t="s">
        <v>219</v>
      </c>
      <c r="E30" s="10">
        <f t="shared" si="0"/>
        <v>0.20000000000000284</v>
      </c>
    </row>
    <row r="31" spans="1:5" x14ac:dyDescent="0.3">
      <c r="A31" s="3" t="s">
        <v>220</v>
      </c>
      <c r="B31" s="4" t="s">
        <v>21</v>
      </c>
      <c r="C31" s="4" t="s">
        <v>223</v>
      </c>
      <c r="D31" s="4" t="s">
        <v>152</v>
      </c>
      <c r="E31" s="9">
        <f t="shared" si="0"/>
        <v>-5.7999999999999972</v>
      </c>
    </row>
    <row r="32" spans="1:5" x14ac:dyDescent="0.3">
      <c r="A32" s="5" t="s">
        <v>226</v>
      </c>
      <c r="B32" s="6" t="s">
        <v>165</v>
      </c>
      <c r="C32" s="6" t="s">
        <v>230</v>
      </c>
      <c r="D32" s="6" t="s">
        <v>231</v>
      </c>
      <c r="E32" s="10">
        <f t="shared" si="0"/>
        <v>-6.5</v>
      </c>
    </row>
    <row r="33" spans="1:10" x14ac:dyDescent="0.3">
      <c r="A33" s="3" t="s">
        <v>234</v>
      </c>
      <c r="B33" s="4" t="s">
        <v>237</v>
      </c>
      <c r="C33" s="4" t="s">
        <v>238</v>
      </c>
      <c r="D33" s="4" t="s">
        <v>239</v>
      </c>
      <c r="E33" s="9">
        <f t="shared" si="0"/>
        <v>1.5999999999999943</v>
      </c>
    </row>
    <row r="34" spans="1:10" x14ac:dyDescent="0.3">
      <c r="A34" s="5" t="s">
        <v>240</v>
      </c>
      <c r="B34" s="6" t="s">
        <v>25</v>
      </c>
      <c r="C34" s="6" t="s">
        <v>244</v>
      </c>
      <c r="D34" s="6" t="s">
        <v>245</v>
      </c>
      <c r="E34" s="10">
        <f t="shared" si="0"/>
        <v>-17.5</v>
      </c>
    </row>
    <row r="35" spans="1:10" x14ac:dyDescent="0.3">
      <c r="A35" s="3" t="s">
        <v>248</v>
      </c>
      <c r="B35" s="4" t="s">
        <v>252</v>
      </c>
      <c r="C35" s="4" t="s">
        <v>39</v>
      </c>
      <c r="D35" s="4" t="s">
        <v>253</v>
      </c>
      <c r="E35" s="9">
        <f t="shared" si="0"/>
        <v>-7.7999999999999972</v>
      </c>
    </row>
    <row r="36" spans="1:10" x14ac:dyDescent="0.3">
      <c r="A36" s="5" t="s">
        <v>254</v>
      </c>
      <c r="B36" s="6" t="s">
        <v>83</v>
      </c>
      <c r="C36" s="6" t="s">
        <v>81</v>
      </c>
      <c r="D36" s="6" t="s">
        <v>256</v>
      </c>
      <c r="E36" s="10">
        <f t="shared" si="0"/>
        <v>5.7000000000000028</v>
      </c>
    </row>
    <row r="37" spans="1:10" x14ac:dyDescent="0.3">
      <c r="A37" s="3" t="s">
        <v>259</v>
      </c>
      <c r="B37" s="4" t="s">
        <v>261</v>
      </c>
      <c r="C37" s="4" t="s">
        <v>178</v>
      </c>
      <c r="D37" s="4" t="s">
        <v>262</v>
      </c>
      <c r="E37" s="9">
        <f t="shared" si="0"/>
        <v>40.599999999999994</v>
      </c>
    </row>
    <row r="38" spans="1:10" ht="43.2" x14ac:dyDescent="0.3">
      <c r="A38" s="12" t="s">
        <v>578</v>
      </c>
      <c r="B38" s="6" t="s">
        <v>70</v>
      </c>
      <c r="C38" s="6" t="s">
        <v>266</v>
      </c>
      <c r="D38" s="6" t="s">
        <v>267</v>
      </c>
      <c r="E38" s="10">
        <f t="shared" si="0"/>
        <v>9.0000000000000071</v>
      </c>
    </row>
    <row r="39" spans="1:10" x14ac:dyDescent="0.3">
      <c r="A39" s="5" t="s">
        <v>270</v>
      </c>
      <c r="B39" s="6" t="s">
        <v>274</v>
      </c>
      <c r="C39" s="6" t="s">
        <v>122</v>
      </c>
      <c r="D39" s="6" t="s">
        <v>80</v>
      </c>
      <c r="E39" s="10">
        <f t="shared" si="0"/>
        <v>3.8999999999999915</v>
      </c>
    </row>
    <row r="40" spans="1:10" x14ac:dyDescent="0.3">
      <c r="A40" s="3" t="s">
        <v>277</v>
      </c>
      <c r="B40" s="4" t="s">
        <v>279</v>
      </c>
      <c r="C40" s="4" t="s">
        <v>280</v>
      </c>
      <c r="D40" s="4" t="s">
        <v>187</v>
      </c>
      <c r="E40" s="9">
        <f t="shared" si="0"/>
        <v>16</v>
      </c>
    </row>
    <row r="41" spans="1:10" x14ac:dyDescent="0.3">
      <c r="A41" s="5" t="s">
        <v>283</v>
      </c>
      <c r="B41" s="6" t="s">
        <v>42</v>
      </c>
      <c r="C41" s="6" t="s">
        <v>179</v>
      </c>
      <c r="D41" s="6" t="s">
        <v>285</v>
      </c>
      <c r="E41" s="10">
        <f t="shared" si="0"/>
        <v>-8.3999999999999915</v>
      </c>
    </row>
    <row r="42" spans="1:10" x14ac:dyDescent="0.3">
      <c r="A42" s="3" t="s">
        <v>287</v>
      </c>
      <c r="B42" s="4" t="s">
        <v>288</v>
      </c>
      <c r="C42" s="4" t="s">
        <v>289</v>
      </c>
      <c r="D42" s="4" t="s">
        <v>290</v>
      </c>
      <c r="E42" s="9">
        <f t="shared" si="0"/>
        <v>-29.400000000000006</v>
      </c>
    </row>
    <row r="43" spans="1:10" x14ac:dyDescent="0.3">
      <c r="A43" s="5" t="s">
        <v>292</v>
      </c>
      <c r="B43" s="6" t="s">
        <v>223</v>
      </c>
      <c r="C43" s="6" t="s">
        <v>118</v>
      </c>
      <c r="D43" s="6" t="s">
        <v>108</v>
      </c>
      <c r="E43" s="10">
        <f t="shared" si="0"/>
        <v>-5</v>
      </c>
    </row>
    <row r="44" spans="1:10" ht="14.4" customHeight="1" x14ac:dyDescent="0.3">
      <c r="A44" s="19" t="s">
        <v>583</v>
      </c>
      <c r="B44" s="19"/>
      <c r="C44" s="19"/>
      <c r="D44" s="19"/>
      <c r="E44" s="19"/>
      <c r="F44" s="17"/>
      <c r="G44" s="17"/>
      <c r="H44" s="17"/>
      <c r="I44" s="17"/>
      <c r="J44" s="17"/>
    </row>
  </sheetData>
  <mergeCells count="2">
    <mergeCell ref="A1:E3"/>
    <mergeCell ref="A44:E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B672-65A2-4091-91CC-4418C9431808}">
  <dimension ref="A1:J44"/>
  <sheetViews>
    <sheetView topLeftCell="A31" workbookViewId="0">
      <selection activeCell="A44" sqref="A44:E44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5" t="s">
        <v>575</v>
      </c>
      <c r="B1" s="16"/>
      <c r="C1" s="16"/>
      <c r="D1" s="16"/>
      <c r="E1" s="16"/>
    </row>
    <row r="2" spans="1:5" x14ac:dyDescent="0.3">
      <c r="A2" s="16"/>
      <c r="B2" s="16"/>
      <c r="C2" s="16"/>
      <c r="D2" s="16"/>
      <c r="E2" s="16"/>
    </row>
    <row r="3" spans="1:5" x14ac:dyDescent="0.3">
      <c r="A3" s="16"/>
      <c r="B3" s="16"/>
      <c r="C3" s="16"/>
      <c r="D3" s="16"/>
      <c r="E3" s="16"/>
    </row>
    <row r="4" spans="1:5" x14ac:dyDescent="0.3">
      <c r="A4" s="1" t="s">
        <v>0</v>
      </c>
      <c r="B4" s="2" t="s">
        <v>1</v>
      </c>
      <c r="C4" s="2" t="s">
        <v>2</v>
      </c>
      <c r="D4" s="2" t="s">
        <v>3</v>
      </c>
      <c r="E4" s="8" t="s">
        <v>4</v>
      </c>
    </row>
    <row r="5" spans="1:5" x14ac:dyDescent="0.3">
      <c r="A5" s="3"/>
      <c r="B5" s="4"/>
      <c r="C5" s="4" t="s">
        <v>12</v>
      </c>
      <c r="D5" s="4"/>
      <c r="E5" s="9"/>
    </row>
    <row r="6" spans="1:5" x14ac:dyDescent="0.3">
      <c r="A6" s="5" t="s">
        <v>13</v>
      </c>
      <c r="B6" s="6" t="s">
        <v>14</v>
      </c>
      <c r="C6" s="6" t="s">
        <v>15</v>
      </c>
      <c r="D6" s="6" t="s">
        <v>16</v>
      </c>
      <c r="E6" s="10" t="s">
        <v>300</v>
      </c>
    </row>
    <row r="7" spans="1:5" x14ac:dyDescent="0.3">
      <c r="A7" s="3" t="s">
        <v>17</v>
      </c>
      <c r="B7" s="4" t="s">
        <v>24</v>
      </c>
      <c r="C7" s="4" t="s">
        <v>25</v>
      </c>
      <c r="D7" s="4" t="s">
        <v>26</v>
      </c>
      <c r="E7" s="9">
        <f>C7-B7</f>
        <v>-3.7000000000000028</v>
      </c>
    </row>
    <row r="8" spans="1:5" x14ac:dyDescent="0.3">
      <c r="A8" s="5" t="s">
        <v>27</v>
      </c>
      <c r="B8" s="6" t="s">
        <v>34</v>
      </c>
      <c r="C8" s="6" t="s">
        <v>35</v>
      </c>
      <c r="D8" s="6" t="s">
        <v>36</v>
      </c>
      <c r="E8" s="10">
        <f t="shared" ref="E8:E43" si="0">C8-B8</f>
        <v>-10.899999999999999</v>
      </c>
    </row>
    <row r="9" spans="1:5" x14ac:dyDescent="0.3">
      <c r="A9" s="3" t="s">
        <v>37</v>
      </c>
      <c r="B9" s="4" t="s">
        <v>44</v>
      </c>
      <c r="C9" s="4" t="s">
        <v>45</v>
      </c>
      <c r="D9" s="4" t="s">
        <v>46</v>
      </c>
      <c r="E9" s="9">
        <f t="shared" si="0"/>
        <v>-9.2000000000000028</v>
      </c>
    </row>
    <row r="10" spans="1:5" x14ac:dyDescent="0.3">
      <c r="A10" s="5" t="s">
        <v>47</v>
      </c>
      <c r="B10" s="6" t="s">
        <v>54</v>
      </c>
      <c r="C10" s="6" t="s">
        <v>55</v>
      </c>
      <c r="D10" s="6" t="s">
        <v>56</v>
      </c>
      <c r="E10" s="10">
        <f t="shared" si="0"/>
        <v>-15.200000000000003</v>
      </c>
    </row>
    <row r="11" spans="1:5" x14ac:dyDescent="0.3">
      <c r="A11" s="3" t="s">
        <v>57</v>
      </c>
      <c r="B11" s="4" t="s">
        <v>64</v>
      </c>
      <c r="C11" s="4" t="s">
        <v>65</v>
      </c>
      <c r="D11" s="4" t="s">
        <v>66</v>
      </c>
      <c r="E11" s="9">
        <f t="shared" si="0"/>
        <v>-2.1000000000000014</v>
      </c>
    </row>
    <row r="12" spans="1:5" x14ac:dyDescent="0.3">
      <c r="A12" s="5" t="s">
        <v>67</v>
      </c>
      <c r="B12" s="6" t="s">
        <v>74</v>
      </c>
      <c r="C12" s="6" t="s">
        <v>75</v>
      </c>
      <c r="D12" s="6" t="s">
        <v>76</v>
      </c>
      <c r="E12" s="10">
        <f t="shared" si="0"/>
        <v>-11.5</v>
      </c>
    </row>
    <row r="13" spans="1:5" x14ac:dyDescent="0.3">
      <c r="A13" s="3" t="s">
        <v>77</v>
      </c>
      <c r="B13" s="4" t="s">
        <v>82</v>
      </c>
      <c r="C13" s="4" t="s">
        <v>83</v>
      </c>
      <c r="D13" s="4" t="s">
        <v>84</v>
      </c>
      <c r="E13" s="9">
        <f t="shared" si="0"/>
        <v>1.5</v>
      </c>
    </row>
    <row r="14" spans="1:5" x14ac:dyDescent="0.3">
      <c r="A14" s="5" t="s">
        <v>85</v>
      </c>
      <c r="B14" s="6" t="s">
        <v>91</v>
      </c>
      <c r="C14" s="6" t="s">
        <v>92</v>
      </c>
      <c r="D14" s="6" t="s">
        <v>93</v>
      </c>
      <c r="E14" s="10">
        <f t="shared" si="0"/>
        <v>-11</v>
      </c>
    </row>
    <row r="15" spans="1:5" x14ac:dyDescent="0.3">
      <c r="A15" s="3" t="s">
        <v>94</v>
      </c>
      <c r="B15" s="4" t="s">
        <v>101</v>
      </c>
      <c r="C15" s="4" t="s">
        <v>102</v>
      </c>
      <c r="D15" s="4" t="s">
        <v>103</v>
      </c>
      <c r="E15" s="9">
        <f t="shared" si="0"/>
        <v>-16.800000000000011</v>
      </c>
    </row>
    <row r="16" spans="1:5" x14ac:dyDescent="0.3">
      <c r="A16" s="5" t="s">
        <v>104</v>
      </c>
      <c r="B16" s="6" t="s">
        <v>110</v>
      </c>
      <c r="C16" s="6" t="s">
        <v>111</v>
      </c>
      <c r="D16" s="6" t="s">
        <v>112</v>
      </c>
      <c r="E16" s="10">
        <f t="shared" si="0"/>
        <v>11.300000000000011</v>
      </c>
    </row>
    <row r="17" spans="1:5" x14ac:dyDescent="0.3">
      <c r="A17" s="3" t="s">
        <v>113</v>
      </c>
      <c r="B17" s="4" t="s">
        <v>102</v>
      </c>
      <c r="C17" s="4" t="s">
        <v>119</v>
      </c>
      <c r="D17" s="4" t="s">
        <v>120</v>
      </c>
      <c r="E17" s="9">
        <f t="shared" si="0"/>
        <v>-19.999999999999993</v>
      </c>
    </row>
    <row r="18" spans="1:5" x14ac:dyDescent="0.3">
      <c r="A18" s="5" t="s">
        <v>121</v>
      </c>
      <c r="B18" s="6" t="s">
        <v>128</v>
      </c>
      <c r="C18" s="6" t="s">
        <v>100</v>
      </c>
      <c r="D18" s="6" t="s">
        <v>129</v>
      </c>
      <c r="E18" s="10">
        <f t="shared" si="0"/>
        <v>-6.1999999999999886</v>
      </c>
    </row>
    <row r="19" spans="1:5" x14ac:dyDescent="0.3">
      <c r="A19" s="3" t="s">
        <v>130</v>
      </c>
      <c r="B19" s="4" t="s">
        <v>124</v>
      </c>
      <c r="C19" s="4" t="s">
        <v>137</v>
      </c>
      <c r="D19" s="4" t="s">
        <v>138</v>
      </c>
      <c r="E19" s="9">
        <f t="shared" si="0"/>
        <v>6.4000000000000057</v>
      </c>
    </row>
    <row r="20" spans="1:5" x14ac:dyDescent="0.3">
      <c r="A20" s="5" t="s">
        <v>139</v>
      </c>
      <c r="B20" s="6" t="s">
        <v>145</v>
      </c>
      <c r="C20" s="6" t="s">
        <v>146</v>
      </c>
      <c r="D20" s="6" t="s">
        <v>147</v>
      </c>
      <c r="E20" s="10">
        <f t="shared" si="0"/>
        <v>-9.5999999999999943</v>
      </c>
    </row>
    <row r="21" spans="1:5" x14ac:dyDescent="0.3">
      <c r="A21" s="3" t="s">
        <v>148</v>
      </c>
      <c r="B21" s="4" t="s">
        <v>153</v>
      </c>
      <c r="C21" s="4" t="s">
        <v>154</v>
      </c>
      <c r="D21" s="4" t="s">
        <v>155</v>
      </c>
      <c r="E21" s="9">
        <f t="shared" si="0"/>
        <v>-6.2999999999999972</v>
      </c>
    </row>
    <row r="22" spans="1:5" x14ac:dyDescent="0.3">
      <c r="A22" s="5" t="s">
        <v>156</v>
      </c>
      <c r="B22" s="6" t="s">
        <v>161</v>
      </c>
      <c r="C22" s="6" t="s">
        <v>162</v>
      </c>
      <c r="D22" s="6" t="s">
        <v>163</v>
      </c>
      <c r="E22" s="10">
        <f t="shared" si="0"/>
        <v>0.40000000000000568</v>
      </c>
    </row>
    <row r="23" spans="1:5" x14ac:dyDescent="0.3">
      <c r="A23" s="3" t="s">
        <v>164</v>
      </c>
      <c r="B23" s="4" t="s">
        <v>171</v>
      </c>
      <c r="C23" s="4" t="s">
        <v>172</v>
      </c>
      <c r="D23" s="4" t="s">
        <v>171</v>
      </c>
      <c r="E23" s="9">
        <f t="shared" si="0"/>
        <v>0.10000000000000142</v>
      </c>
    </row>
    <row r="24" spans="1:5" x14ac:dyDescent="0.3">
      <c r="A24" s="5" t="s">
        <v>173</v>
      </c>
      <c r="B24" s="6" t="s">
        <v>133</v>
      </c>
      <c r="C24" s="6" t="s">
        <v>179</v>
      </c>
      <c r="D24" s="6" t="s">
        <v>180</v>
      </c>
      <c r="E24" s="10">
        <f t="shared" si="0"/>
        <v>-5.8999999999999915</v>
      </c>
    </row>
    <row r="25" spans="1:5" x14ac:dyDescent="0.3">
      <c r="A25" s="3" t="s">
        <v>181</v>
      </c>
      <c r="B25" s="4" t="s">
        <v>20</v>
      </c>
      <c r="C25" s="4" t="s">
        <v>53</v>
      </c>
      <c r="D25" s="4" t="s">
        <v>187</v>
      </c>
      <c r="E25" s="9">
        <f t="shared" si="0"/>
        <v>3.7000000000000028</v>
      </c>
    </row>
    <row r="26" spans="1:5" x14ac:dyDescent="0.3">
      <c r="A26" s="5" t="s">
        <v>188</v>
      </c>
      <c r="B26" s="6" t="s">
        <v>193</v>
      </c>
      <c r="C26" s="6" t="s">
        <v>32</v>
      </c>
      <c r="D26" s="6" t="s">
        <v>87</v>
      </c>
      <c r="E26" s="10">
        <f t="shared" si="0"/>
        <v>-10</v>
      </c>
    </row>
    <row r="27" spans="1:5" x14ac:dyDescent="0.3">
      <c r="A27" s="3" t="s">
        <v>194</v>
      </c>
      <c r="B27" s="4" t="s">
        <v>199</v>
      </c>
      <c r="C27" s="4" t="s">
        <v>54</v>
      </c>
      <c r="D27" s="4" t="s">
        <v>195</v>
      </c>
      <c r="E27" s="9">
        <f t="shared" si="0"/>
        <v>-11</v>
      </c>
    </row>
    <row r="28" spans="1:5" x14ac:dyDescent="0.3">
      <c r="A28" s="5" t="s">
        <v>200</v>
      </c>
      <c r="B28" s="6" t="s">
        <v>206</v>
      </c>
      <c r="C28" s="6" t="s">
        <v>207</v>
      </c>
      <c r="D28" s="6" t="s">
        <v>208</v>
      </c>
      <c r="E28" s="10">
        <f t="shared" si="0"/>
        <v>-14.799999999999997</v>
      </c>
    </row>
    <row r="29" spans="1:5" x14ac:dyDescent="0.3">
      <c r="A29" s="3" t="s">
        <v>209</v>
      </c>
      <c r="B29" s="4" t="s">
        <v>212</v>
      </c>
      <c r="C29" s="4" t="s">
        <v>78</v>
      </c>
      <c r="D29" s="4" t="s">
        <v>213</v>
      </c>
      <c r="E29" s="9">
        <f t="shared" si="0"/>
        <v>3.1000000000000085</v>
      </c>
    </row>
    <row r="30" spans="1:5" x14ac:dyDescent="0.3">
      <c r="A30" s="5" t="s">
        <v>214</v>
      </c>
      <c r="B30" s="6" t="s">
        <v>131</v>
      </c>
      <c r="C30" s="6" t="s">
        <v>78</v>
      </c>
      <c r="D30" s="6" t="s">
        <v>100</v>
      </c>
      <c r="E30" s="10">
        <f t="shared" si="0"/>
        <v>0.60000000000000853</v>
      </c>
    </row>
    <row r="31" spans="1:5" x14ac:dyDescent="0.3">
      <c r="A31" s="3" t="s">
        <v>220</v>
      </c>
      <c r="B31" s="4" t="s">
        <v>177</v>
      </c>
      <c r="C31" s="4" t="s">
        <v>224</v>
      </c>
      <c r="D31" s="4" t="s">
        <v>225</v>
      </c>
      <c r="E31" s="9">
        <f t="shared" si="0"/>
        <v>-8.5</v>
      </c>
    </row>
    <row r="32" spans="1:5" x14ac:dyDescent="0.3">
      <c r="A32" s="5" t="s">
        <v>226</v>
      </c>
      <c r="B32" s="6" t="s">
        <v>232</v>
      </c>
      <c r="C32" s="6" t="s">
        <v>233</v>
      </c>
      <c r="D32" s="6" t="s">
        <v>227</v>
      </c>
      <c r="E32" s="10">
        <f t="shared" si="0"/>
        <v>-6.1000000000000014</v>
      </c>
    </row>
    <row r="33" spans="1:10" x14ac:dyDescent="0.3">
      <c r="A33" s="3" t="s">
        <v>234</v>
      </c>
      <c r="B33" s="4" t="s">
        <v>155</v>
      </c>
      <c r="C33" s="4" t="s">
        <v>212</v>
      </c>
      <c r="D33" s="4" t="s">
        <v>143</v>
      </c>
      <c r="E33" s="9">
        <f t="shared" si="0"/>
        <v>2</v>
      </c>
    </row>
    <row r="34" spans="1:10" x14ac:dyDescent="0.3">
      <c r="A34" s="5" t="s">
        <v>240</v>
      </c>
      <c r="B34" s="6" t="s">
        <v>222</v>
      </c>
      <c r="C34" s="6" t="s">
        <v>246</v>
      </c>
      <c r="D34" s="6" t="s">
        <v>247</v>
      </c>
      <c r="E34" s="10">
        <f t="shared" si="0"/>
        <v>-15.5</v>
      </c>
    </row>
    <row r="35" spans="1:10" x14ac:dyDescent="0.3">
      <c r="A35" s="3" t="s">
        <v>248</v>
      </c>
      <c r="B35" s="4" t="s">
        <v>171</v>
      </c>
      <c r="C35" s="4" t="s">
        <v>58</v>
      </c>
      <c r="D35" s="4" t="s">
        <v>165</v>
      </c>
      <c r="E35" s="9">
        <f t="shared" si="0"/>
        <v>-14.399999999999999</v>
      </c>
    </row>
    <row r="36" spans="1:10" x14ac:dyDescent="0.3">
      <c r="A36" s="5" t="s">
        <v>254</v>
      </c>
      <c r="B36" s="6" t="s">
        <v>257</v>
      </c>
      <c r="C36" s="6" t="s">
        <v>170</v>
      </c>
      <c r="D36" s="6" t="s">
        <v>258</v>
      </c>
      <c r="E36" s="10">
        <f t="shared" si="0"/>
        <v>-1.4000000000000057</v>
      </c>
    </row>
    <row r="37" spans="1:10" x14ac:dyDescent="0.3">
      <c r="A37" s="3" t="s">
        <v>259</v>
      </c>
      <c r="B37" s="4" t="s">
        <v>261</v>
      </c>
      <c r="C37" s="4" t="s">
        <v>178</v>
      </c>
      <c r="D37" s="4" t="s">
        <v>262</v>
      </c>
      <c r="E37" s="9">
        <f t="shared" si="0"/>
        <v>40.599999999999994</v>
      </c>
    </row>
    <row r="38" spans="1:10" ht="43.2" x14ac:dyDescent="0.3">
      <c r="A38" s="12" t="s">
        <v>578</v>
      </c>
      <c r="B38" s="6" t="s">
        <v>62</v>
      </c>
      <c r="C38" s="6" t="s">
        <v>268</v>
      </c>
      <c r="D38" s="6" t="s">
        <v>269</v>
      </c>
      <c r="E38" s="10">
        <f t="shared" si="0"/>
        <v>-16.300000000000004</v>
      </c>
    </row>
    <row r="39" spans="1:10" x14ac:dyDescent="0.3">
      <c r="A39" s="5" t="s">
        <v>270</v>
      </c>
      <c r="B39" s="6" t="s">
        <v>110</v>
      </c>
      <c r="C39" s="6" t="s">
        <v>275</v>
      </c>
      <c r="D39" s="6" t="s">
        <v>276</v>
      </c>
      <c r="E39" s="10">
        <f t="shared" si="0"/>
        <v>-5.5999999999999943</v>
      </c>
    </row>
    <row r="40" spans="1:10" x14ac:dyDescent="0.3">
      <c r="A40" s="3" t="s">
        <v>277</v>
      </c>
      <c r="B40" s="4" t="s">
        <v>281</v>
      </c>
      <c r="C40" s="4" t="s">
        <v>20</v>
      </c>
      <c r="D40" s="4" t="s">
        <v>282</v>
      </c>
      <c r="E40" s="9">
        <f t="shared" si="0"/>
        <v>2.3999999999999915</v>
      </c>
    </row>
    <row r="41" spans="1:10" x14ac:dyDescent="0.3">
      <c r="A41" s="5" t="s">
        <v>283</v>
      </c>
      <c r="B41" s="6" t="s">
        <v>219</v>
      </c>
      <c r="C41" s="6" t="s">
        <v>42</v>
      </c>
      <c r="D41" s="6" t="s">
        <v>286</v>
      </c>
      <c r="E41" s="10">
        <f t="shared" si="0"/>
        <v>3.1999999999999886</v>
      </c>
    </row>
    <row r="42" spans="1:10" x14ac:dyDescent="0.3">
      <c r="A42" s="3" t="s">
        <v>287</v>
      </c>
      <c r="B42" s="4" t="s">
        <v>291</v>
      </c>
      <c r="C42" s="4" t="s">
        <v>78</v>
      </c>
      <c r="D42" s="4" t="s">
        <v>137</v>
      </c>
      <c r="E42" s="9">
        <f t="shared" si="0"/>
        <v>-16.799999999999997</v>
      </c>
    </row>
    <row r="43" spans="1:10" x14ac:dyDescent="0.3">
      <c r="A43" s="5" t="s">
        <v>292</v>
      </c>
      <c r="B43" s="6" t="s">
        <v>296</v>
      </c>
      <c r="C43" s="6" t="s">
        <v>295</v>
      </c>
      <c r="D43" s="6" t="s">
        <v>267</v>
      </c>
      <c r="E43" s="10">
        <f t="shared" si="0"/>
        <v>-10.5</v>
      </c>
    </row>
    <row r="44" spans="1:10" ht="14.4" customHeight="1" x14ac:dyDescent="0.3">
      <c r="A44" s="19" t="s">
        <v>583</v>
      </c>
      <c r="B44" s="19"/>
      <c r="C44" s="19"/>
      <c r="D44" s="19"/>
      <c r="E44" s="19"/>
      <c r="F44" s="17"/>
      <c r="G44" s="17"/>
      <c r="H44" s="17"/>
      <c r="I44" s="17"/>
      <c r="J44" s="17"/>
    </row>
  </sheetData>
  <mergeCells count="2">
    <mergeCell ref="A1:E3"/>
    <mergeCell ref="A44:E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EE45-59C9-4E13-BBAF-0F40ACA2AD8B}">
  <dimension ref="A1:M43"/>
  <sheetViews>
    <sheetView topLeftCell="A29" workbookViewId="0">
      <selection activeCell="A43" sqref="A43:M43"/>
    </sheetView>
  </sheetViews>
  <sheetFormatPr defaultRowHeight="14.4" x14ac:dyDescent="0.3"/>
  <cols>
    <col min="1" max="1" width="18.6640625" bestFit="1" customWidth="1"/>
    <col min="2" max="9" width="10.77734375" bestFit="1" customWidth="1"/>
    <col min="10" max="10" width="11.77734375" bestFit="1" customWidth="1"/>
    <col min="11" max="11" width="16.21875" bestFit="1" customWidth="1"/>
    <col min="12" max="12" width="10.5546875" bestFit="1" customWidth="1"/>
    <col min="13" max="13" width="12.33203125" bestFit="1" customWidth="1"/>
  </cols>
  <sheetData>
    <row r="1" spans="1:13" x14ac:dyDescent="0.3">
      <c r="A1" s="15" t="s">
        <v>576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  <c r="M1" s="16"/>
    </row>
    <row r="2" spans="1:13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  <c r="M2" s="16"/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297</v>
      </c>
      <c r="L3" t="s">
        <v>579</v>
      </c>
      <c r="M3" t="s">
        <v>580</v>
      </c>
    </row>
    <row r="4" spans="1:13" x14ac:dyDescent="0.3">
      <c r="C4" t="s">
        <v>10</v>
      </c>
      <c r="F4" t="s">
        <v>11</v>
      </c>
      <c r="I4" t="s">
        <v>12</v>
      </c>
      <c r="L4" s="13"/>
      <c r="M4" s="13"/>
    </row>
    <row r="5" spans="1:13" x14ac:dyDescent="0.3">
      <c r="A5" t="s">
        <v>13</v>
      </c>
      <c r="B5" t="s">
        <v>14</v>
      </c>
      <c r="C5" t="s">
        <v>15</v>
      </c>
      <c r="D5" t="s">
        <v>16</v>
      </c>
      <c r="E5" t="s">
        <v>14</v>
      </c>
      <c r="F5" t="s">
        <v>15</v>
      </c>
      <c r="G5" t="s">
        <v>16</v>
      </c>
      <c r="H5" t="s">
        <v>14</v>
      </c>
      <c r="I5" t="s">
        <v>15</v>
      </c>
      <c r="J5" t="s">
        <v>16</v>
      </c>
      <c r="K5" t="s">
        <v>298</v>
      </c>
      <c r="L5" s="13" t="s">
        <v>581</v>
      </c>
      <c r="M5" s="13" t="s">
        <v>582</v>
      </c>
    </row>
    <row r="6" spans="1:13" x14ac:dyDescent="0.3">
      <c r="A6" t="s">
        <v>17</v>
      </c>
      <c r="B6" t="s">
        <v>199</v>
      </c>
      <c r="C6" t="s">
        <v>61</v>
      </c>
      <c r="D6" t="s">
        <v>204</v>
      </c>
      <c r="E6" t="s">
        <v>263</v>
      </c>
      <c r="F6" t="s">
        <v>51</v>
      </c>
      <c r="G6" t="s">
        <v>88</v>
      </c>
      <c r="H6" t="s">
        <v>217</v>
      </c>
      <c r="I6" t="s">
        <v>192</v>
      </c>
      <c r="J6" t="s">
        <v>301</v>
      </c>
      <c r="K6" s="7">
        <f>Table089__Page_120[[#This Row],[Column4]]-Table089__Page_120[[#This Row],[Column7]]</f>
        <v>-14.200000000000003</v>
      </c>
      <c r="L6" s="14">
        <f>Table089__Page_120[[#This Row],[Column2]]-Table089__Page_120[[#This Row],[Column5]]</f>
        <v>-11.900000000000006</v>
      </c>
      <c r="M6" s="14">
        <f>Table089__Page_120[[#This Row],[Column3]]-Table089__Page_120[[#This Row],[Column6]]</f>
        <v>-16.700000000000003</v>
      </c>
    </row>
    <row r="7" spans="1:13" x14ac:dyDescent="0.3">
      <c r="A7" t="s">
        <v>27</v>
      </c>
      <c r="B7" t="s">
        <v>302</v>
      </c>
      <c r="C7" t="s">
        <v>303</v>
      </c>
      <c r="D7" t="s">
        <v>304</v>
      </c>
      <c r="E7" t="s">
        <v>293</v>
      </c>
      <c r="F7" t="s">
        <v>305</v>
      </c>
      <c r="G7" t="s">
        <v>306</v>
      </c>
      <c r="H7" t="s">
        <v>307</v>
      </c>
      <c r="I7" t="s">
        <v>308</v>
      </c>
      <c r="J7" t="s">
        <v>309</v>
      </c>
      <c r="K7" s="7">
        <f>Table089__Page_120[[#This Row],[Column4]]-Table089__Page_120[[#This Row],[Column7]]</f>
        <v>-15.600000000000001</v>
      </c>
      <c r="L7" s="14">
        <f>Table089__Page_120[[#This Row],[Column2]]-Table089__Page_120[[#This Row],[Column5]]</f>
        <v>-13.000000000000007</v>
      </c>
      <c r="M7" s="14">
        <f>Table089__Page_120[[#This Row],[Column3]]-Table089__Page_120[[#This Row],[Column6]]</f>
        <v>-18.599999999999994</v>
      </c>
    </row>
    <row r="8" spans="1:13" x14ac:dyDescent="0.3">
      <c r="A8" t="s">
        <v>37</v>
      </c>
      <c r="B8" t="s">
        <v>91</v>
      </c>
      <c r="C8" t="s">
        <v>310</v>
      </c>
      <c r="D8" t="s">
        <v>311</v>
      </c>
      <c r="E8" t="s">
        <v>122</v>
      </c>
      <c r="F8" t="s">
        <v>263</v>
      </c>
      <c r="G8" t="s">
        <v>80</v>
      </c>
      <c r="H8" t="s">
        <v>312</v>
      </c>
      <c r="I8" t="s">
        <v>313</v>
      </c>
      <c r="J8" t="s">
        <v>114</v>
      </c>
      <c r="K8" s="7">
        <f>Table089__Page_120[[#This Row],[Column4]]-Table089__Page_120[[#This Row],[Column7]]</f>
        <v>-20.5</v>
      </c>
      <c r="L8" s="14">
        <f>Table089__Page_120[[#This Row],[Column2]]-Table089__Page_120[[#This Row],[Column5]]</f>
        <v>-16.599999999999994</v>
      </c>
      <c r="M8" s="14">
        <f>Table089__Page_120[[#This Row],[Column3]]-Table089__Page_120[[#This Row],[Column6]]</f>
        <v>-24.700000000000003</v>
      </c>
    </row>
    <row r="9" spans="1:13" x14ac:dyDescent="0.3">
      <c r="A9" t="s">
        <v>47</v>
      </c>
      <c r="B9" t="s">
        <v>314</v>
      </c>
      <c r="C9" t="s">
        <v>30</v>
      </c>
      <c r="D9" t="s">
        <v>315</v>
      </c>
      <c r="E9" t="s">
        <v>198</v>
      </c>
      <c r="F9" t="s">
        <v>316</v>
      </c>
      <c r="G9" t="s">
        <v>18</v>
      </c>
      <c r="H9" t="s">
        <v>317</v>
      </c>
      <c r="I9" t="s">
        <v>318</v>
      </c>
      <c r="J9" t="s">
        <v>319</v>
      </c>
      <c r="K9" s="7">
        <f>Table089__Page_120[[#This Row],[Column4]]-Table089__Page_120[[#This Row],[Column7]]</f>
        <v>-16.399999999999999</v>
      </c>
      <c r="L9" s="14">
        <f>Table089__Page_120[[#This Row],[Column2]]-Table089__Page_120[[#This Row],[Column5]]</f>
        <v>-14.5</v>
      </c>
      <c r="M9" s="14">
        <f>Table089__Page_120[[#This Row],[Column3]]-Table089__Page_120[[#This Row],[Column6]]</f>
        <v>-17</v>
      </c>
    </row>
    <row r="10" spans="1:13" x14ac:dyDescent="0.3">
      <c r="A10" t="s">
        <v>57</v>
      </c>
      <c r="B10" t="s">
        <v>203</v>
      </c>
      <c r="C10" t="s">
        <v>320</v>
      </c>
      <c r="D10" t="s">
        <v>321</v>
      </c>
      <c r="E10" t="s">
        <v>147</v>
      </c>
      <c r="F10" t="s">
        <v>204</v>
      </c>
      <c r="G10" t="s">
        <v>322</v>
      </c>
      <c r="H10" t="s">
        <v>323</v>
      </c>
      <c r="I10" t="s">
        <v>308</v>
      </c>
      <c r="J10" t="s">
        <v>230</v>
      </c>
      <c r="K10" s="7">
        <f>Table089__Page_120[[#This Row],[Column4]]-Table089__Page_120[[#This Row],[Column7]]</f>
        <v>-19.899999999999999</v>
      </c>
      <c r="L10" s="14">
        <f>Table089__Page_120[[#This Row],[Column2]]-Table089__Page_120[[#This Row],[Column5]]</f>
        <v>-11.400000000000006</v>
      </c>
      <c r="M10" s="14">
        <f>Table089__Page_120[[#This Row],[Column3]]-Table089__Page_120[[#This Row],[Column6]]</f>
        <v>-27.999999999999993</v>
      </c>
    </row>
    <row r="11" spans="1:13" x14ac:dyDescent="0.3">
      <c r="A11" t="s">
        <v>67</v>
      </c>
      <c r="B11" t="s">
        <v>305</v>
      </c>
      <c r="C11" t="s">
        <v>324</v>
      </c>
      <c r="D11" t="s">
        <v>325</v>
      </c>
      <c r="E11" t="s">
        <v>215</v>
      </c>
      <c r="F11" t="s">
        <v>195</v>
      </c>
      <c r="G11" t="s">
        <v>199</v>
      </c>
      <c r="H11" t="s">
        <v>44</v>
      </c>
      <c r="I11" t="s">
        <v>20</v>
      </c>
      <c r="J11" t="s">
        <v>326</v>
      </c>
      <c r="K11" s="7">
        <f>Table089__Page_120[[#This Row],[Column4]]-Table089__Page_120[[#This Row],[Column7]]</f>
        <v>-23.9</v>
      </c>
      <c r="L11" s="14">
        <f>Table089__Page_120[[#This Row],[Column2]]-Table089__Page_120[[#This Row],[Column5]]</f>
        <v>-18.799999999999997</v>
      </c>
      <c r="M11" s="14">
        <f>Table089__Page_120[[#This Row],[Column3]]-Table089__Page_120[[#This Row],[Column6]]</f>
        <v>-30.4</v>
      </c>
    </row>
    <row r="12" spans="1:13" x14ac:dyDescent="0.3">
      <c r="A12" t="s">
        <v>77</v>
      </c>
      <c r="B12" t="s">
        <v>327</v>
      </c>
      <c r="C12" t="s">
        <v>328</v>
      </c>
      <c r="D12" t="s">
        <v>80</v>
      </c>
      <c r="E12" t="s">
        <v>160</v>
      </c>
      <c r="F12" t="s">
        <v>81</v>
      </c>
      <c r="G12" t="s">
        <v>329</v>
      </c>
      <c r="H12" t="s">
        <v>330</v>
      </c>
      <c r="I12" t="s">
        <v>331</v>
      </c>
      <c r="J12" t="s">
        <v>332</v>
      </c>
      <c r="K12" s="7">
        <f>Table089__Page_120[[#This Row],[Column4]]-Table089__Page_120[[#This Row],[Column7]]</f>
        <v>-6.2999999999999972</v>
      </c>
      <c r="L12" s="14">
        <f>Table089__Page_120[[#This Row],[Column2]]-Table089__Page_120[[#This Row],[Column5]]</f>
        <v>1.2000000000000028</v>
      </c>
      <c r="M12" s="14">
        <f>Table089__Page_120[[#This Row],[Column3]]-Table089__Page_120[[#This Row],[Column6]]</f>
        <v>-13.200000000000003</v>
      </c>
    </row>
    <row r="13" spans="1:13" x14ac:dyDescent="0.3">
      <c r="A13" t="s">
        <v>85</v>
      </c>
      <c r="B13" t="s">
        <v>92</v>
      </c>
      <c r="C13" t="s">
        <v>265</v>
      </c>
      <c r="D13" t="s">
        <v>166</v>
      </c>
      <c r="E13" t="s">
        <v>90</v>
      </c>
      <c r="F13" t="s">
        <v>191</v>
      </c>
      <c r="G13" t="s">
        <v>273</v>
      </c>
      <c r="H13" t="s">
        <v>333</v>
      </c>
      <c r="I13" t="s">
        <v>201</v>
      </c>
      <c r="J13" t="s">
        <v>334</v>
      </c>
      <c r="K13" s="7">
        <f>Table089__Page_120[[#This Row],[Column4]]-Table089__Page_120[[#This Row],[Column7]]</f>
        <v>-23.799999999999997</v>
      </c>
      <c r="L13" s="14">
        <f>Table089__Page_120[[#This Row],[Column2]]-Table089__Page_120[[#This Row],[Column5]]</f>
        <v>-18</v>
      </c>
      <c r="M13" s="14">
        <f>Table089__Page_120[[#This Row],[Column3]]-Table089__Page_120[[#This Row],[Column6]]</f>
        <v>-29.600000000000009</v>
      </c>
    </row>
    <row r="14" spans="1:13" x14ac:dyDescent="0.3">
      <c r="A14" t="s">
        <v>94</v>
      </c>
      <c r="B14" t="s">
        <v>112</v>
      </c>
      <c r="C14" t="s">
        <v>335</v>
      </c>
      <c r="D14" t="s">
        <v>177</v>
      </c>
      <c r="E14" t="s">
        <v>110</v>
      </c>
      <c r="F14" t="s">
        <v>195</v>
      </c>
      <c r="G14" t="s">
        <v>336</v>
      </c>
      <c r="H14" t="s">
        <v>133</v>
      </c>
      <c r="I14" t="s">
        <v>239</v>
      </c>
      <c r="J14" t="s">
        <v>212</v>
      </c>
      <c r="K14" s="7">
        <f>Table089__Page_120[[#This Row],[Column4]]-Table089__Page_120[[#This Row],[Column7]]</f>
        <v>3</v>
      </c>
      <c r="L14" s="14">
        <f>Table089__Page_120[[#This Row],[Column2]]-Table089__Page_120[[#This Row],[Column5]]</f>
        <v>5.3000000000000114</v>
      </c>
      <c r="M14" s="14">
        <f>Table089__Page_120[[#This Row],[Column3]]-Table089__Page_120[[#This Row],[Column6]]</f>
        <v>1.2999999999999972</v>
      </c>
    </row>
    <row r="15" spans="1:13" x14ac:dyDescent="0.3">
      <c r="A15" t="s">
        <v>104</v>
      </c>
      <c r="B15" t="s">
        <v>211</v>
      </c>
      <c r="C15" t="s">
        <v>337</v>
      </c>
      <c r="D15" t="s">
        <v>284</v>
      </c>
      <c r="E15" t="s">
        <v>338</v>
      </c>
      <c r="F15" t="s">
        <v>253</v>
      </c>
      <c r="G15" t="s">
        <v>339</v>
      </c>
      <c r="H15" t="s">
        <v>180</v>
      </c>
      <c r="I15" t="s">
        <v>340</v>
      </c>
      <c r="J15" t="s">
        <v>138</v>
      </c>
      <c r="K15" s="7">
        <f>Table089__Page_120[[#This Row],[Column4]]-Table089__Page_120[[#This Row],[Column7]]</f>
        <v>13.799999999999997</v>
      </c>
      <c r="L15" s="14">
        <f>Table089__Page_120[[#This Row],[Column2]]-Table089__Page_120[[#This Row],[Column5]]</f>
        <v>0.79999999999999716</v>
      </c>
      <c r="M15" s="14">
        <f>Table089__Page_120[[#This Row],[Column3]]-Table089__Page_120[[#This Row],[Column6]]</f>
        <v>28.5</v>
      </c>
    </row>
    <row r="16" spans="1:13" x14ac:dyDescent="0.3">
      <c r="A16" t="s">
        <v>113</v>
      </c>
      <c r="B16" t="s">
        <v>39</v>
      </c>
      <c r="C16" t="s">
        <v>341</v>
      </c>
      <c r="D16" t="s">
        <v>342</v>
      </c>
      <c r="E16" t="s">
        <v>343</v>
      </c>
      <c r="F16" t="s">
        <v>295</v>
      </c>
      <c r="G16" t="s">
        <v>293</v>
      </c>
      <c r="H16" t="s">
        <v>293</v>
      </c>
      <c r="I16" t="s">
        <v>344</v>
      </c>
      <c r="J16" t="s">
        <v>208</v>
      </c>
      <c r="K16" s="7">
        <f>Table089__Page_120[[#This Row],[Column4]]-Table089__Page_120[[#This Row],[Column7]]</f>
        <v>-11.900000000000006</v>
      </c>
      <c r="L16" s="14">
        <f>Table089__Page_120[[#This Row],[Column2]]-Table089__Page_120[[#This Row],[Column5]]</f>
        <v>-7.0999999999999943</v>
      </c>
      <c r="M16" s="14">
        <f>Table089__Page_120[[#This Row],[Column3]]-Table089__Page_120[[#This Row],[Column6]]</f>
        <v>-15</v>
      </c>
    </row>
    <row r="17" spans="1:13" x14ac:dyDescent="0.3">
      <c r="A17" t="s">
        <v>121</v>
      </c>
      <c r="B17" t="s">
        <v>101</v>
      </c>
      <c r="C17" t="s">
        <v>345</v>
      </c>
      <c r="D17" t="s">
        <v>175</v>
      </c>
      <c r="E17" t="s">
        <v>346</v>
      </c>
      <c r="F17" t="s">
        <v>186</v>
      </c>
      <c r="G17" t="s">
        <v>109</v>
      </c>
      <c r="H17" t="s">
        <v>347</v>
      </c>
      <c r="I17" t="s">
        <v>273</v>
      </c>
      <c r="J17" t="s">
        <v>235</v>
      </c>
      <c r="K17" s="7">
        <f>Table089__Page_120[[#This Row],[Column4]]-Table089__Page_120[[#This Row],[Column7]]</f>
        <v>-0.89999999999999147</v>
      </c>
      <c r="L17" s="14">
        <f>Table089__Page_120[[#This Row],[Column2]]-Table089__Page_120[[#This Row],[Column5]]</f>
        <v>4.2000000000000028</v>
      </c>
      <c r="M17" s="14">
        <f>Table089__Page_120[[#This Row],[Column3]]-Table089__Page_120[[#This Row],[Column6]]</f>
        <v>-6.7999999999999972</v>
      </c>
    </row>
    <row r="18" spans="1:13" x14ac:dyDescent="0.3">
      <c r="A18" t="s">
        <v>130</v>
      </c>
      <c r="B18" t="s">
        <v>210</v>
      </c>
      <c r="C18" t="s">
        <v>348</v>
      </c>
      <c r="D18" t="s">
        <v>178</v>
      </c>
      <c r="E18" t="s">
        <v>101</v>
      </c>
      <c r="F18" t="s">
        <v>349</v>
      </c>
      <c r="G18" t="s">
        <v>98</v>
      </c>
      <c r="H18" t="s">
        <v>126</v>
      </c>
      <c r="I18" t="s">
        <v>284</v>
      </c>
      <c r="J18" t="s">
        <v>347</v>
      </c>
      <c r="K18" s="7">
        <f>Table089__Page_120[[#This Row],[Column4]]-Table089__Page_120[[#This Row],[Column7]]</f>
        <v>-4.5</v>
      </c>
      <c r="L18" s="14">
        <f>Table089__Page_120[[#This Row],[Column2]]-Table089__Page_120[[#This Row],[Column5]]</f>
        <v>-10.5</v>
      </c>
      <c r="M18" s="14">
        <f>Table089__Page_120[[#This Row],[Column3]]-Table089__Page_120[[#This Row],[Column6]]</f>
        <v>1.5999999999999943</v>
      </c>
    </row>
    <row r="19" spans="1:13" x14ac:dyDescent="0.3">
      <c r="A19" t="s">
        <v>139</v>
      </c>
      <c r="B19" t="s">
        <v>350</v>
      </c>
      <c r="C19" t="s">
        <v>351</v>
      </c>
      <c r="D19" t="s">
        <v>352</v>
      </c>
      <c r="E19" t="s">
        <v>76</v>
      </c>
      <c r="F19" t="s">
        <v>91</v>
      </c>
      <c r="G19" t="s">
        <v>353</v>
      </c>
      <c r="H19" t="s">
        <v>354</v>
      </c>
      <c r="I19" t="s">
        <v>319</v>
      </c>
      <c r="J19" t="s">
        <v>222</v>
      </c>
      <c r="K19" s="7">
        <f>Table089__Page_120[[#This Row],[Column4]]-Table089__Page_120[[#This Row],[Column7]]</f>
        <v>-22.099999999999994</v>
      </c>
      <c r="L19" s="14">
        <f>Table089__Page_120[[#This Row],[Column2]]-Table089__Page_120[[#This Row],[Column5]]</f>
        <v>-19.299999999999997</v>
      </c>
      <c r="M19" s="14">
        <f>Table089__Page_120[[#This Row],[Column3]]-Table089__Page_120[[#This Row],[Column6]]</f>
        <v>-26.300000000000004</v>
      </c>
    </row>
    <row r="20" spans="1:13" x14ac:dyDescent="0.3">
      <c r="A20" t="s">
        <v>148</v>
      </c>
      <c r="B20" t="s">
        <v>89</v>
      </c>
      <c r="C20" t="s">
        <v>281</v>
      </c>
      <c r="D20" t="s">
        <v>75</v>
      </c>
      <c r="E20" t="s">
        <v>151</v>
      </c>
      <c r="F20" t="s">
        <v>216</v>
      </c>
      <c r="G20" t="s">
        <v>276</v>
      </c>
      <c r="H20" t="s">
        <v>131</v>
      </c>
      <c r="I20" t="s">
        <v>46</v>
      </c>
      <c r="J20" t="s">
        <v>336</v>
      </c>
      <c r="K20" s="7">
        <f>Table089__Page_120[[#This Row],[Column4]]-Table089__Page_120[[#This Row],[Column7]]</f>
        <v>-7</v>
      </c>
      <c r="L20" s="14">
        <f>Table089__Page_120[[#This Row],[Column2]]-Table089__Page_120[[#This Row],[Column5]]</f>
        <v>-2.2000000000000028</v>
      </c>
      <c r="M20" s="14">
        <f>Table089__Page_120[[#This Row],[Column3]]-Table089__Page_120[[#This Row],[Column6]]</f>
        <v>-13.200000000000003</v>
      </c>
    </row>
    <row r="21" spans="1:13" x14ac:dyDescent="0.3">
      <c r="A21" t="s">
        <v>156</v>
      </c>
      <c r="B21" t="s">
        <v>71</v>
      </c>
      <c r="C21" t="s">
        <v>175</v>
      </c>
      <c r="D21" t="s">
        <v>127</v>
      </c>
      <c r="E21" t="s">
        <v>355</v>
      </c>
      <c r="F21" t="s">
        <v>346</v>
      </c>
      <c r="G21" t="s">
        <v>356</v>
      </c>
      <c r="H21" t="s">
        <v>347</v>
      </c>
      <c r="I21" t="s">
        <v>110</v>
      </c>
      <c r="J21" t="s">
        <v>357</v>
      </c>
      <c r="K21" s="7">
        <f>Table089__Page_120[[#This Row],[Column4]]-Table089__Page_120[[#This Row],[Column7]]</f>
        <v>-3.5999999999999943</v>
      </c>
      <c r="L21" s="14">
        <f>Table089__Page_120[[#This Row],[Column2]]-Table089__Page_120[[#This Row],[Column5]]</f>
        <v>-5.7000000000000028</v>
      </c>
      <c r="M21" s="14">
        <f>Table089__Page_120[[#This Row],[Column3]]-Table089__Page_120[[#This Row],[Column6]]</f>
        <v>-2.2999999999999972</v>
      </c>
    </row>
    <row r="22" spans="1:13" x14ac:dyDescent="0.3">
      <c r="A22" t="s">
        <v>164</v>
      </c>
      <c r="B22" t="s">
        <v>50</v>
      </c>
      <c r="C22" t="s">
        <v>358</v>
      </c>
      <c r="D22" t="s">
        <v>167</v>
      </c>
      <c r="E22" t="s">
        <v>359</v>
      </c>
      <c r="F22" t="s">
        <v>360</v>
      </c>
      <c r="G22" t="s">
        <v>255</v>
      </c>
      <c r="H22" t="s">
        <v>350</v>
      </c>
      <c r="I22" t="s">
        <v>322</v>
      </c>
      <c r="J22" t="s">
        <v>172</v>
      </c>
      <c r="K22" s="7">
        <f>Table089__Page_120[[#This Row],[Column4]]-Table089__Page_120[[#This Row],[Column7]]</f>
        <v>-41.1</v>
      </c>
      <c r="L22" s="14">
        <f>Table089__Page_120[[#This Row],[Column2]]-Table089__Page_120[[#This Row],[Column5]]</f>
        <v>-43.599999999999994</v>
      </c>
      <c r="M22" s="14">
        <f>Table089__Page_120[[#This Row],[Column3]]-Table089__Page_120[[#This Row],[Column6]]</f>
        <v>-38.400000000000006</v>
      </c>
    </row>
    <row r="23" spans="1:13" x14ac:dyDescent="0.3">
      <c r="A23" t="s">
        <v>173</v>
      </c>
      <c r="B23" t="s">
        <v>271</v>
      </c>
      <c r="C23" t="s">
        <v>361</v>
      </c>
      <c r="D23" t="s">
        <v>90</v>
      </c>
      <c r="E23" t="s">
        <v>138</v>
      </c>
      <c r="F23" t="s">
        <v>103</v>
      </c>
      <c r="G23" t="s">
        <v>178</v>
      </c>
      <c r="H23" t="s">
        <v>159</v>
      </c>
      <c r="I23" t="s">
        <v>362</v>
      </c>
      <c r="J23" t="s">
        <v>363</v>
      </c>
      <c r="K23" s="7">
        <f>Table089__Page_120[[#This Row],[Column4]]-Table089__Page_120[[#This Row],[Column7]]</f>
        <v>-3.8999999999999915</v>
      </c>
      <c r="L23" s="14">
        <f>Table089__Page_120[[#This Row],[Column2]]-Table089__Page_120[[#This Row],[Column5]]</f>
        <v>-5.2000000000000028</v>
      </c>
      <c r="M23" s="14">
        <f>Table089__Page_120[[#This Row],[Column3]]-Table089__Page_120[[#This Row],[Column6]]</f>
        <v>-2.2000000000000028</v>
      </c>
    </row>
    <row r="24" spans="1:13" x14ac:dyDescent="0.3">
      <c r="A24" t="s">
        <v>181</v>
      </c>
      <c r="B24" t="s">
        <v>184</v>
      </c>
      <c r="C24" t="s">
        <v>364</v>
      </c>
      <c r="D24" t="s">
        <v>365</v>
      </c>
      <c r="E24" t="s">
        <v>191</v>
      </c>
      <c r="F24" t="s">
        <v>131</v>
      </c>
      <c r="G24" t="s">
        <v>361</v>
      </c>
      <c r="H24" t="s">
        <v>334</v>
      </c>
      <c r="I24" t="s">
        <v>96</v>
      </c>
      <c r="J24" t="s">
        <v>366</v>
      </c>
      <c r="K24" s="7">
        <f>Table089__Page_120[[#This Row],[Column4]]-Table089__Page_120[[#This Row],[Column7]]</f>
        <v>-16.600000000000001</v>
      </c>
      <c r="L24" s="14">
        <f>Table089__Page_120[[#This Row],[Column2]]-Table089__Page_120[[#This Row],[Column5]]</f>
        <v>-17.600000000000009</v>
      </c>
      <c r="M24" s="14">
        <f>Table089__Page_120[[#This Row],[Column3]]-Table089__Page_120[[#This Row],[Column6]]</f>
        <v>-16.299999999999997</v>
      </c>
    </row>
    <row r="25" spans="1:13" x14ac:dyDescent="0.3">
      <c r="A25" t="s">
        <v>188</v>
      </c>
      <c r="B25" t="s">
        <v>367</v>
      </c>
      <c r="C25" t="s">
        <v>368</v>
      </c>
      <c r="D25" t="s">
        <v>369</v>
      </c>
      <c r="E25" t="s">
        <v>370</v>
      </c>
      <c r="F25" t="s">
        <v>371</v>
      </c>
      <c r="G25" t="s">
        <v>192</v>
      </c>
      <c r="H25" t="s">
        <v>146</v>
      </c>
      <c r="I25" t="s">
        <v>372</v>
      </c>
      <c r="J25" t="s">
        <v>203</v>
      </c>
      <c r="K25" s="7">
        <f>Table089__Page_120[[#This Row],[Column4]]-Table089__Page_120[[#This Row],[Column7]]</f>
        <v>-17.200000000000003</v>
      </c>
      <c r="L25" s="14">
        <f>Table089__Page_120[[#This Row],[Column2]]-Table089__Page_120[[#This Row],[Column5]]</f>
        <v>-17.800000000000004</v>
      </c>
      <c r="M25" s="14">
        <f>Table089__Page_120[[#This Row],[Column3]]-Table089__Page_120[[#This Row],[Column6]]</f>
        <v>-15.399999999999999</v>
      </c>
    </row>
    <row r="26" spans="1:13" x14ac:dyDescent="0.3">
      <c r="A26" t="s">
        <v>194</v>
      </c>
      <c r="B26" t="s">
        <v>306</v>
      </c>
      <c r="C26" t="s">
        <v>294</v>
      </c>
      <c r="D26" t="s">
        <v>33</v>
      </c>
      <c r="E26" t="s">
        <v>373</v>
      </c>
      <c r="F26" t="s">
        <v>293</v>
      </c>
      <c r="G26" t="s">
        <v>374</v>
      </c>
      <c r="H26" t="s">
        <v>364</v>
      </c>
      <c r="I26" t="s">
        <v>375</v>
      </c>
      <c r="J26" t="s">
        <v>183</v>
      </c>
      <c r="K26" s="7">
        <f>Table089__Page_120[[#This Row],[Column4]]-Table089__Page_120[[#This Row],[Column7]]</f>
        <v>-9.7000000000000028</v>
      </c>
      <c r="L26" s="14">
        <f>Table089__Page_120[[#This Row],[Column2]]-Table089__Page_120[[#This Row],[Column5]]</f>
        <v>-6.9000000000000057</v>
      </c>
      <c r="M26" s="14">
        <f>Table089__Page_120[[#This Row],[Column3]]-Table089__Page_120[[#This Row],[Column6]]</f>
        <v>-12.600000000000009</v>
      </c>
    </row>
    <row r="27" spans="1:13" x14ac:dyDescent="0.3">
      <c r="A27" t="s">
        <v>200</v>
      </c>
      <c r="B27" t="s">
        <v>306</v>
      </c>
      <c r="C27" t="s">
        <v>320</v>
      </c>
      <c r="D27" t="s">
        <v>376</v>
      </c>
      <c r="E27" t="s">
        <v>377</v>
      </c>
      <c r="F27" t="s">
        <v>365</v>
      </c>
      <c r="G27" t="s">
        <v>117</v>
      </c>
      <c r="H27" t="s">
        <v>364</v>
      </c>
      <c r="I27" t="s">
        <v>378</v>
      </c>
      <c r="J27" t="s">
        <v>307</v>
      </c>
      <c r="K27" s="7">
        <f>Table089__Page_120[[#This Row],[Column4]]-Table089__Page_120[[#This Row],[Column7]]</f>
        <v>-16.400000000000006</v>
      </c>
      <c r="L27" s="14">
        <f>Table089__Page_120[[#This Row],[Column2]]-Table089__Page_120[[#This Row],[Column5]]</f>
        <v>-8.9000000000000057</v>
      </c>
      <c r="M27" s="14">
        <f>Table089__Page_120[[#This Row],[Column3]]-Table089__Page_120[[#This Row],[Column6]]</f>
        <v>-23</v>
      </c>
    </row>
    <row r="28" spans="1:13" x14ac:dyDescent="0.3">
      <c r="A28" t="s">
        <v>209</v>
      </c>
      <c r="B28" t="s">
        <v>185</v>
      </c>
      <c r="C28" t="s">
        <v>361</v>
      </c>
      <c r="D28" t="s">
        <v>379</v>
      </c>
      <c r="E28" t="s">
        <v>143</v>
      </c>
      <c r="F28" t="s">
        <v>162</v>
      </c>
      <c r="G28" t="s">
        <v>110</v>
      </c>
      <c r="H28" t="s">
        <v>380</v>
      </c>
      <c r="I28" t="s">
        <v>186</v>
      </c>
      <c r="J28" t="s">
        <v>78</v>
      </c>
      <c r="K28" s="7">
        <f>Table089__Page_120[[#This Row],[Column4]]-Table089__Page_120[[#This Row],[Column7]]</f>
        <v>-2.0999999999999943</v>
      </c>
      <c r="L28" s="14">
        <f>Table089__Page_120[[#This Row],[Column2]]-Table089__Page_120[[#This Row],[Column5]]</f>
        <v>4.9000000000000057</v>
      </c>
      <c r="M28" s="14">
        <f>Table089__Page_120[[#This Row],[Column3]]-Table089__Page_120[[#This Row],[Column6]]</f>
        <v>-7.5</v>
      </c>
    </row>
    <row r="29" spans="1:13" x14ac:dyDescent="0.3">
      <c r="A29" t="s">
        <v>214</v>
      </c>
      <c r="B29" t="s">
        <v>143</v>
      </c>
      <c r="C29" t="s">
        <v>215</v>
      </c>
      <c r="D29" t="s">
        <v>381</v>
      </c>
      <c r="E29" t="s">
        <v>157</v>
      </c>
      <c r="F29" t="s">
        <v>125</v>
      </c>
      <c r="G29" t="s">
        <v>157</v>
      </c>
      <c r="H29" t="s">
        <v>379</v>
      </c>
      <c r="I29" t="s">
        <v>179</v>
      </c>
      <c r="J29" t="s">
        <v>276</v>
      </c>
      <c r="K29" s="7">
        <f>Table089__Page_120[[#This Row],[Column4]]-Table089__Page_120[[#This Row],[Column7]]</f>
        <v>-6.6999999999999886</v>
      </c>
      <c r="L29" s="14">
        <f>Table089__Page_120[[#This Row],[Column2]]-Table089__Page_120[[#This Row],[Column5]]</f>
        <v>-6.5</v>
      </c>
      <c r="M29" s="14">
        <f>Table089__Page_120[[#This Row],[Column3]]-Table089__Page_120[[#This Row],[Column6]]</f>
        <v>-6.9000000000000057</v>
      </c>
    </row>
    <row r="30" spans="1:13" x14ac:dyDescent="0.3">
      <c r="A30" t="s">
        <v>220</v>
      </c>
      <c r="B30" t="s">
        <v>382</v>
      </c>
      <c r="C30" t="s">
        <v>383</v>
      </c>
      <c r="D30" t="s">
        <v>140</v>
      </c>
      <c r="E30" t="s">
        <v>159</v>
      </c>
      <c r="F30" t="s">
        <v>44</v>
      </c>
      <c r="G30" t="s">
        <v>116</v>
      </c>
      <c r="H30" t="s">
        <v>384</v>
      </c>
      <c r="I30" t="s">
        <v>385</v>
      </c>
      <c r="J30" t="s">
        <v>386</v>
      </c>
      <c r="K30" s="7">
        <f>Table089__Page_120[[#This Row],[Column4]]-Table089__Page_120[[#This Row],[Column7]]</f>
        <v>-16.599999999999994</v>
      </c>
      <c r="L30" s="14">
        <f>Table089__Page_120[[#This Row],[Column2]]-Table089__Page_120[[#This Row],[Column5]]</f>
        <v>-14.399999999999991</v>
      </c>
      <c r="M30" s="14">
        <f>Table089__Page_120[[#This Row],[Column3]]-Table089__Page_120[[#This Row],[Column6]]</f>
        <v>-19.700000000000003</v>
      </c>
    </row>
    <row r="31" spans="1:13" x14ac:dyDescent="0.3">
      <c r="A31" t="s">
        <v>226</v>
      </c>
      <c r="B31" t="s">
        <v>387</v>
      </c>
      <c r="C31" t="s">
        <v>388</v>
      </c>
      <c r="D31" t="s">
        <v>389</v>
      </c>
      <c r="E31" t="s">
        <v>32</v>
      </c>
      <c r="F31" t="s">
        <v>390</v>
      </c>
      <c r="G31" t="s">
        <v>391</v>
      </c>
      <c r="H31" t="s">
        <v>49</v>
      </c>
      <c r="I31" t="s">
        <v>392</v>
      </c>
      <c r="J31" t="s">
        <v>393</v>
      </c>
      <c r="K31" s="7">
        <f>Table089__Page_120[[#This Row],[Column4]]-Table089__Page_120[[#This Row],[Column7]]</f>
        <v>-5.6999999999999957</v>
      </c>
      <c r="L31" s="14">
        <f>Table089__Page_120[[#This Row],[Column2]]-Table089__Page_120[[#This Row],[Column5]]</f>
        <v>-6.3999999999999986</v>
      </c>
      <c r="M31" s="14">
        <f>Table089__Page_120[[#This Row],[Column3]]-Table089__Page_120[[#This Row],[Column6]]</f>
        <v>-8.0000000000000036</v>
      </c>
    </row>
    <row r="32" spans="1:13" x14ac:dyDescent="0.3">
      <c r="A32" t="s">
        <v>234</v>
      </c>
      <c r="B32" t="s">
        <v>346</v>
      </c>
      <c r="C32" t="s">
        <v>394</v>
      </c>
      <c r="D32" t="s">
        <v>23</v>
      </c>
      <c r="E32" t="s">
        <v>395</v>
      </c>
      <c r="F32" t="s">
        <v>189</v>
      </c>
      <c r="G32" t="s">
        <v>310</v>
      </c>
      <c r="H32" t="s">
        <v>198</v>
      </c>
      <c r="I32" t="s">
        <v>396</v>
      </c>
      <c r="J32" t="s">
        <v>386</v>
      </c>
      <c r="K32" s="7">
        <f>Table089__Page_120[[#This Row],[Column4]]-Table089__Page_120[[#This Row],[Column7]]</f>
        <v>20.799999999999997</v>
      </c>
      <c r="L32" s="14">
        <f>Table089__Page_120[[#This Row],[Column2]]-Table089__Page_120[[#This Row],[Column5]]</f>
        <v>19.799999999999997</v>
      </c>
      <c r="M32" s="14">
        <f>Table089__Page_120[[#This Row],[Column3]]-Table089__Page_120[[#This Row],[Column6]]</f>
        <v>22</v>
      </c>
    </row>
    <row r="33" spans="1:13" x14ac:dyDescent="0.3">
      <c r="A33" t="s">
        <v>240</v>
      </c>
      <c r="B33" t="s">
        <v>397</v>
      </c>
      <c r="C33" t="s">
        <v>398</v>
      </c>
      <c r="D33" t="s">
        <v>325</v>
      </c>
      <c r="E33" t="s">
        <v>40</v>
      </c>
      <c r="F33" t="s">
        <v>399</v>
      </c>
      <c r="G33" t="s">
        <v>400</v>
      </c>
      <c r="H33" t="s">
        <v>196</v>
      </c>
      <c r="I33" t="s">
        <v>401</v>
      </c>
      <c r="J33" t="s">
        <v>402</v>
      </c>
      <c r="K33" s="7">
        <f>Table089__Page_120[[#This Row],[Column4]]-Table089__Page_120[[#This Row],[Column7]]</f>
        <v>-12.199999999999996</v>
      </c>
      <c r="L33" s="14">
        <f>Table089__Page_120[[#This Row],[Column2]]-Table089__Page_120[[#This Row],[Column5]]</f>
        <v>-11.800000000000004</v>
      </c>
      <c r="M33" s="14">
        <f>Table089__Page_120[[#This Row],[Column3]]-Table089__Page_120[[#This Row],[Column6]]</f>
        <v>-12.5</v>
      </c>
    </row>
    <row r="34" spans="1:13" x14ac:dyDescent="0.3">
      <c r="A34" t="s">
        <v>248</v>
      </c>
      <c r="B34" t="s">
        <v>403</v>
      </c>
      <c r="C34" t="s">
        <v>404</v>
      </c>
      <c r="D34" t="s">
        <v>405</v>
      </c>
      <c r="E34" t="s">
        <v>406</v>
      </c>
      <c r="F34" t="s">
        <v>407</v>
      </c>
      <c r="G34" t="s">
        <v>289</v>
      </c>
      <c r="H34" t="s">
        <v>407</v>
      </c>
      <c r="I34" t="s">
        <v>265</v>
      </c>
      <c r="J34" t="s">
        <v>408</v>
      </c>
      <c r="K34" s="7">
        <f>Table089__Page_120[[#This Row],[Column4]]-Table089__Page_120[[#This Row],[Column7]]</f>
        <v>-19.099999999999994</v>
      </c>
      <c r="L34" s="14">
        <f>Table089__Page_120[[#This Row],[Column2]]-Table089__Page_120[[#This Row],[Column5]]</f>
        <v>-14.200000000000003</v>
      </c>
      <c r="M34" s="14">
        <f>Table089__Page_120[[#This Row],[Column3]]-Table089__Page_120[[#This Row],[Column6]]</f>
        <v>-22.799999999999997</v>
      </c>
    </row>
    <row r="35" spans="1:13" x14ac:dyDescent="0.3">
      <c r="A35" t="s">
        <v>254</v>
      </c>
      <c r="B35" t="s">
        <v>409</v>
      </c>
      <c r="C35" t="s">
        <v>410</v>
      </c>
      <c r="D35" t="s">
        <v>161</v>
      </c>
      <c r="E35" t="s">
        <v>411</v>
      </c>
      <c r="F35" t="s">
        <v>81</v>
      </c>
      <c r="G35" t="s">
        <v>412</v>
      </c>
      <c r="H35" t="s">
        <v>413</v>
      </c>
      <c r="I35" t="s">
        <v>162</v>
      </c>
      <c r="J35" t="s">
        <v>79</v>
      </c>
      <c r="K35" s="7">
        <f>Table089__Page_120[[#This Row],[Column4]]-Table089__Page_120[[#This Row],[Column7]]</f>
        <v>-11.400000000000006</v>
      </c>
      <c r="L35" s="14">
        <f>Table089__Page_120[[#This Row],[Column2]]-Table089__Page_120[[#This Row],[Column5]]</f>
        <v>-3.7000000000000028</v>
      </c>
      <c r="M35" s="14">
        <f>Table089__Page_120[[#This Row],[Column3]]-Table089__Page_120[[#This Row],[Column6]]</f>
        <v>-23.299999999999997</v>
      </c>
    </row>
    <row r="36" spans="1:13" x14ac:dyDescent="0.3">
      <c r="A36" t="s">
        <v>259</v>
      </c>
      <c r="B36" t="s">
        <v>260</v>
      </c>
      <c r="C36" t="s">
        <v>260</v>
      </c>
      <c r="D36" t="s">
        <v>260</v>
      </c>
      <c r="E36" t="s">
        <v>414</v>
      </c>
      <c r="F36" t="s">
        <v>22</v>
      </c>
      <c r="G36" t="s">
        <v>374</v>
      </c>
      <c r="H36" t="s">
        <v>414</v>
      </c>
      <c r="I36" t="s">
        <v>22</v>
      </c>
      <c r="J36" t="s">
        <v>374</v>
      </c>
      <c r="K36" s="7" t="s">
        <v>260</v>
      </c>
      <c r="L36" s="14" t="s">
        <v>260</v>
      </c>
      <c r="M36" s="14" t="s">
        <v>260</v>
      </c>
    </row>
    <row r="37" spans="1:13" ht="28.8" x14ac:dyDescent="0.3">
      <c r="A37" s="12" t="s">
        <v>578</v>
      </c>
      <c r="B37" t="s">
        <v>158</v>
      </c>
      <c r="C37" t="s">
        <v>228</v>
      </c>
      <c r="D37" t="s">
        <v>383</v>
      </c>
      <c r="E37" t="s">
        <v>396</v>
      </c>
      <c r="F37" t="s">
        <v>415</v>
      </c>
      <c r="G37" t="s">
        <v>407</v>
      </c>
      <c r="H37" t="s">
        <v>416</v>
      </c>
      <c r="I37" t="s">
        <v>417</v>
      </c>
      <c r="J37" t="s">
        <v>400</v>
      </c>
      <c r="K37" s="7">
        <f>Table089__Page_120[[#This Row],[Column4]]-Table089__Page_120[[#This Row],[Column7]]</f>
        <v>-7</v>
      </c>
      <c r="L37" s="14">
        <f>Table089__Page_120[[#This Row],[Column2]]-Table089__Page_120[[#This Row],[Column5]]</f>
        <v>16.299999999999997</v>
      </c>
      <c r="M37" s="14">
        <f>Table089__Page_120[[#This Row],[Column3]]-Table089__Page_120[[#This Row],[Column6]]</f>
        <v>-26.4</v>
      </c>
    </row>
    <row r="38" spans="1:13" x14ac:dyDescent="0.3">
      <c r="A38" t="s">
        <v>270</v>
      </c>
      <c r="B38" t="s">
        <v>271</v>
      </c>
      <c r="C38" t="s">
        <v>46</v>
      </c>
      <c r="D38" t="s">
        <v>143</v>
      </c>
      <c r="E38" t="s">
        <v>101</v>
      </c>
      <c r="F38" t="s">
        <v>418</v>
      </c>
      <c r="G38" t="s">
        <v>419</v>
      </c>
      <c r="H38" t="s">
        <v>211</v>
      </c>
      <c r="I38" t="s">
        <v>420</v>
      </c>
      <c r="J38" t="s">
        <v>116</v>
      </c>
      <c r="K38" s="7">
        <f>Table089__Page_120[[#This Row],[Column4]]-Table089__Page_120[[#This Row],[Column7]]</f>
        <v>-12.100000000000009</v>
      </c>
      <c r="L38" s="14">
        <f>Table089__Page_120[[#This Row],[Column2]]-Table089__Page_120[[#This Row],[Column5]]</f>
        <v>-6.7000000000000028</v>
      </c>
      <c r="M38" s="14">
        <f>Table089__Page_120[[#This Row],[Column3]]-Table089__Page_120[[#This Row],[Column6]]</f>
        <v>-18.699999999999989</v>
      </c>
    </row>
    <row r="39" spans="1:13" x14ac:dyDescent="0.3">
      <c r="A39" t="s">
        <v>277</v>
      </c>
      <c r="B39" t="s">
        <v>276</v>
      </c>
      <c r="C39" t="s">
        <v>421</v>
      </c>
      <c r="D39" t="s">
        <v>186</v>
      </c>
      <c r="E39" t="s">
        <v>102</v>
      </c>
      <c r="F39" t="s">
        <v>75</v>
      </c>
      <c r="G39" t="s">
        <v>422</v>
      </c>
      <c r="H39" t="s">
        <v>361</v>
      </c>
      <c r="I39" t="s">
        <v>151</v>
      </c>
      <c r="J39" t="s">
        <v>97</v>
      </c>
      <c r="K39" s="7">
        <f>Table089__Page_120[[#This Row],[Column4]]-Table089__Page_120[[#This Row],[Column7]]</f>
        <v>9.5</v>
      </c>
      <c r="L39" s="14">
        <f>Table089__Page_120[[#This Row],[Column2]]-Table089__Page_120[[#This Row],[Column5]]</f>
        <v>8.5</v>
      </c>
      <c r="M39" s="14">
        <f>Table089__Page_120[[#This Row],[Column3]]-Table089__Page_120[[#This Row],[Column6]]</f>
        <v>9.8000000000000114</v>
      </c>
    </row>
    <row r="40" spans="1:13" x14ac:dyDescent="0.3">
      <c r="A40" t="s">
        <v>283</v>
      </c>
      <c r="B40" t="s">
        <v>96</v>
      </c>
      <c r="C40" t="s">
        <v>81</v>
      </c>
      <c r="D40" t="s">
        <v>136</v>
      </c>
      <c r="E40" t="s">
        <v>423</v>
      </c>
      <c r="F40" t="s">
        <v>107</v>
      </c>
      <c r="G40" t="s">
        <v>424</v>
      </c>
      <c r="H40" t="s">
        <v>425</v>
      </c>
      <c r="I40" t="s">
        <v>331</v>
      </c>
      <c r="J40" t="s">
        <v>122</v>
      </c>
      <c r="K40" s="7">
        <f>Table089__Page_120[[#This Row],[Column4]]-Table089__Page_120[[#This Row],[Column7]]</f>
        <v>-2.5999999999999943</v>
      </c>
      <c r="L40" s="14">
        <f>Table089__Page_120[[#This Row],[Column2]]-Table089__Page_120[[#This Row],[Column5]]</f>
        <v>-21.299999999999997</v>
      </c>
      <c r="M40" s="14">
        <f>Table089__Page_120[[#This Row],[Column3]]-Table089__Page_120[[#This Row],[Column6]]</f>
        <v>12</v>
      </c>
    </row>
    <row r="41" spans="1:13" x14ac:dyDescent="0.3">
      <c r="A41" t="s">
        <v>287</v>
      </c>
      <c r="B41" t="s">
        <v>81</v>
      </c>
      <c r="C41" t="s">
        <v>81</v>
      </c>
      <c r="D41" t="s">
        <v>81</v>
      </c>
      <c r="E41" t="s">
        <v>426</v>
      </c>
      <c r="F41" t="s">
        <v>225</v>
      </c>
      <c r="G41" t="s">
        <v>79</v>
      </c>
      <c r="H41" t="s">
        <v>427</v>
      </c>
      <c r="I41" t="s">
        <v>328</v>
      </c>
      <c r="J41" t="s">
        <v>428</v>
      </c>
      <c r="K41" s="7">
        <f>Table089__Page_120[[#This Row],[Column4]]-Table089__Page_120[[#This Row],[Column7]]</f>
        <v>8.7000000000000028</v>
      </c>
      <c r="L41" s="14">
        <f>Table089__Page_120[[#This Row],[Column2]]-Table089__Page_120[[#This Row],[Column5]]</f>
        <v>1.0999999999999943</v>
      </c>
      <c r="M41" s="14">
        <f>Table089__Page_120[[#This Row],[Column3]]-Table089__Page_120[[#This Row],[Column6]]</f>
        <v>24</v>
      </c>
    </row>
    <row r="42" spans="1:13" x14ac:dyDescent="0.3">
      <c r="A42" t="s">
        <v>292</v>
      </c>
      <c r="B42" t="s">
        <v>293</v>
      </c>
      <c r="C42" t="s">
        <v>429</v>
      </c>
      <c r="D42" t="s">
        <v>146</v>
      </c>
      <c r="E42" t="s">
        <v>210</v>
      </c>
      <c r="F42" t="s">
        <v>53</v>
      </c>
      <c r="G42" t="s">
        <v>345</v>
      </c>
      <c r="H42" t="s">
        <v>239</v>
      </c>
      <c r="I42" t="s">
        <v>430</v>
      </c>
      <c r="J42" t="s">
        <v>431</v>
      </c>
      <c r="K42" s="7">
        <f>Table089__Page_120[[#This Row],[Column4]]-Table089__Page_120[[#This Row],[Column7]]</f>
        <v>-16.599999999999994</v>
      </c>
      <c r="L42" s="14">
        <f>Table089__Page_120[[#This Row],[Column2]]-Table089__Page_120[[#This Row],[Column5]]</f>
        <v>-12.5</v>
      </c>
      <c r="M42" s="14">
        <f>Table089__Page_120[[#This Row],[Column3]]-Table089__Page_120[[#This Row],[Column6]]</f>
        <v>-20.599999999999994</v>
      </c>
    </row>
    <row r="43" spans="1:13" ht="14.4" customHeight="1" x14ac:dyDescent="0.3">
      <c r="A43" s="18" t="s">
        <v>583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</row>
  </sheetData>
  <mergeCells count="3">
    <mergeCell ref="A1:K2"/>
    <mergeCell ref="L1:M2"/>
    <mergeCell ref="A43:M43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E4B1D-1A54-4A10-9987-8641F18E70A7}">
  <dimension ref="A1:J44"/>
  <sheetViews>
    <sheetView topLeftCell="A26" workbookViewId="0">
      <selection activeCell="A44" sqref="A44:E44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5" t="s">
        <v>576</v>
      </c>
      <c r="B1" s="16"/>
      <c r="C1" s="16"/>
      <c r="D1" s="16"/>
      <c r="E1" s="16"/>
    </row>
    <row r="2" spans="1:5" x14ac:dyDescent="0.3">
      <c r="A2" s="16"/>
      <c r="B2" s="16"/>
      <c r="C2" s="16"/>
      <c r="D2" s="16"/>
      <c r="E2" s="16"/>
    </row>
    <row r="3" spans="1:5" x14ac:dyDescent="0.3">
      <c r="A3" s="16"/>
      <c r="B3" s="16"/>
      <c r="C3" s="16"/>
      <c r="D3" s="16"/>
      <c r="E3" s="16"/>
    </row>
    <row r="4" spans="1:5" x14ac:dyDescent="0.3">
      <c r="A4" s="1" t="s">
        <v>0</v>
      </c>
      <c r="B4" s="2" t="s">
        <v>1</v>
      </c>
      <c r="C4" s="2" t="s">
        <v>2</v>
      </c>
      <c r="D4" s="2" t="s">
        <v>3</v>
      </c>
      <c r="E4" s="8" t="s">
        <v>432</v>
      </c>
    </row>
    <row r="5" spans="1:5" x14ac:dyDescent="0.3">
      <c r="A5" s="3"/>
      <c r="B5" s="4"/>
      <c r="C5" s="4" t="s">
        <v>10</v>
      </c>
      <c r="D5" s="4"/>
      <c r="E5" s="9"/>
    </row>
    <row r="6" spans="1:5" x14ac:dyDescent="0.3">
      <c r="A6" s="5" t="s">
        <v>13</v>
      </c>
      <c r="B6" s="6" t="s">
        <v>14</v>
      </c>
      <c r="C6" s="6" t="s">
        <v>15</v>
      </c>
      <c r="D6" s="6" t="s">
        <v>16</v>
      </c>
      <c r="E6" s="10" t="s">
        <v>300</v>
      </c>
    </row>
    <row r="7" spans="1:5" x14ac:dyDescent="0.3">
      <c r="A7" s="3" t="s">
        <v>17</v>
      </c>
      <c r="B7" s="4" t="s">
        <v>199</v>
      </c>
      <c r="C7" s="4" t="s">
        <v>61</v>
      </c>
      <c r="D7" s="4" t="s">
        <v>204</v>
      </c>
      <c r="E7" s="9">
        <f>C7-B7</f>
        <v>-13.5</v>
      </c>
    </row>
    <row r="8" spans="1:5" x14ac:dyDescent="0.3">
      <c r="A8" s="5" t="s">
        <v>27</v>
      </c>
      <c r="B8" s="6" t="s">
        <v>302</v>
      </c>
      <c r="C8" s="6" t="s">
        <v>303</v>
      </c>
      <c r="D8" s="6" t="s">
        <v>304</v>
      </c>
      <c r="E8" s="10">
        <f t="shared" ref="E8:E43" si="0">C8-B8</f>
        <v>-13.199999999999996</v>
      </c>
    </row>
    <row r="9" spans="1:5" x14ac:dyDescent="0.3">
      <c r="A9" s="3" t="s">
        <v>37</v>
      </c>
      <c r="B9" s="4" t="s">
        <v>91</v>
      </c>
      <c r="C9" s="4" t="s">
        <v>310</v>
      </c>
      <c r="D9" s="4" t="s">
        <v>311</v>
      </c>
      <c r="E9" s="9">
        <f t="shared" si="0"/>
        <v>-12.5</v>
      </c>
    </row>
    <row r="10" spans="1:5" x14ac:dyDescent="0.3">
      <c r="A10" s="5" t="s">
        <v>47</v>
      </c>
      <c r="B10" s="6" t="s">
        <v>314</v>
      </c>
      <c r="C10" s="6" t="s">
        <v>30</v>
      </c>
      <c r="D10" s="6" t="s">
        <v>315</v>
      </c>
      <c r="E10" s="10">
        <f t="shared" si="0"/>
        <v>-15.799999999999997</v>
      </c>
    </row>
    <row r="11" spans="1:5" x14ac:dyDescent="0.3">
      <c r="A11" s="3" t="s">
        <v>57</v>
      </c>
      <c r="B11" s="4" t="s">
        <v>203</v>
      </c>
      <c r="C11" s="4" t="s">
        <v>320</v>
      </c>
      <c r="D11" s="4" t="s">
        <v>321</v>
      </c>
      <c r="E11" s="9">
        <f t="shared" si="0"/>
        <v>-13.399999999999999</v>
      </c>
    </row>
    <row r="12" spans="1:5" x14ac:dyDescent="0.3">
      <c r="A12" s="5" t="s">
        <v>67</v>
      </c>
      <c r="B12" s="6" t="s">
        <v>305</v>
      </c>
      <c r="C12" s="6" t="s">
        <v>324</v>
      </c>
      <c r="D12" s="6" t="s">
        <v>325</v>
      </c>
      <c r="E12" s="10">
        <f t="shared" si="0"/>
        <v>-19.399999999999999</v>
      </c>
    </row>
    <row r="13" spans="1:5" x14ac:dyDescent="0.3">
      <c r="A13" s="3" t="s">
        <v>77</v>
      </c>
      <c r="B13" s="4" t="s">
        <v>327</v>
      </c>
      <c r="C13" s="4" t="s">
        <v>328</v>
      </c>
      <c r="D13" s="4" t="s">
        <v>80</v>
      </c>
      <c r="E13" s="9">
        <f t="shared" si="0"/>
        <v>-4.2000000000000028</v>
      </c>
    </row>
    <row r="14" spans="1:5" x14ac:dyDescent="0.3">
      <c r="A14" s="5" t="s">
        <v>85</v>
      </c>
      <c r="B14" s="6" t="s">
        <v>92</v>
      </c>
      <c r="C14" s="6" t="s">
        <v>265</v>
      </c>
      <c r="D14" s="6" t="s">
        <v>166</v>
      </c>
      <c r="E14" s="10">
        <f t="shared" si="0"/>
        <v>-15.900000000000006</v>
      </c>
    </row>
    <row r="15" spans="1:5" x14ac:dyDescent="0.3">
      <c r="A15" s="3" t="s">
        <v>94</v>
      </c>
      <c r="B15" s="4" t="s">
        <v>112</v>
      </c>
      <c r="C15" s="4" t="s">
        <v>335</v>
      </c>
      <c r="D15" s="4" t="s">
        <v>177</v>
      </c>
      <c r="E15" s="9">
        <f t="shared" si="0"/>
        <v>-17.800000000000011</v>
      </c>
    </row>
    <row r="16" spans="1:5" x14ac:dyDescent="0.3">
      <c r="A16" s="5" t="s">
        <v>104</v>
      </c>
      <c r="B16" s="6" t="s">
        <v>211</v>
      </c>
      <c r="C16" s="6" t="s">
        <v>337</v>
      </c>
      <c r="D16" s="6" t="s">
        <v>284</v>
      </c>
      <c r="E16" s="10">
        <f t="shared" si="0"/>
        <v>13.200000000000003</v>
      </c>
    </row>
    <row r="17" spans="1:5" x14ac:dyDescent="0.3">
      <c r="A17" s="3" t="s">
        <v>113</v>
      </c>
      <c r="B17" s="4" t="s">
        <v>39</v>
      </c>
      <c r="C17" s="4" t="s">
        <v>341</v>
      </c>
      <c r="D17" s="4" t="s">
        <v>342</v>
      </c>
      <c r="E17" s="9">
        <f t="shared" si="0"/>
        <v>-19.600000000000009</v>
      </c>
    </row>
    <row r="18" spans="1:5" x14ac:dyDescent="0.3">
      <c r="A18" s="5" t="s">
        <v>121</v>
      </c>
      <c r="B18" s="6" t="s">
        <v>101</v>
      </c>
      <c r="C18" s="6" t="s">
        <v>345</v>
      </c>
      <c r="D18" s="6" t="s">
        <v>175</v>
      </c>
      <c r="E18" s="10">
        <f t="shared" si="0"/>
        <v>-13.600000000000009</v>
      </c>
    </row>
    <row r="19" spans="1:5" x14ac:dyDescent="0.3">
      <c r="A19" s="3" t="s">
        <v>130</v>
      </c>
      <c r="B19" s="4" t="s">
        <v>210</v>
      </c>
      <c r="C19" s="4" t="s">
        <v>348</v>
      </c>
      <c r="D19" s="4" t="s">
        <v>178</v>
      </c>
      <c r="E19" s="9">
        <f t="shared" si="0"/>
        <v>12.599999999999994</v>
      </c>
    </row>
    <row r="20" spans="1:5" x14ac:dyDescent="0.3">
      <c r="A20" s="5" t="s">
        <v>139</v>
      </c>
      <c r="B20" s="6" t="s">
        <v>350</v>
      </c>
      <c r="C20" s="6" t="s">
        <v>351</v>
      </c>
      <c r="D20" s="6" t="s">
        <v>352</v>
      </c>
      <c r="E20" s="10">
        <f t="shared" si="0"/>
        <v>-14.100000000000001</v>
      </c>
    </row>
    <row r="21" spans="1:5" x14ac:dyDescent="0.3">
      <c r="A21" s="3" t="s">
        <v>148</v>
      </c>
      <c r="B21" s="4" t="s">
        <v>89</v>
      </c>
      <c r="C21" s="4" t="s">
        <v>281</v>
      </c>
      <c r="D21" s="4" t="s">
        <v>75</v>
      </c>
      <c r="E21" s="9">
        <f t="shared" si="0"/>
        <v>-14.399999999999991</v>
      </c>
    </row>
    <row r="22" spans="1:5" x14ac:dyDescent="0.3">
      <c r="A22" s="5" t="s">
        <v>156</v>
      </c>
      <c r="B22" s="6" t="s">
        <v>71</v>
      </c>
      <c r="C22" s="6" t="s">
        <v>175</v>
      </c>
      <c r="D22" s="6" t="s">
        <v>127</v>
      </c>
      <c r="E22" s="10">
        <f t="shared" si="0"/>
        <v>-3.2999999999999972</v>
      </c>
    </row>
    <row r="23" spans="1:5" x14ac:dyDescent="0.3">
      <c r="A23" s="3" t="s">
        <v>164</v>
      </c>
      <c r="B23" s="4" t="s">
        <v>50</v>
      </c>
      <c r="C23" s="4" t="s">
        <v>358</v>
      </c>
      <c r="D23" s="4" t="s">
        <v>167</v>
      </c>
      <c r="E23" s="9">
        <f t="shared" si="0"/>
        <v>4</v>
      </c>
    </row>
    <row r="24" spans="1:5" x14ac:dyDescent="0.3">
      <c r="A24" s="5" t="s">
        <v>173</v>
      </c>
      <c r="B24" s="6" t="s">
        <v>271</v>
      </c>
      <c r="C24" s="6" t="s">
        <v>361</v>
      </c>
      <c r="D24" s="6" t="s">
        <v>90</v>
      </c>
      <c r="E24" s="10">
        <f t="shared" si="0"/>
        <v>-3.5</v>
      </c>
    </row>
    <row r="25" spans="1:5" x14ac:dyDescent="0.3">
      <c r="A25" s="3" t="s">
        <v>181</v>
      </c>
      <c r="B25" s="4" t="s">
        <v>184</v>
      </c>
      <c r="C25" s="4" t="s">
        <v>364</v>
      </c>
      <c r="D25" s="4" t="s">
        <v>365</v>
      </c>
      <c r="E25" s="9">
        <f t="shared" si="0"/>
        <v>6</v>
      </c>
    </row>
    <row r="26" spans="1:5" x14ac:dyDescent="0.3">
      <c r="A26" s="5" t="s">
        <v>188</v>
      </c>
      <c r="B26" s="6" t="s">
        <v>367</v>
      </c>
      <c r="C26" s="6" t="s">
        <v>368</v>
      </c>
      <c r="D26" s="6" t="s">
        <v>369</v>
      </c>
      <c r="E26" s="10">
        <f t="shared" si="0"/>
        <v>-11.200000000000003</v>
      </c>
    </row>
    <row r="27" spans="1:5" x14ac:dyDescent="0.3">
      <c r="A27" s="3" t="s">
        <v>194</v>
      </c>
      <c r="B27" s="4" t="s">
        <v>306</v>
      </c>
      <c r="C27" s="4" t="s">
        <v>294</v>
      </c>
      <c r="D27" s="4" t="s">
        <v>33</v>
      </c>
      <c r="E27" s="9">
        <f t="shared" si="0"/>
        <v>-8.7000000000000028</v>
      </c>
    </row>
    <row r="28" spans="1:5" x14ac:dyDescent="0.3">
      <c r="A28" s="5" t="s">
        <v>200</v>
      </c>
      <c r="B28" s="6" t="s">
        <v>306</v>
      </c>
      <c r="C28" s="6" t="s">
        <v>320</v>
      </c>
      <c r="D28" s="6" t="s">
        <v>376</v>
      </c>
      <c r="E28" s="10">
        <f t="shared" si="0"/>
        <v>-22.9</v>
      </c>
    </row>
    <row r="29" spans="1:5" x14ac:dyDescent="0.3">
      <c r="A29" s="3" t="s">
        <v>209</v>
      </c>
      <c r="B29" s="4" t="s">
        <v>185</v>
      </c>
      <c r="C29" s="4" t="s">
        <v>361</v>
      </c>
      <c r="D29" s="4" t="s">
        <v>379</v>
      </c>
      <c r="E29" s="9">
        <f t="shared" si="0"/>
        <v>-3.7999999999999972</v>
      </c>
    </row>
    <row r="30" spans="1:5" x14ac:dyDescent="0.3">
      <c r="A30" s="5" t="s">
        <v>214</v>
      </c>
      <c r="B30" s="6" t="s">
        <v>143</v>
      </c>
      <c r="C30" s="6" t="s">
        <v>215</v>
      </c>
      <c r="D30" s="6" t="s">
        <v>381</v>
      </c>
      <c r="E30" s="10">
        <f t="shared" si="0"/>
        <v>-0.5</v>
      </c>
    </row>
    <row r="31" spans="1:5" x14ac:dyDescent="0.3">
      <c r="A31" s="3" t="s">
        <v>220</v>
      </c>
      <c r="B31" s="4" t="s">
        <v>382</v>
      </c>
      <c r="C31" s="4" t="s">
        <v>383</v>
      </c>
      <c r="D31" s="4" t="s">
        <v>140</v>
      </c>
      <c r="E31" s="9">
        <f t="shared" si="0"/>
        <v>-13.600000000000009</v>
      </c>
    </row>
    <row r="32" spans="1:5" x14ac:dyDescent="0.3">
      <c r="A32" s="5" t="s">
        <v>226</v>
      </c>
      <c r="B32" s="6" t="s">
        <v>387</v>
      </c>
      <c r="C32" s="6" t="s">
        <v>388</v>
      </c>
      <c r="D32" s="6" t="s">
        <v>389</v>
      </c>
      <c r="E32" s="10">
        <f t="shared" si="0"/>
        <v>-15.500000000000004</v>
      </c>
    </row>
    <row r="33" spans="1:10" x14ac:dyDescent="0.3">
      <c r="A33" s="3" t="s">
        <v>234</v>
      </c>
      <c r="B33" s="4" t="s">
        <v>346</v>
      </c>
      <c r="C33" s="4" t="s">
        <v>394</v>
      </c>
      <c r="D33" s="4" t="s">
        <v>23</v>
      </c>
      <c r="E33" s="9">
        <f t="shared" si="0"/>
        <v>-5.7000000000000028</v>
      </c>
    </row>
    <row r="34" spans="1:10" x14ac:dyDescent="0.3">
      <c r="A34" s="5" t="s">
        <v>240</v>
      </c>
      <c r="B34" s="6" t="s">
        <v>397</v>
      </c>
      <c r="C34" s="6" t="s">
        <v>398</v>
      </c>
      <c r="D34" s="6" t="s">
        <v>325</v>
      </c>
      <c r="E34" s="10">
        <f t="shared" si="0"/>
        <v>-16.299999999999997</v>
      </c>
    </row>
    <row r="35" spans="1:10" x14ac:dyDescent="0.3">
      <c r="A35" s="3" t="s">
        <v>248</v>
      </c>
      <c r="B35" s="4" t="s">
        <v>403</v>
      </c>
      <c r="C35" s="4" t="s">
        <v>404</v>
      </c>
      <c r="D35" s="4" t="s">
        <v>405</v>
      </c>
      <c r="E35" s="9">
        <f t="shared" si="0"/>
        <v>-18.700000000000003</v>
      </c>
    </row>
    <row r="36" spans="1:10" x14ac:dyDescent="0.3">
      <c r="A36" s="5" t="s">
        <v>254</v>
      </c>
      <c r="B36" s="6" t="s">
        <v>409</v>
      </c>
      <c r="C36" s="6" t="s">
        <v>410</v>
      </c>
      <c r="D36" s="6" t="s">
        <v>161</v>
      </c>
      <c r="E36" s="10">
        <f t="shared" si="0"/>
        <v>-15.899999999999991</v>
      </c>
    </row>
    <row r="37" spans="1:10" x14ac:dyDescent="0.3">
      <c r="A37" s="3" t="s">
        <v>259</v>
      </c>
      <c r="B37" s="4" t="s">
        <v>260</v>
      </c>
      <c r="C37" s="4" t="s">
        <v>260</v>
      </c>
      <c r="D37" s="4" t="s">
        <v>260</v>
      </c>
      <c r="E37" s="9" t="s">
        <v>260</v>
      </c>
    </row>
    <row r="38" spans="1:10" ht="28.8" x14ac:dyDescent="0.3">
      <c r="A38" s="12" t="s">
        <v>578</v>
      </c>
      <c r="B38" s="6" t="s">
        <v>158</v>
      </c>
      <c r="C38" s="6" t="s">
        <v>228</v>
      </c>
      <c r="D38" s="6" t="s">
        <v>383</v>
      </c>
      <c r="E38" s="10">
        <f t="shared" si="0"/>
        <v>-55.6</v>
      </c>
    </row>
    <row r="39" spans="1:10" x14ac:dyDescent="0.3">
      <c r="A39" s="5" t="s">
        <v>270</v>
      </c>
      <c r="B39" s="6" t="s">
        <v>271</v>
      </c>
      <c r="C39" s="6" t="s">
        <v>46</v>
      </c>
      <c r="D39" s="6" t="s">
        <v>143</v>
      </c>
      <c r="E39" s="10">
        <f t="shared" si="0"/>
        <v>-10.299999999999997</v>
      </c>
    </row>
    <row r="40" spans="1:10" x14ac:dyDescent="0.3">
      <c r="A40" s="3" t="s">
        <v>277</v>
      </c>
      <c r="B40" s="4" t="s">
        <v>276</v>
      </c>
      <c r="C40" s="4" t="s">
        <v>421</v>
      </c>
      <c r="D40" s="4" t="s">
        <v>186</v>
      </c>
      <c r="E40" s="9">
        <f t="shared" si="0"/>
        <v>2.8000000000000114</v>
      </c>
    </row>
    <row r="41" spans="1:10" x14ac:dyDescent="0.3">
      <c r="A41" s="5" t="s">
        <v>283</v>
      </c>
      <c r="B41" s="6" t="s">
        <v>96</v>
      </c>
      <c r="C41" s="6" t="s">
        <v>81</v>
      </c>
      <c r="D41" s="6" t="s">
        <v>136</v>
      </c>
      <c r="E41" s="10">
        <f t="shared" si="0"/>
        <v>27.799999999999997</v>
      </c>
    </row>
    <row r="42" spans="1:10" x14ac:dyDescent="0.3">
      <c r="A42" s="3" t="s">
        <v>287</v>
      </c>
      <c r="B42" s="4" t="s">
        <v>81</v>
      </c>
      <c r="C42" s="4" t="s">
        <v>81</v>
      </c>
      <c r="D42" s="4" t="s">
        <v>81</v>
      </c>
      <c r="E42" s="9">
        <f t="shared" si="0"/>
        <v>0</v>
      </c>
    </row>
    <row r="43" spans="1:10" x14ac:dyDescent="0.3">
      <c r="A43" s="5" t="s">
        <v>292</v>
      </c>
      <c r="B43" s="6" t="s">
        <v>293</v>
      </c>
      <c r="C43" s="6" t="s">
        <v>429</v>
      </c>
      <c r="D43" s="6" t="s">
        <v>146</v>
      </c>
      <c r="E43" s="10">
        <f t="shared" si="0"/>
        <v>-14.700000000000003</v>
      </c>
    </row>
    <row r="44" spans="1:10" ht="14.4" customHeight="1" x14ac:dyDescent="0.3">
      <c r="A44" s="19" t="s">
        <v>583</v>
      </c>
      <c r="B44" s="19"/>
      <c r="C44" s="19"/>
      <c r="D44" s="19"/>
      <c r="E44" s="19"/>
      <c r="F44" s="17"/>
      <c r="G44" s="17"/>
      <c r="H44" s="17"/>
      <c r="I44" s="17"/>
      <c r="J44" s="17"/>
    </row>
  </sheetData>
  <mergeCells count="2">
    <mergeCell ref="A1:E3"/>
    <mergeCell ref="A44:E4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06FC-EC16-4FC1-891B-A9DD98B57711}">
  <dimension ref="A1:J44"/>
  <sheetViews>
    <sheetView topLeftCell="A23" workbookViewId="0">
      <selection activeCell="A44" sqref="A44:E44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5" t="s">
        <v>576</v>
      </c>
      <c r="B1" s="16"/>
      <c r="C1" s="16"/>
      <c r="D1" s="16"/>
      <c r="E1" s="16"/>
    </row>
    <row r="2" spans="1:5" x14ac:dyDescent="0.3">
      <c r="A2" s="16"/>
      <c r="B2" s="16"/>
      <c r="C2" s="16"/>
      <c r="D2" s="16"/>
      <c r="E2" s="16"/>
    </row>
    <row r="3" spans="1:5" x14ac:dyDescent="0.3">
      <c r="A3" s="16"/>
      <c r="B3" s="16"/>
      <c r="C3" s="16"/>
      <c r="D3" s="16"/>
      <c r="E3" s="16"/>
    </row>
    <row r="4" spans="1:5" x14ac:dyDescent="0.3">
      <c r="A4" s="1" t="s">
        <v>0</v>
      </c>
      <c r="B4" s="2" t="s">
        <v>1</v>
      </c>
      <c r="C4" s="2" t="s">
        <v>2</v>
      </c>
      <c r="D4" s="2" t="s">
        <v>3</v>
      </c>
      <c r="E4" s="8" t="s">
        <v>4</v>
      </c>
    </row>
    <row r="5" spans="1:5" x14ac:dyDescent="0.3">
      <c r="A5" s="3"/>
      <c r="B5" s="4"/>
      <c r="C5" s="4" t="s">
        <v>11</v>
      </c>
      <c r="D5" s="4"/>
      <c r="E5" s="9"/>
    </row>
    <row r="6" spans="1:5" x14ac:dyDescent="0.3">
      <c r="A6" s="5" t="s">
        <v>13</v>
      </c>
      <c r="B6" s="6" t="s">
        <v>14</v>
      </c>
      <c r="C6" s="6" t="s">
        <v>15</v>
      </c>
      <c r="D6" s="6" t="s">
        <v>16</v>
      </c>
      <c r="E6" s="10" t="s">
        <v>300</v>
      </c>
    </row>
    <row r="7" spans="1:5" x14ac:dyDescent="0.3">
      <c r="A7" s="3" t="s">
        <v>17</v>
      </c>
      <c r="B7" s="4" t="s">
        <v>263</v>
      </c>
      <c r="C7" s="4" t="s">
        <v>51</v>
      </c>
      <c r="D7" s="4" t="s">
        <v>88</v>
      </c>
      <c r="E7" s="9">
        <f>C7-B7</f>
        <v>-8.7000000000000028</v>
      </c>
    </row>
    <row r="8" spans="1:5" x14ac:dyDescent="0.3">
      <c r="A8" s="5" t="s">
        <v>27</v>
      </c>
      <c r="B8" s="6" t="s">
        <v>293</v>
      </c>
      <c r="C8" s="6" t="s">
        <v>305</v>
      </c>
      <c r="D8" s="6" t="s">
        <v>306</v>
      </c>
      <c r="E8" s="10">
        <f t="shared" ref="E8:E43" si="0">C8-B8</f>
        <v>-7.6000000000000085</v>
      </c>
    </row>
    <row r="9" spans="1:5" x14ac:dyDescent="0.3">
      <c r="A9" s="3" t="s">
        <v>37</v>
      </c>
      <c r="B9" s="4" t="s">
        <v>122</v>
      </c>
      <c r="C9" s="4" t="s">
        <v>263</v>
      </c>
      <c r="D9" s="4" t="s">
        <v>80</v>
      </c>
      <c r="E9" s="9">
        <f t="shared" si="0"/>
        <v>-4.3999999999999915</v>
      </c>
    </row>
    <row r="10" spans="1:5" x14ac:dyDescent="0.3">
      <c r="A10" s="5" t="s">
        <v>47</v>
      </c>
      <c r="B10" s="6" t="s">
        <v>198</v>
      </c>
      <c r="C10" s="6" t="s">
        <v>316</v>
      </c>
      <c r="D10" s="6" t="s">
        <v>18</v>
      </c>
      <c r="E10" s="10">
        <f t="shared" si="0"/>
        <v>-13.299999999999997</v>
      </c>
    </row>
    <row r="11" spans="1:5" x14ac:dyDescent="0.3">
      <c r="A11" s="3" t="s">
        <v>57</v>
      </c>
      <c r="B11" s="4" t="s">
        <v>147</v>
      </c>
      <c r="C11" s="4" t="s">
        <v>204</v>
      </c>
      <c r="D11" s="4" t="s">
        <v>322</v>
      </c>
      <c r="E11" s="9">
        <f t="shared" si="0"/>
        <v>3.1999999999999886</v>
      </c>
    </row>
    <row r="12" spans="1:5" x14ac:dyDescent="0.3">
      <c r="A12" s="5" t="s">
        <v>67</v>
      </c>
      <c r="B12" s="6" t="s">
        <v>215</v>
      </c>
      <c r="C12" s="6" t="s">
        <v>195</v>
      </c>
      <c r="D12" s="6" t="s">
        <v>199</v>
      </c>
      <c r="E12" s="10">
        <f t="shared" si="0"/>
        <v>-7.7999999999999972</v>
      </c>
    </row>
    <row r="13" spans="1:5" x14ac:dyDescent="0.3">
      <c r="A13" s="3" t="s">
        <v>77</v>
      </c>
      <c r="B13" s="4" t="s">
        <v>160</v>
      </c>
      <c r="C13" s="4" t="s">
        <v>81</v>
      </c>
      <c r="D13" s="4" t="s">
        <v>329</v>
      </c>
      <c r="E13" s="9">
        <f t="shared" si="0"/>
        <v>10.200000000000003</v>
      </c>
    </row>
    <row r="14" spans="1:5" x14ac:dyDescent="0.3">
      <c r="A14" s="5" t="s">
        <v>85</v>
      </c>
      <c r="B14" s="6" t="s">
        <v>90</v>
      </c>
      <c r="C14" s="6" t="s">
        <v>191</v>
      </c>
      <c r="D14" s="6" t="s">
        <v>273</v>
      </c>
      <c r="E14" s="10">
        <f t="shared" si="0"/>
        <v>-4.2999999999999972</v>
      </c>
    </row>
    <row r="15" spans="1:5" x14ac:dyDescent="0.3">
      <c r="A15" s="3" t="s">
        <v>94</v>
      </c>
      <c r="B15" s="4" t="s">
        <v>110</v>
      </c>
      <c r="C15" s="4" t="s">
        <v>195</v>
      </c>
      <c r="D15" s="4" t="s">
        <v>336</v>
      </c>
      <c r="E15" s="9">
        <f t="shared" si="0"/>
        <v>-13.799999999999997</v>
      </c>
    </row>
    <row r="16" spans="1:5" x14ac:dyDescent="0.3">
      <c r="A16" s="5" t="s">
        <v>104</v>
      </c>
      <c r="B16" s="6" t="s">
        <v>338</v>
      </c>
      <c r="C16" s="6" t="s">
        <v>253</v>
      </c>
      <c r="D16" s="6" t="s">
        <v>339</v>
      </c>
      <c r="E16" s="10">
        <f t="shared" si="0"/>
        <v>-14.5</v>
      </c>
    </row>
    <row r="17" spans="1:5" x14ac:dyDescent="0.3">
      <c r="A17" s="3" t="s">
        <v>113</v>
      </c>
      <c r="B17" s="4" t="s">
        <v>343</v>
      </c>
      <c r="C17" s="4" t="s">
        <v>295</v>
      </c>
      <c r="D17" s="4" t="s">
        <v>293</v>
      </c>
      <c r="E17" s="9">
        <f t="shared" si="0"/>
        <v>-11.700000000000003</v>
      </c>
    </row>
    <row r="18" spans="1:5" x14ac:dyDescent="0.3">
      <c r="A18" s="5" t="s">
        <v>121</v>
      </c>
      <c r="B18" s="6" t="s">
        <v>346</v>
      </c>
      <c r="C18" s="6" t="s">
        <v>186</v>
      </c>
      <c r="D18" s="6" t="s">
        <v>109</v>
      </c>
      <c r="E18" s="10">
        <f t="shared" si="0"/>
        <v>-2.6000000000000085</v>
      </c>
    </row>
    <row r="19" spans="1:5" x14ac:dyDescent="0.3">
      <c r="A19" s="3" t="s">
        <v>130</v>
      </c>
      <c r="B19" s="4" t="s">
        <v>101</v>
      </c>
      <c r="C19" s="4" t="s">
        <v>349</v>
      </c>
      <c r="D19" s="4" t="s">
        <v>98</v>
      </c>
      <c r="E19" s="9">
        <f t="shared" si="0"/>
        <v>0.5</v>
      </c>
    </row>
    <row r="20" spans="1:5" x14ac:dyDescent="0.3">
      <c r="A20" s="5" t="s">
        <v>139</v>
      </c>
      <c r="B20" s="6" t="s">
        <v>76</v>
      </c>
      <c r="C20" s="6" t="s">
        <v>91</v>
      </c>
      <c r="D20" s="6" t="s">
        <v>353</v>
      </c>
      <c r="E20" s="10">
        <f t="shared" si="0"/>
        <v>-7.0999999999999943</v>
      </c>
    </row>
    <row r="21" spans="1:5" x14ac:dyDescent="0.3">
      <c r="A21" s="3" t="s">
        <v>148</v>
      </c>
      <c r="B21" s="4" t="s">
        <v>151</v>
      </c>
      <c r="C21" s="4" t="s">
        <v>216</v>
      </c>
      <c r="D21" s="4" t="s">
        <v>276</v>
      </c>
      <c r="E21" s="9">
        <f t="shared" si="0"/>
        <v>-3.3999999999999915</v>
      </c>
    </row>
    <row r="22" spans="1:5" x14ac:dyDescent="0.3">
      <c r="A22" s="5" t="s">
        <v>156</v>
      </c>
      <c r="B22" s="6" t="s">
        <v>355</v>
      </c>
      <c r="C22" s="6" t="s">
        <v>346</v>
      </c>
      <c r="D22" s="6" t="s">
        <v>356</v>
      </c>
      <c r="E22" s="10">
        <f t="shared" si="0"/>
        <v>-6.7000000000000028</v>
      </c>
    </row>
    <row r="23" spans="1:5" x14ac:dyDescent="0.3">
      <c r="A23" s="3" t="s">
        <v>164</v>
      </c>
      <c r="B23" s="4" t="s">
        <v>359</v>
      </c>
      <c r="C23" s="4" t="s">
        <v>360</v>
      </c>
      <c r="D23" s="4" t="s">
        <v>255</v>
      </c>
      <c r="E23" s="9">
        <f t="shared" si="0"/>
        <v>-1.1999999999999886</v>
      </c>
    </row>
    <row r="24" spans="1:5" x14ac:dyDescent="0.3">
      <c r="A24" s="5" t="s">
        <v>173</v>
      </c>
      <c r="B24" s="6" t="s">
        <v>138</v>
      </c>
      <c r="C24" s="6" t="s">
        <v>103</v>
      </c>
      <c r="D24" s="6" t="s">
        <v>178</v>
      </c>
      <c r="E24" s="10">
        <f t="shared" si="0"/>
        <v>-6.5</v>
      </c>
    </row>
    <row r="25" spans="1:5" x14ac:dyDescent="0.3">
      <c r="A25" s="3" t="s">
        <v>181</v>
      </c>
      <c r="B25" s="4" t="s">
        <v>191</v>
      </c>
      <c r="C25" s="4" t="s">
        <v>131</v>
      </c>
      <c r="D25" s="4" t="s">
        <v>361</v>
      </c>
      <c r="E25" s="9">
        <f t="shared" si="0"/>
        <v>4.6999999999999886</v>
      </c>
    </row>
    <row r="26" spans="1:5" x14ac:dyDescent="0.3">
      <c r="A26" s="5" t="s">
        <v>188</v>
      </c>
      <c r="B26" s="6" t="s">
        <v>370</v>
      </c>
      <c r="C26" s="6" t="s">
        <v>371</v>
      </c>
      <c r="D26" s="6" t="s">
        <v>192</v>
      </c>
      <c r="E26" s="10">
        <f t="shared" si="0"/>
        <v>-13.600000000000009</v>
      </c>
    </row>
    <row r="27" spans="1:5" x14ac:dyDescent="0.3">
      <c r="A27" s="3" t="s">
        <v>194</v>
      </c>
      <c r="B27" s="4" t="s">
        <v>373</v>
      </c>
      <c r="C27" s="4" t="s">
        <v>293</v>
      </c>
      <c r="D27" s="4" t="s">
        <v>374</v>
      </c>
      <c r="E27" s="9">
        <f t="shared" si="0"/>
        <v>-3</v>
      </c>
    </row>
    <row r="28" spans="1:5" x14ac:dyDescent="0.3">
      <c r="A28" s="5" t="s">
        <v>200</v>
      </c>
      <c r="B28" s="6" t="s">
        <v>377</v>
      </c>
      <c r="C28" s="6" t="s">
        <v>365</v>
      </c>
      <c r="D28" s="6" t="s">
        <v>117</v>
      </c>
      <c r="E28" s="10">
        <f t="shared" si="0"/>
        <v>-8.8000000000000043</v>
      </c>
    </row>
    <row r="29" spans="1:5" x14ac:dyDescent="0.3">
      <c r="A29" s="3" t="s">
        <v>209</v>
      </c>
      <c r="B29" s="4" t="s">
        <v>143</v>
      </c>
      <c r="C29" s="4" t="s">
        <v>162</v>
      </c>
      <c r="D29" s="4" t="s">
        <v>110</v>
      </c>
      <c r="E29" s="9">
        <f t="shared" si="0"/>
        <v>8.6000000000000085</v>
      </c>
    </row>
    <row r="30" spans="1:5" x14ac:dyDescent="0.3">
      <c r="A30" s="5" t="s">
        <v>214</v>
      </c>
      <c r="B30" s="6" t="s">
        <v>157</v>
      </c>
      <c r="C30" s="6" t="s">
        <v>125</v>
      </c>
      <c r="D30" s="6" t="s">
        <v>157</v>
      </c>
      <c r="E30" s="10">
        <f t="shared" si="0"/>
        <v>-9.9999999999994316E-2</v>
      </c>
    </row>
    <row r="31" spans="1:5" x14ac:dyDescent="0.3">
      <c r="A31" s="3" t="s">
        <v>220</v>
      </c>
      <c r="B31" s="4" t="s">
        <v>159</v>
      </c>
      <c r="C31" s="4" t="s">
        <v>44</v>
      </c>
      <c r="D31" s="4" t="s">
        <v>116</v>
      </c>
      <c r="E31" s="9">
        <f t="shared" si="0"/>
        <v>-8.2999999999999972</v>
      </c>
    </row>
    <row r="32" spans="1:5" x14ac:dyDescent="0.3">
      <c r="A32" s="5" t="s">
        <v>226</v>
      </c>
      <c r="B32" s="6" t="s">
        <v>32</v>
      </c>
      <c r="C32" s="6" t="s">
        <v>390</v>
      </c>
      <c r="D32" s="6" t="s">
        <v>391</v>
      </c>
      <c r="E32" s="10">
        <f t="shared" si="0"/>
        <v>-13.899999999999999</v>
      </c>
    </row>
    <row r="33" spans="1:10" x14ac:dyDescent="0.3">
      <c r="A33" s="3" t="s">
        <v>234</v>
      </c>
      <c r="B33" s="4" t="s">
        <v>395</v>
      </c>
      <c r="C33" s="4" t="s">
        <v>189</v>
      </c>
      <c r="D33" s="4" t="s">
        <v>310</v>
      </c>
      <c r="E33" s="9">
        <f t="shared" si="0"/>
        <v>-7.9000000000000057</v>
      </c>
    </row>
    <row r="34" spans="1:10" x14ac:dyDescent="0.3">
      <c r="A34" s="5" t="s">
        <v>240</v>
      </c>
      <c r="B34" s="6" t="s">
        <v>40</v>
      </c>
      <c r="C34" s="6" t="s">
        <v>399</v>
      </c>
      <c r="D34" s="6" t="s">
        <v>400</v>
      </c>
      <c r="E34" s="10">
        <f t="shared" si="0"/>
        <v>-15.600000000000001</v>
      </c>
    </row>
    <row r="35" spans="1:10" x14ac:dyDescent="0.3">
      <c r="A35" s="3" t="s">
        <v>248</v>
      </c>
      <c r="B35" s="4" t="s">
        <v>406</v>
      </c>
      <c r="C35" s="4" t="s">
        <v>407</v>
      </c>
      <c r="D35" s="4" t="s">
        <v>289</v>
      </c>
      <c r="E35" s="9">
        <f t="shared" si="0"/>
        <v>-10.100000000000009</v>
      </c>
    </row>
    <row r="36" spans="1:10" x14ac:dyDescent="0.3">
      <c r="A36" s="5" t="s">
        <v>254</v>
      </c>
      <c r="B36" s="6" t="s">
        <v>411</v>
      </c>
      <c r="C36" s="6" t="s">
        <v>81</v>
      </c>
      <c r="D36" s="6" t="s">
        <v>412</v>
      </c>
      <c r="E36" s="10">
        <f t="shared" si="0"/>
        <v>3.7000000000000028</v>
      </c>
    </row>
    <row r="37" spans="1:10" x14ac:dyDescent="0.3">
      <c r="A37" s="3" t="s">
        <v>259</v>
      </c>
      <c r="B37" s="4" t="s">
        <v>414</v>
      </c>
      <c r="C37" s="4" t="s">
        <v>22</v>
      </c>
      <c r="D37" s="4" t="s">
        <v>374</v>
      </c>
      <c r="E37" s="9">
        <f t="shared" si="0"/>
        <v>24.599999999999994</v>
      </c>
    </row>
    <row r="38" spans="1:10" ht="28.8" x14ac:dyDescent="0.3">
      <c r="A38" s="12" t="s">
        <v>578</v>
      </c>
      <c r="B38" s="6" t="s">
        <v>396</v>
      </c>
      <c r="C38" s="6" t="s">
        <v>415</v>
      </c>
      <c r="D38" s="6" t="s">
        <v>407</v>
      </c>
      <c r="E38" s="10">
        <f t="shared" si="0"/>
        <v>-12.900000000000006</v>
      </c>
    </row>
    <row r="39" spans="1:10" x14ac:dyDescent="0.3">
      <c r="A39" s="5" t="s">
        <v>270</v>
      </c>
      <c r="B39" s="6" t="s">
        <v>101</v>
      </c>
      <c r="C39" s="6" t="s">
        <v>418</v>
      </c>
      <c r="D39" s="6" t="s">
        <v>419</v>
      </c>
      <c r="E39" s="10">
        <f t="shared" si="0"/>
        <v>1.6999999999999886</v>
      </c>
    </row>
    <row r="40" spans="1:10" x14ac:dyDescent="0.3">
      <c r="A40" s="3" t="s">
        <v>277</v>
      </c>
      <c r="B40" s="4" t="s">
        <v>102</v>
      </c>
      <c r="C40" s="4" t="s">
        <v>75</v>
      </c>
      <c r="D40" s="4" t="s">
        <v>422</v>
      </c>
      <c r="E40" s="9">
        <f t="shared" si="0"/>
        <v>1.5</v>
      </c>
    </row>
    <row r="41" spans="1:10" x14ac:dyDescent="0.3">
      <c r="A41" s="5" t="s">
        <v>283</v>
      </c>
      <c r="B41" s="6" t="s">
        <v>423</v>
      </c>
      <c r="C41" s="6" t="s">
        <v>107</v>
      </c>
      <c r="D41" s="6" t="s">
        <v>424</v>
      </c>
      <c r="E41" s="10">
        <f t="shared" si="0"/>
        <v>-5.5</v>
      </c>
    </row>
    <row r="42" spans="1:10" x14ac:dyDescent="0.3">
      <c r="A42" s="3" t="s">
        <v>287</v>
      </c>
      <c r="B42" s="4" t="s">
        <v>426</v>
      </c>
      <c r="C42" s="4" t="s">
        <v>225</v>
      </c>
      <c r="D42" s="4" t="s">
        <v>79</v>
      </c>
      <c r="E42" s="9">
        <f t="shared" si="0"/>
        <v>-22.900000000000006</v>
      </c>
    </row>
    <row r="43" spans="1:10" x14ac:dyDescent="0.3">
      <c r="A43" s="5" t="s">
        <v>292</v>
      </c>
      <c r="B43" s="6" t="s">
        <v>210</v>
      </c>
      <c r="C43" s="6" t="s">
        <v>53</v>
      </c>
      <c r="D43" s="6" t="s">
        <v>345</v>
      </c>
      <c r="E43" s="10">
        <f t="shared" si="0"/>
        <v>-6.6000000000000085</v>
      </c>
    </row>
    <row r="44" spans="1:10" ht="14.4" customHeight="1" x14ac:dyDescent="0.3">
      <c r="A44" s="19" t="s">
        <v>583</v>
      </c>
      <c r="B44" s="19"/>
      <c r="C44" s="19"/>
      <c r="D44" s="19"/>
      <c r="E44" s="19"/>
      <c r="F44" s="17"/>
      <c r="G44" s="17"/>
      <c r="H44" s="17"/>
      <c r="I44" s="17"/>
      <c r="J44" s="17"/>
    </row>
  </sheetData>
  <mergeCells count="2">
    <mergeCell ref="A1:E3"/>
    <mergeCell ref="A44:E4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5E37-3BBC-4F60-8AB8-7D065FDCCEBB}">
  <dimension ref="A1:J44"/>
  <sheetViews>
    <sheetView topLeftCell="A26" workbookViewId="0">
      <selection activeCell="A44" sqref="A44:E44"/>
    </sheetView>
  </sheetViews>
  <sheetFormatPr defaultRowHeight="14.4" x14ac:dyDescent="0.3"/>
  <cols>
    <col min="1" max="1" width="18.6640625" bestFit="1" customWidth="1"/>
    <col min="5" max="5" width="10.5546875" style="7" bestFit="1" customWidth="1"/>
  </cols>
  <sheetData>
    <row r="1" spans="1:5" x14ac:dyDescent="0.3">
      <c r="A1" s="15" t="s">
        <v>576</v>
      </c>
      <c r="B1" s="16"/>
      <c r="C1" s="16"/>
      <c r="D1" s="16"/>
      <c r="E1" s="16"/>
    </row>
    <row r="2" spans="1:5" x14ac:dyDescent="0.3">
      <c r="A2" s="16"/>
      <c r="B2" s="16"/>
      <c r="C2" s="16"/>
      <c r="D2" s="16"/>
      <c r="E2" s="16"/>
    </row>
    <row r="3" spans="1:5" x14ac:dyDescent="0.3">
      <c r="A3" s="16"/>
      <c r="B3" s="16"/>
      <c r="C3" s="16"/>
      <c r="D3" s="16"/>
      <c r="E3" s="16"/>
    </row>
    <row r="4" spans="1:5" x14ac:dyDescent="0.3">
      <c r="A4" s="1" t="s">
        <v>0</v>
      </c>
      <c r="B4" s="2" t="s">
        <v>1</v>
      </c>
      <c r="C4" s="2" t="s">
        <v>2</v>
      </c>
      <c r="D4" s="2" t="s">
        <v>3</v>
      </c>
      <c r="E4" s="8" t="s">
        <v>4</v>
      </c>
    </row>
    <row r="5" spans="1:5" x14ac:dyDescent="0.3">
      <c r="A5" s="3"/>
      <c r="B5" s="4"/>
      <c r="C5" s="4" t="s">
        <v>12</v>
      </c>
      <c r="D5" s="4"/>
      <c r="E5" s="9"/>
    </row>
    <row r="6" spans="1:5" x14ac:dyDescent="0.3">
      <c r="A6" s="5" t="s">
        <v>13</v>
      </c>
      <c r="B6" s="6" t="s">
        <v>14</v>
      </c>
      <c r="C6" s="6" t="s">
        <v>15</v>
      </c>
      <c r="D6" s="6" t="s">
        <v>16</v>
      </c>
      <c r="E6" s="10" t="s">
        <v>300</v>
      </c>
    </row>
    <row r="7" spans="1:5" x14ac:dyDescent="0.3">
      <c r="A7" s="3" t="s">
        <v>17</v>
      </c>
      <c r="B7" s="4" t="s">
        <v>217</v>
      </c>
      <c r="C7" s="4" t="s">
        <v>192</v>
      </c>
      <c r="D7" s="4" t="s">
        <v>301</v>
      </c>
      <c r="E7" s="9">
        <f>C7-B7</f>
        <v>-11.5</v>
      </c>
    </row>
    <row r="8" spans="1:5" x14ac:dyDescent="0.3">
      <c r="A8" s="5" t="s">
        <v>27</v>
      </c>
      <c r="B8" s="6" t="s">
        <v>307</v>
      </c>
      <c r="C8" s="6" t="s">
        <v>308</v>
      </c>
      <c r="D8" s="6" t="s">
        <v>309</v>
      </c>
      <c r="E8" s="10">
        <f t="shared" ref="E8:E43" si="0">C8-B8</f>
        <v>-11.599999999999994</v>
      </c>
    </row>
    <row r="9" spans="1:5" x14ac:dyDescent="0.3">
      <c r="A9" s="3" t="s">
        <v>37</v>
      </c>
      <c r="B9" s="4" t="s">
        <v>312</v>
      </c>
      <c r="C9" s="4" t="s">
        <v>313</v>
      </c>
      <c r="D9" s="4" t="s">
        <v>114</v>
      </c>
      <c r="E9" s="9">
        <f t="shared" si="0"/>
        <v>-11.299999999999997</v>
      </c>
    </row>
    <row r="10" spans="1:5" x14ac:dyDescent="0.3">
      <c r="A10" s="5" t="s">
        <v>47</v>
      </c>
      <c r="B10" s="6" t="s">
        <v>317</v>
      </c>
      <c r="C10" s="6" t="s">
        <v>318</v>
      </c>
      <c r="D10" s="6" t="s">
        <v>319</v>
      </c>
      <c r="E10" s="10">
        <f t="shared" si="0"/>
        <v>-15.800000000000004</v>
      </c>
    </row>
    <row r="11" spans="1:5" x14ac:dyDescent="0.3">
      <c r="A11" s="3" t="s">
        <v>57</v>
      </c>
      <c r="B11" s="4" t="s">
        <v>323</v>
      </c>
      <c r="C11" s="4" t="s">
        <v>308</v>
      </c>
      <c r="D11" s="4" t="s">
        <v>230</v>
      </c>
      <c r="E11" s="9">
        <f t="shared" si="0"/>
        <v>-10.399999999999999</v>
      </c>
    </row>
    <row r="12" spans="1:5" x14ac:dyDescent="0.3">
      <c r="A12" s="5" t="s">
        <v>67</v>
      </c>
      <c r="B12" s="6" t="s">
        <v>44</v>
      </c>
      <c r="C12" s="6" t="s">
        <v>20</v>
      </c>
      <c r="D12" s="6" t="s">
        <v>326</v>
      </c>
      <c r="E12" s="10">
        <f t="shared" si="0"/>
        <v>-8.4000000000000057</v>
      </c>
    </row>
    <row r="13" spans="1:5" x14ac:dyDescent="0.3">
      <c r="A13" s="3" t="s">
        <v>77</v>
      </c>
      <c r="B13" s="4" t="s">
        <v>330</v>
      </c>
      <c r="C13" s="4" t="s">
        <v>331</v>
      </c>
      <c r="D13" s="4" t="s">
        <v>332</v>
      </c>
      <c r="E13" s="9">
        <f t="shared" si="0"/>
        <v>2.6000000000000085</v>
      </c>
    </row>
    <row r="14" spans="1:5" x14ac:dyDescent="0.3">
      <c r="A14" s="5" t="s">
        <v>85</v>
      </c>
      <c r="B14" s="6" t="s">
        <v>333</v>
      </c>
      <c r="C14" s="6" t="s">
        <v>201</v>
      </c>
      <c r="D14" s="6" t="s">
        <v>334</v>
      </c>
      <c r="E14" s="10">
        <f t="shared" si="0"/>
        <v>-11.500000000000007</v>
      </c>
    </row>
    <row r="15" spans="1:5" x14ac:dyDescent="0.3">
      <c r="A15" s="3" t="s">
        <v>94</v>
      </c>
      <c r="B15" s="4" t="s">
        <v>133</v>
      </c>
      <c r="C15" s="4" t="s">
        <v>239</v>
      </c>
      <c r="D15" s="4" t="s">
        <v>212</v>
      </c>
      <c r="E15" s="9">
        <f t="shared" si="0"/>
        <v>-16</v>
      </c>
    </row>
    <row r="16" spans="1:5" x14ac:dyDescent="0.3">
      <c r="A16" s="5" t="s">
        <v>104</v>
      </c>
      <c r="B16" s="6" t="s">
        <v>180</v>
      </c>
      <c r="C16" s="6" t="s">
        <v>340</v>
      </c>
      <c r="D16" s="6" t="s">
        <v>138</v>
      </c>
      <c r="E16" s="10">
        <f t="shared" si="0"/>
        <v>8.0999999999999943</v>
      </c>
    </row>
    <row r="17" spans="1:5" x14ac:dyDescent="0.3">
      <c r="A17" s="3" t="s">
        <v>113</v>
      </c>
      <c r="B17" s="4" t="s">
        <v>293</v>
      </c>
      <c r="C17" s="4" t="s">
        <v>344</v>
      </c>
      <c r="D17" s="4" t="s">
        <v>208</v>
      </c>
      <c r="E17" s="9">
        <f t="shared" si="0"/>
        <v>-18.400000000000006</v>
      </c>
    </row>
    <row r="18" spans="1:5" x14ac:dyDescent="0.3">
      <c r="A18" s="5" t="s">
        <v>121</v>
      </c>
      <c r="B18" s="6" t="s">
        <v>347</v>
      </c>
      <c r="C18" s="6" t="s">
        <v>273</v>
      </c>
      <c r="D18" s="6" t="s">
        <v>235</v>
      </c>
      <c r="E18" s="10">
        <f t="shared" si="0"/>
        <v>-8.2999999999999972</v>
      </c>
    </row>
    <row r="19" spans="1:5" x14ac:dyDescent="0.3">
      <c r="A19" s="3" t="s">
        <v>130</v>
      </c>
      <c r="B19" s="4" t="s">
        <v>126</v>
      </c>
      <c r="C19" s="4" t="s">
        <v>284</v>
      </c>
      <c r="D19" s="4" t="s">
        <v>347</v>
      </c>
      <c r="E19" s="9">
        <f t="shared" si="0"/>
        <v>5.7999999999999972</v>
      </c>
    </row>
    <row r="20" spans="1:5" x14ac:dyDescent="0.3">
      <c r="A20" s="5" t="s">
        <v>139</v>
      </c>
      <c r="B20" s="6" t="s">
        <v>354</v>
      </c>
      <c r="C20" s="6" t="s">
        <v>319</v>
      </c>
      <c r="D20" s="6" t="s">
        <v>222</v>
      </c>
      <c r="E20" s="10">
        <f t="shared" si="0"/>
        <v>-11.600000000000009</v>
      </c>
    </row>
    <row r="21" spans="1:5" x14ac:dyDescent="0.3">
      <c r="A21" s="3" t="s">
        <v>148</v>
      </c>
      <c r="B21" s="4" t="s">
        <v>131</v>
      </c>
      <c r="C21" s="4" t="s">
        <v>46</v>
      </c>
      <c r="D21" s="4" t="s">
        <v>336</v>
      </c>
      <c r="E21" s="9">
        <f t="shared" si="0"/>
        <v>-9.1999999999999886</v>
      </c>
    </row>
    <row r="22" spans="1:5" x14ac:dyDescent="0.3">
      <c r="A22" s="5" t="s">
        <v>156</v>
      </c>
      <c r="B22" s="6" t="s">
        <v>347</v>
      </c>
      <c r="C22" s="6" t="s">
        <v>110</v>
      </c>
      <c r="D22" s="6" t="s">
        <v>357</v>
      </c>
      <c r="E22" s="10">
        <f t="shared" si="0"/>
        <v>-4</v>
      </c>
    </row>
    <row r="23" spans="1:5" x14ac:dyDescent="0.3">
      <c r="A23" s="3" t="s">
        <v>164</v>
      </c>
      <c r="B23" s="4" t="s">
        <v>350</v>
      </c>
      <c r="C23" s="4" t="s">
        <v>322</v>
      </c>
      <c r="D23" s="4" t="s">
        <v>172</v>
      </c>
      <c r="E23" s="9">
        <f t="shared" si="0"/>
        <v>4</v>
      </c>
    </row>
    <row r="24" spans="1:5" x14ac:dyDescent="0.3">
      <c r="A24" s="5" t="s">
        <v>173</v>
      </c>
      <c r="B24" s="6" t="s">
        <v>159</v>
      </c>
      <c r="C24" s="6" t="s">
        <v>362</v>
      </c>
      <c r="D24" s="6" t="s">
        <v>363</v>
      </c>
      <c r="E24" s="10">
        <f t="shared" si="0"/>
        <v>-5.0999999999999943</v>
      </c>
    </row>
    <row r="25" spans="1:5" x14ac:dyDescent="0.3">
      <c r="A25" s="3" t="s">
        <v>181</v>
      </c>
      <c r="B25" s="4" t="s">
        <v>334</v>
      </c>
      <c r="C25" s="4" t="s">
        <v>96</v>
      </c>
      <c r="D25" s="4" t="s">
        <v>366</v>
      </c>
      <c r="E25" s="9">
        <f t="shared" si="0"/>
        <v>4.5</v>
      </c>
    </row>
    <row r="26" spans="1:5" x14ac:dyDescent="0.3">
      <c r="A26" s="5" t="s">
        <v>188</v>
      </c>
      <c r="B26" s="6" t="s">
        <v>146</v>
      </c>
      <c r="C26" s="6" t="s">
        <v>372</v>
      </c>
      <c r="D26" s="6" t="s">
        <v>203</v>
      </c>
      <c r="E26" s="10">
        <f t="shared" si="0"/>
        <v>-12.100000000000001</v>
      </c>
    </row>
    <row r="27" spans="1:5" x14ac:dyDescent="0.3">
      <c r="A27" s="3" t="s">
        <v>194</v>
      </c>
      <c r="B27" s="4" t="s">
        <v>364</v>
      </c>
      <c r="C27" s="4" t="s">
        <v>375</v>
      </c>
      <c r="D27" s="4" t="s">
        <v>183</v>
      </c>
      <c r="E27" s="9">
        <f t="shared" si="0"/>
        <v>-7.0999999999999943</v>
      </c>
    </row>
    <row r="28" spans="1:5" x14ac:dyDescent="0.3">
      <c r="A28" s="5" t="s">
        <v>200</v>
      </c>
      <c r="B28" s="6" t="s">
        <v>364</v>
      </c>
      <c r="C28" s="6" t="s">
        <v>378</v>
      </c>
      <c r="D28" s="6" t="s">
        <v>307</v>
      </c>
      <c r="E28" s="10">
        <f t="shared" si="0"/>
        <v>-19.799999999999997</v>
      </c>
    </row>
    <row r="29" spans="1:5" x14ac:dyDescent="0.3">
      <c r="A29" s="3" t="s">
        <v>209</v>
      </c>
      <c r="B29" s="4" t="s">
        <v>380</v>
      </c>
      <c r="C29" s="4" t="s">
        <v>186</v>
      </c>
      <c r="D29" s="4" t="s">
        <v>78</v>
      </c>
      <c r="E29" s="9">
        <f t="shared" si="0"/>
        <v>0.89999999999999147</v>
      </c>
    </row>
    <row r="30" spans="1:5" x14ac:dyDescent="0.3">
      <c r="A30" s="5" t="s">
        <v>214</v>
      </c>
      <c r="B30" s="6" t="s">
        <v>379</v>
      </c>
      <c r="C30" s="6" t="s">
        <v>179</v>
      </c>
      <c r="D30" s="6" t="s">
        <v>276</v>
      </c>
      <c r="E30" s="10">
        <f t="shared" si="0"/>
        <v>-0.79999999999999716</v>
      </c>
    </row>
    <row r="31" spans="1:5" x14ac:dyDescent="0.3">
      <c r="A31" s="3" t="s">
        <v>220</v>
      </c>
      <c r="B31" s="4" t="s">
        <v>384</v>
      </c>
      <c r="C31" s="4" t="s">
        <v>385</v>
      </c>
      <c r="D31" s="4" t="s">
        <v>386</v>
      </c>
      <c r="E31" s="9">
        <f t="shared" si="0"/>
        <v>-10</v>
      </c>
    </row>
    <row r="32" spans="1:5" x14ac:dyDescent="0.3">
      <c r="A32" s="5" t="s">
        <v>226</v>
      </c>
      <c r="B32" s="6" t="s">
        <v>49</v>
      </c>
      <c r="C32" s="6" t="s">
        <v>392</v>
      </c>
      <c r="D32" s="6" t="s">
        <v>393</v>
      </c>
      <c r="E32" s="10">
        <f t="shared" si="0"/>
        <v>-14.499999999999996</v>
      </c>
    </row>
    <row r="33" spans="1:10" x14ac:dyDescent="0.3">
      <c r="A33" s="3" t="s">
        <v>234</v>
      </c>
      <c r="B33" s="4" t="s">
        <v>198</v>
      </c>
      <c r="C33" s="4" t="s">
        <v>396</v>
      </c>
      <c r="D33" s="4" t="s">
        <v>386</v>
      </c>
      <c r="E33" s="9">
        <f t="shared" si="0"/>
        <v>-6.5999999999999943</v>
      </c>
    </row>
    <row r="34" spans="1:10" x14ac:dyDescent="0.3">
      <c r="A34" s="5" t="s">
        <v>240</v>
      </c>
      <c r="B34" s="6" t="s">
        <v>196</v>
      </c>
      <c r="C34" s="6" t="s">
        <v>401</v>
      </c>
      <c r="D34" s="6" t="s">
        <v>402</v>
      </c>
      <c r="E34" s="10">
        <f t="shared" si="0"/>
        <v>-16.199999999999996</v>
      </c>
    </row>
    <row r="35" spans="1:10" x14ac:dyDescent="0.3">
      <c r="A35" s="3" t="s">
        <v>248</v>
      </c>
      <c r="B35" s="4" t="s">
        <v>407</v>
      </c>
      <c r="C35" s="4" t="s">
        <v>265</v>
      </c>
      <c r="D35" s="4" t="s">
        <v>408</v>
      </c>
      <c r="E35" s="9">
        <f t="shared" si="0"/>
        <v>-17</v>
      </c>
    </row>
    <row r="36" spans="1:10" x14ac:dyDescent="0.3">
      <c r="A36" s="5" t="s">
        <v>254</v>
      </c>
      <c r="B36" s="6" t="s">
        <v>413</v>
      </c>
      <c r="C36" s="6" t="s">
        <v>162</v>
      </c>
      <c r="D36" s="6" t="s">
        <v>79</v>
      </c>
      <c r="E36" s="10">
        <f t="shared" si="0"/>
        <v>-7.5</v>
      </c>
    </row>
    <row r="37" spans="1:10" x14ac:dyDescent="0.3">
      <c r="A37" s="3" t="s">
        <v>259</v>
      </c>
      <c r="B37" s="4" t="s">
        <v>414</v>
      </c>
      <c r="C37" s="4" t="s">
        <v>22</v>
      </c>
      <c r="D37" s="4" t="s">
        <v>374</v>
      </c>
      <c r="E37" s="9">
        <f t="shared" si="0"/>
        <v>24.599999999999994</v>
      </c>
    </row>
    <row r="38" spans="1:10" ht="43.2" x14ac:dyDescent="0.3">
      <c r="A38" s="12" t="s">
        <v>578</v>
      </c>
      <c r="B38" s="6" t="s">
        <v>416</v>
      </c>
      <c r="C38" s="6" t="s">
        <v>417</v>
      </c>
      <c r="D38" s="6" t="s">
        <v>400</v>
      </c>
      <c r="E38" s="10">
        <f t="shared" si="0"/>
        <v>-22.699999999999996</v>
      </c>
    </row>
    <row r="39" spans="1:10" x14ac:dyDescent="0.3">
      <c r="A39" s="5" t="s">
        <v>270</v>
      </c>
      <c r="B39" s="6" t="s">
        <v>211</v>
      </c>
      <c r="C39" s="6" t="s">
        <v>420</v>
      </c>
      <c r="D39" s="6" t="s">
        <v>116</v>
      </c>
      <c r="E39" s="10">
        <f t="shared" si="0"/>
        <v>-7.6000000000000085</v>
      </c>
    </row>
    <row r="40" spans="1:10" x14ac:dyDescent="0.3">
      <c r="A40" s="3" t="s">
        <v>277</v>
      </c>
      <c r="B40" s="4" t="s">
        <v>361</v>
      </c>
      <c r="C40" s="4" t="s">
        <v>151</v>
      </c>
      <c r="D40" s="4" t="s">
        <v>97</v>
      </c>
      <c r="E40" s="9">
        <f t="shared" si="0"/>
        <v>3.5999999999999943</v>
      </c>
    </row>
    <row r="41" spans="1:10" x14ac:dyDescent="0.3">
      <c r="A41" s="5" t="s">
        <v>283</v>
      </c>
      <c r="B41" s="6" t="s">
        <v>425</v>
      </c>
      <c r="C41" s="6" t="s">
        <v>331</v>
      </c>
      <c r="D41" s="6" t="s">
        <v>122</v>
      </c>
      <c r="E41" s="10">
        <f t="shared" si="0"/>
        <v>3.6000000000000085</v>
      </c>
    </row>
    <row r="42" spans="1:10" x14ac:dyDescent="0.3">
      <c r="A42" s="3" t="s">
        <v>287</v>
      </c>
      <c r="B42" s="4" t="s">
        <v>427</v>
      </c>
      <c r="C42" s="4" t="s">
        <v>328</v>
      </c>
      <c r="D42" s="4" t="s">
        <v>428</v>
      </c>
      <c r="E42" s="9">
        <f t="shared" si="0"/>
        <v>-12.299999999999997</v>
      </c>
    </row>
    <row r="43" spans="1:10" x14ac:dyDescent="0.3">
      <c r="A43" s="5" t="s">
        <v>292</v>
      </c>
      <c r="B43" s="6" t="s">
        <v>239</v>
      </c>
      <c r="C43" s="6" t="s">
        <v>430</v>
      </c>
      <c r="D43" s="6" t="s">
        <v>431</v>
      </c>
      <c r="E43" s="10">
        <f t="shared" si="0"/>
        <v>-12.299999999999997</v>
      </c>
    </row>
    <row r="44" spans="1:10" ht="14.4" customHeight="1" x14ac:dyDescent="0.3">
      <c r="A44" s="19" t="s">
        <v>583</v>
      </c>
      <c r="B44" s="19"/>
      <c r="C44" s="19"/>
      <c r="D44" s="19"/>
      <c r="E44" s="19"/>
      <c r="F44" s="17"/>
      <c r="G44" s="17"/>
      <c r="H44" s="17"/>
      <c r="I44" s="17"/>
      <c r="J44" s="17"/>
    </row>
  </sheetData>
  <mergeCells count="2">
    <mergeCell ref="A1:E3"/>
    <mergeCell ref="A44:E4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D42DF-9D19-4607-9D85-5B13E82051DD}">
  <dimension ref="A1:M43"/>
  <sheetViews>
    <sheetView topLeftCell="A26" workbookViewId="0">
      <selection activeCell="A43" sqref="A43:M43"/>
    </sheetView>
  </sheetViews>
  <sheetFormatPr defaultRowHeight="14.4" x14ac:dyDescent="0.3"/>
  <cols>
    <col min="1" max="1" width="16.109375" bestFit="1" customWidth="1"/>
    <col min="10" max="10" width="11.77734375" bestFit="1" customWidth="1"/>
    <col min="11" max="11" width="16.21875" bestFit="1" customWidth="1"/>
    <col min="12" max="12" width="10.5546875" bestFit="1" customWidth="1"/>
    <col min="13" max="13" width="12.33203125" bestFit="1" customWidth="1"/>
  </cols>
  <sheetData>
    <row r="1" spans="1:13" x14ac:dyDescent="0.3">
      <c r="A1" s="15" t="s">
        <v>577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  <c r="M1" s="16"/>
    </row>
    <row r="2" spans="1:13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  <c r="M2" s="16"/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297</v>
      </c>
      <c r="L3" t="s">
        <v>579</v>
      </c>
      <c r="M3" t="s">
        <v>580</v>
      </c>
    </row>
    <row r="4" spans="1:13" x14ac:dyDescent="0.3">
      <c r="C4" t="s">
        <v>10</v>
      </c>
      <c r="F4" t="s">
        <v>11</v>
      </c>
      <c r="I4" t="s">
        <v>12</v>
      </c>
      <c r="L4" s="13"/>
      <c r="M4" s="13"/>
    </row>
    <row r="5" spans="1:13" x14ac:dyDescent="0.3">
      <c r="A5" t="s">
        <v>13</v>
      </c>
      <c r="B5" t="s">
        <v>14</v>
      </c>
      <c r="C5" t="s">
        <v>15</v>
      </c>
      <c r="D5" t="s">
        <v>16</v>
      </c>
      <c r="E5" t="s">
        <v>14</v>
      </c>
      <c r="F5" t="s">
        <v>15</v>
      </c>
      <c r="G5" t="s">
        <v>16</v>
      </c>
      <c r="H5" t="s">
        <v>14</v>
      </c>
      <c r="I5" t="s">
        <v>15</v>
      </c>
      <c r="J5" t="s">
        <v>16</v>
      </c>
      <c r="K5" t="s">
        <v>298</v>
      </c>
      <c r="L5" s="13" t="s">
        <v>581</v>
      </c>
      <c r="M5" s="13" t="s">
        <v>582</v>
      </c>
    </row>
    <row r="6" spans="1:13" x14ac:dyDescent="0.3">
      <c r="A6" t="s">
        <v>17</v>
      </c>
      <c r="B6" t="s">
        <v>433</v>
      </c>
      <c r="C6" t="s">
        <v>434</v>
      </c>
      <c r="D6" t="s">
        <v>435</v>
      </c>
      <c r="E6" t="s">
        <v>295</v>
      </c>
      <c r="F6" t="s">
        <v>436</v>
      </c>
      <c r="G6" t="s">
        <v>437</v>
      </c>
      <c r="H6" t="s">
        <v>438</v>
      </c>
      <c r="I6" t="s">
        <v>439</v>
      </c>
      <c r="J6" t="s">
        <v>398</v>
      </c>
      <c r="K6" s="7">
        <f>Table090__Page_121[[#This Row],[Column4]]-Table090__Page_121[[#This Row],[Column7]]</f>
        <v>-16.600000000000001</v>
      </c>
      <c r="L6" s="14">
        <f>Table090__Page_121[[#This Row],[Column2]]-Table090__Page_121[[#This Row],[Column5]]</f>
        <v>-16.799999999999997</v>
      </c>
      <c r="M6" s="14">
        <f>Table090__Page_121[[#This Row],[Column3]]-Table090__Page_121[[#This Row],[Column6]]</f>
        <v>-16.5</v>
      </c>
    </row>
    <row r="7" spans="1:13" x14ac:dyDescent="0.3">
      <c r="A7" t="s">
        <v>27</v>
      </c>
      <c r="B7" t="s">
        <v>440</v>
      </c>
      <c r="C7" t="s">
        <v>441</v>
      </c>
      <c r="D7" t="s">
        <v>388</v>
      </c>
      <c r="E7" t="s">
        <v>442</v>
      </c>
      <c r="F7" t="s">
        <v>443</v>
      </c>
      <c r="G7" t="s">
        <v>444</v>
      </c>
      <c r="H7" t="s">
        <v>445</v>
      </c>
      <c r="I7" t="s">
        <v>446</v>
      </c>
      <c r="J7" t="s">
        <v>447</v>
      </c>
      <c r="K7" s="7">
        <f>Table090__Page_121[[#This Row],[Column4]]-Table090__Page_121[[#This Row],[Column7]]</f>
        <v>-22.099999999999998</v>
      </c>
      <c r="L7" s="14">
        <f>Table090__Page_121[[#This Row],[Column2]]-Table090__Page_121[[#This Row],[Column5]]</f>
        <v>-21</v>
      </c>
      <c r="M7" s="14">
        <f>Table090__Page_121[[#This Row],[Column3]]-Table090__Page_121[[#This Row],[Column6]]</f>
        <v>-23.5</v>
      </c>
    </row>
    <row r="8" spans="1:13" x14ac:dyDescent="0.3">
      <c r="A8" t="s">
        <v>37</v>
      </c>
      <c r="B8" t="s">
        <v>448</v>
      </c>
      <c r="C8" t="s">
        <v>449</v>
      </c>
      <c r="D8" t="s">
        <v>398</v>
      </c>
      <c r="E8" t="s">
        <v>343</v>
      </c>
      <c r="F8" t="s">
        <v>189</v>
      </c>
      <c r="G8" t="s">
        <v>313</v>
      </c>
      <c r="H8" t="s">
        <v>119</v>
      </c>
      <c r="I8" t="s">
        <v>450</v>
      </c>
      <c r="J8" t="s">
        <v>387</v>
      </c>
      <c r="K8" s="7">
        <f>Table090__Page_121[[#This Row],[Column4]]-Table090__Page_121[[#This Row],[Column7]]</f>
        <v>-22.699999999999996</v>
      </c>
      <c r="L8" s="14">
        <f>Table090__Page_121[[#This Row],[Column2]]-Table090__Page_121[[#This Row],[Column5]]</f>
        <v>-22.4</v>
      </c>
      <c r="M8" s="14">
        <f>Table090__Page_121[[#This Row],[Column3]]-Table090__Page_121[[#This Row],[Column6]]</f>
        <v>-23.1</v>
      </c>
    </row>
    <row r="9" spans="1:13" x14ac:dyDescent="0.3">
      <c r="A9" t="s">
        <v>47</v>
      </c>
      <c r="B9" t="s">
        <v>451</v>
      </c>
      <c r="C9" t="s">
        <v>452</v>
      </c>
      <c r="D9" t="s">
        <v>389</v>
      </c>
      <c r="E9" t="s">
        <v>201</v>
      </c>
      <c r="F9" t="s">
        <v>453</v>
      </c>
      <c r="G9" t="s">
        <v>454</v>
      </c>
      <c r="H9" t="s">
        <v>304</v>
      </c>
      <c r="I9" t="s">
        <v>455</v>
      </c>
      <c r="J9" t="s">
        <v>456</v>
      </c>
      <c r="K9" s="7">
        <f>Table090__Page_121[[#This Row],[Column4]]-Table090__Page_121[[#This Row],[Column7]]</f>
        <v>-15.600000000000001</v>
      </c>
      <c r="L9" s="14">
        <f>Table090__Page_121[[#This Row],[Column2]]-Table090__Page_121[[#This Row],[Column5]]</f>
        <v>-16.600000000000001</v>
      </c>
      <c r="M9" s="14">
        <f>Table090__Page_121[[#This Row],[Column3]]-Table090__Page_121[[#This Row],[Column6]]</f>
        <v>-13.799999999999997</v>
      </c>
    </row>
    <row r="10" spans="1:13" x14ac:dyDescent="0.3">
      <c r="A10" t="s">
        <v>57</v>
      </c>
      <c r="B10" t="s">
        <v>457</v>
      </c>
      <c r="C10" t="s">
        <v>458</v>
      </c>
      <c r="D10" t="s">
        <v>459</v>
      </c>
      <c r="E10" t="s">
        <v>383</v>
      </c>
      <c r="F10" t="s">
        <v>460</v>
      </c>
      <c r="G10" t="s">
        <v>64</v>
      </c>
      <c r="H10" t="s">
        <v>461</v>
      </c>
      <c r="I10" t="s">
        <v>462</v>
      </c>
      <c r="J10" t="s">
        <v>463</v>
      </c>
      <c r="K10" s="7">
        <f>Table090__Page_121[[#This Row],[Column4]]-Table090__Page_121[[#This Row],[Column7]]</f>
        <v>-23.799999999999997</v>
      </c>
      <c r="L10" s="14">
        <f>Table090__Page_121[[#This Row],[Column2]]-Table090__Page_121[[#This Row],[Column5]]</f>
        <v>-23.099999999999994</v>
      </c>
      <c r="M10" s="14">
        <f>Table090__Page_121[[#This Row],[Column3]]-Table090__Page_121[[#This Row],[Column6]]</f>
        <v>-24.400000000000002</v>
      </c>
    </row>
    <row r="11" spans="1:13" x14ac:dyDescent="0.3">
      <c r="A11" t="s">
        <v>67</v>
      </c>
      <c r="B11" t="s">
        <v>464</v>
      </c>
      <c r="C11" t="s">
        <v>465</v>
      </c>
      <c r="D11" t="s">
        <v>391</v>
      </c>
      <c r="E11" t="s">
        <v>282</v>
      </c>
      <c r="F11" t="s">
        <v>466</v>
      </c>
      <c r="G11" t="s">
        <v>467</v>
      </c>
      <c r="H11" t="s">
        <v>278</v>
      </c>
      <c r="I11" t="s">
        <v>50</v>
      </c>
      <c r="J11" t="s">
        <v>468</v>
      </c>
      <c r="K11" s="7">
        <f>Table090__Page_121[[#This Row],[Column4]]-Table090__Page_121[[#This Row],[Column7]]</f>
        <v>-19.100000000000001</v>
      </c>
      <c r="L11" s="14">
        <f>Table090__Page_121[[#This Row],[Column2]]-Table090__Page_121[[#This Row],[Column5]]</f>
        <v>-18.599999999999994</v>
      </c>
      <c r="M11" s="14">
        <f>Table090__Page_121[[#This Row],[Column3]]-Table090__Page_121[[#This Row],[Column6]]</f>
        <v>-19</v>
      </c>
    </row>
    <row r="12" spans="1:13" x14ac:dyDescent="0.3">
      <c r="A12" t="s">
        <v>77</v>
      </c>
      <c r="B12" t="s">
        <v>250</v>
      </c>
      <c r="C12" t="s">
        <v>469</v>
      </c>
      <c r="D12" t="s">
        <v>268</v>
      </c>
      <c r="E12" t="s">
        <v>470</v>
      </c>
      <c r="F12" t="s">
        <v>471</v>
      </c>
      <c r="G12" t="s">
        <v>241</v>
      </c>
      <c r="H12" t="s">
        <v>454</v>
      </c>
      <c r="I12" t="s">
        <v>472</v>
      </c>
      <c r="J12" t="s">
        <v>414</v>
      </c>
      <c r="K12" s="7">
        <f>Table090__Page_121[[#This Row],[Column4]]-Table090__Page_121[[#This Row],[Column7]]</f>
        <v>-8.2000000000000028</v>
      </c>
      <c r="L12" s="14">
        <f>Table090__Page_121[[#This Row],[Column2]]-Table090__Page_121[[#This Row],[Column5]]</f>
        <v>-16.699999999999996</v>
      </c>
      <c r="M12" s="14">
        <f>Table090__Page_121[[#This Row],[Column3]]-Table090__Page_121[[#This Row],[Column6]]</f>
        <v>0.39999999999999858</v>
      </c>
    </row>
    <row r="13" spans="1:13" x14ac:dyDescent="0.3">
      <c r="A13" t="s">
        <v>85</v>
      </c>
      <c r="B13" t="s">
        <v>473</v>
      </c>
      <c r="C13" t="s">
        <v>474</v>
      </c>
      <c r="D13" t="s">
        <v>475</v>
      </c>
      <c r="E13" t="s">
        <v>476</v>
      </c>
      <c r="F13" t="s">
        <v>351</v>
      </c>
      <c r="G13" t="s">
        <v>33</v>
      </c>
      <c r="H13" t="s">
        <v>323</v>
      </c>
      <c r="I13" t="s">
        <v>477</v>
      </c>
      <c r="J13" t="s">
        <v>49</v>
      </c>
      <c r="K13" s="7">
        <f>Table090__Page_121[[#This Row],[Column4]]-Table090__Page_121[[#This Row],[Column7]]</f>
        <v>-24.9</v>
      </c>
      <c r="L13" s="14">
        <f>Table090__Page_121[[#This Row],[Column2]]-Table090__Page_121[[#This Row],[Column5]]</f>
        <v>-26.6</v>
      </c>
      <c r="M13" s="14">
        <f>Table090__Page_121[[#This Row],[Column3]]-Table090__Page_121[[#This Row],[Column6]]</f>
        <v>-21.599999999999998</v>
      </c>
    </row>
    <row r="14" spans="1:13" x14ac:dyDescent="0.3">
      <c r="A14" t="s">
        <v>94</v>
      </c>
      <c r="B14" t="s">
        <v>478</v>
      </c>
      <c r="C14" t="s">
        <v>479</v>
      </c>
      <c r="D14" t="s">
        <v>69</v>
      </c>
      <c r="E14" t="s">
        <v>480</v>
      </c>
      <c r="F14" t="s">
        <v>454</v>
      </c>
      <c r="G14" t="s">
        <v>468</v>
      </c>
      <c r="H14" t="s">
        <v>62</v>
      </c>
      <c r="I14" t="s">
        <v>246</v>
      </c>
      <c r="J14" t="s">
        <v>383</v>
      </c>
      <c r="K14" s="7">
        <f>Table090__Page_121[[#This Row],[Column4]]-Table090__Page_121[[#This Row],[Column7]]</f>
        <v>-6.8000000000000043</v>
      </c>
      <c r="L14" s="14">
        <f>Table090__Page_121[[#This Row],[Column2]]-Table090__Page_121[[#This Row],[Column5]]</f>
        <v>-2.6000000000000085</v>
      </c>
      <c r="M14" s="14">
        <f>Table090__Page_121[[#This Row],[Column3]]-Table090__Page_121[[#This Row],[Column6]]</f>
        <v>-10.400000000000006</v>
      </c>
    </row>
    <row r="15" spans="1:13" x14ac:dyDescent="0.3">
      <c r="A15" t="s">
        <v>104</v>
      </c>
      <c r="B15" t="s">
        <v>382</v>
      </c>
      <c r="C15" t="s">
        <v>397</v>
      </c>
      <c r="D15" t="s">
        <v>279</v>
      </c>
      <c r="E15" t="s">
        <v>406</v>
      </c>
      <c r="F15" t="s">
        <v>167</v>
      </c>
      <c r="G15" t="s">
        <v>322</v>
      </c>
      <c r="H15" t="s">
        <v>238</v>
      </c>
      <c r="I15" t="s">
        <v>481</v>
      </c>
      <c r="J15" t="s">
        <v>313</v>
      </c>
      <c r="K15" s="7">
        <f>Table090__Page_121[[#This Row],[Column4]]-Table090__Page_121[[#This Row],[Column7]]</f>
        <v>-1.5</v>
      </c>
      <c r="L15" s="14">
        <f>Table090__Page_121[[#This Row],[Column2]]-Table090__Page_121[[#This Row],[Column5]]</f>
        <v>-3.5</v>
      </c>
      <c r="M15" s="14">
        <f>Table090__Page_121[[#This Row],[Column3]]-Table090__Page_121[[#This Row],[Column6]]</f>
        <v>2.5</v>
      </c>
    </row>
    <row r="16" spans="1:13" x14ac:dyDescent="0.3">
      <c r="A16" t="s">
        <v>113</v>
      </c>
      <c r="B16" t="s">
        <v>482</v>
      </c>
      <c r="C16" t="s">
        <v>462</v>
      </c>
      <c r="D16" t="s">
        <v>475</v>
      </c>
      <c r="E16" t="s">
        <v>414</v>
      </c>
      <c r="F16" t="s">
        <v>483</v>
      </c>
      <c r="G16" t="s">
        <v>464</v>
      </c>
      <c r="H16" t="s">
        <v>308</v>
      </c>
      <c r="I16" t="s">
        <v>484</v>
      </c>
      <c r="J16" t="s">
        <v>477</v>
      </c>
      <c r="K16" s="7">
        <f>Table090__Page_121[[#This Row],[Column4]]-Table090__Page_121[[#This Row],[Column7]]</f>
        <v>-15.100000000000001</v>
      </c>
      <c r="L16" s="14">
        <f>Table090__Page_121[[#This Row],[Column2]]-Table090__Page_121[[#This Row],[Column5]]</f>
        <v>-13.5</v>
      </c>
      <c r="M16" s="14">
        <f>Table090__Page_121[[#This Row],[Column3]]-Table090__Page_121[[#This Row],[Column6]]</f>
        <v>-16.100000000000001</v>
      </c>
    </row>
    <row r="17" spans="1:13" x14ac:dyDescent="0.3">
      <c r="A17" t="s">
        <v>121</v>
      </c>
      <c r="B17" t="s">
        <v>485</v>
      </c>
      <c r="C17" t="s">
        <v>482</v>
      </c>
      <c r="D17" t="s">
        <v>486</v>
      </c>
      <c r="E17" t="s">
        <v>99</v>
      </c>
      <c r="F17" t="s">
        <v>350</v>
      </c>
      <c r="G17" t="s">
        <v>282</v>
      </c>
      <c r="H17" t="s">
        <v>487</v>
      </c>
      <c r="I17" t="s">
        <v>309</v>
      </c>
      <c r="J17" t="s">
        <v>488</v>
      </c>
      <c r="K17" s="7">
        <f>Table090__Page_121[[#This Row],[Column4]]-Table090__Page_121[[#This Row],[Column7]]</f>
        <v>-16.599999999999994</v>
      </c>
      <c r="L17" s="14">
        <f>Table090__Page_121[[#This Row],[Column2]]-Table090__Page_121[[#This Row],[Column5]]</f>
        <v>-13.5</v>
      </c>
      <c r="M17" s="14">
        <f>Table090__Page_121[[#This Row],[Column3]]-Table090__Page_121[[#This Row],[Column6]]</f>
        <v>-20.299999999999997</v>
      </c>
    </row>
    <row r="18" spans="1:13" x14ac:dyDescent="0.3">
      <c r="A18" t="s">
        <v>130</v>
      </c>
      <c r="B18" t="s">
        <v>207</v>
      </c>
      <c r="C18" t="s">
        <v>489</v>
      </c>
      <c r="D18" t="s">
        <v>460</v>
      </c>
      <c r="E18" t="s">
        <v>319</v>
      </c>
      <c r="F18" t="s">
        <v>325</v>
      </c>
      <c r="G18" t="s">
        <v>203</v>
      </c>
      <c r="H18" t="s">
        <v>490</v>
      </c>
      <c r="I18" t="s">
        <v>491</v>
      </c>
      <c r="J18" t="s">
        <v>58</v>
      </c>
      <c r="K18" s="7">
        <f>Table090__Page_121[[#This Row],[Column4]]-Table090__Page_121[[#This Row],[Column7]]</f>
        <v>-7.3999999999999986</v>
      </c>
      <c r="L18" s="14">
        <f>Table090__Page_121[[#This Row],[Column2]]-Table090__Page_121[[#This Row],[Column5]]</f>
        <v>-7.1999999999999957</v>
      </c>
      <c r="M18" s="14">
        <f>Table090__Page_121[[#This Row],[Column3]]-Table090__Page_121[[#This Row],[Column6]]</f>
        <v>-7.5</v>
      </c>
    </row>
    <row r="19" spans="1:13" x14ac:dyDescent="0.3">
      <c r="A19" t="s">
        <v>139</v>
      </c>
      <c r="B19" t="s">
        <v>320</v>
      </c>
      <c r="C19" t="s">
        <v>492</v>
      </c>
      <c r="D19" t="s">
        <v>493</v>
      </c>
      <c r="E19" t="s">
        <v>494</v>
      </c>
      <c r="F19" t="s">
        <v>495</v>
      </c>
      <c r="G19" t="s">
        <v>496</v>
      </c>
      <c r="H19" t="s">
        <v>436</v>
      </c>
      <c r="I19" t="s">
        <v>497</v>
      </c>
      <c r="J19" t="s">
        <v>498</v>
      </c>
      <c r="K19" s="7">
        <f>Table090__Page_121[[#This Row],[Column4]]-Table090__Page_121[[#This Row],[Column7]]</f>
        <v>-22.6</v>
      </c>
      <c r="L19" s="14">
        <f>Table090__Page_121[[#This Row],[Column2]]-Table090__Page_121[[#This Row],[Column5]]</f>
        <v>-23.1</v>
      </c>
      <c r="M19" s="14">
        <f>Table090__Page_121[[#This Row],[Column3]]-Table090__Page_121[[#This Row],[Column6]]</f>
        <v>-22.200000000000003</v>
      </c>
    </row>
    <row r="20" spans="1:13" x14ac:dyDescent="0.3">
      <c r="A20" t="s">
        <v>148</v>
      </c>
      <c r="B20" t="s">
        <v>402</v>
      </c>
      <c r="C20" t="s">
        <v>499</v>
      </c>
      <c r="D20" t="s">
        <v>35</v>
      </c>
      <c r="E20" t="s">
        <v>238</v>
      </c>
      <c r="F20" t="s">
        <v>167</v>
      </c>
      <c r="G20" t="s">
        <v>171</v>
      </c>
      <c r="H20" t="s">
        <v>467</v>
      </c>
      <c r="I20" t="s">
        <v>500</v>
      </c>
      <c r="J20" t="s">
        <v>501</v>
      </c>
      <c r="K20" s="7">
        <f>Table090__Page_121[[#This Row],[Column4]]-Table090__Page_121[[#This Row],[Column7]]</f>
        <v>-20.599999999999994</v>
      </c>
      <c r="L20" s="14">
        <f>Table090__Page_121[[#This Row],[Column2]]-Table090__Page_121[[#This Row],[Column5]]</f>
        <v>-18</v>
      </c>
      <c r="M20" s="14">
        <f>Table090__Page_121[[#This Row],[Column3]]-Table090__Page_121[[#This Row],[Column6]]</f>
        <v>-24</v>
      </c>
    </row>
    <row r="21" spans="1:13" x14ac:dyDescent="0.3">
      <c r="A21" t="s">
        <v>156</v>
      </c>
      <c r="B21" t="s">
        <v>502</v>
      </c>
      <c r="C21" t="s">
        <v>503</v>
      </c>
      <c r="D21" t="s">
        <v>504</v>
      </c>
      <c r="E21" t="s">
        <v>46</v>
      </c>
      <c r="F21" t="s">
        <v>313</v>
      </c>
      <c r="G21" t="s">
        <v>68</v>
      </c>
      <c r="H21" t="s">
        <v>75</v>
      </c>
      <c r="I21" t="s">
        <v>487</v>
      </c>
      <c r="J21" t="s">
        <v>505</v>
      </c>
      <c r="K21" s="7">
        <f>Table090__Page_121[[#This Row],[Column4]]-Table090__Page_121[[#This Row],[Column7]]</f>
        <v>1.7999999999999972</v>
      </c>
      <c r="L21" s="14">
        <f>Table090__Page_121[[#This Row],[Column2]]-Table090__Page_121[[#This Row],[Column5]]</f>
        <v>2.3999999999999915</v>
      </c>
      <c r="M21" s="14">
        <f>Table090__Page_121[[#This Row],[Column3]]-Table090__Page_121[[#This Row],[Column6]]</f>
        <v>0.29999999999999716</v>
      </c>
    </row>
    <row r="22" spans="1:13" x14ac:dyDescent="0.3">
      <c r="A22" t="s">
        <v>164</v>
      </c>
      <c r="B22" t="s">
        <v>506</v>
      </c>
      <c r="C22" t="s">
        <v>507</v>
      </c>
      <c r="D22" t="s">
        <v>508</v>
      </c>
      <c r="E22" t="s">
        <v>43</v>
      </c>
      <c r="F22" t="s">
        <v>509</v>
      </c>
      <c r="G22" t="s">
        <v>41</v>
      </c>
      <c r="H22" t="s">
        <v>231</v>
      </c>
      <c r="I22" t="s">
        <v>36</v>
      </c>
      <c r="J22" t="s">
        <v>309</v>
      </c>
      <c r="K22" s="7">
        <f>Table090__Page_121[[#This Row],[Column4]]-Table090__Page_121[[#This Row],[Column7]]</f>
        <v>-45.1</v>
      </c>
      <c r="L22" s="14">
        <f>Table090__Page_121[[#This Row],[Column2]]-Table090__Page_121[[#This Row],[Column5]]</f>
        <v>-43.400000000000006</v>
      </c>
      <c r="M22" s="14">
        <f>Table090__Page_121[[#This Row],[Column3]]-Table090__Page_121[[#This Row],[Column6]]</f>
        <v>-46.999999999999993</v>
      </c>
    </row>
    <row r="23" spans="1:13" x14ac:dyDescent="0.3">
      <c r="A23" t="s">
        <v>173</v>
      </c>
      <c r="B23" t="s">
        <v>373</v>
      </c>
      <c r="C23" t="s">
        <v>365</v>
      </c>
      <c r="D23" t="s">
        <v>197</v>
      </c>
      <c r="E23" t="s">
        <v>273</v>
      </c>
      <c r="F23" t="s">
        <v>19</v>
      </c>
      <c r="G23" t="s">
        <v>422</v>
      </c>
      <c r="H23" t="s">
        <v>91</v>
      </c>
      <c r="I23" t="s">
        <v>431</v>
      </c>
      <c r="J23" t="s">
        <v>373</v>
      </c>
      <c r="K23" s="7">
        <f>Table090__Page_121[[#This Row],[Column4]]-Table090__Page_121[[#This Row],[Column7]]</f>
        <v>-7.1999999999999886</v>
      </c>
      <c r="L23" s="14">
        <f>Table090__Page_121[[#This Row],[Column2]]-Table090__Page_121[[#This Row],[Column5]]</f>
        <v>-9.8999999999999915</v>
      </c>
      <c r="M23" s="14">
        <f>Table090__Page_121[[#This Row],[Column3]]-Table090__Page_121[[#This Row],[Column6]]</f>
        <v>-4.3000000000000043</v>
      </c>
    </row>
    <row r="24" spans="1:13" x14ac:dyDescent="0.3">
      <c r="A24" t="s">
        <v>181</v>
      </c>
      <c r="B24" t="s">
        <v>308</v>
      </c>
      <c r="C24" t="s">
        <v>498</v>
      </c>
      <c r="D24" t="s">
        <v>510</v>
      </c>
      <c r="E24" t="s">
        <v>294</v>
      </c>
      <c r="F24" t="s">
        <v>511</v>
      </c>
      <c r="G24" t="s">
        <v>429</v>
      </c>
      <c r="H24" t="s">
        <v>512</v>
      </c>
      <c r="I24" t="s">
        <v>453</v>
      </c>
      <c r="J24" t="s">
        <v>30</v>
      </c>
      <c r="K24" s="7">
        <f>Table090__Page_121[[#This Row],[Column4]]-Table090__Page_121[[#This Row],[Column7]]</f>
        <v>-9.5</v>
      </c>
      <c r="L24" s="14">
        <f>Table090__Page_121[[#This Row],[Column2]]-Table090__Page_121[[#This Row],[Column5]]</f>
        <v>-9.0999999999999943</v>
      </c>
      <c r="M24" s="14">
        <f>Table090__Page_121[[#This Row],[Column3]]-Table090__Page_121[[#This Row],[Column6]]</f>
        <v>-10.200000000000003</v>
      </c>
    </row>
    <row r="25" spans="1:13" x14ac:dyDescent="0.3">
      <c r="A25" t="s">
        <v>188</v>
      </c>
      <c r="B25" t="s">
        <v>513</v>
      </c>
      <c r="C25" t="s">
        <v>514</v>
      </c>
      <c r="D25" t="s">
        <v>515</v>
      </c>
      <c r="E25" t="s">
        <v>279</v>
      </c>
      <c r="F25" t="s">
        <v>516</v>
      </c>
      <c r="G25" t="s">
        <v>190</v>
      </c>
      <c r="H25" t="s">
        <v>517</v>
      </c>
      <c r="I25" t="s">
        <v>518</v>
      </c>
      <c r="J25" t="s">
        <v>519</v>
      </c>
      <c r="K25" s="7">
        <f>Table090__Page_121[[#This Row],[Column4]]-Table090__Page_121[[#This Row],[Column7]]</f>
        <v>-22.499999999999996</v>
      </c>
      <c r="L25" s="14">
        <f>Table090__Page_121[[#This Row],[Column2]]-Table090__Page_121[[#This Row],[Column5]]</f>
        <v>-28.9</v>
      </c>
      <c r="M25" s="14">
        <f>Table090__Page_121[[#This Row],[Column3]]-Table090__Page_121[[#This Row],[Column6]]</f>
        <v>-15.900000000000002</v>
      </c>
    </row>
    <row r="26" spans="1:13" x14ac:dyDescent="0.3">
      <c r="A26" t="s">
        <v>194</v>
      </c>
      <c r="B26" t="s">
        <v>495</v>
      </c>
      <c r="C26" t="s">
        <v>520</v>
      </c>
      <c r="D26" t="s">
        <v>521</v>
      </c>
      <c r="E26" t="s">
        <v>319</v>
      </c>
      <c r="F26" t="s">
        <v>303</v>
      </c>
      <c r="G26" t="s">
        <v>522</v>
      </c>
      <c r="H26" t="s">
        <v>309</v>
      </c>
      <c r="I26" t="s">
        <v>523</v>
      </c>
      <c r="J26" t="s">
        <v>308</v>
      </c>
      <c r="K26" s="7">
        <f>Table090__Page_121[[#This Row],[Column4]]-Table090__Page_121[[#This Row],[Column7]]</f>
        <v>-7</v>
      </c>
      <c r="L26" s="14">
        <f>Table090__Page_121[[#This Row],[Column2]]-Table090__Page_121[[#This Row],[Column5]]</f>
        <v>-9.0999999999999943</v>
      </c>
      <c r="M26" s="14">
        <f>Table090__Page_121[[#This Row],[Column3]]-Table090__Page_121[[#This Row],[Column6]]</f>
        <v>-4</v>
      </c>
    </row>
    <row r="27" spans="1:13" x14ac:dyDescent="0.3">
      <c r="A27" t="s">
        <v>200</v>
      </c>
      <c r="B27" t="s">
        <v>524</v>
      </c>
      <c r="C27" t="s">
        <v>525</v>
      </c>
      <c r="D27" t="s">
        <v>526</v>
      </c>
      <c r="E27" t="s">
        <v>527</v>
      </c>
      <c r="F27" t="s">
        <v>528</v>
      </c>
      <c r="G27" t="s">
        <v>50</v>
      </c>
      <c r="H27" t="s">
        <v>304</v>
      </c>
      <c r="I27" t="s">
        <v>529</v>
      </c>
      <c r="J27" t="s">
        <v>530</v>
      </c>
      <c r="K27" s="7">
        <f>Table090__Page_121[[#This Row],[Column4]]-Table090__Page_121[[#This Row],[Column7]]</f>
        <v>-22</v>
      </c>
      <c r="L27" s="14">
        <f>Table090__Page_121[[#This Row],[Column2]]-Table090__Page_121[[#This Row],[Column5]]</f>
        <v>-19.600000000000001</v>
      </c>
      <c r="M27" s="14">
        <f>Table090__Page_121[[#This Row],[Column3]]-Table090__Page_121[[#This Row],[Column6]]</f>
        <v>-22.999999999999996</v>
      </c>
    </row>
    <row r="28" spans="1:13" x14ac:dyDescent="0.3">
      <c r="A28" t="s">
        <v>209</v>
      </c>
      <c r="B28" t="s">
        <v>269</v>
      </c>
      <c r="C28" t="s">
        <v>528</v>
      </c>
      <c r="D28" t="s">
        <v>294</v>
      </c>
      <c r="E28" t="s">
        <v>45</v>
      </c>
      <c r="F28" t="s">
        <v>531</v>
      </c>
      <c r="G28" t="s">
        <v>311</v>
      </c>
      <c r="H28" t="s">
        <v>306</v>
      </c>
      <c r="I28" t="s">
        <v>454</v>
      </c>
      <c r="J28" t="s">
        <v>469</v>
      </c>
      <c r="K28" s="7">
        <f>Table090__Page_121[[#This Row],[Column4]]-Table090__Page_121[[#This Row],[Column7]]</f>
        <v>-14.200000000000003</v>
      </c>
      <c r="L28" s="14">
        <f>Table090__Page_121[[#This Row],[Column2]]-Table090__Page_121[[#This Row],[Column5]]</f>
        <v>-7.0999999999999943</v>
      </c>
      <c r="M28" s="14">
        <f>Table090__Page_121[[#This Row],[Column3]]-Table090__Page_121[[#This Row],[Column6]]</f>
        <v>-22.299999999999997</v>
      </c>
    </row>
    <row r="29" spans="1:13" x14ac:dyDescent="0.3">
      <c r="A29" t="s">
        <v>214</v>
      </c>
      <c r="B29" t="s">
        <v>341</v>
      </c>
      <c r="C29" t="s">
        <v>477</v>
      </c>
      <c r="D29" t="s">
        <v>473</v>
      </c>
      <c r="E29" t="s">
        <v>279</v>
      </c>
      <c r="F29" t="s">
        <v>448</v>
      </c>
      <c r="G29" t="s">
        <v>532</v>
      </c>
      <c r="H29" t="s">
        <v>69</v>
      </c>
      <c r="I29" t="s">
        <v>508</v>
      </c>
      <c r="J29" t="s">
        <v>512</v>
      </c>
      <c r="K29" s="7">
        <f>Table090__Page_121[[#This Row],[Column4]]-Table090__Page_121[[#This Row],[Column7]]</f>
        <v>-16.300000000000004</v>
      </c>
      <c r="L29" s="14">
        <f>Table090__Page_121[[#This Row],[Column2]]-Table090__Page_121[[#This Row],[Column5]]</f>
        <v>-19.200000000000003</v>
      </c>
      <c r="M29" s="14">
        <f>Table090__Page_121[[#This Row],[Column3]]-Table090__Page_121[[#This Row],[Column6]]</f>
        <v>-12.800000000000004</v>
      </c>
    </row>
    <row r="30" spans="1:13" x14ac:dyDescent="0.3">
      <c r="A30" t="s">
        <v>220</v>
      </c>
      <c r="B30" t="s">
        <v>533</v>
      </c>
      <c r="C30" t="s">
        <v>534</v>
      </c>
      <c r="D30" t="s">
        <v>440</v>
      </c>
      <c r="E30" t="s">
        <v>204</v>
      </c>
      <c r="F30" t="s">
        <v>319</v>
      </c>
      <c r="G30" t="s">
        <v>193</v>
      </c>
      <c r="H30" t="s">
        <v>496</v>
      </c>
      <c r="I30" t="s">
        <v>473</v>
      </c>
      <c r="J30" t="s">
        <v>318</v>
      </c>
      <c r="K30" s="7">
        <f>Table090__Page_121[[#This Row],[Column4]]-Table090__Page_121[[#This Row],[Column7]]</f>
        <v>-25.6</v>
      </c>
      <c r="L30" s="14">
        <f>Table090__Page_121[[#This Row],[Column2]]-Table090__Page_121[[#This Row],[Column5]]</f>
        <v>-23.799999999999997</v>
      </c>
      <c r="M30" s="14">
        <f>Table090__Page_121[[#This Row],[Column3]]-Table090__Page_121[[#This Row],[Column6]]</f>
        <v>-27.099999999999998</v>
      </c>
    </row>
    <row r="31" spans="1:13" x14ac:dyDescent="0.3">
      <c r="A31" t="s">
        <v>226</v>
      </c>
      <c r="B31" t="s">
        <v>535</v>
      </c>
      <c r="C31" t="s">
        <v>536</v>
      </c>
      <c r="D31" t="s">
        <v>537</v>
      </c>
      <c r="E31" t="s">
        <v>538</v>
      </c>
      <c r="F31" t="s">
        <v>539</v>
      </c>
      <c r="G31" t="s">
        <v>540</v>
      </c>
      <c r="H31" t="s">
        <v>541</v>
      </c>
      <c r="I31" t="s">
        <v>542</v>
      </c>
      <c r="J31" t="s">
        <v>543</v>
      </c>
      <c r="K31" s="7">
        <f>Table090__Page_121[[#This Row],[Column4]]-Table090__Page_121[[#This Row],[Column7]]</f>
        <v>-1.3999999999999986</v>
      </c>
      <c r="L31" s="14">
        <f>Table090__Page_121[[#This Row],[Column2]]-Table090__Page_121[[#This Row],[Column5]]</f>
        <v>-0.19999999999999574</v>
      </c>
      <c r="M31" s="14">
        <f>Table090__Page_121[[#This Row],[Column3]]-Table090__Page_121[[#This Row],[Column6]]</f>
        <v>-3.2999999999999972</v>
      </c>
    </row>
    <row r="32" spans="1:13" x14ac:dyDescent="0.3">
      <c r="A32" t="s">
        <v>234</v>
      </c>
      <c r="B32" t="s">
        <v>544</v>
      </c>
      <c r="C32" t="s">
        <v>510</v>
      </c>
      <c r="D32" t="s">
        <v>268</v>
      </c>
      <c r="E32" t="s">
        <v>545</v>
      </c>
      <c r="F32" t="s">
        <v>546</v>
      </c>
      <c r="G32" t="s">
        <v>438</v>
      </c>
      <c r="H32" t="s">
        <v>442</v>
      </c>
      <c r="I32" t="s">
        <v>547</v>
      </c>
      <c r="J32" t="s">
        <v>405</v>
      </c>
      <c r="K32" s="7">
        <f>Table090__Page_121[[#This Row],[Column4]]-Table090__Page_121[[#This Row],[Column7]]</f>
        <v>1.7999999999999972</v>
      </c>
      <c r="L32" s="14">
        <f>Table090__Page_121[[#This Row],[Column2]]-Table090__Page_121[[#This Row],[Column5]]</f>
        <v>5.2999999999999972</v>
      </c>
      <c r="M32" s="14">
        <f>Table090__Page_121[[#This Row],[Column3]]-Table090__Page_121[[#This Row],[Column6]]</f>
        <v>-1.7999999999999972</v>
      </c>
    </row>
    <row r="33" spans="1:13" x14ac:dyDescent="0.3">
      <c r="A33" t="s">
        <v>240</v>
      </c>
      <c r="B33" t="s">
        <v>324</v>
      </c>
      <c r="C33" t="s">
        <v>548</v>
      </c>
      <c r="D33" t="s">
        <v>549</v>
      </c>
      <c r="E33" t="s">
        <v>466</v>
      </c>
      <c r="F33" t="s">
        <v>550</v>
      </c>
      <c r="G33" t="s">
        <v>551</v>
      </c>
      <c r="H33" t="s">
        <v>202</v>
      </c>
      <c r="I33" t="s">
        <v>552</v>
      </c>
      <c r="J33" t="s">
        <v>553</v>
      </c>
      <c r="K33" s="7">
        <f>Table090__Page_121[[#This Row],[Column4]]-Table090__Page_121[[#This Row],[Column7]]</f>
        <v>-14.100000000000001</v>
      </c>
      <c r="L33" s="14">
        <f>Table090__Page_121[[#This Row],[Column2]]-Table090__Page_121[[#This Row],[Column5]]</f>
        <v>-15.300000000000004</v>
      </c>
      <c r="M33" s="14">
        <f>Table090__Page_121[[#This Row],[Column3]]-Table090__Page_121[[#This Row],[Column6]]</f>
        <v>-12.7</v>
      </c>
    </row>
    <row r="34" spans="1:13" x14ac:dyDescent="0.3">
      <c r="A34" t="s">
        <v>248</v>
      </c>
      <c r="B34" t="s">
        <v>440</v>
      </c>
      <c r="C34" t="s">
        <v>554</v>
      </c>
      <c r="D34" t="s">
        <v>555</v>
      </c>
      <c r="E34" t="s">
        <v>69</v>
      </c>
      <c r="F34" t="s">
        <v>556</v>
      </c>
      <c r="G34" t="s">
        <v>341</v>
      </c>
      <c r="H34" t="s">
        <v>521</v>
      </c>
      <c r="I34" t="s">
        <v>474</v>
      </c>
      <c r="J34" t="s">
        <v>557</v>
      </c>
      <c r="K34" s="7">
        <f>Table090__Page_121[[#This Row],[Column4]]-Table090__Page_121[[#This Row],[Column7]]</f>
        <v>-16.399999999999999</v>
      </c>
      <c r="L34" s="14">
        <f>Table090__Page_121[[#This Row],[Column2]]-Table090__Page_121[[#This Row],[Column5]]</f>
        <v>-18.399999999999999</v>
      </c>
      <c r="M34" s="14">
        <f>Table090__Page_121[[#This Row],[Column3]]-Table090__Page_121[[#This Row],[Column6]]</f>
        <v>-14.100000000000001</v>
      </c>
    </row>
    <row r="35" spans="1:13" x14ac:dyDescent="0.3">
      <c r="A35" t="s">
        <v>254</v>
      </c>
      <c r="B35" t="s">
        <v>313</v>
      </c>
      <c r="C35" t="s">
        <v>558</v>
      </c>
      <c r="D35" t="s">
        <v>302</v>
      </c>
      <c r="E35" t="s">
        <v>559</v>
      </c>
      <c r="F35" t="s">
        <v>317</v>
      </c>
      <c r="G35" t="s">
        <v>296</v>
      </c>
      <c r="H35" t="s">
        <v>560</v>
      </c>
      <c r="I35" t="s">
        <v>58</v>
      </c>
      <c r="J35" t="s">
        <v>295</v>
      </c>
      <c r="K35" s="7">
        <f>Table090__Page_121[[#This Row],[Column4]]-Table090__Page_121[[#This Row],[Column7]]</f>
        <v>-17.399999999999999</v>
      </c>
      <c r="L35" s="14">
        <f>Table090__Page_121[[#This Row],[Column2]]-Table090__Page_121[[#This Row],[Column5]]</f>
        <v>-11.700000000000003</v>
      </c>
      <c r="M35" s="14">
        <f>Table090__Page_121[[#This Row],[Column3]]-Table090__Page_121[[#This Row],[Column6]]</f>
        <v>-23</v>
      </c>
    </row>
    <row r="36" spans="1:13" x14ac:dyDescent="0.3">
      <c r="A36" t="s">
        <v>259</v>
      </c>
      <c r="B36" t="s">
        <v>260</v>
      </c>
      <c r="C36" t="s">
        <v>260</v>
      </c>
      <c r="D36" t="s">
        <v>260</v>
      </c>
      <c r="E36" t="s">
        <v>171</v>
      </c>
      <c r="F36" t="s">
        <v>316</v>
      </c>
      <c r="G36" t="s">
        <v>206</v>
      </c>
      <c r="H36" t="s">
        <v>171</v>
      </c>
      <c r="I36" t="s">
        <v>316</v>
      </c>
      <c r="J36" t="s">
        <v>206</v>
      </c>
      <c r="K36" s="7" t="s">
        <v>260</v>
      </c>
      <c r="L36" s="14" t="s">
        <v>260</v>
      </c>
      <c r="M36" s="14" t="s">
        <v>260</v>
      </c>
    </row>
    <row r="37" spans="1:13" ht="43.2" x14ac:dyDescent="0.3">
      <c r="A37" s="12" t="s">
        <v>578</v>
      </c>
      <c r="B37" t="s">
        <v>561</v>
      </c>
      <c r="C37" t="s">
        <v>562</v>
      </c>
      <c r="D37" t="s">
        <v>563</v>
      </c>
      <c r="E37" t="s">
        <v>370</v>
      </c>
      <c r="F37" t="s">
        <v>440</v>
      </c>
      <c r="G37" t="s">
        <v>358</v>
      </c>
      <c r="H37" t="s">
        <v>480</v>
      </c>
      <c r="I37" t="s">
        <v>564</v>
      </c>
      <c r="J37" t="s">
        <v>565</v>
      </c>
      <c r="K37" s="7">
        <f>Table090__Page_121[[#This Row],[Column4]]-Table090__Page_121[[#This Row],[Column7]]</f>
        <v>-26.8</v>
      </c>
      <c r="L37" s="14">
        <f>Table090__Page_121[[#This Row],[Column2]]-Table090__Page_121[[#This Row],[Column5]]</f>
        <v>-23.500000000000007</v>
      </c>
      <c r="M37" s="14">
        <f>Table090__Page_121[[#This Row],[Column3]]-Table090__Page_121[[#This Row],[Column6]]</f>
        <v>-19.899999999999999</v>
      </c>
    </row>
    <row r="38" spans="1:13" x14ac:dyDescent="0.3">
      <c r="A38" t="s">
        <v>270</v>
      </c>
      <c r="B38" t="s">
        <v>471</v>
      </c>
      <c r="C38" t="s">
        <v>566</v>
      </c>
      <c r="D38" t="s">
        <v>376</v>
      </c>
      <c r="E38" t="s">
        <v>567</v>
      </c>
      <c r="F38" t="s">
        <v>568</v>
      </c>
      <c r="G38" t="s">
        <v>569</v>
      </c>
      <c r="H38" t="s">
        <v>201</v>
      </c>
      <c r="I38" t="s">
        <v>86</v>
      </c>
      <c r="J38" t="s">
        <v>570</v>
      </c>
      <c r="K38" s="7">
        <f>Table090__Page_121[[#This Row],[Column4]]-Table090__Page_121[[#This Row],[Column7]]</f>
        <v>-15.599999999999994</v>
      </c>
      <c r="L38" s="14">
        <f>Table090__Page_121[[#This Row],[Column2]]-Table090__Page_121[[#This Row],[Column5]]</f>
        <v>-17.199999999999996</v>
      </c>
      <c r="M38" s="14">
        <f>Table090__Page_121[[#This Row],[Column3]]-Table090__Page_121[[#This Row],[Column6]]</f>
        <v>-14.299999999999997</v>
      </c>
    </row>
    <row r="39" spans="1:13" x14ac:dyDescent="0.3">
      <c r="A39" t="s">
        <v>277</v>
      </c>
      <c r="B39" t="s">
        <v>123</v>
      </c>
      <c r="C39" t="s">
        <v>282</v>
      </c>
      <c r="D39" t="s">
        <v>326</v>
      </c>
      <c r="E39" t="s">
        <v>448</v>
      </c>
      <c r="F39" t="s">
        <v>250</v>
      </c>
      <c r="G39" t="s">
        <v>372</v>
      </c>
      <c r="H39" t="s">
        <v>301</v>
      </c>
      <c r="I39" t="s">
        <v>183</v>
      </c>
      <c r="J39" t="s">
        <v>45</v>
      </c>
      <c r="K39" s="7">
        <f>Table090__Page_121[[#This Row],[Column4]]-Table090__Page_121[[#This Row],[Column7]]</f>
        <v>26.499999999999993</v>
      </c>
      <c r="L39" s="14">
        <f>Table090__Page_121[[#This Row],[Column2]]-Table090__Page_121[[#This Row],[Column5]]</f>
        <v>28.999999999999993</v>
      </c>
      <c r="M39" s="14">
        <f>Table090__Page_121[[#This Row],[Column3]]-Table090__Page_121[[#This Row],[Column6]]</f>
        <v>23.099999999999994</v>
      </c>
    </row>
    <row r="40" spans="1:13" x14ac:dyDescent="0.3">
      <c r="A40" t="s">
        <v>283</v>
      </c>
      <c r="B40" t="s">
        <v>565</v>
      </c>
      <c r="C40" t="s">
        <v>522</v>
      </c>
      <c r="D40" t="s">
        <v>369</v>
      </c>
      <c r="E40" t="s">
        <v>117</v>
      </c>
      <c r="F40" t="s">
        <v>391</v>
      </c>
      <c r="G40" t="s">
        <v>571</v>
      </c>
      <c r="H40" t="s">
        <v>172</v>
      </c>
      <c r="I40" t="s">
        <v>506</v>
      </c>
      <c r="J40" t="s">
        <v>247</v>
      </c>
      <c r="K40" s="7">
        <f>Table090__Page_121[[#This Row],[Column4]]-Table090__Page_121[[#This Row],[Column7]]</f>
        <v>-7.3000000000000043</v>
      </c>
      <c r="L40" s="14">
        <f>Table090__Page_121[[#This Row],[Column2]]-Table090__Page_121[[#This Row],[Column5]]</f>
        <v>-16.600000000000009</v>
      </c>
      <c r="M40" s="14">
        <f>Table090__Page_121[[#This Row],[Column3]]-Table090__Page_121[[#This Row],[Column6]]</f>
        <v>6</v>
      </c>
    </row>
    <row r="41" spans="1:13" x14ac:dyDescent="0.3">
      <c r="A41" t="s">
        <v>287</v>
      </c>
      <c r="B41" t="s">
        <v>243</v>
      </c>
      <c r="C41" t="s">
        <v>466</v>
      </c>
      <c r="D41" t="s">
        <v>402</v>
      </c>
      <c r="E41" t="s">
        <v>572</v>
      </c>
      <c r="F41" t="s">
        <v>189</v>
      </c>
      <c r="G41" t="s">
        <v>266</v>
      </c>
      <c r="H41" t="s">
        <v>99</v>
      </c>
      <c r="I41" t="s">
        <v>307</v>
      </c>
      <c r="J41" t="s">
        <v>431</v>
      </c>
      <c r="K41" s="7">
        <f>Table090__Page_121[[#This Row],[Column4]]-Table090__Page_121[[#This Row],[Column7]]</f>
        <v>-18.400000000000006</v>
      </c>
      <c r="L41" s="14">
        <f>Table090__Page_121[[#This Row],[Column2]]-Table090__Page_121[[#This Row],[Column5]]</f>
        <v>-31.799999999999997</v>
      </c>
      <c r="M41" s="14">
        <f>Table090__Page_121[[#This Row],[Column3]]-Table090__Page_121[[#This Row],[Column6]]</f>
        <v>-2.7999999999999972</v>
      </c>
    </row>
    <row r="42" spans="1:13" x14ac:dyDescent="0.3">
      <c r="A42" t="s">
        <v>292</v>
      </c>
      <c r="B42" t="s">
        <v>242</v>
      </c>
      <c r="C42" t="s">
        <v>452</v>
      </c>
      <c r="D42" t="s">
        <v>573</v>
      </c>
      <c r="E42" t="s">
        <v>54</v>
      </c>
      <c r="F42" t="s">
        <v>207</v>
      </c>
      <c r="G42" t="s">
        <v>307</v>
      </c>
      <c r="H42" t="s">
        <v>268</v>
      </c>
      <c r="I42" t="s">
        <v>574</v>
      </c>
      <c r="J42" t="s">
        <v>433</v>
      </c>
      <c r="K42" s="7">
        <f>Table090__Page_121[[#This Row],[Column4]]-Table090__Page_121[[#This Row],[Column7]]</f>
        <v>-19.399999999999999</v>
      </c>
      <c r="L42" s="14">
        <f>Table090__Page_121[[#This Row],[Column2]]-Table090__Page_121[[#This Row],[Column5]]</f>
        <v>-19.200000000000003</v>
      </c>
      <c r="M42" s="14">
        <f>Table090__Page_121[[#This Row],[Column3]]-Table090__Page_121[[#This Row],[Column6]]</f>
        <v>-19.100000000000001</v>
      </c>
    </row>
    <row r="43" spans="1:13" ht="14.4" customHeight="1" x14ac:dyDescent="0.3">
      <c r="A43" s="18" t="s">
        <v>583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</row>
  </sheetData>
  <mergeCells count="3">
    <mergeCell ref="A1:K2"/>
    <mergeCell ref="L1:M2"/>
    <mergeCell ref="A43:M43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 2 0 2 5 - 0 6 - 0 2 T 2 0 : 5 3 : 4 8 . 9 6 2 5 8 9 8 + 0 5 : 3 0 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E A E A A B Q S w M E F A A C A A g A 5 7 r E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D n u s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7 r E W m 6 l / O s 4 A Q A A N Q Y A A B M A H A B G b 3 J t d W x h c y 9 T Z W N 0 a W 9 u M S 5 t I K I Y A C i g F A A A A A A A A A A A A A A A A A A A A A A A A A A A A O 2 S T 2 u D M B i H 7 4 L f I a Q X B R H T b l 2 z 4 W F Y B j 0 M C t q T l p L V 1 1 b Q R J K U b Z R + 9 9 m / b G B 2 K m y H 5 h J 4 3 j d 5 f w m P g q U u B U f x c S d P t m V b a s 0 k 5 K i H E / Z W Q T A a I W f K V o A I o S 5 G I a p A 2 x Z q V y w 2 c g k t m e a F f 2 h W z k t Z g R 8 J r o F r 5 e D o M Z s p k C p 7 j m d x N h b v v B I s V 1 n 0 G i c L C Y 2 Q e l H 7 T V 5 g 1 0 P p p G 4 q q N u T b J 8 m x M Q f 4 L n r H a d d 0 o S n w d t 0 k o e X k H i + S 8 d M s / m p v Y e j N e O r 9 i H J Z w P 7 3 I d O P 5 G M q 0 L I O h L V p u b 7 o n L O l 3 j b L T 5 y g j 2 k 2 x r S 8 K F 3 H j r z v o E P D P z O w O 8 N f G j g D w Y + M n B q 4 C T 4 U d i 5 t l X y z h / r d I G e X e g H / 8 A F 2 u 0 C v Y Y L 9 O b C 7 y 7 Q 4 O I C + X s X 2 j R d L t D g C i 7 Q 4 O b C N x e + A F B L A Q I t A B Q A A g A I A O e 6 x F o Q T L w G p g A A A P Y A A A A S A A A A A A A A A A A A A A A A A A A A A A B D b 2 5 m a W c v U G F j a 2 F n Z S 5 4 b W x Q S w E C L Q A U A A I A C A D n u s R a D 8 r p q 6 Q A A A D p A A A A E w A A A A A A A A A A A A A A A A D y A A A A W 0 N v b n R l b n R f V H l w Z X N d L n h t b F B L A Q I t A B Q A A g A I A O e 6 x F p u p f z r O A E A A D U G A A A T A A A A A A A A A A A A A A A A A O M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o A A A A A A A A 5 i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O C U y M C h Q Y W d l J T I w M T E 5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4 M D h i M j B j L W N h N z Y t N D B h Z i 0 4 O D R l L W U 4 Z T R l Z G I 3 N j I x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4 O F 9 f U G F n Z V 8 x M T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D b 2 x 1 b W 5 U e X B l c y I g V m F s d W U 9 I n N C Z 1 l H Q m d Z R 0 J n W U d C Z z 0 9 I i A v P j x F b n R y e S B U e X B l P S J G a W x s T G F z d F V w Z G F 0 Z W Q i I F Z h b H V l P S J k M j A y N S 0 w N i 0 w M l Q x N T o w N D o 1 O C 4 2 N z A 1 N D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g 4 I C h Q Y W d l I D E x O S k v Q 2 h h b m d l Z C B U e X B l L n t D b 2 x 1 b W 4 x L D B 9 J n F 1 b 3 Q 7 L C Z x d W 9 0 O 1 N l Y 3 R p b 2 4 x L 1 R h Y m x l M D g 4 I C h Q Y W d l I D E x O S k v Q 2 h h b m d l Z C B U e X B l L n t D b 2 x 1 b W 4 y L D F 9 J n F 1 b 3 Q 7 L C Z x d W 9 0 O 1 N l Y 3 R p b 2 4 x L 1 R h Y m x l M D g 4 I C h Q Y W d l I D E x O S k v Q 2 h h b m d l Z C B U e X B l L n t D b 2 x 1 b W 4 z L D J 9 J n F 1 b 3 Q 7 L C Z x d W 9 0 O 1 N l Y 3 R p b 2 4 x L 1 R h Y m x l M D g 4 I C h Q Y W d l I D E x O S k v Q 2 h h b m d l Z C B U e X B l L n t D b 2 x 1 b W 4 0 L D N 9 J n F 1 b 3 Q 7 L C Z x d W 9 0 O 1 N l Y 3 R p b 2 4 x L 1 R h Y m x l M D g 4 I C h Q Y W d l I D E x O S k v Q 2 h h b m d l Z C B U e X B l L n t D b 2 x 1 b W 4 1 L D R 9 J n F 1 b 3 Q 7 L C Z x d W 9 0 O 1 N l Y 3 R p b 2 4 x L 1 R h Y m x l M D g 4 I C h Q Y W d l I D E x O S k v Q 2 h h b m d l Z C B U e X B l L n t D b 2 x 1 b W 4 2 L D V 9 J n F 1 b 3 Q 7 L C Z x d W 9 0 O 1 N l Y 3 R p b 2 4 x L 1 R h Y m x l M D g 4 I C h Q Y W d l I D E x O S k v Q 2 h h b m d l Z C B U e X B l L n t D b 2 x 1 b W 4 3 L D Z 9 J n F 1 b 3 Q 7 L C Z x d W 9 0 O 1 N l Y 3 R p b 2 4 x L 1 R h Y m x l M D g 4 I C h Q Y W d l I D E x O S k v Q 2 h h b m d l Z C B U e X B l L n t D b 2 x 1 b W 4 4 L D d 9 J n F 1 b 3 Q 7 L C Z x d W 9 0 O 1 N l Y 3 R p b 2 4 x L 1 R h Y m x l M D g 4 I C h Q Y W d l I D E x O S k v Q 2 h h b m d l Z C B U e X B l L n t D b 2 x 1 b W 4 5 L D h 9 J n F 1 b 3 Q 7 L C Z x d W 9 0 O 1 N l Y 3 R p b 2 4 x L 1 R h Y m x l M D g 4 I C h Q Y W d l I D E x O S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O D g g K F B h Z 2 U g M T E 5 K S 9 D a G F u Z 2 V k I F R 5 c G U u e 0 N v b H V t b j E s M H 0 m c X V v d D s s J n F 1 b 3 Q 7 U 2 V j d G l v b j E v V G F i b G U w O D g g K F B h Z 2 U g M T E 5 K S 9 D a G F u Z 2 V k I F R 5 c G U u e 0 N v b H V t b j I s M X 0 m c X V v d D s s J n F 1 b 3 Q 7 U 2 V j d G l v b j E v V G F i b G U w O D g g K F B h Z 2 U g M T E 5 K S 9 D a G F u Z 2 V k I F R 5 c G U u e 0 N v b H V t b j M s M n 0 m c X V v d D s s J n F 1 b 3 Q 7 U 2 V j d G l v b j E v V G F i b G U w O D g g K F B h Z 2 U g M T E 5 K S 9 D a G F u Z 2 V k I F R 5 c G U u e 0 N v b H V t b j Q s M 3 0 m c X V v d D s s J n F 1 b 3 Q 7 U 2 V j d G l v b j E v V G F i b G U w O D g g K F B h Z 2 U g M T E 5 K S 9 D a G F u Z 2 V k I F R 5 c G U u e 0 N v b H V t b j U s N H 0 m c X V v d D s s J n F 1 b 3 Q 7 U 2 V j d G l v b j E v V G F i b G U w O D g g K F B h Z 2 U g M T E 5 K S 9 D a G F u Z 2 V k I F R 5 c G U u e 0 N v b H V t b j Y s N X 0 m c X V v d D s s J n F 1 b 3 Q 7 U 2 V j d G l v b j E v V G F i b G U w O D g g K F B h Z 2 U g M T E 5 K S 9 D a G F u Z 2 V k I F R 5 c G U u e 0 N v b H V t b j c s N n 0 m c X V v d D s s J n F 1 b 3 Q 7 U 2 V j d G l v b j E v V G F i b G U w O D g g K F B h Z 2 U g M T E 5 K S 9 D a G F u Z 2 V k I F R 5 c G U u e 0 N v b H V t b j g s N 3 0 m c X V v d D s s J n F 1 b 3 Q 7 U 2 V j d G l v b j E v V G F i b G U w O D g g K F B h Z 2 U g M T E 5 K S 9 D a G F u Z 2 V k I F R 5 c G U u e 0 N v b H V t b j k s O H 0 m c X V v d D s s J n F 1 b 3 Q 7 U 2 V j d G l v b j E v V G F i b G U w O D g g K F B h Z 2 U g M T E 5 K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4 O C U y M C h Q Y W d l J T I w M T E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O C U y M C h Q Y W d l J T I w M T E 5 K S 9 U Y W J s Z T A 4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4 J T I w K F B h Z 2 U l M j A x M T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k l M j A o U G F n Z S U y M D E y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B h M W I z Z i 0 4 Z D A y L T Q 0 Z m Q t O T A y Y i 1 m N D U 1 Z j l k M z V h N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O D l f X 1 B h Z 2 V f M T I w I i A v P j x F b n R y e S B U e X B l P S J G a W x s Z W R D b 2 1 w b G V 0 Z V J l c 3 V s d F R v V 2 9 y a 3 N o Z W V 0 I i B W Y W x 1 Z T 0 i b D E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l Q x N T o w N D o 1 O C 4 2 N z Y 1 M D Q 2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4 O S A o U G F n Z S A x M j A p L 0 N o Y W 5 n Z W Q g V H l w Z S 5 7 Q 2 9 s d W 1 u M S w w f S Z x d W 9 0 O y w m c X V v d D t T Z W N 0 a W 9 u M S 9 U Y W J s Z T A 4 O S A o U G F n Z S A x M j A p L 0 N o Y W 5 n Z W Q g V H l w Z S 5 7 Q 2 9 s d W 1 u M i w x f S Z x d W 9 0 O y w m c X V v d D t T Z W N 0 a W 9 u M S 9 U Y W J s Z T A 4 O S A o U G F n Z S A x M j A p L 0 N o Y W 5 n Z W Q g V H l w Z S 5 7 Q 2 9 s d W 1 u M y w y f S Z x d W 9 0 O y w m c X V v d D t T Z W N 0 a W 9 u M S 9 U Y W J s Z T A 4 O S A o U G F n Z S A x M j A p L 0 N o Y W 5 n Z W Q g V H l w Z S 5 7 Q 2 9 s d W 1 u N C w z f S Z x d W 9 0 O y w m c X V v d D t T Z W N 0 a W 9 u M S 9 U Y W J s Z T A 4 O S A o U G F n Z S A x M j A p L 0 N o Y W 5 n Z W Q g V H l w Z S 5 7 Q 2 9 s d W 1 u N S w 0 f S Z x d W 9 0 O y w m c X V v d D t T Z W N 0 a W 9 u M S 9 U Y W J s Z T A 4 O S A o U G F n Z S A x M j A p L 0 N o Y W 5 n Z W Q g V H l w Z S 5 7 Q 2 9 s d W 1 u N i w 1 f S Z x d W 9 0 O y w m c X V v d D t T Z W N 0 a W 9 u M S 9 U Y W J s Z T A 4 O S A o U G F n Z S A x M j A p L 0 N o Y W 5 n Z W Q g V H l w Z S 5 7 Q 2 9 s d W 1 u N y w 2 f S Z x d W 9 0 O y w m c X V v d D t T Z W N 0 a W 9 u M S 9 U Y W J s Z T A 4 O S A o U G F n Z S A x M j A p L 0 N o Y W 5 n Z W Q g V H l w Z S 5 7 Q 2 9 s d W 1 u O C w 3 f S Z x d W 9 0 O y w m c X V v d D t T Z W N 0 a W 9 u M S 9 U Y W J s Z T A 4 O S A o U G F n Z S A x M j A p L 0 N o Y W 5 n Z W Q g V H l w Z S 5 7 Q 2 9 s d W 1 u O S w 4 f S Z x d W 9 0 O y w m c X V v d D t T Z W N 0 a W 9 u M S 9 U Y W J s Z T A 4 O S A o U G F n Z S A x M j A p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g 5 I C h Q Y W d l I D E y M C k v Q 2 h h b m d l Z C B U e X B l L n t D b 2 x 1 b W 4 x L D B 9 J n F 1 b 3 Q 7 L C Z x d W 9 0 O 1 N l Y 3 R p b 2 4 x L 1 R h Y m x l M D g 5 I C h Q Y W d l I D E y M C k v Q 2 h h b m d l Z C B U e X B l L n t D b 2 x 1 b W 4 y L D F 9 J n F 1 b 3 Q 7 L C Z x d W 9 0 O 1 N l Y 3 R p b 2 4 x L 1 R h Y m x l M D g 5 I C h Q Y W d l I D E y M C k v Q 2 h h b m d l Z C B U e X B l L n t D b 2 x 1 b W 4 z L D J 9 J n F 1 b 3 Q 7 L C Z x d W 9 0 O 1 N l Y 3 R p b 2 4 x L 1 R h Y m x l M D g 5 I C h Q Y W d l I D E y M C k v Q 2 h h b m d l Z C B U e X B l L n t D b 2 x 1 b W 4 0 L D N 9 J n F 1 b 3 Q 7 L C Z x d W 9 0 O 1 N l Y 3 R p b 2 4 x L 1 R h Y m x l M D g 5 I C h Q Y W d l I D E y M C k v Q 2 h h b m d l Z C B U e X B l L n t D b 2 x 1 b W 4 1 L D R 9 J n F 1 b 3 Q 7 L C Z x d W 9 0 O 1 N l Y 3 R p b 2 4 x L 1 R h Y m x l M D g 5 I C h Q Y W d l I D E y M C k v Q 2 h h b m d l Z C B U e X B l L n t D b 2 x 1 b W 4 2 L D V 9 J n F 1 b 3 Q 7 L C Z x d W 9 0 O 1 N l Y 3 R p b 2 4 x L 1 R h Y m x l M D g 5 I C h Q Y W d l I D E y M C k v Q 2 h h b m d l Z C B U e X B l L n t D b 2 x 1 b W 4 3 L D Z 9 J n F 1 b 3 Q 7 L C Z x d W 9 0 O 1 N l Y 3 R p b 2 4 x L 1 R h Y m x l M D g 5 I C h Q Y W d l I D E y M C k v Q 2 h h b m d l Z C B U e X B l L n t D b 2 x 1 b W 4 4 L D d 9 J n F 1 b 3 Q 7 L C Z x d W 9 0 O 1 N l Y 3 R p b 2 4 x L 1 R h Y m x l M D g 5 I C h Q Y W d l I D E y M C k v Q 2 h h b m d l Z C B U e X B l L n t D b 2 x 1 b W 4 5 L D h 9 J n F 1 b 3 Q 7 L C Z x d W 9 0 O 1 N l Y 3 R p b 2 4 x L 1 R h Y m x l M D g 5 I C h Q Y W d l I D E y M C k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O D k l M j A o U G F n Z S U y M D E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k l M j A o U G F n Z S U y M D E y M C k v V G F i b G U w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O S U y M C h Q Y W d l J T I w M T I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w J T I w K F B h Z 2 U l M j A x M j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E 5 O T N i Z D Y t N D k 4 N y 0 0 O D U w L W E w Z T M t Y j d h Z D Y w Y m J h M j B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k w X 1 9 Q Y W d l X z E y M S I g L z 4 8 R W 5 0 c n k g V H l w Z T 0 i R m l s b G V k Q 2 9 t c G x l d G V S Z X N 1 b H R U b 1 d v c m t z a G V l d C I g V m F s d W U 9 I m w x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T U 6 M D Q 6 N T g u N j k 3 N D I 2 N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O T A g K F B h Z 2 U g M T I x K S 9 D a G F u Z 2 V k I F R 5 c G U u e 0 N v b H V t b j E s M H 0 m c X V v d D s s J n F 1 b 3 Q 7 U 2 V j d G l v b j E v V G F i b G U w O T A g K F B h Z 2 U g M T I x K S 9 D a G F u Z 2 V k I F R 5 c G U u e 0 N v b H V t b j I s M X 0 m c X V v d D s s J n F 1 b 3 Q 7 U 2 V j d G l v b j E v V G F i b G U w O T A g K F B h Z 2 U g M T I x K S 9 D a G F u Z 2 V k I F R 5 c G U u e 0 N v b H V t b j M s M n 0 m c X V v d D s s J n F 1 b 3 Q 7 U 2 V j d G l v b j E v V G F i b G U w O T A g K F B h Z 2 U g M T I x K S 9 D a G F u Z 2 V k I F R 5 c G U u e 0 N v b H V t b j Q s M 3 0 m c X V v d D s s J n F 1 b 3 Q 7 U 2 V j d G l v b j E v V G F i b G U w O T A g K F B h Z 2 U g M T I x K S 9 D a G F u Z 2 V k I F R 5 c G U u e 0 N v b H V t b j U s N H 0 m c X V v d D s s J n F 1 b 3 Q 7 U 2 V j d G l v b j E v V G F i b G U w O T A g K F B h Z 2 U g M T I x K S 9 D a G F u Z 2 V k I F R 5 c G U u e 0 N v b H V t b j Y s N X 0 m c X V v d D s s J n F 1 b 3 Q 7 U 2 V j d G l v b j E v V G F i b G U w O T A g K F B h Z 2 U g M T I x K S 9 D a G F u Z 2 V k I F R 5 c G U u e 0 N v b H V t b j c s N n 0 m c X V v d D s s J n F 1 b 3 Q 7 U 2 V j d G l v b j E v V G F i b G U w O T A g K F B h Z 2 U g M T I x K S 9 D a G F u Z 2 V k I F R 5 c G U u e 0 N v b H V t b j g s N 3 0 m c X V v d D s s J n F 1 b 3 Q 7 U 2 V j d G l v b j E v V G F i b G U w O T A g K F B h Z 2 U g M T I x K S 9 D a G F u Z 2 V k I F R 5 c G U u e 0 N v b H V t b j k s O H 0 m c X V v d D s s J n F 1 b 3 Q 7 U 2 V j d G l v b j E v V G F i b G U w O T A g K F B h Z 2 U g M T I x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5 M C A o U G F n Z S A x M j E p L 0 N o Y W 5 n Z W Q g V H l w Z S 5 7 Q 2 9 s d W 1 u M S w w f S Z x d W 9 0 O y w m c X V v d D t T Z W N 0 a W 9 u M S 9 U Y W J s Z T A 5 M C A o U G F n Z S A x M j E p L 0 N o Y W 5 n Z W Q g V H l w Z S 5 7 Q 2 9 s d W 1 u M i w x f S Z x d W 9 0 O y w m c X V v d D t T Z W N 0 a W 9 u M S 9 U Y W J s Z T A 5 M C A o U G F n Z S A x M j E p L 0 N o Y W 5 n Z W Q g V H l w Z S 5 7 Q 2 9 s d W 1 u M y w y f S Z x d W 9 0 O y w m c X V v d D t T Z W N 0 a W 9 u M S 9 U Y W J s Z T A 5 M C A o U G F n Z S A x M j E p L 0 N o Y W 5 n Z W Q g V H l w Z S 5 7 Q 2 9 s d W 1 u N C w z f S Z x d W 9 0 O y w m c X V v d D t T Z W N 0 a W 9 u M S 9 U Y W J s Z T A 5 M C A o U G F n Z S A x M j E p L 0 N o Y W 5 n Z W Q g V H l w Z S 5 7 Q 2 9 s d W 1 u N S w 0 f S Z x d W 9 0 O y w m c X V v d D t T Z W N 0 a W 9 u M S 9 U Y W J s Z T A 5 M C A o U G F n Z S A x M j E p L 0 N o Y W 5 n Z W Q g V H l w Z S 5 7 Q 2 9 s d W 1 u N i w 1 f S Z x d W 9 0 O y w m c X V v d D t T Z W N 0 a W 9 u M S 9 U Y W J s Z T A 5 M C A o U G F n Z S A x M j E p L 0 N o Y W 5 n Z W Q g V H l w Z S 5 7 Q 2 9 s d W 1 u N y w 2 f S Z x d W 9 0 O y w m c X V v d D t T Z W N 0 a W 9 u M S 9 U Y W J s Z T A 5 M C A o U G F n Z S A x M j E p L 0 N o Y W 5 n Z W Q g V H l w Z S 5 7 Q 2 9 s d W 1 u O C w 3 f S Z x d W 9 0 O y w m c X V v d D t T Z W N 0 a W 9 u M S 9 U Y W J s Z T A 5 M C A o U G F n Z S A x M j E p L 0 N o Y W 5 n Z W Q g V H l w Z S 5 7 Q 2 9 s d W 1 u O S w 4 f S Z x d W 9 0 O y w m c X V v d D t T Z W N 0 a W 9 u M S 9 U Y W J s Z T A 5 M C A o U G F n Z S A x M j E p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k w J T I w K F B h Z 2 U l M j A x M j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w J T I w K F B h Z 2 U l M j A x M j E p L 1 R h Y m x l M D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T A l M j A o U G F n Z S U y M D E y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v 0 L 6 a a v + k u 8 G Y C L 5 4 x 1 D g A A A A A C A A A A A A A Q Z g A A A A E A A C A A A A A B H J u 4 4 n j J U r + 8 X K / e v B z s K v 3 u w l k H C 8 Y / m c 5 + 7 j c I Y g A A A A A O g A A A A A I A A C A A A A C j Z 1 w b J U 3 3 j l z d Z r G u e 7 t 7 J 3 V J d f z O + E W M f f f c D 5 e d 2 F A A A A C 3 U + g E N f p J R H Q I i o 4 b q c W K K c x N A U O k a r Z W i u M a Q N 4 U n C I B J k X f 2 H 1 z 6 a v M k U 6 S 9 u q F 4 F t 2 2 I j f 8 H q c q c F q i + D i p k 7 A 8 3 R m u A I O a 2 b g B 3 o F 8 0 A A A A C r v 9 C J 6 p k H L S D b i / l 7 G I V j j h W b T R H X z n t X 0 O 5 P 7 B E W H h R c I 8 T W K d Z M 1 d N i t T F U j P 1 R Z o G k 0 G B K p c X 4 L P B 5 p Y J 9 < / D a t a M a s h u p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2F9EA980-4E48-4D84-A920-53C6C0C8D980}">
  <ds:schemaRefs/>
</ds:datastoreItem>
</file>

<file path=customXml/itemProps2.xml><?xml version="1.0" encoding="utf-8"?>
<ds:datastoreItem xmlns:ds="http://schemas.openxmlformats.org/officeDocument/2006/customXml" ds:itemID="{5F1B1C33-75A6-4AC3-9F35-247542532D4E}">
  <ds:schemaRefs/>
</ds:datastoreItem>
</file>

<file path=customXml/itemProps3.xml><?xml version="1.0" encoding="utf-8"?>
<ds:datastoreItem xmlns:ds="http://schemas.openxmlformats.org/officeDocument/2006/customXml" ds:itemID="{C9AA570D-1EBF-46B0-9A00-21F04C658D0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53A1E9F-57A8-4573-B7A5-BB2FE5BB9CE4}">
  <ds:schemaRefs/>
</ds:datastoreItem>
</file>

<file path=customXml/itemProps5.xml><?xml version="1.0" encoding="utf-8"?>
<ds:datastoreItem xmlns:ds="http://schemas.openxmlformats.org/officeDocument/2006/customXml" ds:itemID="{B5109551-8E0B-4E09-8B9D-F54A7BE70EC9}">
  <ds:schemaRefs/>
</ds:datastoreItem>
</file>

<file path=customXml/itemProps6.xml><?xml version="1.0" encoding="utf-8"?>
<ds:datastoreItem xmlns:ds="http://schemas.openxmlformats.org/officeDocument/2006/customXml" ds:itemID="{2A12099B-54C1-4C71-A243-6ABB72E7553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Rural Urban Divide(15-24)</vt:lpstr>
      <vt:lpstr>Rgap(15-24)</vt:lpstr>
      <vt:lpstr>Ugap(15-24)</vt:lpstr>
      <vt:lpstr>Allgap(15-24)</vt:lpstr>
      <vt:lpstr>Rural Urban Divide(15-29)</vt:lpstr>
      <vt:lpstr>Rgap(15-29)</vt:lpstr>
      <vt:lpstr>Ugap(15-29)</vt:lpstr>
      <vt:lpstr>Allgap(15-29)</vt:lpstr>
      <vt:lpstr>Rural Urban Divide(15+)</vt:lpstr>
      <vt:lpstr>Rgap(15+)</vt:lpstr>
      <vt:lpstr>Ugap(15+)</vt:lpstr>
      <vt:lpstr>Allgap(15+)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DHRUV(IED10017.22@bitmesra.ac.in)</cp:lastModifiedBy>
  <dcterms:created xsi:type="dcterms:W3CDTF">2025-06-02T15:23:37Z</dcterms:created>
  <dcterms:modified xsi:type="dcterms:W3CDTF">2025-07-04T08:18:23Z</dcterms:modified>
</cp:coreProperties>
</file>