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7DFAC4DD-591B-498E-928C-1BE69799BD53}" xr6:coauthVersionLast="47" xr6:coauthVersionMax="47" xr10:uidLastSave="{00000000-0000-0000-0000-000000000000}"/>
  <bookViews>
    <workbookView xWindow="-108" yWindow="-108" windowWidth="23256" windowHeight="12456" firstSheet="5" activeTab="11" xr2:uid="{631D39DE-E0FA-43AC-AA50-39406FBE2466}"/>
  </bookViews>
  <sheets>
    <sheet name="Rural Urban Divide(15-24)" sheetId="2" r:id="rId1"/>
    <sheet name="RGAP(15-24)" sheetId="3" r:id="rId2"/>
    <sheet name="UGAP(15-24)" sheetId="4" r:id="rId3"/>
    <sheet name="Allgap(15-24)" sheetId="5" r:id="rId4"/>
    <sheet name="Rural Urban Divide(15-29)" sheetId="6" r:id="rId5"/>
    <sheet name="RGAP(15-29)" sheetId="7" r:id="rId6"/>
    <sheet name="UGAP(15-29)" sheetId="8" r:id="rId7"/>
    <sheet name="ALLgap(15-29)" sheetId="9" r:id="rId8"/>
    <sheet name="Rural Urban Divide(15+)" sheetId="10" r:id="rId9"/>
    <sheet name="RGAP(15+)" sheetId="11" r:id="rId10"/>
    <sheet name="UGAP(15+)" sheetId="12" r:id="rId11"/>
    <sheet name="AllGAP(15+)" sheetId="13" r:id="rId12"/>
  </sheets>
  <definedNames>
    <definedName name="ExternalData_1" localSheetId="8" hidden="1">'Rural Urban Divide(15+)'!$A$4:$J$43</definedName>
    <definedName name="ExternalData_1" localSheetId="0" hidden="1">'Rural Urban Divide(15-24)'!$A$4:$J$43</definedName>
    <definedName name="ExternalData_1" localSheetId="4" hidden="1">'Rural Urban Divide(15-29)'!$A$4:$J$43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3  Page 104-b78201e7-9907-4c56-8417-ad8d83d280b0" name="Table073  Page 104" connection="Query - Table073 (Page 104)"/>
          <x15:modelTable id="Table074  Page 105-b7a9a646-df65-4966-8d85-1fec5ca1330a" name="Table074  Page 105" connection="Query - Table074 (Page 105)"/>
          <x15:modelTable id="Table075  Page 106-624b9423-2e25-4d63-b44e-eec797525926" name="Table075  Page 106" connection="Query - Table075 (Page 10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6" l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9" i="5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8" i="10"/>
  <c r="M39" i="10"/>
  <c r="M40" i="10"/>
  <c r="M41" i="10"/>
  <c r="M42" i="10"/>
  <c r="M43" i="10"/>
  <c r="M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8" i="10"/>
  <c r="L39" i="10"/>
  <c r="L40" i="10"/>
  <c r="L41" i="10"/>
  <c r="L42" i="10"/>
  <c r="L43" i="10"/>
  <c r="L7" i="10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8" i="6"/>
  <c r="M39" i="6"/>
  <c r="M40" i="6"/>
  <c r="M41" i="6"/>
  <c r="M42" i="6"/>
  <c r="M43" i="6"/>
  <c r="M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8" i="6"/>
  <c r="L39" i="6"/>
  <c r="L40" i="6"/>
  <c r="L41" i="6"/>
  <c r="L42" i="6"/>
  <c r="L43" i="6"/>
  <c r="L7" i="6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8" i="2"/>
  <c r="M39" i="2"/>
  <c r="M40" i="2"/>
  <c r="M41" i="2"/>
  <c r="M42" i="2"/>
  <c r="M43" i="2"/>
  <c r="M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8" i="2"/>
  <c r="L39" i="2"/>
  <c r="L40" i="2"/>
  <c r="L41" i="2"/>
  <c r="L42" i="2"/>
  <c r="L43" i="2"/>
  <c r="L7" i="2"/>
  <c r="E9" i="5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9" i="13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40" i="11"/>
  <c r="E41" i="11"/>
  <c r="E42" i="11"/>
  <c r="E43" i="11"/>
  <c r="E44" i="11"/>
  <c r="E45" i="11"/>
  <c r="E9" i="11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9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9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40" i="7"/>
  <c r="E41" i="7"/>
  <c r="E42" i="7"/>
  <c r="E43" i="7"/>
  <c r="E44" i="7"/>
  <c r="E45" i="7"/>
  <c r="E9" i="7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9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9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8" i="2"/>
  <c r="K39" i="2"/>
  <c r="K40" i="2"/>
  <c r="K41" i="2"/>
  <c r="K42" i="2"/>
  <c r="K43" i="2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8" i="10"/>
  <c r="K39" i="10"/>
  <c r="K40" i="10"/>
  <c r="K41" i="10"/>
  <c r="K42" i="10"/>
  <c r="K43" i="10"/>
  <c r="K7" i="10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9" i="6"/>
  <c r="K40" i="6"/>
  <c r="K41" i="6"/>
  <c r="K42" i="6"/>
  <c r="K43" i="6"/>
  <c r="K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87BADA-A26B-419D-84A7-F9EFBC29DB1B}" keepAlive="1" name="ModelConnection_ExternalData_1" description="Data Model" type="5" refreshedVersion="8" minRefreshableVersion="5" saveData="1">
    <dbPr connection="Data Model Connection" command="Table074  Page 105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9DC564C-C7FD-4309-AC53-21A33172D2E7}" keepAlive="1" name="ModelConnection_ExternalData_11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F3E578D-9036-4E74-A463-8B3C8049B5B3}" keepAlive="1" name="ModelConnection_ExternalData_12" description="Data Model" type="5" refreshedVersion="8" minRefreshableVersion="5" saveData="1">
    <dbPr connection="Data Model Connection" command="Table075  Page 106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7F84AC2-A8FA-4AA6-9061-BFD91080E599}" name="Query - Table073 (Page 104)" description="Connection to the 'Table073 (Page 104)' query in the workbook." type="100" refreshedVersion="8" minRefreshableVersion="5">
    <extLst>
      <ext xmlns:x15="http://schemas.microsoft.com/office/spreadsheetml/2010/11/main" uri="{DE250136-89BD-433C-8126-D09CA5730AF9}">
        <x15:connection id="b63edd46-4f5d-47a7-8971-b486b4aae7c3">
          <x15:oledbPr connection="Provider=Microsoft.Mashup.OleDb.1;Data Source=$Workbook$;Location=&quot;Table073 (Page 104)&quot;;Extended Properties=&quot;&quot;">
            <x15:dbTables>
              <x15:dbTable name="Table073 (Page 104)"/>
            </x15:dbTables>
          </x15:oledbPr>
        </x15:connection>
      </ext>
    </extLst>
  </connection>
  <connection id="5" xr16:uid="{5FACB695-D2C2-4C85-9CAD-2D2BD546D959}" name="Query - Table074 (Page 105)" description="Connection to the 'Table074 (Page 105)' query in the workbook." type="100" refreshedVersion="8" minRefreshableVersion="5">
    <extLst>
      <ext xmlns:x15="http://schemas.microsoft.com/office/spreadsheetml/2010/11/main" uri="{DE250136-89BD-433C-8126-D09CA5730AF9}">
        <x15:connection id="16471dc8-ee74-4701-8391-02496c49c414">
          <x15:oledbPr connection="Provider=Microsoft.Mashup.OleDb.1;Data Source=$Workbook$;Location=&quot;Table074 (Page 105)&quot;;Extended Properties=&quot;&quot;">
            <x15:dbTables>
              <x15:dbTable name="Table074 (Page 105)"/>
            </x15:dbTables>
          </x15:oledbPr>
        </x15:connection>
      </ext>
    </extLst>
  </connection>
  <connection id="6" xr16:uid="{FD27A620-ECC6-419D-AB1C-5F4847CC40B2}" name="Query - Table075 (Page 106)" description="Connection to the 'Table075 (Page 106)' query in the workbook." type="100" refreshedVersion="8" minRefreshableVersion="5">
    <extLst>
      <ext xmlns:x15="http://schemas.microsoft.com/office/spreadsheetml/2010/11/main" uri="{DE250136-89BD-433C-8126-D09CA5730AF9}">
        <x15:connection id="f91150ea-49d6-41e3-9701-c8dafd3d6e80">
          <x15:oledbPr connection="Provider=Microsoft.Mashup.OleDb.1;Data Source=$Workbook$;Location=&quot;Table075 (Page 106)&quot;;Extended Properties=&quot;&quot;">
            <x15:dbTables>
              <x15:dbTable name="Table075 (Page 106)"/>
            </x15:dbTables>
          </x15:oledbPr>
        </x15:connection>
      </ext>
    </extLst>
  </connection>
  <connection id="7" xr16:uid="{D3BF2DBC-FEC8-4F17-A511-9DC811E585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<sst xmlns="http://schemas.openxmlformats.org/spreadsheetml/2006/main" count="2824" uniqueCount="503">
  <si>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</si>
  <si>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</si>
  <si>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</si>
  <si>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</si>
  <si>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</si>
  <si>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</si>
  <si>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</si>
  <si>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</si>
  <si>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</si>
  <si>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</si>
  <si>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</si>
  <si>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</si>
  <si>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</si>
  <si>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</si>
  <si>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</si>
  <si>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</si>
  <si>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</si>
  <si>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</si>
  <si>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88.2</t>
  </si>
  <si>
    <t>80.7</t>
  </si>
  <si>
    <t>84.5</t>
  </si>
  <si>
    <t>90.5</t>
  </si>
  <si>
    <t>89.7</t>
  </si>
  <si>
    <t>90.1</t>
  </si>
  <si>
    <t>89.0</t>
  </si>
  <si>
    <t>84.0</t>
  </si>
  <si>
    <t>86.5</t>
  </si>
  <si>
    <t>Arunachal Pradesh</t>
  </si>
  <si>
    <t>72.5</t>
  </si>
  <si>
    <t>76.1</t>
  </si>
  <si>
    <t>74.1</t>
  </si>
  <si>
    <t>79.2</t>
  </si>
  <si>
    <t>80.5</t>
  </si>
  <si>
    <t>79.9</t>
  </si>
  <si>
    <t>73.9</t>
  </si>
  <si>
    <t>77.3</t>
  </si>
  <si>
    <t>75.5</t>
  </si>
  <si>
    <t>Assam</t>
  </si>
  <si>
    <t>92.3</t>
  </si>
  <si>
    <t>90.9</t>
  </si>
  <si>
    <t>91.6</t>
  </si>
  <si>
    <t>95.2</t>
  </si>
  <si>
    <t>92.8</t>
  </si>
  <si>
    <t>94.0</t>
  </si>
  <si>
    <t>92.6</t>
  </si>
  <si>
    <t>91.1</t>
  </si>
  <si>
    <t>91.9</t>
  </si>
  <si>
    <t>Bihar</t>
  </si>
  <si>
    <t>87.4</t>
  </si>
  <si>
    <t>83.4</t>
  </si>
  <si>
    <t>86.8</t>
  </si>
  <si>
    <t>82.6</t>
  </si>
  <si>
    <t>85.0</t>
  </si>
  <si>
    <t>87.3</t>
  </si>
  <si>
    <t>79.6</t>
  </si>
  <si>
    <t>83.6</t>
  </si>
  <si>
    <t>Chhattisgarh</t>
  </si>
  <si>
    <t>82.5</t>
  </si>
  <si>
    <t>76.7</t>
  </si>
  <si>
    <t>85.9</t>
  </si>
  <si>
    <t>87.5</t>
  </si>
  <si>
    <t>83.1</t>
  </si>
  <si>
    <t>78.8</t>
  </si>
  <si>
    <t>80.9</t>
  </si>
  <si>
    <t>Delhi</t>
  </si>
  <si>
    <t>42.7</t>
  </si>
  <si>
    <t>64.6</t>
  </si>
  <si>
    <t>51.2</t>
  </si>
  <si>
    <t>92.9</t>
  </si>
  <si>
    <t>85.1</t>
  </si>
  <si>
    <t>90.0</t>
  </si>
  <si>
    <t>84.3</t>
  </si>
  <si>
    <t>88.6</t>
  </si>
  <si>
    <t>Goa</t>
  </si>
  <si>
    <t>65.8</t>
  </si>
  <si>
    <t>54.9</t>
  </si>
  <si>
    <t>58.2</t>
  </si>
  <si>
    <t>72.6</t>
  </si>
  <si>
    <t>66.5</t>
  </si>
  <si>
    <t>69.9</t>
  </si>
  <si>
    <t>58.9</t>
  </si>
  <si>
    <t>63.5</t>
  </si>
  <si>
    <t>Gujarat</t>
  </si>
  <si>
    <t>93.6</t>
  </si>
  <si>
    <t>86.7</t>
  </si>
  <si>
    <t>94.9</t>
  </si>
  <si>
    <t>91.2</t>
  </si>
  <si>
    <t>93.4</t>
  </si>
  <si>
    <t>94.3</t>
  </si>
  <si>
    <t>88.8</t>
  </si>
  <si>
    <t>91.8</t>
  </si>
  <si>
    <t>Haryana</t>
  </si>
  <si>
    <t>98.7</t>
  </si>
  <si>
    <t>92.5</t>
  </si>
  <si>
    <t>95.7</t>
  </si>
  <si>
    <t>96.4</t>
  </si>
  <si>
    <t>94.6</t>
  </si>
  <si>
    <t>97.7</t>
  </si>
  <si>
    <t>Himachal Pradesh</t>
  </si>
  <si>
    <t>98.1</t>
  </si>
  <si>
    <t>96.1</t>
  </si>
  <si>
    <t>100.0</t>
  </si>
  <si>
    <t>95.5</t>
  </si>
  <si>
    <t>98.4</t>
  </si>
  <si>
    <t>96.8</t>
  </si>
  <si>
    <t>Jharkhand</t>
  </si>
  <si>
    <t>87.0</t>
  </si>
  <si>
    <t>89.3</t>
  </si>
  <si>
    <t>99.7</t>
  </si>
  <si>
    <t>94.1</t>
  </si>
  <si>
    <t>97.0</t>
  </si>
  <si>
    <t>93.5</t>
  </si>
  <si>
    <t>90.8</t>
  </si>
  <si>
    <t>Karnataka</t>
  </si>
  <si>
    <t>81.3</t>
  </si>
  <si>
    <t>86.6</t>
  </si>
  <si>
    <t>87.6</t>
  </si>
  <si>
    <t>89.5</t>
  </si>
  <si>
    <t>91.3</t>
  </si>
  <si>
    <t>84.6</t>
  </si>
  <si>
    <t>88.0</t>
  </si>
  <si>
    <t>Kerala</t>
  </si>
  <si>
    <t>96.2</t>
  </si>
  <si>
    <t>97.9</t>
  </si>
  <si>
    <t>97.3</t>
  </si>
  <si>
    <t>95.6</t>
  </si>
  <si>
    <t>96.5</t>
  </si>
  <si>
    <t>97.5</t>
  </si>
  <si>
    <t>97.1</t>
  </si>
  <si>
    <t>Madhya Pradesh</t>
  </si>
  <si>
    <t>81.0</t>
  </si>
  <si>
    <t>89.8</t>
  </si>
  <si>
    <t>83.3</t>
  </si>
  <si>
    <t>86.9</t>
  </si>
  <si>
    <t>Maharashtra</t>
  </si>
  <si>
    <t>91.4</t>
  </si>
  <si>
    <t>85.8</t>
  </si>
  <si>
    <t>88.9</t>
  </si>
  <si>
    <t>94.2</t>
  </si>
  <si>
    <t>92.1</t>
  </si>
  <si>
    <t>92.7</t>
  </si>
  <si>
    <t>87.7</t>
  </si>
  <si>
    <t>Manipur</t>
  </si>
  <si>
    <t>93.2</t>
  </si>
  <si>
    <t>91.5</t>
  </si>
  <si>
    <t>91.7</t>
  </si>
  <si>
    <t>95.0</t>
  </si>
  <si>
    <t>93.3</t>
  </si>
  <si>
    <t>Meghalaya</t>
  </si>
  <si>
    <t>81.8</t>
  </si>
  <si>
    <t>85.6</t>
  </si>
  <si>
    <t>97.8</t>
  </si>
  <si>
    <t>96.9</t>
  </si>
  <si>
    <t>84.8</t>
  </si>
  <si>
    <t>87.9</t>
  </si>
  <si>
    <t>Mizoram</t>
  </si>
  <si>
    <t>93.8</t>
  </si>
  <si>
    <t>95.9</t>
  </si>
  <si>
    <t>98.3</t>
  </si>
  <si>
    <t>96.6</t>
  </si>
  <si>
    <t>Nagaland</t>
  </si>
  <si>
    <t>81.4</t>
  </si>
  <si>
    <t>95.3</t>
  </si>
  <si>
    <t>89.9</t>
  </si>
  <si>
    <t>93.9</t>
  </si>
  <si>
    <t>Odisha</t>
  </si>
  <si>
    <t>71.0</t>
  </si>
  <si>
    <t>74.9</t>
  </si>
  <si>
    <t>89.6</t>
  </si>
  <si>
    <t>76.6</t>
  </si>
  <si>
    <t>81.1</t>
  </si>
  <si>
    <t>72.0</t>
  </si>
  <si>
    <t>Punjab</t>
  </si>
  <si>
    <t>92.4</t>
  </si>
  <si>
    <t>97.6</t>
  </si>
  <si>
    <t>Rajasthan</t>
  </si>
  <si>
    <t>75.7</t>
  </si>
  <si>
    <t>68.4</t>
  </si>
  <si>
    <t>72.3</t>
  </si>
  <si>
    <t>74.8</t>
  </si>
  <si>
    <t>83.9</t>
  </si>
  <si>
    <t>80.1</t>
  </si>
  <si>
    <t>70.0</t>
  </si>
  <si>
    <t>Sikkim</t>
  </si>
  <si>
    <t>93.1</t>
  </si>
  <si>
    <t>94.5</t>
  </si>
  <si>
    <t>94.7</t>
  </si>
  <si>
    <t>Tamil Nadu</t>
  </si>
  <si>
    <t>86.4</t>
  </si>
  <si>
    <t>84.9</t>
  </si>
  <si>
    <t>88.1</t>
  </si>
  <si>
    <t>Telangana</t>
  </si>
  <si>
    <t>79.5</t>
  </si>
  <si>
    <t>83.8</t>
  </si>
  <si>
    <t>79.4</t>
  </si>
  <si>
    <t>85.2</t>
  </si>
  <si>
    <t>84.2</t>
  </si>
  <si>
    <t>85.4</t>
  </si>
  <si>
    <t>Tripura</t>
  </si>
  <si>
    <t>42.3</t>
  </si>
  <si>
    <t>35.9</t>
  </si>
  <si>
    <t>39.0</t>
  </si>
  <si>
    <t>64.7</t>
  </si>
  <si>
    <t>70.2</t>
  </si>
  <si>
    <t>49.9</t>
  </si>
  <si>
    <t>44.8</t>
  </si>
  <si>
    <t>47.1</t>
  </si>
  <si>
    <t>Uttarakhand</t>
  </si>
  <si>
    <t>97.4</t>
  </si>
  <si>
    <t>98.5</t>
  </si>
  <si>
    <t>98.8</t>
  </si>
  <si>
    <t>99.4</t>
  </si>
  <si>
    <t>Uttar Pradesh</t>
  </si>
  <si>
    <t>75.9</t>
  </si>
  <si>
    <t>79.3</t>
  </si>
  <si>
    <t>86.1</t>
  </si>
  <si>
    <t>81.7</t>
  </si>
  <si>
    <t>West Bengal</t>
  </si>
  <si>
    <t>79.0</t>
  </si>
  <si>
    <t>84.7</t>
  </si>
  <si>
    <t>85.5</t>
  </si>
  <si>
    <t>93.0</t>
  </si>
  <si>
    <t>80.6</t>
  </si>
  <si>
    <t>A &amp; N Islands</t>
  </si>
  <si>
    <t>61.5</t>
  </si>
  <si>
    <t>89.4</t>
  </si>
  <si>
    <t>94.8</t>
  </si>
  <si>
    <t>78.9</t>
  </si>
  <si>
    <t>Chandigarh</t>
  </si>
  <si>
    <t>-</t>
  </si>
  <si>
    <t>90.2</t>
  </si>
  <si>
    <t>90.3</t>
  </si>
  <si>
    <t>53.2</t>
  </si>
  <si>
    <t>71.9</t>
  </si>
  <si>
    <t>Jammu &amp; Kashmir</t>
  </si>
  <si>
    <t>96.7</t>
  </si>
  <si>
    <t>Ladakh</t>
  </si>
  <si>
    <t>16.7</t>
  </si>
  <si>
    <t>76.3</t>
  </si>
  <si>
    <t>77.9</t>
  </si>
  <si>
    <t>29.1</t>
  </si>
  <si>
    <t>25.5</t>
  </si>
  <si>
    <t>27.4</t>
  </si>
  <si>
    <t>Lakshadweep</t>
  </si>
  <si>
    <t>79.7</t>
  </si>
  <si>
    <t>88.5</t>
  </si>
  <si>
    <t>Puducherry</t>
  </si>
  <si>
    <t>99.5</t>
  </si>
  <si>
    <t>69.3</t>
  </si>
  <si>
    <t>99.6</t>
  </si>
  <si>
    <t>89.2</t>
  </si>
  <si>
    <t>all-India</t>
  </si>
  <si>
    <t>80.4</t>
  </si>
  <si>
    <t>89.1</t>
  </si>
  <si>
    <t>82.7</t>
  </si>
  <si>
    <t>86.0</t>
  </si>
  <si>
    <t>91.0</t>
  </si>
  <si>
    <t>82.8</t>
  </si>
  <si>
    <t>90.6</t>
  </si>
  <si>
    <t>74.5</t>
  </si>
  <si>
    <t>81.2</t>
  </si>
  <si>
    <t>80.8</t>
  </si>
  <si>
    <t>77.7</t>
  </si>
  <si>
    <t>74.2</t>
  </si>
  <si>
    <t>76.0</t>
  </si>
  <si>
    <t>87.8</t>
  </si>
  <si>
    <t>96.3</t>
  </si>
  <si>
    <t>92.0</t>
  </si>
  <si>
    <t>88.3</t>
  </si>
  <si>
    <t>82.2</t>
  </si>
  <si>
    <t>80.0</t>
  </si>
  <si>
    <t>78.0</t>
  </si>
  <si>
    <t>49.8</t>
  </si>
  <si>
    <t>79.8</t>
  </si>
  <si>
    <t>65.3</t>
  </si>
  <si>
    <t>64.0</t>
  </si>
  <si>
    <t>64.5</t>
  </si>
  <si>
    <t>74.3</t>
  </si>
  <si>
    <t>67.4</t>
  </si>
  <si>
    <t>70.9</t>
  </si>
  <si>
    <t>70.4</t>
  </si>
  <si>
    <t>65.6</t>
  </si>
  <si>
    <t>67.8</t>
  </si>
  <si>
    <t>80.2</t>
  </si>
  <si>
    <t>94.4</t>
  </si>
  <si>
    <t>96.0</t>
  </si>
  <si>
    <t>98.6</t>
  </si>
  <si>
    <t>97.2</t>
  </si>
  <si>
    <t>82.9</t>
  </si>
  <si>
    <t>87.1</t>
  </si>
  <si>
    <t>98.0</t>
  </si>
  <si>
    <t>88.7</t>
  </si>
  <si>
    <t>77.4</t>
  </si>
  <si>
    <t>83.5</t>
  </si>
  <si>
    <t>90.7</t>
  </si>
  <si>
    <t>95.4</t>
  </si>
  <si>
    <t>98.2</t>
  </si>
  <si>
    <t>95.8</t>
  </si>
  <si>
    <t>69.1</t>
  </si>
  <si>
    <t>85.3</t>
  </si>
  <si>
    <t>69.2</t>
  </si>
  <si>
    <t>75.4</t>
  </si>
  <si>
    <t>71.2</t>
  </si>
  <si>
    <t>73.8</t>
  </si>
  <si>
    <t>82.1</t>
  </si>
  <si>
    <t>74.4</t>
  </si>
  <si>
    <t>77.0</t>
  </si>
  <si>
    <t>82.3</t>
  </si>
  <si>
    <t>46.4</t>
  </si>
  <si>
    <t>34.4</t>
  </si>
  <si>
    <t>40.2</t>
  </si>
  <si>
    <t>66.0</t>
  </si>
  <si>
    <t>71.7</t>
  </si>
  <si>
    <t>52.8</t>
  </si>
  <si>
    <t>47.3</t>
  </si>
  <si>
    <t>83.2</t>
  </si>
  <si>
    <t>95.1</t>
  </si>
  <si>
    <t>48.8</t>
  </si>
  <si>
    <t>70.8</t>
  </si>
  <si>
    <t>78.5</t>
  </si>
  <si>
    <t>33.7</t>
  </si>
  <si>
    <t>59.7</t>
  </si>
  <si>
    <t>47.7</t>
  </si>
  <si>
    <t>87.2</t>
  </si>
  <si>
    <t>45.4</t>
  </si>
  <si>
    <t>62.5</t>
  </si>
  <si>
    <t>54.0</t>
  </si>
  <si>
    <t>78.7</t>
  </si>
  <si>
    <t>86.2</t>
  </si>
  <si>
    <t>62.4</t>
  </si>
  <si>
    <t>42.8</t>
  </si>
  <si>
    <t>52.3</t>
  </si>
  <si>
    <t>76.5</t>
  </si>
  <si>
    <t>61.9</t>
  </si>
  <si>
    <t>69.0</t>
  </si>
  <si>
    <t>67.1</t>
  </si>
  <si>
    <t>49.2</t>
  </si>
  <si>
    <t>57.9</t>
  </si>
  <si>
    <t>59.1</t>
  </si>
  <si>
    <t>50.8</t>
  </si>
  <si>
    <t>55.1</t>
  </si>
  <si>
    <t>54.3</t>
  </si>
  <si>
    <t>58.4</t>
  </si>
  <si>
    <t>73.0</t>
  </si>
  <si>
    <t>59.6</t>
  </si>
  <si>
    <t>66.4</t>
  </si>
  <si>
    <t>78.1</t>
  </si>
  <si>
    <t>61.3</t>
  </si>
  <si>
    <t>68.0</t>
  </si>
  <si>
    <t>68.9</t>
  </si>
  <si>
    <t>54.5</t>
  </si>
  <si>
    <t>61.7</t>
  </si>
  <si>
    <t>75.1</t>
  </si>
  <si>
    <t>62.2</t>
  </si>
  <si>
    <t>69.7</t>
  </si>
  <si>
    <t>55.4</t>
  </si>
  <si>
    <t>44.9</t>
  </si>
  <si>
    <t>53.0</t>
  </si>
  <si>
    <t>60.3</t>
  </si>
  <si>
    <t>67.6</t>
  </si>
  <si>
    <t>47.8</t>
  </si>
  <si>
    <t>55.8</t>
  </si>
  <si>
    <t>56.0</t>
  </si>
  <si>
    <t>49.4</t>
  </si>
  <si>
    <t>52.9</t>
  </si>
  <si>
    <t>80.3</t>
  </si>
  <si>
    <t>69.5</t>
  </si>
  <si>
    <t>75.6</t>
  </si>
  <si>
    <t>68.8</t>
  </si>
  <si>
    <t>35.4</t>
  </si>
  <si>
    <t>45.0</t>
  </si>
  <si>
    <t>40.1</t>
  </si>
  <si>
    <t>52.6</t>
  </si>
  <si>
    <t>54.7</t>
  </si>
  <si>
    <t>53.7</t>
  </si>
  <si>
    <t>44.2</t>
  </si>
  <si>
    <t>50.1</t>
  </si>
  <si>
    <t>47.2</t>
  </si>
  <si>
    <t>72.9</t>
  </si>
  <si>
    <t>51.6</t>
  </si>
  <si>
    <t>62.1</t>
  </si>
  <si>
    <t>63.3</t>
  </si>
  <si>
    <t>57.4</t>
  </si>
  <si>
    <t>78.6</t>
  </si>
  <si>
    <t>83.7</t>
  </si>
  <si>
    <t>68.2</t>
  </si>
  <si>
    <t>51.0</t>
  </si>
  <si>
    <t>59.3</t>
  </si>
  <si>
    <t>62.8</t>
  </si>
  <si>
    <t>70.7</t>
  </si>
  <si>
    <t>53.4</t>
  </si>
  <si>
    <t>61.8</t>
  </si>
  <si>
    <t>60.6</t>
  </si>
  <si>
    <t>61.0</t>
  </si>
  <si>
    <t>68.6</t>
  </si>
  <si>
    <t>73.6</t>
  </si>
  <si>
    <t>65.1</t>
  </si>
  <si>
    <t>76.2</t>
  </si>
  <si>
    <t>69.6</t>
  </si>
  <si>
    <t>72.7</t>
  </si>
  <si>
    <t>75.0</t>
  </si>
  <si>
    <t>67.3</t>
  </si>
  <si>
    <t>69.4</t>
  </si>
  <si>
    <t>47.4</t>
  </si>
  <si>
    <t>59.0</t>
  </si>
  <si>
    <t>65.4</t>
  </si>
  <si>
    <t>72.4</t>
  </si>
  <si>
    <t>63.1</t>
  </si>
  <si>
    <t>63.4</t>
  </si>
  <si>
    <t>71.6</t>
  </si>
  <si>
    <t>78.3</t>
  </si>
  <si>
    <t>78.4</t>
  </si>
  <si>
    <t>70.5</t>
  </si>
  <si>
    <t>71.3</t>
  </si>
  <si>
    <t>75.3</t>
  </si>
  <si>
    <t>76.4</t>
  </si>
  <si>
    <t>66.2</t>
  </si>
  <si>
    <t>76.8</t>
  </si>
  <si>
    <t>73.3</t>
  </si>
  <si>
    <t>68.3</t>
  </si>
  <si>
    <t>58.3</t>
  </si>
  <si>
    <t>51.1</t>
  </si>
  <si>
    <t>53.6</t>
  </si>
  <si>
    <t>64.8</t>
  </si>
  <si>
    <t>61.4</t>
  </si>
  <si>
    <t>45.7</t>
  </si>
  <si>
    <t>59.2</t>
  </si>
  <si>
    <t>74.0</t>
  </si>
  <si>
    <t>60.9</t>
  </si>
  <si>
    <t>42.6</t>
  </si>
  <si>
    <t>51.9</t>
  </si>
  <si>
    <t>57.6</t>
  </si>
  <si>
    <t>68.5</t>
  </si>
  <si>
    <t>46.5</t>
  </si>
  <si>
    <t>56.5</t>
  </si>
  <si>
    <t>81.6</t>
  </si>
  <si>
    <t>82.4</t>
  </si>
  <si>
    <t>56.3</t>
  </si>
  <si>
    <t>44.7</t>
  </si>
  <si>
    <t>50.3</t>
  </si>
  <si>
    <t>72.8</t>
  </si>
  <si>
    <t>67.2</t>
  </si>
  <si>
    <t>64.1</t>
  </si>
  <si>
    <t>52.2</t>
  </si>
  <si>
    <t>58.1</t>
  </si>
  <si>
    <t>44.4</t>
  </si>
  <si>
    <t>55.3</t>
  </si>
  <si>
    <t>37.1</t>
  </si>
  <si>
    <t>27.0</t>
  </si>
  <si>
    <t>32.2</t>
  </si>
  <si>
    <t>51.3</t>
  </si>
  <si>
    <t>30.8</t>
  </si>
  <si>
    <t>36.8</t>
  </si>
  <si>
    <t>84.1</t>
  </si>
  <si>
    <t>65.5</t>
  </si>
  <si>
    <t>50.7</t>
  </si>
  <si>
    <t>75.8</t>
  </si>
  <si>
    <t>68.1</t>
  </si>
  <si>
    <t>63.6</t>
  </si>
  <si>
    <t>76.9</t>
  </si>
  <si>
    <t>60.1</t>
  </si>
  <si>
    <t>30.4</t>
  </si>
  <si>
    <t>45.9</t>
  </si>
  <si>
    <t>60.0</t>
  </si>
  <si>
    <t>71.1</t>
  </si>
  <si>
    <t>67.9</t>
  </si>
  <si>
    <t>41.6</t>
  </si>
  <si>
    <t>99.0</t>
  </si>
  <si>
    <t>77.2</t>
  </si>
  <si>
    <t>71.4</t>
  </si>
  <si>
    <t>66.9</t>
  </si>
  <si>
    <t>57.3</t>
  </si>
  <si>
    <t>57.5</t>
  </si>
  <si>
    <t>54.2</t>
  </si>
  <si>
    <t>65.2</t>
  </si>
  <si>
    <t>56.8</t>
  </si>
  <si>
    <t>67.5</t>
  </si>
  <si>
    <t>53.3</t>
  </si>
  <si>
    <t>58.6</t>
  </si>
  <si>
    <t>71.8</t>
  </si>
  <si>
    <t>58.8</t>
  </si>
  <si>
    <t>52.7</t>
  </si>
  <si>
    <t>59.9</t>
  </si>
  <si>
    <t>50.9</t>
  </si>
  <si>
    <t>79.1</t>
  </si>
  <si>
    <t>55.9</t>
  </si>
  <si>
    <t>Rural Urban Divide</t>
  </si>
  <si>
    <t>Gender Gap</t>
  </si>
  <si>
    <t>Table 6: Percentage of persons who sent message (e.g., e-mail, messaging service, SMS) with 
attached files (e.g., documents, pictures, video) during last three months for each State/UT
Age: 15-24 years</t>
  </si>
  <si>
    <t>Table 6: Percentage of persons who sent message (e.g., e-mail, messaging service, SMS) with 
attached files (e.g., documents, pictures, video) during last three months for each State/UT
Age: 15-29 years</t>
  </si>
  <si>
    <t>Table 6: Percentage of persons who sent message (e.g., e-mail, messaging service, SMS) with 
attached files (e.g., documents, pictures, video) during last three months for each State/UT
Age: 15 years and above</t>
  </si>
  <si>
    <t xml:space="preserve"> Dadra &amp; Nagar Haveli &amp; Daman &amp; Diu</t>
  </si>
  <si>
    <t>Dadra &amp; Nagar Havel &amp; Daman &amp; Diu</t>
  </si>
  <si>
    <t>Dadra &amp; Nagar Haveli &amp; Daman &amp; Diu</t>
  </si>
  <si>
    <t>Dadra &amp; Nagar Haveli&amp; Daman &amp; Diu</t>
  </si>
  <si>
    <t>Column 13</t>
  </si>
  <si>
    <t>Male Divide</t>
  </si>
  <si>
    <t>Female Divide</t>
  </si>
  <si>
    <t>Column 12</t>
  </si>
  <si>
    <t>Column11</t>
  </si>
  <si>
    <t>Column12</t>
  </si>
  <si>
    <t>Column13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</si>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</sst>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 wrapText="1" indent="9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E6CC08B-90F9-4231-916A-3463795E6093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F725889-0838-4D16-923D-30196EC49121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4 (Page 105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9BA3F60-829E-4C11-B938-E0669098760A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5 (Page 10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3A328-F60C-45F9-AD49-83CE6C0436A2}" name="Table073__Page_1043" displayName="Table073__Page_1043" ref="A4:M43" tableType="queryTable" totalsRowShown="0">
  <tableColumns count="13">
    <tableColumn id="1" xr3:uid="{2BF330C1-2971-483A-B8D2-279A3C2DA486}" uniqueName="1" name="Column1" queryTableFieldId="1" dataDxfId="38"/>
    <tableColumn id="2" xr3:uid="{6A68B5D7-2E78-4899-BC67-4C59848607A5}" uniqueName="2" name="Column2" queryTableFieldId="2" dataDxfId="37"/>
    <tableColumn id="3" xr3:uid="{2F14B40B-96A8-4031-A545-8CD93E48D2C7}" uniqueName="3" name="Column3" queryTableFieldId="3" dataDxfId="36"/>
    <tableColumn id="4" xr3:uid="{C3B5A68F-F5D9-4C07-9613-0DB286CFECE8}" uniqueName="4" name="Column4" queryTableFieldId="4" dataDxfId="35"/>
    <tableColumn id="5" xr3:uid="{097D2638-BA22-4B11-97AF-1F4369CC035C}" uniqueName="5" name="Column5" queryTableFieldId="5" dataDxfId="34"/>
    <tableColumn id="6" xr3:uid="{1C26489E-BB2C-4663-99B2-AB396514EF06}" uniqueName="6" name="Column6" queryTableFieldId="6" dataDxfId="33"/>
    <tableColumn id="7" xr3:uid="{380380CD-3A9B-4F02-9D27-92F161B12658}" uniqueName="7" name="Column7" queryTableFieldId="7" dataDxfId="32"/>
    <tableColumn id="8" xr3:uid="{8A8C3E13-D2AA-42A2-84EE-EACC32FBE22B}" uniqueName="8" name="Column8" queryTableFieldId="8" dataDxfId="31"/>
    <tableColumn id="9" xr3:uid="{6EAAF6B0-D755-4C00-9663-EB2FBAB01AC9}" uniqueName="9" name="Column9" queryTableFieldId="9" dataDxfId="30"/>
    <tableColumn id="10" xr3:uid="{88C09F36-EBE7-412A-A281-D45F348AEA0E}" uniqueName="10" name="Column10" queryTableFieldId="10" dataDxfId="29"/>
    <tableColumn id="11" xr3:uid="{720A29DD-A8A9-4772-BFD5-F249D3DC00EB}" uniqueName="11" name="Column11" queryTableFieldId="11" dataDxfId="28"/>
    <tableColumn id="12" xr3:uid="{925CE40B-186C-4F6B-88A9-D93A5B504B00}" uniqueName="12" name="Column 12" queryTableFieldId="12" dataDxfId="27"/>
    <tableColumn id="13" xr3:uid="{81D265C8-3AF7-42BF-8667-CE8B503D86F4}" uniqueName="13" name="Column 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01900A-1C24-4F53-B53E-7D3611C23952}" name="Table074__Page_105" displayName="Table074__Page_105" ref="A4:M43" tableType="queryTable" totalsRowShown="0">
  <tableColumns count="13">
    <tableColumn id="1" xr3:uid="{0BEA4A81-4389-4C9D-8480-425580E97F56}" uniqueName="1" name="Column1" queryTableFieldId="1" dataDxfId="25"/>
    <tableColumn id="2" xr3:uid="{190E3468-1543-44CC-A62F-811551949506}" uniqueName="2" name="Column2" queryTableFieldId="2" dataDxfId="24"/>
    <tableColumn id="3" xr3:uid="{5655DC62-0656-42B3-89B8-821A8E298D8E}" uniqueName="3" name="Column3" queryTableFieldId="3" dataDxfId="23"/>
    <tableColumn id="4" xr3:uid="{331A4BE7-CCF0-43B7-B85E-D0F5CED3054B}" uniqueName="4" name="Column4" queryTableFieldId="4" dataDxfId="22"/>
    <tableColumn id="5" xr3:uid="{1E92EC80-5131-46CA-B23D-F44ECCA68108}" uniqueName="5" name="Column5" queryTableFieldId="5" dataDxfId="21"/>
    <tableColumn id="6" xr3:uid="{FA2DF8AE-67AC-4D07-9C6E-3E74CF354D5B}" uniqueName="6" name="Column6" queryTableFieldId="6" dataDxfId="20"/>
    <tableColumn id="7" xr3:uid="{0D8812F5-7958-4592-80B5-27E3324EB0C6}" uniqueName="7" name="Column7" queryTableFieldId="7" dataDxfId="19"/>
    <tableColumn id="8" xr3:uid="{CFD87AB4-C090-4478-8231-421A660CC0B0}" uniqueName="8" name="Column8" queryTableFieldId="8" dataDxfId="18"/>
    <tableColumn id="9" xr3:uid="{A7E847B9-4C29-41A5-95F3-28C9644142D2}" uniqueName="9" name="Column9" queryTableFieldId="9" dataDxfId="17"/>
    <tableColumn id="10" xr3:uid="{B651EE3B-96A9-4F28-9566-4147D5D2BB37}" uniqueName="10" name="Column10" queryTableFieldId="10" dataDxfId="16"/>
    <tableColumn id="11" xr3:uid="{FE4A3FCA-4CF2-4C68-8CC1-2028C719A93C}" uniqueName="11" name="Column11" queryTableFieldId="11" dataDxfId="15"/>
    <tableColumn id="12" xr3:uid="{9DE7E7FF-2E9C-4773-8EAF-06F40942C859}" uniqueName="12" name="Column 12" queryTableFieldId="12" dataDxfId="14"/>
    <tableColumn id="13" xr3:uid="{ED1A93DC-F37F-4D29-ABF5-75FBBF30EF80}" uniqueName="13" name="Column 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E0D048-0192-4083-8317-89DB95AAC9F3}" name="Table075__Page_106" displayName="Table075__Page_106" ref="A4:M43" tableType="queryTable" totalsRowShown="0">
  <tableColumns count="13">
    <tableColumn id="1" xr3:uid="{4D373575-C979-413D-8656-3423FD1EDD1B}" uniqueName="1" name="Column1" queryTableFieldId="1" dataDxfId="12"/>
    <tableColumn id="2" xr3:uid="{3FE6A0AD-3B6A-49F3-9A9C-25B30A9EFDF3}" uniqueName="2" name="Column2" queryTableFieldId="2" dataDxfId="11"/>
    <tableColumn id="3" xr3:uid="{94512E9E-9600-422E-BAB6-54FFC923985C}" uniqueName="3" name="Column3" queryTableFieldId="3" dataDxfId="10"/>
    <tableColumn id="4" xr3:uid="{71689F14-E90D-4405-A43D-D1379461A986}" uniqueName="4" name="Column4" queryTableFieldId="4" dataDxfId="9"/>
    <tableColumn id="5" xr3:uid="{29FA73A8-EEB2-47D3-834C-3E79894B1D0A}" uniqueName="5" name="Column5" queryTableFieldId="5" dataDxfId="8"/>
    <tableColumn id="6" xr3:uid="{54ABCA02-B283-49E5-A4D9-F714910B4BC5}" uniqueName="6" name="Column6" queryTableFieldId="6" dataDxfId="7"/>
    <tableColumn id="7" xr3:uid="{8883304C-DA43-4705-9FF9-9F8D191C8627}" uniqueName="7" name="Column7" queryTableFieldId="7" dataDxfId="6"/>
    <tableColumn id="8" xr3:uid="{938B4D17-786F-4ABD-8C1B-4192A7E391A7}" uniqueName="8" name="Column8" queryTableFieldId="8" dataDxfId="5"/>
    <tableColumn id="9" xr3:uid="{4CFEB7C8-CC47-4ACA-87C9-C042016495F7}" uniqueName="9" name="Column9" queryTableFieldId="9" dataDxfId="4"/>
    <tableColumn id="10" xr3:uid="{4F3E20AB-B707-45E8-844E-022A0834AA59}" uniqueName="10" name="Column10" queryTableFieldId="10" dataDxfId="3"/>
    <tableColumn id="11" xr3:uid="{D513B188-DDF2-47A2-BA61-242B217F520A}" uniqueName="11" name="Column11" queryTableFieldId="11" dataDxfId="2"/>
    <tableColumn id="12" xr3:uid="{E61BA06D-673C-4D30-8FB4-E718C4A438B6}" uniqueName="12" name="Column12" queryTableFieldId="12" dataDxfId="1"/>
    <tableColumn id="13" xr3:uid="{572FF9B8-DAD1-4A62-A203-6B57A5C9C5A6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D83-25C4-49FB-A14F-A71E8505DD21}">
  <sheetPr>
    <pageSetUpPr fitToPage="1"/>
  </sheetPr>
  <dimension ref="A1:M44"/>
  <sheetViews>
    <sheetView workbookViewId="0">
      <selection activeCell="B47" sqref="B47"/>
    </sheetView>
  </sheetViews>
  <sheetFormatPr defaultRowHeight="14.4" x14ac:dyDescent="0.3"/>
  <cols>
    <col min="1" max="1" width="18.6640625" bestFit="1" customWidth="1"/>
    <col min="2" max="9" width="8.5546875" bestFit="1" customWidth="1"/>
    <col min="10" max="10" width="9.5546875" bestFit="1" customWidth="1"/>
    <col min="11" max="11" width="10.6640625" style="10" bestFit="1" customWidth="1"/>
    <col min="12" max="12" width="10.5546875" bestFit="1" customWidth="1"/>
    <col min="13" max="13" width="12.33203125" bestFit="1" customWidth="1"/>
  </cols>
  <sheetData>
    <row r="1" spans="1:13" x14ac:dyDescent="0.3">
      <c r="A1" s="21" t="s">
        <v>488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0" t="s">
        <v>499</v>
      </c>
      <c r="L4" t="s">
        <v>498</v>
      </c>
      <c r="M4" t="s">
        <v>495</v>
      </c>
    </row>
    <row r="5" spans="1:13" x14ac:dyDescent="0.3">
      <c r="C5" t="s">
        <v>10</v>
      </c>
      <c r="F5" t="s">
        <v>11</v>
      </c>
      <c r="I5" t="s">
        <v>12</v>
      </c>
      <c r="L5" s="18"/>
      <c r="M5" s="18"/>
    </row>
    <row r="6" spans="1:13" ht="28.8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s="12" t="s">
        <v>486</v>
      </c>
      <c r="L6" s="18" t="s">
        <v>496</v>
      </c>
      <c r="M6" s="18" t="s">
        <v>497</v>
      </c>
    </row>
    <row r="7" spans="1:13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s="10">
        <f>Table073__Page_1043[[#This Row],[Column4]]-Table073__Page_1043[[#This Row],[Column7]]</f>
        <v>-5.5999999999999943</v>
      </c>
      <c r="L7" s="10">
        <f>Table073__Page_1043[[#This Row],[Column2]]-Table073__Page_1043[[#This Row],[Column5]]</f>
        <v>-2.2999999999999972</v>
      </c>
      <c r="M7" s="10">
        <f>Table073__Page_1043[[#This Row],[Column3]]-Table073__Page_1043[[#This Row],[Column6]]</f>
        <v>-9</v>
      </c>
    </row>
    <row r="8" spans="1:13" x14ac:dyDescent="0.3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s="10">
        <f>Table073__Page_1043[[#This Row],[Column4]]-Table073__Page_1043[[#This Row],[Column7]]</f>
        <v>-5.8000000000000114</v>
      </c>
      <c r="L8" s="10">
        <f>Table073__Page_1043[[#This Row],[Column2]]-Table073__Page_1043[[#This Row],[Column5]]</f>
        <v>-6.7000000000000028</v>
      </c>
      <c r="M8" s="10">
        <f>Table073__Page_1043[[#This Row],[Column3]]-Table073__Page_1043[[#This Row],[Column6]]</f>
        <v>-4.4000000000000057</v>
      </c>
    </row>
    <row r="9" spans="1:13" x14ac:dyDescent="0.3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s="10">
        <f>Table073__Page_1043[[#This Row],[Column4]]-Table073__Page_1043[[#This Row],[Column7]]</f>
        <v>-2.4000000000000057</v>
      </c>
      <c r="L9" s="10">
        <f>Table073__Page_1043[[#This Row],[Column2]]-Table073__Page_1043[[#This Row],[Column5]]</f>
        <v>-2.9000000000000057</v>
      </c>
      <c r="M9" s="10">
        <f>Table073__Page_1043[[#This Row],[Column3]]-Table073__Page_1043[[#This Row],[Column6]]</f>
        <v>-1.8999999999999915</v>
      </c>
    </row>
    <row r="10" spans="1:13" x14ac:dyDescent="0.3">
      <c r="A10" t="s">
        <v>47</v>
      </c>
      <c r="B10" t="s">
        <v>48</v>
      </c>
      <c r="C10" t="s">
        <v>31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s="10">
        <f>Table073__Page_1043[[#This Row],[Column4]]-Table073__Page_1043[[#This Row],[Column7]]</f>
        <v>-1.5999999999999943</v>
      </c>
      <c r="L10" s="10">
        <f>Table073__Page_1043[[#This Row],[Column2]]-Table073__Page_1043[[#This Row],[Column5]]</f>
        <v>0.60000000000000853</v>
      </c>
      <c r="M10" s="10">
        <f>Table073__Page_1043[[#This Row],[Column3]]-Table073__Page_1043[[#This Row],[Column6]]</f>
        <v>-3.3999999999999915</v>
      </c>
    </row>
    <row r="11" spans="1:13" x14ac:dyDescent="0.3">
      <c r="A11" t="s">
        <v>56</v>
      </c>
      <c r="B11" t="s">
        <v>57</v>
      </c>
      <c r="C11" t="s">
        <v>58</v>
      </c>
      <c r="D11" t="s">
        <v>54</v>
      </c>
      <c r="E11" t="s">
        <v>59</v>
      </c>
      <c r="F11" t="s">
        <v>24</v>
      </c>
      <c r="G11" t="s">
        <v>60</v>
      </c>
      <c r="H11" t="s">
        <v>61</v>
      </c>
      <c r="I11" t="s">
        <v>62</v>
      </c>
      <c r="J11" t="s">
        <v>63</v>
      </c>
      <c r="K11" s="10">
        <f>Table073__Page_1043[[#This Row],[Column4]]-Table073__Page_1043[[#This Row],[Column7]]</f>
        <v>-7.9000000000000057</v>
      </c>
      <c r="L11" s="10">
        <f>Table073__Page_1043[[#This Row],[Column2]]-Table073__Page_1043[[#This Row],[Column5]]</f>
        <v>-3.4000000000000057</v>
      </c>
      <c r="M11" s="10">
        <f>Table073__Page_1043[[#This Row],[Column3]]-Table073__Page_1043[[#This Row],[Column6]]</f>
        <v>-12.299999999999997</v>
      </c>
    </row>
    <row r="12" spans="1:13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45</v>
      </c>
      <c r="I12" t="s">
        <v>71</v>
      </c>
      <c r="J12" t="s">
        <v>72</v>
      </c>
      <c r="K12" s="10">
        <f>Table073__Page_1043[[#This Row],[Column4]]-Table073__Page_1043[[#This Row],[Column7]]</f>
        <v>-38.799999999999997</v>
      </c>
      <c r="L12" s="10">
        <f>Table073__Page_1043[[#This Row],[Column2]]-Table073__Page_1043[[#This Row],[Column5]]</f>
        <v>-50.2</v>
      </c>
      <c r="M12" s="10">
        <f>Table073__Page_1043[[#This Row],[Column3]]-Table073__Page_1043[[#This Row],[Column6]]</f>
        <v>-20.5</v>
      </c>
    </row>
    <row r="13" spans="1:13" x14ac:dyDescent="0.3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79</v>
      </c>
      <c r="I13" t="s">
        <v>80</v>
      </c>
      <c r="J13" t="s">
        <v>81</v>
      </c>
      <c r="K13" s="10">
        <f>Table073__Page_1043[[#This Row],[Column4]]-Table073__Page_1043[[#This Row],[Column7]]</f>
        <v>-11.700000000000003</v>
      </c>
      <c r="L13" s="10">
        <f>Table073__Page_1043[[#This Row],[Column2]]-Table073__Page_1043[[#This Row],[Column5]]</f>
        <v>-6.7999999999999972</v>
      </c>
      <c r="M13" s="10">
        <f>Table073__Page_1043[[#This Row],[Column3]]-Table073__Page_1043[[#This Row],[Column6]]</f>
        <v>-11.600000000000001</v>
      </c>
    </row>
    <row r="14" spans="1:13" x14ac:dyDescent="0.3">
      <c r="A14" t="s">
        <v>82</v>
      </c>
      <c r="B14" t="s">
        <v>83</v>
      </c>
      <c r="C14" t="s">
        <v>84</v>
      </c>
      <c r="D14" t="s">
        <v>23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  <c r="J14" t="s">
        <v>90</v>
      </c>
      <c r="K14" s="10">
        <f>Table073__Page_1043[[#This Row],[Column4]]-Table073__Page_1043[[#This Row],[Column7]]</f>
        <v>-3.3000000000000114</v>
      </c>
      <c r="L14" s="10">
        <f>Table073__Page_1043[[#This Row],[Column2]]-Table073__Page_1043[[#This Row],[Column5]]</f>
        <v>-1.3000000000000114</v>
      </c>
      <c r="M14" s="10">
        <f>Table073__Page_1043[[#This Row],[Column3]]-Table073__Page_1043[[#This Row],[Column6]]</f>
        <v>-4.5</v>
      </c>
    </row>
    <row r="15" spans="1:13" x14ac:dyDescent="0.3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93</v>
      </c>
      <c r="G15" t="s">
        <v>96</v>
      </c>
      <c r="H15" t="s">
        <v>97</v>
      </c>
      <c r="I15" t="s">
        <v>93</v>
      </c>
      <c r="J15" t="s">
        <v>41</v>
      </c>
      <c r="K15" s="10">
        <f>Table073__Page_1043[[#This Row],[Column4]]-Table073__Page_1043[[#This Row],[Column7]]</f>
        <v>1.1000000000000085</v>
      </c>
      <c r="L15" s="10">
        <f>Table073__Page_1043[[#This Row],[Column2]]-Table073__Page_1043[[#This Row],[Column5]]</f>
        <v>2.2999999999999972</v>
      </c>
      <c r="M15" s="10">
        <f>Table073__Page_1043[[#This Row],[Column3]]-Table073__Page_1043[[#This Row],[Column6]]</f>
        <v>0</v>
      </c>
    </row>
    <row r="16" spans="1:13" x14ac:dyDescent="0.3">
      <c r="A16" t="s">
        <v>98</v>
      </c>
      <c r="B16" t="s">
        <v>88</v>
      </c>
      <c r="C16" t="s">
        <v>99</v>
      </c>
      <c r="D16" t="s">
        <v>100</v>
      </c>
      <c r="E16" t="s">
        <v>101</v>
      </c>
      <c r="F16" t="s">
        <v>101</v>
      </c>
      <c r="G16" t="s">
        <v>101</v>
      </c>
      <c r="H16" t="s">
        <v>102</v>
      </c>
      <c r="I16" t="s">
        <v>103</v>
      </c>
      <c r="J16" t="s">
        <v>104</v>
      </c>
      <c r="K16" s="10">
        <f>Table073__Page_1043[[#This Row],[Column4]]-Table073__Page_1043[[#This Row],[Column7]]</f>
        <v>-3.9000000000000057</v>
      </c>
      <c r="L16" s="10">
        <f>Table073__Page_1043[[#This Row],[Column2]]-Table073__Page_1043[[#This Row],[Column5]]</f>
        <v>-5.7000000000000028</v>
      </c>
      <c r="M16" s="10">
        <f>Table073__Page_1043[[#This Row],[Column3]]-Table073__Page_1043[[#This Row],[Column6]]</f>
        <v>-1.9000000000000057</v>
      </c>
    </row>
    <row r="17" spans="1:13" x14ac:dyDescent="0.3">
      <c r="A17" t="s">
        <v>105</v>
      </c>
      <c r="B17" t="s">
        <v>46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18</v>
      </c>
      <c r="J17" t="s">
        <v>112</v>
      </c>
      <c r="K17" s="10">
        <f>Table073__Page_1043[[#This Row],[Column4]]-Table073__Page_1043[[#This Row],[Column7]]</f>
        <v>-7.7000000000000028</v>
      </c>
      <c r="L17" s="10">
        <f>Table073__Page_1043[[#This Row],[Column2]]-Table073__Page_1043[[#This Row],[Column5]]</f>
        <v>-7.7999999999999972</v>
      </c>
      <c r="M17" s="10">
        <f>Table073__Page_1043[[#This Row],[Column3]]-Table073__Page_1043[[#This Row],[Column6]]</f>
        <v>-7.0999999999999943</v>
      </c>
    </row>
    <row r="18" spans="1:13" x14ac:dyDescent="0.3">
      <c r="A18" t="s">
        <v>113</v>
      </c>
      <c r="B18" t="s">
        <v>39</v>
      </c>
      <c r="C18" t="s">
        <v>114</v>
      </c>
      <c r="D18" t="s">
        <v>115</v>
      </c>
      <c r="E18" t="s">
        <v>46</v>
      </c>
      <c r="F18" t="s">
        <v>116</v>
      </c>
      <c r="G18" t="s">
        <v>117</v>
      </c>
      <c r="H18" t="s">
        <v>118</v>
      </c>
      <c r="I18" t="s">
        <v>119</v>
      </c>
      <c r="J18" t="s">
        <v>120</v>
      </c>
      <c r="K18" s="10">
        <f>Table073__Page_1043[[#This Row],[Column4]]-Table073__Page_1043[[#This Row],[Column7]]</f>
        <v>-2.9000000000000057</v>
      </c>
      <c r="L18" s="10">
        <f>Table073__Page_1043[[#This Row],[Column2]]-Table073__Page_1043[[#This Row],[Column5]]</f>
        <v>-1</v>
      </c>
      <c r="M18" s="10">
        <f>Table073__Page_1043[[#This Row],[Column3]]-Table073__Page_1043[[#This Row],[Column6]]</f>
        <v>-6.2999999999999972</v>
      </c>
    </row>
    <row r="19" spans="1:13" x14ac:dyDescent="0.3">
      <c r="A19" t="s">
        <v>121</v>
      </c>
      <c r="B19" t="s">
        <v>122</v>
      </c>
      <c r="C19" t="s">
        <v>101</v>
      </c>
      <c r="D19" t="s">
        <v>123</v>
      </c>
      <c r="E19" t="s">
        <v>124</v>
      </c>
      <c r="F19" t="s">
        <v>125</v>
      </c>
      <c r="G19" t="s">
        <v>126</v>
      </c>
      <c r="H19" t="s">
        <v>104</v>
      </c>
      <c r="I19" t="s">
        <v>127</v>
      </c>
      <c r="J19" t="s">
        <v>128</v>
      </c>
      <c r="K19" s="10">
        <f>Table073__Page_1043[[#This Row],[Column4]]-Table073__Page_1043[[#This Row],[Column7]]</f>
        <v>1.4000000000000057</v>
      </c>
      <c r="L19" s="10">
        <f>Table073__Page_1043[[#This Row],[Column2]]-Table073__Page_1043[[#This Row],[Column5]]</f>
        <v>-1.0999999999999943</v>
      </c>
      <c r="M19" s="10">
        <f>Table073__Page_1043[[#This Row],[Column3]]-Table073__Page_1043[[#This Row],[Column6]]</f>
        <v>4.4000000000000057</v>
      </c>
    </row>
    <row r="20" spans="1:13" x14ac:dyDescent="0.3">
      <c r="A20" t="s">
        <v>129</v>
      </c>
      <c r="B20" t="s">
        <v>70</v>
      </c>
      <c r="C20" t="s">
        <v>130</v>
      </c>
      <c r="D20" t="s">
        <v>59</v>
      </c>
      <c r="E20" t="s">
        <v>23</v>
      </c>
      <c r="F20" t="s">
        <v>107</v>
      </c>
      <c r="G20" t="s">
        <v>131</v>
      </c>
      <c r="H20" t="s">
        <v>23</v>
      </c>
      <c r="I20" t="s">
        <v>132</v>
      </c>
      <c r="J20" t="s">
        <v>133</v>
      </c>
      <c r="K20" s="10">
        <f>Table073__Page_1043[[#This Row],[Column4]]-Table073__Page_1043[[#This Row],[Column7]]</f>
        <v>-3.8999999999999915</v>
      </c>
      <c r="L20" s="10">
        <f>Table073__Page_1043[[#This Row],[Column2]]-Table073__Page_1043[[#This Row],[Column5]]</f>
        <v>-9.9999999999994316E-2</v>
      </c>
      <c r="M20" s="10">
        <f>Table073__Page_1043[[#This Row],[Column3]]-Table073__Page_1043[[#This Row],[Column6]]</f>
        <v>-8.2999999999999972</v>
      </c>
    </row>
    <row r="21" spans="1:13" x14ac:dyDescent="0.3">
      <c r="A21" t="s">
        <v>134</v>
      </c>
      <c r="B21" t="s">
        <v>135</v>
      </c>
      <c r="C21" t="s">
        <v>136</v>
      </c>
      <c r="D21" t="s">
        <v>137</v>
      </c>
      <c r="E21" t="s">
        <v>138</v>
      </c>
      <c r="F21" t="s">
        <v>22</v>
      </c>
      <c r="G21" t="s">
        <v>139</v>
      </c>
      <c r="H21" t="s">
        <v>140</v>
      </c>
      <c r="I21" t="s">
        <v>141</v>
      </c>
      <c r="J21" t="s">
        <v>21</v>
      </c>
      <c r="K21" s="10">
        <f>Table073__Page_1043[[#This Row],[Column4]]-Table073__Page_1043[[#This Row],[Column7]]</f>
        <v>-3.1999999999999886</v>
      </c>
      <c r="L21" s="10">
        <f>Table073__Page_1043[[#This Row],[Column2]]-Table073__Page_1043[[#This Row],[Column5]]</f>
        <v>-2.7999999999999972</v>
      </c>
      <c r="M21" s="10">
        <f>Table073__Page_1043[[#This Row],[Column3]]-Table073__Page_1043[[#This Row],[Column6]]</f>
        <v>-3.9000000000000057</v>
      </c>
    </row>
    <row r="22" spans="1:13" x14ac:dyDescent="0.3">
      <c r="A22" t="s">
        <v>142</v>
      </c>
      <c r="B22" t="s">
        <v>86</v>
      </c>
      <c r="C22" t="s">
        <v>110</v>
      </c>
      <c r="D22" t="s">
        <v>43</v>
      </c>
      <c r="E22" t="s">
        <v>143</v>
      </c>
      <c r="F22" t="s">
        <v>23</v>
      </c>
      <c r="G22" t="s">
        <v>144</v>
      </c>
      <c r="H22" t="s">
        <v>145</v>
      </c>
      <c r="I22" t="s">
        <v>146</v>
      </c>
      <c r="J22" t="s">
        <v>147</v>
      </c>
      <c r="K22" s="10">
        <f>Table073__Page_1043[[#This Row],[Column4]]-Table073__Page_1043[[#This Row],[Column7]]</f>
        <v>2.5</v>
      </c>
      <c r="L22" s="10">
        <f>Table073__Page_1043[[#This Row],[Column2]]-Table073__Page_1043[[#This Row],[Column5]]</f>
        <v>-2</v>
      </c>
      <c r="M22" s="10">
        <f>Table073__Page_1043[[#This Row],[Column3]]-Table073__Page_1043[[#This Row],[Column6]]</f>
        <v>6.9000000000000057</v>
      </c>
    </row>
    <row r="23" spans="1:13" x14ac:dyDescent="0.3">
      <c r="A23" t="s">
        <v>148</v>
      </c>
      <c r="B23" t="s">
        <v>149</v>
      </c>
      <c r="C23" t="s">
        <v>70</v>
      </c>
      <c r="D23" t="s">
        <v>150</v>
      </c>
      <c r="E23" t="s">
        <v>151</v>
      </c>
      <c r="F23" t="s">
        <v>152</v>
      </c>
      <c r="G23" t="s">
        <v>124</v>
      </c>
      <c r="H23" t="s">
        <v>153</v>
      </c>
      <c r="I23" t="s">
        <v>144</v>
      </c>
      <c r="J23" t="s">
        <v>154</v>
      </c>
      <c r="K23" s="10">
        <f>Table073__Page_1043[[#This Row],[Column4]]-Table073__Page_1043[[#This Row],[Column7]]</f>
        <v>-11.700000000000003</v>
      </c>
      <c r="L23" s="10">
        <f>Table073__Page_1043[[#This Row],[Column2]]-Table073__Page_1043[[#This Row],[Column5]]</f>
        <v>-16</v>
      </c>
      <c r="M23" s="10">
        <f>Table073__Page_1043[[#This Row],[Column3]]-Table073__Page_1043[[#This Row],[Column6]]</f>
        <v>-6.9000000000000057</v>
      </c>
    </row>
    <row r="24" spans="1:13" x14ac:dyDescent="0.3">
      <c r="A24" t="s">
        <v>155</v>
      </c>
      <c r="B24" t="s">
        <v>156</v>
      </c>
      <c r="C24" t="s">
        <v>157</v>
      </c>
      <c r="D24" t="s">
        <v>85</v>
      </c>
      <c r="E24" t="s">
        <v>128</v>
      </c>
      <c r="F24" t="s">
        <v>101</v>
      </c>
      <c r="G24" t="s">
        <v>158</v>
      </c>
      <c r="H24" t="s">
        <v>125</v>
      </c>
      <c r="I24" t="s">
        <v>151</v>
      </c>
      <c r="J24" t="s">
        <v>159</v>
      </c>
      <c r="K24" s="10">
        <f>Table073__Page_1043[[#This Row],[Column4]]-Table073__Page_1043[[#This Row],[Column7]]</f>
        <v>-3.3999999999999915</v>
      </c>
      <c r="L24" s="10">
        <f>Table073__Page_1043[[#This Row],[Column2]]-Table073__Page_1043[[#This Row],[Column5]]</f>
        <v>-3.2999999999999972</v>
      </c>
      <c r="M24" s="10">
        <f>Table073__Page_1043[[#This Row],[Column3]]-Table073__Page_1043[[#This Row],[Column6]]</f>
        <v>-4.0999999999999943</v>
      </c>
    </row>
    <row r="25" spans="1:13" x14ac:dyDescent="0.3">
      <c r="A25" t="s">
        <v>160</v>
      </c>
      <c r="B25" t="s">
        <v>161</v>
      </c>
      <c r="C25" t="s">
        <v>44</v>
      </c>
      <c r="D25" t="s">
        <v>133</v>
      </c>
      <c r="E25" t="s">
        <v>101</v>
      </c>
      <c r="F25" t="s">
        <v>162</v>
      </c>
      <c r="G25" t="s">
        <v>127</v>
      </c>
      <c r="H25" t="s">
        <v>163</v>
      </c>
      <c r="I25" t="s">
        <v>164</v>
      </c>
      <c r="J25" t="s">
        <v>46</v>
      </c>
      <c r="K25" s="10">
        <f>Table073__Page_1043[[#This Row],[Column4]]-Table073__Page_1043[[#This Row],[Column7]]</f>
        <v>-10.599999999999994</v>
      </c>
      <c r="L25" s="10">
        <f>Table073__Page_1043[[#This Row],[Column2]]-Table073__Page_1043[[#This Row],[Column5]]</f>
        <v>-18.599999999999994</v>
      </c>
      <c r="M25" s="10">
        <f>Table073__Page_1043[[#This Row],[Column3]]-Table073__Page_1043[[#This Row],[Column6]]</f>
        <v>-2.7000000000000028</v>
      </c>
    </row>
    <row r="26" spans="1:13" x14ac:dyDescent="0.3">
      <c r="A26" t="s">
        <v>165</v>
      </c>
      <c r="B26" t="s">
        <v>62</v>
      </c>
      <c r="C26" t="s">
        <v>166</v>
      </c>
      <c r="D26" t="s">
        <v>167</v>
      </c>
      <c r="E26" t="s">
        <v>168</v>
      </c>
      <c r="F26" t="s">
        <v>169</v>
      </c>
      <c r="G26" t="s">
        <v>55</v>
      </c>
      <c r="H26" t="s">
        <v>170</v>
      </c>
      <c r="I26" t="s">
        <v>171</v>
      </c>
      <c r="J26" t="s">
        <v>169</v>
      </c>
      <c r="K26" s="10">
        <f>Table073__Page_1043[[#This Row],[Column4]]-Table073__Page_1043[[#This Row],[Column7]]</f>
        <v>-8.6999999999999886</v>
      </c>
      <c r="L26" s="10">
        <f>Table073__Page_1043[[#This Row],[Column2]]-Table073__Page_1043[[#This Row],[Column5]]</f>
        <v>-10.799999999999997</v>
      </c>
      <c r="M26" s="10">
        <f>Table073__Page_1043[[#This Row],[Column3]]-Table073__Page_1043[[#This Row],[Column6]]</f>
        <v>-5.5999999999999943</v>
      </c>
    </row>
    <row r="27" spans="1:13" x14ac:dyDescent="0.3">
      <c r="A27" t="s">
        <v>172</v>
      </c>
      <c r="B27" t="s">
        <v>173</v>
      </c>
      <c r="C27" t="s">
        <v>24</v>
      </c>
      <c r="D27" t="s">
        <v>39</v>
      </c>
      <c r="E27" t="s">
        <v>151</v>
      </c>
      <c r="F27" t="s">
        <v>174</v>
      </c>
      <c r="G27" t="s">
        <v>151</v>
      </c>
      <c r="H27" t="s">
        <v>96</v>
      </c>
      <c r="I27" t="s">
        <v>46</v>
      </c>
      <c r="J27" t="s">
        <v>111</v>
      </c>
      <c r="K27" s="10">
        <f>Table073__Page_1043[[#This Row],[Column4]]-Table073__Page_1043[[#This Row],[Column7]]</f>
        <v>-6.8999999999999915</v>
      </c>
      <c r="L27" s="10">
        <f>Table073__Page_1043[[#This Row],[Column2]]-Table073__Page_1043[[#This Row],[Column5]]</f>
        <v>-5.3999999999999915</v>
      </c>
      <c r="M27" s="10">
        <f>Table073__Page_1043[[#This Row],[Column3]]-Table073__Page_1043[[#This Row],[Column6]]</f>
        <v>-8.5999999999999943</v>
      </c>
    </row>
    <row r="28" spans="1:13" x14ac:dyDescent="0.3">
      <c r="A28" t="s">
        <v>175</v>
      </c>
      <c r="B28" t="s">
        <v>176</v>
      </c>
      <c r="C28" t="s">
        <v>177</v>
      </c>
      <c r="D28" t="s">
        <v>178</v>
      </c>
      <c r="E28" t="s">
        <v>117</v>
      </c>
      <c r="F28" t="s">
        <v>179</v>
      </c>
      <c r="G28" t="s">
        <v>180</v>
      </c>
      <c r="H28" t="s">
        <v>181</v>
      </c>
      <c r="I28" t="s">
        <v>182</v>
      </c>
      <c r="J28" t="s">
        <v>176</v>
      </c>
      <c r="K28" s="10">
        <f>Table073__Page_1043[[#This Row],[Column4]]-Table073__Page_1043[[#This Row],[Column7]]</f>
        <v>-11.600000000000009</v>
      </c>
      <c r="L28" s="10">
        <f>Table073__Page_1043[[#This Row],[Column2]]-Table073__Page_1043[[#This Row],[Column5]]</f>
        <v>-13.799999999999997</v>
      </c>
      <c r="M28" s="10">
        <f>Table073__Page_1043[[#This Row],[Column3]]-Table073__Page_1043[[#This Row],[Column6]]</f>
        <v>-6.3999999999999915</v>
      </c>
    </row>
    <row r="29" spans="1:13" x14ac:dyDescent="0.3">
      <c r="A29" t="s">
        <v>183</v>
      </c>
      <c r="B29" t="s">
        <v>174</v>
      </c>
      <c r="C29" t="s">
        <v>184</v>
      </c>
      <c r="D29" t="s">
        <v>125</v>
      </c>
      <c r="E29" t="s">
        <v>185</v>
      </c>
      <c r="F29" t="s">
        <v>186</v>
      </c>
      <c r="G29" t="s">
        <v>186</v>
      </c>
      <c r="H29" t="s">
        <v>104</v>
      </c>
      <c r="I29" t="s">
        <v>156</v>
      </c>
      <c r="J29" t="s">
        <v>162</v>
      </c>
      <c r="K29" s="10">
        <f>Table073__Page_1043[[#This Row],[Column4]]-Table073__Page_1043[[#This Row],[Column7]]</f>
        <v>0.89999999999999147</v>
      </c>
      <c r="L29" s="10">
        <f>Table073__Page_1043[[#This Row],[Column2]]-Table073__Page_1043[[#This Row],[Column5]]</f>
        <v>3.0999999999999943</v>
      </c>
      <c r="M29" s="10">
        <f>Table073__Page_1043[[#This Row],[Column3]]-Table073__Page_1043[[#This Row],[Column6]]</f>
        <v>-1.6000000000000085</v>
      </c>
    </row>
    <row r="30" spans="1:13" x14ac:dyDescent="0.3">
      <c r="A30" t="s">
        <v>187</v>
      </c>
      <c r="B30" t="s">
        <v>188</v>
      </c>
      <c r="C30" t="s">
        <v>49</v>
      </c>
      <c r="D30" t="s">
        <v>189</v>
      </c>
      <c r="E30" t="s">
        <v>72</v>
      </c>
      <c r="F30" t="s">
        <v>185</v>
      </c>
      <c r="G30" t="s">
        <v>86</v>
      </c>
      <c r="H30" t="s">
        <v>48</v>
      </c>
      <c r="I30" t="s">
        <v>190</v>
      </c>
      <c r="J30" t="s">
        <v>141</v>
      </c>
      <c r="K30" s="10">
        <f>Table073__Page_1043[[#This Row],[Column4]]-Table073__Page_1043[[#This Row],[Column7]]</f>
        <v>-6.2999999999999972</v>
      </c>
      <c r="L30" s="10">
        <f>Table073__Page_1043[[#This Row],[Column2]]-Table073__Page_1043[[#This Row],[Column5]]</f>
        <v>-2.1999999999999886</v>
      </c>
      <c r="M30" s="10">
        <f>Table073__Page_1043[[#This Row],[Column3]]-Table073__Page_1043[[#This Row],[Column6]]</f>
        <v>-11.099999999999994</v>
      </c>
    </row>
    <row r="31" spans="1:13" x14ac:dyDescent="0.3">
      <c r="A31" t="s">
        <v>191</v>
      </c>
      <c r="B31" t="s">
        <v>24</v>
      </c>
      <c r="C31" t="s">
        <v>192</v>
      </c>
      <c r="D31" t="s">
        <v>193</v>
      </c>
      <c r="E31" t="s">
        <v>194</v>
      </c>
      <c r="F31" t="s">
        <v>23</v>
      </c>
      <c r="G31" t="s">
        <v>195</v>
      </c>
      <c r="H31" t="s">
        <v>196</v>
      </c>
      <c r="I31" t="s">
        <v>197</v>
      </c>
      <c r="J31" t="s">
        <v>20</v>
      </c>
      <c r="K31" s="10">
        <f>Table073__Page_1043[[#This Row],[Column4]]-Table073__Page_1043[[#This Row],[Column7]]</f>
        <v>-1.4000000000000057</v>
      </c>
      <c r="L31" s="10">
        <f>Table073__Page_1043[[#This Row],[Column2]]-Table073__Page_1043[[#This Row],[Column5]]</f>
        <v>9.5999999999999943</v>
      </c>
      <c r="M31" s="10">
        <f>Table073__Page_1043[[#This Row],[Column3]]-Table073__Page_1043[[#This Row],[Column6]]</f>
        <v>-10.599999999999994</v>
      </c>
    </row>
    <row r="32" spans="1:13" x14ac:dyDescent="0.3">
      <c r="A32" t="s">
        <v>198</v>
      </c>
      <c r="B32" t="s">
        <v>199</v>
      </c>
      <c r="C32" t="s">
        <v>200</v>
      </c>
      <c r="D32" t="s">
        <v>201</v>
      </c>
      <c r="E32" t="s">
        <v>19</v>
      </c>
      <c r="F32" t="s">
        <v>202</v>
      </c>
      <c r="G32" t="s">
        <v>203</v>
      </c>
      <c r="H32" t="s">
        <v>204</v>
      </c>
      <c r="I32" t="s">
        <v>205</v>
      </c>
      <c r="J32" t="s">
        <v>206</v>
      </c>
      <c r="K32" s="10">
        <f>Table073__Page_1043[[#This Row],[Column4]]-Table073__Page_1043[[#This Row],[Column7]]</f>
        <v>-31.200000000000003</v>
      </c>
      <c r="L32" s="10">
        <f>Table073__Page_1043[[#This Row],[Column2]]-Table073__Page_1043[[#This Row],[Column5]]</f>
        <v>-38.400000000000006</v>
      </c>
      <c r="M32" s="10">
        <f>Table073__Page_1043[[#This Row],[Column3]]-Table073__Page_1043[[#This Row],[Column6]]</f>
        <v>-28.800000000000004</v>
      </c>
    </row>
    <row r="33" spans="1:13" x14ac:dyDescent="0.3">
      <c r="A33" t="s">
        <v>207</v>
      </c>
      <c r="B33" t="s">
        <v>101</v>
      </c>
      <c r="C33" t="s">
        <v>101</v>
      </c>
      <c r="D33" t="s">
        <v>101</v>
      </c>
      <c r="E33" t="s">
        <v>208</v>
      </c>
      <c r="F33" t="s">
        <v>101</v>
      </c>
      <c r="G33" t="s">
        <v>209</v>
      </c>
      <c r="H33" t="s">
        <v>210</v>
      </c>
      <c r="I33" t="s">
        <v>101</v>
      </c>
      <c r="J33" t="s">
        <v>211</v>
      </c>
      <c r="K33" s="10">
        <f>Table073__Page_1043[[#This Row],[Column4]]-Table073__Page_1043[[#This Row],[Column7]]</f>
        <v>1.5</v>
      </c>
      <c r="L33" s="10">
        <f>Table073__Page_1043[[#This Row],[Column2]]-Table073__Page_1043[[#This Row],[Column5]]</f>
        <v>2.5999999999999943</v>
      </c>
      <c r="M33" s="10">
        <f>Table073__Page_1043[[#This Row],[Column3]]-Table073__Page_1043[[#This Row],[Column6]]</f>
        <v>0</v>
      </c>
    </row>
    <row r="34" spans="1:13" x14ac:dyDescent="0.3">
      <c r="A34" t="s">
        <v>212</v>
      </c>
      <c r="B34" t="s">
        <v>195</v>
      </c>
      <c r="C34" t="s">
        <v>213</v>
      </c>
      <c r="D34" t="s">
        <v>63</v>
      </c>
      <c r="E34" t="s">
        <v>89</v>
      </c>
      <c r="F34" t="s">
        <v>214</v>
      </c>
      <c r="G34" t="s">
        <v>20</v>
      </c>
      <c r="H34" t="s">
        <v>215</v>
      </c>
      <c r="I34" t="s">
        <v>58</v>
      </c>
      <c r="J34" t="s">
        <v>216</v>
      </c>
      <c r="K34" s="10">
        <f>Table073__Page_1043[[#This Row],[Column4]]-Table073__Page_1043[[#This Row],[Column7]]</f>
        <v>-3.5999999999999943</v>
      </c>
      <c r="L34" s="10">
        <f>Table073__Page_1043[[#This Row],[Column2]]-Table073__Page_1043[[#This Row],[Column5]]</f>
        <v>-3.5999999999999943</v>
      </c>
      <c r="M34" s="10">
        <f>Table073__Page_1043[[#This Row],[Column3]]-Table073__Page_1043[[#This Row],[Column6]]</f>
        <v>-3.3999999999999915</v>
      </c>
    </row>
    <row r="35" spans="1:13" x14ac:dyDescent="0.3">
      <c r="A35" t="s">
        <v>217</v>
      </c>
      <c r="B35" t="s">
        <v>144</v>
      </c>
      <c r="C35" t="s">
        <v>218</v>
      </c>
      <c r="D35" t="s">
        <v>219</v>
      </c>
      <c r="E35" t="s">
        <v>122</v>
      </c>
      <c r="F35" t="s">
        <v>220</v>
      </c>
      <c r="G35" t="s">
        <v>86</v>
      </c>
      <c r="H35" t="s">
        <v>221</v>
      </c>
      <c r="I35" t="s">
        <v>222</v>
      </c>
      <c r="J35" t="s">
        <v>26</v>
      </c>
      <c r="K35" s="10">
        <f>Table073__Page_1043[[#This Row],[Column4]]-Table073__Page_1043[[#This Row],[Column7]]</f>
        <v>-6.5</v>
      </c>
      <c r="L35" s="10">
        <f>Table073__Page_1043[[#This Row],[Column2]]-Table073__Page_1043[[#This Row],[Column5]]</f>
        <v>-4.7000000000000028</v>
      </c>
      <c r="M35" s="10">
        <f>Table073__Page_1043[[#This Row],[Column3]]-Table073__Page_1043[[#This Row],[Column6]]</f>
        <v>-6.5</v>
      </c>
    </row>
    <row r="36" spans="1:13" x14ac:dyDescent="0.3">
      <c r="A36" t="s">
        <v>223</v>
      </c>
      <c r="B36" t="s">
        <v>101</v>
      </c>
      <c r="C36" t="s">
        <v>224</v>
      </c>
      <c r="D36" t="s">
        <v>89</v>
      </c>
      <c r="E36" t="s">
        <v>225</v>
      </c>
      <c r="F36" t="s">
        <v>39</v>
      </c>
      <c r="G36" t="s">
        <v>70</v>
      </c>
      <c r="H36" t="s">
        <v>226</v>
      </c>
      <c r="I36" t="s">
        <v>227</v>
      </c>
      <c r="J36" t="s">
        <v>225</v>
      </c>
      <c r="K36" s="10">
        <f>Table073__Page_1043[[#This Row],[Column4]]-Table073__Page_1043[[#This Row],[Column7]]</f>
        <v>-1.2000000000000028</v>
      </c>
      <c r="L36" s="10">
        <f>Table073__Page_1043[[#This Row],[Column2]]-Table073__Page_1043[[#This Row],[Column5]]</f>
        <v>10.599999999999994</v>
      </c>
      <c r="M36" s="10">
        <f>Table073__Page_1043[[#This Row],[Column3]]-Table073__Page_1043[[#This Row],[Column6]]</f>
        <v>-29.400000000000006</v>
      </c>
    </row>
    <row r="37" spans="1:13" x14ac:dyDescent="0.3">
      <c r="A37" t="s">
        <v>228</v>
      </c>
      <c r="B37" t="s">
        <v>229</v>
      </c>
      <c r="C37" t="s">
        <v>229</v>
      </c>
      <c r="D37" t="s">
        <v>229</v>
      </c>
      <c r="E37" t="s">
        <v>21</v>
      </c>
      <c r="F37" t="s">
        <v>230</v>
      </c>
      <c r="G37" t="s">
        <v>231</v>
      </c>
      <c r="H37" t="s">
        <v>21</v>
      </c>
      <c r="I37" t="s">
        <v>230</v>
      </c>
      <c r="J37" t="s">
        <v>231</v>
      </c>
      <c r="K37" s="10" t="s">
        <v>229</v>
      </c>
      <c r="L37" s="10" t="s">
        <v>229</v>
      </c>
      <c r="M37" s="10" t="s">
        <v>229</v>
      </c>
    </row>
    <row r="38" spans="1:13" ht="43.2" x14ac:dyDescent="0.3">
      <c r="A38" s="13" t="s">
        <v>491</v>
      </c>
      <c r="B38" t="s">
        <v>101</v>
      </c>
      <c r="C38" t="s">
        <v>232</v>
      </c>
      <c r="D38" t="s">
        <v>233</v>
      </c>
      <c r="E38" t="s">
        <v>101</v>
      </c>
      <c r="F38" t="s">
        <v>101</v>
      </c>
      <c r="G38" t="s">
        <v>101</v>
      </c>
      <c r="H38" t="s">
        <v>101</v>
      </c>
      <c r="I38" t="s">
        <v>222</v>
      </c>
      <c r="J38" t="s">
        <v>38</v>
      </c>
      <c r="K38" s="10">
        <f>Table073__Page_1043[[#This Row],[Column4]]-Table073__Page_1043[[#This Row],[Column7]]</f>
        <v>-28.099999999999994</v>
      </c>
      <c r="L38" s="10">
        <f>Table073__Page_1043[[#This Row],[Column2]]-Table073__Page_1043[[#This Row],[Column5]]</f>
        <v>0</v>
      </c>
      <c r="M38" s="10">
        <f>Table073__Page_1043[[#This Row],[Column3]]-Table073__Page_1043[[#This Row],[Column6]]</f>
        <v>-46.8</v>
      </c>
    </row>
    <row r="39" spans="1:13" x14ac:dyDescent="0.3">
      <c r="A39" t="s">
        <v>234</v>
      </c>
      <c r="B39" t="s">
        <v>92</v>
      </c>
      <c r="C39" t="s">
        <v>235</v>
      </c>
      <c r="D39" t="s">
        <v>97</v>
      </c>
      <c r="E39" t="s">
        <v>42</v>
      </c>
      <c r="F39" t="s">
        <v>96</v>
      </c>
      <c r="G39" t="s">
        <v>111</v>
      </c>
      <c r="H39" t="s">
        <v>208</v>
      </c>
      <c r="I39" t="s">
        <v>95</v>
      </c>
      <c r="J39" t="s">
        <v>110</v>
      </c>
      <c r="K39" s="10">
        <f>Table073__Page_1043[[#This Row],[Column4]]-Table073__Page_1043[[#This Row],[Column7]]</f>
        <v>4.2000000000000028</v>
      </c>
      <c r="L39" s="10">
        <f>Table073__Page_1043[[#This Row],[Column2]]-Table073__Page_1043[[#This Row],[Column5]]</f>
        <v>5.9000000000000057</v>
      </c>
      <c r="M39" s="10">
        <f>Table073__Page_1043[[#This Row],[Column3]]-Table073__Page_1043[[#This Row],[Column6]]</f>
        <v>2.1000000000000085</v>
      </c>
    </row>
    <row r="40" spans="1:13" x14ac:dyDescent="0.3">
      <c r="A40" t="s">
        <v>236</v>
      </c>
      <c r="B40" t="s">
        <v>237</v>
      </c>
      <c r="C40" t="s">
        <v>237</v>
      </c>
      <c r="D40" t="s">
        <v>237</v>
      </c>
      <c r="E40" t="s">
        <v>238</v>
      </c>
      <c r="F40" t="s">
        <v>32</v>
      </c>
      <c r="G40" t="s">
        <v>239</v>
      </c>
      <c r="H40" t="s">
        <v>240</v>
      </c>
      <c r="I40" t="s">
        <v>241</v>
      </c>
      <c r="J40" t="s">
        <v>242</v>
      </c>
      <c r="K40" s="10">
        <f>Table073__Page_1043[[#This Row],[Column4]]-Table073__Page_1043[[#This Row],[Column7]]</f>
        <v>-61.2</v>
      </c>
      <c r="L40" s="10">
        <f>Table073__Page_1043[[#This Row],[Column2]]-Table073__Page_1043[[#This Row],[Column5]]</f>
        <v>-59.599999999999994</v>
      </c>
      <c r="M40" s="10">
        <f>Table073__Page_1043[[#This Row],[Column3]]-Table073__Page_1043[[#This Row],[Column6]]</f>
        <v>-63.8</v>
      </c>
    </row>
    <row r="41" spans="1:13" x14ac:dyDescent="0.3">
      <c r="A41" t="s">
        <v>243</v>
      </c>
      <c r="B41" t="s">
        <v>101</v>
      </c>
      <c r="C41" t="s">
        <v>101</v>
      </c>
      <c r="D41" t="s">
        <v>101</v>
      </c>
      <c r="E41" t="s">
        <v>101</v>
      </c>
      <c r="F41" t="s">
        <v>244</v>
      </c>
      <c r="G41" t="s">
        <v>140</v>
      </c>
      <c r="H41" t="s">
        <v>101</v>
      </c>
      <c r="I41" t="s">
        <v>245</v>
      </c>
      <c r="J41" t="s">
        <v>186</v>
      </c>
      <c r="K41" s="10">
        <f>Table073__Page_1043[[#This Row],[Column4]]-Table073__Page_1043[[#This Row],[Column7]]</f>
        <v>7.2999999999999972</v>
      </c>
      <c r="L41" s="10">
        <f>Table073__Page_1043[[#This Row],[Column2]]-Table073__Page_1043[[#This Row],[Column5]]</f>
        <v>0</v>
      </c>
      <c r="M41" s="10">
        <f>Table073__Page_1043[[#This Row],[Column3]]-Table073__Page_1043[[#This Row],[Column6]]</f>
        <v>20.299999999999997</v>
      </c>
    </row>
    <row r="42" spans="1:13" x14ac:dyDescent="0.3">
      <c r="A42" t="s">
        <v>246</v>
      </c>
      <c r="B42" t="s">
        <v>101</v>
      </c>
      <c r="C42" t="s">
        <v>115</v>
      </c>
      <c r="D42" t="s">
        <v>90</v>
      </c>
      <c r="E42" t="s">
        <v>247</v>
      </c>
      <c r="F42" t="s">
        <v>248</v>
      </c>
      <c r="G42" t="s">
        <v>154</v>
      </c>
      <c r="H42" t="s">
        <v>249</v>
      </c>
      <c r="I42" t="s">
        <v>169</v>
      </c>
      <c r="J42" t="s">
        <v>250</v>
      </c>
      <c r="K42" s="10">
        <f>Table073__Page_1043[[#This Row],[Column4]]-Table073__Page_1043[[#This Row],[Column7]]</f>
        <v>3.8999999999999915</v>
      </c>
      <c r="L42" s="10">
        <f>Table073__Page_1043[[#This Row],[Column2]]-Table073__Page_1043[[#This Row],[Column5]]</f>
        <v>0.5</v>
      </c>
      <c r="M42" s="10">
        <f>Table073__Page_1043[[#This Row],[Column3]]-Table073__Page_1043[[#This Row],[Column6]]</f>
        <v>17.299999999999997</v>
      </c>
    </row>
    <row r="43" spans="1:13" x14ac:dyDescent="0.3">
      <c r="A43" t="s">
        <v>251</v>
      </c>
      <c r="B43" t="s">
        <v>141</v>
      </c>
      <c r="C43" t="s">
        <v>252</v>
      </c>
      <c r="D43" t="s">
        <v>196</v>
      </c>
      <c r="E43" t="s">
        <v>46</v>
      </c>
      <c r="F43" t="s">
        <v>141</v>
      </c>
      <c r="G43" t="s">
        <v>70</v>
      </c>
      <c r="H43" t="s">
        <v>253</v>
      </c>
      <c r="I43" t="s">
        <v>254</v>
      </c>
      <c r="J43" t="s">
        <v>255</v>
      </c>
      <c r="K43" s="10">
        <f>Table073__Page_1043[[#This Row],[Column4]]-Table073__Page_1043[[#This Row],[Column7]]</f>
        <v>-5.7999999999999972</v>
      </c>
      <c r="L43" s="10">
        <f>Table073__Page_1043[[#This Row],[Column2]]-Table073__Page_1043[[#This Row],[Column5]]</f>
        <v>-4.2000000000000028</v>
      </c>
      <c r="M43" s="10">
        <f>Table073__Page_1043[[#This Row],[Column3]]-Table073__Page_1043[[#This Row],[Column6]]</f>
        <v>-7.2999999999999972</v>
      </c>
    </row>
    <row r="44" spans="1:13" x14ac:dyDescent="0.3">
      <c r="A44" s="24" t="s">
        <v>502</v>
      </c>
      <c r="B44" s="24"/>
      <c r="C44" s="24"/>
      <c r="D44" s="24"/>
      <c r="E44" s="24"/>
      <c r="F44" s="24"/>
      <c r="G44" s="24"/>
      <c r="H44" s="24"/>
      <c r="I44" s="24"/>
      <c r="J44" s="24"/>
    </row>
  </sheetData>
  <mergeCells count="3">
    <mergeCell ref="A1:K3"/>
    <mergeCell ref="L1:M3"/>
    <mergeCell ref="A44:J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7" fitToHeight="0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EB7F-E0CF-4F43-8455-6416025CC5BA}">
  <dimension ref="A1:J46"/>
  <sheetViews>
    <sheetView topLeftCell="A30" workbookViewId="0">
      <selection activeCell="J45" sqref="J45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21" t="s">
        <v>490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10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329</v>
      </c>
      <c r="C9" s="6" t="s">
        <v>330</v>
      </c>
      <c r="D9" s="6" t="s">
        <v>331</v>
      </c>
      <c r="E9" s="9">
        <f>C9-B9</f>
        <v>-19.600000000000001</v>
      </c>
    </row>
    <row r="10" spans="1:5" x14ac:dyDescent="0.3">
      <c r="A10" s="3" t="s">
        <v>27</v>
      </c>
      <c r="B10" s="4" t="s">
        <v>338</v>
      </c>
      <c r="C10" s="4" t="s">
        <v>339</v>
      </c>
      <c r="D10" s="4" t="s">
        <v>340</v>
      </c>
      <c r="E10" s="8">
        <f t="shared" ref="E10:E45" si="0">C10-B10</f>
        <v>-8.3000000000000043</v>
      </c>
    </row>
    <row r="11" spans="1:5" x14ac:dyDescent="0.3">
      <c r="A11" s="5" t="s">
        <v>37</v>
      </c>
      <c r="B11" s="6" t="s">
        <v>343</v>
      </c>
      <c r="C11" s="6" t="s">
        <v>344</v>
      </c>
      <c r="D11" s="6" t="s">
        <v>345</v>
      </c>
      <c r="E11" s="9">
        <f t="shared" si="0"/>
        <v>-13.399999999999999</v>
      </c>
    </row>
    <row r="12" spans="1:5" x14ac:dyDescent="0.3">
      <c r="A12" s="3" t="s">
        <v>47</v>
      </c>
      <c r="B12" s="4" t="s">
        <v>349</v>
      </c>
      <c r="C12" s="4" t="s">
        <v>350</v>
      </c>
      <c r="D12" s="4" t="s">
        <v>351</v>
      </c>
      <c r="E12" s="8">
        <f t="shared" si="0"/>
        <v>-14.400000000000006</v>
      </c>
    </row>
    <row r="13" spans="1:5" x14ac:dyDescent="0.3">
      <c r="A13" s="5" t="s">
        <v>56</v>
      </c>
      <c r="B13" s="6" t="s">
        <v>347</v>
      </c>
      <c r="C13" s="6" t="s">
        <v>356</v>
      </c>
      <c r="D13" s="6" t="s">
        <v>357</v>
      </c>
      <c r="E13" s="9">
        <f t="shared" si="0"/>
        <v>-16.399999999999999</v>
      </c>
    </row>
    <row r="14" spans="1:5" x14ac:dyDescent="0.3">
      <c r="A14" s="3" t="s">
        <v>64</v>
      </c>
      <c r="B14" s="4" t="s">
        <v>362</v>
      </c>
      <c r="C14" s="4" t="s">
        <v>363</v>
      </c>
      <c r="D14" s="4" t="s">
        <v>364</v>
      </c>
      <c r="E14" s="8">
        <f t="shared" si="0"/>
        <v>-6.6000000000000014</v>
      </c>
    </row>
    <row r="15" spans="1:5" x14ac:dyDescent="0.3">
      <c r="A15" s="5" t="s">
        <v>73</v>
      </c>
      <c r="B15" s="6" t="s">
        <v>369</v>
      </c>
      <c r="C15" s="6" t="s">
        <v>370</v>
      </c>
      <c r="D15" s="6" t="s">
        <v>371</v>
      </c>
      <c r="E15" s="9">
        <f t="shared" si="0"/>
        <v>9.6000000000000014</v>
      </c>
    </row>
    <row r="16" spans="1:5" x14ac:dyDescent="0.3">
      <c r="A16" s="3" t="s">
        <v>82</v>
      </c>
      <c r="B16" s="4" t="s">
        <v>378</v>
      </c>
      <c r="C16" s="4" t="s">
        <v>379</v>
      </c>
      <c r="D16" s="4" t="s">
        <v>380</v>
      </c>
      <c r="E16" s="8">
        <f t="shared" si="0"/>
        <v>-21.300000000000004</v>
      </c>
    </row>
    <row r="17" spans="1:5" x14ac:dyDescent="0.3">
      <c r="A17" s="5" t="s">
        <v>91</v>
      </c>
      <c r="B17" s="6" t="s">
        <v>269</v>
      </c>
      <c r="C17" s="6" t="s">
        <v>347</v>
      </c>
      <c r="D17" s="6" t="s">
        <v>233</v>
      </c>
      <c r="E17" s="9">
        <f t="shared" si="0"/>
        <v>-20.900000000000006</v>
      </c>
    </row>
    <row r="18" spans="1:5" x14ac:dyDescent="0.3">
      <c r="A18" s="3" t="s">
        <v>98</v>
      </c>
      <c r="B18" s="4" t="s">
        <v>323</v>
      </c>
      <c r="C18" s="4" t="s">
        <v>383</v>
      </c>
      <c r="D18" s="4" t="s">
        <v>257</v>
      </c>
      <c r="E18" s="8">
        <f t="shared" si="0"/>
        <v>-8.6000000000000085</v>
      </c>
    </row>
    <row r="19" spans="1:5" x14ac:dyDescent="0.3">
      <c r="A19" s="5" t="s">
        <v>105</v>
      </c>
      <c r="B19" s="6" t="s">
        <v>385</v>
      </c>
      <c r="C19" s="6" t="s">
        <v>386</v>
      </c>
      <c r="D19" s="6" t="s">
        <v>387</v>
      </c>
      <c r="E19" s="9">
        <f t="shared" si="0"/>
        <v>-17.200000000000003</v>
      </c>
    </row>
    <row r="20" spans="1:5" x14ac:dyDescent="0.3">
      <c r="A20" s="3" t="s">
        <v>113</v>
      </c>
      <c r="B20" s="4" t="s">
        <v>203</v>
      </c>
      <c r="C20" s="4" t="s">
        <v>386</v>
      </c>
      <c r="D20" s="4" t="s">
        <v>392</v>
      </c>
      <c r="E20" s="8">
        <f t="shared" si="0"/>
        <v>-19.200000000000003</v>
      </c>
    </row>
    <row r="21" spans="1:5" x14ac:dyDescent="0.3">
      <c r="A21" s="5" t="s">
        <v>121</v>
      </c>
      <c r="B21" s="6" t="s">
        <v>395</v>
      </c>
      <c r="C21" s="6" t="s">
        <v>396</v>
      </c>
      <c r="D21" s="6" t="s">
        <v>349</v>
      </c>
      <c r="E21" s="9">
        <f t="shared" si="0"/>
        <v>-8.5</v>
      </c>
    </row>
    <row r="22" spans="1:5" x14ac:dyDescent="0.3">
      <c r="A22" s="3" t="s">
        <v>129</v>
      </c>
      <c r="B22" s="4" t="s">
        <v>402</v>
      </c>
      <c r="C22" s="4" t="s">
        <v>403</v>
      </c>
      <c r="D22" s="4" t="s">
        <v>404</v>
      </c>
      <c r="E22" s="8">
        <f t="shared" si="0"/>
        <v>-22.000000000000007</v>
      </c>
    </row>
    <row r="23" spans="1:5" x14ac:dyDescent="0.3">
      <c r="A23" s="5" t="s">
        <v>134</v>
      </c>
      <c r="B23" s="6" t="s">
        <v>399</v>
      </c>
      <c r="C23" s="6" t="s">
        <v>364</v>
      </c>
      <c r="D23" s="6" t="s">
        <v>408</v>
      </c>
      <c r="E23" s="9">
        <f t="shared" si="0"/>
        <v>-19.800000000000004</v>
      </c>
    </row>
    <row r="24" spans="1:5" x14ac:dyDescent="0.3">
      <c r="A24" s="3" t="s">
        <v>142</v>
      </c>
      <c r="B24" s="4" t="s">
        <v>119</v>
      </c>
      <c r="C24" s="4" t="s">
        <v>292</v>
      </c>
      <c r="D24" s="4" t="s">
        <v>170</v>
      </c>
      <c r="E24" s="8">
        <f t="shared" si="0"/>
        <v>-7.1999999999999886</v>
      </c>
    </row>
    <row r="25" spans="1:5" x14ac:dyDescent="0.3">
      <c r="A25" s="5" t="s">
        <v>148</v>
      </c>
      <c r="B25" s="6" t="s">
        <v>415</v>
      </c>
      <c r="C25" s="6" t="s">
        <v>233</v>
      </c>
      <c r="D25" s="6" t="s">
        <v>263</v>
      </c>
      <c r="E25" s="9">
        <f t="shared" si="0"/>
        <v>-4.5</v>
      </c>
    </row>
    <row r="26" spans="1:5" x14ac:dyDescent="0.3">
      <c r="A26" s="3" t="s">
        <v>155</v>
      </c>
      <c r="B26" s="4" t="s">
        <v>154</v>
      </c>
      <c r="C26" s="4" t="s">
        <v>288</v>
      </c>
      <c r="D26" s="4" t="s">
        <v>197</v>
      </c>
      <c r="E26" s="8">
        <f t="shared" si="0"/>
        <v>-5</v>
      </c>
    </row>
    <row r="27" spans="1:5" x14ac:dyDescent="0.3">
      <c r="A27" s="5" t="s">
        <v>160</v>
      </c>
      <c r="B27" s="6" t="s">
        <v>282</v>
      </c>
      <c r="C27" s="6" t="s">
        <v>416</v>
      </c>
      <c r="D27" s="6" t="s">
        <v>335</v>
      </c>
      <c r="E27" s="9">
        <f t="shared" si="0"/>
        <v>-1.5999999999999943</v>
      </c>
    </row>
    <row r="28" spans="1:5" x14ac:dyDescent="0.3">
      <c r="A28" s="3" t="s">
        <v>165</v>
      </c>
      <c r="B28" s="4" t="s">
        <v>420</v>
      </c>
      <c r="C28" s="4" t="s">
        <v>375</v>
      </c>
      <c r="D28" s="4" t="s">
        <v>421</v>
      </c>
      <c r="E28" s="8">
        <f t="shared" si="0"/>
        <v>-14.099999999999994</v>
      </c>
    </row>
    <row r="29" spans="1:5" x14ac:dyDescent="0.3">
      <c r="A29" s="5" t="s">
        <v>172</v>
      </c>
      <c r="B29" s="6" t="s">
        <v>302</v>
      </c>
      <c r="C29" s="6" t="s">
        <v>426</v>
      </c>
      <c r="D29" s="6" t="s">
        <v>281</v>
      </c>
      <c r="E29" s="9">
        <f t="shared" si="0"/>
        <v>-12</v>
      </c>
    </row>
    <row r="30" spans="1:5" x14ac:dyDescent="0.3">
      <c r="A30" s="3" t="s">
        <v>175</v>
      </c>
      <c r="B30" s="4" t="s">
        <v>428</v>
      </c>
      <c r="C30" s="4" t="s">
        <v>429</v>
      </c>
      <c r="D30" s="4" t="s">
        <v>430</v>
      </c>
      <c r="E30" s="8">
        <f t="shared" si="0"/>
        <v>-18.299999999999997</v>
      </c>
    </row>
    <row r="31" spans="1:5" x14ac:dyDescent="0.3">
      <c r="A31" s="5" t="s">
        <v>183</v>
      </c>
      <c r="B31" s="6" t="s">
        <v>435</v>
      </c>
      <c r="C31" s="6" t="s">
        <v>203</v>
      </c>
      <c r="D31" s="6" t="s">
        <v>238</v>
      </c>
      <c r="E31" s="9">
        <f t="shared" si="0"/>
        <v>-11.399999999999991</v>
      </c>
    </row>
    <row r="32" spans="1:5" x14ac:dyDescent="0.3">
      <c r="A32" s="3" t="s">
        <v>187</v>
      </c>
      <c r="B32" s="4" t="s">
        <v>437</v>
      </c>
      <c r="C32" s="4" t="s">
        <v>438</v>
      </c>
      <c r="D32" s="4" t="s">
        <v>439</v>
      </c>
      <c r="E32" s="8">
        <f t="shared" si="0"/>
        <v>-11.599999999999994</v>
      </c>
    </row>
    <row r="33" spans="1:10" x14ac:dyDescent="0.3">
      <c r="A33" s="5" t="s">
        <v>191</v>
      </c>
      <c r="B33" s="6" t="s">
        <v>275</v>
      </c>
      <c r="C33" s="6" t="s">
        <v>445</v>
      </c>
      <c r="D33" s="6" t="s">
        <v>374</v>
      </c>
      <c r="E33" s="9">
        <f t="shared" si="0"/>
        <v>-19.600000000000001</v>
      </c>
    </row>
    <row r="34" spans="1:10" x14ac:dyDescent="0.3">
      <c r="A34" s="3" t="s">
        <v>198</v>
      </c>
      <c r="B34" s="4" t="s">
        <v>447</v>
      </c>
      <c r="C34" s="4" t="s">
        <v>448</v>
      </c>
      <c r="D34" s="4" t="s">
        <v>449</v>
      </c>
      <c r="E34" s="8">
        <f t="shared" si="0"/>
        <v>-10.100000000000001</v>
      </c>
    </row>
    <row r="35" spans="1:10" x14ac:dyDescent="0.3">
      <c r="A35" s="5" t="s">
        <v>207</v>
      </c>
      <c r="B35" s="6" t="s">
        <v>384</v>
      </c>
      <c r="C35" s="6" t="s">
        <v>335</v>
      </c>
      <c r="D35" s="6" t="s">
        <v>176</v>
      </c>
      <c r="E35" s="9">
        <f t="shared" si="0"/>
        <v>-16.600000000000009</v>
      </c>
    </row>
    <row r="36" spans="1:10" x14ac:dyDescent="0.3">
      <c r="A36" s="3" t="s">
        <v>212</v>
      </c>
      <c r="B36" s="4" t="s">
        <v>454</v>
      </c>
      <c r="C36" s="4" t="s">
        <v>455</v>
      </c>
      <c r="D36" s="4" t="s">
        <v>76</v>
      </c>
      <c r="E36" s="8">
        <f t="shared" si="0"/>
        <v>-14.799999999999997</v>
      </c>
    </row>
    <row r="37" spans="1:10" x14ac:dyDescent="0.3">
      <c r="A37" s="5" t="s">
        <v>217</v>
      </c>
      <c r="B37" s="6" t="s">
        <v>458</v>
      </c>
      <c r="C37" s="6" t="s">
        <v>336</v>
      </c>
      <c r="D37" s="6" t="s">
        <v>437</v>
      </c>
      <c r="E37" s="9">
        <f t="shared" si="0"/>
        <v>-14.399999999999999</v>
      </c>
    </row>
    <row r="38" spans="1:10" x14ac:dyDescent="0.3">
      <c r="A38" s="3" t="s">
        <v>223</v>
      </c>
      <c r="B38" s="4" t="s">
        <v>321</v>
      </c>
      <c r="C38" s="4" t="s">
        <v>461</v>
      </c>
      <c r="D38" s="4" t="s">
        <v>462</v>
      </c>
      <c r="E38" s="8">
        <f t="shared" si="0"/>
        <v>-29.300000000000004</v>
      </c>
    </row>
    <row r="39" spans="1:10" x14ac:dyDescent="0.3">
      <c r="A39" s="5" t="s">
        <v>228</v>
      </c>
      <c r="B39" s="6" t="s">
        <v>229</v>
      </c>
      <c r="C39" s="6" t="s">
        <v>229</v>
      </c>
      <c r="D39" s="6" t="s">
        <v>229</v>
      </c>
      <c r="E39" s="9" t="s">
        <v>229</v>
      </c>
    </row>
    <row r="40" spans="1:10" ht="43.2" x14ac:dyDescent="0.3">
      <c r="A40" s="15" t="s">
        <v>493</v>
      </c>
      <c r="B40" s="6" t="s">
        <v>25</v>
      </c>
      <c r="C40" s="6" t="s">
        <v>199</v>
      </c>
      <c r="D40" s="6" t="s">
        <v>393</v>
      </c>
      <c r="E40" s="9">
        <f t="shared" si="0"/>
        <v>-41.7</v>
      </c>
    </row>
    <row r="41" spans="1:10" x14ac:dyDescent="0.3">
      <c r="A41" s="3" t="s">
        <v>234</v>
      </c>
      <c r="B41" s="4" t="s">
        <v>468</v>
      </c>
      <c r="C41" s="4" t="s">
        <v>202</v>
      </c>
      <c r="D41" s="4" t="s">
        <v>469</v>
      </c>
      <c r="E41" s="8">
        <f t="shared" si="0"/>
        <v>-12.5</v>
      </c>
    </row>
    <row r="42" spans="1:10" x14ac:dyDescent="0.3">
      <c r="A42" s="5" t="s">
        <v>236</v>
      </c>
      <c r="B42" s="6" t="s">
        <v>471</v>
      </c>
      <c r="C42" s="6" t="s">
        <v>472</v>
      </c>
      <c r="D42" s="6" t="s">
        <v>382</v>
      </c>
      <c r="E42" s="9">
        <f t="shared" si="0"/>
        <v>0.20000000000000284</v>
      </c>
    </row>
    <row r="43" spans="1:10" x14ac:dyDescent="0.3">
      <c r="A43" s="3" t="s">
        <v>243</v>
      </c>
      <c r="B43" s="4" t="s">
        <v>218</v>
      </c>
      <c r="C43" s="4" t="s">
        <v>476</v>
      </c>
      <c r="D43" s="4" t="s">
        <v>178</v>
      </c>
      <c r="E43" s="8">
        <f t="shared" si="0"/>
        <v>-11.5</v>
      </c>
    </row>
    <row r="44" spans="1:10" x14ac:dyDescent="0.3">
      <c r="A44" s="5" t="s">
        <v>246</v>
      </c>
      <c r="B44" s="6" t="s">
        <v>480</v>
      </c>
      <c r="C44" s="6" t="s">
        <v>481</v>
      </c>
      <c r="D44" s="6" t="s">
        <v>446</v>
      </c>
      <c r="E44" s="9">
        <f t="shared" si="0"/>
        <v>-6.0999999999999943</v>
      </c>
    </row>
    <row r="45" spans="1:10" x14ac:dyDescent="0.3">
      <c r="A45" s="3" t="s">
        <v>251</v>
      </c>
      <c r="B45" s="4" t="s">
        <v>441</v>
      </c>
      <c r="C45" s="4" t="s">
        <v>483</v>
      </c>
      <c r="D45" s="4" t="s">
        <v>338</v>
      </c>
      <c r="E45" s="8">
        <f t="shared" si="0"/>
        <v>-16.300000000000004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1295-F0EA-4723-8507-4AB33F985021}">
  <dimension ref="A1:J46"/>
  <sheetViews>
    <sheetView topLeftCell="A28" workbookViewId="0">
      <selection activeCell="L49" sqref="L49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21" t="s">
        <v>490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332</v>
      </c>
      <c r="C9" s="6" t="s">
        <v>333</v>
      </c>
      <c r="D9" s="6" t="s">
        <v>334</v>
      </c>
      <c r="E9" s="9">
        <f>C9-B9</f>
        <v>-14.600000000000001</v>
      </c>
    </row>
    <row r="10" spans="1:5" x14ac:dyDescent="0.3">
      <c r="A10" s="3" t="s">
        <v>27</v>
      </c>
      <c r="B10" s="4" t="s">
        <v>179</v>
      </c>
      <c r="C10" s="4" t="s">
        <v>335</v>
      </c>
      <c r="D10" s="4" t="s">
        <v>166</v>
      </c>
      <c r="E10" s="8">
        <f t="shared" ref="E10:E45" si="0">C10-B10</f>
        <v>-7.7000000000000028</v>
      </c>
    </row>
    <row r="11" spans="1:5" x14ac:dyDescent="0.3">
      <c r="A11" s="5" t="s">
        <v>37</v>
      </c>
      <c r="B11" s="6" t="s">
        <v>132</v>
      </c>
      <c r="C11" s="6" t="s">
        <v>77</v>
      </c>
      <c r="D11" s="6" t="s">
        <v>346</v>
      </c>
      <c r="E11" s="9">
        <f t="shared" si="0"/>
        <v>-10.700000000000003</v>
      </c>
    </row>
    <row r="12" spans="1:5" x14ac:dyDescent="0.3">
      <c r="A12" s="3" t="s">
        <v>47</v>
      </c>
      <c r="B12" s="4" t="s">
        <v>352</v>
      </c>
      <c r="C12" s="4" t="s">
        <v>353</v>
      </c>
      <c r="D12" s="4" t="s">
        <v>349</v>
      </c>
      <c r="E12" s="8">
        <f t="shared" si="0"/>
        <v>-12.899999999999991</v>
      </c>
    </row>
    <row r="13" spans="1:5" x14ac:dyDescent="0.3">
      <c r="A13" s="5" t="s">
        <v>56</v>
      </c>
      <c r="B13" s="6" t="s">
        <v>352</v>
      </c>
      <c r="C13" s="6" t="s">
        <v>358</v>
      </c>
      <c r="D13" s="6" t="s">
        <v>359</v>
      </c>
      <c r="E13" s="9">
        <f t="shared" si="0"/>
        <v>-14.799999999999997</v>
      </c>
    </row>
    <row r="14" spans="1:5" x14ac:dyDescent="0.3">
      <c r="A14" s="3" t="s">
        <v>64</v>
      </c>
      <c r="B14" s="4" t="s">
        <v>365</v>
      </c>
      <c r="C14" s="4" t="s">
        <v>366</v>
      </c>
      <c r="D14" s="4" t="s">
        <v>367</v>
      </c>
      <c r="E14" s="8">
        <f t="shared" si="0"/>
        <v>-10.799999999999997</v>
      </c>
    </row>
    <row r="15" spans="1:5" x14ac:dyDescent="0.3">
      <c r="A15" s="5" t="s">
        <v>73</v>
      </c>
      <c r="B15" s="6" t="s">
        <v>372</v>
      </c>
      <c r="C15" s="6" t="s">
        <v>373</v>
      </c>
      <c r="D15" s="6" t="s">
        <v>374</v>
      </c>
      <c r="E15" s="9">
        <f t="shared" si="0"/>
        <v>2.1000000000000014</v>
      </c>
    </row>
    <row r="16" spans="1:5" x14ac:dyDescent="0.3">
      <c r="A16" s="3" t="s">
        <v>82</v>
      </c>
      <c r="B16" s="4" t="s">
        <v>270</v>
      </c>
      <c r="C16" s="4" t="s">
        <v>381</v>
      </c>
      <c r="D16" s="4" t="s">
        <v>178</v>
      </c>
      <c r="E16" s="8">
        <f t="shared" si="0"/>
        <v>-16.700000000000003</v>
      </c>
    </row>
    <row r="17" spans="1:5" x14ac:dyDescent="0.3">
      <c r="A17" s="5" t="s">
        <v>91</v>
      </c>
      <c r="B17" s="6" t="s">
        <v>52</v>
      </c>
      <c r="C17" s="6" t="s">
        <v>233</v>
      </c>
      <c r="D17" s="6" t="s">
        <v>227</v>
      </c>
      <c r="E17" s="9">
        <f t="shared" si="0"/>
        <v>-13.099999999999994</v>
      </c>
    </row>
    <row r="18" spans="1:5" x14ac:dyDescent="0.3">
      <c r="A18" s="3" t="s">
        <v>98</v>
      </c>
      <c r="B18" s="4" t="s">
        <v>90</v>
      </c>
      <c r="C18" s="4" t="s">
        <v>119</v>
      </c>
      <c r="D18" s="4" t="s">
        <v>245</v>
      </c>
      <c r="E18" s="8">
        <f t="shared" si="0"/>
        <v>-7.2000000000000028</v>
      </c>
    </row>
    <row r="19" spans="1:5" x14ac:dyDescent="0.3">
      <c r="A19" s="5" t="s">
        <v>105</v>
      </c>
      <c r="B19" s="6" t="s">
        <v>194</v>
      </c>
      <c r="C19" s="6" t="s">
        <v>388</v>
      </c>
      <c r="D19" s="6" t="s">
        <v>302</v>
      </c>
      <c r="E19" s="9">
        <f t="shared" si="0"/>
        <v>-16.600000000000009</v>
      </c>
    </row>
    <row r="20" spans="1:5" x14ac:dyDescent="0.3">
      <c r="A20" s="3" t="s">
        <v>113</v>
      </c>
      <c r="B20" s="4" t="s">
        <v>195</v>
      </c>
      <c r="C20" s="4" t="s">
        <v>277</v>
      </c>
      <c r="D20" s="4" t="s">
        <v>192</v>
      </c>
      <c r="E20" s="8">
        <f t="shared" si="0"/>
        <v>-10.900000000000006</v>
      </c>
    </row>
    <row r="21" spans="1:5" x14ac:dyDescent="0.3">
      <c r="A21" s="5" t="s">
        <v>121</v>
      </c>
      <c r="B21" s="6" t="s">
        <v>397</v>
      </c>
      <c r="C21" s="6" t="s">
        <v>398</v>
      </c>
      <c r="D21" s="6" t="s">
        <v>399</v>
      </c>
      <c r="E21" s="9">
        <f t="shared" si="0"/>
        <v>-6.6000000000000085</v>
      </c>
    </row>
    <row r="22" spans="1:5" x14ac:dyDescent="0.3">
      <c r="A22" s="3" t="s">
        <v>129</v>
      </c>
      <c r="B22" s="4" t="s">
        <v>194</v>
      </c>
      <c r="C22" s="4" t="s">
        <v>405</v>
      </c>
      <c r="D22" s="4" t="s">
        <v>77</v>
      </c>
      <c r="E22" s="8">
        <f t="shared" si="0"/>
        <v>-14</v>
      </c>
    </row>
    <row r="23" spans="1:5" x14ac:dyDescent="0.3">
      <c r="A23" s="5" t="s">
        <v>134</v>
      </c>
      <c r="B23" s="6" t="s">
        <v>153</v>
      </c>
      <c r="C23" s="6" t="s">
        <v>409</v>
      </c>
      <c r="D23" s="6" t="s">
        <v>410</v>
      </c>
      <c r="E23" s="9">
        <f t="shared" si="0"/>
        <v>-13.200000000000003</v>
      </c>
    </row>
    <row r="24" spans="1:5" x14ac:dyDescent="0.3">
      <c r="A24" s="3" t="s">
        <v>142</v>
      </c>
      <c r="B24" s="4" t="s">
        <v>33</v>
      </c>
      <c r="C24" s="4" t="s">
        <v>413</v>
      </c>
      <c r="D24" s="4" t="s">
        <v>414</v>
      </c>
      <c r="E24" s="8">
        <f t="shared" si="0"/>
        <v>-8.6000000000000085</v>
      </c>
    </row>
    <row r="25" spans="1:5" x14ac:dyDescent="0.3">
      <c r="A25" s="5" t="s">
        <v>148</v>
      </c>
      <c r="B25" s="6" t="s">
        <v>143</v>
      </c>
      <c r="C25" s="6" t="s">
        <v>145</v>
      </c>
      <c r="D25" s="6" t="s">
        <v>173</v>
      </c>
      <c r="E25" s="9">
        <f t="shared" si="0"/>
        <v>-1.5</v>
      </c>
    </row>
    <row r="26" spans="1:5" x14ac:dyDescent="0.3">
      <c r="A26" s="3" t="s">
        <v>155</v>
      </c>
      <c r="B26" s="4" t="s">
        <v>38</v>
      </c>
      <c r="C26" s="4" t="s">
        <v>245</v>
      </c>
      <c r="D26" s="4" t="s">
        <v>230</v>
      </c>
      <c r="E26" s="8">
        <f t="shared" si="0"/>
        <v>-3.7999999999999972</v>
      </c>
    </row>
    <row r="27" spans="1:5" x14ac:dyDescent="0.3">
      <c r="A27" s="5" t="s">
        <v>160</v>
      </c>
      <c r="B27" s="6" t="s">
        <v>216</v>
      </c>
      <c r="C27" s="6" t="s">
        <v>409</v>
      </c>
      <c r="D27" s="6" t="s">
        <v>417</v>
      </c>
      <c r="E27" s="9">
        <f t="shared" si="0"/>
        <v>-10.100000000000009</v>
      </c>
    </row>
    <row r="28" spans="1:5" x14ac:dyDescent="0.3">
      <c r="A28" s="3" t="s">
        <v>165</v>
      </c>
      <c r="B28" s="4" t="s">
        <v>238</v>
      </c>
      <c r="C28" s="4" t="s">
        <v>422</v>
      </c>
      <c r="D28" s="4" t="s">
        <v>423</v>
      </c>
      <c r="E28" s="8">
        <f t="shared" si="0"/>
        <v>-22.699999999999996</v>
      </c>
    </row>
    <row r="29" spans="1:5" x14ac:dyDescent="0.3">
      <c r="A29" s="5" t="s">
        <v>172</v>
      </c>
      <c r="B29" s="6" t="s">
        <v>262</v>
      </c>
      <c r="C29" s="6" t="s">
        <v>248</v>
      </c>
      <c r="D29" s="6" t="s">
        <v>427</v>
      </c>
      <c r="E29" s="9">
        <f t="shared" si="0"/>
        <v>-8.4000000000000057</v>
      </c>
    </row>
    <row r="30" spans="1:5" x14ac:dyDescent="0.3">
      <c r="A30" s="3" t="s">
        <v>175</v>
      </c>
      <c r="B30" s="4" t="s">
        <v>292</v>
      </c>
      <c r="C30" s="4" t="s">
        <v>431</v>
      </c>
      <c r="D30" s="4" t="s">
        <v>432</v>
      </c>
      <c r="E30" s="8">
        <f t="shared" si="0"/>
        <v>-19.800000000000004</v>
      </c>
    </row>
    <row r="31" spans="1:5" x14ac:dyDescent="0.3">
      <c r="A31" s="5" t="s">
        <v>183</v>
      </c>
      <c r="B31" s="6" t="s">
        <v>269</v>
      </c>
      <c r="C31" s="6" t="s">
        <v>436</v>
      </c>
      <c r="D31" s="6" t="s">
        <v>307</v>
      </c>
      <c r="E31" s="9">
        <f t="shared" si="0"/>
        <v>0.20000000000000284</v>
      </c>
    </row>
    <row r="32" spans="1:5" x14ac:dyDescent="0.3">
      <c r="A32" s="3" t="s">
        <v>187</v>
      </c>
      <c r="B32" s="4" t="s">
        <v>440</v>
      </c>
      <c r="C32" s="4" t="s">
        <v>424</v>
      </c>
      <c r="D32" s="4" t="s">
        <v>441</v>
      </c>
      <c r="E32" s="8">
        <f t="shared" si="0"/>
        <v>-11.399999999999999</v>
      </c>
    </row>
    <row r="33" spans="1:10" x14ac:dyDescent="0.3">
      <c r="A33" s="5" t="s">
        <v>191</v>
      </c>
      <c r="B33" s="6" t="s">
        <v>414</v>
      </c>
      <c r="C33" s="6" t="s">
        <v>394</v>
      </c>
      <c r="D33" s="6" t="s">
        <v>233</v>
      </c>
      <c r="E33" s="9">
        <f t="shared" si="0"/>
        <v>-6.7000000000000028</v>
      </c>
    </row>
    <row r="34" spans="1:10" x14ac:dyDescent="0.3">
      <c r="A34" s="3" t="s">
        <v>198</v>
      </c>
      <c r="B34" s="4" t="s">
        <v>347</v>
      </c>
      <c r="C34" s="4" t="s">
        <v>199</v>
      </c>
      <c r="D34" s="4" t="s">
        <v>450</v>
      </c>
      <c r="E34" s="8">
        <f t="shared" si="0"/>
        <v>-19</v>
      </c>
    </row>
    <row r="35" spans="1:10" x14ac:dyDescent="0.3">
      <c r="A35" s="5" t="s">
        <v>207</v>
      </c>
      <c r="B35" s="6" t="s">
        <v>153</v>
      </c>
      <c r="C35" s="6" t="s">
        <v>270</v>
      </c>
      <c r="D35" s="6" t="s">
        <v>51</v>
      </c>
      <c r="E35" s="9">
        <f t="shared" si="0"/>
        <v>-4.7999999999999972</v>
      </c>
    </row>
    <row r="36" spans="1:10" x14ac:dyDescent="0.3">
      <c r="A36" s="3" t="s">
        <v>212</v>
      </c>
      <c r="B36" s="4" t="s">
        <v>456</v>
      </c>
      <c r="C36" s="4" t="s">
        <v>224</v>
      </c>
      <c r="D36" s="4" t="s">
        <v>368</v>
      </c>
      <c r="E36" s="8">
        <f t="shared" si="0"/>
        <v>-14.299999999999997</v>
      </c>
    </row>
    <row r="37" spans="1:10" x14ac:dyDescent="0.3">
      <c r="A37" s="5" t="s">
        <v>217</v>
      </c>
      <c r="B37" s="6" t="s">
        <v>459</v>
      </c>
      <c r="C37" s="6" t="s">
        <v>460</v>
      </c>
      <c r="D37" s="6" t="s">
        <v>432</v>
      </c>
      <c r="E37" s="9">
        <f t="shared" si="0"/>
        <v>-16.800000000000004</v>
      </c>
    </row>
    <row r="38" spans="1:10" x14ac:dyDescent="0.3">
      <c r="A38" s="3" t="s">
        <v>223</v>
      </c>
      <c r="B38" s="4" t="s">
        <v>273</v>
      </c>
      <c r="C38" s="4" t="s">
        <v>463</v>
      </c>
      <c r="D38" s="4" t="s">
        <v>464</v>
      </c>
      <c r="E38" s="8">
        <f t="shared" si="0"/>
        <v>-19.799999999999997</v>
      </c>
    </row>
    <row r="39" spans="1:10" x14ac:dyDescent="0.3">
      <c r="A39" s="5" t="s">
        <v>228</v>
      </c>
      <c r="B39" s="6" t="s">
        <v>40</v>
      </c>
      <c r="C39" s="6" t="s">
        <v>166</v>
      </c>
      <c r="D39" s="6" t="s">
        <v>435</v>
      </c>
      <c r="E39" s="9">
        <f t="shared" si="0"/>
        <v>-20.599999999999994</v>
      </c>
    </row>
    <row r="40" spans="1:10" x14ac:dyDescent="0.3">
      <c r="A40" s="5" t="s">
        <v>494</v>
      </c>
      <c r="B40" s="6" t="s">
        <v>467</v>
      </c>
      <c r="C40" s="6" t="s">
        <v>48</v>
      </c>
      <c r="D40" s="6" t="s">
        <v>88</v>
      </c>
      <c r="E40" s="9">
        <f t="shared" si="0"/>
        <v>-11.599999999999994</v>
      </c>
    </row>
    <row r="41" spans="1:10" x14ac:dyDescent="0.3">
      <c r="A41" s="3" t="s">
        <v>234</v>
      </c>
      <c r="B41" s="4" t="s">
        <v>119</v>
      </c>
      <c r="C41" s="4" t="s">
        <v>34</v>
      </c>
      <c r="D41" s="4" t="s">
        <v>192</v>
      </c>
      <c r="E41" s="8">
        <f t="shared" si="0"/>
        <v>-10.699999999999989</v>
      </c>
    </row>
    <row r="42" spans="1:10" x14ac:dyDescent="0.3">
      <c r="A42" s="5" t="s">
        <v>236</v>
      </c>
      <c r="B42" s="6" t="s">
        <v>179</v>
      </c>
      <c r="C42" s="6" t="s">
        <v>473</v>
      </c>
      <c r="D42" s="6" t="s">
        <v>474</v>
      </c>
      <c r="E42" s="9">
        <f t="shared" si="0"/>
        <v>-20.599999999999994</v>
      </c>
    </row>
    <row r="43" spans="1:10" x14ac:dyDescent="0.3">
      <c r="A43" s="3" t="s">
        <v>243</v>
      </c>
      <c r="B43" s="4" t="s">
        <v>197</v>
      </c>
      <c r="C43" s="4" t="s">
        <v>477</v>
      </c>
      <c r="D43" s="4" t="s">
        <v>409</v>
      </c>
      <c r="E43" s="8">
        <f t="shared" si="0"/>
        <v>-32.100000000000009</v>
      </c>
    </row>
    <row r="44" spans="1:10" x14ac:dyDescent="0.3">
      <c r="A44" s="5" t="s">
        <v>246</v>
      </c>
      <c r="B44" s="6" t="s">
        <v>197</v>
      </c>
      <c r="C44" s="6" t="s">
        <v>274</v>
      </c>
      <c r="D44" s="6" t="s">
        <v>29</v>
      </c>
      <c r="E44" s="9">
        <f t="shared" si="0"/>
        <v>-20.100000000000009</v>
      </c>
    </row>
    <row r="45" spans="1:10" x14ac:dyDescent="0.3">
      <c r="A45" s="3" t="s">
        <v>251</v>
      </c>
      <c r="B45" s="4" t="s">
        <v>484</v>
      </c>
      <c r="C45" s="4" t="s">
        <v>74</v>
      </c>
      <c r="D45" s="4" t="s">
        <v>77</v>
      </c>
      <c r="E45" s="8">
        <f t="shared" si="0"/>
        <v>-13.299999999999997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3902-A02D-46D4-BBF1-E3C1F7E6CA4A}">
  <dimension ref="A1:J46"/>
  <sheetViews>
    <sheetView tabSelected="1" topLeftCell="A24" workbookViewId="0">
      <selection activeCell="M39" sqref="M39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21" t="s">
        <v>490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12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335</v>
      </c>
      <c r="C9" s="6" t="s">
        <v>336</v>
      </c>
      <c r="D9" s="6" t="s">
        <v>337</v>
      </c>
      <c r="E9" s="9">
        <f>C9-B9</f>
        <v>-17.899999999999991</v>
      </c>
    </row>
    <row r="10" spans="1:5" x14ac:dyDescent="0.3">
      <c r="A10" s="3" t="s">
        <v>27</v>
      </c>
      <c r="B10" s="4" t="s">
        <v>329</v>
      </c>
      <c r="C10" s="4" t="s">
        <v>341</v>
      </c>
      <c r="D10" s="4" t="s">
        <v>342</v>
      </c>
      <c r="E10" s="8">
        <f t="shared" ref="E10:E45" si="0">C10-B10</f>
        <v>-8.1000000000000014</v>
      </c>
    </row>
    <row r="11" spans="1:5" x14ac:dyDescent="0.3">
      <c r="A11" s="5" t="s">
        <v>37</v>
      </c>
      <c r="B11" s="6" t="s">
        <v>305</v>
      </c>
      <c r="C11" s="6" t="s">
        <v>347</v>
      </c>
      <c r="D11" s="6" t="s">
        <v>348</v>
      </c>
      <c r="E11" s="9">
        <f t="shared" si="0"/>
        <v>-13.100000000000009</v>
      </c>
    </row>
    <row r="12" spans="1:5" x14ac:dyDescent="0.3">
      <c r="A12" s="3" t="s">
        <v>47</v>
      </c>
      <c r="B12" s="4" t="s">
        <v>354</v>
      </c>
      <c r="C12" s="4" t="s">
        <v>355</v>
      </c>
      <c r="D12" s="4" t="s">
        <v>325</v>
      </c>
      <c r="E12" s="8">
        <f t="shared" si="0"/>
        <v>-14.300000000000004</v>
      </c>
    </row>
    <row r="13" spans="1:5" x14ac:dyDescent="0.3">
      <c r="A13" s="5" t="s">
        <v>56</v>
      </c>
      <c r="B13" s="6" t="s">
        <v>275</v>
      </c>
      <c r="C13" s="6" t="s">
        <v>360</v>
      </c>
      <c r="D13" s="6" t="s">
        <v>361</v>
      </c>
      <c r="E13" s="9">
        <f t="shared" si="0"/>
        <v>-16.200000000000003</v>
      </c>
    </row>
    <row r="14" spans="1:5" x14ac:dyDescent="0.3">
      <c r="A14" s="3" t="s">
        <v>64</v>
      </c>
      <c r="B14" s="4" t="s">
        <v>192</v>
      </c>
      <c r="C14" s="4" t="s">
        <v>368</v>
      </c>
      <c r="D14" s="4" t="s">
        <v>179</v>
      </c>
      <c r="E14" s="8">
        <f t="shared" si="0"/>
        <v>-10.700000000000003</v>
      </c>
    </row>
    <row r="15" spans="1:5" x14ac:dyDescent="0.3">
      <c r="A15" s="5" t="s">
        <v>73</v>
      </c>
      <c r="B15" s="6" t="s">
        <v>375</v>
      </c>
      <c r="C15" s="6" t="s">
        <v>376</v>
      </c>
      <c r="D15" s="6" t="s">
        <v>377</v>
      </c>
      <c r="E15" s="9">
        <f t="shared" si="0"/>
        <v>5.8999999999999986</v>
      </c>
    </row>
    <row r="16" spans="1:5" x14ac:dyDescent="0.3">
      <c r="A16" s="3" t="s">
        <v>82</v>
      </c>
      <c r="B16" s="4" t="s">
        <v>58</v>
      </c>
      <c r="C16" s="4" t="s">
        <v>382</v>
      </c>
      <c r="D16" s="4" t="s">
        <v>278</v>
      </c>
      <c r="E16" s="8">
        <f t="shared" si="0"/>
        <v>-19.300000000000004</v>
      </c>
    </row>
    <row r="17" spans="1:5" x14ac:dyDescent="0.3">
      <c r="A17" s="5" t="s">
        <v>91</v>
      </c>
      <c r="B17" s="6" t="s">
        <v>49</v>
      </c>
      <c r="C17" s="6" t="s">
        <v>281</v>
      </c>
      <c r="D17" s="6" t="s">
        <v>179</v>
      </c>
      <c r="E17" s="9">
        <f t="shared" si="0"/>
        <v>-17.800000000000011</v>
      </c>
    </row>
    <row r="18" spans="1:5" x14ac:dyDescent="0.3">
      <c r="A18" s="3" t="s">
        <v>98</v>
      </c>
      <c r="B18" s="4" t="s">
        <v>120</v>
      </c>
      <c r="C18" s="4" t="s">
        <v>192</v>
      </c>
      <c r="D18" s="4" t="s">
        <v>384</v>
      </c>
      <c r="E18" s="8">
        <f t="shared" si="0"/>
        <v>-8.5</v>
      </c>
    </row>
    <row r="19" spans="1:5" x14ac:dyDescent="0.3">
      <c r="A19" s="5" t="s">
        <v>105</v>
      </c>
      <c r="B19" s="6" t="s">
        <v>389</v>
      </c>
      <c r="C19" s="6" t="s">
        <v>390</v>
      </c>
      <c r="D19" s="6" t="s">
        <v>391</v>
      </c>
      <c r="E19" s="9">
        <f t="shared" si="0"/>
        <v>-17.300000000000004</v>
      </c>
    </row>
    <row r="20" spans="1:5" x14ac:dyDescent="0.3">
      <c r="A20" s="3" t="s">
        <v>113</v>
      </c>
      <c r="B20" s="4" t="s">
        <v>238</v>
      </c>
      <c r="C20" s="4" t="s">
        <v>393</v>
      </c>
      <c r="D20" s="4" t="s">
        <v>394</v>
      </c>
      <c r="E20" s="8">
        <f t="shared" si="0"/>
        <v>-15.299999999999997</v>
      </c>
    </row>
    <row r="21" spans="1:5" x14ac:dyDescent="0.3">
      <c r="A21" s="5" t="s">
        <v>121</v>
      </c>
      <c r="B21" s="6" t="s">
        <v>400</v>
      </c>
      <c r="C21" s="6" t="s">
        <v>401</v>
      </c>
      <c r="D21" s="6" t="s">
        <v>318</v>
      </c>
      <c r="E21" s="9">
        <f t="shared" si="0"/>
        <v>-7.7000000000000028</v>
      </c>
    </row>
    <row r="22" spans="1:5" x14ac:dyDescent="0.3">
      <c r="A22" s="3" t="s">
        <v>129</v>
      </c>
      <c r="B22" s="4" t="s">
        <v>406</v>
      </c>
      <c r="C22" s="4" t="s">
        <v>357</v>
      </c>
      <c r="D22" s="4" t="s">
        <v>407</v>
      </c>
      <c r="E22" s="8">
        <f t="shared" si="0"/>
        <v>-19.400000000000006</v>
      </c>
    </row>
    <row r="23" spans="1:5" x14ac:dyDescent="0.3">
      <c r="A23" s="5" t="s">
        <v>134</v>
      </c>
      <c r="B23" s="6" t="s">
        <v>411</v>
      </c>
      <c r="C23" s="6" t="s">
        <v>380</v>
      </c>
      <c r="D23" s="6" t="s">
        <v>412</v>
      </c>
      <c r="E23" s="9">
        <f t="shared" si="0"/>
        <v>-16.300000000000004</v>
      </c>
    </row>
    <row r="24" spans="1:5" x14ac:dyDescent="0.3">
      <c r="A24" s="3" t="s">
        <v>142</v>
      </c>
      <c r="B24" s="4" t="s">
        <v>315</v>
      </c>
      <c r="C24" s="4" t="s">
        <v>301</v>
      </c>
      <c r="D24" s="4" t="s">
        <v>214</v>
      </c>
      <c r="E24" s="8">
        <f t="shared" si="0"/>
        <v>-7.7999999999999972</v>
      </c>
    </row>
    <row r="25" spans="1:5" x14ac:dyDescent="0.3">
      <c r="A25" s="5" t="s">
        <v>148</v>
      </c>
      <c r="B25" s="6" t="s">
        <v>218</v>
      </c>
      <c r="C25" s="6" t="s">
        <v>176</v>
      </c>
      <c r="D25" s="6" t="s">
        <v>292</v>
      </c>
      <c r="E25" s="9">
        <f t="shared" si="0"/>
        <v>-3.2999999999999972</v>
      </c>
    </row>
    <row r="26" spans="1:5" x14ac:dyDescent="0.3">
      <c r="A26" s="3" t="s">
        <v>155</v>
      </c>
      <c r="B26" s="4" t="s">
        <v>70</v>
      </c>
      <c r="C26" s="4" t="s">
        <v>150</v>
      </c>
      <c r="D26" s="4" t="s">
        <v>141</v>
      </c>
      <c r="E26" s="8">
        <f t="shared" si="0"/>
        <v>-4.4000000000000057</v>
      </c>
    </row>
    <row r="27" spans="1:5" x14ac:dyDescent="0.3">
      <c r="A27" s="5" t="s">
        <v>160</v>
      </c>
      <c r="B27" s="6" t="s">
        <v>418</v>
      </c>
      <c r="C27" s="6" t="s">
        <v>419</v>
      </c>
      <c r="D27" s="6" t="s">
        <v>279</v>
      </c>
      <c r="E27" s="9">
        <f t="shared" si="0"/>
        <v>-5</v>
      </c>
    </row>
    <row r="28" spans="1:5" x14ac:dyDescent="0.3">
      <c r="A28" s="3" t="s">
        <v>165</v>
      </c>
      <c r="B28" s="4" t="s">
        <v>424</v>
      </c>
      <c r="C28" s="4" t="s">
        <v>425</v>
      </c>
      <c r="D28" s="4" t="s">
        <v>390</v>
      </c>
      <c r="E28" s="8">
        <f t="shared" si="0"/>
        <v>-15.699999999999996</v>
      </c>
    </row>
    <row r="29" spans="1:5" x14ac:dyDescent="0.3">
      <c r="A29" s="5" t="s">
        <v>172</v>
      </c>
      <c r="B29" s="6" t="s">
        <v>34</v>
      </c>
      <c r="C29" s="6" t="s">
        <v>381</v>
      </c>
      <c r="D29" s="6" t="s">
        <v>334</v>
      </c>
      <c r="E29" s="9">
        <f t="shared" si="0"/>
        <v>-10.600000000000009</v>
      </c>
    </row>
    <row r="30" spans="1:5" x14ac:dyDescent="0.3">
      <c r="A30" s="3" t="s">
        <v>175</v>
      </c>
      <c r="B30" s="4" t="s">
        <v>74</v>
      </c>
      <c r="C30" s="4" t="s">
        <v>433</v>
      </c>
      <c r="D30" s="4" t="s">
        <v>434</v>
      </c>
      <c r="E30" s="8">
        <f t="shared" si="0"/>
        <v>-19.299999999999997</v>
      </c>
    </row>
    <row r="31" spans="1:5" x14ac:dyDescent="0.3">
      <c r="A31" s="5" t="s">
        <v>183</v>
      </c>
      <c r="B31" s="6" t="s">
        <v>149</v>
      </c>
      <c r="C31" s="6" t="s">
        <v>427</v>
      </c>
      <c r="D31" s="6" t="s">
        <v>271</v>
      </c>
      <c r="E31" s="9">
        <f t="shared" si="0"/>
        <v>-7.7999999999999972</v>
      </c>
    </row>
    <row r="32" spans="1:5" x14ac:dyDescent="0.3">
      <c r="A32" s="3" t="s">
        <v>187</v>
      </c>
      <c r="B32" s="4" t="s">
        <v>442</v>
      </c>
      <c r="C32" s="4" t="s">
        <v>443</v>
      </c>
      <c r="D32" s="4" t="s">
        <v>444</v>
      </c>
      <c r="E32" s="8">
        <f t="shared" si="0"/>
        <v>-11.899999999999991</v>
      </c>
    </row>
    <row r="33" spans="1:10" x14ac:dyDescent="0.3">
      <c r="A33" s="5" t="s">
        <v>191</v>
      </c>
      <c r="B33" s="6" t="s">
        <v>248</v>
      </c>
      <c r="C33" s="6" t="s">
        <v>446</v>
      </c>
      <c r="D33" s="6" t="s">
        <v>380</v>
      </c>
      <c r="E33" s="9">
        <f t="shared" si="0"/>
        <v>-14</v>
      </c>
    </row>
    <row r="34" spans="1:10" x14ac:dyDescent="0.3">
      <c r="A34" s="3" t="s">
        <v>198</v>
      </c>
      <c r="B34" s="4" t="s">
        <v>65</v>
      </c>
      <c r="C34" s="4" t="s">
        <v>451</v>
      </c>
      <c r="D34" s="4" t="s">
        <v>452</v>
      </c>
      <c r="E34" s="8">
        <f t="shared" si="0"/>
        <v>-11.900000000000002</v>
      </c>
    </row>
    <row r="35" spans="1:10" x14ac:dyDescent="0.3">
      <c r="A35" s="5" t="s">
        <v>207</v>
      </c>
      <c r="B35" s="6" t="s">
        <v>453</v>
      </c>
      <c r="C35" s="6" t="s">
        <v>233</v>
      </c>
      <c r="D35" s="6" t="s">
        <v>410</v>
      </c>
      <c r="E35" s="9">
        <f t="shared" si="0"/>
        <v>-12.199999999999989</v>
      </c>
    </row>
    <row r="36" spans="1:10" x14ac:dyDescent="0.3">
      <c r="A36" s="3" t="s">
        <v>212</v>
      </c>
      <c r="B36" s="4" t="s">
        <v>457</v>
      </c>
      <c r="C36" s="4" t="s">
        <v>390</v>
      </c>
      <c r="D36" s="4" t="s">
        <v>428</v>
      </c>
      <c r="E36" s="8">
        <f t="shared" si="0"/>
        <v>-14.699999999999996</v>
      </c>
    </row>
    <row r="37" spans="1:10" x14ac:dyDescent="0.3">
      <c r="A37" s="5" t="s">
        <v>217</v>
      </c>
      <c r="B37" s="6" t="s">
        <v>282</v>
      </c>
      <c r="C37" s="6" t="s">
        <v>372</v>
      </c>
      <c r="D37" s="6" t="s">
        <v>460</v>
      </c>
      <c r="E37" s="9">
        <f t="shared" si="0"/>
        <v>-15.199999999999996</v>
      </c>
    </row>
    <row r="38" spans="1:10" x14ac:dyDescent="0.3">
      <c r="A38" s="3" t="s">
        <v>223</v>
      </c>
      <c r="B38" s="4" t="s">
        <v>465</v>
      </c>
      <c r="C38" s="4" t="s">
        <v>466</v>
      </c>
      <c r="D38" s="4" t="s">
        <v>361</v>
      </c>
      <c r="E38" s="8">
        <f t="shared" si="0"/>
        <v>-26.300000000000004</v>
      </c>
    </row>
    <row r="39" spans="1:10" x14ac:dyDescent="0.3">
      <c r="A39" s="5" t="s">
        <v>228</v>
      </c>
      <c r="B39" s="6" t="s">
        <v>40</v>
      </c>
      <c r="C39" s="6" t="s">
        <v>166</v>
      </c>
      <c r="D39" s="6" t="s">
        <v>435</v>
      </c>
      <c r="E39" s="9">
        <f t="shared" si="0"/>
        <v>-20.599999999999994</v>
      </c>
    </row>
    <row r="40" spans="1:10" s="13" customFormat="1" ht="28.8" x14ac:dyDescent="0.3">
      <c r="A40" s="15" t="s">
        <v>494</v>
      </c>
      <c r="B40" s="16" t="s">
        <v>285</v>
      </c>
      <c r="C40" s="16" t="s">
        <v>395</v>
      </c>
      <c r="D40" s="16" t="s">
        <v>255</v>
      </c>
      <c r="E40" s="17">
        <f t="shared" si="0"/>
        <v>-22.400000000000006</v>
      </c>
    </row>
    <row r="41" spans="1:10" x14ac:dyDescent="0.3">
      <c r="A41" s="3" t="s">
        <v>234</v>
      </c>
      <c r="B41" s="4" t="s">
        <v>227</v>
      </c>
      <c r="C41" s="4" t="s">
        <v>470</v>
      </c>
      <c r="D41" s="4" t="s">
        <v>418</v>
      </c>
      <c r="E41" s="8">
        <f t="shared" si="0"/>
        <v>-12</v>
      </c>
    </row>
    <row r="42" spans="1:10" x14ac:dyDescent="0.3">
      <c r="A42" s="5" t="s">
        <v>236</v>
      </c>
      <c r="B42" s="6" t="s">
        <v>393</v>
      </c>
      <c r="C42" s="6" t="s">
        <v>475</v>
      </c>
      <c r="D42" s="6" t="s">
        <v>338</v>
      </c>
      <c r="E42" s="9">
        <f t="shared" si="0"/>
        <v>-4.2000000000000028</v>
      </c>
    </row>
    <row r="43" spans="1:10" x14ac:dyDescent="0.3">
      <c r="A43" s="3" t="s">
        <v>243</v>
      </c>
      <c r="B43" s="4" t="s">
        <v>193</v>
      </c>
      <c r="C43" s="4" t="s">
        <v>478</v>
      </c>
      <c r="D43" s="4" t="s">
        <v>479</v>
      </c>
      <c r="E43" s="8">
        <f t="shared" si="0"/>
        <v>-25.199999999999996</v>
      </c>
    </row>
    <row r="44" spans="1:10" x14ac:dyDescent="0.3">
      <c r="A44" s="5" t="s">
        <v>246</v>
      </c>
      <c r="B44" s="6" t="s">
        <v>264</v>
      </c>
      <c r="C44" s="6" t="s">
        <v>482</v>
      </c>
      <c r="D44" s="6" t="s">
        <v>465</v>
      </c>
      <c r="E44" s="9">
        <f t="shared" si="0"/>
        <v>-16.100000000000001</v>
      </c>
    </row>
    <row r="45" spans="1:10" x14ac:dyDescent="0.3">
      <c r="A45" s="3" t="s">
        <v>251</v>
      </c>
      <c r="B45" s="4" t="s">
        <v>413</v>
      </c>
      <c r="C45" s="4" t="s">
        <v>485</v>
      </c>
      <c r="D45" s="4" t="s">
        <v>458</v>
      </c>
      <c r="E45" s="8">
        <f t="shared" si="0"/>
        <v>-15.399999999999999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532-1734-4F30-AC5D-2DEE1484CEBE}">
  <sheetPr>
    <pageSetUpPr fitToPage="1"/>
  </sheetPr>
  <dimension ref="A1:J46"/>
  <sheetViews>
    <sheetView topLeftCell="A37" workbookViewId="0">
      <selection activeCell="D63" sqref="D63"/>
    </sheetView>
  </sheetViews>
  <sheetFormatPr defaultRowHeight="14.4" x14ac:dyDescent="0.3"/>
  <cols>
    <col min="1" max="1" width="31.44140625" bestFit="1" customWidth="1"/>
    <col min="5" max="5" width="10.5546875" style="10" bestFit="1" customWidth="1"/>
  </cols>
  <sheetData>
    <row r="1" spans="1:5" x14ac:dyDescent="0.3">
      <c r="A1" s="21" t="s">
        <v>488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11" t="s">
        <v>4</v>
      </c>
    </row>
    <row r="7" spans="1:5" x14ac:dyDescent="0.3">
      <c r="A7" s="3"/>
      <c r="B7" s="4"/>
      <c r="C7" s="4" t="s">
        <v>10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18</v>
      </c>
      <c r="C9" s="6" t="s">
        <v>19</v>
      </c>
      <c r="D9" s="6" t="s">
        <v>20</v>
      </c>
      <c r="E9" s="9">
        <f>C9-B9</f>
        <v>-7.5</v>
      </c>
    </row>
    <row r="10" spans="1:5" x14ac:dyDescent="0.3">
      <c r="A10" s="3" t="s">
        <v>27</v>
      </c>
      <c r="B10" s="4" t="s">
        <v>28</v>
      </c>
      <c r="C10" s="4" t="s">
        <v>29</v>
      </c>
      <c r="D10" s="4" t="s">
        <v>30</v>
      </c>
      <c r="E10" s="8">
        <f t="shared" ref="E10:E45" si="0">C10-B10</f>
        <v>3.5999999999999943</v>
      </c>
    </row>
    <row r="11" spans="1:5" x14ac:dyDescent="0.3">
      <c r="A11" s="5" t="s">
        <v>37</v>
      </c>
      <c r="B11" s="6" t="s">
        <v>38</v>
      </c>
      <c r="C11" s="6" t="s">
        <v>39</v>
      </c>
      <c r="D11" s="6" t="s">
        <v>40</v>
      </c>
      <c r="E11" s="9">
        <f t="shared" si="0"/>
        <v>-1.3999999999999915</v>
      </c>
    </row>
    <row r="12" spans="1:5" x14ac:dyDescent="0.3">
      <c r="A12" s="3" t="s">
        <v>47</v>
      </c>
      <c r="B12" s="4" t="s">
        <v>48</v>
      </c>
      <c r="C12" s="4" t="s">
        <v>31</v>
      </c>
      <c r="D12" s="4" t="s">
        <v>49</v>
      </c>
      <c r="E12" s="8">
        <f t="shared" si="0"/>
        <v>-8.2000000000000028</v>
      </c>
    </row>
    <row r="13" spans="1:5" x14ac:dyDescent="0.3">
      <c r="A13" s="5" t="s">
        <v>56</v>
      </c>
      <c r="B13" s="6" t="s">
        <v>57</v>
      </c>
      <c r="C13" s="6" t="s">
        <v>58</v>
      </c>
      <c r="D13" s="6" t="s">
        <v>54</v>
      </c>
      <c r="E13" s="9">
        <f t="shared" si="0"/>
        <v>-5.7999999999999972</v>
      </c>
    </row>
    <row r="14" spans="1:5" x14ac:dyDescent="0.3">
      <c r="A14" s="3" t="s">
        <v>64</v>
      </c>
      <c r="B14" s="4" t="s">
        <v>65</v>
      </c>
      <c r="C14" s="4" t="s">
        <v>66</v>
      </c>
      <c r="D14" s="4" t="s">
        <v>67</v>
      </c>
      <c r="E14" s="8">
        <f t="shared" si="0"/>
        <v>21.899999999999991</v>
      </c>
    </row>
    <row r="15" spans="1:5" x14ac:dyDescent="0.3">
      <c r="A15" s="5" t="s">
        <v>73</v>
      </c>
      <c r="B15" s="6" t="s">
        <v>74</v>
      </c>
      <c r="C15" s="6" t="s">
        <v>75</v>
      </c>
      <c r="D15" s="6" t="s">
        <v>76</v>
      </c>
      <c r="E15" s="9">
        <f t="shared" si="0"/>
        <v>-10.899999999999999</v>
      </c>
    </row>
    <row r="16" spans="1:5" x14ac:dyDescent="0.3">
      <c r="A16" s="3" t="s">
        <v>82</v>
      </c>
      <c r="B16" s="4" t="s">
        <v>83</v>
      </c>
      <c r="C16" s="4" t="s">
        <v>84</v>
      </c>
      <c r="D16" s="4" t="s">
        <v>23</v>
      </c>
      <c r="E16" s="8">
        <f t="shared" si="0"/>
        <v>-6.8999999999999915</v>
      </c>
    </row>
    <row r="17" spans="1:5" x14ac:dyDescent="0.3">
      <c r="A17" s="5" t="s">
        <v>91</v>
      </c>
      <c r="B17" s="6" t="s">
        <v>92</v>
      </c>
      <c r="C17" s="6" t="s">
        <v>93</v>
      </c>
      <c r="D17" s="6" t="s">
        <v>94</v>
      </c>
      <c r="E17" s="9">
        <f t="shared" si="0"/>
        <v>-6.2000000000000028</v>
      </c>
    </row>
    <row r="18" spans="1:5" x14ac:dyDescent="0.3">
      <c r="A18" s="3" t="s">
        <v>98</v>
      </c>
      <c r="B18" s="4" t="s">
        <v>88</v>
      </c>
      <c r="C18" s="4" t="s">
        <v>99</v>
      </c>
      <c r="D18" s="4" t="s">
        <v>100</v>
      </c>
      <c r="E18" s="8">
        <f t="shared" si="0"/>
        <v>3.7999999999999972</v>
      </c>
    </row>
    <row r="19" spans="1:5" x14ac:dyDescent="0.3">
      <c r="A19" s="5" t="s">
        <v>105</v>
      </c>
      <c r="B19" s="6" t="s">
        <v>46</v>
      </c>
      <c r="C19" s="6" t="s">
        <v>106</v>
      </c>
      <c r="D19" s="6" t="s">
        <v>107</v>
      </c>
      <c r="E19" s="9">
        <f t="shared" si="0"/>
        <v>-4.9000000000000057</v>
      </c>
    </row>
    <row r="20" spans="1:5" x14ac:dyDescent="0.3">
      <c r="A20" s="3" t="s">
        <v>113</v>
      </c>
      <c r="B20" s="4" t="s">
        <v>39</v>
      </c>
      <c r="C20" s="4" t="s">
        <v>114</v>
      </c>
      <c r="D20" s="4" t="s">
        <v>115</v>
      </c>
      <c r="E20" s="8">
        <f t="shared" si="0"/>
        <v>-9.6000000000000085</v>
      </c>
    </row>
    <row r="21" spans="1:5" x14ac:dyDescent="0.3">
      <c r="A21" s="5" t="s">
        <v>121</v>
      </c>
      <c r="B21" s="6" t="s">
        <v>122</v>
      </c>
      <c r="C21" s="6" t="s">
        <v>101</v>
      </c>
      <c r="D21" s="6" t="s">
        <v>123</v>
      </c>
      <c r="E21" s="9">
        <f t="shared" si="0"/>
        <v>3.7999999999999972</v>
      </c>
    </row>
    <row r="22" spans="1:5" x14ac:dyDescent="0.3">
      <c r="A22" s="3" t="s">
        <v>129</v>
      </c>
      <c r="B22" s="4" t="s">
        <v>70</v>
      </c>
      <c r="C22" s="4" t="s">
        <v>130</v>
      </c>
      <c r="D22" s="4" t="s">
        <v>59</v>
      </c>
      <c r="E22" s="8">
        <f t="shared" si="0"/>
        <v>-9</v>
      </c>
    </row>
    <row r="23" spans="1:5" x14ac:dyDescent="0.3">
      <c r="A23" s="5" t="s">
        <v>134</v>
      </c>
      <c r="B23" s="6" t="s">
        <v>135</v>
      </c>
      <c r="C23" s="6" t="s">
        <v>136</v>
      </c>
      <c r="D23" s="6" t="s">
        <v>137</v>
      </c>
      <c r="E23" s="9">
        <f t="shared" si="0"/>
        <v>-5.6000000000000085</v>
      </c>
    </row>
    <row r="24" spans="1:5" x14ac:dyDescent="0.3">
      <c r="A24" s="3" t="s">
        <v>142</v>
      </c>
      <c r="B24" s="4" t="s">
        <v>86</v>
      </c>
      <c r="C24" s="4" t="s">
        <v>110</v>
      </c>
      <c r="D24" s="4" t="s">
        <v>43</v>
      </c>
      <c r="E24" s="8">
        <f t="shared" si="0"/>
        <v>5.7999999999999972</v>
      </c>
    </row>
    <row r="25" spans="1:5" x14ac:dyDescent="0.3">
      <c r="A25" s="5" t="s">
        <v>148</v>
      </c>
      <c r="B25" s="6" t="s">
        <v>149</v>
      </c>
      <c r="C25" s="6" t="s">
        <v>70</v>
      </c>
      <c r="D25" s="6" t="s">
        <v>150</v>
      </c>
      <c r="E25" s="9">
        <f t="shared" si="0"/>
        <v>8.2000000000000028</v>
      </c>
    </row>
    <row r="26" spans="1:5" x14ac:dyDescent="0.3">
      <c r="A26" s="3" t="s">
        <v>155</v>
      </c>
      <c r="B26" s="4" t="s">
        <v>156</v>
      </c>
      <c r="C26" s="4" t="s">
        <v>157</v>
      </c>
      <c r="D26" s="4" t="s">
        <v>85</v>
      </c>
      <c r="E26" s="8">
        <f t="shared" si="0"/>
        <v>2.1000000000000085</v>
      </c>
    </row>
    <row r="27" spans="1:5" x14ac:dyDescent="0.3">
      <c r="A27" s="5" t="s">
        <v>160</v>
      </c>
      <c r="B27" s="6" t="s">
        <v>161</v>
      </c>
      <c r="C27" s="6" t="s">
        <v>44</v>
      </c>
      <c r="D27" s="6" t="s">
        <v>133</v>
      </c>
      <c r="E27" s="9">
        <f t="shared" si="0"/>
        <v>11.199999999999989</v>
      </c>
    </row>
    <row r="28" spans="1:5" x14ac:dyDescent="0.3">
      <c r="A28" s="3" t="s">
        <v>165</v>
      </c>
      <c r="B28" s="4" t="s">
        <v>62</v>
      </c>
      <c r="C28" s="4" t="s">
        <v>166</v>
      </c>
      <c r="D28" s="4" t="s">
        <v>167</v>
      </c>
      <c r="E28" s="8">
        <f t="shared" si="0"/>
        <v>-7.7999999999999972</v>
      </c>
    </row>
    <row r="29" spans="1:5" x14ac:dyDescent="0.3">
      <c r="A29" s="5" t="s">
        <v>172</v>
      </c>
      <c r="B29" s="6" t="s">
        <v>173</v>
      </c>
      <c r="C29" s="6" t="s">
        <v>24</v>
      </c>
      <c r="D29" s="6" t="s">
        <v>39</v>
      </c>
      <c r="E29" s="9">
        <f t="shared" si="0"/>
        <v>-3.4000000000000057</v>
      </c>
    </row>
    <row r="30" spans="1:5" x14ac:dyDescent="0.3">
      <c r="A30" s="3" t="s">
        <v>175</v>
      </c>
      <c r="B30" s="4" t="s">
        <v>176</v>
      </c>
      <c r="C30" s="4" t="s">
        <v>177</v>
      </c>
      <c r="D30" s="4" t="s">
        <v>178</v>
      </c>
      <c r="E30" s="8">
        <f t="shared" si="0"/>
        <v>-7.2999999999999972</v>
      </c>
    </row>
    <row r="31" spans="1:5" x14ac:dyDescent="0.3">
      <c r="A31" s="5" t="s">
        <v>183</v>
      </c>
      <c r="B31" s="6" t="s">
        <v>174</v>
      </c>
      <c r="C31" s="6" t="s">
        <v>184</v>
      </c>
      <c r="D31" s="6" t="s">
        <v>125</v>
      </c>
      <c r="E31" s="9">
        <f t="shared" si="0"/>
        <v>-4.5</v>
      </c>
    </row>
    <row r="32" spans="1:5" x14ac:dyDescent="0.3">
      <c r="A32" s="3" t="s">
        <v>187</v>
      </c>
      <c r="B32" s="4" t="s">
        <v>188</v>
      </c>
      <c r="C32" s="4" t="s">
        <v>49</v>
      </c>
      <c r="D32" s="4" t="s">
        <v>189</v>
      </c>
      <c r="E32" s="8">
        <f t="shared" si="0"/>
        <v>-3</v>
      </c>
    </row>
    <row r="33" spans="1:10" x14ac:dyDescent="0.3">
      <c r="A33" s="5" t="s">
        <v>191</v>
      </c>
      <c r="B33" s="6" t="s">
        <v>24</v>
      </c>
      <c r="C33" s="6" t="s">
        <v>192</v>
      </c>
      <c r="D33" s="6" t="s">
        <v>193</v>
      </c>
      <c r="E33" s="9">
        <f t="shared" si="0"/>
        <v>-9.5</v>
      </c>
    </row>
    <row r="34" spans="1:10" x14ac:dyDescent="0.3">
      <c r="A34" s="3" t="s">
        <v>198</v>
      </c>
      <c r="B34" s="4" t="s">
        <v>199</v>
      </c>
      <c r="C34" s="4" t="s">
        <v>200</v>
      </c>
      <c r="D34" s="4" t="s">
        <v>201</v>
      </c>
      <c r="E34" s="8">
        <f t="shared" si="0"/>
        <v>-6.3999999999999986</v>
      </c>
    </row>
    <row r="35" spans="1:10" x14ac:dyDescent="0.3">
      <c r="A35" s="5" t="s">
        <v>207</v>
      </c>
      <c r="B35" s="6" t="s">
        <v>101</v>
      </c>
      <c r="C35" s="6" t="s">
        <v>101</v>
      </c>
      <c r="D35" s="6" t="s">
        <v>101</v>
      </c>
      <c r="E35" s="9">
        <f t="shared" si="0"/>
        <v>0</v>
      </c>
    </row>
    <row r="36" spans="1:10" x14ac:dyDescent="0.3">
      <c r="A36" s="3" t="s">
        <v>212</v>
      </c>
      <c r="B36" s="4" t="s">
        <v>195</v>
      </c>
      <c r="C36" s="4" t="s">
        <v>213</v>
      </c>
      <c r="D36" s="4" t="s">
        <v>63</v>
      </c>
      <c r="E36" s="8">
        <f t="shared" si="0"/>
        <v>-9.2999999999999972</v>
      </c>
    </row>
    <row r="37" spans="1:10" x14ac:dyDescent="0.3">
      <c r="A37" s="5" t="s">
        <v>217</v>
      </c>
      <c r="B37" s="6" t="s">
        <v>144</v>
      </c>
      <c r="C37" s="6" t="s">
        <v>218</v>
      </c>
      <c r="D37" s="6" t="s">
        <v>219</v>
      </c>
      <c r="E37" s="9">
        <f t="shared" si="0"/>
        <v>-12.5</v>
      </c>
    </row>
    <row r="38" spans="1:10" x14ac:dyDescent="0.3">
      <c r="A38" s="3" t="s">
        <v>223</v>
      </c>
      <c r="B38" s="4" t="s">
        <v>101</v>
      </c>
      <c r="C38" s="4" t="s">
        <v>224</v>
      </c>
      <c r="D38" s="4" t="s">
        <v>89</v>
      </c>
      <c r="E38" s="8">
        <f t="shared" si="0"/>
        <v>-38.5</v>
      </c>
    </row>
    <row r="39" spans="1:10" x14ac:dyDescent="0.3">
      <c r="A39" s="5" t="s">
        <v>228</v>
      </c>
      <c r="B39" s="6" t="s">
        <v>229</v>
      </c>
      <c r="C39" s="6" t="s">
        <v>229</v>
      </c>
      <c r="D39" s="6" t="s">
        <v>229</v>
      </c>
      <c r="E39" s="9" t="s">
        <v>229</v>
      </c>
    </row>
    <row r="40" spans="1:10" x14ac:dyDescent="0.3">
      <c r="A40" s="5" t="s">
        <v>492</v>
      </c>
      <c r="B40" s="6" t="s">
        <v>101</v>
      </c>
      <c r="C40" s="6" t="s">
        <v>232</v>
      </c>
      <c r="D40" s="6" t="s">
        <v>233</v>
      </c>
      <c r="E40" s="9">
        <f t="shared" si="0"/>
        <v>-46.8</v>
      </c>
    </row>
    <row r="41" spans="1:10" x14ac:dyDescent="0.3">
      <c r="A41" s="3" t="s">
        <v>234</v>
      </c>
      <c r="B41" s="4" t="s">
        <v>92</v>
      </c>
      <c r="C41" s="4" t="s">
        <v>235</v>
      </c>
      <c r="D41" s="4" t="s">
        <v>97</v>
      </c>
      <c r="E41" s="8">
        <f t="shared" si="0"/>
        <v>-2</v>
      </c>
    </row>
    <row r="42" spans="1:10" x14ac:dyDescent="0.3">
      <c r="A42" s="5" t="s">
        <v>236</v>
      </c>
      <c r="B42" s="6" t="s">
        <v>237</v>
      </c>
      <c r="C42" s="6" t="s">
        <v>237</v>
      </c>
      <c r="D42" s="6" t="s">
        <v>237</v>
      </c>
      <c r="E42" s="9">
        <f t="shared" si="0"/>
        <v>0</v>
      </c>
    </row>
    <row r="43" spans="1:10" x14ac:dyDescent="0.3">
      <c r="A43" s="3" t="s">
        <v>243</v>
      </c>
      <c r="B43" s="4" t="s">
        <v>101</v>
      </c>
      <c r="C43" s="4" t="s">
        <v>101</v>
      </c>
      <c r="D43" s="4" t="s">
        <v>101</v>
      </c>
      <c r="E43" s="8">
        <f t="shared" si="0"/>
        <v>0</v>
      </c>
    </row>
    <row r="44" spans="1:10" x14ac:dyDescent="0.3">
      <c r="A44" s="5" t="s">
        <v>246</v>
      </c>
      <c r="B44" s="6" t="s">
        <v>101</v>
      </c>
      <c r="C44" s="6" t="s">
        <v>115</v>
      </c>
      <c r="D44" s="6" t="s">
        <v>90</v>
      </c>
      <c r="E44" s="9">
        <f t="shared" si="0"/>
        <v>-13.400000000000006</v>
      </c>
    </row>
    <row r="45" spans="1:10" x14ac:dyDescent="0.3">
      <c r="A45" s="3" t="s">
        <v>251</v>
      </c>
      <c r="B45" s="4" t="s">
        <v>141</v>
      </c>
      <c r="C45" s="4" t="s">
        <v>252</v>
      </c>
      <c r="D45" s="4" t="s">
        <v>196</v>
      </c>
      <c r="E45" s="8">
        <f t="shared" si="0"/>
        <v>-7.2999999999999972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0866141732283472" right="0.31496062992125984" top="0.74803149606299213" bottom="0.74803149606299213" header="0.31496062992125984" footer="0.31496062992125984"/>
  <pageSetup paperSize="9" fitToHeight="0" orientation="portrait" horizontalDpi="300" verticalDpi="300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9AF0-37C5-4271-AB6F-56E49C576AFD}">
  <dimension ref="A1:J46"/>
  <sheetViews>
    <sheetView topLeftCell="A41" workbookViewId="0">
      <selection activeCell="A46" sqref="A46:E46"/>
    </sheetView>
  </sheetViews>
  <sheetFormatPr defaultRowHeight="14.4" x14ac:dyDescent="0.3"/>
  <cols>
    <col min="1" max="1" width="32.33203125" bestFit="1" customWidth="1"/>
    <col min="5" max="5" width="10.5546875" style="10" bestFit="1" customWidth="1"/>
  </cols>
  <sheetData>
    <row r="1" spans="1:5" x14ac:dyDescent="0.3">
      <c r="A1" s="21" t="s">
        <v>488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21</v>
      </c>
      <c r="C9" s="6" t="s">
        <v>22</v>
      </c>
      <c r="D9" s="6" t="s">
        <v>23</v>
      </c>
      <c r="E9" s="9">
        <f>C9-B9</f>
        <v>-0.79999999999999716</v>
      </c>
    </row>
    <row r="10" spans="1:5" x14ac:dyDescent="0.3">
      <c r="A10" s="3" t="s">
        <v>27</v>
      </c>
      <c r="B10" s="4" t="s">
        <v>31</v>
      </c>
      <c r="C10" s="4" t="s">
        <v>32</v>
      </c>
      <c r="D10" s="4" t="s">
        <v>33</v>
      </c>
      <c r="E10" s="8">
        <f t="shared" ref="E10:E45" si="0">C10-B10</f>
        <v>1.2999999999999972</v>
      </c>
    </row>
    <row r="11" spans="1:5" x14ac:dyDescent="0.3">
      <c r="A11" s="5" t="s">
        <v>37</v>
      </c>
      <c r="B11" s="6" t="s">
        <v>41</v>
      </c>
      <c r="C11" s="6" t="s">
        <v>42</v>
      </c>
      <c r="D11" s="6" t="s">
        <v>43</v>
      </c>
      <c r="E11" s="9">
        <f t="shared" si="0"/>
        <v>-2.4000000000000057</v>
      </c>
    </row>
    <row r="12" spans="1:5" x14ac:dyDescent="0.3">
      <c r="A12" s="3" t="s">
        <v>47</v>
      </c>
      <c r="B12" s="4" t="s">
        <v>50</v>
      </c>
      <c r="C12" s="4" t="s">
        <v>51</v>
      </c>
      <c r="D12" s="4" t="s">
        <v>52</v>
      </c>
      <c r="E12" s="8">
        <f t="shared" si="0"/>
        <v>-4.2000000000000028</v>
      </c>
    </row>
    <row r="13" spans="1:5" x14ac:dyDescent="0.3">
      <c r="A13" s="5" t="s">
        <v>56</v>
      </c>
      <c r="B13" s="6" t="s">
        <v>59</v>
      </c>
      <c r="C13" s="6" t="s">
        <v>24</v>
      </c>
      <c r="D13" s="6" t="s">
        <v>60</v>
      </c>
      <c r="E13" s="9">
        <f t="shared" si="0"/>
        <v>3.0999999999999943</v>
      </c>
    </row>
    <row r="14" spans="1:5" x14ac:dyDescent="0.3">
      <c r="A14" s="3" t="s">
        <v>64</v>
      </c>
      <c r="B14" s="4" t="s">
        <v>68</v>
      </c>
      <c r="C14" s="4" t="s">
        <v>69</v>
      </c>
      <c r="D14" s="4" t="s">
        <v>70</v>
      </c>
      <c r="E14" s="8">
        <f t="shared" si="0"/>
        <v>-7.8000000000000114</v>
      </c>
    </row>
    <row r="15" spans="1:5" x14ac:dyDescent="0.3">
      <c r="A15" s="5" t="s">
        <v>73</v>
      </c>
      <c r="B15" s="6" t="s">
        <v>77</v>
      </c>
      <c r="C15" s="6" t="s">
        <v>78</v>
      </c>
      <c r="D15" s="6" t="s">
        <v>79</v>
      </c>
      <c r="E15" s="9">
        <f t="shared" si="0"/>
        <v>-6.0999999999999943</v>
      </c>
    </row>
    <row r="16" spans="1:5" x14ac:dyDescent="0.3">
      <c r="A16" s="3" t="s">
        <v>82</v>
      </c>
      <c r="B16" s="4" t="s">
        <v>85</v>
      </c>
      <c r="C16" s="4" t="s">
        <v>86</v>
      </c>
      <c r="D16" s="4" t="s">
        <v>87</v>
      </c>
      <c r="E16" s="8">
        <f t="shared" si="0"/>
        <v>-3.7000000000000028</v>
      </c>
    </row>
    <row r="17" spans="1:5" x14ac:dyDescent="0.3">
      <c r="A17" s="5" t="s">
        <v>91</v>
      </c>
      <c r="B17" s="6" t="s">
        <v>95</v>
      </c>
      <c r="C17" s="6" t="s">
        <v>93</v>
      </c>
      <c r="D17" s="6" t="s">
        <v>96</v>
      </c>
      <c r="E17" s="9">
        <f t="shared" si="0"/>
        <v>-3.9000000000000057</v>
      </c>
    </row>
    <row r="18" spans="1:5" x14ac:dyDescent="0.3">
      <c r="A18" s="3" t="s">
        <v>98</v>
      </c>
      <c r="B18" s="4" t="s">
        <v>101</v>
      </c>
      <c r="C18" s="4" t="s">
        <v>101</v>
      </c>
      <c r="D18" s="4" t="s">
        <v>101</v>
      </c>
      <c r="E18" s="8">
        <f t="shared" si="0"/>
        <v>0</v>
      </c>
    </row>
    <row r="19" spans="1:5" x14ac:dyDescent="0.3">
      <c r="A19" s="5" t="s">
        <v>105</v>
      </c>
      <c r="B19" s="6" t="s">
        <v>108</v>
      </c>
      <c r="C19" s="6" t="s">
        <v>109</v>
      </c>
      <c r="D19" s="6" t="s">
        <v>110</v>
      </c>
      <c r="E19" s="9">
        <f t="shared" si="0"/>
        <v>-5.6000000000000085</v>
      </c>
    </row>
    <row r="20" spans="1:5" x14ac:dyDescent="0.3">
      <c r="A20" s="3" t="s">
        <v>113</v>
      </c>
      <c r="B20" s="4" t="s">
        <v>46</v>
      </c>
      <c r="C20" s="4" t="s">
        <v>116</v>
      </c>
      <c r="D20" s="4" t="s">
        <v>117</v>
      </c>
      <c r="E20" s="8">
        <f t="shared" si="0"/>
        <v>-4.3000000000000114</v>
      </c>
    </row>
    <row r="21" spans="1:5" x14ac:dyDescent="0.3">
      <c r="A21" s="5" t="s">
        <v>121</v>
      </c>
      <c r="B21" s="6" t="s">
        <v>124</v>
      </c>
      <c r="C21" s="6" t="s">
        <v>125</v>
      </c>
      <c r="D21" s="6" t="s">
        <v>126</v>
      </c>
      <c r="E21" s="9">
        <f t="shared" si="0"/>
        <v>-1.7000000000000028</v>
      </c>
    </row>
    <row r="22" spans="1:5" x14ac:dyDescent="0.3">
      <c r="A22" s="3" t="s">
        <v>129</v>
      </c>
      <c r="B22" s="4" t="s">
        <v>23</v>
      </c>
      <c r="C22" s="4" t="s">
        <v>107</v>
      </c>
      <c r="D22" s="4" t="s">
        <v>131</v>
      </c>
      <c r="E22" s="8">
        <f t="shared" si="0"/>
        <v>-0.79999999999999716</v>
      </c>
    </row>
    <row r="23" spans="1:5" x14ac:dyDescent="0.3">
      <c r="A23" s="5" t="s">
        <v>134</v>
      </c>
      <c r="B23" s="6" t="s">
        <v>138</v>
      </c>
      <c r="C23" s="6" t="s">
        <v>22</v>
      </c>
      <c r="D23" s="6" t="s">
        <v>139</v>
      </c>
      <c r="E23" s="9">
        <f t="shared" si="0"/>
        <v>-4.5</v>
      </c>
    </row>
    <row r="24" spans="1:5" x14ac:dyDescent="0.3">
      <c r="A24" s="3" t="s">
        <v>142</v>
      </c>
      <c r="B24" s="4" t="s">
        <v>143</v>
      </c>
      <c r="C24" s="4" t="s">
        <v>23</v>
      </c>
      <c r="D24" s="4" t="s">
        <v>144</v>
      </c>
      <c r="E24" s="8">
        <f t="shared" si="0"/>
        <v>-3.1000000000000085</v>
      </c>
    </row>
    <row r="25" spans="1:5" x14ac:dyDescent="0.3">
      <c r="A25" s="5" t="s">
        <v>148</v>
      </c>
      <c r="B25" s="6" t="s">
        <v>151</v>
      </c>
      <c r="C25" s="6" t="s">
        <v>152</v>
      </c>
      <c r="D25" s="6" t="s">
        <v>124</v>
      </c>
      <c r="E25" s="9">
        <f t="shared" si="0"/>
        <v>-0.89999999999999147</v>
      </c>
    </row>
    <row r="26" spans="1:5" x14ac:dyDescent="0.3">
      <c r="A26" s="3" t="s">
        <v>155</v>
      </c>
      <c r="B26" s="4" t="s">
        <v>128</v>
      </c>
      <c r="C26" s="4" t="s">
        <v>101</v>
      </c>
      <c r="D26" s="4" t="s">
        <v>158</v>
      </c>
      <c r="E26" s="8">
        <f t="shared" si="0"/>
        <v>2.9000000000000057</v>
      </c>
    </row>
    <row r="27" spans="1:5" x14ac:dyDescent="0.3">
      <c r="A27" s="5" t="s">
        <v>160</v>
      </c>
      <c r="B27" s="6" t="s">
        <v>101</v>
      </c>
      <c r="C27" s="6" t="s">
        <v>162</v>
      </c>
      <c r="D27" s="6" t="s">
        <v>127</v>
      </c>
      <c r="E27" s="9">
        <f t="shared" si="0"/>
        <v>-4.7000000000000028</v>
      </c>
    </row>
    <row r="28" spans="1:5" x14ac:dyDescent="0.3">
      <c r="A28" s="3" t="s">
        <v>165</v>
      </c>
      <c r="B28" s="4" t="s">
        <v>168</v>
      </c>
      <c r="C28" s="4" t="s">
        <v>169</v>
      </c>
      <c r="D28" s="4" t="s">
        <v>55</v>
      </c>
      <c r="E28" s="8">
        <f t="shared" si="0"/>
        <v>-13</v>
      </c>
    </row>
    <row r="29" spans="1:5" x14ac:dyDescent="0.3">
      <c r="A29" s="5" t="s">
        <v>172</v>
      </c>
      <c r="B29" s="6" t="s">
        <v>151</v>
      </c>
      <c r="C29" s="6" t="s">
        <v>174</v>
      </c>
      <c r="D29" s="6" t="s">
        <v>151</v>
      </c>
      <c r="E29" s="9">
        <f t="shared" si="0"/>
        <v>-0.20000000000000284</v>
      </c>
    </row>
    <row r="30" spans="1:5" x14ac:dyDescent="0.3">
      <c r="A30" s="3" t="s">
        <v>175</v>
      </c>
      <c r="B30" s="4" t="s">
        <v>117</v>
      </c>
      <c r="C30" s="4" t="s">
        <v>179</v>
      </c>
      <c r="D30" s="4" t="s">
        <v>180</v>
      </c>
      <c r="E30" s="8">
        <f t="shared" si="0"/>
        <v>-14.700000000000003</v>
      </c>
    </row>
    <row r="31" spans="1:5" x14ac:dyDescent="0.3">
      <c r="A31" s="5" t="s">
        <v>183</v>
      </c>
      <c r="B31" s="6" t="s">
        <v>185</v>
      </c>
      <c r="C31" s="6" t="s">
        <v>186</v>
      </c>
      <c r="D31" s="6" t="s">
        <v>186</v>
      </c>
      <c r="E31" s="9">
        <f t="shared" si="0"/>
        <v>0.20000000000000284</v>
      </c>
    </row>
    <row r="32" spans="1:5" x14ac:dyDescent="0.3">
      <c r="A32" s="3" t="s">
        <v>187</v>
      </c>
      <c r="B32" s="4" t="s">
        <v>72</v>
      </c>
      <c r="C32" s="4" t="s">
        <v>185</v>
      </c>
      <c r="D32" s="4" t="s">
        <v>86</v>
      </c>
      <c r="E32" s="8">
        <f t="shared" si="0"/>
        <v>5.9000000000000057</v>
      </c>
    </row>
    <row r="33" spans="1:10" x14ac:dyDescent="0.3">
      <c r="A33" s="5" t="s">
        <v>191</v>
      </c>
      <c r="B33" s="6" t="s">
        <v>194</v>
      </c>
      <c r="C33" s="6" t="s">
        <v>23</v>
      </c>
      <c r="D33" s="6" t="s">
        <v>195</v>
      </c>
      <c r="E33" s="9">
        <f t="shared" si="0"/>
        <v>10.699999999999989</v>
      </c>
    </row>
    <row r="34" spans="1:10" x14ac:dyDescent="0.3">
      <c r="A34" s="3" t="s">
        <v>198</v>
      </c>
      <c r="B34" s="4" t="s">
        <v>19</v>
      </c>
      <c r="C34" s="4" t="s">
        <v>202</v>
      </c>
      <c r="D34" s="4" t="s">
        <v>203</v>
      </c>
      <c r="E34" s="8">
        <f t="shared" si="0"/>
        <v>-16</v>
      </c>
    </row>
    <row r="35" spans="1:10" x14ac:dyDescent="0.3">
      <c r="A35" s="5" t="s">
        <v>207</v>
      </c>
      <c r="B35" s="6" t="s">
        <v>208</v>
      </c>
      <c r="C35" s="6" t="s">
        <v>101</v>
      </c>
      <c r="D35" s="6" t="s">
        <v>209</v>
      </c>
      <c r="E35" s="9">
        <f t="shared" si="0"/>
        <v>2.5999999999999943</v>
      </c>
    </row>
    <row r="36" spans="1:10" x14ac:dyDescent="0.3">
      <c r="A36" s="3" t="s">
        <v>212</v>
      </c>
      <c r="B36" s="4" t="s">
        <v>89</v>
      </c>
      <c r="C36" s="4" t="s">
        <v>214</v>
      </c>
      <c r="D36" s="4" t="s">
        <v>20</v>
      </c>
      <c r="E36" s="8">
        <f t="shared" si="0"/>
        <v>-9.5</v>
      </c>
    </row>
    <row r="37" spans="1:10" x14ac:dyDescent="0.3">
      <c r="A37" s="5" t="s">
        <v>217</v>
      </c>
      <c r="B37" s="6" t="s">
        <v>122</v>
      </c>
      <c r="C37" s="6" t="s">
        <v>220</v>
      </c>
      <c r="D37" s="6" t="s">
        <v>86</v>
      </c>
      <c r="E37" s="9">
        <f t="shared" si="0"/>
        <v>-10.700000000000003</v>
      </c>
    </row>
    <row r="38" spans="1:10" x14ac:dyDescent="0.3">
      <c r="A38" s="3" t="s">
        <v>223</v>
      </c>
      <c r="B38" s="4" t="s">
        <v>225</v>
      </c>
      <c r="C38" s="4" t="s">
        <v>39</v>
      </c>
      <c r="D38" s="4" t="s">
        <v>70</v>
      </c>
      <c r="E38" s="8">
        <f t="shared" si="0"/>
        <v>1.5</v>
      </c>
    </row>
    <row r="39" spans="1:10" x14ac:dyDescent="0.3">
      <c r="A39" s="5" t="s">
        <v>228</v>
      </c>
      <c r="B39" s="6" t="s">
        <v>21</v>
      </c>
      <c r="C39" s="6" t="s">
        <v>230</v>
      </c>
      <c r="D39" s="6" t="s">
        <v>231</v>
      </c>
      <c r="E39" s="9">
        <f t="shared" si="0"/>
        <v>-0.29999999999999716</v>
      </c>
    </row>
    <row r="40" spans="1:10" x14ac:dyDescent="0.3">
      <c r="A40" s="5" t="s">
        <v>491</v>
      </c>
      <c r="B40" s="6" t="s">
        <v>101</v>
      </c>
      <c r="C40" s="6" t="s">
        <v>101</v>
      </c>
      <c r="D40" s="6" t="s">
        <v>101</v>
      </c>
      <c r="E40" s="9">
        <f t="shared" si="0"/>
        <v>0</v>
      </c>
    </row>
    <row r="41" spans="1:10" x14ac:dyDescent="0.3">
      <c r="A41" s="3" t="s">
        <v>234</v>
      </c>
      <c r="B41" s="4" t="s">
        <v>42</v>
      </c>
      <c r="C41" s="4" t="s">
        <v>96</v>
      </c>
      <c r="D41" s="4" t="s">
        <v>111</v>
      </c>
      <c r="E41" s="8">
        <f t="shared" si="0"/>
        <v>1.7999999999999972</v>
      </c>
    </row>
    <row r="42" spans="1:10" x14ac:dyDescent="0.3">
      <c r="A42" s="5" t="s">
        <v>236</v>
      </c>
      <c r="B42" s="6" t="s">
        <v>238</v>
      </c>
      <c r="C42" s="6" t="s">
        <v>32</v>
      </c>
      <c r="D42" s="6" t="s">
        <v>239</v>
      </c>
      <c r="E42" s="9">
        <f t="shared" si="0"/>
        <v>4.2000000000000028</v>
      </c>
    </row>
    <row r="43" spans="1:10" x14ac:dyDescent="0.3">
      <c r="A43" s="3" t="s">
        <v>243</v>
      </c>
      <c r="B43" s="4" t="s">
        <v>101</v>
      </c>
      <c r="C43" s="4" t="s">
        <v>244</v>
      </c>
      <c r="D43" s="4" t="s">
        <v>140</v>
      </c>
      <c r="E43" s="8">
        <f t="shared" si="0"/>
        <v>-20.299999999999997</v>
      </c>
    </row>
    <row r="44" spans="1:10" x14ac:dyDescent="0.3">
      <c r="A44" s="5" t="s">
        <v>246</v>
      </c>
      <c r="B44" s="6" t="s">
        <v>247</v>
      </c>
      <c r="C44" s="6" t="s">
        <v>248</v>
      </c>
      <c r="D44" s="6" t="s">
        <v>154</v>
      </c>
      <c r="E44" s="9">
        <f t="shared" si="0"/>
        <v>-30.200000000000003</v>
      </c>
    </row>
    <row r="45" spans="1:10" x14ac:dyDescent="0.3">
      <c r="A45" s="3" t="s">
        <v>251</v>
      </c>
      <c r="B45" s="4" t="s">
        <v>46</v>
      </c>
      <c r="C45" s="4" t="s">
        <v>141</v>
      </c>
      <c r="D45" s="4" t="s">
        <v>70</v>
      </c>
      <c r="E45" s="8">
        <f t="shared" si="0"/>
        <v>-4.2000000000000028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E4D8-AC87-45C5-AEDC-D93E5E404281}">
  <dimension ref="A1:P46"/>
  <sheetViews>
    <sheetView topLeftCell="G37" workbookViewId="0">
      <selection activeCell="G46" sqref="G46:K46"/>
    </sheetView>
  </sheetViews>
  <sheetFormatPr defaultRowHeight="14.4" x14ac:dyDescent="0.3"/>
  <cols>
    <col min="1" max="1" width="18.6640625" bestFit="1" customWidth="1"/>
    <col min="4" max="4" width="9.5546875" bestFit="1" customWidth="1"/>
    <col min="5" max="5" width="10.5546875" style="10" bestFit="1" customWidth="1"/>
    <col min="7" max="7" width="32.33203125" bestFit="1" customWidth="1"/>
    <col min="11" max="11" width="10.5546875" bestFit="1" customWidth="1"/>
  </cols>
  <sheetData>
    <row r="1" spans="1:11" x14ac:dyDescent="0.3">
      <c r="A1" s="21" t="s">
        <v>488</v>
      </c>
      <c r="B1" s="23"/>
      <c r="C1" s="23"/>
      <c r="D1" s="23"/>
      <c r="E1" s="23"/>
      <c r="G1" s="21" t="s">
        <v>488</v>
      </c>
      <c r="H1" s="23"/>
      <c r="I1" s="23"/>
      <c r="J1" s="23"/>
      <c r="K1" s="23"/>
    </row>
    <row r="2" spans="1:11" x14ac:dyDescent="0.3">
      <c r="A2" s="23"/>
      <c r="B2" s="23"/>
      <c r="C2" s="23"/>
      <c r="D2" s="23"/>
      <c r="E2" s="23"/>
      <c r="G2" s="23"/>
      <c r="H2" s="23"/>
      <c r="I2" s="23"/>
      <c r="J2" s="23"/>
      <c r="K2" s="23"/>
    </row>
    <row r="3" spans="1:11" x14ac:dyDescent="0.3">
      <c r="A3" s="23"/>
      <c r="B3" s="23"/>
      <c r="C3" s="23"/>
      <c r="D3" s="23"/>
      <c r="E3" s="23"/>
      <c r="G3" s="23"/>
      <c r="H3" s="23"/>
      <c r="I3" s="23"/>
      <c r="J3" s="23"/>
      <c r="K3" s="23"/>
    </row>
    <row r="4" spans="1:11" x14ac:dyDescent="0.3">
      <c r="A4" s="23"/>
      <c r="B4" s="23"/>
      <c r="C4" s="23"/>
      <c r="D4" s="23"/>
      <c r="E4" s="23"/>
      <c r="G4" s="23"/>
      <c r="H4" s="23"/>
      <c r="I4" s="23"/>
      <c r="J4" s="23"/>
      <c r="K4" s="23"/>
    </row>
    <row r="5" spans="1:11" x14ac:dyDescent="0.3">
      <c r="A5" s="25"/>
      <c r="B5" s="25"/>
      <c r="C5" s="25"/>
      <c r="D5" s="25"/>
      <c r="E5" s="25"/>
      <c r="G5" s="25"/>
      <c r="H5" s="25"/>
      <c r="I5" s="25"/>
      <c r="J5" s="25"/>
      <c r="K5" s="25"/>
    </row>
    <row r="6" spans="1:11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  <c r="G6" s="1" t="s">
        <v>0</v>
      </c>
      <c r="H6" s="2" t="s">
        <v>1</v>
      </c>
      <c r="I6" s="2" t="s">
        <v>2</v>
      </c>
      <c r="J6" s="2" t="s">
        <v>3</v>
      </c>
      <c r="K6" s="7" t="s">
        <v>4</v>
      </c>
    </row>
    <row r="7" spans="1:11" x14ac:dyDescent="0.3">
      <c r="A7" s="3"/>
      <c r="B7" s="4"/>
      <c r="C7" s="4" t="s">
        <v>12</v>
      </c>
      <c r="D7" s="4"/>
      <c r="E7" s="8"/>
      <c r="G7" s="3"/>
      <c r="H7" s="4"/>
      <c r="I7" s="4" t="s">
        <v>12</v>
      </c>
      <c r="J7" s="4"/>
      <c r="K7" s="8"/>
    </row>
    <row r="8" spans="1:11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  <c r="G8" s="5" t="s">
        <v>13</v>
      </c>
      <c r="H8" s="6" t="s">
        <v>14</v>
      </c>
      <c r="I8" s="6" t="s">
        <v>15</v>
      </c>
      <c r="J8" s="6" t="s">
        <v>16</v>
      </c>
      <c r="K8" s="9" t="s">
        <v>487</v>
      </c>
    </row>
    <row r="9" spans="1:11" x14ac:dyDescent="0.3">
      <c r="A9" s="5" t="s">
        <v>17</v>
      </c>
      <c r="B9" s="6" t="s">
        <v>24</v>
      </c>
      <c r="C9" s="6" t="s">
        <v>25</v>
      </c>
      <c r="D9" s="6" t="s">
        <v>26</v>
      </c>
      <c r="E9" s="9">
        <f>C9-B9</f>
        <v>-5</v>
      </c>
      <c r="G9" s="5" t="s">
        <v>17</v>
      </c>
      <c r="H9" s="6" t="s">
        <v>24</v>
      </c>
      <c r="I9" s="6" t="s">
        <v>25</v>
      </c>
      <c r="J9" s="6" t="s">
        <v>26</v>
      </c>
      <c r="K9" s="9">
        <f>I9-H9</f>
        <v>-5</v>
      </c>
    </row>
    <row r="10" spans="1:11" x14ac:dyDescent="0.3">
      <c r="A10" s="3" t="s">
        <v>27</v>
      </c>
      <c r="B10" s="4" t="s">
        <v>34</v>
      </c>
      <c r="C10" s="4" t="s">
        <v>35</v>
      </c>
      <c r="D10" s="4" t="s">
        <v>36</v>
      </c>
      <c r="E10" s="9">
        <f t="shared" ref="E10:E45" si="0">C10-B10</f>
        <v>3.3999999999999915</v>
      </c>
      <c r="G10" s="3" t="s">
        <v>27</v>
      </c>
      <c r="H10" s="4" t="s">
        <v>34</v>
      </c>
      <c r="I10" s="4" t="s">
        <v>35</v>
      </c>
      <c r="J10" s="4" t="s">
        <v>36</v>
      </c>
      <c r="K10" s="8">
        <f t="shared" ref="K10:K45" si="1">I10-H10</f>
        <v>3.3999999999999915</v>
      </c>
    </row>
    <row r="11" spans="1:11" x14ac:dyDescent="0.3">
      <c r="A11" s="5" t="s">
        <v>37</v>
      </c>
      <c r="B11" s="6" t="s">
        <v>44</v>
      </c>
      <c r="C11" s="6" t="s">
        <v>45</v>
      </c>
      <c r="D11" s="6" t="s">
        <v>46</v>
      </c>
      <c r="E11" s="9">
        <f t="shared" si="0"/>
        <v>-1.5</v>
      </c>
      <c r="G11" s="5" t="s">
        <v>37</v>
      </c>
      <c r="H11" s="6" t="s">
        <v>44</v>
      </c>
      <c r="I11" s="6" t="s">
        <v>45</v>
      </c>
      <c r="J11" s="6" t="s">
        <v>46</v>
      </c>
      <c r="K11" s="9">
        <f t="shared" si="1"/>
        <v>-1.5</v>
      </c>
    </row>
    <row r="12" spans="1:11" x14ac:dyDescent="0.3">
      <c r="A12" s="3" t="s">
        <v>47</v>
      </c>
      <c r="B12" s="4" t="s">
        <v>53</v>
      </c>
      <c r="C12" s="4" t="s">
        <v>54</v>
      </c>
      <c r="D12" s="4" t="s">
        <v>55</v>
      </c>
      <c r="E12" s="9">
        <f t="shared" si="0"/>
        <v>-7.7000000000000028</v>
      </c>
      <c r="G12" s="3" t="s">
        <v>47</v>
      </c>
      <c r="H12" s="4" t="s">
        <v>53</v>
      </c>
      <c r="I12" s="4" t="s">
        <v>54</v>
      </c>
      <c r="J12" s="4" t="s">
        <v>55</v>
      </c>
      <c r="K12" s="8">
        <f t="shared" si="1"/>
        <v>-7.7000000000000028</v>
      </c>
    </row>
    <row r="13" spans="1:11" x14ac:dyDescent="0.3">
      <c r="A13" s="5" t="s">
        <v>56</v>
      </c>
      <c r="B13" s="6" t="s">
        <v>61</v>
      </c>
      <c r="C13" s="6" t="s">
        <v>62</v>
      </c>
      <c r="D13" s="6" t="s">
        <v>63</v>
      </c>
      <c r="E13" s="9">
        <f t="shared" si="0"/>
        <v>-4.2999999999999972</v>
      </c>
      <c r="G13" s="5" t="s">
        <v>56</v>
      </c>
      <c r="H13" s="6" t="s">
        <v>61</v>
      </c>
      <c r="I13" s="6" t="s">
        <v>62</v>
      </c>
      <c r="J13" s="6" t="s">
        <v>63</v>
      </c>
      <c r="K13" s="9">
        <f t="shared" si="1"/>
        <v>-4.2999999999999972</v>
      </c>
    </row>
    <row r="14" spans="1:11" x14ac:dyDescent="0.3">
      <c r="A14" s="3" t="s">
        <v>64</v>
      </c>
      <c r="B14" s="4" t="s">
        <v>45</v>
      </c>
      <c r="C14" s="4" t="s">
        <v>71</v>
      </c>
      <c r="D14" s="4" t="s">
        <v>72</v>
      </c>
      <c r="E14" s="9">
        <f t="shared" si="0"/>
        <v>-6.7999999999999972</v>
      </c>
      <c r="G14" s="3" t="s">
        <v>64</v>
      </c>
      <c r="H14" s="4" t="s">
        <v>45</v>
      </c>
      <c r="I14" s="4" t="s">
        <v>71</v>
      </c>
      <c r="J14" s="4" t="s">
        <v>72</v>
      </c>
      <c r="K14" s="8">
        <f t="shared" si="1"/>
        <v>-6.7999999999999972</v>
      </c>
    </row>
    <row r="15" spans="1:11" x14ac:dyDescent="0.3">
      <c r="A15" s="5" t="s">
        <v>73</v>
      </c>
      <c r="B15" s="6" t="s">
        <v>79</v>
      </c>
      <c r="C15" s="6" t="s">
        <v>80</v>
      </c>
      <c r="D15" s="6" t="s">
        <v>81</v>
      </c>
      <c r="E15" s="9">
        <f t="shared" si="0"/>
        <v>-11.000000000000007</v>
      </c>
      <c r="G15" s="5" t="s">
        <v>73</v>
      </c>
      <c r="H15" s="6" t="s">
        <v>79</v>
      </c>
      <c r="I15" s="6" t="s">
        <v>80</v>
      </c>
      <c r="J15" s="6" t="s">
        <v>81</v>
      </c>
      <c r="K15" s="9">
        <f t="shared" si="1"/>
        <v>-11.000000000000007</v>
      </c>
    </row>
    <row r="16" spans="1:11" x14ac:dyDescent="0.3">
      <c r="A16" s="3" t="s">
        <v>82</v>
      </c>
      <c r="B16" s="4" t="s">
        <v>88</v>
      </c>
      <c r="C16" s="4" t="s">
        <v>89</v>
      </c>
      <c r="D16" s="4" t="s">
        <v>90</v>
      </c>
      <c r="E16" s="9">
        <f t="shared" si="0"/>
        <v>-5.5</v>
      </c>
      <c r="G16" s="3" t="s">
        <v>82</v>
      </c>
      <c r="H16" s="4" t="s">
        <v>88</v>
      </c>
      <c r="I16" s="4" t="s">
        <v>89</v>
      </c>
      <c r="J16" s="4" t="s">
        <v>90</v>
      </c>
      <c r="K16" s="8">
        <f t="shared" si="1"/>
        <v>-5.5</v>
      </c>
    </row>
    <row r="17" spans="1:11" x14ac:dyDescent="0.3">
      <c r="A17" s="5" t="s">
        <v>91</v>
      </c>
      <c r="B17" s="6" t="s">
        <v>97</v>
      </c>
      <c r="C17" s="6" t="s">
        <v>93</v>
      </c>
      <c r="D17" s="6" t="s">
        <v>41</v>
      </c>
      <c r="E17" s="9">
        <f t="shared" si="0"/>
        <v>-5.2000000000000028</v>
      </c>
      <c r="G17" s="5" t="s">
        <v>91</v>
      </c>
      <c r="H17" s="6" t="s">
        <v>97</v>
      </c>
      <c r="I17" s="6" t="s">
        <v>93</v>
      </c>
      <c r="J17" s="6" t="s">
        <v>41</v>
      </c>
      <c r="K17" s="9">
        <f t="shared" si="1"/>
        <v>-5.2000000000000028</v>
      </c>
    </row>
    <row r="18" spans="1:11" x14ac:dyDescent="0.3">
      <c r="A18" s="3" t="s">
        <v>98</v>
      </c>
      <c r="B18" s="4" t="s">
        <v>102</v>
      </c>
      <c r="C18" s="4" t="s">
        <v>103</v>
      </c>
      <c r="D18" s="4" t="s">
        <v>104</v>
      </c>
      <c r="E18" s="9">
        <f t="shared" si="0"/>
        <v>2.9000000000000057</v>
      </c>
      <c r="G18" s="3" t="s">
        <v>98</v>
      </c>
      <c r="H18" s="4" t="s">
        <v>102</v>
      </c>
      <c r="I18" s="4" t="s">
        <v>103</v>
      </c>
      <c r="J18" s="4" t="s">
        <v>104</v>
      </c>
      <c r="K18" s="8">
        <f t="shared" si="1"/>
        <v>2.9000000000000057</v>
      </c>
    </row>
    <row r="19" spans="1:11" x14ac:dyDescent="0.3">
      <c r="A19" s="5" t="s">
        <v>105</v>
      </c>
      <c r="B19" s="6" t="s">
        <v>111</v>
      </c>
      <c r="C19" s="6" t="s">
        <v>18</v>
      </c>
      <c r="D19" s="6" t="s">
        <v>112</v>
      </c>
      <c r="E19" s="9">
        <f t="shared" si="0"/>
        <v>-5.2999999999999972</v>
      </c>
      <c r="G19" s="5" t="s">
        <v>105</v>
      </c>
      <c r="H19" s="6" t="s">
        <v>111</v>
      </c>
      <c r="I19" s="6" t="s">
        <v>18</v>
      </c>
      <c r="J19" s="6" t="s">
        <v>112</v>
      </c>
      <c r="K19" s="9">
        <f t="shared" si="1"/>
        <v>-5.2999999999999972</v>
      </c>
    </row>
    <row r="20" spans="1:11" x14ac:dyDescent="0.3">
      <c r="A20" s="3" t="s">
        <v>113</v>
      </c>
      <c r="B20" s="4" t="s">
        <v>118</v>
      </c>
      <c r="C20" s="4" t="s">
        <v>119</v>
      </c>
      <c r="D20" s="4" t="s">
        <v>120</v>
      </c>
      <c r="E20" s="9">
        <f t="shared" si="0"/>
        <v>-6.7000000000000028</v>
      </c>
      <c r="G20" s="3" t="s">
        <v>113</v>
      </c>
      <c r="H20" s="4" t="s">
        <v>118</v>
      </c>
      <c r="I20" s="4" t="s">
        <v>119</v>
      </c>
      <c r="J20" s="4" t="s">
        <v>120</v>
      </c>
      <c r="K20" s="8">
        <f t="shared" si="1"/>
        <v>-6.7000000000000028</v>
      </c>
    </row>
    <row r="21" spans="1:11" x14ac:dyDescent="0.3">
      <c r="A21" s="5" t="s">
        <v>121</v>
      </c>
      <c r="B21" s="6" t="s">
        <v>104</v>
      </c>
      <c r="C21" s="6" t="s">
        <v>127</v>
      </c>
      <c r="D21" s="6" t="s">
        <v>128</v>
      </c>
      <c r="E21" s="9">
        <f t="shared" si="0"/>
        <v>0.70000000000000284</v>
      </c>
      <c r="G21" s="5" t="s">
        <v>121</v>
      </c>
      <c r="H21" s="6" t="s">
        <v>104</v>
      </c>
      <c r="I21" s="6" t="s">
        <v>127</v>
      </c>
      <c r="J21" s="6" t="s">
        <v>128</v>
      </c>
      <c r="K21" s="9">
        <f t="shared" si="1"/>
        <v>0.70000000000000284</v>
      </c>
    </row>
    <row r="22" spans="1:11" x14ac:dyDescent="0.3">
      <c r="A22" s="3" t="s">
        <v>129</v>
      </c>
      <c r="B22" s="4" t="s">
        <v>23</v>
      </c>
      <c r="C22" s="4" t="s">
        <v>132</v>
      </c>
      <c r="D22" s="4" t="s">
        <v>133</v>
      </c>
      <c r="E22" s="9">
        <f t="shared" si="0"/>
        <v>-6.7999999999999972</v>
      </c>
      <c r="G22" s="3" t="s">
        <v>129</v>
      </c>
      <c r="H22" s="4" t="s">
        <v>23</v>
      </c>
      <c r="I22" s="4" t="s">
        <v>132</v>
      </c>
      <c r="J22" s="4" t="s">
        <v>133</v>
      </c>
      <c r="K22" s="8">
        <f t="shared" si="1"/>
        <v>-6.7999999999999972</v>
      </c>
    </row>
    <row r="23" spans="1:11" x14ac:dyDescent="0.3">
      <c r="A23" s="5" t="s">
        <v>134</v>
      </c>
      <c r="B23" s="6" t="s">
        <v>140</v>
      </c>
      <c r="C23" s="6" t="s">
        <v>141</v>
      </c>
      <c r="D23" s="6" t="s">
        <v>21</v>
      </c>
      <c r="E23" s="9">
        <f t="shared" si="0"/>
        <v>-5</v>
      </c>
      <c r="G23" s="5" t="s">
        <v>134</v>
      </c>
      <c r="H23" s="6" t="s">
        <v>140</v>
      </c>
      <c r="I23" s="6" t="s">
        <v>141</v>
      </c>
      <c r="J23" s="6" t="s">
        <v>21</v>
      </c>
      <c r="K23" s="9">
        <f t="shared" si="1"/>
        <v>-5</v>
      </c>
    </row>
    <row r="24" spans="1:11" x14ac:dyDescent="0.3">
      <c r="A24" s="3" t="s">
        <v>142</v>
      </c>
      <c r="B24" s="4" t="s">
        <v>145</v>
      </c>
      <c r="C24" s="4" t="s">
        <v>146</v>
      </c>
      <c r="D24" s="4" t="s">
        <v>147</v>
      </c>
      <c r="E24" s="9">
        <f t="shared" si="0"/>
        <v>3.2999999999999972</v>
      </c>
      <c r="G24" s="3" t="s">
        <v>142</v>
      </c>
      <c r="H24" s="4" t="s">
        <v>145</v>
      </c>
      <c r="I24" s="4" t="s">
        <v>146</v>
      </c>
      <c r="J24" s="4" t="s">
        <v>147</v>
      </c>
      <c r="K24" s="8">
        <f t="shared" si="1"/>
        <v>3.2999999999999972</v>
      </c>
    </row>
    <row r="25" spans="1:11" x14ac:dyDescent="0.3">
      <c r="A25" s="5" t="s">
        <v>148</v>
      </c>
      <c r="B25" s="6" t="s">
        <v>153</v>
      </c>
      <c r="C25" s="6" t="s">
        <v>144</v>
      </c>
      <c r="D25" s="6" t="s">
        <v>154</v>
      </c>
      <c r="E25" s="9">
        <f t="shared" si="0"/>
        <v>6.7000000000000028</v>
      </c>
      <c r="G25" s="5" t="s">
        <v>148</v>
      </c>
      <c r="H25" s="6" t="s">
        <v>153</v>
      </c>
      <c r="I25" s="6" t="s">
        <v>144</v>
      </c>
      <c r="J25" s="6" t="s">
        <v>154</v>
      </c>
      <c r="K25" s="9">
        <f t="shared" si="1"/>
        <v>6.7000000000000028</v>
      </c>
    </row>
    <row r="26" spans="1:11" x14ac:dyDescent="0.3">
      <c r="A26" s="3" t="s">
        <v>155</v>
      </c>
      <c r="B26" s="4" t="s">
        <v>125</v>
      </c>
      <c r="C26" s="4" t="s">
        <v>151</v>
      </c>
      <c r="D26" s="4" t="s">
        <v>159</v>
      </c>
      <c r="E26" s="9">
        <f t="shared" si="0"/>
        <v>2.2000000000000028</v>
      </c>
      <c r="G26" s="3" t="s">
        <v>155</v>
      </c>
      <c r="H26" s="4" t="s">
        <v>125</v>
      </c>
      <c r="I26" s="4" t="s">
        <v>151</v>
      </c>
      <c r="J26" s="4" t="s">
        <v>159</v>
      </c>
      <c r="K26" s="8">
        <f t="shared" si="1"/>
        <v>2.2000000000000028</v>
      </c>
    </row>
    <row r="27" spans="1:11" x14ac:dyDescent="0.3">
      <c r="A27" s="5" t="s">
        <v>160</v>
      </c>
      <c r="B27" s="6" t="s">
        <v>163</v>
      </c>
      <c r="C27" s="6" t="s">
        <v>164</v>
      </c>
      <c r="D27" s="6" t="s">
        <v>46</v>
      </c>
      <c r="E27" s="9">
        <f t="shared" si="0"/>
        <v>4</v>
      </c>
      <c r="G27" s="5" t="s">
        <v>160</v>
      </c>
      <c r="H27" s="6" t="s">
        <v>163</v>
      </c>
      <c r="I27" s="6" t="s">
        <v>164</v>
      </c>
      <c r="J27" s="6" t="s">
        <v>46</v>
      </c>
      <c r="K27" s="9">
        <f t="shared" si="1"/>
        <v>4</v>
      </c>
    </row>
    <row r="28" spans="1:11" x14ac:dyDescent="0.3">
      <c r="A28" s="3" t="s">
        <v>165</v>
      </c>
      <c r="B28" s="4" t="s">
        <v>170</v>
      </c>
      <c r="C28" s="4" t="s">
        <v>171</v>
      </c>
      <c r="D28" s="4" t="s">
        <v>169</v>
      </c>
      <c r="E28" s="9">
        <f t="shared" si="0"/>
        <v>-9.0999999999999943</v>
      </c>
      <c r="G28" s="3" t="s">
        <v>165</v>
      </c>
      <c r="H28" s="4" t="s">
        <v>170</v>
      </c>
      <c r="I28" s="4" t="s">
        <v>171</v>
      </c>
      <c r="J28" s="4" t="s">
        <v>169</v>
      </c>
      <c r="K28" s="8">
        <f t="shared" si="1"/>
        <v>-9.0999999999999943</v>
      </c>
    </row>
    <row r="29" spans="1:11" x14ac:dyDescent="0.3">
      <c r="A29" s="5" t="s">
        <v>172</v>
      </c>
      <c r="B29" s="6" t="s">
        <v>96</v>
      </c>
      <c r="C29" s="6" t="s">
        <v>46</v>
      </c>
      <c r="D29" s="6" t="s">
        <v>111</v>
      </c>
      <c r="E29" s="9">
        <f t="shared" si="0"/>
        <v>-2.6999999999999886</v>
      </c>
      <c r="G29" s="5" t="s">
        <v>172</v>
      </c>
      <c r="H29" s="6" t="s">
        <v>96</v>
      </c>
      <c r="I29" s="6" t="s">
        <v>46</v>
      </c>
      <c r="J29" s="6" t="s">
        <v>111</v>
      </c>
      <c r="K29" s="9">
        <f t="shared" si="1"/>
        <v>-2.6999999999999886</v>
      </c>
    </row>
    <row r="30" spans="1:11" x14ac:dyDescent="0.3">
      <c r="A30" s="3" t="s">
        <v>175</v>
      </c>
      <c r="B30" s="4" t="s">
        <v>181</v>
      </c>
      <c r="C30" s="4" t="s">
        <v>182</v>
      </c>
      <c r="D30" s="4" t="s">
        <v>176</v>
      </c>
      <c r="E30" s="9">
        <f t="shared" si="0"/>
        <v>-10.099999999999994</v>
      </c>
      <c r="G30" s="3" t="s">
        <v>175</v>
      </c>
      <c r="H30" s="4" t="s">
        <v>181</v>
      </c>
      <c r="I30" s="4" t="s">
        <v>182</v>
      </c>
      <c r="J30" s="4" t="s">
        <v>176</v>
      </c>
      <c r="K30" s="8">
        <f t="shared" si="1"/>
        <v>-10.099999999999994</v>
      </c>
    </row>
    <row r="31" spans="1:11" x14ac:dyDescent="0.3">
      <c r="A31" s="5" t="s">
        <v>183</v>
      </c>
      <c r="B31" s="6" t="s">
        <v>104</v>
      </c>
      <c r="C31" s="6" t="s">
        <v>156</v>
      </c>
      <c r="D31" s="6" t="s">
        <v>162</v>
      </c>
      <c r="E31" s="9">
        <f t="shared" si="0"/>
        <v>-3</v>
      </c>
      <c r="G31" s="5" t="s">
        <v>183</v>
      </c>
      <c r="H31" s="6" t="s">
        <v>104</v>
      </c>
      <c r="I31" s="6" t="s">
        <v>156</v>
      </c>
      <c r="J31" s="6" t="s">
        <v>162</v>
      </c>
      <c r="K31" s="9">
        <f t="shared" si="1"/>
        <v>-3</v>
      </c>
    </row>
    <row r="32" spans="1:11" x14ac:dyDescent="0.3">
      <c r="A32" s="3" t="s">
        <v>187</v>
      </c>
      <c r="B32" s="4" t="s">
        <v>48</v>
      </c>
      <c r="C32" s="4" t="s">
        <v>190</v>
      </c>
      <c r="D32" s="4" t="s">
        <v>141</v>
      </c>
      <c r="E32" s="9">
        <f t="shared" si="0"/>
        <v>0.69999999999998863</v>
      </c>
      <c r="G32" s="3" t="s">
        <v>187</v>
      </c>
      <c r="H32" s="4" t="s">
        <v>48</v>
      </c>
      <c r="I32" s="4" t="s">
        <v>190</v>
      </c>
      <c r="J32" s="4" t="s">
        <v>141</v>
      </c>
      <c r="K32" s="8">
        <f t="shared" si="1"/>
        <v>0.69999999999998863</v>
      </c>
    </row>
    <row r="33" spans="1:16" x14ac:dyDescent="0.3">
      <c r="A33" s="5" t="s">
        <v>191</v>
      </c>
      <c r="B33" s="6" t="s">
        <v>196</v>
      </c>
      <c r="C33" s="6" t="s">
        <v>197</v>
      </c>
      <c r="D33" s="6" t="s">
        <v>20</v>
      </c>
      <c r="E33" s="9">
        <f t="shared" si="0"/>
        <v>1.2000000000000028</v>
      </c>
      <c r="G33" s="5" t="s">
        <v>191</v>
      </c>
      <c r="H33" s="6" t="s">
        <v>196</v>
      </c>
      <c r="I33" s="6" t="s">
        <v>197</v>
      </c>
      <c r="J33" s="6" t="s">
        <v>20</v>
      </c>
      <c r="K33" s="9">
        <f t="shared" si="1"/>
        <v>1.2000000000000028</v>
      </c>
    </row>
    <row r="34" spans="1:16" x14ac:dyDescent="0.3">
      <c r="A34" s="3" t="s">
        <v>198</v>
      </c>
      <c r="B34" s="4" t="s">
        <v>204</v>
      </c>
      <c r="C34" s="4" t="s">
        <v>205</v>
      </c>
      <c r="D34" s="4" t="s">
        <v>206</v>
      </c>
      <c r="E34" s="9">
        <f t="shared" si="0"/>
        <v>-5.1000000000000014</v>
      </c>
      <c r="G34" s="3" t="s">
        <v>198</v>
      </c>
      <c r="H34" s="4" t="s">
        <v>204</v>
      </c>
      <c r="I34" s="4" t="s">
        <v>205</v>
      </c>
      <c r="J34" s="4" t="s">
        <v>206</v>
      </c>
      <c r="K34" s="8">
        <f t="shared" si="1"/>
        <v>-5.1000000000000014</v>
      </c>
    </row>
    <row r="35" spans="1:16" x14ac:dyDescent="0.3">
      <c r="A35" s="5" t="s">
        <v>207</v>
      </c>
      <c r="B35" s="6" t="s">
        <v>210</v>
      </c>
      <c r="C35" s="6" t="s">
        <v>101</v>
      </c>
      <c r="D35" s="6" t="s">
        <v>211</v>
      </c>
      <c r="E35" s="9">
        <f t="shared" si="0"/>
        <v>1.2000000000000028</v>
      </c>
      <c r="G35" s="5" t="s">
        <v>207</v>
      </c>
      <c r="H35" s="6" t="s">
        <v>210</v>
      </c>
      <c r="I35" s="6" t="s">
        <v>101</v>
      </c>
      <c r="J35" s="6" t="s">
        <v>211</v>
      </c>
      <c r="K35" s="9">
        <f t="shared" si="1"/>
        <v>1.2000000000000028</v>
      </c>
    </row>
    <row r="36" spans="1:16" x14ac:dyDescent="0.3">
      <c r="A36" s="3" t="s">
        <v>212</v>
      </c>
      <c r="B36" s="4" t="s">
        <v>215</v>
      </c>
      <c r="C36" s="4" t="s">
        <v>58</v>
      </c>
      <c r="D36" s="4" t="s">
        <v>216</v>
      </c>
      <c r="E36" s="9">
        <f t="shared" si="0"/>
        <v>-9.3999999999999915</v>
      </c>
      <c r="G36" s="3" t="s">
        <v>212</v>
      </c>
      <c r="H36" s="4" t="s">
        <v>215</v>
      </c>
      <c r="I36" s="4" t="s">
        <v>58</v>
      </c>
      <c r="J36" s="4" t="s">
        <v>216</v>
      </c>
      <c r="K36" s="8">
        <f t="shared" si="1"/>
        <v>-9.3999999999999915</v>
      </c>
    </row>
    <row r="37" spans="1:16" x14ac:dyDescent="0.3">
      <c r="A37" s="5" t="s">
        <v>217</v>
      </c>
      <c r="B37" s="6" t="s">
        <v>221</v>
      </c>
      <c r="C37" s="6" t="s">
        <v>222</v>
      </c>
      <c r="D37" s="6" t="s">
        <v>26</v>
      </c>
      <c r="E37" s="9">
        <f t="shared" si="0"/>
        <v>-12.400000000000006</v>
      </c>
      <c r="G37" s="5" t="s">
        <v>217</v>
      </c>
      <c r="H37" s="6" t="s">
        <v>221</v>
      </c>
      <c r="I37" s="6" t="s">
        <v>222</v>
      </c>
      <c r="J37" s="6" t="s">
        <v>26</v>
      </c>
      <c r="K37" s="9">
        <f t="shared" si="1"/>
        <v>-12.400000000000006</v>
      </c>
    </row>
    <row r="38" spans="1:16" x14ac:dyDescent="0.3">
      <c r="A38" s="3" t="s">
        <v>223</v>
      </c>
      <c r="B38" s="4" t="s">
        <v>226</v>
      </c>
      <c r="C38" s="4" t="s">
        <v>227</v>
      </c>
      <c r="D38" s="4" t="s">
        <v>225</v>
      </c>
      <c r="E38" s="9">
        <f t="shared" si="0"/>
        <v>-15.899999999999991</v>
      </c>
      <c r="G38" s="3" t="s">
        <v>223</v>
      </c>
      <c r="H38" s="4" t="s">
        <v>226</v>
      </c>
      <c r="I38" s="4" t="s">
        <v>227</v>
      </c>
      <c r="J38" s="4" t="s">
        <v>225</v>
      </c>
      <c r="K38" s="8">
        <f t="shared" si="1"/>
        <v>-15.899999999999991</v>
      </c>
    </row>
    <row r="39" spans="1:16" x14ac:dyDescent="0.3">
      <c r="A39" s="5" t="s">
        <v>228</v>
      </c>
      <c r="B39" s="6" t="s">
        <v>21</v>
      </c>
      <c r="C39" s="6" t="s">
        <v>230</v>
      </c>
      <c r="D39" s="6" t="s">
        <v>231</v>
      </c>
      <c r="E39" s="9">
        <f t="shared" si="0"/>
        <v>-0.29999999999999716</v>
      </c>
      <c r="G39" s="5" t="s">
        <v>228</v>
      </c>
      <c r="H39" s="6" t="s">
        <v>21</v>
      </c>
      <c r="I39" s="6" t="s">
        <v>230</v>
      </c>
      <c r="J39" s="6" t="s">
        <v>231</v>
      </c>
      <c r="K39" s="9">
        <f t="shared" si="1"/>
        <v>-0.29999999999999716</v>
      </c>
    </row>
    <row r="40" spans="1:16" x14ac:dyDescent="0.3">
      <c r="A40" s="5" t="s">
        <v>491</v>
      </c>
      <c r="B40" s="6" t="s">
        <v>101</v>
      </c>
      <c r="C40" s="6" t="s">
        <v>222</v>
      </c>
      <c r="D40" s="6" t="s">
        <v>38</v>
      </c>
      <c r="E40" s="9">
        <f t="shared" si="0"/>
        <v>-19.400000000000006</v>
      </c>
      <c r="G40" s="5" t="s">
        <v>491</v>
      </c>
      <c r="H40" s="6" t="s">
        <v>101</v>
      </c>
      <c r="I40" s="6" t="s">
        <v>222</v>
      </c>
      <c r="J40" s="6" t="s">
        <v>38</v>
      </c>
      <c r="K40" s="9">
        <f t="shared" si="1"/>
        <v>-19.400000000000006</v>
      </c>
    </row>
    <row r="41" spans="1:16" x14ac:dyDescent="0.3">
      <c r="A41" s="3" t="s">
        <v>234</v>
      </c>
      <c r="B41" s="4" t="s">
        <v>208</v>
      </c>
      <c r="C41" s="4" t="s">
        <v>95</v>
      </c>
      <c r="D41" s="4" t="s">
        <v>110</v>
      </c>
      <c r="E41" s="9">
        <f t="shared" si="0"/>
        <v>-1</v>
      </c>
      <c r="G41" s="3" t="s">
        <v>234</v>
      </c>
      <c r="H41" s="4" t="s">
        <v>208</v>
      </c>
      <c r="I41" s="4" t="s">
        <v>95</v>
      </c>
      <c r="J41" s="4" t="s">
        <v>110</v>
      </c>
      <c r="K41" s="8">
        <f t="shared" si="1"/>
        <v>-1</v>
      </c>
    </row>
    <row r="42" spans="1:16" x14ac:dyDescent="0.3">
      <c r="A42" s="5" t="s">
        <v>236</v>
      </c>
      <c r="B42" s="6" t="s">
        <v>240</v>
      </c>
      <c r="C42" s="6" t="s">
        <v>241</v>
      </c>
      <c r="D42" s="6" t="s">
        <v>242</v>
      </c>
      <c r="E42" s="9">
        <f t="shared" si="0"/>
        <v>-3.6000000000000014</v>
      </c>
      <c r="G42" s="5" t="s">
        <v>236</v>
      </c>
      <c r="H42" s="6" t="s">
        <v>240</v>
      </c>
      <c r="I42" s="6" t="s">
        <v>241</v>
      </c>
      <c r="J42" s="6" t="s">
        <v>242</v>
      </c>
      <c r="K42" s="9">
        <f t="shared" si="1"/>
        <v>-3.6000000000000014</v>
      </c>
    </row>
    <row r="43" spans="1:16" x14ac:dyDescent="0.3">
      <c r="A43" s="3" t="s">
        <v>243</v>
      </c>
      <c r="B43" s="4" t="s">
        <v>101</v>
      </c>
      <c r="C43" s="4" t="s">
        <v>245</v>
      </c>
      <c r="D43" s="4" t="s">
        <v>186</v>
      </c>
      <c r="E43" s="9">
        <f t="shared" si="0"/>
        <v>-11.5</v>
      </c>
      <c r="G43" s="3" t="s">
        <v>243</v>
      </c>
      <c r="H43" s="4" t="s">
        <v>101</v>
      </c>
      <c r="I43" s="4" t="s">
        <v>245</v>
      </c>
      <c r="J43" s="4" t="s">
        <v>186</v>
      </c>
      <c r="K43" s="8">
        <f t="shared" si="1"/>
        <v>-11.5</v>
      </c>
    </row>
    <row r="44" spans="1:16" x14ac:dyDescent="0.3">
      <c r="A44" s="5" t="s">
        <v>246</v>
      </c>
      <c r="B44" s="6" t="s">
        <v>249</v>
      </c>
      <c r="C44" s="6" t="s">
        <v>169</v>
      </c>
      <c r="D44" s="6" t="s">
        <v>250</v>
      </c>
      <c r="E44" s="9">
        <f t="shared" si="0"/>
        <v>-23</v>
      </c>
      <c r="G44" s="5" t="s">
        <v>246</v>
      </c>
      <c r="H44" s="6" t="s">
        <v>249</v>
      </c>
      <c r="I44" s="6" t="s">
        <v>169</v>
      </c>
      <c r="J44" s="6" t="s">
        <v>250</v>
      </c>
      <c r="K44" s="9">
        <f t="shared" si="1"/>
        <v>-23</v>
      </c>
    </row>
    <row r="45" spans="1:16" x14ac:dyDescent="0.3">
      <c r="A45" s="3" t="s">
        <v>251</v>
      </c>
      <c r="B45" s="4" t="s">
        <v>253</v>
      </c>
      <c r="C45" s="4" t="s">
        <v>254</v>
      </c>
      <c r="D45" s="4" t="s">
        <v>255</v>
      </c>
      <c r="E45" s="9">
        <f t="shared" si="0"/>
        <v>-6.3999999999999915</v>
      </c>
      <c r="G45" s="3" t="s">
        <v>251</v>
      </c>
      <c r="H45" s="4" t="s">
        <v>253</v>
      </c>
      <c r="I45" s="4" t="s">
        <v>254</v>
      </c>
      <c r="J45" s="4" t="s">
        <v>255</v>
      </c>
      <c r="K45" s="8">
        <f t="shared" si="1"/>
        <v>-6.3999999999999915</v>
      </c>
    </row>
    <row r="46" spans="1:16" ht="14.4" customHeight="1" x14ac:dyDescent="0.3">
      <c r="G46" s="26" t="s">
        <v>502</v>
      </c>
      <c r="H46" s="26"/>
      <c r="I46" s="26"/>
      <c r="J46" s="26"/>
      <c r="K46" s="26"/>
      <c r="L46" s="20"/>
      <c r="M46" s="20"/>
      <c r="N46" s="20"/>
      <c r="O46" s="20"/>
      <c r="P46" s="20"/>
    </row>
  </sheetData>
  <mergeCells count="3">
    <mergeCell ref="A1:E5"/>
    <mergeCell ref="G1:K5"/>
    <mergeCell ref="G46:K4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A88-B311-4DCC-A66A-EC51E35BCDF3}">
  <sheetPr>
    <pageSetUpPr fitToPage="1"/>
  </sheetPr>
  <dimension ref="A1:M44"/>
  <sheetViews>
    <sheetView workbookViewId="0">
      <selection activeCell="A44" sqref="A44:M44"/>
    </sheetView>
  </sheetViews>
  <sheetFormatPr defaultRowHeight="14.4" x14ac:dyDescent="0.3"/>
  <cols>
    <col min="1" max="1" width="31.88671875" bestFit="1" customWidth="1"/>
    <col min="2" max="9" width="10.77734375" bestFit="1" customWidth="1"/>
    <col min="10" max="10" width="11.77734375" bestFit="1" customWidth="1"/>
    <col min="11" max="11" width="11.5546875" style="10" bestFit="1" customWidth="1"/>
    <col min="12" max="12" width="10.5546875" bestFit="1" customWidth="1"/>
    <col min="13" max="13" width="12.33203125" bestFit="1" customWidth="1"/>
  </cols>
  <sheetData>
    <row r="1" spans="1:13" x14ac:dyDescent="0.3">
      <c r="A1" s="21" t="s">
        <v>489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0" t="s">
        <v>499</v>
      </c>
      <c r="L4" t="s">
        <v>498</v>
      </c>
      <c r="M4" t="s">
        <v>495</v>
      </c>
    </row>
    <row r="5" spans="1:13" x14ac:dyDescent="0.3">
      <c r="C5" t="s">
        <v>10</v>
      </c>
      <c r="F5" t="s">
        <v>11</v>
      </c>
      <c r="I5" t="s">
        <v>12</v>
      </c>
      <c r="L5" s="18"/>
      <c r="M5" s="18"/>
    </row>
    <row r="6" spans="1:13" ht="28.8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s="12" t="s">
        <v>486</v>
      </c>
      <c r="L6" s="18" t="s">
        <v>496</v>
      </c>
      <c r="M6" s="18" t="s">
        <v>497</v>
      </c>
    </row>
    <row r="7" spans="1:13" x14ac:dyDescent="0.3">
      <c r="A7" t="s">
        <v>17</v>
      </c>
      <c r="B7" t="s">
        <v>256</v>
      </c>
      <c r="C7" t="s">
        <v>167</v>
      </c>
      <c r="D7" t="s">
        <v>257</v>
      </c>
      <c r="E7" t="s">
        <v>140</v>
      </c>
      <c r="F7" t="s">
        <v>89</v>
      </c>
      <c r="G7" t="s">
        <v>258</v>
      </c>
      <c r="H7" t="s">
        <v>40</v>
      </c>
      <c r="I7" t="s">
        <v>33</v>
      </c>
      <c r="J7" t="s">
        <v>220</v>
      </c>
      <c r="K7" s="10">
        <f>Table074__Page_105[[#This Row],[Column4]]-Table074__Page_105[[#This Row],[Column7]]</f>
        <v>-7.7999999999999972</v>
      </c>
      <c r="L7" s="19">
        <f>Table074__Page_105[[#This Row],[Column2]]-Table074__Page_105[[#This Row],[Column5]]</f>
        <v>-1.7000000000000028</v>
      </c>
      <c r="M7" s="19">
        <f>Table074__Page_105[[#This Row],[Column3]]-Table074__Page_105[[#This Row],[Column6]]</f>
        <v>-13.899999999999991</v>
      </c>
    </row>
    <row r="8" spans="1:13" x14ac:dyDescent="0.3">
      <c r="A8" t="s">
        <v>27</v>
      </c>
      <c r="B8" t="s">
        <v>58</v>
      </c>
      <c r="C8" t="s">
        <v>178</v>
      </c>
      <c r="D8" t="s">
        <v>259</v>
      </c>
      <c r="E8" t="s">
        <v>260</v>
      </c>
      <c r="F8" t="s">
        <v>32</v>
      </c>
      <c r="G8" t="s">
        <v>261</v>
      </c>
      <c r="H8" t="s">
        <v>262</v>
      </c>
      <c r="I8" t="s">
        <v>263</v>
      </c>
      <c r="J8" t="s">
        <v>264</v>
      </c>
      <c r="K8" s="10">
        <f>Table074__Page_105[[#This Row],[Column4]]-Table074__Page_105[[#This Row],[Column7]]</f>
        <v>-6.2999999999999972</v>
      </c>
      <c r="L8" s="19">
        <f>Table074__Page_105[[#This Row],[Column2]]-Table074__Page_105[[#This Row],[Column5]]</f>
        <v>-4.5</v>
      </c>
      <c r="M8" s="19">
        <f>Table074__Page_105[[#This Row],[Column3]]-Table074__Page_105[[#This Row],[Column6]]</f>
        <v>-8.2000000000000028</v>
      </c>
    </row>
    <row r="9" spans="1:13" x14ac:dyDescent="0.3">
      <c r="A9" t="s">
        <v>37</v>
      </c>
      <c r="B9" t="s">
        <v>144</v>
      </c>
      <c r="C9" t="s">
        <v>265</v>
      </c>
      <c r="D9" t="s">
        <v>168</v>
      </c>
      <c r="E9" t="s">
        <v>266</v>
      </c>
      <c r="F9" t="s">
        <v>145</v>
      </c>
      <c r="G9" t="s">
        <v>164</v>
      </c>
      <c r="H9" t="s">
        <v>267</v>
      </c>
      <c r="I9" t="s">
        <v>268</v>
      </c>
      <c r="J9" t="s">
        <v>23</v>
      </c>
      <c r="K9" s="10">
        <f>Table074__Page_105[[#This Row],[Column4]]-Table074__Page_105[[#This Row],[Column7]]</f>
        <v>-4.3000000000000114</v>
      </c>
      <c r="L9" s="19">
        <f>Table074__Page_105[[#This Row],[Column2]]-Table074__Page_105[[#This Row],[Column5]]</f>
        <v>-4.7999999999999972</v>
      </c>
      <c r="M9" s="19">
        <f>Table074__Page_105[[#This Row],[Column3]]-Table074__Page_105[[#This Row],[Column6]]</f>
        <v>-3.9000000000000057</v>
      </c>
    </row>
    <row r="10" spans="1:13" x14ac:dyDescent="0.3">
      <c r="A10" t="s">
        <v>47</v>
      </c>
      <c r="B10" t="s">
        <v>190</v>
      </c>
      <c r="C10" t="s">
        <v>227</v>
      </c>
      <c r="D10" t="s">
        <v>55</v>
      </c>
      <c r="E10" t="s">
        <v>255</v>
      </c>
      <c r="F10" t="s">
        <v>269</v>
      </c>
      <c r="G10" t="s">
        <v>71</v>
      </c>
      <c r="H10" t="s">
        <v>154</v>
      </c>
      <c r="I10" t="s">
        <v>214</v>
      </c>
      <c r="J10" t="s">
        <v>55</v>
      </c>
      <c r="K10" s="10">
        <f>Table074__Page_105[[#This Row],[Column4]]-Table074__Page_105[[#This Row],[Column7]]</f>
        <v>-0.70000000000000284</v>
      </c>
      <c r="L10" s="19">
        <f>Table074__Page_105[[#This Row],[Column2]]-Table074__Page_105[[#This Row],[Column5]]</f>
        <v>2.0999999999999943</v>
      </c>
      <c r="M10" s="19">
        <f>Table074__Page_105[[#This Row],[Column3]]-Table074__Page_105[[#This Row],[Column6]]</f>
        <v>-3.2999999999999972</v>
      </c>
    </row>
    <row r="11" spans="1:13" x14ac:dyDescent="0.3">
      <c r="A11" t="s">
        <v>56</v>
      </c>
      <c r="B11" t="s">
        <v>71</v>
      </c>
      <c r="C11" t="s">
        <v>213</v>
      </c>
      <c r="D11" t="s">
        <v>270</v>
      </c>
      <c r="E11" t="s">
        <v>190</v>
      </c>
      <c r="F11" t="s">
        <v>116</v>
      </c>
      <c r="G11" t="s">
        <v>265</v>
      </c>
      <c r="H11" t="s">
        <v>52</v>
      </c>
      <c r="I11" t="s">
        <v>271</v>
      </c>
      <c r="J11" t="s">
        <v>161</v>
      </c>
      <c r="K11" s="10">
        <f>Table074__Page_105[[#This Row],[Column4]]-Table074__Page_105[[#This Row],[Column7]]</f>
        <v>-7.7999999999999972</v>
      </c>
      <c r="L11" s="19">
        <f>Table074__Page_105[[#This Row],[Column2]]-Table074__Page_105[[#This Row],[Column5]]</f>
        <v>-3.7999999999999972</v>
      </c>
      <c r="M11" s="19">
        <f>Table074__Page_105[[#This Row],[Column3]]-Table074__Page_105[[#This Row],[Column6]]</f>
        <v>-11.699999999999989</v>
      </c>
    </row>
    <row r="12" spans="1:13" x14ac:dyDescent="0.3">
      <c r="A12" t="s">
        <v>64</v>
      </c>
      <c r="B12" t="s">
        <v>272</v>
      </c>
      <c r="C12" t="s">
        <v>232</v>
      </c>
      <c r="D12" t="s">
        <v>67</v>
      </c>
      <c r="E12" t="s">
        <v>255</v>
      </c>
      <c r="F12" t="s">
        <v>63</v>
      </c>
      <c r="G12" t="s">
        <v>25</v>
      </c>
      <c r="H12" t="s">
        <v>219</v>
      </c>
      <c r="I12" t="s">
        <v>273</v>
      </c>
      <c r="J12" t="s">
        <v>257</v>
      </c>
      <c r="K12" s="10">
        <f>Table074__Page_105[[#This Row],[Column4]]-Table074__Page_105[[#This Row],[Column7]]</f>
        <v>-32.799999999999997</v>
      </c>
      <c r="L12" s="19">
        <f>Table074__Page_105[[#This Row],[Column2]]-Table074__Page_105[[#This Row],[Column5]]</f>
        <v>-36.200000000000003</v>
      </c>
      <c r="M12" s="19">
        <f>Table074__Page_105[[#This Row],[Column3]]-Table074__Page_105[[#This Row],[Column6]]</f>
        <v>-27.700000000000003</v>
      </c>
    </row>
    <row r="13" spans="1:13" x14ac:dyDescent="0.3">
      <c r="A13" t="s">
        <v>73</v>
      </c>
      <c r="B13" t="s">
        <v>274</v>
      </c>
      <c r="C13" t="s">
        <v>275</v>
      </c>
      <c r="D13" t="s">
        <v>276</v>
      </c>
      <c r="E13" t="s">
        <v>277</v>
      </c>
      <c r="F13" t="s">
        <v>278</v>
      </c>
      <c r="G13" t="s">
        <v>279</v>
      </c>
      <c r="H13" t="s">
        <v>280</v>
      </c>
      <c r="I13" t="s">
        <v>281</v>
      </c>
      <c r="J13" t="s">
        <v>282</v>
      </c>
      <c r="K13" s="10">
        <f>Table074__Page_105[[#This Row],[Column4]]-Table074__Page_105[[#This Row],[Column7]]</f>
        <v>-6.4000000000000057</v>
      </c>
      <c r="L13" s="19">
        <f>Table074__Page_105[[#This Row],[Column2]]-Table074__Page_105[[#This Row],[Column5]]</f>
        <v>-9</v>
      </c>
      <c r="M13" s="19">
        <f>Table074__Page_105[[#This Row],[Column3]]-Table074__Page_105[[#This Row],[Column6]]</f>
        <v>-3.4000000000000057</v>
      </c>
    </row>
    <row r="14" spans="1:13" x14ac:dyDescent="0.3">
      <c r="A14" t="s">
        <v>82</v>
      </c>
      <c r="B14" t="s">
        <v>221</v>
      </c>
      <c r="C14" t="s">
        <v>52</v>
      </c>
      <c r="D14" t="s">
        <v>253</v>
      </c>
      <c r="E14" t="s">
        <v>164</v>
      </c>
      <c r="F14" t="s">
        <v>283</v>
      </c>
      <c r="G14" t="s">
        <v>18</v>
      </c>
      <c r="H14" t="s">
        <v>111</v>
      </c>
      <c r="I14" t="s">
        <v>254</v>
      </c>
      <c r="J14" t="s">
        <v>72</v>
      </c>
      <c r="K14" s="10">
        <f>Table074__Page_105[[#This Row],[Column4]]-Table074__Page_105[[#This Row],[Column7]]</f>
        <v>0.89999999999999147</v>
      </c>
      <c r="L14" s="19">
        <f>Table074__Page_105[[#This Row],[Column2]]-Table074__Page_105[[#This Row],[Column5]]</f>
        <v>-0.90000000000000568</v>
      </c>
      <c r="M14" s="19">
        <f>Table074__Page_105[[#This Row],[Column3]]-Table074__Page_105[[#This Row],[Column6]]</f>
        <v>4.7999999999999972</v>
      </c>
    </row>
    <row r="15" spans="1:13" x14ac:dyDescent="0.3">
      <c r="A15" t="s">
        <v>91</v>
      </c>
      <c r="B15" t="s">
        <v>110</v>
      </c>
      <c r="C15" t="s">
        <v>145</v>
      </c>
      <c r="D15" t="s">
        <v>284</v>
      </c>
      <c r="E15" t="s">
        <v>226</v>
      </c>
      <c r="F15" t="s">
        <v>18</v>
      </c>
      <c r="G15" t="s">
        <v>90</v>
      </c>
      <c r="H15" t="s">
        <v>100</v>
      </c>
      <c r="I15" t="s">
        <v>231</v>
      </c>
      <c r="J15" t="s">
        <v>147</v>
      </c>
      <c r="K15" s="10">
        <f>Table074__Page_105[[#This Row],[Column4]]-Table074__Page_105[[#This Row],[Column7]]</f>
        <v>2.6000000000000085</v>
      </c>
      <c r="L15" s="19">
        <f>Table074__Page_105[[#This Row],[Column2]]-Table074__Page_105[[#This Row],[Column5]]</f>
        <v>2.2000000000000028</v>
      </c>
      <c r="M15" s="19">
        <f>Table074__Page_105[[#This Row],[Column3]]-Table074__Page_105[[#This Row],[Column6]]</f>
        <v>3.5</v>
      </c>
    </row>
    <row r="16" spans="1:13" x14ac:dyDescent="0.3">
      <c r="A16" t="s">
        <v>98</v>
      </c>
      <c r="B16" t="s">
        <v>285</v>
      </c>
      <c r="C16" t="s">
        <v>286</v>
      </c>
      <c r="D16" t="s">
        <v>287</v>
      </c>
      <c r="E16" t="s">
        <v>101</v>
      </c>
      <c r="F16" t="s">
        <v>42</v>
      </c>
      <c r="G16" t="s">
        <v>235</v>
      </c>
      <c r="H16" t="s">
        <v>104</v>
      </c>
      <c r="I16" t="s">
        <v>127</v>
      </c>
      <c r="J16" t="s">
        <v>128</v>
      </c>
      <c r="K16" s="10">
        <f>Table074__Page_105[[#This Row],[Column4]]-Table074__Page_105[[#This Row],[Column7]]</f>
        <v>0.5</v>
      </c>
      <c r="L16" s="19">
        <f>Table074__Page_105[[#This Row],[Column2]]-Table074__Page_105[[#This Row],[Column5]]</f>
        <v>-4</v>
      </c>
      <c r="M16" s="19">
        <f>Table074__Page_105[[#This Row],[Column3]]-Table074__Page_105[[#This Row],[Column6]]</f>
        <v>5.7999999999999972</v>
      </c>
    </row>
    <row r="17" spans="1:13" x14ac:dyDescent="0.3">
      <c r="A17" t="s">
        <v>105</v>
      </c>
      <c r="B17" t="s">
        <v>44</v>
      </c>
      <c r="C17" t="s">
        <v>149</v>
      </c>
      <c r="D17" t="s">
        <v>133</v>
      </c>
      <c r="E17" t="s">
        <v>110</v>
      </c>
      <c r="F17" t="s">
        <v>265</v>
      </c>
      <c r="G17" t="s">
        <v>44</v>
      </c>
      <c r="H17" t="s">
        <v>111</v>
      </c>
      <c r="I17" t="s">
        <v>288</v>
      </c>
      <c r="J17" t="s">
        <v>120</v>
      </c>
      <c r="K17" s="10">
        <f>Table074__Page_105[[#This Row],[Column4]]-Table074__Page_105[[#This Row],[Column7]]</f>
        <v>-5.6999999999999886</v>
      </c>
      <c r="L17" s="19">
        <f>Table074__Page_105[[#This Row],[Column2]]-Table074__Page_105[[#This Row],[Column5]]</f>
        <v>-4.4000000000000057</v>
      </c>
      <c r="M17" s="19">
        <f>Table074__Page_105[[#This Row],[Column3]]-Table074__Page_105[[#This Row],[Column6]]</f>
        <v>-6</v>
      </c>
    </row>
    <row r="18" spans="1:13" x14ac:dyDescent="0.3">
      <c r="A18" t="s">
        <v>113</v>
      </c>
      <c r="B18" t="s">
        <v>90</v>
      </c>
      <c r="C18" t="s">
        <v>149</v>
      </c>
      <c r="D18" t="s">
        <v>289</v>
      </c>
      <c r="E18" t="s">
        <v>221</v>
      </c>
      <c r="F18" t="s">
        <v>163</v>
      </c>
      <c r="G18" t="s">
        <v>118</v>
      </c>
      <c r="H18" t="s">
        <v>38</v>
      </c>
      <c r="I18" t="s">
        <v>255</v>
      </c>
      <c r="J18" t="s">
        <v>253</v>
      </c>
      <c r="K18" s="10">
        <f>Table074__Page_105[[#This Row],[Column4]]-Table074__Page_105[[#This Row],[Column7]]</f>
        <v>-4.2000000000000028</v>
      </c>
      <c r="L18" s="19">
        <f>Table074__Page_105[[#This Row],[Column2]]-Table074__Page_105[[#This Row],[Column5]]</f>
        <v>-1.2000000000000028</v>
      </c>
      <c r="M18" s="19">
        <f>Table074__Page_105[[#This Row],[Column3]]-Table074__Page_105[[#This Row],[Column6]]</f>
        <v>-8.1000000000000085</v>
      </c>
    </row>
    <row r="19" spans="1:13" x14ac:dyDescent="0.3">
      <c r="A19" t="s">
        <v>121</v>
      </c>
      <c r="B19" t="s">
        <v>128</v>
      </c>
      <c r="C19" t="s">
        <v>101</v>
      </c>
      <c r="D19" t="s">
        <v>209</v>
      </c>
      <c r="E19" t="s">
        <v>290</v>
      </c>
      <c r="F19" t="s">
        <v>95</v>
      </c>
      <c r="G19" t="s">
        <v>287</v>
      </c>
      <c r="H19" t="s">
        <v>174</v>
      </c>
      <c r="I19" t="s">
        <v>290</v>
      </c>
      <c r="J19" t="s">
        <v>151</v>
      </c>
      <c r="K19" s="10">
        <f>Table074__Page_105[[#This Row],[Column4]]-Table074__Page_105[[#This Row],[Column7]]</f>
        <v>1.2999999999999972</v>
      </c>
      <c r="L19" s="19">
        <f>Table074__Page_105[[#This Row],[Column2]]-Table074__Page_105[[#This Row],[Column5]]</f>
        <v>-0.90000000000000568</v>
      </c>
      <c r="M19" s="19">
        <f>Table074__Page_105[[#This Row],[Column3]]-Table074__Page_105[[#This Row],[Column6]]</f>
        <v>3.5999999999999943</v>
      </c>
    </row>
    <row r="20" spans="1:13" x14ac:dyDescent="0.3">
      <c r="A20" t="s">
        <v>129</v>
      </c>
      <c r="B20" t="s">
        <v>291</v>
      </c>
      <c r="C20" t="s">
        <v>292</v>
      </c>
      <c r="D20" t="s">
        <v>293</v>
      </c>
      <c r="E20" t="s">
        <v>154</v>
      </c>
      <c r="F20" t="s">
        <v>48</v>
      </c>
      <c r="G20" t="s">
        <v>116</v>
      </c>
      <c r="H20" t="s">
        <v>245</v>
      </c>
      <c r="I20" t="s">
        <v>252</v>
      </c>
      <c r="J20" t="s">
        <v>219</v>
      </c>
      <c r="K20" s="10">
        <f>Table074__Page_105[[#This Row],[Column4]]-Table074__Page_105[[#This Row],[Column7]]</f>
        <v>-4.0999999999999943</v>
      </c>
      <c r="L20" s="19">
        <f>Table074__Page_105[[#This Row],[Column2]]-Table074__Page_105[[#This Row],[Column5]]</f>
        <v>0.79999999999999716</v>
      </c>
      <c r="M20" s="19">
        <f>Table074__Page_105[[#This Row],[Column3]]-Table074__Page_105[[#This Row],[Column6]]</f>
        <v>-10</v>
      </c>
    </row>
    <row r="21" spans="1:13" x14ac:dyDescent="0.3">
      <c r="A21" t="s">
        <v>134</v>
      </c>
      <c r="B21" t="s">
        <v>93</v>
      </c>
      <c r="C21" t="s">
        <v>255</v>
      </c>
      <c r="D21" t="s">
        <v>168</v>
      </c>
      <c r="E21" t="s">
        <v>88</v>
      </c>
      <c r="F21" t="s">
        <v>253</v>
      </c>
      <c r="G21" t="s">
        <v>46</v>
      </c>
      <c r="H21" t="s">
        <v>147</v>
      </c>
      <c r="I21" t="s">
        <v>60</v>
      </c>
      <c r="J21" t="s">
        <v>294</v>
      </c>
      <c r="K21" s="10">
        <f>Table074__Page_105[[#This Row],[Column4]]-Table074__Page_105[[#This Row],[Column7]]</f>
        <v>-2.3000000000000114</v>
      </c>
      <c r="L21" s="19">
        <f>Table074__Page_105[[#This Row],[Column2]]-Table074__Page_105[[#This Row],[Column5]]</f>
        <v>-1.7999999999999972</v>
      </c>
      <c r="M21" s="19">
        <f>Table074__Page_105[[#This Row],[Column3]]-Table074__Page_105[[#This Row],[Column6]]</f>
        <v>-3.0999999999999943</v>
      </c>
    </row>
    <row r="22" spans="1:13" x14ac:dyDescent="0.3">
      <c r="A22" t="s">
        <v>142</v>
      </c>
      <c r="B22" t="s">
        <v>42</v>
      </c>
      <c r="C22" t="s">
        <v>110</v>
      </c>
      <c r="D22" t="s">
        <v>226</v>
      </c>
      <c r="E22" t="s">
        <v>88</v>
      </c>
      <c r="F22" t="s">
        <v>40</v>
      </c>
      <c r="G22" t="s">
        <v>42</v>
      </c>
      <c r="H22" t="s">
        <v>143</v>
      </c>
      <c r="I22" t="s">
        <v>295</v>
      </c>
      <c r="J22" t="s">
        <v>138</v>
      </c>
      <c r="K22" s="10">
        <f>Table074__Page_105[[#This Row],[Column4]]-Table074__Page_105[[#This Row],[Column7]]</f>
        <v>2</v>
      </c>
      <c r="L22" s="19">
        <f>Table074__Page_105[[#This Row],[Column2]]-Table074__Page_105[[#This Row],[Column5]]</f>
        <v>-1.5</v>
      </c>
      <c r="M22" s="19">
        <f>Table074__Page_105[[#This Row],[Column3]]-Table074__Page_105[[#This Row],[Column6]]</f>
        <v>5.4000000000000057</v>
      </c>
    </row>
    <row r="23" spans="1:13" x14ac:dyDescent="0.3">
      <c r="A23" t="s">
        <v>148</v>
      </c>
      <c r="B23" t="s">
        <v>215</v>
      </c>
      <c r="C23" t="s">
        <v>135</v>
      </c>
      <c r="D23" t="s">
        <v>72</v>
      </c>
      <c r="E23" t="s">
        <v>296</v>
      </c>
      <c r="F23" t="s">
        <v>123</v>
      </c>
      <c r="G23" t="s">
        <v>290</v>
      </c>
      <c r="H23" t="s">
        <v>268</v>
      </c>
      <c r="I23" t="s">
        <v>42</v>
      </c>
      <c r="J23" t="s">
        <v>21</v>
      </c>
      <c r="K23" s="10">
        <f>Table074__Page_105[[#This Row],[Column4]]-Table074__Page_105[[#This Row],[Column7]]</f>
        <v>-9.4000000000000057</v>
      </c>
      <c r="L23" s="19">
        <f>Table074__Page_105[[#This Row],[Column2]]-Table074__Page_105[[#This Row],[Column5]]</f>
        <v>-12.100000000000009</v>
      </c>
      <c r="M23" s="19">
        <f>Table074__Page_105[[#This Row],[Column3]]-Table074__Page_105[[#This Row],[Column6]]</f>
        <v>-6.5</v>
      </c>
    </row>
    <row r="24" spans="1:13" x14ac:dyDescent="0.3">
      <c r="A24" t="s">
        <v>155</v>
      </c>
      <c r="B24" t="s">
        <v>186</v>
      </c>
      <c r="C24" t="s">
        <v>297</v>
      </c>
      <c r="D24" t="s">
        <v>162</v>
      </c>
      <c r="E24" t="s">
        <v>123</v>
      </c>
      <c r="F24" t="s">
        <v>101</v>
      </c>
      <c r="G24" t="s">
        <v>210</v>
      </c>
      <c r="H24" t="s">
        <v>95</v>
      </c>
      <c r="I24" t="s">
        <v>97</v>
      </c>
      <c r="J24" t="s">
        <v>110</v>
      </c>
      <c r="K24" s="10">
        <f>Table074__Page_105[[#This Row],[Column4]]-Table074__Page_105[[#This Row],[Column7]]</f>
        <v>-3.5</v>
      </c>
      <c r="L24" s="19">
        <f>Table074__Page_105[[#This Row],[Column2]]-Table074__Page_105[[#This Row],[Column5]]</f>
        <v>-3.2000000000000028</v>
      </c>
      <c r="M24" s="19">
        <f>Table074__Page_105[[#This Row],[Column3]]-Table074__Page_105[[#This Row],[Column6]]</f>
        <v>-4.2000000000000028</v>
      </c>
    </row>
    <row r="25" spans="1:13" x14ac:dyDescent="0.3">
      <c r="A25" t="s">
        <v>160</v>
      </c>
      <c r="B25" t="s">
        <v>20</v>
      </c>
      <c r="C25" t="s">
        <v>43</v>
      </c>
      <c r="D25" t="s">
        <v>22</v>
      </c>
      <c r="E25" t="s">
        <v>249</v>
      </c>
      <c r="F25" t="s">
        <v>164</v>
      </c>
      <c r="G25" t="s">
        <v>104</v>
      </c>
      <c r="H25" t="s">
        <v>145</v>
      </c>
      <c r="I25" t="s">
        <v>164</v>
      </c>
      <c r="J25" t="s">
        <v>68</v>
      </c>
      <c r="K25" s="10">
        <f>Table074__Page_105[[#This Row],[Column4]]-Table074__Page_105[[#This Row],[Column7]]</f>
        <v>-7.0999999999999943</v>
      </c>
      <c r="L25" s="19">
        <f>Table074__Page_105[[#This Row],[Column2]]-Table074__Page_105[[#This Row],[Column5]]</f>
        <v>-15.099999999999994</v>
      </c>
      <c r="M25" s="19">
        <f>Table074__Page_105[[#This Row],[Column3]]-Table074__Page_105[[#This Row],[Column6]]</f>
        <v>9.9999999999994316E-2</v>
      </c>
    </row>
    <row r="26" spans="1:13" x14ac:dyDescent="0.3">
      <c r="A26" t="s">
        <v>165</v>
      </c>
      <c r="B26" t="s">
        <v>244</v>
      </c>
      <c r="C26" t="s">
        <v>298</v>
      </c>
      <c r="D26" t="s">
        <v>263</v>
      </c>
      <c r="E26" t="s">
        <v>299</v>
      </c>
      <c r="F26" t="s">
        <v>300</v>
      </c>
      <c r="G26" t="s">
        <v>262</v>
      </c>
      <c r="H26" t="s">
        <v>261</v>
      </c>
      <c r="I26" t="s">
        <v>298</v>
      </c>
      <c r="J26" t="s">
        <v>179</v>
      </c>
      <c r="K26" s="10">
        <f>Table074__Page_105[[#This Row],[Column4]]-Table074__Page_105[[#This Row],[Column7]]</f>
        <v>-3.5</v>
      </c>
      <c r="L26" s="19">
        <f>Table074__Page_105[[#This Row],[Column2]]-Table074__Page_105[[#This Row],[Column5]]</f>
        <v>-5.5999999999999943</v>
      </c>
      <c r="M26" s="19">
        <f>Table074__Page_105[[#This Row],[Column3]]-Table074__Page_105[[#This Row],[Column6]]</f>
        <v>-0.10000000000000853</v>
      </c>
    </row>
    <row r="27" spans="1:13" x14ac:dyDescent="0.3">
      <c r="A27" t="s">
        <v>172</v>
      </c>
      <c r="B27" t="s">
        <v>258</v>
      </c>
      <c r="C27" t="s">
        <v>119</v>
      </c>
      <c r="D27" t="s">
        <v>265</v>
      </c>
      <c r="E27" t="s">
        <v>86</v>
      </c>
      <c r="F27" t="s">
        <v>88</v>
      </c>
      <c r="G27" t="s">
        <v>173</v>
      </c>
      <c r="H27" t="s">
        <v>112</v>
      </c>
      <c r="I27" t="s">
        <v>120</v>
      </c>
      <c r="J27" t="s">
        <v>168</v>
      </c>
      <c r="K27" s="10">
        <f>Table074__Page_105[[#This Row],[Column4]]-Table074__Page_105[[#This Row],[Column7]]</f>
        <v>-4.6000000000000085</v>
      </c>
      <c r="L27" s="19">
        <f>Table074__Page_105[[#This Row],[Column2]]-Table074__Page_105[[#This Row],[Column5]]</f>
        <v>-0.60000000000000853</v>
      </c>
      <c r="M27" s="19">
        <f>Table074__Page_105[[#This Row],[Column3]]-Table074__Page_105[[#This Row],[Column6]]</f>
        <v>-9.7000000000000028</v>
      </c>
    </row>
    <row r="28" spans="1:13" x14ac:dyDescent="0.3">
      <c r="A28" t="s">
        <v>175</v>
      </c>
      <c r="B28" t="s">
        <v>301</v>
      </c>
      <c r="C28" t="s">
        <v>78</v>
      </c>
      <c r="D28" t="s">
        <v>302</v>
      </c>
      <c r="E28" t="s">
        <v>141</v>
      </c>
      <c r="F28" t="s">
        <v>303</v>
      </c>
      <c r="G28" t="s">
        <v>304</v>
      </c>
      <c r="H28" t="s">
        <v>214</v>
      </c>
      <c r="I28" t="s">
        <v>177</v>
      </c>
      <c r="J28" t="s">
        <v>305</v>
      </c>
      <c r="K28" s="10">
        <f>Table074__Page_105[[#This Row],[Column4]]-Table074__Page_105[[#This Row],[Column7]]</f>
        <v>-10.899999999999991</v>
      </c>
      <c r="L28" s="19">
        <f>Table074__Page_105[[#This Row],[Column2]]-Table074__Page_105[[#This Row],[Column5]]</f>
        <v>-12.299999999999997</v>
      </c>
      <c r="M28" s="19">
        <f>Table074__Page_105[[#This Row],[Column3]]-Table074__Page_105[[#This Row],[Column6]]</f>
        <v>-7.2999999999999972</v>
      </c>
    </row>
    <row r="29" spans="1:13" x14ac:dyDescent="0.3">
      <c r="A29" t="s">
        <v>183</v>
      </c>
      <c r="B29" t="s">
        <v>128</v>
      </c>
      <c r="C29" t="s">
        <v>226</v>
      </c>
      <c r="D29" t="s">
        <v>100</v>
      </c>
      <c r="E29" t="s">
        <v>46</v>
      </c>
      <c r="F29" t="s">
        <v>147</v>
      </c>
      <c r="G29" t="s">
        <v>42</v>
      </c>
      <c r="H29" t="s">
        <v>94</v>
      </c>
      <c r="I29" t="s">
        <v>138</v>
      </c>
      <c r="J29" t="s">
        <v>146</v>
      </c>
      <c r="K29" s="10">
        <f>Table074__Page_105[[#This Row],[Column4]]-Table074__Page_105[[#This Row],[Column7]]</f>
        <v>3.2999999999999972</v>
      </c>
      <c r="L29" s="19">
        <f>Table074__Page_105[[#This Row],[Column2]]-Table074__Page_105[[#This Row],[Column5]]</f>
        <v>5.1999999999999886</v>
      </c>
      <c r="M29" s="19">
        <f>Table074__Page_105[[#This Row],[Column3]]-Table074__Page_105[[#This Row],[Column6]]</f>
        <v>1.5</v>
      </c>
    </row>
    <row r="30" spans="1:13" x14ac:dyDescent="0.3">
      <c r="A30" t="s">
        <v>187</v>
      </c>
      <c r="B30" t="s">
        <v>26</v>
      </c>
      <c r="C30" t="s">
        <v>261</v>
      </c>
      <c r="D30" t="s">
        <v>49</v>
      </c>
      <c r="E30" t="s">
        <v>117</v>
      </c>
      <c r="F30" t="s">
        <v>42</v>
      </c>
      <c r="G30" t="s">
        <v>256</v>
      </c>
      <c r="H30" t="s">
        <v>190</v>
      </c>
      <c r="I30" t="s">
        <v>215</v>
      </c>
      <c r="J30" t="s">
        <v>289</v>
      </c>
      <c r="K30" s="10">
        <f>Table074__Page_105[[#This Row],[Column4]]-Table074__Page_105[[#This Row],[Column7]]</f>
        <v>-7.5999999999999943</v>
      </c>
      <c r="L30" s="19">
        <f>Table074__Page_105[[#This Row],[Column2]]-Table074__Page_105[[#This Row],[Column5]]</f>
        <v>-3</v>
      </c>
      <c r="M30" s="19">
        <f>Table074__Page_105[[#This Row],[Column3]]-Table074__Page_105[[#This Row],[Column6]]</f>
        <v>-12</v>
      </c>
    </row>
    <row r="31" spans="1:13" x14ac:dyDescent="0.3">
      <c r="A31" t="s">
        <v>191</v>
      </c>
      <c r="B31" t="s">
        <v>245</v>
      </c>
      <c r="C31" t="s">
        <v>306</v>
      </c>
      <c r="D31" t="s">
        <v>307</v>
      </c>
      <c r="E31" t="s">
        <v>192</v>
      </c>
      <c r="F31" t="s">
        <v>26</v>
      </c>
      <c r="G31" t="s">
        <v>132</v>
      </c>
      <c r="H31" t="s">
        <v>193</v>
      </c>
      <c r="I31" t="s">
        <v>307</v>
      </c>
      <c r="J31" t="s">
        <v>288</v>
      </c>
      <c r="K31" s="10">
        <f>Table074__Page_105[[#This Row],[Column4]]-Table074__Page_105[[#This Row],[Column7]]</f>
        <v>-1</v>
      </c>
      <c r="L31" s="19">
        <f>Table074__Page_105[[#This Row],[Column2]]-Table074__Page_105[[#This Row],[Column5]]</f>
        <v>9</v>
      </c>
      <c r="M31" s="19">
        <f>Table074__Page_105[[#This Row],[Column3]]-Table074__Page_105[[#This Row],[Column6]]</f>
        <v>-9.5</v>
      </c>
    </row>
    <row r="32" spans="1:13" x14ac:dyDescent="0.3">
      <c r="A32" t="s">
        <v>198</v>
      </c>
      <c r="B32" t="s">
        <v>308</v>
      </c>
      <c r="C32" t="s">
        <v>309</v>
      </c>
      <c r="D32" t="s">
        <v>310</v>
      </c>
      <c r="E32" t="s">
        <v>149</v>
      </c>
      <c r="F32" t="s">
        <v>311</v>
      </c>
      <c r="G32" t="s">
        <v>312</v>
      </c>
      <c r="H32" t="s">
        <v>313</v>
      </c>
      <c r="I32" t="s">
        <v>65</v>
      </c>
      <c r="J32" t="s">
        <v>314</v>
      </c>
      <c r="K32" s="10">
        <f>Table074__Page_105[[#This Row],[Column4]]-Table074__Page_105[[#This Row],[Column7]]</f>
        <v>-31.5</v>
      </c>
      <c r="L32" s="19">
        <f>Table074__Page_105[[#This Row],[Column2]]-Table074__Page_105[[#This Row],[Column5]]</f>
        <v>-35.4</v>
      </c>
      <c r="M32" s="19">
        <f>Table074__Page_105[[#This Row],[Column3]]-Table074__Page_105[[#This Row],[Column6]]</f>
        <v>-31.6</v>
      </c>
    </row>
    <row r="33" spans="1:13" x14ac:dyDescent="0.3">
      <c r="A33" t="s">
        <v>207</v>
      </c>
      <c r="B33" t="s">
        <v>211</v>
      </c>
      <c r="C33" t="s">
        <v>208</v>
      </c>
      <c r="D33" t="s">
        <v>103</v>
      </c>
      <c r="E33" t="s">
        <v>156</v>
      </c>
      <c r="F33" t="s">
        <v>101</v>
      </c>
      <c r="G33" t="s">
        <v>235</v>
      </c>
      <c r="H33" t="s">
        <v>152</v>
      </c>
      <c r="I33" t="s">
        <v>209</v>
      </c>
      <c r="J33" t="s">
        <v>97</v>
      </c>
      <c r="K33" s="10">
        <f>Table074__Page_105[[#This Row],[Column4]]-Table074__Page_105[[#This Row],[Column7]]</f>
        <v>1.7000000000000028</v>
      </c>
      <c r="L33" s="19">
        <f>Table074__Page_105[[#This Row],[Column2]]-Table074__Page_105[[#This Row],[Column5]]</f>
        <v>5.6000000000000085</v>
      </c>
      <c r="M33" s="19">
        <f>Table074__Page_105[[#This Row],[Column3]]-Table074__Page_105[[#This Row],[Column6]]</f>
        <v>-2.5999999999999943</v>
      </c>
    </row>
    <row r="34" spans="1:13" x14ac:dyDescent="0.3">
      <c r="A34" t="s">
        <v>212</v>
      </c>
      <c r="B34" t="s">
        <v>196</v>
      </c>
      <c r="C34" t="s">
        <v>277</v>
      </c>
      <c r="D34" t="s">
        <v>194</v>
      </c>
      <c r="E34" t="s">
        <v>131</v>
      </c>
      <c r="F34" t="s">
        <v>63</v>
      </c>
      <c r="G34" t="s">
        <v>150</v>
      </c>
      <c r="H34" t="s">
        <v>220</v>
      </c>
      <c r="I34" t="s">
        <v>213</v>
      </c>
      <c r="J34" t="s">
        <v>63</v>
      </c>
      <c r="K34" s="10">
        <f>Table074__Page_105[[#This Row],[Column4]]-Table074__Page_105[[#This Row],[Column7]]</f>
        <v>-6.1999999999999886</v>
      </c>
      <c r="L34" s="19">
        <f>Table074__Page_105[[#This Row],[Column2]]-Table074__Page_105[[#This Row],[Column5]]</f>
        <v>-5.5999999999999943</v>
      </c>
      <c r="M34" s="19">
        <f>Table074__Page_105[[#This Row],[Column3]]-Table074__Page_105[[#This Row],[Column6]]</f>
        <v>-6.6000000000000085</v>
      </c>
    </row>
    <row r="35" spans="1:13" x14ac:dyDescent="0.3">
      <c r="A35" t="s">
        <v>217</v>
      </c>
      <c r="B35" t="s">
        <v>22</v>
      </c>
      <c r="C35" t="s">
        <v>262</v>
      </c>
      <c r="D35" t="s">
        <v>315</v>
      </c>
      <c r="E35" t="s">
        <v>316</v>
      </c>
      <c r="F35" t="s">
        <v>133</v>
      </c>
      <c r="G35" t="s">
        <v>45</v>
      </c>
      <c r="H35" t="s">
        <v>86</v>
      </c>
      <c r="I35" t="s">
        <v>181</v>
      </c>
      <c r="J35" t="s">
        <v>197</v>
      </c>
      <c r="K35" s="10">
        <f>Table074__Page_105[[#This Row],[Column4]]-Table074__Page_105[[#This Row],[Column7]]</f>
        <v>-7.8999999999999915</v>
      </c>
      <c r="L35" s="19">
        <f>Table074__Page_105[[#This Row],[Column2]]-Table074__Page_105[[#This Row],[Column5]]</f>
        <v>-5.3999999999999915</v>
      </c>
      <c r="M35" s="19">
        <f>Table074__Page_105[[#This Row],[Column3]]-Table074__Page_105[[#This Row],[Column6]]</f>
        <v>-9.2000000000000028</v>
      </c>
    </row>
    <row r="36" spans="1:13" x14ac:dyDescent="0.3">
      <c r="A36" t="s">
        <v>223</v>
      </c>
      <c r="B36" t="s">
        <v>69</v>
      </c>
      <c r="C36" t="s">
        <v>317</v>
      </c>
      <c r="D36" t="s">
        <v>318</v>
      </c>
      <c r="E36" t="s">
        <v>184</v>
      </c>
      <c r="F36" t="s">
        <v>196</v>
      </c>
      <c r="G36" t="s">
        <v>131</v>
      </c>
      <c r="H36" t="s">
        <v>291</v>
      </c>
      <c r="I36" t="s">
        <v>275</v>
      </c>
      <c r="J36" t="s">
        <v>31</v>
      </c>
      <c r="K36" s="10">
        <f>Table074__Page_105[[#This Row],[Column4]]-Table074__Page_105[[#This Row],[Column7]]</f>
        <v>-19</v>
      </c>
      <c r="L36" s="19">
        <f>Table074__Page_105[[#This Row],[Column2]]-Table074__Page_105[[#This Row],[Column5]]</f>
        <v>-8</v>
      </c>
      <c r="M36" s="19">
        <f>Table074__Page_105[[#This Row],[Column3]]-Table074__Page_105[[#This Row],[Column6]]</f>
        <v>-35.400000000000006</v>
      </c>
    </row>
    <row r="37" spans="1:13" x14ac:dyDescent="0.3">
      <c r="A37" t="s">
        <v>228</v>
      </c>
      <c r="B37" t="s">
        <v>229</v>
      </c>
      <c r="C37" t="s">
        <v>229</v>
      </c>
      <c r="D37" t="s">
        <v>229</v>
      </c>
      <c r="E37" t="s">
        <v>38</v>
      </c>
      <c r="F37" t="s">
        <v>283</v>
      </c>
      <c r="G37" t="s">
        <v>59</v>
      </c>
      <c r="H37" t="s">
        <v>38</v>
      </c>
      <c r="I37" t="s">
        <v>283</v>
      </c>
      <c r="J37" t="s">
        <v>59</v>
      </c>
      <c r="K37" s="10" t="s">
        <v>229</v>
      </c>
      <c r="L37" s="19" t="s">
        <v>229</v>
      </c>
      <c r="M37" s="19" t="s">
        <v>229</v>
      </c>
    </row>
    <row r="38" spans="1:13" ht="22.2" customHeight="1" x14ac:dyDescent="0.3">
      <c r="A38" t="s">
        <v>493</v>
      </c>
      <c r="B38" t="s">
        <v>101</v>
      </c>
      <c r="C38" t="s">
        <v>76</v>
      </c>
      <c r="D38" t="s">
        <v>319</v>
      </c>
      <c r="E38" t="s">
        <v>101</v>
      </c>
      <c r="F38" t="s">
        <v>285</v>
      </c>
      <c r="G38" t="s">
        <v>158</v>
      </c>
      <c r="H38" t="s">
        <v>101</v>
      </c>
      <c r="I38" t="s">
        <v>26</v>
      </c>
      <c r="J38" t="s">
        <v>109</v>
      </c>
      <c r="K38" s="10">
        <f>Table074__Page_105[[#This Row],[Column4]]-Table074__Page_105[[#This Row],[Column7]]</f>
        <v>-19.799999999999997</v>
      </c>
      <c r="L38" s="19">
        <f>Table074__Page_105[[#This Row],[Column2]]-Table074__Page_105[[#This Row],[Column5]]</f>
        <v>0</v>
      </c>
      <c r="M38" s="19">
        <f>Table074__Page_105[[#This Row],[Column3]]-Table074__Page_105[[#This Row],[Column6]]</f>
        <v>-37.799999999999997</v>
      </c>
    </row>
    <row r="39" spans="1:13" x14ac:dyDescent="0.3">
      <c r="A39" t="s">
        <v>234</v>
      </c>
      <c r="B39" t="s">
        <v>128</v>
      </c>
      <c r="C39" t="s">
        <v>124</v>
      </c>
      <c r="D39" t="s">
        <v>287</v>
      </c>
      <c r="E39" t="s">
        <v>88</v>
      </c>
      <c r="F39" t="s">
        <v>138</v>
      </c>
      <c r="G39" t="s">
        <v>138</v>
      </c>
      <c r="H39" t="s">
        <v>126</v>
      </c>
      <c r="I39" t="s">
        <v>159</v>
      </c>
      <c r="J39" t="s">
        <v>159</v>
      </c>
      <c r="K39" s="10">
        <f>Table074__Page_105[[#This Row],[Column4]]-Table074__Page_105[[#This Row],[Column7]]</f>
        <v>3</v>
      </c>
      <c r="L39" s="19">
        <f>Table074__Page_105[[#This Row],[Column2]]-Table074__Page_105[[#This Row],[Column5]]</f>
        <v>2.7999999999999972</v>
      </c>
      <c r="M39" s="19">
        <f>Table074__Page_105[[#This Row],[Column3]]-Table074__Page_105[[#This Row],[Column6]]</f>
        <v>3.0999999999999943</v>
      </c>
    </row>
    <row r="40" spans="1:13" x14ac:dyDescent="0.3">
      <c r="A40" t="s">
        <v>236</v>
      </c>
      <c r="B40" t="s">
        <v>320</v>
      </c>
      <c r="C40" t="s">
        <v>321</v>
      </c>
      <c r="D40" t="s">
        <v>322</v>
      </c>
      <c r="E40" t="s">
        <v>53</v>
      </c>
      <c r="F40" t="s">
        <v>106</v>
      </c>
      <c r="G40" t="s">
        <v>323</v>
      </c>
      <c r="H40" t="s">
        <v>324</v>
      </c>
      <c r="I40" t="s">
        <v>325</v>
      </c>
      <c r="J40" t="s">
        <v>326</v>
      </c>
      <c r="K40" s="10">
        <f>Table074__Page_105[[#This Row],[Column4]]-Table074__Page_105[[#This Row],[Column7]]</f>
        <v>-39.5</v>
      </c>
      <c r="L40" s="19">
        <f>Table074__Page_105[[#This Row],[Column2]]-Table074__Page_105[[#This Row],[Column5]]</f>
        <v>-53.599999999999994</v>
      </c>
      <c r="M40" s="19">
        <f>Table074__Page_105[[#This Row],[Column3]]-Table074__Page_105[[#This Row],[Column6]]</f>
        <v>-27.299999999999997</v>
      </c>
    </row>
    <row r="41" spans="1:13" x14ac:dyDescent="0.3">
      <c r="A41" t="s">
        <v>243</v>
      </c>
      <c r="B41" t="s">
        <v>101</v>
      </c>
      <c r="C41" t="s">
        <v>101</v>
      </c>
      <c r="D41" t="s">
        <v>101</v>
      </c>
      <c r="E41" t="s">
        <v>101</v>
      </c>
      <c r="F41" t="s">
        <v>53</v>
      </c>
      <c r="G41" t="s">
        <v>125</v>
      </c>
      <c r="H41" t="s">
        <v>101</v>
      </c>
      <c r="I41" t="s">
        <v>93</v>
      </c>
      <c r="J41" t="s">
        <v>104</v>
      </c>
      <c r="K41" s="10">
        <f>Table074__Page_105[[#This Row],[Column4]]-Table074__Page_105[[#This Row],[Column7]]</f>
        <v>4.4000000000000057</v>
      </c>
      <c r="L41" s="19">
        <f>Table074__Page_105[[#This Row],[Column2]]-Table074__Page_105[[#This Row],[Column5]]</f>
        <v>0</v>
      </c>
      <c r="M41" s="19">
        <f>Table074__Page_105[[#This Row],[Column3]]-Table074__Page_105[[#This Row],[Column6]]</f>
        <v>12.700000000000003</v>
      </c>
    </row>
    <row r="42" spans="1:13" x14ac:dyDescent="0.3">
      <c r="A42" t="s">
        <v>246</v>
      </c>
      <c r="B42" t="s">
        <v>101</v>
      </c>
      <c r="C42" t="s">
        <v>118</v>
      </c>
      <c r="D42" t="s">
        <v>226</v>
      </c>
      <c r="E42" t="s">
        <v>211</v>
      </c>
      <c r="F42" t="s">
        <v>264</v>
      </c>
      <c r="G42" t="s">
        <v>40</v>
      </c>
      <c r="H42" t="s">
        <v>247</v>
      </c>
      <c r="I42" t="s">
        <v>288</v>
      </c>
      <c r="J42" t="s">
        <v>44</v>
      </c>
      <c r="K42" s="10">
        <f>Table074__Page_105[[#This Row],[Column4]]-Table074__Page_105[[#This Row],[Column7]]</f>
        <v>3.2000000000000028</v>
      </c>
      <c r="L42" s="19">
        <f>Table074__Page_105[[#This Row],[Column2]]-Table074__Page_105[[#This Row],[Column5]]</f>
        <v>0.59999999999999432</v>
      </c>
      <c r="M42" s="19">
        <f>Table074__Page_105[[#This Row],[Column3]]-Table074__Page_105[[#This Row],[Column6]]</f>
        <v>15.299999999999997</v>
      </c>
    </row>
    <row r="43" spans="1:13" x14ac:dyDescent="0.3">
      <c r="A43" t="s">
        <v>251</v>
      </c>
      <c r="B43" t="s">
        <v>141</v>
      </c>
      <c r="C43" t="s">
        <v>327</v>
      </c>
      <c r="D43" t="s">
        <v>132</v>
      </c>
      <c r="E43" t="s">
        <v>45</v>
      </c>
      <c r="F43" t="s">
        <v>328</v>
      </c>
      <c r="G43" t="s">
        <v>89</v>
      </c>
      <c r="H43" t="s">
        <v>89</v>
      </c>
      <c r="I43" t="s">
        <v>170</v>
      </c>
      <c r="J43" t="s">
        <v>69</v>
      </c>
      <c r="K43" s="10">
        <f>Table074__Page_105[[#This Row],[Column4]]-Table074__Page_105[[#This Row],[Column7]]</f>
        <v>-5.5</v>
      </c>
      <c r="L43" s="19">
        <f>Table074__Page_105[[#This Row],[Column2]]-Table074__Page_105[[#This Row],[Column5]]</f>
        <v>-3.3999999999999915</v>
      </c>
      <c r="M43" s="19">
        <f>Table074__Page_105[[#This Row],[Column3]]-Table074__Page_105[[#This Row],[Column6]]</f>
        <v>-7.5</v>
      </c>
    </row>
    <row r="44" spans="1:13" ht="14.4" customHeight="1" x14ac:dyDescent="0.3">
      <c r="A44" s="27" t="s">
        <v>502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</sheetData>
  <mergeCells count="3">
    <mergeCell ref="A1:K3"/>
    <mergeCell ref="L1:M3"/>
    <mergeCell ref="A44:M44"/>
  </mergeCells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 K45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70866141732283472" right="0.70866141732283472" top="0.74803149606299213" bottom="0" header="0" footer="0"/>
  <pageSetup paperSize="9" scale="54" fitToHeight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80CF-C3F5-4C90-AB2F-F54EE41C7A3F}">
  <dimension ref="A1:J46"/>
  <sheetViews>
    <sheetView workbookViewId="0">
      <selection activeCell="H26" sqref="H26"/>
    </sheetView>
  </sheetViews>
  <sheetFormatPr defaultRowHeight="14.4" x14ac:dyDescent="0.3"/>
  <cols>
    <col min="1" max="1" width="31.88671875" bestFit="1" customWidth="1"/>
    <col min="5" max="5" width="10.5546875" style="10" bestFit="1" customWidth="1"/>
  </cols>
  <sheetData>
    <row r="1" spans="1:5" ht="14.4" customHeight="1" x14ac:dyDescent="0.3">
      <c r="A1" s="21" t="s">
        <v>489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10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256</v>
      </c>
      <c r="C9" s="6" t="s">
        <v>167</v>
      </c>
      <c r="D9" s="6" t="s">
        <v>257</v>
      </c>
      <c r="E9" s="9">
        <f>C9-B9</f>
        <v>-16.099999999999994</v>
      </c>
    </row>
    <row r="10" spans="1:5" x14ac:dyDescent="0.3">
      <c r="A10" s="3" t="s">
        <v>27</v>
      </c>
      <c r="B10" s="4" t="s">
        <v>58</v>
      </c>
      <c r="C10" s="4" t="s">
        <v>178</v>
      </c>
      <c r="D10" s="4" t="s">
        <v>259</v>
      </c>
      <c r="E10" s="8">
        <f t="shared" ref="E10:E45" si="0">C10-B10</f>
        <v>-4.4000000000000057</v>
      </c>
    </row>
    <row r="11" spans="1:5" x14ac:dyDescent="0.3">
      <c r="A11" s="5" t="s">
        <v>37</v>
      </c>
      <c r="B11" s="6" t="s">
        <v>144</v>
      </c>
      <c r="C11" s="6" t="s">
        <v>265</v>
      </c>
      <c r="D11" s="6" t="s">
        <v>168</v>
      </c>
      <c r="E11" s="9">
        <f t="shared" si="0"/>
        <v>-3.7000000000000028</v>
      </c>
    </row>
    <row r="12" spans="1:5" x14ac:dyDescent="0.3">
      <c r="A12" s="3" t="s">
        <v>47</v>
      </c>
      <c r="B12" s="4" t="s">
        <v>190</v>
      </c>
      <c r="C12" s="4" t="s">
        <v>227</v>
      </c>
      <c r="D12" s="4" t="s">
        <v>55</v>
      </c>
      <c r="E12" s="8">
        <f t="shared" si="0"/>
        <v>-9.1999999999999886</v>
      </c>
    </row>
    <row r="13" spans="1:5" x14ac:dyDescent="0.3">
      <c r="A13" s="5" t="s">
        <v>56</v>
      </c>
      <c r="B13" s="6" t="s">
        <v>71</v>
      </c>
      <c r="C13" s="6" t="s">
        <v>213</v>
      </c>
      <c r="D13" s="6" t="s">
        <v>270</v>
      </c>
      <c r="E13" s="9">
        <f t="shared" si="0"/>
        <v>-8.3999999999999915</v>
      </c>
    </row>
    <row r="14" spans="1:5" x14ac:dyDescent="0.3">
      <c r="A14" s="3" t="s">
        <v>64</v>
      </c>
      <c r="B14" s="4" t="s">
        <v>272</v>
      </c>
      <c r="C14" s="4" t="s">
        <v>232</v>
      </c>
      <c r="D14" s="4" t="s">
        <v>67</v>
      </c>
      <c r="E14" s="8">
        <f t="shared" si="0"/>
        <v>3.4000000000000057</v>
      </c>
    </row>
    <row r="15" spans="1:5" x14ac:dyDescent="0.3">
      <c r="A15" s="5" t="s">
        <v>73</v>
      </c>
      <c r="B15" s="6" t="s">
        <v>274</v>
      </c>
      <c r="C15" s="6" t="s">
        <v>275</v>
      </c>
      <c r="D15" s="6" t="s">
        <v>276</v>
      </c>
      <c r="E15" s="9">
        <f t="shared" si="0"/>
        <v>-1.2999999999999972</v>
      </c>
    </row>
    <row r="16" spans="1:5" x14ac:dyDescent="0.3">
      <c r="A16" s="3" t="s">
        <v>82</v>
      </c>
      <c r="B16" s="4" t="s">
        <v>221</v>
      </c>
      <c r="C16" s="4" t="s">
        <v>52</v>
      </c>
      <c r="D16" s="4" t="s">
        <v>253</v>
      </c>
      <c r="E16" s="8">
        <f t="shared" si="0"/>
        <v>-8</v>
      </c>
    </row>
    <row r="17" spans="1:5" x14ac:dyDescent="0.3">
      <c r="A17" s="5" t="s">
        <v>91</v>
      </c>
      <c r="B17" s="6" t="s">
        <v>110</v>
      </c>
      <c r="C17" s="6" t="s">
        <v>145</v>
      </c>
      <c r="D17" s="6" t="s">
        <v>284</v>
      </c>
      <c r="E17" s="9">
        <f t="shared" si="0"/>
        <v>-5.2999999999999972</v>
      </c>
    </row>
    <row r="18" spans="1:5" x14ac:dyDescent="0.3">
      <c r="A18" s="3" t="s">
        <v>98</v>
      </c>
      <c r="B18" s="4" t="s">
        <v>285</v>
      </c>
      <c r="C18" s="4" t="s">
        <v>286</v>
      </c>
      <c r="D18" s="4" t="s">
        <v>287</v>
      </c>
      <c r="E18" s="8">
        <f t="shared" si="0"/>
        <v>2.5999999999999943</v>
      </c>
    </row>
    <row r="19" spans="1:5" x14ac:dyDescent="0.3">
      <c r="A19" s="5" t="s">
        <v>105</v>
      </c>
      <c r="B19" s="6" t="s">
        <v>44</v>
      </c>
      <c r="C19" s="6" t="s">
        <v>149</v>
      </c>
      <c r="D19" s="6" t="s">
        <v>133</v>
      </c>
      <c r="E19" s="9">
        <f t="shared" si="0"/>
        <v>-10.799999999999997</v>
      </c>
    </row>
    <row r="20" spans="1:5" x14ac:dyDescent="0.3">
      <c r="A20" s="3" t="s">
        <v>113</v>
      </c>
      <c r="B20" s="4" t="s">
        <v>90</v>
      </c>
      <c r="C20" s="4" t="s">
        <v>149</v>
      </c>
      <c r="D20" s="4" t="s">
        <v>289</v>
      </c>
      <c r="E20" s="8">
        <f t="shared" si="0"/>
        <v>-10</v>
      </c>
    </row>
    <row r="21" spans="1:5" x14ac:dyDescent="0.3">
      <c r="A21" s="5" t="s">
        <v>121</v>
      </c>
      <c r="B21" s="6" t="s">
        <v>128</v>
      </c>
      <c r="C21" s="6" t="s">
        <v>101</v>
      </c>
      <c r="D21" s="6" t="s">
        <v>209</v>
      </c>
      <c r="E21" s="9">
        <f t="shared" si="0"/>
        <v>2.9000000000000057</v>
      </c>
    </row>
    <row r="22" spans="1:5" x14ac:dyDescent="0.3">
      <c r="A22" s="3" t="s">
        <v>129</v>
      </c>
      <c r="B22" s="4" t="s">
        <v>291</v>
      </c>
      <c r="C22" s="4" t="s">
        <v>292</v>
      </c>
      <c r="D22" s="4" t="s">
        <v>293</v>
      </c>
      <c r="E22" s="8">
        <f t="shared" si="0"/>
        <v>-11.299999999999997</v>
      </c>
    </row>
    <row r="23" spans="1:5" x14ac:dyDescent="0.3">
      <c r="A23" s="5" t="s">
        <v>134</v>
      </c>
      <c r="B23" s="6" t="s">
        <v>93</v>
      </c>
      <c r="C23" s="6" t="s">
        <v>255</v>
      </c>
      <c r="D23" s="6" t="s">
        <v>168</v>
      </c>
      <c r="E23" s="9">
        <f t="shared" si="0"/>
        <v>-6.5</v>
      </c>
    </row>
    <row r="24" spans="1:5" x14ac:dyDescent="0.3">
      <c r="A24" s="3" t="s">
        <v>142</v>
      </c>
      <c r="B24" s="4" t="s">
        <v>42</v>
      </c>
      <c r="C24" s="4" t="s">
        <v>110</v>
      </c>
      <c r="D24" s="4" t="s">
        <v>226</v>
      </c>
      <c r="E24" s="8">
        <f t="shared" si="0"/>
        <v>4.2000000000000028</v>
      </c>
    </row>
    <row r="25" spans="1:5" x14ac:dyDescent="0.3">
      <c r="A25" s="5" t="s">
        <v>148</v>
      </c>
      <c r="B25" s="6" t="s">
        <v>215</v>
      </c>
      <c r="C25" s="6" t="s">
        <v>135</v>
      </c>
      <c r="D25" s="6" t="s">
        <v>72</v>
      </c>
      <c r="E25" s="9">
        <f t="shared" si="0"/>
        <v>5.3000000000000114</v>
      </c>
    </row>
    <row r="26" spans="1:5" x14ac:dyDescent="0.3">
      <c r="A26" s="3" t="s">
        <v>155</v>
      </c>
      <c r="B26" s="4" t="s">
        <v>186</v>
      </c>
      <c r="C26" s="4" t="s">
        <v>297</v>
      </c>
      <c r="D26" s="4" t="s">
        <v>162</v>
      </c>
      <c r="E26" s="8">
        <f t="shared" si="0"/>
        <v>1.0999999999999943</v>
      </c>
    </row>
    <row r="27" spans="1:5" x14ac:dyDescent="0.3">
      <c r="A27" s="5" t="s">
        <v>160</v>
      </c>
      <c r="B27" s="6" t="s">
        <v>20</v>
      </c>
      <c r="C27" s="6" t="s">
        <v>43</v>
      </c>
      <c r="D27" s="6" t="s">
        <v>22</v>
      </c>
      <c r="E27" s="9">
        <f t="shared" si="0"/>
        <v>9.5</v>
      </c>
    </row>
    <row r="28" spans="1:5" x14ac:dyDescent="0.3">
      <c r="A28" s="3" t="s">
        <v>165</v>
      </c>
      <c r="B28" s="4" t="s">
        <v>244</v>
      </c>
      <c r="C28" s="4" t="s">
        <v>298</v>
      </c>
      <c r="D28" s="4" t="s">
        <v>263</v>
      </c>
      <c r="E28" s="8">
        <f t="shared" si="0"/>
        <v>-10.600000000000009</v>
      </c>
    </row>
    <row r="29" spans="1:5" x14ac:dyDescent="0.3">
      <c r="A29" s="5" t="s">
        <v>172</v>
      </c>
      <c r="B29" s="6" t="s">
        <v>258</v>
      </c>
      <c r="C29" s="6" t="s">
        <v>119</v>
      </c>
      <c r="D29" s="6" t="s">
        <v>265</v>
      </c>
      <c r="E29" s="9">
        <f t="shared" si="0"/>
        <v>-6</v>
      </c>
    </row>
    <row r="30" spans="1:5" x14ac:dyDescent="0.3">
      <c r="A30" s="3" t="s">
        <v>175</v>
      </c>
      <c r="B30" s="4" t="s">
        <v>301</v>
      </c>
      <c r="C30" s="4" t="s">
        <v>78</v>
      </c>
      <c r="D30" s="4" t="s">
        <v>302</v>
      </c>
      <c r="E30" s="8">
        <f t="shared" si="0"/>
        <v>-8.9000000000000057</v>
      </c>
    </row>
    <row r="31" spans="1:5" x14ac:dyDescent="0.3">
      <c r="A31" s="5" t="s">
        <v>183</v>
      </c>
      <c r="B31" s="6" t="s">
        <v>128</v>
      </c>
      <c r="C31" s="6" t="s">
        <v>226</v>
      </c>
      <c r="D31" s="6" t="s">
        <v>100</v>
      </c>
      <c r="E31" s="9">
        <f t="shared" si="0"/>
        <v>-2.2999999999999972</v>
      </c>
    </row>
    <row r="32" spans="1:5" x14ac:dyDescent="0.3">
      <c r="A32" s="3" t="s">
        <v>187</v>
      </c>
      <c r="B32" s="4" t="s">
        <v>26</v>
      </c>
      <c r="C32" s="4" t="s">
        <v>261</v>
      </c>
      <c r="D32" s="4" t="s">
        <v>49</v>
      </c>
      <c r="E32" s="8">
        <f t="shared" si="0"/>
        <v>-5.7000000000000028</v>
      </c>
    </row>
    <row r="33" spans="1:10" x14ac:dyDescent="0.3">
      <c r="A33" s="5" t="s">
        <v>191</v>
      </c>
      <c r="B33" s="6" t="s">
        <v>245</v>
      </c>
      <c r="C33" s="6" t="s">
        <v>306</v>
      </c>
      <c r="D33" s="6" t="s">
        <v>307</v>
      </c>
      <c r="E33" s="9">
        <f t="shared" si="0"/>
        <v>-11.5</v>
      </c>
    </row>
    <row r="34" spans="1:10" x14ac:dyDescent="0.3">
      <c r="A34" s="3" t="s">
        <v>198</v>
      </c>
      <c r="B34" s="4" t="s">
        <v>308</v>
      </c>
      <c r="C34" s="4" t="s">
        <v>309</v>
      </c>
      <c r="D34" s="4" t="s">
        <v>310</v>
      </c>
      <c r="E34" s="8">
        <f t="shared" si="0"/>
        <v>-12</v>
      </c>
    </row>
    <row r="35" spans="1:10" x14ac:dyDescent="0.3">
      <c r="A35" s="5" t="s">
        <v>207</v>
      </c>
      <c r="B35" s="6" t="s">
        <v>211</v>
      </c>
      <c r="C35" s="6" t="s">
        <v>208</v>
      </c>
      <c r="D35" s="6" t="s">
        <v>103</v>
      </c>
      <c r="E35" s="9">
        <f t="shared" si="0"/>
        <v>-2</v>
      </c>
    </row>
    <row r="36" spans="1:10" x14ac:dyDescent="0.3">
      <c r="A36" s="3" t="s">
        <v>212</v>
      </c>
      <c r="B36" s="4" t="s">
        <v>196</v>
      </c>
      <c r="C36" s="4" t="s">
        <v>277</v>
      </c>
      <c r="D36" s="4" t="s">
        <v>194</v>
      </c>
      <c r="E36" s="8">
        <f t="shared" si="0"/>
        <v>-9.9000000000000057</v>
      </c>
    </row>
    <row r="37" spans="1:10" x14ac:dyDescent="0.3">
      <c r="A37" s="5" t="s">
        <v>217</v>
      </c>
      <c r="B37" s="6" t="s">
        <v>22</v>
      </c>
      <c r="C37" s="6" t="s">
        <v>262</v>
      </c>
      <c r="D37" s="6" t="s">
        <v>315</v>
      </c>
      <c r="E37" s="9">
        <f t="shared" si="0"/>
        <v>-12</v>
      </c>
    </row>
    <row r="38" spans="1:10" x14ac:dyDescent="0.3">
      <c r="A38" s="3" t="s">
        <v>223</v>
      </c>
      <c r="B38" s="4" t="s">
        <v>69</v>
      </c>
      <c r="C38" s="4" t="s">
        <v>317</v>
      </c>
      <c r="D38" s="4" t="s">
        <v>318</v>
      </c>
      <c r="E38" s="8">
        <f t="shared" si="0"/>
        <v>-36.299999999999997</v>
      </c>
    </row>
    <row r="39" spans="1:10" x14ac:dyDescent="0.3">
      <c r="A39" s="5" t="s">
        <v>228</v>
      </c>
      <c r="B39" s="6" t="s">
        <v>229</v>
      </c>
      <c r="C39" s="6" t="s">
        <v>229</v>
      </c>
      <c r="D39" s="6" t="s">
        <v>229</v>
      </c>
      <c r="E39" s="9" t="s">
        <v>229</v>
      </c>
    </row>
    <row r="40" spans="1:10" x14ac:dyDescent="0.3">
      <c r="A40" s="3" t="s">
        <v>493</v>
      </c>
      <c r="B40" s="4" t="s">
        <v>101</v>
      </c>
      <c r="C40" s="4" t="s">
        <v>76</v>
      </c>
      <c r="D40" s="4" t="s">
        <v>319</v>
      </c>
      <c r="E40" s="8">
        <f t="shared" si="0"/>
        <v>-41.8</v>
      </c>
    </row>
    <row r="41" spans="1:10" x14ac:dyDescent="0.3">
      <c r="A41" s="3" t="s">
        <v>234</v>
      </c>
      <c r="B41" s="4" t="s">
        <v>128</v>
      </c>
      <c r="C41" s="4" t="s">
        <v>124</v>
      </c>
      <c r="D41" s="4" t="s">
        <v>287</v>
      </c>
      <c r="E41" s="8">
        <f t="shared" si="0"/>
        <v>0.20000000000000284</v>
      </c>
    </row>
    <row r="42" spans="1:10" x14ac:dyDescent="0.3">
      <c r="A42" s="5" t="s">
        <v>236</v>
      </c>
      <c r="B42" s="6" t="s">
        <v>320</v>
      </c>
      <c r="C42" s="6" t="s">
        <v>321</v>
      </c>
      <c r="D42" s="6" t="s">
        <v>322</v>
      </c>
      <c r="E42" s="9">
        <f t="shared" si="0"/>
        <v>26</v>
      </c>
    </row>
    <row r="43" spans="1:10" x14ac:dyDescent="0.3">
      <c r="A43" s="3" t="s">
        <v>243</v>
      </c>
      <c r="B43" s="4" t="s">
        <v>101</v>
      </c>
      <c r="C43" s="4" t="s">
        <v>101</v>
      </c>
      <c r="D43" s="4" t="s">
        <v>101</v>
      </c>
      <c r="E43" s="8">
        <f t="shared" si="0"/>
        <v>0</v>
      </c>
    </row>
    <row r="44" spans="1:10" x14ac:dyDescent="0.3">
      <c r="A44" s="5" t="s">
        <v>246</v>
      </c>
      <c r="B44" s="6" t="s">
        <v>101</v>
      </c>
      <c r="C44" s="6" t="s">
        <v>118</v>
      </c>
      <c r="D44" s="6" t="s">
        <v>226</v>
      </c>
      <c r="E44" s="9">
        <f t="shared" si="0"/>
        <v>-8.7000000000000028</v>
      </c>
    </row>
    <row r="45" spans="1:10" x14ac:dyDescent="0.3">
      <c r="A45" s="3" t="s">
        <v>251</v>
      </c>
      <c r="B45" s="4" t="s">
        <v>141</v>
      </c>
      <c r="C45" s="4" t="s">
        <v>327</v>
      </c>
      <c r="D45" s="4" t="s">
        <v>132</v>
      </c>
      <c r="E45" s="8">
        <f t="shared" si="0"/>
        <v>-9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0C5-8401-4FDF-A71A-F60C4F87C097}">
  <dimension ref="A1:J46"/>
  <sheetViews>
    <sheetView topLeftCell="A27" workbookViewId="0">
      <selection activeCell="K42" sqref="K42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21" t="s">
        <v>489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140</v>
      </c>
      <c r="C9" s="6" t="s">
        <v>89</v>
      </c>
      <c r="D9" s="6" t="s">
        <v>258</v>
      </c>
      <c r="E9" s="9">
        <f>C9-B9</f>
        <v>-3.9000000000000057</v>
      </c>
    </row>
    <row r="10" spans="1:5" x14ac:dyDescent="0.3">
      <c r="A10" s="3" t="s">
        <v>27</v>
      </c>
      <c r="B10" s="4" t="s">
        <v>260</v>
      </c>
      <c r="C10" s="4" t="s">
        <v>32</v>
      </c>
      <c r="D10" s="4" t="s">
        <v>261</v>
      </c>
      <c r="E10" s="8">
        <f t="shared" ref="E10:E45" si="0">C10-B10</f>
        <v>-0.70000000000000284</v>
      </c>
    </row>
    <row r="11" spans="1:5" x14ac:dyDescent="0.3">
      <c r="A11" s="5" t="s">
        <v>37</v>
      </c>
      <c r="B11" s="6" t="s">
        <v>266</v>
      </c>
      <c r="C11" s="6" t="s">
        <v>145</v>
      </c>
      <c r="D11" s="6" t="s">
        <v>164</v>
      </c>
      <c r="E11" s="9">
        <f t="shared" si="0"/>
        <v>-4.5999999999999943</v>
      </c>
    </row>
    <row r="12" spans="1:5" x14ac:dyDescent="0.3">
      <c r="A12" s="3" t="s">
        <v>47</v>
      </c>
      <c r="B12" s="4" t="s">
        <v>255</v>
      </c>
      <c r="C12" s="4" t="s">
        <v>269</v>
      </c>
      <c r="D12" s="4" t="s">
        <v>71</v>
      </c>
      <c r="E12" s="8">
        <f t="shared" si="0"/>
        <v>-3.7999999999999972</v>
      </c>
    </row>
    <row r="13" spans="1:5" x14ac:dyDescent="0.3">
      <c r="A13" s="5" t="s">
        <v>56</v>
      </c>
      <c r="B13" s="6" t="s">
        <v>190</v>
      </c>
      <c r="C13" s="6" t="s">
        <v>116</v>
      </c>
      <c r="D13" s="6" t="s">
        <v>265</v>
      </c>
      <c r="E13" s="9">
        <f t="shared" si="0"/>
        <v>-0.5</v>
      </c>
    </row>
    <row r="14" spans="1:5" x14ac:dyDescent="0.3">
      <c r="A14" s="3" t="s">
        <v>64</v>
      </c>
      <c r="B14" s="4" t="s">
        <v>255</v>
      </c>
      <c r="C14" s="4" t="s">
        <v>63</v>
      </c>
      <c r="D14" s="4" t="s">
        <v>25</v>
      </c>
      <c r="E14" s="8">
        <f t="shared" si="0"/>
        <v>-5.0999999999999943</v>
      </c>
    </row>
    <row r="15" spans="1:5" x14ac:dyDescent="0.3">
      <c r="A15" s="5" t="s">
        <v>73</v>
      </c>
      <c r="B15" s="6" t="s">
        <v>277</v>
      </c>
      <c r="C15" s="6" t="s">
        <v>278</v>
      </c>
      <c r="D15" s="6" t="s">
        <v>279</v>
      </c>
      <c r="E15" s="9">
        <f t="shared" si="0"/>
        <v>-6.8999999999999915</v>
      </c>
    </row>
    <row r="16" spans="1:5" x14ac:dyDescent="0.3">
      <c r="A16" s="3" t="s">
        <v>82</v>
      </c>
      <c r="B16" s="4" t="s">
        <v>164</v>
      </c>
      <c r="C16" s="4" t="s">
        <v>283</v>
      </c>
      <c r="D16" s="4" t="s">
        <v>18</v>
      </c>
      <c r="E16" s="8">
        <f t="shared" si="0"/>
        <v>-13.700000000000003</v>
      </c>
    </row>
    <row r="17" spans="1:5" x14ac:dyDescent="0.3">
      <c r="A17" s="5" t="s">
        <v>91</v>
      </c>
      <c r="B17" s="6" t="s">
        <v>226</v>
      </c>
      <c r="C17" s="6" t="s">
        <v>18</v>
      </c>
      <c r="D17" s="6" t="s">
        <v>90</v>
      </c>
      <c r="E17" s="9">
        <f t="shared" si="0"/>
        <v>-6.5999999999999943</v>
      </c>
    </row>
    <row r="18" spans="1:5" x14ac:dyDescent="0.3">
      <c r="A18" s="3" t="s">
        <v>98</v>
      </c>
      <c r="B18" s="4" t="s">
        <v>101</v>
      </c>
      <c r="C18" s="4" t="s">
        <v>42</v>
      </c>
      <c r="D18" s="4" t="s">
        <v>235</v>
      </c>
      <c r="E18" s="8">
        <f t="shared" si="0"/>
        <v>-7.2000000000000028</v>
      </c>
    </row>
    <row r="19" spans="1:5" x14ac:dyDescent="0.3">
      <c r="A19" s="5" t="s">
        <v>105</v>
      </c>
      <c r="B19" s="6" t="s">
        <v>110</v>
      </c>
      <c r="C19" s="6" t="s">
        <v>265</v>
      </c>
      <c r="D19" s="6" t="s">
        <v>44</v>
      </c>
      <c r="E19" s="9">
        <f t="shared" si="0"/>
        <v>-9.2000000000000028</v>
      </c>
    </row>
    <row r="20" spans="1:5" x14ac:dyDescent="0.3">
      <c r="A20" s="3" t="s">
        <v>113</v>
      </c>
      <c r="B20" s="4" t="s">
        <v>221</v>
      </c>
      <c r="C20" s="4" t="s">
        <v>163</v>
      </c>
      <c r="D20" s="4" t="s">
        <v>118</v>
      </c>
      <c r="E20" s="8">
        <f t="shared" si="0"/>
        <v>-3.0999999999999943</v>
      </c>
    </row>
    <row r="21" spans="1:5" x14ac:dyDescent="0.3">
      <c r="A21" s="5" t="s">
        <v>121</v>
      </c>
      <c r="B21" s="6" t="s">
        <v>290</v>
      </c>
      <c r="C21" s="6" t="s">
        <v>95</v>
      </c>
      <c r="D21" s="6" t="s">
        <v>287</v>
      </c>
      <c r="E21" s="9">
        <f t="shared" si="0"/>
        <v>-1.5999999999999943</v>
      </c>
    </row>
    <row r="22" spans="1:5" x14ac:dyDescent="0.3">
      <c r="A22" s="3" t="s">
        <v>129</v>
      </c>
      <c r="B22" s="4" t="s">
        <v>154</v>
      </c>
      <c r="C22" s="4" t="s">
        <v>48</v>
      </c>
      <c r="D22" s="4" t="s">
        <v>116</v>
      </c>
      <c r="E22" s="8">
        <f t="shared" si="0"/>
        <v>-0.5</v>
      </c>
    </row>
    <row r="23" spans="1:5" x14ac:dyDescent="0.3">
      <c r="A23" s="5" t="s">
        <v>134</v>
      </c>
      <c r="B23" s="6" t="s">
        <v>88</v>
      </c>
      <c r="C23" s="6" t="s">
        <v>253</v>
      </c>
      <c r="D23" s="6" t="s">
        <v>46</v>
      </c>
      <c r="E23" s="9">
        <f t="shared" si="0"/>
        <v>-5.2000000000000028</v>
      </c>
    </row>
    <row r="24" spans="1:5" x14ac:dyDescent="0.3">
      <c r="A24" s="3" t="s">
        <v>142</v>
      </c>
      <c r="B24" s="4" t="s">
        <v>88</v>
      </c>
      <c r="C24" s="4" t="s">
        <v>40</v>
      </c>
      <c r="D24" s="4" t="s">
        <v>42</v>
      </c>
      <c r="E24" s="8">
        <f t="shared" si="0"/>
        <v>-2.7000000000000028</v>
      </c>
    </row>
    <row r="25" spans="1:5" x14ac:dyDescent="0.3">
      <c r="A25" s="5" t="s">
        <v>148</v>
      </c>
      <c r="B25" s="6" t="s">
        <v>296</v>
      </c>
      <c r="C25" s="6" t="s">
        <v>123</v>
      </c>
      <c r="D25" s="6" t="s">
        <v>290</v>
      </c>
      <c r="E25" s="9">
        <f t="shared" si="0"/>
        <v>-0.29999999999999716</v>
      </c>
    </row>
    <row r="26" spans="1:5" x14ac:dyDescent="0.3">
      <c r="A26" s="3" t="s">
        <v>155</v>
      </c>
      <c r="B26" s="4" t="s">
        <v>123</v>
      </c>
      <c r="C26" s="4" t="s">
        <v>101</v>
      </c>
      <c r="D26" s="4" t="s">
        <v>210</v>
      </c>
      <c r="E26" s="8">
        <f t="shared" si="0"/>
        <v>2.0999999999999943</v>
      </c>
    </row>
    <row r="27" spans="1:5" x14ac:dyDescent="0.3">
      <c r="A27" s="5" t="s">
        <v>160</v>
      </c>
      <c r="B27" s="6" t="s">
        <v>249</v>
      </c>
      <c r="C27" s="6" t="s">
        <v>164</v>
      </c>
      <c r="D27" s="6" t="s">
        <v>104</v>
      </c>
      <c r="E27" s="9">
        <f t="shared" si="0"/>
        <v>-5.6999999999999886</v>
      </c>
    </row>
    <row r="28" spans="1:5" x14ac:dyDescent="0.3">
      <c r="A28" s="3" t="s">
        <v>165</v>
      </c>
      <c r="B28" s="4" t="s">
        <v>299</v>
      </c>
      <c r="C28" s="4" t="s">
        <v>300</v>
      </c>
      <c r="D28" s="4" t="s">
        <v>262</v>
      </c>
      <c r="E28" s="8">
        <f t="shared" si="0"/>
        <v>-16.099999999999994</v>
      </c>
    </row>
    <row r="29" spans="1:5" x14ac:dyDescent="0.3">
      <c r="A29" s="5" t="s">
        <v>172</v>
      </c>
      <c r="B29" s="6" t="s">
        <v>86</v>
      </c>
      <c r="C29" s="6" t="s">
        <v>88</v>
      </c>
      <c r="D29" s="6" t="s">
        <v>173</v>
      </c>
      <c r="E29" s="9">
        <f t="shared" si="0"/>
        <v>3.0999999999999943</v>
      </c>
    </row>
    <row r="30" spans="1:5" x14ac:dyDescent="0.3">
      <c r="A30" s="3" t="s">
        <v>175</v>
      </c>
      <c r="B30" s="4" t="s">
        <v>141</v>
      </c>
      <c r="C30" s="4" t="s">
        <v>303</v>
      </c>
      <c r="D30" s="4" t="s">
        <v>304</v>
      </c>
      <c r="E30" s="8">
        <f t="shared" si="0"/>
        <v>-13.900000000000006</v>
      </c>
    </row>
    <row r="31" spans="1:5" x14ac:dyDescent="0.3">
      <c r="A31" s="5" t="s">
        <v>183</v>
      </c>
      <c r="B31" s="6" t="s">
        <v>46</v>
      </c>
      <c r="C31" s="6" t="s">
        <v>147</v>
      </c>
      <c r="D31" s="6" t="s">
        <v>42</v>
      </c>
      <c r="E31" s="9">
        <f t="shared" si="0"/>
        <v>1.3999999999999915</v>
      </c>
    </row>
    <row r="32" spans="1:5" x14ac:dyDescent="0.3">
      <c r="A32" s="3" t="s">
        <v>187</v>
      </c>
      <c r="B32" s="4" t="s">
        <v>117</v>
      </c>
      <c r="C32" s="4" t="s">
        <v>42</v>
      </c>
      <c r="D32" s="4" t="s">
        <v>256</v>
      </c>
      <c r="E32" s="8">
        <f t="shared" si="0"/>
        <v>3.2999999999999972</v>
      </c>
    </row>
    <row r="33" spans="1:10" x14ac:dyDescent="0.3">
      <c r="A33" s="5" t="s">
        <v>191</v>
      </c>
      <c r="B33" s="6" t="s">
        <v>192</v>
      </c>
      <c r="C33" s="6" t="s">
        <v>26</v>
      </c>
      <c r="D33" s="6" t="s">
        <v>132</v>
      </c>
      <c r="E33" s="9">
        <f t="shared" si="0"/>
        <v>7</v>
      </c>
    </row>
    <row r="34" spans="1:10" x14ac:dyDescent="0.3">
      <c r="A34" s="3" t="s">
        <v>198</v>
      </c>
      <c r="B34" s="4" t="s">
        <v>149</v>
      </c>
      <c r="C34" s="4" t="s">
        <v>311</v>
      </c>
      <c r="D34" s="4" t="s">
        <v>312</v>
      </c>
      <c r="E34" s="8">
        <f t="shared" si="0"/>
        <v>-15.799999999999997</v>
      </c>
    </row>
    <row r="35" spans="1:10" x14ac:dyDescent="0.3">
      <c r="A35" s="5" t="s">
        <v>207</v>
      </c>
      <c r="B35" s="6" t="s">
        <v>156</v>
      </c>
      <c r="C35" s="6" t="s">
        <v>101</v>
      </c>
      <c r="D35" s="6" t="s">
        <v>235</v>
      </c>
      <c r="E35" s="9">
        <f t="shared" si="0"/>
        <v>6.2000000000000028</v>
      </c>
    </row>
    <row r="36" spans="1:10" x14ac:dyDescent="0.3">
      <c r="A36" s="3" t="s">
        <v>212</v>
      </c>
      <c r="B36" s="4" t="s">
        <v>131</v>
      </c>
      <c r="C36" s="4" t="s">
        <v>63</v>
      </c>
      <c r="D36" s="4" t="s">
        <v>150</v>
      </c>
      <c r="E36" s="8">
        <f t="shared" si="0"/>
        <v>-8.8999999999999915</v>
      </c>
    </row>
    <row r="37" spans="1:10" x14ac:dyDescent="0.3">
      <c r="A37" s="5" t="s">
        <v>217</v>
      </c>
      <c r="B37" s="6" t="s">
        <v>316</v>
      </c>
      <c r="C37" s="6" t="s">
        <v>133</v>
      </c>
      <c r="D37" s="6" t="s">
        <v>45</v>
      </c>
      <c r="E37" s="9">
        <f t="shared" si="0"/>
        <v>-8.1999999999999886</v>
      </c>
    </row>
    <row r="38" spans="1:10" x14ac:dyDescent="0.3">
      <c r="A38" s="3" t="s">
        <v>223</v>
      </c>
      <c r="B38" s="4" t="s">
        <v>184</v>
      </c>
      <c r="C38" s="4" t="s">
        <v>196</v>
      </c>
      <c r="D38" s="4" t="s">
        <v>131</v>
      </c>
      <c r="E38" s="8">
        <f t="shared" si="0"/>
        <v>-8.8999999999999915</v>
      </c>
    </row>
    <row r="39" spans="1:10" x14ac:dyDescent="0.3">
      <c r="A39" s="5" t="s">
        <v>228</v>
      </c>
      <c r="B39" s="6" t="s">
        <v>38</v>
      </c>
      <c r="C39" s="6" t="s">
        <v>283</v>
      </c>
      <c r="D39" s="6" t="s">
        <v>59</v>
      </c>
      <c r="E39" s="9">
        <f t="shared" si="0"/>
        <v>-12.099999999999994</v>
      </c>
    </row>
    <row r="40" spans="1:10" ht="28.8" x14ac:dyDescent="0.3">
      <c r="A40" s="14" t="s">
        <v>492</v>
      </c>
      <c r="B40" s="4" t="s">
        <v>101</v>
      </c>
      <c r="C40" s="4" t="s">
        <v>285</v>
      </c>
      <c r="D40" s="4" t="s">
        <v>158</v>
      </c>
      <c r="E40" s="8">
        <f t="shared" si="0"/>
        <v>-4</v>
      </c>
    </row>
    <row r="41" spans="1:10" x14ac:dyDescent="0.3">
      <c r="A41" s="3" t="s">
        <v>234</v>
      </c>
      <c r="B41" s="4" t="s">
        <v>88</v>
      </c>
      <c r="C41" s="4" t="s">
        <v>138</v>
      </c>
      <c r="D41" s="4" t="s">
        <v>138</v>
      </c>
      <c r="E41" s="8">
        <f t="shared" si="0"/>
        <v>-9.9999999999994316E-2</v>
      </c>
    </row>
    <row r="42" spans="1:10" x14ac:dyDescent="0.3">
      <c r="A42" s="5" t="s">
        <v>236</v>
      </c>
      <c r="B42" s="6" t="s">
        <v>53</v>
      </c>
      <c r="C42" s="6" t="s">
        <v>106</v>
      </c>
      <c r="D42" s="6" t="s">
        <v>323</v>
      </c>
      <c r="E42" s="9">
        <f t="shared" si="0"/>
        <v>-0.29999999999999716</v>
      </c>
    </row>
    <row r="43" spans="1:10" x14ac:dyDescent="0.3">
      <c r="A43" s="3" t="s">
        <v>243</v>
      </c>
      <c r="B43" s="4" t="s">
        <v>101</v>
      </c>
      <c r="C43" s="4" t="s">
        <v>53</v>
      </c>
      <c r="D43" s="4" t="s">
        <v>125</v>
      </c>
      <c r="E43" s="8">
        <f t="shared" si="0"/>
        <v>-12.700000000000003</v>
      </c>
    </row>
    <row r="44" spans="1:10" x14ac:dyDescent="0.3">
      <c r="A44" s="5" t="s">
        <v>246</v>
      </c>
      <c r="B44" s="6" t="s">
        <v>211</v>
      </c>
      <c r="C44" s="6" t="s">
        <v>264</v>
      </c>
      <c r="D44" s="6" t="s">
        <v>40</v>
      </c>
      <c r="E44" s="9">
        <f t="shared" si="0"/>
        <v>-23.400000000000006</v>
      </c>
    </row>
    <row r="45" spans="1:10" x14ac:dyDescent="0.3">
      <c r="A45" s="3" t="s">
        <v>251</v>
      </c>
      <c r="B45" s="4" t="s">
        <v>45</v>
      </c>
      <c r="C45" s="4" t="s">
        <v>328</v>
      </c>
      <c r="D45" s="4" t="s">
        <v>89</v>
      </c>
      <c r="E45" s="8">
        <f t="shared" si="0"/>
        <v>-4.8999999999999915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D410-B637-4C28-80FF-46D8BD3BC87C}">
  <dimension ref="A1:J46"/>
  <sheetViews>
    <sheetView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21" t="s">
        <v>489</v>
      </c>
      <c r="B1" s="23"/>
      <c r="C1" s="23"/>
      <c r="D1" s="23"/>
      <c r="E1" s="23"/>
    </row>
    <row r="2" spans="1:5" x14ac:dyDescent="0.3">
      <c r="A2" s="23"/>
      <c r="B2" s="23"/>
      <c r="C2" s="23"/>
      <c r="D2" s="23"/>
      <c r="E2" s="23"/>
    </row>
    <row r="3" spans="1:5" x14ac:dyDescent="0.3">
      <c r="A3" s="23"/>
      <c r="B3" s="23"/>
      <c r="C3" s="23"/>
      <c r="D3" s="23"/>
      <c r="E3" s="23"/>
    </row>
    <row r="4" spans="1:5" x14ac:dyDescent="0.3">
      <c r="A4" s="23"/>
      <c r="B4" s="23"/>
      <c r="C4" s="23"/>
      <c r="D4" s="23"/>
      <c r="E4" s="23"/>
    </row>
    <row r="5" spans="1:5" x14ac:dyDescent="0.3">
      <c r="A5" s="25"/>
      <c r="B5" s="25"/>
      <c r="C5" s="25"/>
      <c r="D5" s="25"/>
      <c r="E5" s="25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12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487</v>
      </c>
    </row>
    <row r="9" spans="1:5" x14ac:dyDescent="0.3">
      <c r="A9" s="5" t="s">
        <v>17</v>
      </c>
      <c r="B9" s="6" t="s">
        <v>40</v>
      </c>
      <c r="C9" s="6" t="s">
        <v>33</v>
      </c>
      <c r="D9" s="6" t="s">
        <v>220</v>
      </c>
      <c r="E9" s="9">
        <f>C9-B9</f>
        <v>-11.699999999999989</v>
      </c>
    </row>
    <row r="10" spans="1:5" x14ac:dyDescent="0.3">
      <c r="A10" s="3" t="s">
        <v>27</v>
      </c>
      <c r="B10" s="4" t="s">
        <v>262</v>
      </c>
      <c r="C10" s="4" t="s">
        <v>263</v>
      </c>
      <c r="D10" s="4" t="s">
        <v>264</v>
      </c>
      <c r="E10" s="8">
        <f t="shared" ref="E10:E45" si="0">C10-B10</f>
        <v>-3.5</v>
      </c>
    </row>
    <row r="11" spans="1:5" x14ac:dyDescent="0.3">
      <c r="A11" s="5" t="s">
        <v>37</v>
      </c>
      <c r="B11" s="6" t="s">
        <v>267</v>
      </c>
      <c r="C11" s="6" t="s">
        <v>268</v>
      </c>
      <c r="D11" s="6" t="s">
        <v>23</v>
      </c>
      <c r="E11" s="9">
        <f t="shared" si="0"/>
        <v>-3.7000000000000028</v>
      </c>
    </row>
    <row r="12" spans="1:5" x14ac:dyDescent="0.3">
      <c r="A12" s="3" t="s">
        <v>47</v>
      </c>
      <c r="B12" s="4" t="s">
        <v>154</v>
      </c>
      <c r="C12" s="4" t="s">
        <v>214</v>
      </c>
      <c r="D12" s="4" t="s">
        <v>55</v>
      </c>
      <c r="E12" s="8">
        <f t="shared" si="0"/>
        <v>-8.6000000000000085</v>
      </c>
    </row>
    <row r="13" spans="1:5" x14ac:dyDescent="0.3">
      <c r="A13" s="5" t="s">
        <v>56</v>
      </c>
      <c r="B13" s="6" t="s">
        <v>52</v>
      </c>
      <c r="C13" s="6" t="s">
        <v>271</v>
      </c>
      <c r="D13" s="6" t="s">
        <v>161</v>
      </c>
      <c r="E13" s="9">
        <f t="shared" si="0"/>
        <v>-7</v>
      </c>
    </row>
    <row r="14" spans="1:5" x14ac:dyDescent="0.3">
      <c r="A14" s="3" t="s">
        <v>64</v>
      </c>
      <c r="B14" s="4" t="s">
        <v>219</v>
      </c>
      <c r="C14" s="4" t="s">
        <v>273</v>
      </c>
      <c r="D14" s="4" t="s">
        <v>257</v>
      </c>
      <c r="E14" s="8">
        <f t="shared" si="0"/>
        <v>-4.9000000000000057</v>
      </c>
    </row>
    <row r="15" spans="1:5" x14ac:dyDescent="0.3">
      <c r="A15" s="5" t="s">
        <v>73</v>
      </c>
      <c r="B15" s="6" t="s">
        <v>280</v>
      </c>
      <c r="C15" s="6" t="s">
        <v>281</v>
      </c>
      <c r="D15" s="6" t="s">
        <v>282</v>
      </c>
      <c r="E15" s="9">
        <f t="shared" si="0"/>
        <v>-4.8000000000000114</v>
      </c>
    </row>
    <row r="16" spans="1:5" x14ac:dyDescent="0.3">
      <c r="A16" s="3" t="s">
        <v>82</v>
      </c>
      <c r="B16" s="4" t="s">
        <v>111</v>
      </c>
      <c r="C16" s="4" t="s">
        <v>254</v>
      </c>
      <c r="D16" s="4" t="s">
        <v>72</v>
      </c>
      <c r="E16" s="8">
        <f t="shared" si="0"/>
        <v>-10.799999999999997</v>
      </c>
    </row>
    <row r="17" spans="1:5" x14ac:dyDescent="0.3">
      <c r="A17" s="5" t="s">
        <v>91</v>
      </c>
      <c r="B17" s="6" t="s">
        <v>100</v>
      </c>
      <c r="C17" s="6" t="s">
        <v>231</v>
      </c>
      <c r="D17" s="6" t="s">
        <v>147</v>
      </c>
      <c r="E17" s="9">
        <f t="shared" si="0"/>
        <v>-5.7999999999999972</v>
      </c>
    </row>
    <row r="18" spans="1:5" x14ac:dyDescent="0.3">
      <c r="A18" s="3" t="s">
        <v>98</v>
      </c>
      <c r="B18" s="4" t="s">
        <v>104</v>
      </c>
      <c r="C18" s="4" t="s">
        <v>127</v>
      </c>
      <c r="D18" s="4" t="s">
        <v>128</v>
      </c>
      <c r="E18" s="8">
        <f t="shared" si="0"/>
        <v>0.70000000000000284</v>
      </c>
    </row>
    <row r="19" spans="1:5" x14ac:dyDescent="0.3">
      <c r="A19" s="5" t="s">
        <v>105</v>
      </c>
      <c r="B19" s="6" t="s">
        <v>111</v>
      </c>
      <c r="C19" s="6" t="s">
        <v>288</v>
      </c>
      <c r="D19" s="6" t="s">
        <v>120</v>
      </c>
      <c r="E19" s="9">
        <f t="shared" si="0"/>
        <v>-10.599999999999994</v>
      </c>
    </row>
    <row r="20" spans="1:5" x14ac:dyDescent="0.3">
      <c r="A20" s="3" t="s">
        <v>113</v>
      </c>
      <c r="B20" s="4" t="s">
        <v>38</v>
      </c>
      <c r="C20" s="4" t="s">
        <v>255</v>
      </c>
      <c r="D20" s="4" t="s">
        <v>253</v>
      </c>
      <c r="E20" s="8">
        <f t="shared" si="0"/>
        <v>-6.2999999999999972</v>
      </c>
    </row>
    <row r="21" spans="1:5" x14ac:dyDescent="0.3">
      <c r="A21" s="5" t="s">
        <v>121</v>
      </c>
      <c r="B21" s="6" t="s">
        <v>174</v>
      </c>
      <c r="C21" s="6" t="s">
        <v>290</v>
      </c>
      <c r="D21" s="6" t="s">
        <v>151</v>
      </c>
      <c r="E21" s="9">
        <f t="shared" si="0"/>
        <v>0.40000000000000568</v>
      </c>
    </row>
    <row r="22" spans="1:5" x14ac:dyDescent="0.3">
      <c r="A22" s="3" t="s">
        <v>129</v>
      </c>
      <c r="B22" s="4" t="s">
        <v>245</v>
      </c>
      <c r="C22" s="4" t="s">
        <v>252</v>
      </c>
      <c r="D22" s="4" t="s">
        <v>219</v>
      </c>
      <c r="E22" s="8">
        <f t="shared" si="0"/>
        <v>-8.0999999999999943</v>
      </c>
    </row>
    <row r="23" spans="1:5" x14ac:dyDescent="0.3">
      <c r="A23" s="5" t="s">
        <v>134</v>
      </c>
      <c r="B23" s="6" t="s">
        <v>147</v>
      </c>
      <c r="C23" s="6" t="s">
        <v>60</v>
      </c>
      <c r="D23" s="6" t="s">
        <v>294</v>
      </c>
      <c r="E23" s="9">
        <f t="shared" si="0"/>
        <v>-5.7999999999999972</v>
      </c>
    </row>
    <row r="24" spans="1:5" x14ac:dyDescent="0.3">
      <c r="A24" s="3" t="s">
        <v>142</v>
      </c>
      <c r="B24" s="4" t="s">
        <v>143</v>
      </c>
      <c r="C24" s="4" t="s">
        <v>295</v>
      </c>
      <c r="D24" s="4" t="s">
        <v>138</v>
      </c>
      <c r="E24" s="8">
        <f t="shared" si="0"/>
        <v>2.2000000000000028</v>
      </c>
    </row>
    <row r="25" spans="1:5" x14ac:dyDescent="0.3">
      <c r="A25" s="5" t="s">
        <v>148</v>
      </c>
      <c r="B25" s="6" t="s">
        <v>268</v>
      </c>
      <c r="C25" s="6" t="s">
        <v>42</v>
      </c>
      <c r="D25" s="6" t="s">
        <v>21</v>
      </c>
      <c r="E25" s="9">
        <f t="shared" si="0"/>
        <v>4.5</v>
      </c>
    </row>
    <row r="26" spans="1:5" x14ac:dyDescent="0.3">
      <c r="A26" s="3" t="s">
        <v>155</v>
      </c>
      <c r="B26" s="4" t="s">
        <v>95</v>
      </c>
      <c r="C26" s="4" t="s">
        <v>97</v>
      </c>
      <c r="D26" s="4" t="s">
        <v>110</v>
      </c>
      <c r="E26" s="8">
        <f t="shared" si="0"/>
        <v>1.2999999999999972</v>
      </c>
    </row>
    <row r="27" spans="1:5" x14ac:dyDescent="0.3">
      <c r="A27" s="5" t="s">
        <v>160</v>
      </c>
      <c r="B27" s="6" t="s">
        <v>145</v>
      </c>
      <c r="C27" s="6" t="s">
        <v>164</v>
      </c>
      <c r="D27" s="6" t="s">
        <v>68</v>
      </c>
      <c r="E27" s="9">
        <f t="shared" si="0"/>
        <v>2.2000000000000028</v>
      </c>
    </row>
    <row r="28" spans="1:5" x14ac:dyDescent="0.3">
      <c r="A28" s="3" t="s">
        <v>165</v>
      </c>
      <c r="B28" s="4" t="s">
        <v>261</v>
      </c>
      <c r="C28" s="4" t="s">
        <v>298</v>
      </c>
      <c r="D28" s="4" t="s">
        <v>179</v>
      </c>
      <c r="E28" s="8">
        <f t="shared" si="0"/>
        <v>-11.700000000000003</v>
      </c>
    </row>
    <row r="29" spans="1:5" x14ac:dyDescent="0.3">
      <c r="A29" s="5" t="s">
        <v>172</v>
      </c>
      <c r="B29" s="6" t="s">
        <v>112</v>
      </c>
      <c r="C29" s="6" t="s">
        <v>120</v>
      </c>
      <c r="D29" s="6" t="s">
        <v>168</v>
      </c>
      <c r="E29" s="9">
        <f t="shared" si="0"/>
        <v>-2.7999999999999972</v>
      </c>
    </row>
    <row r="30" spans="1:5" x14ac:dyDescent="0.3">
      <c r="A30" s="3" t="s">
        <v>175</v>
      </c>
      <c r="B30" s="4" t="s">
        <v>214</v>
      </c>
      <c r="C30" s="4" t="s">
        <v>177</v>
      </c>
      <c r="D30" s="4" t="s">
        <v>305</v>
      </c>
      <c r="E30" s="8">
        <f t="shared" si="0"/>
        <v>-10.899999999999991</v>
      </c>
    </row>
    <row r="31" spans="1:5" x14ac:dyDescent="0.3">
      <c r="A31" s="5" t="s">
        <v>183</v>
      </c>
      <c r="B31" s="6" t="s">
        <v>94</v>
      </c>
      <c r="C31" s="6" t="s">
        <v>138</v>
      </c>
      <c r="D31" s="6" t="s">
        <v>146</v>
      </c>
      <c r="E31" s="9">
        <f t="shared" si="0"/>
        <v>-1.5</v>
      </c>
    </row>
    <row r="32" spans="1:5" x14ac:dyDescent="0.3">
      <c r="A32" s="3" t="s">
        <v>187</v>
      </c>
      <c r="B32" s="4" t="s">
        <v>190</v>
      </c>
      <c r="C32" s="4" t="s">
        <v>215</v>
      </c>
      <c r="D32" s="4" t="s">
        <v>289</v>
      </c>
      <c r="E32" s="8">
        <f t="shared" si="0"/>
        <v>-2</v>
      </c>
    </row>
    <row r="33" spans="1:10" x14ac:dyDescent="0.3">
      <c r="A33" s="5" t="s">
        <v>191</v>
      </c>
      <c r="B33" s="6" t="s">
        <v>193</v>
      </c>
      <c r="C33" s="6" t="s">
        <v>307</v>
      </c>
      <c r="D33" s="6" t="s">
        <v>288</v>
      </c>
      <c r="E33" s="9">
        <f t="shared" si="0"/>
        <v>-1.5</v>
      </c>
    </row>
    <row r="34" spans="1:10" x14ac:dyDescent="0.3">
      <c r="A34" s="3" t="s">
        <v>198</v>
      </c>
      <c r="B34" s="4" t="s">
        <v>313</v>
      </c>
      <c r="C34" s="4" t="s">
        <v>65</v>
      </c>
      <c r="D34" s="4" t="s">
        <v>314</v>
      </c>
      <c r="E34" s="8">
        <f t="shared" si="0"/>
        <v>-10.099999999999994</v>
      </c>
    </row>
    <row r="35" spans="1:10" x14ac:dyDescent="0.3">
      <c r="A35" s="5" t="s">
        <v>207</v>
      </c>
      <c r="B35" s="6" t="s">
        <v>152</v>
      </c>
      <c r="C35" s="6" t="s">
        <v>209</v>
      </c>
      <c r="D35" s="6" t="s">
        <v>97</v>
      </c>
      <c r="E35" s="9">
        <f t="shared" si="0"/>
        <v>1.5999999999999943</v>
      </c>
    </row>
    <row r="36" spans="1:10" x14ac:dyDescent="0.3">
      <c r="A36" s="3" t="s">
        <v>212</v>
      </c>
      <c r="B36" s="4" t="s">
        <v>220</v>
      </c>
      <c r="C36" s="4" t="s">
        <v>213</v>
      </c>
      <c r="D36" s="4" t="s">
        <v>63</v>
      </c>
      <c r="E36" s="8">
        <f t="shared" si="0"/>
        <v>-9.5999999999999943</v>
      </c>
    </row>
    <row r="37" spans="1:10" x14ac:dyDescent="0.3">
      <c r="A37" s="5" t="s">
        <v>217</v>
      </c>
      <c r="B37" s="6" t="s">
        <v>86</v>
      </c>
      <c r="C37" s="6" t="s">
        <v>181</v>
      </c>
      <c r="D37" s="6" t="s">
        <v>197</v>
      </c>
      <c r="E37" s="9">
        <f t="shared" si="0"/>
        <v>-11.100000000000009</v>
      </c>
    </row>
    <row r="38" spans="1:10" x14ac:dyDescent="0.3">
      <c r="A38" s="3" t="s">
        <v>223</v>
      </c>
      <c r="B38" s="4" t="s">
        <v>291</v>
      </c>
      <c r="C38" s="4" t="s">
        <v>275</v>
      </c>
      <c r="D38" s="4" t="s">
        <v>31</v>
      </c>
      <c r="E38" s="8">
        <f t="shared" si="0"/>
        <v>-24.700000000000003</v>
      </c>
    </row>
    <row r="39" spans="1:10" x14ac:dyDescent="0.3">
      <c r="A39" s="5" t="s">
        <v>228</v>
      </c>
      <c r="B39" s="6" t="s">
        <v>38</v>
      </c>
      <c r="C39" s="6" t="s">
        <v>283</v>
      </c>
      <c r="D39" s="6" t="s">
        <v>59</v>
      </c>
      <c r="E39" s="9">
        <f t="shared" si="0"/>
        <v>-12.099999999999994</v>
      </c>
    </row>
    <row r="40" spans="1:10" ht="28.8" x14ac:dyDescent="0.3">
      <c r="A40" s="14" t="s">
        <v>494</v>
      </c>
      <c r="B40" s="4" t="s">
        <v>101</v>
      </c>
      <c r="C40" s="4" t="s">
        <v>26</v>
      </c>
      <c r="D40" s="4" t="s">
        <v>109</v>
      </c>
      <c r="E40" s="8">
        <f t="shared" si="0"/>
        <v>-13.5</v>
      </c>
    </row>
    <row r="41" spans="1:10" x14ac:dyDescent="0.3">
      <c r="A41" s="3" t="s">
        <v>234</v>
      </c>
      <c r="B41" s="4" t="s">
        <v>126</v>
      </c>
      <c r="C41" s="4" t="s">
        <v>159</v>
      </c>
      <c r="D41" s="4" t="s">
        <v>159</v>
      </c>
      <c r="E41" s="8">
        <f t="shared" si="0"/>
        <v>9.9999999999994316E-2</v>
      </c>
    </row>
    <row r="42" spans="1:10" x14ac:dyDescent="0.3">
      <c r="A42" s="5" t="s">
        <v>236</v>
      </c>
      <c r="B42" s="6" t="s">
        <v>324</v>
      </c>
      <c r="C42" s="6" t="s">
        <v>325</v>
      </c>
      <c r="D42" s="6" t="s">
        <v>326</v>
      </c>
      <c r="E42" s="9">
        <f t="shared" si="0"/>
        <v>17.100000000000001</v>
      </c>
    </row>
    <row r="43" spans="1:10" x14ac:dyDescent="0.3">
      <c r="A43" s="3" t="s">
        <v>243</v>
      </c>
      <c r="B43" s="4" t="s">
        <v>101</v>
      </c>
      <c r="C43" s="4" t="s">
        <v>93</v>
      </c>
      <c r="D43" s="4" t="s">
        <v>104</v>
      </c>
      <c r="E43" s="8">
        <f t="shared" si="0"/>
        <v>-7.5</v>
      </c>
    </row>
    <row r="44" spans="1:10" x14ac:dyDescent="0.3">
      <c r="A44" s="5" t="s">
        <v>246</v>
      </c>
      <c r="B44" s="6" t="s">
        <v>247</v>
      </c>
      <c r="C44" s="6" t="s">
        <v>288</v>
      </c>
      <c r="D44" s="6" t="s">
        <v>44</v>
      </c>
      <c r="E44" s="9">
        <f t="shared" si="0"/>
        <v>-16.599999999999994</v>
      </c>
    </row>
    <row r="45" spans="1:10" x14ac:dyDescent="0.3">
      <c r="A45" s="3" t="s">
        <v>251</v>
      </c>
      <c r="B45" s="4" t="s">
        <v>89</v>
      </c>
      <c r="C45" s="4" t="s">
        <v>170</v>
      </c>
      <c r="D45" s="4" t="s">
        <v>69</v>
      </c>
      <c r="E45" s="8">
        <f t="shared" si="0"/>
        <v>-7.7000000000000028</v>
      </c>
    </row>
    <row r="46" spans="1:10" ht="14.4" customHeight="1" x14ac:dyDescent="0.3">
      <c r="A46" s="26" t="s">
        <v>502</v>
      </c>
      <c r="B46" s="26"/>
      <c r="C46" s="26"/>
      <c r="D46" s="26"/>
      <c r="E46" s="26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97B0-21D2-4F36-8FEA-AF551B979FD7}">
  <sheetPr>
    <pageSetUpPr fitToPage="1"/>
  </sheetPr>
  <dimension ref="A1:M44"/>
  <sheetViews>
    <sheetView topLeftCell="A24" workbookViewId="0">
      <selection activeCell="P39" sqref="P39"/>
    </sheetView>
  </sheetViews>
  <sheetFormatPr defaultRowHeight="14.4" x14ac:dyDescent="0.3"/>
  <cols>
    <col min="1" max="1" width="18.6640625" bestFit="1" customWidth="1"/>
    <col min="10" max="10" width="9.55468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21" t="s">
        <v>490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499</v>
      </c>
      <c r="L4" t="s">
        <v>500</v>
      </c>
      <c r="M4" t="s">
        <v>501</v>
      </c>
    </row>
    <row r="5" spans="1:13" x14ac:dyDescent="0.3">
      <c r="C5" t="s">
        <v>10</v>
      </c>
      <c r="F5" t="s">
        <v>11</v>
      </c>
      <c r="I5" t="s">
        <v>12</v>
      </c>
      <c r="K5" s="10"/>
      <c r="L5" s="18"/>
      <c r="M5" s="18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s="10" t="s">
        <v>486</v>
      </c>
      <c r="L6" s="18" t="s">
        <v>496</v>
      </c>
      <c r="M6" s="18" t="s">
        <v>497</v>
      </c>
    </row>
    <row r="7" spans="1:13" x14ac:dyDescent="0.3">
      <c r="A7" t="s">
        <v>17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335</v>
      </c>
      <c r="I7" t="s">
        <v>336</v>
      </c>
      <c r="J7" t="s">
        <v>337</v>
      </c>
      <c r="K7" s="10">
        <f>Table075__Page_106[[#This Row],[Column4]]-Table075__Page_106[[#This Row],[Column7]]</f>
        <v>-16.700000000000003</v>
      </c>
      <c r="L7" s="19">
        <f>Table075__Page_106[[#This Row],[Column2]]-Table075__Page_106[[#This Row],[Column5]]</f>
        <v>-14.100000000000001</v>
      </c>
      <c r="M7" s="19">
        <f>Table075__Page_106[[#This Row],[Column3]]-Table075__Page_106[[#This Row],[Column6]]</f>
        <v>-19.100000000000001</v>
      </c>
    </row>
    <row r="8" spans="1:13" x14ac:dyDescent="0.3">
      <c r="A8" t="s">
        <v>27</v>
      </c>
      <c r="B8" t="s">
        <v>338</v>
      </c>
      <c r="C8" t="s">
        <v>339</v>
      </c>
      <c r="D8" t="s">
        <v>340</v>
      </c>
      <c r="E8" t="s">
        <v>179</v>
      </c>
      <c r="F8" t="s">
        <v>335</v>
      </c>
      <c r="G8" t="s">
        <v>166</v>
      </c>
      <c r="H8" t="s">
        <v>329</v>
      </c>
      <c r="I8" t="s">
        <v>341</v>
      </c>
      <c r="J8" t="s">
        <v>342</v>
      </c>
      <c r="K8" s="10">
        <f>Table075__Page_106[[#This Row],[Column4]]-Table075__Page_106[[#This Row],[Column7]]</f>
        <v>-15.899999999999999</v>
      </c>
      <c r="L8" s="19">
        <f>Table075__Page_106[[#This Row],[Column2]]-Table075__Page_106[[#This Row],[Column5]]</f>
        <v>-15.699999999999996</v>
      </c>
      <c r="M8" s="19">
        <f>Table075__Page_106[[#This Row],[Column3]]-Table075__Page_106[[#This Row],[Column6]]</f>
        <v>-16.299999999999997</v>
      </c>
    </row>
    <row r="9" spans="1:13" x14ac:dyDescent="0.3">
      <c r="A9" t="s">
        <v>37</v>
      </c>
      <c r="B9" t="s">
        <v>343</v>
      </c>
      <c r="C9" t="s">
        <v>344</v>
      </c>
      <c r="D9" t="s">
        <v>345</v>
      </c>
      <c r="E9" t="s">
        <v>132</v>
      </c>
      <c r="F9" t="s">
        <v>77</v>
      </c>
      <c r="G9" t="s">
        <v>346</v>
      </c>
      <c r="H9" t="s">
        <v>305</v>
      </c>
      <c r="I9" t="s">
        <v>347</v>
      </c>
      <c r="J9" t="s">
        <v>348</v>
      </c>
      <c r="K9" s="10">
        <f>Table075__Page_106[[#This Row],[Column4]]-Table075__Page_106[[#This Row],[Column7]]</f>
        <v>-11.699999999999989</v>
      </c>
      <c r="L9" s="19">
        <f>Table075__Page_106[[#This Row],[Column2]]-Table075__Page_106[[#This Row],[Column5]]</f>
        <v>-10.299999999999997</v>
      </c>
      <c r="M9" s="19">
        <f>Table075__Page_106[[#This Row],[Column3]]-Table075__Page_106[[#This Row],[Column6]]</f>
        <v>-12.999999999999993</v>
      </c>
    </row>
    <row r="10" spans="1:13" x14ac:dyDescent="0.3">
      <c r="A10" t="s">
        <v>47</v>
      </c>
      <c r="B10" t="s">
        <v>349</v>
      </c>
      <c r="C10" t="s">
        <v>350</v>
      </c>
      <c r="D10" t="s">
        <v>351</v>
      </c>
      <c r="E10" t="s">
        <v>352</v>
      </c>
      <c r="F10" t="s">
        <v>353</v>
      </c>
      <c r="G10" t="s">
        <v>349</v>
      </c>
      <c r="H10" t="s">
        <v>354</v>
      </c>
      <c r="I10" t="s">
        <v>355</v>
      </c>
      <c r="J10" t="s">
        <v>325</v>
      </c>
      <c r="K10" s="10">
        <f>Table075__Page_106[[#This Row],[Column4]]-Table075__Page_106[[#This Row],[Column7]]</f>
        <v>-7.2000000000000028</v>
      </c>
      <c r="L10" s="19">
        <f>Table075__Page_106[[#This Row],[Column2]]-Table075__Page_106[[#This Row],[Column5]]</f>
        <v>-6.1999999999999886</v>
      </c>
      <c r="M10" s="19">
        <f>Table075__Page_106[[#This Row],[Column3]]-Table075__Page_106[[#This Row],[Column6]]</f>
        <v>-7.7000000000000028</v>
      </c>
    </row>
    <row r="11" spans="1:13" x14ac:dyDescent="0.3">
      <c r="A11" t="s">
        <v>56</v>
      </c>
      <c r="B11" t="s">
        <v>347</v>
      </c>
      <c r="C11" t="s">
        <v>356</v>
      </c>
      <c r="D11" t="s">
        <v>357</v>
      </c>
      <c r="E11" t="s">
        <v>352</v>
      </c>
      <c r="F11" t="s">
        <v>358</v>
      </c>
      <c r="G11" t="s">
        <v>359</v>
      </c>
      <c r="H11" t="s">
        <v>275</v>
      </c>
      <c r="I11" t="s">
        <v>360</v>
      </c>
      <c r="J11" t="s">
        <v>361</v>
      </c>
      <c r="K11" s="10">
        <f>Table075__Page_106[[#This Row],[Column4]]-Table075__Page_106[[#This Row],[Column7]]</f>
        <v>-14.599999999999994</v>
      </c>
      <c r="L11" s="19">
        <f>Table075__Page_106[[#This Row],[Column2]]-Table075__Page_106[[#This Row],[Column5]]</f>
        <v>-13.799999999999997</v>
      </c>
      <c r="M11" s="19">
        <f>Table075__Page_106[[#This Row],[Column3]]-Table075__Page_106[[#This Row],[Column6]]</f>
        <v>-15.399999999999999</v>
      </c>
    </row>
    <row r="12" spans="1:13" x14ac:dyDescent="0.3">
      <c r="A12" t="s">
        <v>64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192</v>
      </c>
      <c r="I12" t="s">
        <v>368</v>
      </c>
      <c r="J12" t="s">
        <v>179</v>
      </c>
      <c r="K12" s="10">
        <f>Table075__Page_106[[#This Row],[Column4]]-Table075__Page_106[[#This Row],[Column7]]</f>
        <v>-22.699999999999996</v>
      </c>
      <c r="L12" s="19">
        <f>Table075__Page_106[[#This Row],[Column2]]-Table075__Page_106[[#This Row],[Column5]]</f>
        <v>-24.299999999999997</v>
      </c>
      <c r="M12" s="19">
        <f>Table075__Page_106[[#This Row],[Column3]]-Table075__Page_106[[#This Row],[Column6]]</f>
        <v>-20.100000000000001</v>
      </c>
    </row>
    <row r="13" spans="1:13" x14ac:dyDescent="0.3">
      <c r="A13" t="s">
        <v>73</v>
      </c>
      <c r="B13" t="s">
        <v>369</v>
      </c>
      <c r="C13" t="s">
        <v>370</v>
      </c>
      <c r="D13" t="s">
        <v>371</v>
      </c>
      <c r="E13" t="s">
        <v>372</v>
      </c>
      <c r="F13" t="s">
        <v>373</v>
      </c>
      <c r="G13" t="s">
        <v>374</v>
      </c>
      <c r="H13" t="s">
        <v>375</v>
      </c>
      <c r="I13" t="s">
        <v>376</v>
      </c>
      <c r="J13" t="s">
        <v>377</v>
      </c>
      <c r="K13" s="10">
        <f>Table075__Page_106[[#This Row],[Column4]]-Table075__Page_106[[#This Row],[Column7]]</f>
        <v>-13.600000000000001</v>
      </c>
      <c r="L13" s="19">
        <f>Table075__Page_106[[#This Row],[Column2]]-Table075__Page_106[[#This Row],[Column5]]</f>
        <v>-17.200000000000003</v>
      </c>
      <c r="M13" s="19">
        <f>Table075__Page_106[[#This Row],[Column3]]-Table075__Page_106[[#This Row],[Column6]]</f>
        <v>-9.7000000000000028</v>
      </c>
    </row>
    <row r="14" spans="1:13" x14ac:dyDescent="0.3">
      <c r="A14" t="s">
        <v>82</v>
      </c>
      <c r="B14" t="s">
        <v>378</v>
      </c>
      <c r="C14" t="s">
        <v>379</v>
      </c>
      <c r="D14" t="s">
        <v>380</v>
      </c>
      <c r="E14" t="s">
        <v>270</v>
      </c>
      <c r="F14" t="s">
        <v>381</v>
      </c>
      <c r="G14" t="s">
        <v>178</v>
      </c>
      <c r="H14" t="s">
        <v>58</v>
      </c>
      <c r="I14" t="s">
        <v>382</v>
      </c>
      <c r="J14" t="s">
        <v>278</v>
      </c>
      <c r="K14" s="10">
        <f>Table075__Page_106[[#This Row],[Column4]]-Table075__Page_106[[#This Row],[Column7]]</f>
        <v>-10.199999999999996</v>
      </c>
      <c r="L14" s="19">
        <f>Table075__Page_106[[#This Row],[Column2]]-Table075__Page_106[[#This Row],[Column5]]</f>
        <v>-7.0999999999999943</v>
      </c>
      <c r="M14" s="19">
        <f>Table075__Page_106[[#This Row],[Column3]]-Table075__Page_106[[#This Row],[Column6]]</f>
        <v>-11.699999999999996</v>
      </c>
    </row>
    <row r="15" spans="1:13" x14ac:dyDescent="0.3">
      <c r="A15" t="s">
        <v>91</v>
      </c>
      <c r="B15" t="s">
        <v>269</v>
      </c>
      <c r="C15" t="s">
        <v>347</v>
      </c>
      <c r="D15" t="s">
        <v>233</v>
      </c>
      <c r="E15" t="s">
        <v>52</v>
      </c>
      <c r="F15" t="s">
        <v>233</v>
      </c>
      <c r="G15" t="s">
        <v>227</v>
      </c>
      <c r="H15" t="s">
        <v>49</v>
      </c>
      <c r="I15" t="s">
        <v>281</v>
      </c>
      <c r="J15" t="s">
        <v>179</v>
      </c>
      <c r="K15" s="10">
        <f>Table075__Page_106[[#This Row],[Column4]]-Table075__Page_106[[#This Row],[Column7]]</f>
        <v>-7</v>
      </c>
      <c r="L15" s="19">
        <f>Table075__Page_106[[#This Row],[Column2]]-Table075__Page_106[[#This Row],[Column5]]</f>
        <v>-2.7999999999999972</v>
      </c>
      <c r="M15" s="19">
        <f>Table075__Page_106[[#This Row],[Column3]]-Table075__Page_106[[#This Row],[Column6]]</f>
        <v>-10.600000000000009</v>
      </c>
    </row>
    <row r="16" spans="1:13" x14ac:dyDescent="0.3">
      <c r="A16" t="s">
        <v>98</v>
      </c>
      <c r="B16" t="s">
        <v>323</v>
      </c>
      <c r="C16" t="s">
        <v>383</v>
      </c>
      <c r="D16" t="s">
        <v>257</v>
      </c>
      <c r="E16" t="s">
        <v>90</v>
      </c>
      <c r="F16" t="s">
        <v>119</v>
      </c>
      <c r="G16" t="s">
        <v>245</v>
      </c>
      <c r="H16" t="s">
        <v>120</v>
      </c>
      <c r="I16" t="s">
        <v>192</v>
      </c>
      <c r="J16" t="s">
        <v>384</v>
      </c>
      <c r="K16" s="10">
        <f>Table075__Page_106[[#This Row],[Column4]]-Table075__Page_106[[#This Row],[Column7]]</f>
        <v>-5.7000000000000028</v>
      </c>
      <c r="L16" s="19">
        <f>Table075__Page_106[[#This Row],[Column2]]-Table075__Page_106[[#This Row],[Column5]]</f>
        <v>-4.5999999999999943</v>
      </c>
      <c r="M16" s="19">
        <f>Table075__Page_106[[#This Row],[Column3]]-Table075__Page_106[[#This Row],[Column6]]</f>
        <v>-6</v>
      </c>
    </row>
    <row r="17" spans="1:13" x14ac:dyDescent="0.3">
      <c r="A17" t="s">
        <v>105</v>
      </c>
      <c r="B17" t="s">
        <v>385</v>
      </c>
      <c r="C17" t="s">
        <v>386</v>
      </c>
      <c r="D17" t="s">
        <v>387</v>
      </c>
      <c r="E17" t="s">
        <v>194</v>
      </c>
      <c r="F17" t="s">
        <v>388</v>
      </c>
      <c r="G17" t="s">
        <v>302</v>
      </c>
      <c r="H17" t="s">
        <v>389</v>
      </c>
      <c r="I17" t="s">
        <v>390</v>
      </c>
      <c r="J17" t="s">
        <v>391</v>
      </c>
      <c r="K17" s="10">
        <f>Table075__Page_106[[#This Row],[Column4]]-Table075__Page_106[[#This Row],[Column7]]</f>
        <v>-11.900000000000006</v>
      </c>
      <c r="L17" s="19">
        <f>Table075__Page_106[[#This Row],[Column2]]-Table075__Page_106[[#This Row],[Column5]]</f>
        <v>-11.200000000000003</v>
      </c>
      <c r="M17" s="19">
        <f>Table075__Page_106[[#This Row],[Column3]]-Table075__Page_106[[#This Row],[Column6]]</f>
        <v>-11.799999999999997</v>
      </c>
    </row>
    <row r="18" spans="1:13" x14ac:dyDescent="0.3">
      <c r="A18" t="s">
        <v>113</v>
      </c>
      <c r="B18" t="s">
        <v>203</v>
      </c>
      <c r="C18" t="s">
        <v>386</v>
      </c>
      <c r="D18" t="s">
        <v>392</v>
      </c>
      <c r="E18" t="s">
        <v>195</v>
      </c>
      <c r="F18" t="s">
        <v>277</v>
      </c>
      <c r="G18" t="s">
        <v>192</v>
      </c>
      <c r="H18" t="s">
        <v>238</v>
      </c>
      <c r="I18" t="s">
        <v>393</v>
      </c>
      <c r="J18" t="s">
        <v>394</v>
      </c>
      <c r="K18" s="10">
        <f>Table075__Page_106[[#This Row],[Column4]]-Table075__Page_106[[#This Row],[Column7]]</f>
        <v>-18.899999999999999</v>
      </c>
      <c r="L18" s="19">
        <f>Table075__Page_106[[#This Row],[Column2]]-Table075__Page_106[[#This Row],[Column5]]</f>
        <v>-15</v>
      </c>
      <c r="M18" s="19">
        <f>Table075__Page_106[[#This Row],[Column3]]-Table075__Page_106[[#This Row],[Column6]]</f>
        <v>-23.299999999999997</v>
      </c>
    </row>
    <row r="19" spans="1:13" x14ac:dyDescent="0.3">
      <c r="A19" t="s">
        <v>121</v>
      </c>
      <c r="B19" t="s">
        <v>395</v>
      </c>
      <c r="C19" t="s">
        <v>396</v>
      </c>
      <c r="D19" t="s">
        <v>349</v>
      </c>
      <c r="E19" t="s">
        <v>397</v>
      </c>
      <c r="F19" t="s">
        <v>398</v>
      </c>
      <c r="G19" t="s">
        <v>399</v>
      </c>
      <c r="H19" t="s">
        <v>400</v>
      </c>
      <c r="I19" t="s">
        <v>401</v>
      </c>
      <c r="J19" t="s">
        <v>318</v>
      </c>
      <c r="K19" s="10">
        <f>Table075__Page_106[[#This Row],[Column4]]-Table075__Page_106[[#This Row],[Column7]]</f>
        <v>-3.7999999999999972</v>
      </c>
      <c r="L19" s="19">
        <f>Table075__Page_106[[#This Row],[Column2]]-Table075__Page_106[[#This Row],[Column5]]</f>
        <v>-2.6000000000000085</v>
      </c>
      <c r="M19" s="19">
        <f>Table075__Page_106[[#This Row],[Column3]]-Table075__Page_106[[#This Row],[Column6]]</f>
        <v>-4.5</v>
      </c>
    </row>
    <row r="20" spans="1:13" x14ac:dyDescent="0.3">
      <c r="A20" t="s">
        <v>129</v>
      </c>
      <c r="B20" t="s">
        <v>402</v>
      </c>
      <c r="C20" t="s">
        <v>403</v>
      </c>
      <c r="D20" t="s">
        <v>404</v>
      </c>
      <c r="E20" t="s">
        <v>194</v>
      </c>
      <c r="F20" t="s">
        <v>405</v>
      </c>
      <c r="G20" t="s">
        <v>77</v>
      </c>
      <c r="H20" t="s">
        <v>406</v>
      </c>
      <c r="I20" t="s">
        <v>357</v>
      </c>
      <c r="J20" t="s">
        <v>407</v>
      </c>
      <c r="K20" s="10">
        <f>Table075__Page_106[[#This Row],[Column4]]-Table075__Page_106[[#This Row],[Column7]]</f>
        <v>-13.599999999999994</v>
      </c>
      <c r="L20" s="19">
        <f>Table075__Page_106[[#This Row],[Column2]]-Table075__Page_106[[#This Row],[Column5]]</f>
        <v>-10</v>
      </c>
      <c r="M20" s="19">
        <f>Table075__Page_106[[#This Row],[Column3]]-Table075__Page_106[[#This Row],[Column6]]</f>
        <v>-18.000000000000007</v>
      </c>
    </row>
    <row r="21" spans="1:13" x14ac:dyDescent="0.3">
      <c r="A21" t="s">
        <v>134</v>
      </c>
      <c r="B21" t="s">
        <v>399</v>
      </c>
      <c r="C21" t="s">
        <v>364</v>
      </c>
      <c r="D21" t="s">
        <v>408</v>
      </c>
      <c r="E21" t="s">
        <v>153</v>
      </c>
      <c r="F21" t="s">
        <v>409</v>
      </c>
      <c r="G21" t="s">
        <v>410</v>
      </c>
      <c r="H21" t="s">
        <v>411</v>
      </c>
      <c r="I21" t="s">
        <v>380</v>
      </c>
      <c r="J21" t="s">
        <v>412</v>
      </c>
      <c r="K21" s="10">
        <f>Table075__Page_106[[#This Row],[Column4]]-Table075__Page_106[[#This Row],[Column7]]</f>
        <v>-14.899999999999999</v>
      </c>
      <c r="L21" s="19">
        <f>Table075__Page_106[[#This Row],[Column2]]-Table075__Page_106[[#This Row],[Column5]]</f>
        <v>-12.099999999999994</v>
      </c>
      <c r="M21" s="19">
        <f>Table075__Page_106[[#This Row],[Column3]]-Table075__Page_106[[#This Row],[Column6]]</f>
        <v>-18.699999999999996</v>
      </c>
    </row>
    <row r="22" spans="1:13" x14ac:dyDescent="0.3">
      <c r="A22" t="s">
        <v>142</v>
      </c>
      <c r="B22" t="s">
        <v>119</v>
      </c>
      <c r="C22" t="s">
        <v>292</v>
      </c>
      <c r="D22" t="s">
        <v>170</v>
      </c>
      <c r="E22" t="s">
        <v>33</v>
      </c>
      <c r="F22" t="s">
        <v>413</v>
      </c>
      <c r="G22" t="s">
        <v>414</v>
      </c>
      <c r="H22" t="s">
        <v>315</v>
      </c>
      <c r="I22" t="s">
        <v>301</v>
      </c>
      <c r="J22" t="s">
        <v>214</v>
      </c>
      <c r="K22" s="10">
        <f>Table075__Page_106[[#This Row],[Column4]]-Table075__Page_106[[#This Row],[Column7]]</f>
        <v>5.7999999999999972</v>
      </c>
      <c r="L22" s="19">
        <f>Table075__Page_106[[#This Row],[Column2]]-Table075__Page_106[[#This Row],[Column5]]</f>
        <v>4.6999999999999886</v>
      </c>
      <c r="M22" s="19">
        <f>Table075__Page_106[[#This Row],[Column3]]-Table075__Page_106[[#This Row],[Column6]]</f>
        <v>6.1000000000000085</v>
      </c>
    </row>
    <row r="23" spans="1:13" x14ac:dyDescent="0.3">
      <c r="A23" t="s">
        <v>148</v>
      </c>
      <c r="B23" t="s">
        <v>415</v>
      </c>
      <c r="C23" t="s">
        <v>233</v>
      </c>
      <c r="D23" t="s">
        <v>263</v>
      </c>
      <c r="E23" t="s">
        <v>143</v>
      </c>
      <c r="F23" t="s">
        <v>145</v>
      </c>
      <c r="G23" t="s">
        <v>173</v>
      </c>
      <c r="H23" t="s">
        <v>218</v>
      </c>
      <c r="I23" t="s">
        <v>176</v>
      </c>
      <c r="J23" t="s">
        <v>292</v>
      </c>
      <c r="K23" s="10">
        <f>Table075__Page_106[[#This Row],[Column4]]-Table075__Page_106[[#This Row],[Column7]]</f>
        <v>-18.200000000000003</v>
      </c>
      <c r="L23" s="19">
        <f>Table075__Page_106[[#This Row],[Column2]]-Table075__Page_106[[#This Row],[Column5]]</f>
        <v>-16.799999999999997</v>
      </c>
      <c r="M23" s="19">
        <f>Table075__Page_106[[#This Row],[Column3]]-Table075__Page_106[[#This Row],[Column6]]</f>
        <v>-19.799999999999997</v>
      </c>
    </row>
    <row r="24" spans="1:13" x14ac:dyDescent="0.3">
      <c r="A24" t="s">
        <v>155</v>
      </c>
      <c r="B24" t="s">
        <v>154</v>
      </c>
      <c r="C24" t="s">
        <v>288</v>
      </c>
      <c r="D24" t="s">
        <v>197</v>
      </c>
      <c r="E24" t="s">
        <v>38</v>
      </c>
      <c r="F24" t="s">
        <v>245</v>
      </c>
      <c r="G24" t="s">
        <v>230</v>
      </c>
      <c r="H24" t="s">
        <v>70</v>
      </c>
      <c r="I24" t="s">
        <v>150</v>
      </c>
      <c r="J24" t="s">
        <v>141</v>
      </c>
      <c r="K24" s="10">
        <f>Table075__Page_106[[#This Row],[Column4]]-Table075__Page_106[[#This Row],[Column7]]</f>
        <v>-4.7999999999999972</v>
      </c>
      <c r="L24" s="19">
        <f>Table075__Page_106[[#This Row],[Column2]]-Table075__Page_106[[#This Row],[Column5]]</f>
        <v>-4.3999999999999915</v>
      </c>
      <c r="M24" s="19">
        <f>Table075__Page_106[[#This Row],[Column3]]-Table075__Page_106[[#This Row],[Column6]]</f>
        <v>-5.5999999999999943</v>
      </c>
    </row>
    <row r="25" spans="1:13" x14ac:dyDescent="0.3">
      <c r="A25" t="s">
        <v>160</v>
      </c>
      <c r="B25" t="s">
        <v>282</v>
      </c>
      <c r="C25" t="s">
        <v>416</v>
      </c>
      <c r="D25" t="s">
        <v>335</v>
      </c>
      <c r="E25" t="s">
        <v>216</v>
      </c>
      <c r="F25" t="s">
        <v>409</v>
      </c>
      <c r="G25" t="s">
        <v>417</v>
      </c>
      <c r="H25" t="s">
        <v>418</v>
      </c>
      <c r="I25" t="s">
        <v>419</v>
      </c>
      <c r="J25" t="s">
        <v>279</v>
      </c>
      <c r="K25" s="10">
        <f>Table075__Page_106[[#This Row],[Column4]]-Table075__Page_106[[#This Row],[Column7]]</f>
        <v>-9.7000000000000028</v>
      </c>
      <c r="L25" s="19">
        <f>Table075__Page_106[[#This Row],[Column2]]-Table075__Page_106[[#This Row],[Column5]]</f>
        <v>-13.900000000000006</v>
      </c>
      <c r="M25" s="19">
        <f>Table075__Page_106[[#This Row],[Column3]]-Table075__Page_106[[#This Row],[Column6]]</f>
        <v>-5.3999999999999915</v>
      </c>
    </row>
    <row r="26" spans="1:13" x14ac:dyDescent="0.3">
      <c r="A26" t="s">
        <v>165</v>
      </c>
      <c r="B26" t="s">
        <v>420</v>
      </c>
      <c r="C26" t="s">
        <v>375</v>
      </c>
      <c r="D26" t="s">
        <v>421</v>
      </c>
      <c r="E26" t="s">
        <v>238</v>
      </c>
      <c r="F26" t="s">
        <v>422</v>
      </c>
      <c r="G26" t="s">
        <v>423</v>
      </c>
      <c r="H26" t="s">
        <v>424</v>
      </c>
      <c r="I26" t="s">
        <v>425</v>
      </c>
      <c r="J26" t="s">
        <v>390</v>
      </c>
      <c r="K26" s="10">
        <f>Table075__Page_106[[#This Row],[Column4]]-Table075__Page_106[[#This Row],[Column7]]</f>
        <v>-13.699999999999996</v>
      </c>
      <c r="L26" s="19">
        <f>Table075__Page_106[[#This Row],[Column2]]-Table075__Page_106[[#This Row],[Column5]]</f>
        <v>-18</v>
      </c>
      <c r="M26" s="19">
        <f>Table075__Page_106[[#This Row],[Column3]]-Table075__Page_106[[#This Row],[Column6]]</f>
        <v>-9.3999999999999986</v>
      </c>
    </row>
    <row r="27" spans="1:13" x14ac:dyDescent="0.3">
      <c r="A27" t="s">
        <v>172</v>
      </c>
      <c r="B27" t="s">
        <v>302</v>
      </c>
      <c r="C27" t="s">
        <v>426</v>
      </c>
      <c r="D27" t="s">
        <v>281</v>
      </c>
      <c r="E27" t="s">
        <v>262</v>
      </c>
      <c r="F27" t="s">
        <v>248</v>
      </c>
      <c r="G27" t="s">
        <v>427</v>
      </c>
      <c r="H27" t="s">
        <v>34</v>
      </c>
      <c r="I27" t="s">
        <v>381</v>
      </c>
      <c r="J27" t="s">
        <v>334</v>
      </c>
      <c r="K27" s="10">
        <f>Table075__Page_106[[#This Row],[Column4]]-Table075__Page_106[[#This Row],[Column7]]</f>
        <v>-8.4000000000000057</v>
      </c>
      <c r="L27" s="19">
        <f>Table075__Page_106[[#This Row],[Column2]]-Table075__Page_106[[#This Row],[Column5]]</f>
        <v>-6.5</v>
      </c>
      <c r="M27" s="19">
        <f>Table075__Page_106[[#This Row],[Column3]]-Table075__Page_106[[#This Row],[Column6]]</f>
        <v>-10.099999999999994</v>
      </c>
    </row>
    <row r="28" spans="1:13" x14ac:dyDescent="0.3">
      <c r="A28" t="s">
        <v>175</v>
      </c>
      <c r="B28" t="s">
        <v>428</v>
      </c>
      <c r="C28" t="s">
        <v>429</v>
      </c>
      <c r="D28" t="s">
        <v>430</v>
      </c>
      <c r="E28" t="s">
        <v>292</v>
      </c>
      <c r="F28" t="s">
        <v>431</v>
      </c>
      <c r="G28" t="s">
        <v>432</v>
      </c>
      <c r="H28" t="s">
        <v>74</v>
      </c>
      <c r="I28" t="s">
        <v>433</v>
      </c>
      <c r="J28" t="s">
        <v>434</v>
      </c>
      <c r="K28" s="10">
        <f>Table075__Page_106[[#This Row],[Column4]]-Table075__Page_106[[#This Row],[Column7]]</f>
        <v>-16.600000000000001</v>
      </c>
      <c r="L28" s="19">
        <f>Table075__Page_106[[#This Row],[Column2]]-Table075__Page_106[[#This Row],[Column5]]</f>
        <v>-16.500000000000007</v>
      </c>
      <c r="M28" s="19">
        <f>Table075__Page_106[[#This Row],[Column3]]-Table075__Page_106[[#This Row],[Column6]]</f>
        <v>-15</v>
      </c>
    </row>
    <row r="29" spans="1:13" x14ac:dyDescent="0.3">
      <c r="A29" t="s">
        <v>183</v>
      </c>
      <c r="B29" t="s">
        <v>435</v>
      </c>
      <c r="C29" t="s">
        <v>203</v>
      </c>
      <c r="D29" t="s">
        <v>238</v>
      </c>
      <c r="E29" t="s">
        <v>269</v>
      </c>
      <c r="F29" t="s">
        <v>436</v>
      </c>
      <c r="G29" t="s">
        <v>307</v>
      </c>
      <c r="H29" t="s">
        <v>149</v>
      </c>
      <c r="I29" t="s">
        <v>427</v>
      </c>
      <c r="J29" t="s">
        <v>271</v>
      </c>
      <c r="K29" s="10">
        <f>Table075__Page_106[[#This Row],[Column4]]-Table075__Page_106[[#This Row],[Column7]]</f>
        <v>-6</v>
      </c>
      <c r="L29" s="19">
        <f>Table075__Page_106[[#This Row],[Column2]]-Table075__Page_106[[#This Row],[Column5]]</f>
        <v>-0.60000000000000853</v>
      </c>
      <c r="M29" s="19">
        <f>Table075__Page_106[[#This Row],[Column3]]-Table075__Page_106[[#This Row],[Column6]]</f>
        <v>-12.200000000000003</v>
      </c>
    </row>
    <row r="30" spans="1:13" x14ac:dyDescent="0.3">
      <c r="A30" t="s">
        <v>187</v>
      </c>
      <c r="B30" t="s">
        <v>437</v>
      </c>
      <c r="C30" t="s">
        <v>438</v>
      </c>
      <c r="D30" t="s">
        <v>439</v>
      </c>
      <c r="E30" t="s">
        <v>440</v>
      </c>
      <c r="F30" t="s">
        <v>424</v>
      </c>
      <c r="G30" t="s">
        <v>441</v>
      </c>
      <c r="H30" t="s">
        <v>442</v>
      </c>
      <c r="I30" t="s">
        <v>443</v>
      </c>
      <c r="J30" t="s">
        <v>444</v>
      </c>
      <c r="K30" s="10">
        <f>Table075__Page_106[[#This Row],[Column4]]-Table075__Page_106[[#This Row],[Column7]]</f>
        <v>-16.900000000000006</v>
      </c>
      <c r="L30" s="19">
        <f>Table075__Page_106[[#This Row],[Column2]]-Table075__Page_106[[#This Row],[Column5]]</f>
        <v>-16.5</v>
      </c>
      <c r="M30" s="19">
        <f>Table075__Page_106[[#This Row],[Column3]]-Table075__Page_106[[#This Row],[Column6]]</f>
        <v>-16.699999999999996</v>
      </c>
    </row>
    <row r="31" spans="1:13" x14ac:dyDescent="0.3">
      <c r="A31" t="s">
        <v>191</v>
      </c>
      <c r="B31" t="s">
        <v>275</v>
      </c>
      <c r="C31" t="s">
        <v>445</v>
      </c>
      <c r="D31" t="s">
        <v>374</v>
      </c>
      <c r="E31" t="s">
        <v>414</v>
      </c>
      <c r="F31" t="s">
        <v>394</v>
      </c>
      <c r="G31" t="s">
        <v>233</v>
      </c>
      <c r="H31" t="s">
        <v>248</v>
      </c>
      <c r="I31" t="s">
        <v>446</v>
      </c>
      <c r="J31" t="s">
        <v>380</v>
      </c>
      <c r="K31" s="10">
        <f>Table075__Page_106[[#This Row],[Column4]]-Table075__Page_106[[#This Row],[Column7]]</f>
        <v>-18.200000000000003</v>
      </c>
      <c r="L31" s="19">
        <f>Table075__Page_106[[#This Row],[Column2]]-Table075__Page_106[[#This Row],[Column5]]</f>
        <v>-11.299999999999997</v>
      </c>
      <c r="M31" s="19">
        <f>Table075__Page_106[[#This Row],[Column3]]-Table075__Page_106[[#This Row],[Column6]]</f>
        <v>-24.199999999999996</v>
      </c>
    </row>
    <row r="32" spans="1:13" x14ac:dyDescent="0.3">
      <c r="A32" t="s">
        <v>198</v>
      </c>
      <c r="B32" t="s">
        <v>447</v>
      </c>
      <c r="C32" t="s">
        <v>448</v>
      </c>
      <c r="D32" t="s">
        <v>449</v>
      </c>
      <c r="E32" t="s">
        <v>347</v>
      </c>
      <c r="F32" t="s">
        <v>199</v>
      </c>
      <c r="G32" t="s">
        <v>450</v>
      </c>
      <c r="H32" t="s">
        <v>65</v>
      </c>
      <c r="I32" t="s">
        <v>451</v>
      </c>
      <c r="J32" t="s">
        <v>452</v>
      </c>
      <c r="K32" s="10">
        <f>Table075__Page_106[[#This Row],[Column4]]-Table075__Page_106[[#This Row],[Column7]]</f>
        <v>-19.099999999999994</v>
      </c>
      <c r="L32" s="19">
        <f>Table075__Page_106[[#This Row],[Column2]]-Table075__Page_106[[#This Row],[Column5]]</f>
        <v>-24.199999999999996</v>
      </c>
      <c r="M32" s="19">
        <f>Table075__Page_106[[#This Row],[Column3]]-Table075__Page_106[[#This Row],[Column6]]</f>
        <v>-15.299999999999997</v>
      </c>
    </row>
    <row r="33" spans="1:13" x14ac:dyDescent="0.3">
      <c r="A33" t="s">
        <v>207</v>
      </c>
      <c r="B33" t="s">
        <v>384</v>
      </c>
      <c r="C33" t="s">
        <v>335</v>
      </c>
      <c r="D33" t="s">
        <v>176</v>
      </c>
      <c r="E33" t="s">
        <v>153</v>
      </c>
      <c r="F33" t="s">
        <v>270</v>
      </c>
      <c r="G33" t="s">
        <v>51</v>
      </c>
      <c r="H33" t="s">
        <v>453</v>
      </c>
      <c r="I33" t="s">
        <v>233</v>
      </c>
      <c r="J33" t="s">
        <v>410</v>
      </c>
      <c r="K33" s="10">
        <f>Table075__Page_106[[#This Row],[Column4]]-Table075__Page_106[[#This Row],[Column7]]</f>
        <v>-6.8999999999999915</v>
      </c>
      <c r="L33" s="19">
        <f>Table075__Page_106[[#This Row],[Column2]]-Table075__Page_106[[#This Row],[Column5]]</f>
        <v>-1.0999999999999943</v>
      </c>
      <c r="M33" s="19">
        <f>Table075__Page_106[[#This Row],[Column3]]-Table075__Page_106[[#This Row],[Column6]]</f>
        <v>-12.900000000000006</v>
      </c>
    </row>
    <row r="34" spans="1:13" x14ac:dyDescent="0.3">
      <c r="A34" t="s">
        <v>212</v>
      </c>
      <c r="B34" t="s">
        <v>454</v>
      </c>
      <c r="C34" t="s">
        <v>455</v>
      </c>
      <c r="D34" t="s">
        <v>76</v>
      </c>
      <c r="E34" t="s">
        <v>456</v>
      </c>
      <c r="F34" t="s">
        <v>224</v>
      </c>
      <c r="G34" t="s">
        <v>368</v>
      </c>
      <c r="H34" t="s">
        <v>457</v>
      </c>
      <c r="I34" t="s">
        <v>390</v>
      </c>
      <c r="J34" t="s">
        <v>428</v>
      </c>
      <c r="K34" s="10">
        <f>Table075__Page_106[[#This Row],[Column4]]-Table075__Page_106[[#This Row],[Column7]]</f>
        <v>-10.599999999999994</v>
      </c>
      <c r="L34" s="19">
        <f>Table075__Page_106[[#This Row],[Column2]]-Table075__Page_106[[#This Row],[Column5]]</f>
        <v>-10.299999999999997</v>
      </c>
      <c r="M34" s="19">
        <f>Table075__Page_106[[#This Row],[Column3]]-Table075__Page_106[[#This Row],[Column6]]</f>
        <v>-10.799999999999997</v>
      </c>
    </row>
    <row r="35" spans="1:13" x14ac:dyDescent="0.3">
      <c r="A35" t="s">
        <v>217</v>
      </c>
      <c r="B35" t="s">
        <v>458</v>
      </c>
      <c r="C35" t="s">
        <v>336</v>
      </c>
      <c r="D35" t="s">
        <v>437</v>
      </c>
      <c r="E35" t="s">
        <v>459</v>
      </c>
      <c r="F35" t="s">
        <v>460</v>
      </c>
      <c r="G35" t="s">
        <v>432</v>
      </c>
      <c r="H35" t="s">
        <v>282</v>
      </c>
      <c r="I35" t="s">
        <v>372</v>
      </c>
      <c r="J35" t="s">
        <v>460</v>
      </c>
      <c r="K35" s="10">
        <f>Table075__Page_106[[#This Row],[Column4]]-Table075__Page_106[[#This Row],[Column7]]</f>
        <v>-12.200000000000003</v>
      </c>
      <c r="L35" s="19">
        <f>Table075__Page_106[[#This Row],[Column2]]-Table075__Page_106[[#This Row],[Column5]]</f>
        <v>-13.300000000000004</v>
      </c>
      <c r="M35" s="19">
        <f>Table075__Page_106[[#This Row],[Column3]]-Table075__Page_106[[#This Row],[Column6]]</f>
        <v>-10.899999999999999</v>
      </c>
    </row>
    <row r="36" spans="1:13" x14ac:dyDescent="0.3">
      <c r="A36" t="s">
        <v>223</v>
      </c>
      <c r="B36" t="s">
        <v>321</v>
      </c>
      <c r="C36" t="s">
        <v>461</v>
      </c>
      <c r="D36" t="s">
        <v>462</v>
      </c>
      <c r="E36" t="s">
        <v>273</v>
      </c>
      <c r="F36" t="s">
        <v>463</v>
      </c>
      <c r="G36" t="s">
        <v>464</v>
      </c>
      <c r="H36" t="s">
        <v>465</v>
      </c>
      <c r="I36" t="s">
        <v>466</v>
      </c>
      <c r="J36" t="s">
        <v>361</v>
      </c>
      <c r="K36" s="10">
        <f>Table075__Page_106[[#This Row],[Column4]]-Table075__Page_106[[#This Row],[Column7]]</f>
        <v>-25.199999999999996</v>
      </c>
      <c r="L36" s="19">
        <f>Table075__Page_106[[#This Row],[Column2]]-Table075__Page_106[[#This Row],[Column5]]</f>
        <v>-20.099999999999994</v>
      </c>
      <c r="M36" s="19">
        <f>Table075__Page_106[[#This Row],[Column3]]-Table075__Page_106[[#This Row],[Column6]]</f>
        <v>-29.6</v>
      </c>
    </row>
    <row r="37" spans="1:13" x14ac:dyDescent="0.3">
      <c r="A37" t="s">
        <v>228</v>
      </c>
      <c r="B37" t="s">
        <v>229</v>
      </c>
      <c r="C37" t="s">
        <v>229</v>
      </c>
      <c r="D37" t="s">
        <v>229</v>
      </c>
      <c r="E37" t="s">
        <v>40</v>
      </c>
      <c r="F37" t="s">
        <v>166</v>
      </c>
      <c r="G37" t="s">
        <v>435</v>
      </c>
      <c r="H37" t="s">
        <v>40</v>
      </c>
      <c r="I37" t="s">
        <v>166</v>
      </c>
      <c r="J37" t="s">
        <v>435</v>
      </c>
      <c r="K37" s="10" t="s">
        <v>229</v>
      </c>
      <c r="L37" s="19" t="s">
        <v>229</v>
      </c>
      <c r="M37" s="19" t="s">
        <v>229</v>
      </c>
    </row>
    <row r="38" spans="1:13" ht="43.2" x14ac:dyDescent="0.3">
      <c r="A38" s="13" t="s">
        <v>493</v>
      </c>
      <c r="B38" t="s">
        <v>25</v>
      </c>
      <c r="C38" t="s">
        <v>199</v>
      </c>
      <c r="D38" t="s">
        <v>393</v>
      </c>
      <c r="E38" t="s">
        <v>467</v>
      </c>
      <c r="F38" t="s">
        <v>48</v>
      </c>
      <c r="G38" t="s">
        <v>88</v>
      </c>
      <c r="H38" t="s">
        <v>285</v>
      </c>
      <c r="I38" t="s">
        <v>395</v>
      </c>
      <c r="J38" t="s">
        <v>255</v>
      </c>
      <c r="K38" s="10">
        <f>Table075__Page_106[[#This Row],[Column4]]-Table075__Page_106[[#This Row],[Column7]]</f>
        <v>-33.299999999999997</v>
      </c>
      <c r="L38" s="19">
        <f>Table075__Page_106[[#This Row],[Column2]]-Table075__Page_106[[#This Row],[Column5]]</f>
        <v>-15</v>
      </c>
      <c r="M38" s="19">
        <f>Table075__Page_106[[#This Row],[Column3]]-Table075__Page_106[[#This Row],[Column6]]</f>
        <v>-45.100000000000009</v>
      </c>
    </row>
    <row r="39" spans="1:13" x14ac:dyDescent="0.3">
      <c r="A39" t="s">
        <v>234</v>
      </c>
      <c r="B39" t="s">
        <v>468</v>
      </c>
      <c r="C39" t="s">
        <v>202</v>
      </c>
      <c r="D39" t="s">
        <v>469</v>
      </c>
      <c r="E39" t="s">
        <v>119</v>
      </c>
      <c r="F39" t="s">
        <v>34</v>
      </c>
      <c r="G39" t="s">
        <v>192</v>
      </c>
      <c r="H39" t="s">
        <v>227</v>
      </c>
      <c r="I39" t="s">
        <v>470</v>
      </c>
      <c r="J39" t="s">
        <v>418</v>
      </c>
      <c r="K39" s="10">
        <f>Table075__Page_106[[#This Row],[Column4]]-Table075__Page_106[[#This Row],[Column7]]</f>
        <v>-8.0999999999999943</v>
      </c>
      <c r="L39" s="19">
        <f>Table075__Page_106[[#This Row],[Column2]]-Table075__Page_106[[#This Row],[Column5]]</f>
        <v>-7.3999999999999915</v>
      </c>
      <c r="M39" s="19">
        <f>Table075__Page_106[[#This Row],[Column3]]-Table075__Page_106[[#This Row],[Column6]]</f>
        <v>-9.2000000000000028</v>
      </c>
    </row>
    <row r="40" spans="1:13" x14ac:dyDescent="0.3">
      <c r="A40" t="s">
        <v>236</v>
      </c>
      <c r="B40" t="s">
        <v>471</v>
      </c>
      <c r="C40" t="s">
        <v>472</v>
      </c>
      <c r="D40" t="s">
        <v>382</v>
      </c>
      <c r="E40" t="s">
        <v>179</v>
      </c>
      <c r="F40" t="s">
        <v>473</v>
      </c>
      <c r="G40" t="s">
        <v>474</v>
      </c>
      <c r="H40" t="s">
        <v>393</v>
      </c>
      <c r="I40" t="s">
        <v>475</v>
      </c>
      <c r="J40" t="s">
        <v>338</v>
      </c>
      <c r="K40" s="10">
        <f>Table075__Page_106[[#This Row],[Column4]]-Table075__Page_106[[#This Row],[Column7]]</f>
        <v>-7.8000000000000043</v>
      </c>
      <c r="L40" s="19">
        <f>Table075__Page_106[[#This Row],[Column2]]-Table075__Page_106[[#This Row],[Column5]]</f>
        <v>-17.5</v>
      </c>
      <c r="M40" s="19">
        <f>Table075__Page_106[[#This Row],[Column3]]-Table075__Page_106[[#This Row],[Column6]]</f>
        <v>3.2999999999999972</v>
      </c>
    </row>
    <row r="41" spans="1:13" x14ac:dyDescent="0.3">
      <c r="A41" t="s">
        <v>243</v>
      </c>
      <c r="B41" t="s">
        <v>218</v>
      </c>
      <c r="C41" t="s">
        <v>476</v>
      </c>
      <c r="D41" t="s">
        <v>178</v>
      </c>
      <c r="E41" t="s">
        <v>197</v>
      </c>
      <c r="F41" t="s">
        <v>477</v>
      </c>
      <c r="G41" t="s">
        <v>409</v>
      </c>
      <c r="H41" t="s">
        <v>193</v>
      </c>
      <c r="I41" t="s">
        <v>478</v>
      </c>
      <c r="J41" t="s">
        <v>479</v>
      </c>
      <c r="K41" s="10">
        <f>Table075__Page_106[[#This Row],[Column4]]-Table075__Page_106[[#This Row],[Column7]]</f>
        <v>0.70000000000000284</v>
      </c>
      <c r="L41" s="19">
        <f>Table075__Page_106[[#This Row],[Column2]]-Table075__Page_106[[#This Row],[Column5]]</f>
        <v>-6.4000000000000057</v>
      </c>
      <c r="M41" s="19">
        <f>Table075__Page_106[[#This Row],[Column3]]-Table075__Page_106[[#This Row],[Column6]]</f>
        <v>14.200000000000003</v>
      </c>
    </row>
    <row r="42" spans="1:13" x14ac:dyDescent="0.3">
      <c r="A42" t="s">
        <v>246</v>
      </c>
      <c r="B42" t="s">
        <v>480</v>
      </c>
      <c r="C42" t="s">
        <v>481</v>
      </c>
      <c r="D42" t="s">
        <v>446</v>
      </c>
      <c r="E42" t="s">
        <v>197</v>
      </c>
      <c r="F42" t="s">
        <v>274</v>
      </c>
      <c r="G42" t="s">
        <v>29</v>
      </c>
      <c r="H42" t="s">
        <v>264</v>
      </c>
      <c r="I42" t="s">
        <v>482</v>
      </c>
      <c r="J42" t="s">
        <v>465</v>
      </c>
      <c r="K42" s="10">
        <f>Table075__Page_106[[#This Row],[Column4]]-Table075__Page_106[[#This Row],[Column7]]</f>
        <v>-20.799999999999997</v>
      </c>
      <c r="L42" s="19">
        <f>Table075__Page_106[[#This Row],[Column2]]-Table075__Page_106[[#This Row],[Column5]]</f>
        <v>-26.600000000000009</v>
      </c>
      <c r="M42" s="19">
        <f>Table075__Page_106[[#This Row],[Column3]]-Table075__Page_106[[#This Row],[Column6]]</f>
        <v>-12.599999999999994</v>
      </c>
    </row>
    <row r="43" spans="1:13" x14ac:dyDescent="0.3">
      <c r="A43" t="s">
        <v>251</v>
      </c>
      <c r="B43" t="s">
        <v>441</v>
      </c>
      <c r="C43" t="s">
        <v>483</v>
      </c>
      <c r="D43" t="s">
        <v>338</v>
      </c>
      <c r="E43" t="s">
        <v>484</v>
      </c>
      <c r="F43" t="s">
        <v>74</v>
      </c>
      <c r="G43" t="s">
        <v>77</v>
      </c>
      <c r="H43" t="s">
        <v>413</v>
      </c>
      <c r="I43" t="s">
        <v>485</v>
      </c>
      <c r="J43" t="s">
        <v>458</v>
      </c>
      <c r="K43" s="10">
        <f>Table075__Page_106[[#This Row],[Column4]]-Table075__Page_106[[#This Row],[Column7]]</f>
        <v>-13.499999999999993</v>
      </c>
      <c r="L43" s="19">
        <f>Table075__Page_106[[#This Row],[Column2]]-Table075__Page_106[[#This Row],[Column5]]</f>
        <v>-11.899999999999991</v>
      </c>
      <c r="M43" s="19">
        <f>Table075__Page_106[[#This Row],[Column3]]-Table075__Page_106[[#This Row],[Column6]]</f>
        <v>-14.899999999999999</v>
      </c>
    </row>
    <row r="44" spans="1:13" ht="14.4" customHeight="1" x14ac:dyDescent="0.3">
      <c r="A44" s="27" t="s">
        <v>502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</sheetData>
  <mergeCells count="3">
    <mergeCell ref="A1:K3"/>
    <mergeCell ref="L1:M3"/>
    <mergeCell ref="A44:M44"/>
  </mergeCells>
  <phoneticPr fontId="2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3" fitToHeight="0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A H L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A c s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H L E W p 0 3 n X o 2 A Q A A M w Y A A B M A H A B G b 3 J t d W x h c y 9 T Z W N 0 a W 9 u M S 5 t I K I Y A C i g F A A A A A A A A A A A A A A A A A A A A A A A A A A A A O 2 S Q W u D M B T H 7 4 L f I a Q X B R G d 2 m 4 r H o Z l 0 M O g o D 3 V U r L 6 b A V N J E n Z h v S 7 z 9 Z W N t a w S w 8 9 N J f A 7 7 3 k / R N + A t a y Y B T F 3 e 6 O N U 1 s C Y c M D X B C 3 k t w R h 4 y Z m Q D y H V 8 E 6 M Q l S B 1 D b U r Z j u + h p b M s t w + N g v j t S j B j h i V Q K U w c P S c z g V w k b 7 E 8 z i d s A 9 a M p K J N H q L k x W H m n G 5 q u w 6 y 7 F p o c W 0 q k u o 2 p P k k C X E r u 3 h p W l 1 0 / o 0 4 W l w s 5 h m Y R 8 S L / e L C Z F k e W o f 4 G h L 6 K Z 9 S P J V w y H 3 s d N O O K E i Z 7 y K W L m r 6 K E o j P M l V t P g j r v Y Q r K t I Q m f c m + h M 3 9 Q c E / B f Q U P F H y o 4 C M F f 1 T w J w V 3 n V + F v a l r B b 3 4 Y 2 N d 0 / + 4 4 P c u B D f g g n / Z B f 8 a L v h 3 F / 5 x I e h d G N 6 A C 8 F l F 4 J r u B D c X f j h w j d Q S w E C L Q A U A A I A C A A A c s R a E E y 8 B q Y A A A D 2 A A A A E g A A A A A A A A A A A A A A A A A A A A A A Q 2 9 u Z m l n L 1 B h Y 2 t h Z 2 U u e G 1 s U E s B A i 0 A F A A C A A g A A H L E W l N y O C y b A A A A 4 Q A A A B M A A A A A A A A A A A A A A A A A 8 g A A A F t D b 2 5 0 Z W 5 0 X 1 R 5 c G V z X S 5 4 b W x Q S w E C L Q A U A A I A C A A A c s R a n T e d e j Y B A A A z B g A A E w A A A A A A A A A A A A A A A A D a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K Q A A A A A A A E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3 M y U y M C h Q Y W d l J T I w M T A 0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0 N j o 0 O C 4 5 M j A 0 N T g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z k z O T Z k O T M t Z G M 2 M S 0 0 M z c z L W J j N z g t M T B i O T A 3 M T Q 5 Y m M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M y A o U G F n Z S A x M D Q p L 0 N o Y W 5 n Z W Q g V H l w Z S 5 7 Q 2 9 s d W 1 u M S w w f S Z x d W 9 0 O y w m c X V v d D t T Z W N 0 a W 9 u M S 9 U Y W J s Z T A 3 M y A o U G F n Z S A x M D Q p L 0 N o Y W 5 n Z W Q g V H l w Z S 5 7 Q 2 9 s d W 1 u M i w x f S Z x d W 9 0 O y w m c X V v d D t T Z W N 0 a W 9 u M S 9 U Y W J s Z T A 3 M y A o U G F n Z S A x M D Q p L 0 N o Y W 5 n Z W Q g V H l w Z S 5 7 Q 2 9 s d W 1 u M y w y f S Z x d W 9 0 O y w m c X V v d D t T Z W N 0 a W 9 u M S 9 U Y W J s Z T A 3 M y A o U G F n Z S A x M D Q p L 0 N o Y W 5 n Z W Q g V H l w Z S 5 7 Q 2 9 s d W 1 u N C w z f S Z x d W 9 0 O y w m c X V v d D t T Z W N 0 a W 9 u M S 9 U Y W J s Z T A 3 M y A o U G F n Z S A x M D Q p L 0 N o Y W 5 n Z W Q g V H l w Z S 5 7 Q 2 9 s d W 1 u N S w 0 f S Z x d W 9 0 O y w m c X V v d D t T Z W N 0 a W 9 u M S 9 U Y W J s Z T A 3 M y A o U G F n Z S A x M D Q p L 0 N o Y W 5 n Z W Q g V H l w Z S 5 7 Q 2 9 s d W 1 u N i w 1 f S Z x d W 9 0 O y w m c X V v d D t T Z W N 0 a W 9 u M S 9 U Y W J s Z T A 3 M y A o U G F n Z S A x M D Q p L 0 N o Y W 5 n Z W Q g V H l w Z S 5 7 Q 2 9 s d W 1 u N y w 2 f S Z x d W 9 0 O y w m c X V v d D t T Z W N 0 a W 9 u M S 9 U Y W J s Z T A 3 M y A o U G F n Z S A x M D Q p L 0 N o Y W 5 n Z W Q g V H l w Z S 5 7 Q 2 9 s d W 1 u O C w 3 f S Z x d W 9 0 O y w m c X V v d D t T Z W N 0 a W 9 u M S 9 U Y W J s Z T A 3 M y A o U G F n Z S A x M D Q p L 0 N o Y W 5 n Z W Q g V H l w Z S 5 7 Q 2 9 s d W 1 u O S w 4 f S Z x d W 9 0 O y w m c X V v d D t T Z W N 0 a W 9 u M S 9 U Y W J s Z T A 3 M y A o U G F n Z S A x M D Q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c z I C h Q Y W d l I D E w N C k v Q 2 h h b m d l Z C B U e X B l L n t D b 2 x 1 b W 4 x L D B 9 J n F 1 b 3 Q 7 L C Z x d W 9 0 O 1 N l Y 3 R p b 2 4 x L 1 R h Y m x l M D c z I C h Q Y W d l I D E w N C k v Q 2 h h b m d l Z C B U e X B l L n t D b 2 x 1 b W 4 y L D F 9 J n F 1 b 3 Q 7 L C Z x d W 9 0 O 1 N l Y 3 R p b 2 4 x L 1 R h Y m x l M D c z I C h Q Y W d l I D E w N C k v Q 2 h h b m d l Z C B U e X B l L n t D b 2 x 1 b W 4 z L D J 9 J n F 1 b 3 Q 7 L C Z x d W 9 0 O 1 N l Y 3 R p b 2 4 x L 1 R h Y m x l M D c z I C h Q Y W d l I D E w N C k v Q 2 h h b m d l Z C B U e X B l L n t D b 2 x 1 b W 4 0 L D N 9 J n F 1 b 3 Q 7 L C Z x d W 9 0 O 1 N l Y 3 R p b 2 4 x L 1 R h Y m x l M D c z I C h Q Y W d l I D E w N C k v Q 2 h h b m d l Z C B U e X B l L n t D b 2 x 1 b W 4 1 L D R 9 J n F 1 b 3 Q 7 L C Z x d W 9 0 O 1 N l Y 3 R p b 2 4 x L 1 R h Y m x l M D c z I C h Q Y W d l I D E w N C k v Q 2 h h b m d l Z C B U e X B l L n t D b 2 x 1 b W 4 2 L D V 9 J n F 1 b 3 Q 7 L C Z x d W 9 0 O 1 N l Y 3 R p b 2 4 x L 1 R h Y m x l M D c z I C h Q Y W d l I D E w N C k v Q 2 h h b m d l Z C B U e X B l L n t D b 2 x 1 b W 4 3 L D Z 9 J n F 1 b 3 Q 7 L C Z x d W 9 0 O 1 N l Y 3 R p b 2 4 x L 1 R h Y m x l M D c z I C h Q Y W d l I D E w N C k v Q 2 h h b m d l Z C B U e X B l L n t D b 2 x 1 b W 4 4 L D d 9 J n F 1 b 3 Q 7 L C Z x d W 9 0 O 1 N l Y 3 R p b 2 4 x L 1 R h Y m x l M D c z I C h Q Y W d l I D E w N C k v Q 2 h h b m d l Z C B U e X B l L n t D b 2 x 1 b W 4 5 L D h 9 J n F 1 b 3 Q 7 L C Z x d W 9 0 O 1 N l Y 3 R p b 2 4 x L 1 R h Y m x l M D c z I C h Q Y W d l I D E w N C k v Q 2 h h b m d l Z C B U e X B l L n t D b 2 x 1 b W 4 x M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c z J T I w K F B h Z 2 U l M j A x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z J T I w K F B h Z 2 U l M j A x M D Q p L 1 R h Y m x l M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M l M j A o U G F n Z S U y M D E w N C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Q l M j A o U G F n Z S U y M D E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T A y Y j E 2 Z i 0 x Z G N h L T Q 0 M T U t Y j l h O S 1 j M j h j Y z U 1 N G J k Y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N S 0 w N i 0 w M l Q x N D o 0 N z o 0 O C 4 4 N j I 4 M z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R W 5 0 c n k g V H l w Z T 0 i U m V j b 3 Z l c n l U Y X J n Z X R T a G V l d C I g V m F s d W U 9 I n N T a G V l d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c 0 X 1 9 Q Y W d l X z E w N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0 I C h Q Y W d l I D E w N S k v Q 2 h h b m d l Z C B U e X B l L n t D b 2 x 1 b W 4 x L D B 9 J n F 1 b 3 Q 7 L C Z x d W 9 0 O 1 N l Y 3 R p b 2 4 x L 1 R h Y m x l M D c 0 I C h Q Y W d l I D E w N S k v Q 2 h h b m d l Z C B U e X B l L n t D b 2 x 1 b W 4 y L D F 9 J n F 1 b 3 Q 7 L C Z x d W 9 0 O 1 N l Y 3 R p b 2 4 x L 1 R h Y m x l M D c 0 I C h Q Y W d l I D E w N S k v Q 2 h h b m d l Z C B U e X B l L n t D b 2 x 1 b W 4 z L D J 9 J n F 1 b 3 Q 7 L C Z x d W 9 0 O 1 N l Y 3 R p b 2 4 x L 1 R h Y m x l M D c 0 I C h Q Y W d l I D E w N S k v Q 2 h h b m d l Z C B U e X B l L n t D b 2 x 1 b W 4 0 L D N 9 J n F 1 b 3 Q 7 L C Z x d W 9 0 O 1 N l Y 3 R p b 2 4 x L 1 R h Y m x l M D c 0 I C h Q Y W d l I D E w N S k v Q 2 h h b m d l Z C B U e X B l L n t D b 2 x 1 b W 4 1 L D R 9 J n F 1 b 3 Q 7 L C Z x d W 9 0 O 1 N l Y 3 R p b 2 4 x L 1 R h Y m x l M D c 0 I C h Q Y W d l I D E w N S k v Q 2 h h b m d l Z C B U e X B l L n t D b 2 x 1 b W 4 2 L D V 9 J n F 1 b 3 Q 7 L C Z x d W 9 0 O 1 N l Y 3 R p b 2 4 x L 1 R h Y m x l M D c 0 I C h Q Y W d l I D E w N S k v Q 2 h h b m d l Z C B U e X B l L n t D b 2 x 1 b W 4 3 L D Z 9 J n F 1 b 3 Q 7 L C Z x d W 9 0 O 1 N l Y 3 R p b 2 4 x L 1 R h Y m x l M D c 0 I C h Q Y W d l I D E w N S k v Q 2 h h b m d l Z C B U e X B l L n t D b 2 x 1 b W 4 4 L D d 9 J n F 1 b 3 Q 7 L C Z x d W 9 0 O 1 N l Y 3 R p b 2 4 x L 1 R h Y m x l M D c 0 I C h Q Y W d l I D E w N S k v Q 2 h h b m d l Z C B U e X B l L n t D b 2 x 1 b W 4 5 L D h 9 J n F 1 b 3 Q 7 L C Z x d W 9 0 O 1 N l Y 3 R p b 2 4 x L 1 R h Y m x l M D c 0 I C h Q Y W d l I D E w N S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Q g K F B h Z 2 U g M T A 1 K S 9 D a G F u Z 2 V k I F R 5 c G U u e 0 N v b H V t b j E s M H 0 m c X V v d D s s J n F 1 b 3 Q 7 U 2 V j d G l v b j E v V G F i b G U w N z Q g K F B h Z 2 U g M T A 1 K S 9 D a G F u Z 2 V k I F R 5 c G U u e 0 N v b H V t b j I s M X 0 m c X V v d D s s J n F 1 b 3 Q 7 U 2 V j d G l v b j E v V G F i b G U w N z Q g K F B h Z 2 U g M T A 1 K S 9 D a G F u Z 2 V k I F R 5 c G U u e 0 N v b H V t b j M s M n 0 m c X V v d D s s J n F 1 b 3 Q 7 U 2 V j d G l v b j E v V G F i b G U w N z Q g K F B h Z 2 U g M T A 1 K S 9 D a G F u Z 2 V k I F R 5 c G U u e 0 N v b H V t b j Q s M 3 0 m c X V v d D s s J n F 1 b 3 Q 7 U 2 V j d G l v b j E v V G F i b G U w N z Q g K F B h Z 2 U g M T A 1 K S 9 D a G F u Z 2 V k I F R 5 c G U u e 0 N v b H V t b j U s N H 0 m c X V v d D s s J n F 1 b 3 Q 7 U 2 V j d G l v b j E v V G F i b G U w N z Q g K F B h Z 2 U g M T A 1 K S 9 D a G F u Z 2 V k I F R 5 c G U u e 0 N v b H V t b j Y s N X 0 m c X V v d D s s J n F 1 b 3 Q 7 U 2 V j d G l v b j E v V G F i b G U w N z Q g K F B h Z 2 U g M T A 1 K S 9 D a G F u Z 2 V k I F R 5 c G U u e 0 N v b H V t b j c s N n 0 m c X V v d D s s J n F 1 b 3 Q 7 U 2 V j d G l v b j E v V G F i b G U w N z Q g K F B h Z 2 U g M T A 1 K S 9 D a G F u Z 2 V k I F R 5 c G U u e 0 N v b H V t b j g s N 3 0 m c X V v d D s s J n F 1 b 3 Q 7 U 2 V j d G l v b j E v V G F i b G U w N z Q g K F B h Z 2 U g M T A 1 K S 9 D a G F u Z 2 V k I F R 5 c G U u e 0 N v b H V t b j k s O H 0 m c X V v d D s s J n F 1 b 3 Q 7 U 2 V j d G l v b j E v V G F i b G U w N z Q g K F B h Z 2 U g M T A 1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N C U y M C h Q Y W d l J T I w M T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C U y M C h Q Y W d l J T I w M T A 1 K S 9 U Y W J s Z T A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x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U l M j A o U G F n Z S U y M D E w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G J i N 2 Q 1 M C 0 5 Y m M x L T R h Y T c t O W R k M C 0 2 O T c 4 O T h l M m N k M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N S 0 w N i 0 w M l Q x N D o 0 O D o 1 N C 4 2 O D c 4 M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R W 5 0 c n k g V H l w Z T 0 i U m V j b 3 Z l c n l U Y X J n Z X R T a G V l d C I g V m F s d W U 9 I n N T a G V l d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c 1 X 1 9 Q Y W d l X z E w N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1 I C h Q Y W d l I D E w N i k v Q 2 h h b m d l Z C B U e X B l L n t D b 2 x 1 b W 4 x L D B 9 J n F 1 b 3 Q 7 L C Z x d W 9 0 O 1 N l Y 3 R p b 2 4 x L 1 R h Y m x l M D c 1 I C h Q Y W d l I D E w N i k v Q 2 h h b m d l Z C B U e X B l L n t D b 2 x 1 b W 4 y L D F 9 J n F 1 b 3 Q 7 L C Z x d W 9 0 O 1 N l Y 3 R p b 2 4 x L 1 R h Y m x l M D c 1 I C h Q Y W d l I D E w N i k v Q 2 h h b m d l Z C B U e X B l L n t D b 2 x 1 b W 4 z L D J 9 J n F 1 b 3 Q 7 L C Z x d W 9 0 O 1 N l Y 3 R p b 2 4 x L 1 R h Y m x l M D c 1 I C h Q Y W d l I D E w N i k v Q 2 h h b m d l Z C B U e X B l L n t D b 2 x 1 b W 4 0 L D N 9 J n F 1 b 3 Q 7 L C Z x d W 9 0 O 1 N l Y 3 R p b 2 4 x L 1 R h Y m x l M D c 1 I C h Q Y W d l I D E w N i k v Q 2 h h b m d l Z C B U e X B l L n t D b 2 x 1 b W 4 1 L D R 9 J n F 1 b 3 Q 7 L C Z x d W 9 0 O 1 N l Y 3 R p b 2 4 x L 1 R h Y m x l M D c 1 I C h Q Y W d l I D E w N i k v Q 2 h h b m d l Z C B U e X B l L n t D b 2 x 1 b W 4 2 L D V 9 J n F 1 b 3 Q 7 L C Z x d W 9 0 O 1 N l Y 3 R p b 2 4 x L 1 R h Y m x l M D c 1 I C h Q Y W d l I D E w N i k v Q 2 h h b m d l Z C B U e X B l L n t D b 2 x 1 b W 4 3 L D Z 9 J n F 1 b 3 Q 7 L C Z x d W 9 0 O 1 N l Y 3 R p b 2 4 x L 1 R h Y m x l M D c 1 I C h Q Y W d l I D E w N i k v Q 2 h h b m d l Z C B U e X B l L n t D b 2 x 1 b W 4 4 L D d 9 J n F 1 b 3 Q 7 L C Z x d W 9 0 O 1 N l Y 3 R p b 2 4 x L 1 R h Y m x l M D c 1 I C h Q Y W d l I D E w N i k v Q 2 h h b m d l Z C B U e X B l L n t D b 2 x 1 b W 4 5 L D h 9 J n F 1 b 3 Q 7 L C Z x d W 9 0 O 1 N l Y 3 R p b 2 4 x L 1 R h Y m x l M D c 1 I C h Q Y W d l I D E w N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U g K F B h Z 2 U g M T A 2 K S 9 D a G F u Z 2 V k I F R 5 c G U u e 0 N v b H V t b j E s M H 0 m c X V v d D s s J n F 1 b 3 Q 7 U 2 V j d G l v b j E v V G F i b G U w N z U g K F B h Z 2 U g M T A 2 K S 9 D a G F u Z 2 V k I F R 5 c G U u e 0 N v b H V t b j I s M X 0 m c X V v d D s s J n F 1 b 3 Q 7 U 2 V j d G l v b j E v V G F i b G U w N z U g K F B h Z 2 U g M T A 2 K S 9 D a G F u Z 2 V k I F R 5 c G U u e 0 N v b H V t b j M s M n 0 m c X V v d D s s J n F 1 b 3 Q 7 U 2 V j d G l v b j E v V G F i b G U w N z U g K F B h Z 2 U g M T A 2 K S 9 D a G F u Z 2 V k I F R 5 c G U u e 0 N v b H V t b j Q s M 3 0 m c X V v d D s s J n F 1 b 3 Q 7 U 2 V j d G l v b j E v V G F i b G U w N z U g K F B h Z 2 U g M T A 2 K S 9 D a G F u Z 2 V k I F R 5 c G U u e 0 N v b H V t b j U s N H 0 m c X V v d D s s J n F 1 b 3 Q 7 U 2 V j d G l v b j E v V G F i b G U w N z U g K F B h Z 2 U g M T A 2 K S 9 D a G F u Z 2 V k I F R 5 c G U u e 0 N v b H V t b j Y s N X 0 m c X V v d D s s J n F 1 b 3 Q 7 U 2 V j d G l v b j E v V G F i b G U w N z U g K F B h Z 2 U g M T A 2 K S 9 D a G F u Z 2 V k I F R 5 c G U u e 0 N v b H V t b j c s N n 0 m c X V v d D s s J n F 1 b 3 Q 7 U 2 V j d G l v b j E v V G F i b G U w N z U g K F B h Z 2 U g M T A 2 K S 9 D a G F u Z 2 V k I F R 5 c G U u e 0 N v b H V t b j g s N 3 0 m c X V v d D s s J n F 1 b 3 Q 7 U 2 V j d G l v b j E v V G F i b G U w N z U g K F B h Z 2 U g M T A 2 K S 9 D a G F u Z 2 V k I F R 5 c G U u e 0 N v b H V t b j k s O H 0 m c X V v d D s s J n F 1 b 3 Q 7 U 2 V j d G l v b j E v V G F i b G U w N z U g K F B h Z 2 U g M T A 2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N S U y M C h Q Y W d l J T I w M T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S U y M C h Q Y W d l J T I w M T A 2 K S 9 U Y W J s Z T A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1 J T I w K F B h Z 2 U l M j A x M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9 C + m m r / p L v B m A i + e M d Q 4 A A A A A A g A A A A A A E G Y A A A A B A A A g A A A A A j i n n W C p f R l s 1 r 5 p x F N V s o n k e 4 K H 4 m Z + l m X G s V S v Z E E A A A A A D o A A A A A C A A A g A A A A j I M Z a D J N 1 n L a x X 4 0 n t 0 y a f 6 Z z I + t Z 1 T Z a C h X F i f D 7 i B Q A A A A t Y y p N Z 9 u l D 5 W q D g n W Y c n c P f P C 4 P A S n e i v F E x W 4 U O H l K V 5 l l y y K y K R / C X Z 0 A e c d o 2 z 5 L R e + K h T 4 s X w C n S 6 5 q W l 5 l K 4 W 3 k q u F w L b r E o r j 2 1 y B A A A A A g S a h U K O 9 3 p p B q O h 7 4 e R V G N z W p l F M t 8 y I 7 v X K v c d c r x V K + o t 7 z s V f N j n 4 g g G v S k H N h K N b X Z L G q v j e X g j h A J X 7 h g = = < / D a t a M a s h u p > 
</file>

<file path=customXml/itemProps1.xml><?xml version="1.0" encoding="utf-8"?>
<ds:datastoreItem xmlns:ds="http://schemas.openxmlformats.org/officeDocument/2006/customXml" ds:itemID="{A13F7F21-CB02-4B9E-896C-61ABC5B659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Allgap(15-24)</vt:lpstr>
      <vt:lpstr>Rural Urban Divide(15-29)</vt:lpstr>
      <vt:lpstr>RGAP(15-29)</vt:lpstr>
      <vt:lpstr>UGAP(15-29)</vt:lpstr>
      <vt:lpstr>ALLgap(15-29)</vt:lpstr>
      <vt:lpstr>Rural Urban Divide(15+)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cp:lastPrinted>2025-07-04T08:07:04Z</cp:lastPrinted>
  <dcterms:created xsi:type="dcterms:W3CDTF">2025-06-02T14:46:08Z</dcterms:created>
  <dcterms:modified xsi:type="dcterms:W3CDTF">2025-07-04T08:07:08Z</dcterms:modified>
</cp:coreProperties>
</file>