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318EE0AC-DAF8-45D0-8A05-68034F135DCB}" xr6:coauthVersionLast="47" xr6:coauthVersionMax="47" xr10:uidLastSave="{00000000-0000-0000-0000-000000000000}"/>
  <bookViews>
    <workbookView xWindow="-108" yWindow="-108" windowWidth="23256" windowHeight="12456" firstSheet="5" activeTab="11" xr2:uid="{DC939283-0A37-41BC-A9FF-9A42F8E5FC7C}"/>
  </bookViews>
  <sheets>
    <sheet name="Rural Urban Divide(15-24)" sheetId="2" r:id="rId1"/>
    <sheet name="Rgap(15-24)" sheetId="3" r:id="rId2"/>
    <sheet name="Ugap(15-24)" sheetId="4" r:id="rId3"/>
    <sheet name="Allgap(15-24)" sheetId="5" r:id="rId4"/>
    <sheet name="Rural Urban Divide(15-29)" sheetId="6" r:id="rId5"/>
    <sheet name="Rgap(15-29)" sheetId="7" r:id="rId6"/>
    <sheet name="Ugap(15-29)" sheetId="8" r:id="rId7"/>
    <sheet name="Allgap(15-29)" sheetId="9" r:id="rId8"/>
    <sheet name="Rural Urban Divide(15+)" sheetId="10" r:id="rId9"/>
    <sheet name="Rgap(15+)" sheetId="11" r:id="rId10"/>
    <sheet name="Ugap(15+)" sheetId="12" r:id="rId11"/>
    <sheet name="Allgap(15+)" sheetId="13" r:id="rId12"/>
  </sheets>
  <definedNames>
    <definedName name="ExternalData_1" localSheetId="8" hidden="1">'Rural Urban Divide(15+)'!$A$4:$J$43</definedName>
    <definedName name="ExternalData_1" localSheetId="0" hidden="1">'Rural Urban Divide(15-24)'!$A$4:$J$43</definedName>
    <definedName name="ExternalData_1" localSheetId="4" hidden="1">'Rural Urban Divide(15-29)'!$A$4:$J$43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6  Page 107-6752ef48-2ab5-4e65-8b27-d858720fac56" name="Table076  Page 107" connection="Query - Table076 (Page 107)"/>
          <x15:modelTable id="Table077  Page 108-ef5a981a-e021-4443-9e3e-c358a606db1b" name="Table077  Page 108" connection="Query - Table077 (Page 108)"/>
          <x15:modelTable id="Table078  Page 109-91a899a3-8da3-42af-a530-ebcab8b37ba7" name="Table078  Page 109" connection="Query - Table078 (Page 10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5" l="1"/>
  <c r="E41" i="5"/>
  <c r="E42" i="5"/>
  <c r="E43" i="5"/>
  <c r="E44" i="5"/>
  <c r="E45" i="5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0" i="2"/>
  <c r="M41" i="2"/>
  <c r="M42" i="2"/>
  <c r="M43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8" i="2"/>
  <c r="L39" i="2"/>
  <c r="L40" i="2"/>
  <c r="L41" i="2"/>
  <c r="L42" i="2"/>
  <c r="L43" i="2"/>
  <c r="M7" i="2"/>
  <c r="L7" i="2"/>
  <c r="E9" i="5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8" i="6"/>
  <c r="M39" i="6"/>
  <c r="M40" i="6"/>
  <c r="M41" i="6"/>
  <c r="M42" i="6"/>
  <c r="M43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8" i="6"/>
  <c r="L39" i="6"/>
  <c r="L40" i="6"/>
  <c r="L41" i="6"/>
  <c r="L42" i="6"/>
  <c r="L43" i="6"/>
  <c r="M7" i="6"/>
  <c r="L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8" i="6"/>
  <c r="K39" i="6"/>
  <c r="K40" i="6"/>
  <c r="K41" i="6"/>
  <c r="K42" i="6"/>
  <c r="K43" i="6"/>
  <c r="K7" i="6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8" i="10"/>
  <c r="M39" i="10"/>
  <c r="M40" i="10"/>
  <c r="M41" i="10"/>
  <c r="M42" i="10"/>
  <c r="M43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8" i="10"/>
  <c r="L39" i="10"/>
  <c r="L40" i="10"/>
  <c r="L41" i="10"/>
  <c r="L42" i="10"/>
  <c r="L43" i="10"/>
  <c r="M7" i="10"/>
  <c r="L7" i="10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K42" i="2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9" i="13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40" i="11"/>
  <c r="E41" i="11"/>
  <c r="E42" i="11"/>
  <c r="E43" i="11"/>
  <c r="E44" i="11"/>
  <c r="E45" i="11"/>
  <c r="E9" i="11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8" i="10"/>
  <c r="K39" i="10"/>
  <c r="K40" i="10"/>
  <c r="K41" i="10"/>
  <c r="K42" i="10"/>
  <c r="K43" i="10"/>
  <c r="K7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9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40" i="7"/>
  <c r="E41" i="7"/>
  <c r="E42" i="7"/>
  <c r="E43" i="7"/>
  <c r="E44" i="7"/>
  <c r="E45" i="7"/>
  <c r="E9" i="7"/>
  <c r="E9" i="4"/>
  <c r="E9" i="3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8" i="2"/>
  <c r="K39" i="2"/>
  <c r="K40" i="2"/>
  <c r="K41" i="2"/>
  <c r="K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CDEBE-5208-40D2-93FF-30E694243D53}" keepAlive="1" name="ModelConnection_ExternalData_1" description="Data Model" type="5" refreshedVersion="8" minRefreshableVersion="5" saveData="1">
    <dbPr connection="Data Model Connection" command="Table077  Page 108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0793B08-48FB-45A9-A89E-1BCB452A12BD}" keepAlive="1" name="ModelConnection_ExternalData_11" description="Data Model" type="5" refreshedVersion="8" minRefreshableVersion="5" saveData="1">
    <dbPr connection="Data Model Connection" command="Table076  Page 107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0B79FC2-2F3F-48B6-85FE-0E3B5A16E0AF}" keepAlive="1" name="ModelConnection_ExternalData_12" description="Data Model" type="5" refreshedVersion="8" minRefreshableVersion="5" saveData="1">
    <dbPr connection="Data Model Connection" command="Table078  Page 10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7293617-C0D0-4A7E-906B-99858A5CF465}" name="Query - Table076 (Page 107)" description="Connection to the 'Table076 (Page 107)' query in the workbook." type="100" refreshedVersion="8" minRefreshableVersion="5">
    <extLst>
      <ext xmlns:x15="http://schemas.microsoft.com/office/spreadsheetml/2010/11/main" uri="{DE250136-89BD-433C-8126-D09CA5730AF9}">
        <x15:connection id="1fe63d35-00ab-48dd-b700-c6cf5955f9ee">
          <x15:oledbPr connection="Provider=Microsoft.Mashup.OleDb.1;Data Source=$Workbook$;Location=&quot;Table076 (Page 107)&quot;;Extended Properties=&quot;&quot;">
            <x15:dbTables>
              <x15:dbTable name="Table076 (Page 107)"/>
            </x15:dbTables>
          </x15:oledbPr>
        </x15:connection>
      </ext>
    </extLst>
  </connection>
  <connection id="5" xr16:uid="{F04230CE-8315-416E-B6C4-C9B67201A0E9}" name="Query - Table077 (Page 108)" description="Connection to the 'Table077 (Page 108)' query in the workbook." type="100" refreshedVersion="8" minRefreshableVersion="5">
    <extLst>
      <ext xmlns:x15="http://schemas.microsoft.com/office/spreadsheetml/2010/11/main" uri="{DE250136-89BD-433C-8126-D09CA5730AF9}">
        <x15:connection id="65f9355b-027b-4782-807c-b5fbcc305573">
          <x15:oledbPr connection="Provider=Microsoft.Mashup.OleDb.1;Data Source=$Workbook$;Location=&quot;Table077 (Page 108)&quot;;Extended Properties=&quot;&quot;">
            <x15:dbTables>
              <x15:dbTable name="Table077 (Page 108)"/>
            </x15:dbTables>
          </x15:oledbPr>
        </x15:connection>
      </ext>
    </extLst>
  </connection>
  <connection id="6" xr16:uid="{62A00AFF-895E-497D-97A7-9AC35A86AC66}" name="Query - Table078 (Page 109)" description="Connection to the 'Table078 (Page 109)' query in the workbook." type="100" refreshedVersion="8" minRefreshableVersion="5">
    <extLst>
      <ext xmlns:x15="http://schemas.microsoft.com/office/spreadsheetml/2010/11/main" uri="{DE250136-89BD-433C-8126-D09CA5730AF9}">
        <x15:connection id="ced25e28-b0bc-4daf-a3a7-87ffd1f18b4d">
          <x15:oledbPr connection="Provider=Microsoft.Mashup.OleDb.1;Data Source=$Workbook$;Location=&quot;Table078 (Page 109)&quot;;Extended Properties=&quot;&quot;">
            <x15:dbTables>
              <x15:dbTable name="Table078 (Page 109)"/>
            </x15:dbTables>
          </x15:oledbPr>
        </x15:connection>
      </ext>
    </extLst>
  </connection>
  <connection id="7" xr16:uid="{29EAEAA1-28A3-4610-A5EC-8AE70A7C0B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<sst xmlns="http://schemas.openxmlformats.org/spreadsheetml/2006/main" count="2664" uniqueCount="518">
  <si>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</si>
  <si>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</si>
  <si>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</si>
  <si>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</si>
  <si>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</si>
  <si>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</si>
  <si>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</si>
  <si>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</si>
  <si>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</si>
  <si>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</si>
  <si>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</si>
  <si>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</si>
  <si>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</si>
  <si>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</si>
  <si>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</si>
  <si>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</si>
  <si>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</si>
  <si>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</si>
  <si>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87.4</t>
  </si>
  <si>
    <t>81.1</t>
  </si>
  <si>
    <t>84.3</t>
  </si>
  <si>
    <t>91.9</t>
  </si>
  <si>
    <t>90.4</t>
  </si>
  <si>
    <t>91.1</t>
  </si>
  <si>
    <t>88.9</t>
  </si>
  <si>
    <t>84.5</t>
  </si>
  <si>
    <t>86.7</t>
  </si>
  <si>
    <t>Arunachal Pradesh</t>
  </si>
  <si>
    <t>65.8</t>
  </si>
  <si>
    <t>61.3</t>
  </si>
  <si>
    <t>63.8</t>
  </si>
  <si>
    <t>78.5</t>
  </si>
  <si>
    <t>74.7</t>
  </si>
  <si>
    <t>76.4</t>
  </si>
  <si>
    <t>68.5</t>
  </si>
  <si>
    <t>65.1</t>
  </si>
  <si>
    <t>66.9</t>
  </si>
  <si>
    <t>Assam</t>
  </si>
  <si>
    <t>91.8</t>
  </si>
  <si>
    <t>88.1</t>
  </si>
  <si>
    <t>89.9</t>
  </si>
  <si>
    <t>97.0</t>
  </si>
  <si>
    <t>96.3</t>
  </si>
  <si>
    <t>96.7</t>
  </si>
  <si>
    <t>92.4</t>
  </si>
  <si>
    <t>89.1</t>
  </si>
  <si>
    <t>90.7</t>
  </si>
  <si>
    <t>Bihar</t>
  </si>
  <si>
    <t>87.3</t>
  </si>
  <si>
    <t>77.8</t>
  </si>
  <si>
    <t>82.7</t>
  </si>
  <si>
    <t>84.2</t>
  </si>
  <si>
    <t>78.1</t>
  </si>
  <si>
    <t>82.8</t>
  </si>
  <si>
    <t>Chhattisgarh</t>
  </si>
  <si>
    <t>84.1</t>
  </si>
  <si>
    <t>81.0</t>
  </si>
  <si>
    <t>82.6</t>
  </si>
  <si>
    <t>86.4</t>
  </si>
  <si>
    <t>91.2</t>
  </si>
  <si>
    <t>88.8</t>
  </si>
  <si>
    <t>83.6</t>
  </si>
  <si>
    <t>Delhi</t>
  </si>
  <si>
    <t>51.2</t>
  </si>
  <si>
    <t>64.6</t>
  </si>
  <si>
    <t>56.3</t>
  </si>
  <si>
    <t>93.2</t>
  </si>
  <si>
    <t>88.7</t>
  </si>
  <si>
    <t>91.7</t>
  </si>
  <si>
    <t>80.5</t>
  </si>
  <si>
    <t>87.6</t>
  </si>
  <si>
    <t>Goa</t>
  </si>
  <si>
    <t>100.0</t>
  </si>
  <si>
    <t>47.1</t>
  </si>
  <si>
    <t>63.2</t>
  </si>
  <si>
    <t>72.6</t>
  </si>
  <si>
    <t>66.5</t>
  </si>
  <si>
    <t>69.9</t>
  </si>
  <si>
    <t>83.7</t>
  </si>
  <si>
    <t>53.8</t>
  </si>
  <si>
    <t>66.2</t>
  </si>
  <si>
    <t>Gujarat</t>
  </si>
  <si>
    <t>94.4</t>
  </si>
  <si>
    <t>84.0</t>
  </si>
  <si>
    <t>95.4</t>
  </si>
  <si>
    <t>88.3</t>
  </si>
  <si>
    <t>92.5</t>
  </si>
  <si>
    <t>94.9</t>
  </si>
  <si>
    <t>86.0</t>
  </si>
  <si>
    <t>90.9</t>
  </si>
  <si>
    <t>Haryana</t>
  </si>
  <si>
    <t>99.2</t>
  </si>
  <si>
    <t>93.0</t>
  </si>
  <si>
    <t>96.2</t>
  </si>
  <si>
    <t>93.1</t>
  </si>
  <si>
    <t>96.5</t>
  </si>
  <si>
    <t>Himachal Pradesh</t>
  </si>
  <si>
    <t>94.3</t>
  </si>
  <si>
    <t>98.1</t>
  </si>
  <si>
    <t>96.1</t>
  </si>
  <si>
    <t>94.0</t>
  </si>
  <si>
    <t>94.8</t>
  </si>
  <si>
    <t>94.2</t>
  </si>
  <si>
    <t>97.6</t>
  </si>
  <si>
    <t>95.8</t>
  </si>
  <si>
    <t>Jharkhand</t>
  </si>
  <si>
    <t>92.8</t>
  </si>
  <si>
    <t>92.9</t>
  </si>
  <si>
    <t>84.4</t>
  </si>
  <si>
    <t>88.5</t>
  </si>
  <si>
    <t>Karnataka</t>
  </si>
  <si>
    <t>91.5</t>
  </si>
  <si>
    <t>85.6</t>
  </si>
  <si>
    <t>88.0</t>
  </si>
  <si>
    <t>90.2</t>
  </si>
  <si>
    <t>92.1</t>
  </si>
  <si>
    <t>86.9</t>
  </si>
  <si>
    <t>89.5</t>
  </si>
  <si>
    <t>Kerala</t>
  </si>
  <si>
    <t>96.0</t>
  </si>
  <si>
    <t>95.6</t>
  </si>
  <si>
    <t>93.6</t>
  </si>
  <si>
    <t>97.1</t>
  </si>
  <si>
    <t>95.3</t>
  </si>
  <si>
    <t>94.7</t>
  </si>
  <si>
    <t>96.4</t>
  </si>
  <si>
    <t>95.5</t>
  </si>
  <si>
    <t>Madhya Pradesh</t>
  </si>
  <si>
    <t>89.3</t>
  </si>
  <si>
    <t>80.4</t>
  </si>
  <si>
    <t>85.2</t>
  </si>
  <si>
    <t>92.0</t>
  </si>
  <si>
    <t>87.7</t>
  </si>
  <si>
    <t>90.0</t>
  </si>
  <si>
    <t>82.4</t>
  </si>
  <si>
    <t>86.5</t>
  </si>
  <si>
    <t>Maharashtra</t>
  </si>
  <si>
    <t>93.9</t>
  </si>
  <si>
    <t>92.7</t>
  </si>
  <si>
    <t>87.5</t>
  </si>
  <si>
    <t>Manipur</t>
  </si>
  <si>
    <t>90.8</t>
  </si>
  <si>
    <t>91.6</t>
  </si>
  <si>
    <t>95.7</t>
  </si>
  <si>
    <t>90.3</t>
  </si>
  <si>
    <t>Meghalaya</t>
  </si>
  <si>
    <t>61.9</t>
  </si>
  <si>
    <t>56.9</t>
  </si>
  <si>
    <t>59.6</t>
  </si>
  <si>
    <t>95.1</t>
  </si>
  <si>
    <t>68.2</t>
  </si>
  <si>
    <t>64.9</t>
  </si>
  <si>
    <t>66.7</t>
  </si>
  <si>
    <t>Mizoram</t>
  </si>
  <si>
    <t>87.8</t>
  </si>
  <si>
    <t>97.9</t>
  </si>
  <si>
    <t>Nagaland</t>
  </si>
  <si>
    <t>68.1</t>
  </si>
  <si>
    <t>87.9</t>
  </si>
  <si>
    <t>77.7</t>
  </si>
  <si>
    <t>93.5</t>
  </si>
  <si>
    <t>80.7</t>
  </si>
  <si>
    <t>89.7</t>
  </si>
  <si>
    <t>Odisha</t>
  </si>
  <si>
    <t>77.9</t>
  </si>
  <si>
    <t>70.6</t>
  </si>
  <si>
    <t>74.2</t>
  </si>
  <si>
    <t>91.0</t>
  </si>
  <si>
    <t>73.0</t>
  </si>
  <si>
    <t>71.0</t>
  </si>
  <si>
    <t>75.8</t>
  </si>
  <si>
    <t>Punjab</t>
  </si>
  <si>
    <t>88.6</t>
  </si>
  <si>
    <t>97.3</t>
  </si>
  <si>
    <t>84.7</t>
  </si>
  <si>
    <t>Rajasthan</t>
  </si>
  <si>
    <t>73.3</t>
  </si>
  <si>
    <t>78.3</t>
  </si>
  <si>
    <t>86.6</t>
  </si>
  <si>
    <t>77.3</t>
  </si>
  <si>
    <t>83.0</t>
  </si>
  <si>
    <t>83.9</t>
  </si>
  <si>
    <t>74.3</t>
  </si>
  <si>
    <t>79.7</t>
  </si>
  <si>
    <t>Sikkim</t>
  </si>
  <si>
    <t>93.8</t>
  </si>
  <si>
    <t>98.6</t>
  </si>
  <si>
    <t>96.9</t>
  </si>
  <si>
    <t>Tamil Nadu</t>
  </si>
  <si>
    <t>84.8</t>
  </si>
  <si>
    <t>84.6</t>
  </si>
  <si>
    <t>85.1</t>
  </si>
  <si>
    <t>85.4</t>
  </si>
  <si>
    <t>Telangana</t>
  </si>
  <si>
    <t>89.6</t>
  </si>
  <si>
    <t>79.5</t>
  </si>
  <si>
    <t>90.1</t>
  </si>
  <si>
    <t>85.3</t>
  </si>
  <si>
    <t>86.8</t>
  </si>
  <si>
    <t>Tripura</t>
  </si>
  <si>
    <t>40.7</t>
  </si>
  <si>
    <t>33.6</t>
  </si>
  <si>
    <t>37.0</t>
  </si>
  <si>
    <t>75.1</t>
  </si>
  <si>
    <t>66.0</t>
  </si>
  <si>
    <t>69.1</t>
  </si>
  <si>
    <t>47.6</t>
  </si>
  <si>
    <t>43.5</t>
  </si>
  <si>
    <t>45.4</t>
  </si>
  <si>
    <t>Uttarakhand</t>
  </si>
  <si>
    <t>96.6</t>
  </si>
  <si>
    <t>95.9</t>
  </si>
  <si>
    <t>98.4</t>
  </si>
  <si>
    <t>Uttar Pradesh</t>
  </si>
  <si>
    <t>73.6</t>
  </si>
  <si>
    <t>79.1</t>
  </si>
  <si>
    <t>87.0</t>
  </si>
  <si>
    <t>75.6</t>
  </si>
  <si>
    <t>81.8</t>
  </si>
  <si>
    <t>74.1</t>
  </si>
  <si>
    <t>West Bengal</t>
  </si>
  <si>
    <t>94.5</t>
  </si>
  <si>
    <t>91.4</t>
  </si>
  <si>
    <t>80.1</t>
  </si>
  <si>
    <t>85.5</t>
  </si>
  <si>
    <t>A &amp; N Islands</t>
  </si>
  <si>
    <t>66.4</t>
  </si>
  <si>
    <t>86.3</t>
  </si>
  <si>
    <t>Chandigarh</t>
  </si>
  <si>
    <t>-</t>
  </si>
  <si>
    <t>77.5</t>
  </si>
  <si>
    <t>85.0</t>
  </si>
  <si>
    <t>82.3</t>
  </si>
  <si>
    <t>56.5</t>
  </si>
  <si>
    <t>73.9</t>
  </si>
  <si>
    <t>82.0</t>
  </si>
  <si>
    <t>Jammu &amp; Kashmir</t>
  </si>
  <si>
    <t>91.3</t>
  </si>
  <si>
    <t>95.0</t>
  </si>
  <si>
    <t>94.1</t>
  </si>
  <si>
    <t>Ladakh</t>
  </si>
  <si>
    <t>16.7</t>
  </si>
  <si>
    <t>67.1</t>
  </si>
  <si>
    <t>27.2</t>
  </si>
  <si>
    <t>28.2</t>
  </si>
  <si>
    <t>27.7</t>
  </si>
  <si>
    <t>Lakshadweep</t>
  </si>
  <si>
    <t>Puducherry</t>
  </si>
  <si>
    <t>69.3</t>
  </si>
  <si>
    <t>82.2</t>
  </si>
  <si>
    <t>all-India</t>
  </si>
  <si>
    <t>79.3</t>
  </si>
  <si>
    <t>83.5</t>
  </si>
  <si>
    <t>89.0</t>
  </si>
  <si>
    <t>81.6</t>
  </si>
  <si>
    <t>column11</t>
  </si>
  <si>
    <t>Rural Urban Divide</t>
  </si>
  <si>
    <t>Colum5</t>
  </si>
  <si>
    <t>Gender Gap</t>
  </si>
  <si>
    <t>Column11</t>
  </si>
  <si>
    <t>78.4</t>
  </si>
  <si>
    <t>92.6</t>
  </si>
  <si>
    <t>90.6</t>
  </si>
  <si>
    <t>86.2</t>
  </si>
  <si>
    <t>68.7</t>
  </si>
  <si>
    <t>57.9</t>
  </si>
  <si>
    <t>63.4</t>
  </si>
  <si>
    <t>77.0</t>
  </si>
  <si>
    <t>62.4</t>
  </si>
  <si>
    <t>66.8</t>
  </si>
  <si>
    <t>85.7</t>
  </si>
  <si>
    <t>95.2</t>
  </si>
  <si>
    <t>87.2</t>
  </si>
  <si>
    <t>82.5</t>
  </si>
  <si>
    <t>79.0</t>
  </si>
  <si>
    <t>85.8</t>
  </si>
  <si>
    <t>54.9</t>
  </si>
  <si>
    <t>54.6</t>
  </si>
  <si>
    <t>54.8</t>
  </si>
  <si>
    <t>79.9</t>
  </si>
  <si>
    <t>78.9</t>
  </si>
  <si>
    <t>83.3</t>
  </si>
  <si>
    <t>57.8</t>
  </si>
  <si>
    <t>67.9</t>
  </si>
  <si>
    <t>67.4</t>
  </si>
  <si>
    <t>76.2</t>
  </si>
  <si>
    <t>62.3</t>
  </si>
  <si>
    <t>72.2</t>
  </si>
  <si>
    <t>83.1</t>
  </si>
  <si>
    <t>88.2</t>
  </si>
  <si>
    <t>89.2</t>
  </si>
  <si>
    <t>90.5</t>
  </si>
  <si>
    <t>89.8</t>
  </si>
  <si>
    <t>94.6</t>
  </si>
  <si>
    <t>89.4</t>
  </si>
  <si>
    <t>80.3</t>
  </si>
  <si>
    <t>93.4</t>
  </si>
  <si>
    <t>93.7</t>
  </si>
  <si>
    <t>92.2</t>
  </si>
  <si>
    <t>57.1</t>
  </si>
  <si>
    <t>57.6</t>
  </si>
  <si>
    <t>57.4</t>
  </si>
  <si>
    <t>64.4</t>
  </si>
  <si>
    <t>99.8</t>
  </si>
  <si>
    <t>98.3</t>
  </si>
  <si>
    <t>78.8</t>
  </si>
  <si>
    <t>67.7</t>
  </si>
  <si>
    <t>78.0</t>
  </si>
  <si>
    <t>75.3</t>
  </si>
  <si>
    <t>81.3</t>
  </si>
  <si>
    <t>81.5</t>
  </si>
  <si>
    <t>71.8</t>
  </si>
  <si>
    <t>76.9</t>
  </si>
  <si>
    <t>76.1</t>
  </si>
  <si>
    <t>82.1</t>
  </si>
  <si>
    <t>72.9</t>
  </si>
  <si>
    <t>81.7</t>
  </si>
  <si>
    <t>83.8</t>
  </si>
  <si>
    <t>79.6</t>
  </si>
  <si>
    <t>43.1</t>
  </si>
  <si>
    <t>31.6</t>
  </si>
  <si>
    <t>37.1</t>
  </si>
  <si>
    <t>70.9</t>
  </si>
  <si>
    <t>49.4</t>
  </si>
  <si>
    <t>40.9</t>
  </si>
  <si>
    <t>44.8</t>
  </si>
  <si>
    <t>99.4</t>
  </si>
  <si>
    <t>97.4</t>
  </si>
  <si>
    <t>77.6</t>
  </si>
  <si>
    <t>87.1</t>
  </si>
  <si>
    <t>76.0</t>
  </si>
  <si>
    <t>72.8</t>
  </si>
  <si>
    <t>78.6</t>
  </si>
  <si>
    <t>74.8</t>
  </si>
  <si>
    <t>83.2</t>
  </si>
  <si>
    <t>45.3</t>
  </si>
  <si>
    <t>69.5</t>
  </si>
  <si>
    <t>64.8</t>
  </si>
  <si>
    <t>81.4</t>
  </si>
  <si>
    <t>76.3</t>
  </si>
  <si>
    <t>80.6</t>
  </si>
  <si>
    <t>93.3</t>
  </si>
  <si>
    <t>33.7</t>
  </si>
  <si>
    <t>49.3</t>
  </si>
  <si>
    <t>42.1</t>
  </si>
  <si>
    <t>43.2</t>
  </si>
  <si>
    <t>53.6</t>
  </si>
  <si>
    <t>48.4</t>
  </si>
  <si>
    <t>60.0</t>
  </si>
  <si>
    <t>43.0</t>
  </si>
  <si>
    <t>59.8</t>
  </si>
  <si>
    <t>67.3</t>
  </si>
  <si>
    <t>48.6</t>
  </si>
  <si>
    <t>56.6</t>
  </si>
  <si>
    <t>52.2</t>
  </si>
  <si>
    <t>41.3</t>
  </si>
  <si>
    <t>46.9</t>
  </si>
  <si>
    <t>70.4</t>
  </si>
  <si>
    <t>55.9</t>
  </si>
  <si>
    <t>46.6</t>
  </si>
  <si>
    <t>51.4</t>
  </si>
  <si>
    <t>72.5</t>
  </si>
  <si>
    <t>58.4</t>
  </si>
  <si>
    <t>65.6</t>
  </si>
  <si>
    <t>76.7</t>
  </si>
  <si>
    <t>73.8</t>
  </si>
  <si>
    <t>60.1</t>
  </si>
  <si>
    <t>68.4</t>
  </si>
  <si>
    <t>54.3</t>
  </si>
  <si>
    <t>59.9</t>
  </si>
  <si>
    <t>69.2</t>
  </si>
  <si>
    <t>62.1</t>
  </si>
  <si>
    <t>61.5</t>
  </si>
  <si>
    <t>46.4</t>
  </si>
  <si>
    <t>76.8</t>
  </si>
  <si>
    <t>62.5</t>
  </si>
  <si>
    <t>69.6</t>
  </si>
  <si>
    <t>49.5</t>
  </si>
  <si>
    <t>57.2</t>
  </si>
  <si>
    <t>52.0</t>
  </si>
  <si>
    <t>54.7</t>
  </si>
  <si>
    <t>80.2</t>
  </si>
  <si>
    <t>74.9</t>
  </si>
  <si>
    <t>41.0</t>
  </si>
  <si>
    <t>40.8</t>
  </si>
  <si>
    <t>59.5</t>
  </si>
  <si>
    <t>52.8</t>
  </si>
  <si>
    <t>56.1</t>
  </si>
  <si>
    <t>50.2</t>
  </si>
  <si>
    <t>47.2</t>
  </si>
  <si>
    <t>48.7</t>
  </si>
  <si>
    <t>72.7</t>
  </si>
  <si>
    <t>50.1</t>
  </si>
  <si>
    <t>81.9</t>
  </si>
  <si>
    <t>63.9</t>
  </si>
  <si>
    <t>56.8</t>
  </si>
  <si>
    <t>67.6</t>
  </si>
  <si>
    <t>60.3</t>
  </si>
  <si>
    <t>71.2</t>
  </si>
  <si>
    <t>70.1</t>
  </si>
  <si>
    <t>64.3</t>
  </si>
  <si>
    <t>73.4</t>
  </si>
  <si>
    <t>82.9</t>
  </si>
  <si>
    <t>68.6</t>
  </si>
  <si>
    <t>76.6</t>
  </si>
  <si>
    <t>77.2</t>
  </si>
  <si>
    <t>58.6</t>
  </si>
  <si>
    <t>76.5</t>
  </si>
  <si>
    <t>62.0</t>
  </si>
  <si>
    <t>52.5</t>
  </si>
  <si>
    <t>60.9</t>
  </si>
  <si>
    <t>50.6</t>
  </si>
  <si>
    <t>59.4</t>
  </si>
  <si>
    <t>70.8</t>
  </si>
  <si>
    <t>59.3</t>
  </si>
  <si>
    <t>71.5</t>
  </si>
  <si>
    <t>65.9</t>
  </si>
  <si>
    <t>66.3</t>
  </si>
  <si>
    <t>68.3</t>
  </si>
  <si>
    <t>71.1</t>
  </si>
  <si>
    <t>63.7</t>
  </si>
  <si>
    <t>47.3</t>
  </si>
  <si>
    <t>58.5</t>
  </si>
  <si>
    <t>63.5</t>
  </si>
  <si>
    <t>71.3</t>
  </si>
  <si>
    <t>71.6</t>
  </si>
  <si>
    <t>52.3</t>
  </si>
  <si>
    <t>72.3</t>
  </si>
  <si>
    <t>62.7</t>
  </si>
  <si>
    <t>70.3</t>
  </si>
  <si>
    <t>74.4</t>
  </si>
  <si>
    <t>78.2</t>
  </si>
  <si>
    <t>80.9</t>
  </si>
  <si>
    <t>46.8</t>
  </si>
  <si>
    <t>44.0</t>
  </si>
  <si>
    <t>53.2</t>
  </si>
  <si>
    <t>49.0</t>
  </si>
  <si>
    <t>51.1</t>
  </si>
  <si>
    <t>75.7</t>
  </si>
  <si>
    <t>60.8</t>
  </si>
  <si>
    <t>63.6</t>
  </si>
  <si>
    <t>64.2</t>
  </si>
  <si>
    <t>57.7</t>
  </si>
  <si>
    <t>43.3</t>
  </si>
  <si>
    <t>50.3</t>
  </si>
  <si>
    <t>74.6</t>
  </si>
  <si>
    <t>51.9</t>
  </si>
  <si>
    <t>60.6</t>
  </si>
  <si>
    <t>44.7</t>
  </si>
  <si>
    <t>66.1</t>
  </si>
  <si>
    <t>53.3</t>
  </si>
  <si>
    <t>60.2</t>
  </si>
  <si>
    <t>65.2</t>
  </si>
  <si>
    <t>70.5</t>
  </si>
  <si>
    <t>69.7</t>
  </si>
  <si>
    <t>58.0</t>
  </si>
  <si>
    <t>44.3</t>
  </si>
  <si>
    <t>58.8</t>
  </si>
  <si>
    <t>70.0</t>
  </si>
  <si>
    <t>81.2</t>
  </si>
  <si>
    <t>55.6</t>
  </si>
  <si>
    <t>49.2</t>
  </si>
  <si>
    <t>55.5</t>
  </si>
  <si>
    <t>61.2</t>
  </si>
  <si>
    <t>44.9</t>
  </si>
  <si>
    <t>54.1</t>
  </si>
  <si>
    <t>24.1</t>
  </si>
  <si>
    <t>28.9</t>
  </si>
  <si>
    <t>48.5</t>
  </si>
  <si>
    <t>38.9</t>
  </si>
  <si>
    <t>28.4</t>
  </si>
  <si>
    <t>56.2</t>
  </si>
  <si>
    <t>73.7</t>
  </si>
  <si>
    <t>65.4</t>
  </si>
  <si>
    <t>50.7</t>
  </si>
  <si>
    <t>47.5</t>
  </si>
  <si>
    <t>54.2</t>
  </si>
  <si>
    <t>58.2</t>
  </si>
  <si>
    <t>65.3</t>
  </si>
  <si>
    <t>50.8</t>
  </si>
  <si>
    <t>56.7</t>
  </si>
  <si>
    <t>29.9</t>
  </si>
  <si>
    <t>44.1</t>
  </si>
  <si>
    <t>64.7</t>
  </si>
  <si>
    <t>68.9</t>
  </si>
  <si>
    <t>44.4</t>
  </si>
  <si>
    <t>99.0</t>
  </si>
  <si>
    <t>60.4</t>
  </si>
  <si>
    <t>75.4</t>
  </si>
  <si>
    <t>33.4</t>
  </si>
  <si>
    <t>28.3</t>
  </si>
  <si>
    <t>31.1</t>
  </si>
  <si>
    <t>48.9</t>
  </si>
  <si>
    <t>25.5</t>
  </si>
  <si>
    <t>38.0</t>
  </si>
  <si>
    <t>36.7</t>
  </si>
  <si>
    <t>32.6</t>
  </si>
  <si>
    <t>67.5</t>
  </si>
  <si>
    <t>74.0</t>
  </si>
  <si>
    <t>72.4</t>
  </si>
  <si>
    <t>51.7</t>
  </si>
  <si>
    <t>55.4</t>
  </si>
  <si>
    <t>55.1</t>
  </si>
  <si>
    <t>49.7</t>
  </si>
  <si>
    <t>77.4</t>
  </si>
  <si>
    <t>54.4</t>
  </si>
  <si>
    <t>Table 7: Percentage of persons who used copy and paste tools to duplicate or move data, 
information, documents, etc. during last three months for each State/UT
Age: 15-24 years</t>
  </si>
  <si>
    <t>Table 7: Percentage of persons who used copy and paste tools to duplicate or move data, 
information, documents, etc. during last three months for each State/UT
Age: 15-29 years</t>
  </si>
  <si>
    <t>Table 7: Percentage of persons who used copy and paste tools to duplicate or move data, 
information, documents, etc. during last three months for each State/UT
Age: 15 years and above</t>
  </si>
  <si>
    <t>Dadra &amp; Nagar Haveli&amp; Daman &amp; Diu</t>
  </si>
  <si>
    <t>Dadra &amp; Nagar Haveli &amp; Daman &amp; Diu</t>
  </si>
  <si>
    <t>Column 12</t>
  </si>
  <si>
    <t>Column 13</t>
  </si>
  <si>
    <t>Male Divide</t>
  </si>
  <si>
    <t>Female Divide</t>
  </si>
  <si>
    <t>Column12</t>
  </si>
  <si>
    <t>Column13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</si>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</sst>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E125D3B-9BCF-4733-91CB-B85B0F537992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6 (Page 107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E3E777-07EE-4E56-8720-3B1AA8DD1BA0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7 (Page 108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165F8099-6353-4075-A108-875E97959C04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8 (Page 109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FE67E-2525-4915-B895-54AF559E9569}" name="Table076__Page_1073" displayName="Table076__Page_1073" ref="A4:M43" tableType="queryTable" totalsRowShown="0">
  <tableColumns count="13">
    <tableColumn id="1" xr3:uid="{A4669A69-2E8E-4BA6-9847-6619BA6B83A0}" uniqueName="1" name="Column1" queryTableFieldId="1" dataDxfId="38"/>
    <tableColumn id="2" xr3:uid="{2884356B-88D7-470A-87FE-76AB9FA6B021}" uniqueName="2" name="Column2" queryTableFieldId="2" dataDxfId="37"/>
    <tableColumn id="3" xr3:uid="{80E62AE0-9630-465B-882A-3B39EE97CE1A}" uniqueName="3" name="Column3" queryTableFieldId="3" dataDxfId="36"/>
    <tableColumn id="4" xr3:uid="{27C058EE-E0D0-4E2E-8538-9FE281340829}" uniqueName="4" name="Column4" queryTableFieldId="4" dataDxfId="35"/>
    <tableColumn id="5" xr3:uid="{9F07D705-BE6D-4175-AF76-0E9701ED4F6D}" uniqueName="5" name="Column5" queryTableFieldId="5" dataDxfId="34"/>
    <tableColumn id="6" xr3:uid="{831A5EC9-E95D-4CAD-80B5-C00E7A081EB8}" uniqueName="6" name="Column6" queryTableFieldId="6" dataDxfId="33"/>
    <tableColumn id="7" xr3:uid="{032868BC-4455-45E9-B2DD-DD576CD97550}" uniqueName="7" name="Column7" queryTableFieldId="7" dataDxfId="32"/>
    <tableColumn id="8" xr3:uid="{0BC0FEAC-2346-4F16-8138-7856411C6B9E}" uniqueName="8" name="Column8" queryTableFieldId="8" dataDxfId="31"/>
    <tableColumn id="9" xr3:uid="{5193EC96-AF75-4B6A-A98A-E74912F280F3}" uniqueName="9" name="Column9" queryTableFieldId="9" dataDxfId="30"/>
    <tableColumn id="10" xr3:uid="{BD3CFDB8-B120-4B13-9DD5-BF56F16E25F3}" uniqueName="10" name="Column10" queryTableFieldId="10" dataDxfId="29"/>
    <tableColumn id="11" xr3:uid="{91A9E458-03F3-4716-ADDA-3C87CE39D257}" uniqueName="11" name="column11" queryTableFieldId="11" dataDxfId="28"/>
    <tableColumn id="12" xr3:uid="{873F97F5-9BED-4B69-BF9E-C049AE70BAAB}" uniqueName="12" name="Column12" queryTableFieldId="12" dataDxfId="27"/>
    <tableColumn id="13" xr3:uid="{339416E5-9CFA-45E9-B6D8-5F63EFE6CB8E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A6E3A6-0222-4E07-9D99-7F6A1F012AB5}" name="Table077__Page_108" displayName="Table077__Page_108" ref="A4:M43" tableType="queryTable" totalsRowShown="0">
  <tableColumns count="13">
    <tableColumn id="1" xr3:uid="{BE64DD2A-EAB1-4CBD-9DCC-CBD1CC4FAC34}" uniqueName="1" name="Column1" queryTableFieldId="1" dataDxfId="25"/>
    <tableColumn id="2" xr3:uid="{C978B9AF-5630-4F5B-94FC-C03DE3CF8AC3}" uniqueName="2" name="Column2" queryTableFieldId="2" dataDxfId="24"/>
    <tableColumn id="3" xr3:uid="{7C8047EC-AE52-4238-86CA-898D3F8449C9}" uniqueName="3" name="Column3" queryTableFieldId="3" dataDxfId="23"/>
    <tableColumn id="4" xr3:uid="{5E674DF6-C91F-4D08-A7D2-FCC421E24F10}" uniqueName="4" name="Column4" queryTableFieldId="4" dataDxfId="22"/>
    <tableColumn id="5" xr3:uid="{CE76E67B-9875-49C0-8E22-4EF7369B4EFC}" uniqueName="5" name="Column5" queryTableFieldId="5" dataDxfId="21"/>
    <tableColumn id="6" xr3:uid="{2AB57FE3-3973-42ED-821E-8052AD907E34}" uniqueName="6" name="Column6" queryTableFieldId="6" dataDxfId="20"/>
    <tableColumn id="7" xr3:uid="{4C934FFE-EDBA-4684-9D34-53E57422DAED}" uniqueName="7" name="Column7" queryTableFieldId="7" dataDxfId="19"/>
    <tableColumn id="8" xr3:uid="{B53FE49F-313D-41BB-8A51-494D6F1311C6}" uniqueName="8" name="Column8" queryTableFieldId="8" dataDxfId="18"/>
    <tableColumn id="9" xr3:uid="{96136D42-1C34-4CD0-B679-7778364E43E6}" uniqueName="9" name="Column9" queryTableFieldId="9" dataDxfId="17"/>
    <tableColumn id="10" xr3:uid="{C4D8DA34-B1EC-458B-BD40-0102C385B578}" uniqueName="10" name="Column10" queryTableFieldId="10" dataDxfId="16"/>
    <tableColumn id="11" xr3:uid="{D29C6C18-E8FB-4D1A-8182-9B6A884E7558}" uniqueName="11" name="Column11" queryTableFieldId="11" dataDxfId="15"/>
    <tableColumn id="12" xr3:uid="{89E72E50-C16D-46FE-A7A6-A071FA50FF0F}" uniqueName="12" name="Column 12" queryTableFieldId="12" dataDxfId="14"/>
    <tableColumn id="13" xr3:uid="{2632906B-2D67-436C-BEBC-F574E0D276CA}" uniqueName="13" name="Column 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A38A8A-2B1A-4D27-84CE-DF470CEA1D41}" name="Table078__Page_109" displayName="Table078__Page_109" ref="A4:M43" tableType="queryTable" totalsRowShown="0">
  <tableColumns count="13">
    <tableColumn id="1" xr3:uid="{C835D1FC-201F-42D6-9870-C1DBE2DFEF4E}" uniqueName="1" name="Column1" queryTableFieldId="1" dataDxfId="12"/>
    <tableColumn id="2" xr3:uid="{8BAA9D42-EF05-4C86-A22E-D55E9DC84A32}" uniqueName="2" name="Column2" queryTableFieldId="2" dataDxfId="11"/>
    <tableColumn id="3" xr3:uid="{CAA3D47D-BF98-443A-A57F-E6A492A6D690}" uniqueName="3" name="Column3" queryTableFieldId="3" dataDxfId="10"/>
    <tableColumn id="4" xr3:uid="{31A11386-72FF-4D04-9CAE-D3A0C4474771}" uniqueName="4" name="Column4" queryTableFieldId="4" dataDxfId="9"/>
    <tableColumn id="5" xr3:uid="{AC3C7A95-A633-453A-B729-491748F82415}" uniqueName="5" name="Column5" queryTableFieldId="5" dataDxfId="8"/>
    <tableColumn id="6" xr3:uid="{B52319F6-BA48-4233-99AB-A6901A0AF2B0}" uniqueName="6" name="Column6" queryTableFieldId="6" dataDxfId="7"/>
    <tableColumn id="7" xr3:uid="{5B2DFDC8-96DE-4156-882E-EC2402C1E634}" uniqueName="7" name="Column7" queryTableFieldId="7" dataDxfId="6"/>
    <tableColumn id="8" xr3:uid="{00DF0876-D1D5-4BDD-B52C-5B5844A27B90}" uniqueName="8" name="Column8" queryTableFieldId="8" dataDxfId="5"/>
    <tableColumn id="9" xr3:uid="{E77F42FF-F270-4416-B056-6214D0C73178}" uniqueName="9" name="Column9" queryTableFieldId="9" dataDxfId="4"/>
    <tableColumn id="10" xr3:uid="{74252901-8CC4-484F-8112-8672CFD5C699}" uniqueName="10" name="Column10" queryTableFieldId="10" dataDxfId="3"/>
    <tableColumn id="11" xr3:uid="{E331CE18-969D-4B98-B1DC-3AFC65FAD4C3}" uniqueName="11" name="Column11" queryTableFieldId="11" dataDxfId="2"/>
    <tableColumn id="12" xr3:uid="{E400251A-A8E4-4677-A8F8-0E6EB402EFDD}" uniqueName="12" name="Column 12" queryTableFieldId="12" dataDxfId="1"/>
    <tableColumn id="13" xr3:uid="{9E32C31B-B8F0-442B-996A-32990EC38B62}" uniqueName="13" name="Column 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01F1-E6D1-47DE-9D6B-3A1928F6960D}">
  <dimension ref="A1:M44"/>
  <sheetViews>
    <sheetView topLeftCell="A32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6" t="s">
        <v>506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8"/>
    </row>
    <row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</row>
    <row r="3" spans="1:13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8"/>
      <c r="M3" s="18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255</v>
      </c>
      <c r="L4" t="s">
        <v>515</v>
      </c>
      <c r="M4" t="s">
        <v>516</v>
      </c>
    </row>
    <row r="5" spans="1:13" x14ac:dyDescent="0.3">
      <c r="C5" t="s">
        <v>10</v>
      </c>
      <c r="F5" t="s">
        <v>11</v>
      </c>
      <c r="I5" t="s">
        <v>12</v>
      </c>
      <c r="L5" s="14"/>
      <c r="M5" s="14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256</v>
      </c>
      <c r="L6" s="14" t="s">
        <v>513</v>
      </c>
      <c r="M6" s="14" t="s">
        <v>514</v>
      </c>
    </row>
    <row r="7" spans="1:13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7">
        <f>Table076__Page_1073[[#This Row],[Column4]]-Table076__Page_1073[[#This Row],[Column7]]</f>
        <v>-6.7999999999999972</v>
      </c>
      <c r="L7" s="15">
        <f>Table076__Page_1073[[#This Row],[Column2]]-Table076__Page_1073[[#This Row],[Column5]]</f>
        <v>-4.5</v>
      </c>
      <c r="M7" s="15">
        <f>Table076__Page_1073[[#This Row],[Column3]]-Table076__Page_1073[[#This Row],[Column6]]</f>
        <v>-9.3000000000000114</v>
      </c>
    </row>
    <row r="8" spans="1:13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s="7">
        <f>Table076__Page_1073[[#This Row],[Column4]]-Table076__Page_1073[[#This Row],[Column7]]</f>
        <v>-12.600000000000009</v>
      </c>
      <c r="L8" s="15">
        <f>Table076__Page_1073[[#This Row],[Column2]]-Table076__Page_1073[[#This Row],[Column5]]</f>
        <v>-12.700000000000003</v>
      </c>
      <c r="M8" s="15">
        <f>Table076__Page_1073[[#This Row],[Column3]]-Table076__Page_1073[[#This Row],[Column6]]</f>
        <v>-13.400000000000006</v>
      </c>
    </row>
    <row r="9" spans="1:13" x14ac:dyDescent="0.3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s="7">
        <f>Table076__Page_1073[[#This Row],[Column4]]-Table076__Page_1073[[#This Row],[Column7]]</f>
        <v>-6.7999999999999972</v>
      </c>
      <c r="L9" s="15">
        <f>Table076__Page_1073[[#This Row],[Column2]]-Table076__Page_1073[[#This Row],[Column5]]</f>
        <v>-5.2000000000000028</v>
      </c>
      <c r="M9" s="15">
        <f>Table076__Page_1073[[#This Row],[Column3]]-Table076__Page_1073[[#This Row],[Column6]]</f>
        <v>-8.2000000000000028</v>
      </c>
    </row>
    <row r="10" spans="1:13" x14ac:dyDescent="0.3">
      <c r="A10" t="s">
        <v>47</v>
      </c>
      <c r="B10" t="s">
        <v>48</v>
      </c>
      <c r="C10" t="s">
        <v>49</v>
      </c>
      <c r="D10" t="s">
        <v>50</v>
      </c>
      <c r="E10" t="s">
        <v>26</v>
      </c>
      <c r="F10" t="s">
        <v>19</v>
      </c>
      <c r="G10" t="s">
        <v>51</v>
      </c>
      <c r="H10" t="s">
        <v>48</v>
      </c>
      <c r="I10" t="s">
        <v>52</v>
      </c>
      <c r="J10" t="s">
        <v>53</v>
      </c>
      <c r="K10" s="7">
        <f>Table076__Page_1073[[#This Row],[Column4]]-Table076__Page_1073[[#This Row],[Column7]]</f>
        <v>-1.5</v>
      </c>
      <c r="L10" s="15">
        <f>Table076__Page_1073[[#This Row],[Column2]]-Table076__Page_1073[[#This Row],[Column5]]</f>
        <v>0.59999999999999432</v>
      </c>
      <c r="M10" s="15">
        <f>Table076__Page_1073[[#This Row],[Column3]]-Table076__Page_1073[[#This Row],[Column6]]</f>
        <v>-3.2999999999999972</v>
      </c>
    </row>
    <row r="11" spans="1:13" x14ac:dyDescent="0.3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25</v>
      </c>
      <c r="I11" t="s">
        <v>50</v>
      </c>
      <c r="J11" t="s">
        <v>61</v>
      </c>
      <c r="K11" s="7">
        <f>Table076__Page_1073[[#This Row],[Column4]]-Table076__Page_1073[[#This Row],[Column7]]</f>
        <v>-6.2000000000000028</v>
      </c>
      <c r="L11" s="15">
        <f>Table076__Page_1073[[#This Row],[Column2]]-Table076__Page_1073[[#This Row],[Column5]]</f>
        <v>-2.3000000000000114</v>
      </c>
      <c r="M11" s="15">
        <f>Table076__Page_1073[[#This Row],[Column3]]-Table076__Page_1073[[#This Row],[Column6]]</f>
        <v>-10.200000000000003</v>
      </c>
    </row>
    <row r="12" spans="1:13" x14ac:dyDescent="0.3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19</v>
      </c>
      <c r="G12" t="s">
        <v>67</v>
      </c>
      <c r="H12" t="s">
        <v>68</v>
      </c>
      <c r="I12" t="s">
        <v>69</v>
      </c>
      <c r="J12" t="s">
        <v>70</v>
      </c>
      <c r="K12" s="7">
        <f>Table076__Page_1073[[#This Row],[Column4]]-Table076__Page_1073[[#This Row],[Column7]]</f>
        <v>-32.400000000000006</v>
      </c>
      <c r="L12" s="15">
        <f>Table076__Page_1073[[#This Row],[Column2]]-Table076__Page_1073[[#This Row],[Column5]]</f>
        <v>-42</v>
      </c>
      <c r="M12" s="15">
        <f>Table076__Page_1073[[#This Row],[Column3]]-Table076__Page_1073[[#This Row],[Column6]]</f>
        <v>-16.5</v>
      </c>
    </row>
    <row r="13" spans="1:13" x14ac:dyDescent="0.3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s="7">
        <f>Table076__Page_1073[[#This Row],[Column4]]-Table076__Page_1073[[#This Row],[Column7]]</f>
        <v>-6.7000000000000028</v>
      </c>
      <c r="L13" s="15">
        <f>Table076__Page_1073[[#This Row],[Column2]]-Table076__Page_1073[[#This Row],[Column5]]</f>
        <v>27.400000000000006</v>
      </c>
      <c r="M13" s="15">
        <f>Table076__Page_1073[[#This Row],[Column3]]-Table076__Page_1073[[#This Row],[Column6]]</f>
        <v>-19.399999999999999</v>
      </c>
    </row>
    <row r="14" spans="1:13" x14ac:dyDescent="0.3">
      <c r="A14" t="s">
        <v>81</v>
      </c>
      <c r="B14" t="s">
        <v>82</v>
      </c>
      <c r="C14" t="s">
        <v>83</v>
      </c>
      <c r="D14" t="s">
        <v>45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s="7">
        <f>Table076__Page_1073[[#This Row],[Column4]]-Table076__Page_1073[[#This Row],[Column7]]</f>
        <v>-3.4000000000000057</v>
      </c>
      <c r="L14" s="15">
        <f>Table076__Page_1073[[#This Row],[Column2]]-Table076__Page_1073[[#This Row],[Column5]]</f>
        <v>-1</v>
      </c>
      <c r="M14" s="15">
        <f>Table076__Page_1073[[#This Row],[Column3]]-Table076__Page_1073[[#This Row],[Column6]]</f>
        <v>-4.2999999999999972</v>
      </c>
    </row>
    <row r="15" spans="1:13" x14ac:dyDescent="0.3">
      <c r="A15" t="s">
        <v>90</v>
      </c>
      <c r="B15" t="s">
        <v>91</v>
      </c>
      <c r="C15" t="s">
        <v>92</v>
      </c>
      <c r="D15" t="s">
        <v>93</v>
      </c>
      <c r="E15" t="s">
        <v>92</v>
      </c>
      <c r="F15" t="s">
        <v>66</v>
      </c>
      <c r="G15" t="s">
        <v>94</v>
      </c>
      <c r="H15" t="s">
        <v>95</v>
      </c>
      <c r="I15" t="s">
        <v>94</v>
      </c>
      <c r="J15" t="s">
        <v>87</v>
      </c>
      <c r="K15" s="7">
        <f>Table076__Page_1073[[#This Row],[Column4]]-Table076__Page_1073[[#This Row],[Column7]]</f>
        <v>3.1000000000000085</v>
      </c>
      <c r="L15" s="15">
        <f>Table076__Page_1073[[#This Row],[Column2]]-Table076__Page_1073[[#This Row],[Column5]]</f>
        <v>6.2000000000000028</v>
      </c>
      <c r="M15" s="15">
        <f>Table076__Page_1073[[#This Row],[Column3]]-Table076__Page_1073[[#This Row],[Column6]]</f>
        <v>-0.20000000000000284</v>
      </c>
    </row>
    <row r="16" spans="1:13" x14ac:dyDescent="0.3">
      <c r="A16" t="s">
        <v>96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t="s">
        <v>97</v>
      </c>
      <c r="H16" t="s">
        <v>102</v>
      </c>
      <c r="I16" t="s">
        <v>103</v>
      </c>
      <c r="J16" t="s">
        <v>104</v>
      </c>
      <c r="K16" s="7">
        <f>Table076__Page_1073[[#This Row],[Column4]]-Table076__Page_1073[[#This Row],[Column7]]</f>
        <v>1.7999999999999972</v>
      </c>
      <c r="L16" s="15">
        <f>Table076__Page_1073[[#This Row],[Column2]]-Table076__Page_1073[[#This Row],[Column5]]</f>
        <v>0.29999999999999716</v>
      </c>
      <c r="M16" s="15">
        <f>Table076__Page_1073[[#This Row],[Column3]]-Table076__Page_1073[[#This Row],[Column6]]</f>
        <v>3.2999999999999972</v>
      </c>
    </row>
    <row r="17" spans="1:13" x14ac:dyDescent="0.3">
      <c r="A17" t="s">
        <v>105</v>
      </c>
      <c r="B17" t="s">
        <v>21</v>
      </c>
      <c r="C17" t="s">
        <v>61</v>
      </c>
      <c r="D17" t="s">
        <v>70</v>
      </c>
      <c r="E17" t="s">
        <v>41</v>
      </c>
      <c r="F17" t="s">
        <v>39</v>
      </c>
      <c r="G17" t="s">
        <v>106</v>
      </c>
      <c r="H17" t="s">
        <v>107</v>
      </c>
      <c r="I17" t="s">
        <v>108</v>
      </c>
      <c r="J17" t="s">
        <v>109</v>
      </c>
      <c r="K17" s="7">
        <f>Table076__Page_1073[[#This Row],[Column4]]-Table076__Page_1073[[#This Row],[Column7]]</f>
        <v>-5.2000000000000028</v>
      </c>
      <c r="L17" s="15">
        <f>Table076__Page_1073[[#This Row],[Column2]]-Table076__Page_1073[[#This Row],[Column5]]</f>
        <v>-5.0999999999999943</v>
      </c>
      <c r="M17" s="15">
        <f>Table076__Page_1073[[#This Row],[Column3]]-Table076__Page_1073[[#This Row],[Column6]]</f>
        <v>-4.5</v>
      </c>
    </row>
    <row r="18" spans="1:13" x14ac:dyDescent="0.3">
      <c r="A18" t="s">
        <v>110</v>
      </c>
      <c r="B18" t="s">
        <v>111</v>
      </c>
      <c r="C18" t="s">
        <v>112</v>
      </c>
      <c r="D18" t="s">
        <v>60</v>
      </c>
      <c r="E18" t="s">
        <v>106</v>
      </c>
      <c r="F18" t="s">
        <v>113</v>
      </c>
      <c r="G18" t="s">
        <v>114</v>
      </c>
      <c r="H18" t="s">
        <v>115</v>
      </c>
      <c r="I18" t="s">
        <v>116</v>
      </c>
      <c r="J18" t="s">
        <v>117</v>
      </c>
      <c r="K18" s="7">
        <f>Table076__Page_1073[[#This Row],[Column4]]-Table076__Page_1073[[#This Row],[Column7]]</f>
        <v>-1.4000000000000057</v>
      </c>
      <c r="L18" s="15">
        <f>Table076__Page_1073[[#This Row],[Column2]]-Table076__Page_1073[[#This Row],[Column5]]</f>
        <v>-1.2999999999999972</v>
      </c>
      <c r="M18" s="15">
        <f>Table076__Page_1073[[#This Row],[Column3]]-Table076__Page_1073[[#This Row],[Column6]]</f>
        <v>-2.4000000000000057</v>
      </c>
    </row>
    <row r="19" spans="1:13" x14ac:dyDescent="0.3">
      <c r="A19" t="s">
        <v>118</v>
      </c>
      <c r="B19" t="s">
        <v>119</v>
      </c>
      <c r="C19" t="s">
        <v>120</v>
      </c>
      <c r="D19" t="s">
        <v>104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J19" t="s">
        <v>126</v>
      </c>
      <c r="K19" s="7">
        <f>Table076__Page_1073[[#This Row],[Column4]]-Table076__Page_1073[[#This Row],[Column7]]</f>
        <v>0.5</v>
      </c>
      <c r="L19" s="15">
        <f>Table076__Page_1073[[#This Row],[Column2]]-Table076__Page_1073[[#This Row],[Column5]]</f>
        <v>2.4000000000000057</v>
      </c>
      <c r="M19" s="15">
        <f>Table076__Page_1073[[#This Row],[Column3]]-Table076__Page_1073[[#This Row],[Column6]]</f>
        <v>-1.5</v>
      </c>
    </row>
    <row r="20" spans="1:13" x14ac:dyDescent="0.3">
      <c r="A20" t="s">
        <v>127</v>
      </c>
      <c r="B20" t="s">
        <v>128</v>
      </c>
      <c r="C20" t="s">
        <v>129</v>
      </c>
      <c r="D20" t="s">
        <v>130</v>
      </c>
      <c r="E20" t="s">
        <v>131</v>
      </c>
      <c r="F20" t="s">
        <v>132</v>
      </c>
      <c r="G20" t="s">
        <v>133</v>
      </c>
      <c r="H20" t="s">
        <v>133</v>
      </c>
      <c r="I20" t="s">
        <v>134</v>
      </c>
      <c r="J20" t="s">
        <v>135</v>
      </c>
      <c r="K20" s="7">
        <f>Table076__Page_1073[[#This Row],[Column4]]-Table076__Page_1073[[#This Row],[Column7]]</f>
        <v>-4.7999999999999972</v>
      </c>
      <c r="L20" s="15">
        <f>Table076__Page_1073[[#This Row],[Column2]]-Table076__Page_1073[[#This Row],[Column5]]</f>
        <v>-2.7000000000000028</v>
      </c>
      <c r="M20" s="15">
        <f>Table076__Page_1073[[#This Row],[Column3]]-Table076__Page_1073[[#This Row],[Column6]]</f>
        <v>-7.2999999999999972</v>
      </c>
    </row>
    <row r="21" spans="1:13" x14ac:dyDescent="0.3">
      <c r="A21" t="s">
        <v>136</v>
      </c>
      <c r="B21" t="s">
        <v>21</v>
      </c>
      <c r="C21" t="s">
        <v>83</v>
      </c>
      <c r="D21" t="s">
        <v>85</v>
      </c>
      <c r="E21" t="s">
        <v>137</v>
      </c>
      <c r="F21" t="s">
        <v>59</v>
      </c>
      <c r="G21" t="s">
        <v>138</v>
      </c>
      <c r="H21" t="s">
        <v>107</v>
      </c>
      <c r="I21" t="s">
        <v>139</v>
      </c>
      <c r="J21" t="s">
        <v>22</v>
      </c>
      <c r="K21" s="7">
        <f>Table076__Page_1073[[#This Row],[Column4]]-Table076__Page_1073[[#This Row],[Column7]]</f>
        <v>-4.4000000000000057</v>
      </c>
      <c r="L21" s="15">
        <f>Table076__Page_1073[[#This Row],[Column2]]-Table076__Page_1073[[#This Row],[Column5]]</f>
        <v>-2</v>
      </c>
      <c r="M21" s="15">
        <f>Table076__Page_1073[[#This Row],[Column3]]-Table076__Page_1073[[#This Row],[Column6]]</f>
        <v>-7.2000000000000028</v>
      </c>
    </row>
    <row r="22" spans="1:13" x14ac:dyDescent="0.3">
      <c r="A22" t="s">
        <v>140</v>
      </c>
      <c r="B22" t="s">
        <v>141</v>
      </c>
      <c r="C22" t="s">
        <v>142</v>
      </c>
      <c r="D22" t="s">
        <v>59</v>
      </c>
      <c r="E22" t="s">
        <v>143</v>
      </c>
      <c r="F22" t="s">
        <v>144</v>
      </c>
      <c r="G22" t="s">
        <v>107</v>
      </c>
      <c r="H22" t="s">
        <v>115</v>
      </c>
      <c r="I22" t="s">
        <v>59</v>
      </c>
      <c r="J22" t="s">
        <v>68</v>
      </c>
      <c r="K22" s="7">
        <f>Table076__Page_1073[[#This Row],[Column4]]-Table076__Page_1073[[#This Row],[Column7]]</f>
        <v>-1.7000000000000028</v>
      </c>
      <c r="L22" s="15">
        <f>Table076__Page_1073[[#This Row],[Column2]]-Table076__Page_1073[[#This Row],[Column5]]</f>
        <v>-4.9000000000000057</v>
      </c>
      <c r="M22" s="15">
        <f>Table076__Page_1073[[#This Row],[Column3]]-Table076__Page_1073[[#This Row],[Column6]]</f>
        <v>1.2999999999999972</v>
      </c>
    </row>
    <row r="23" spans="1:13" x14ac:dyDescent="0.3">
      <c r="A23" t="s">
        <v>145</v>
      </c>
      <c r="B23" t="s">
        <v>146</v>
      </c>
      <c r="C23" t="s">
        <v>147</v>
      </c>
      <c r="D23" t="s">
        <v>148</v>
      </c>
      <c r="E23" t="s">
        <v>99</v>
      </c>
      <c r="F23" t="s">
        <v>100</v>
      </c>
      <c r="G23" t="s">
        <v>149</v>
      </c>
      <c r="H23" t="s">
        <v>150</v>
      </c>
      <c r="I23" t="s">
        <v>151</v>
      </c>
      <c r="J23" t="s">
        <v>152</v>
      </c>
      <c r="K23" s="7">
        <f>Table076__Page_1073[[#This Row],[Column4]]-Table076__Page_1073[[#This Row],[Column7]]</f>
        <v>-35.499999999999993</v>
      </c>
      <c r="L23" s="15">
        <f>Table076__Page_1073[[#This Row],[Column2]]-Table076__Page_1073[[#This Row],[Column5]]</f>
        <v>-34.199999999999996</v>
      </c>
      <c r="M23" s="15">
        <f>Table076__Page_1073[[#This Row],[Column3]]-Table076__Page_1073[[#This Row],[Column6]]</f>
        <v>-37.1</v>
      </c>
    </row>
    <row r="24" spans="1:13" x14ac:dyDescent="0.3">
      <c r="A24" t="s">
        <v>153</v>
      </c>
      <c r="B24" t="s">
        <v>154</v>
      </c>
      <c r="C24" t="s">
        <v>48</v>
      </c>
      <c r="D24" t="s">
        <v>132</v>
      </c>
      <c r="E24" t="s">
        <v>72</v>
      </c>
      <c r="F24" t="s">
        <v>149</v>
      </c>
      <c r="G24" t="s">
        <v>155</v>
      </c>
      <c r="H24" t="s">
        <v>82</v>
      </c>
      <c r="I24" t="s">
        <v>89</v>
      </c>
      <c r="J24" t="s">
        <v>106</v>
      </c>
      <c r="K24" s="7">
        <f>Table076__Page_1073[[#This Row],[Column4]]-Table076__Page_1073[[#This Row],[Column7]]</f>
        <v>-10.200000000000003</v>
      </c>
      <c r="L24" s="15">
        <f>Table076__Page_1073[[#This Row],[Column2]]-Table076__Page_1073[[#This Row],[Column5]]</f>
        <v>-12.200000000000003</v>
      </c>
      <c r="M24" s="15">
        <f>Table076__Page_1073[[#This Row],[Column3]]-Table076__Page_1073[[#This Row],[Column6]]</f>
        <v>-7.7999999999999972</v>
      </c>
    </row>
    <row r="25" spans="1:13" x14ac:dyDescent="0.3">
      <c r="A25" t="s">
        <v>156</v>
      </c>
      <c r="B25" t="s">
        <v>157</v>
      </c>
      <c r="C25" t="s">
        <v>158</v>
      </c>
      <c r="D25" t="s">
        <v>159</v>
      </c>
      <c r="E25" t="s">
        <v>143</v>
      </c>
      <c r="F25" t="s">
        <v>111</v>
      </c>
      <c r="G25" t="s">
        <v>160</v>
      </c>
      <c r="H25" t="s">
        <v>161</v>
      </c>
      <c r="I25" t="s">
        <v>162</v>
      </c>
      <c r="J25" t="s">
        <v>130</v>
      </c>
      <c r="K25" s="7">
        <f>Table076__Page_1073[[#This Row],[Column4]]-Table076__Page_1073[[#This Row],[Column7]]</f>
        <v>-15.799999999999997</v>
      </c>
      <c r="L25" s="15">
        <f>Table076__Page_1073[[#This Row],[Column2]]-Table076__Page_1073[[#This Row],[Column5]]</f>
        <v>-27.600000000000009</v>
      </c>
      <c r="M25" s="15">
        <f>Table076__Page_1073[[#This Row],[Column3]]-Table076__Page_1073[[#This Row],[Column6]]</f>
        <v>-3.5999999999999943</v>
      </c>
    </row>
    <row r="26" spans="1:13" x14ac:dyDescent="0.3">
      <c r="A26" t="s">
        <v>163</v>
      </c>
      <c r="B26" t="s">
        <v>164</v>
      </c>
      <c r="C26" t="s">
        <v>165</v>
      </c>
      <c r="D26" t="s">
        <v>166</v>
      </c>
      <c r="E26" t="s">
        <v>167</v>
      </c>
      <c r="F26" t="s">
        <v>168</v>
      </c>
      <c r="G26" t="s">
        <v>53</v>
      </c>
      <c r="H26" t="s">
        <v>161</v>
      </c>
      <c r="I26" t="s">
        <v>169</v>
      </c>
      <c r="J26" t="s">
        <v>170</v>
      </c>
      <c r="K26" s="7">
        <f>Table076__Page_1073[[#This Row],[Column4]]-Table076__Page_1073[[#This Row],[Column7]]</f>
        <v>-8.5999999999999943</v>
      </c>
      <c r="L26" s="15">
        <f>Table076__Page_1073[[#This Row],[Column2]]-Table076__Page_1073[[#This Row],[Column5]]</f>
        <v>-13.099999999999994</v>
      </c>
      <c r="M26" s="15">
        <f>Table076__Page_1073[[#This Row],[Column3]]-Table076__Page_1073[[#This Row],[Column6]]</f>
        <v>-2.4000000000000057</v>
      </c>
    </row>
    <row r="27" spans="1:13" x14ac:dyDescent="0.3">
      <c r="A27" t="s">
        <v>171</v>
      </c>
      <c r="B27" t="s">
        <v>172</v>
      </c>
      <c r="C27" t="s">
        <v>31</v>
      </c>
      <c r="D27" t="s">
        <v>83</v>
      </c>
      <c r="E27" t="s">
        <v>126</v>
      </c>
      <c r="F27" t="s">
        <v>173</v>
      </c>
      <c r="G27" t="s">
        <v>93</v>
      </c>
      <c r="H27" t="s">
        <v>111</v>
      </c>
      <c r="I27" t="s">
        <v>174</v>
      </c>
      <c r="J27" t="s">
        <v>172</v>
      </c>
      <c r="K27" s="7">
        <f>Table076__Page_1073[[#This Row],[Column4]]-Table076__Page_1073[[#This Row],[Column7]]</f>
        <v>-12.200000000000003</v>
      </c>
      <c r="L27" s="15">
        <f>Table076__Page_1073[[#This Row],[Column2]]-Table076__Page_1073[[#This Row],[Column5]]</f>
        <v>-6.9000000000000057</v>
      </c>
      <c r="M27" s="15">
        <f>Table076__Page_1073[[#This Row],[Column3]]-Table076__Page_1073[[#This Row],[Column6]]</f>
        <v>-18.799999999999997</v>
      </c>
    </row>
    <row r="28" spans="1:13" x14ac:dyDescent="0.3">
      <c r="A28" t="s">
        <v>175</v>
      </c>
      <c r="B28" t="s">
        <v>50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181</v>
      </c>
      <c r="I28" t="s">
        <v>182</v>
      </c>
      <c r="J28" t="s">
        <v>183</v>
      </c>
      <c r="K28" s="7">
        <f>Table076__Page_1073[[#This Row],[Column4]]-Table076__Page_1073[[#This Row],[Column7]]</f>
        <v>-4.7000000000000028</v>
      </c>
      <c r="L28" s="15">
        <f>Table076__Page_1073[[#This Row],[Column2]]-Table076__Page_1073[[#This Row],[Column5]]</f>
        <v>-3.8999999999999915</v>
      </c>
      <c r="M28" s="15">
        <f>Table076__Page_1073[[#This Row],[Column3]]-Table076__Page_1073[[#This Row],[Column6]]</f>
        <v>-4</v>
      </c>
    </row>
    <row r="29" spans="1:13" x14ac:dyDescent="0.3">
      <c r="A29" t="s">
        <v>184</v>
      </c>
      <c r="B29" t="s">
        <v>119</v>
      </c>
      <c r="C29" t="s">
        <v>89</v>
      </c>
      <c r="D29" t="s">
        <v>185</v>
      </c>
      <c r="E29" t="s">
        <v>137</v>
      </c>
      <c r="F29" t="s">
        <v>186</v>
      </c>
      <c r="G29" t="s">
        <v>187</v>
      </c>
      <c r="H29" t="s">
        <v>126</v>
      </c>
      <c r="I29" t="s">
        <v>82</v>
      </c>
      <c r="J29" t="s">
        <v>87</v>
      </c>
      <c r="K29" s="7">
        <f>Table076__Page_1073[[#This Row],[Column4]]-Table076__Page_1073[[#This Row],[Column7]]</f>
        <v>-3.1000000000000085</v>
      </c>
      <c r="L29" s="15">
        <f>Table076__Page_1073[[#This Row],[Column2]]-Table076__Page_1073[[#This Row],[Column5]]</f>
        <v>2.0999999999999943</v>
      </c>
      <c r="M29" s="15">
        <f>Table076__Page_1073[[#This Row],[Column3]]-Table076__Page_1073[[#This Row],[Column6]]</f>
        <v>-7.6999999999999886</v>
      </c>
    </row>
    <row r="30" spans="1:13" x14ac:dyDescent="0.3">
      <c r="A30" t="s">
        <v>188</v>
      </c>
      <c r="B30" t="s">
        <v>189</v>
      </c>
      <c r="C30" t="s">
        <v>108</v>
      </c>
      <c r="D30" t="s">
        <v>190</v>
      </c>
      <c r="E30" t="s">
        <v>78</v>
      </c>
      <c r="F30" t="s">
        <v>116</v>
      </c>
      <c r="G30" t="s">
        <v>191</v>
      </c>
      <c r="H30" t="s">
        <v>20</v>
      </c>
      <c r="I30" t="s">
        <v>192</v>
      </c>
      <c r="J30" t="s">
        <v>189</v>
      </c>
      <c r="K30" s="7">
        <f>Table076__Page_1073[[#This Row],[Column4]]-Table076__Page_1073[[#This Row],[Column7]]</f>
        <v>-0.5</v>
      </c>
      <c r="L30" s="15">
        <f>Table076__Page_1073[[#This Row],[Column2]]-Table076__Page_1073[[#This Row],[Column5]]</f>
        <v>1.0999999999999943</v>
      </c>
      <c r="M30" s="15">
        <f>Table076__Page_1073[[#This Row],[Column3]]-Table076__Page_1073[[#This Row],[Column6]]</f>
        <v>-2.5</v>
      </c>
    </row>
    <row r="31" spans="1:13" x14ac:dyDescent="0.3">
      <c r="A31" t="s">
        <v>193</v>
      </c>
      <c r="B31" t="s">
        <v>194</v>
      </c>
      <c r="C31" t="s">
        <v>57</v>
      </c>
      <c r="D31" t="s">
        <v>112</v>
      </c>
      <c r="E31" t="s">
        <v>195</v>
      </c>
      <c r="F31" t="s">
        <v>196</v>
      </c>
      <c r="G31" t="s">
        <v>197</v>
      </c>
      <c r="H31" t="s">
        <v>25</v>
      </c>
      <c r="I31" t="s">
        <v>198</v>
      </c>
      <c r="J31" t="s">
        <v>192</v>
      </c>
      <c r="K31" s="7">
        <f>Table076__Page_1073[[#This Row],[Column4]]-Table076__Page_1073[[#This Row],[Column7]]</f>
        <v>0.29999999999999716</v>
      </c>
      <c r="L31" s="15">
        <f>Table076__Page_1073[[#This Row],[Column2]]-Table076__Page_1073[[#This Row],[Column5]]</f>
        <v>10.099999999999994</v>
      </c>
      <c r="M31" s="15">
        <f>Table076__Page_1073[[#This Row],[Column3]]-Table076__Page_1073[[#This Row],[Column6]]</f>
        <v>-7.5</v>
      </c>
    </row>
    <row r="32" spans="1:13" x14ac:dyDescent="0.3">
      <c r="A32" t="s">
        <v>199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G32" t="s">
        <v>205</v>
      </c>
      <c r="H32" t="s">
        <v>206</v>
      </c>
      <c r="I32" t="s">
        <v>207</v>
      </c>
      <c r="J32" t="s">
        <v>208</v>
      </c>
      <c r="K32" s="7">
        <f>Table076__Page_1073[[#This Row],[Column4]]-Table076__Page_1073[[#This Row],[Column7]]</f>
        <v>-32.099999999999994</v>
      </c>
      <c r="L32" s="15">
        <f>Table076__Page_1073[[#This Row],[Column2]]-Table076__Page_1073[[#This Row],[Column5]]</f>
        <v>-34.399999999999991</v>
      </c>
      <c r="M32" s="15">
        <f>Table076__Page_1073[[#This Row],[Column3]]-Table076__Page_1073[[#This Row],[Column6]]</f>
        <v>-32.4</v>
      </c>
    </row>
    <row r="33" spans="1:13" x14ac:dyDescent="0.3">
      <c r="A33" t="s">
        <v>209</v>
      </c>
      <c r="B33" t="s">
        <v>72</v>
      </c>
      <c r="C33" t="s">
        <v>72</v>
      </c>
      <c r="D33" t="s">
        <v>72</v>
      </c>
      <c r="E33" t="s">
        <v>210</v>
      </c>
      <c r="F33" t="s">
        <v>211</v>
      </c>
      <c r="G33" t="s">
        <v>42</v>
      </c>
      <c r="H33" t="s">
        <v>212</v>
      </c>
      <c r="I33" t="s">
        <v>212</v>
      </c>
      <c r="J33" t="s">
        <v>212</v>
      </c>
      <c r="K33" s="7">
        <f>Table076__Page_1073[[#This Row],[Column4]]-Table076__Page_1073[[#This Row],[Column7]]</f>
        <v>3.7000000000000028</v>
      </c>
      <c r="L33" s="15">
        <f>Table076__Page_1073[[#This Row],[Column2]]-Table076__Page_1073[[#This Row],[Column5]]</f>
        <v>3.4000000000000057</v>
      </c>
      <c r="M33" s="15">
        <f>Table076__Page_1073[[#This Row],[Column3]]-Table076__Page_1073[[#This Row],[Column6]]</f>
        <v>4.0999999999999943</v>
      </c>
    </row>
    <row r="34" spans="1:13" x14ac:dyDescent="0.3">
      <c r="A34" t="s">
        <v>213</v>
      </c>
      <c r="B34" t="s">
        <v>181</v>
      </c>
      <c r="C34" t="s">
        <v>214</v>
      </c>
      <c r="D34" t="s">
        <v>215</v>
      </c>
      <c r="E34" t="s">
        <v>216</v>
      </c>
      <c r="F34" t="s">
        <v>217</v>
      </c>
      <c r="G34" t="s">
        <v>218</v>
      </c>
      <c r="H34" t="s">
        <v>190</v>
      </c>
      <c r="I34" t="s">
        <v>219</v>
      </c>
      <c r="J34" t="s">
        <v>183</v>
      </c>
      <c r="K34" s="7">
        <f>Table076__Page_1073[[#This Row],[Column4]]-Table076__Page_1073[[#This Row],[Column7]]</f>
        <v>-2.7000000000000028</v>
      </c>
      <c r="L34" s="15">
        <f>Table076__Page_1073[[#This Row],[Column2]]-Table076__Page_1073[[#This Row],[Column5]]</f>
        <v>-3.0999999999999943</v>
      </c>
      <c r="M34" s="15">
        <f>Table076__Page_1073[[#This Row],[Column3]]-Table076__Page_1073[[#This Row],[Column6]]</f>
        <v>-2</v>
      </c>
    </row>
    <row r="35" spans="1:13" x14ac:dyDescent="0.3">
      <c r="A35" t="s">
        <v>220</v>
      </c>
      <c r="B35" t="s">
        <v>133</v>
      </c>
      <c r="C35" t="s">
        <v>179</v>
      </c>
      <c r="D35" t="s">
        <v>180</v>
      </c>
      <c r="E35" t="s">
        <v>221</v>
      </c>
      <c r="F35" t="s">
        <v>109</v>
      </c>
      <c r="G35" t="s">
        <v>68</v>
      </c>
      <c r="H35" t="s">
        <v>222</v>
      </c>
      <c r="I35" t="s">
        <v>223</v>
      </c>
      <c r="J35" t="s">
        <v>224</v>
      </c>
      <c r="K35" s="7">
        <f>Table076__Page_1073[[#This Row],[Column4]]-Table076__Page_1073[[#This Row],[Column7]]</f>
        <v>-8.7000000000000028</v>
      </c>
      <c r="L35" s="15">
        <f>Table076__Page_1073[[#This Row],[Column2]]-Table076__Page_1073[[#This Row],[Column5]]</f>
        <v>-4.5</v>
      </c>
      <c r="M35" s="15">
        <f>Table076__Page_1073[[#This Row],[Column3]]-Table076__Page_1073[[#This Row],[Column6]]</f>
        <v>-11.200000000000003</v>
      </c>
    </row>
    <row r="36" spans="1:13" x14ac:dyDescent="0.3">
      <c r="A36" t="s">
        <v>225</v>
      </c>
      <c r="B36" t="s">
        <v>72</v>
      </c>
      <c r="C36" t="s">
        <v>226</v>
      </c>
      <c r="D36" t="s">
        <v>144</v>
      </c>
      <c r="E36" t="s">
        <v>72</v>
      </c>
      <c r="F36" t="s">
        <v>72</v>
      </c>
      <c r="G36" t="s">
        <v>72</v>
      </c>
      <c r="H36" t="s">
        <v>72</v>
      </c>
      <c r="I36" t="s">
        <v>227</v>
      </c>
      <c r="J36" t="s">
        <v>84</v>
      </c>
      <c r="K36" s="7">
        <f>Table076__Page_1073[[#This Row],[Column4]]-Table076__Page_1073[[#This Row],[Column7]]</f>
        <v>-9.7000000000000028</v>
      </c>
      <c r="L36" s="15">
        <f>Table076__Page_1073[[#This Row],[Column2]]-Table076__Page_1073[[#This Row],[Column5]]</f>
        <v>0</v>
      </c>
      <c r="M36" s="15">
        <f>Table076__Page_1073[[#This Row],[Column3]]-Table076__Page_1073[[#This Row],[Column6]]</f>
        <v>-33.599999999999994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230</v>
      </c>
      <c r="F37" t="s">
        <v>231</v>
      </c>
      <c r="G37" t="s">
        <v>232</v>
      </c>
      <c r="H37" t="s">
        <v>230</v>
      </c>
      <c r="I37" t="s">
        <v>231</v>
      </c>
      <c r="J37" t="s">
        <v>232</v>
      </c>
      <c r="K37" s="7" t="s">
        <v>229</v>
      </c>
      <c r="L37" s="15" t="s">
        <v>229</v>
      </c>
      <c r="M37" s="15" t="s">
        <v>229</v>
      </c>
    </row>
    <row r="38" spans="1:13" ht="28.8" x14ac:dyDescent="0.3">
      <c r="A38" s="11" t="s">
        <v>509</v>
      </c>
      <c r="B38" t="s">
        <v>72</v>
      </c>
      <c r="C38" t="s">
        <v>233</v>
      </c>
      <c r="D38" t="s">
        <v>234</v>
      </c>
      <c r="E38" t="s">
        <v>72</v>
      </c>
      <c r="F38" t="s">
        <v>72</v>
      </c>
      <c r="G38" t="s">
        <v>72</v>
      </c>
      <c r="H38" t="s">
        <v>72</v>
      </c>
      <c r="I38" t="s">
        <v>235</v>
      </c>
      <c r="J38" t="s">
        <v>106</v>
      </c>
      <c r="K38" s="7">
        <f>Table076__Page_1073[[#This Row],[Column4]]-Table076__Page_1073[[#This Row],[Column7]]</f>
        <v>-26.099999999999994</v>
      </c>
      <c r="L38" s="15">
        <f>Table076__Page_1073[[#This Row],[Column2]]-Table076__Page_1073[[#This Row],[Column5]]</f>
        <v>0</v>
      </c>
      <c r="M38" s="15">
        <f>Table076__Page_1073[[#This Row],[Column3]]-Table076__Page_1073[[#This Row],[Column6]]</f>
        <v>-43.5</v>
      </c>
    </row>
    <row r="39" spans="1:13" x14ac:dyDescent="0.3">
      <c r="A39" t="s">
        <v>236</v>
      </c>
      <c r="B39" t="s">
        <v>187</v>
      </c>
      <c r="C39" t="s">
        <v>111</v>
      </c>
      <c r="D39" t="s">
        <v>97</v>
      </c>
      <c r="E39" t="s">
        <v>237</v>
      </c>
      <c r="F39" t="s">
        <v>238</v>
      </c>
      <c r="G39" t="s">
        <v>106</v>
      </c>
      <c r="H39" t="s">
        <v>143</v>
      </c>
      <c r="I39" t="s">
        <v>115</v>
      </c>
      <c r="J39" t="s">
        <v>239</v>
      </c>
      <c r="K39" s="7">
        <f>Table076__Page_1073[[#This Row],[Column4]]-Table076__Page_1073[[#This Row],[Column7]]</f>
        <v>1.5</v>
      </c>
      <c r="L39" s="15">
        <f>Table076__Page_1073[[#This Row],[Column2]]-Table076__Page_1073[[#This Row],[Column5]]</f>
        <v>5.6000000000000085</v>
      </c>
      <c r="M39" s="15">
        <f>Table076__Page_1073[[#This Row],[Column3]]-Table076__Page_1073[[#This Row],[Column6]]</f>
        <v>-3.5</v>
      </c>
    </row>
    <row r="40" spans="1:13" x14ac:dyDescent="0.3">
      <c r="A40" t="s">
        <v>240</v>
      </c>
      <c r="B40" t="s">
        <v>241</v>
      </c>
      <c r="C40" t="s">
        <v>241</v>
      </c>
      <c r="D40" t="s">
        <v>241</v>
      </c>
      <c r="E40" t="s">
        <v>242</v>
      </c>
      <c r="F40" t="s">
        <v>72</v>
      </c>
      <c r="G40" t="s">
        <v>195</v>
      </c>
      <c r="H40" t="s">
        <v>243</v>
      </c>
      <c r="I40" t="s">
        <v>244</v>
      </c>
      <c r="J40" t="s">
        <v>245</v>
      </c>
      <c r="K40" s="7">
        <f>Table076__Page_1073[[#This Row],[Column4]]-Table076__Page_1073[[#This Row],[Column7]]</f>
        <v>-62.8</v>
      </c>
      <c r="L40" s="15">
        <f>Table076__Page_1073[[#This Row],[Column2]]-Table076__Page_1073[[#This Row],[Column5]]</f>
        <v>-50.399999999999991</v>
      </c>
      <c r="M40" s="15">
        <f>Table076__Page_1073[[#This Row],[Column3]]-Table076__Page_1073[[#This Row],[Column6]]</f>
        <v>-83.3</v>
      </c>
    </row>
    <row r="41" spans="1:13" x14ac:dyDescent="0.3">
      <c r="A41" t="s">
        <v>246</v>
      </c>
      <c r="B41" t="s">
        <v>72</v>
      </c>
      <c r="C41" t="s">
        <v>72</v>
      </c>
      <c r="D41" t="s">
        <v>72</v>
      </c>
      <c r="E41" t="s">
        <v>72</v>
      </c>
      <c r="F41" t="s">
        <v>72</v>
      </c>
      <c r="G41" t="s">
        <v>72</v>
      </c>
      <c r="H41" t="s">
        <v>72</v>
      </c>
      <c r="I41" t="s">
        <v>72</v>
      </c>
      <c r="J41" t="s">
        <v>72</v>
      </c>
      <c r="K41" s="7">
        <f>Table076__Page_1073[[#This Row],[Column4]]-Table076__Page_1073[[#This Row],[Column7]]</f>
        <v>0</v>
      </c>
      <c r="L41" s="15">
        <f>Table076__Page_1073[[#This Row],[Column2]]-Table076__Page_1073[[#This Row],[Column5]]</f>
        <v>0</v>
      </c>
      <c r="M41" s="15">
        <f>Table076__Page_1073[[#This Row],[Column3]]-Table076__Page_1073[[#This Row],[Column6]]</f>
        <v>0</v>
      </c>
    </row>
    <row r="42" spans="1:13" x14ac:dyDescent="0.3">
      <c r="A42" t="s">
        <v>247</v>
      </c>
      <c r="B42" t="s">
        <v>72</v>
      </c>
      <c r="C42" t="s">
        <v>72</v>
      </c>
      <c r="D42" t="s">
        <v>72</v>
      </c>
      <c r="E42" t="s">
        <v>103</v>
      </c>
      <c r="F42" t="s">
        <v>248</v>
      </c>
      <c r="G42" t="s">
        <v>198</v>
      </c>
      <c r="H42" t="s">
        <v>98</v>
      </c>
      <c r="I42" t="s">
        <v>249</v>
      </c>
      <c r="J42" t="s">
        <v>89</v>
      </c>
      <c r="K42" s="7">
        <f>Table076__Page_1073[[#This Row],[Column4]]-Table076__Page_1073[[#This Row],[Column7]]</f>
        <v>13.200000000000003</v>
      </c>
      <c r="L42" s="15">
        <f>Table076__Page_1073[[#This Row],[Column2]]-Table076__Page_1073[[#This Row],[Column5]]</f>
        <v>2.4000000000000057</v>
      </c>
      <c r="M42" s="15">
        <f>Table076__Page_1073[[#This Row],[Column3]]-Table076__Page_1073[[#This Row],[Column6]]</f>
        <v>30.700000000000003</v>
      </c>
    </row>
    <row r="43" spans="1:13" x14ac:dyDescent="0.3">
      <c r="A43" t="s">
        <v>250</v>
      </c>
      <c r="B43" t="s">
        <v>139</v>
      </c>
      <c r="C43" t="s">
        <v>251</v>
      </c>
      <c r="D43" t="s">
        <v>252</v>
      </c>
      <c r="E43" t="s">
        <v>89</v>
      </c>
      <c r="F43" t="s">
        <v>26</v>
      </c>
      <c r="G43" t="s">
        <v>253</v>
      </c>
      <c r="H43" t="s">
        <v>67</v>
      </c>
      <c r="I43" t="s">
        <v>254</v>
      </c>
      <c r="J43" t="s">
        <v>197</v>
      </c>
      <c r="K43" s="7">
        <f>Table076__Page_1073[[#This Row],[Column4]]-Table076__Page_1073[[#This Row],[Column7]]</f>
        <v>-5.5</v>
      </c>
      <c r="L43" s="15">
        <f>Table076__Page_1073[[#This Row],[Column2]]-Table076__Page_1073[[#This Row],[Column5]]</f>
        <v>-3.4000000000000057</v>
      </c>
      <c r="M43" s="15">
        <f>Table076__Page_1073[[#This Row],[Column3]]-Table076__Page_1073[[#This Row],[Column6]]</f>
        <v>-7.4000000000000057</v>
      </c>
    </row>
    <row r="44" spans="1:13" ht="14.4" customHeight="1" x14ac:dyDescent="0.3">
      <c r="A44" s="21" t="s">
        <v>517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903C-D606-4FE7-B89A-B8C3A56098A3}">
  <dimension ref="A1:J46"/>
  <sheetViews>
    <sheetView topLeftCell="A32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508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348</v>
      </c>
      <c r="C9" s="4" t="s">
        <v>349</v>
      </c>
      <c r="D9" s="4" t="s">
        <v>63</v>
      </c>
      <c r="E9" s="9">
        <f>C9-B9</f>
        <v>-17</v>
      </c>
    </row>
    <row r="10" spans="1:5" x14ac:dyDescent="0.3">
      <c r="A10" s="5" t="s">
        <v>27</v>
      </c>
      <c r="B10" s="6" t="s">
        <v>354</v>
      </c>
      <c r="C10" s="6" t="s">
        <v>355</v>
      </c>
      <c r="D10" s="6" t="s">
        <v>356</v>
      </c>
      <c r="E10" s="10">
        <f t="shared" ref="E10:E45" si="0">C10-B10</f>
        <v>-10.900000000000006</v>
      </c>
    </row>
    <row r="11" spans="1:5" x14ac:dyDescent="0.3">
      <c r="A11" s="3" t="s">
        <v>37</v>
      </c>
      <c r="B11" s="4" t="s">
        <v>361</v>
      </c>
      <c r="C11" s="4" t="s">
        <v>362</v>
      </c>
      <c r="D11" s="4" t="s">
        <v>363</v>
      </c>
      <c r="E11" s="9">
        <f t="shared" si="0"/>
        <v>-14.100000000000001</v>
      </c>
    </row>
    <row r="12" spans="1:5" x14ac:dyDescent="0.3">
      <c r="A12" s="5" t="s">
        <v>47</v>
      </c>
      <c r="B12" s="6" t="s">
        <v>367</v>
      </c>
      <c r="C12" s="6" t="s">
        <v>368</v>
      </c>
      <c r="D12" s="6" t="s">
        <v>29</v>
      </c>
      <c r="E12" s="10">
        <f t="shared" si="0"/>
        <v>-14.100000000000009</v>
      </c>
    </row>
    <row r="13" spans="1:5" x14ac:dyDescent="0.3">
      <c r="A13" s="3" t="s">
        <v>54</v>
      </c>
      <c r="B13" s="4" t="s">
        <v>372</v>
      </c>
      <c r="C13" s="4" t="s">
        <v>373</v>
      </c>
      <c r="D13" s="4" t="s">
        <v>79</v>
      </c>
      <c r="E13" s="9">
        <f t="shared" si="0"/>
        <v>-15.100000000000001</v>
      </c>
    </row>
    <row r="14" spans="1:5" x14ac:dyDescent="0.3">
      <c r="A14" s="5" t="s">
        <v>62</v>
      </c>
      <c r="B14" s="6" t="s">
        <v>378</v>
      </c>
      <c r="C14" s="6" t="s">
        <v>379</v>
      </c>
      <c r="D14" s="6" t="s">
        <v>380</v>
      </c>
      <c r="E14" s="10">
        <f t="shared" si="0"/>
        <v>-5.2000000000000028</v>
      </c>
    </row>
    <row r="15" spans="1:5" x14ac:dyDescent="0.3">
      <c r="A15" s="3" t="s">
        <v>71</v>
      </c>
      <c r="B15" s="4" t="s">
        <v>200</v>
      </c>
      <c r="C15" s="4" t="s">
        <v>383</v>
      </c>
      <c r="D15" s="4" t="s">
        <v>384</v>
      </c>
      <c r="E15" s="9">
        <f t="shared" si="0"/>
        <v>0.29999999999999716</v>
      </c>
    </row>
    <row r="16" spans="1:5" x14ac:dyDescent="0.3">
      <c r="A16" s="5" t="s">
        <v>81</v>
      </c>
      <c r="B16" s="6" t="s">
        <v>391</v>
      </c>
      <c r="C16" s="6" t="s">
        <v>392</v>
      </c>
      <c r="D16" s="6" t="s">
        <v>29</v>
      </c>
      <c r="E16" s="10">
        <f t="shared" si="0"/>
        <v>-22.6</v>
      </c>
    </row>
    <row r="17" spans="1:5" x14ac:dyDescent="0.3">
      <c r="A17" s="3" t="s">
        <v>90</v>
      </c>
      <c r="B17" s="4" t="s">
        <v>393</v>
      </c>
      <c r="C17" s="4" t="s">
        <v>397</v>
      </c>
      <c r="D17" s="4" t="s">
        <v>398</v>
      </c>
      <c r="E17" s="9">
        <f t="shared" si="0"/>
        <v>-21.600000000000009</v>
      </c>
    </row>
    <row r="18" spans="1:5" x14ac:dyDescent="0.3">
      <c r="A18" s="5" t="s">
        <v>96</v>
      </c>
      <c r="B18" s="6" t="s">
        <v>272</v>
      </c>
      <c r="C18" s="6" t="s">
        <v>305</v>
      </c>
      <c r="D18" s="6" t="s">
        <v>402</v>
      </c>
      <c r="E18" s="10">
        <f t="shared" si="0"/>
        <v>-8.4000000000000057</v>
      </c>
    </row>
    <row r="19" spans="1:5" x14ac:dyDescent="0.3">
      <c r="A19" s="3" t="s">
        <v>105</v>
      </c>
      <c r="B19" s="4" t="s">
        <v>306</v>
      </c>
      <c r="C19" s="4" t="s">
        <v>392</v>
      </c>
      <c r="D19" s="4" t="s">
        <v>406</v>
      </c>
      <c r="E19" s="9">
        <f t="shared" si="0"/>
        <v>-17.600000000000001</v>
      </c>
    </row>
    <row r="20" spans="1:5" x14ac:dyDescent="0.3">
      <c r="A20" s="5" t="s">
        <v>110</v>
      </c>
      <c r="B20" s="6" t="s">
        <v>157</v>
      </c>
      <c r="C20" s="6" t="s">
        <v>411</v>
      </c>
      <c r="D20" s="6" t="s">
        <v>412</v>
      </c>
      <c r="E20" s="10">
        <f t="shared" si="0"/>
        <v>-17.499999999999993</v>
      </c>
    </row>
    <row r="21" spans="1:5" x14ac:dyDescent="0.3">
      <c r="A21" s="3" t="s">
        <v>118</v>
      </c>
      <c r="B21" s="4" t="s">
        <v>415</v>
      </c>
      <c r="C21" s="4" t="s">
        <v>29</v>
      </c>
      <c r="D21" s="4" t="s">
        <v>416</v>
      </c>
      <c r="E21" s="9">
        <f t="shared" si="0"/>
        <v>-10.200000000000003</v>
      </c>
    </row>
    <row r="22" spans="1:5" x14ac:dyDescent="0.3">
      <c r="A22" s="5" t="s">
        <v>127</v>
      </c>
      <c r="B22" s="6" t="s">
        <v>403</v>
      </c>
      <c r="C22" s="6" t="s">
        <v>421</v>
      </c>
      <c r="D22" s="6" t="s">
        <v>422</v>
      </c>
      <c r="E22" s="10">
        <f t="shared" si="0"/>
        <v>-21.299999999999997</v>
      </c>
    </row>
    <row r="23" spans="1:5" x14ac:dyDescent="0.3">
      <c r="A23" s="3" t="s">
        <v>136</v>
      </c>
      <c r="B23" s="4" t="s">
        <v>427</v>
      </c>
      <c r="C23" s="4" t="s">
        <v>379</v>
      </c>
      <c r="D23" s="4" t="s">
        <v>428</v>
      </c>
      <c r="E23" s="9">
        <f t="shared" si="0"/>
        <v>-20.299999999999997</v>
      </c>
    </row>
    <row r="24" spans="1:5" x14ac:dyDescent="0.3">
      <c r="A24" s="5" t="s">
        <v>140</v>
      </c>
      <c r="B24" s="6" t="s">
        <v>316</v>
      </c>
      <c r="C24" s="6" t="s">
        <v>430</v>
      </c>
      <c r="D24" s="6" t="s">
        <v>431</v>
      </c>
      <c r="E24" s="10">
        <f t="shared" si="0"/>
        <v>-7.2999999999999972</v>
      </c>
    </row>
    <row r="25" spans="1:5" x14ac:dyDescent="0.3">
      <c r="A25" s="3" t="s">
        <v>145</v>
      </c>
      <c r="B25" s="4" t="s">
        <v>433</v>
      </c>
      <c r="C25" s="4" t="s">
        <v>383</v>
      </c>
      <c r="D25" s="4" t="s">
        <v>434</v>
      </c>
      <c r="E25" s="9">
        <f t="shared" si="0"/>
        <v>-5.7999999999999972</v>
      </c>
    </row>
    <row r="26" spans="1:5" x14ac:dyDescent="0.3">
      <c r="A26" s="5" t="s">
        <v>153</v>
      </c>
      <c r="B26" s="6" t="s">
        <v>438</v>
      </c>
      <c r="C26" s="6" t="s">
        <v>34</v>
      </c>
      <c r="D26" s="6" t="s">
        <v>287</v>
      </c>
      <c r="E26" s="10">
        <f t="shared" si="0"/>
        <v>-7.2000000000000028</v>
      </c>
    </row>
    <row r="27" spans="1:5" x14ac:dyDescent="0.3">
      <c r="A27" s="3" t="s">
        <v>156</v>
      </c>
      <c r="B27" s="4" t="s">
        <v>439</v>
      </c>
      <c r="C27" s="4" t="s">
        <v>440</v>
      </c>
      <c r="D27" s="4" t="s">
        <v>408</v>
      </c>
      <c r="E27" s="9">
        <f t="shared" si="0"/>
        <v>2.8000000000000043</v>
      </c>
    </row>
    <row r="28" spans="1:5" x14ac:dyDescent="0.3">
      <c r="A28" s="5" t="s">
        <v>163</v>
      </c>
      <c r="B28" s="6" t="s">
        <v>442</v>
      </c>
      <c r="C28" s="6" t="s">
        <v>443</v>
      </c>
      <c r="D28" s="6" t="s">
        <v>444</v>
      </c>
      <c r="E28" s="10">
        <f t="shared" si="0"/>
        <v>-14.400000000000006</v>
      </c>
    </row>
    <row r="29" spans="1:5" x14ac:dyDescent="0.3">
      <c r="A29" s="3" t="s">
        <v>171</v>
      </c>
      <c r="B29" s="4" t="s">
        <v>449</v>
      </c>
      <c r="C29" s="4" t="s">
        <v>450</v>
      </c>
      <c r="D29" s="4" t="s">
        <v>451</v>
      </c>
      <c r="E29" s="9">
        <f t="shared" si="0"/>
        <v>-12.799999999999997</v>
      </c>
    </row>
    <row r="30" spans="1:5" x14ac:dyDescent="0.3">
      <c r="A30" s="5" t="s">
        <v>175</v>
      </c>
      <c r="B30" s="6" t="s">
        <v>441</v>
      </c>
      <c r="C30" s="6" t="s">
        <v>456</v>
      </c>
      <c r="D30" s="6" t="s">
        <v>368</v>
      </c>
      <c r="E30" s="10">
        <f t="shared" si="0"/>
        <v>-19.900000000000006</v>
      </c>
    </row>
    <row r="31" spans="1:5" x14ac:dyDescent="0.3">
      <c r="A31" s="3" t="s">
        <v>184</v>
      </c>
      <c r="B31" s="4" t="s">
        <v>279</v>
      </c>
      <c r="C31" s="4" t="s">
        <v>458</v>
      </c>
      <c r="D31" s="4" t="s">
        <v>308</v>
      </c>
      <c r="E31" s="9">
        <f t="shared" si="0"/>
        <v>-9.9000000000000057</v>
      </c>
    </row>
    <row r="32" spans="1:5" x14ac:dyDescent="0.3">
      <c r="A32" s="5" t="s">
        <v>188</v>
      </c>
      <c r="B32" s="6" t="s">
        <v>460</v>
      </c>
      <c r="C32" s="6" t="s">
        <v>345</v>
      </c>
      <c r="D32" s="6" t="s">
        <v>461</v>
      </c>
      <c r="E32" s="10">
        <f t="shared" si="0"/>
        <v>-12.399999999999999</v>
      </c>
    </row>
    <row r="33" spans="1:10" x14ac:dyDescent="0.3">
      <c r="A33" s="3" t="s">
        <v>193</v>
      </c>
      <c r="B33" s="4" t="s">
        <v>400</v>
      </c>
      <c r="C33" s="4" t="s">
        <v>464</v>
      </c>
      <c r="D33" s="4" t="s">
        <v>465</v>
      </c>
      <c r="E33" s="9">
        <f t="shared" si="0"/>
        <v>-19.399999999999999</v>
      </c>
    </row>
    <row r="34" spans="1:10" x14ac:dyDescent="0.3">
      <c r="A34" s="5" t="s">
        <v>199</v>
      </c>
      <c r="B34" s="6" t="s">
        <v>201</v>
      </c>
      <c r="C34" s="6" t="s">
        <v>466</v>
      </c>
      <c r="D34" s="6" t="s">
        <v>467</v>
      </c>
      <c r="E34" s="10">
        <f t="shared" si="0"/>
        <v>-9.5</v>
      </c>
    </row>
    <row r="35" spans="1:10" x14ac:dyDescent="0.3">
      <c r="A35" s="3" t="s">
        <v>209</v>
      </c>
      <c r="B35" s="4" t="s">
        <v>20</v>
      </c>
      <c r="C35" s="4" t="s">
        <v>284</v>
      </c>
      <c r="D35" s="4" t="s">
        <v>313</v>
      </c>
      <c r="E35" s="9">
        <f t="shared" si="0"/>
        <v>-16.899999999999991</v>
      </c>
    </row>
    <row r="36" spans="1:10" x14ac:dyDescent="0.3">
      <c r="A36" s="5" t="s">
        <v>213</v>
      </c>
      <c r="B36" s="6" t="s">
        <v>440</v>
      </c>
      <c r="C36" s="6" t="s">
        <v>352</v>
      </c>
      <c r="D36" s="6" t="s">
        <v>471</v>
      </c>
      <c r="E36" s="10">
        <f t="shared" si="0"/>
        <v>-15</v>
      </c>
    </row>
    <row r="37" spans="1:10" x14ac:dyDescent="0.3">
      <c r="A37" s="3" t="s">
        <v>220</v>
      </c>
      <c r="B37" s="4" t="s">
        <v>463</v>
      </c>
      <c r="C37" s="4" t="s">
        <v>475</v>
      </c>
      <c r="D37" s="4" t="s">
        <v>476</v>
      </c>
      <c r="E37" s="9">
        <f t="shared" si="0"/>
        <v>-13.700000000000003</v>
      </c>
    </row>
    <row r="38" spans="1:10" x14ac:dyDescent="0.3">
      <c r="A38" s="5" t="s">
        <v>225</v>
      </c>
      <c r="B38" s="6" t="s">
        <v>480</v>
      </c>
      <c r="C38" s="6" t="s">
        <v>481</v>
      </c>
      <c r="D38" s="6" t="s">
        <v>482</v>
      </c>
      <c r="E38" s="10">
        <f t="shared" si="0"/>
        <v>-26.800000000000004</v>
      </c>
    </row>
    <row r="39" spans="1:10" x14ac:dyDescent="0.3">
      <c r="A39" s="3" t="s">
        <v>228</v>
      </c>
      <c r="B39" s="4" t="s">
        <v>229</v>
      </c>
      <c r="C39" s="4" t="s">
        <v>229</v>
      </c>
      <c r="D39" s="4" t="s">
        <v>229</v>
      </c>
      <c r="E39" s="9" t="s">
        <v>229</v>
      </c>
    </row>
    <row r="40" spans="1:10" ht="43.2" x14ac:dyDescent="0.3">
      <c r="A40" s="13" t="s">
        <v>510</v>
      </c>
      <c r="B40" s="6" t="s">
        <v>83</v>
      </c>
      <c r="C40" s="6" t="s">
        <v>485</v>
      </c>
      <c r="D40" s="6" t="s">
        <v>371</v>
      </c>
      <c r="E40" s="10">
        <f t="shared" si="0"/>
        <v>-39.6</v>
      </c>
    </row>
    <row r="41" spans="1:10" x14ac:dyDescent="0.3">
      <c r="A41" s="5" t="s">
        <v>236</v>
      </c>
      <c r="B41" s="6" t="s">
        <v>382</v>
      </c>
      <c r="C41" s="6" t="s">
        <v>487</v>
      </c>
      <c r="D41" s="6" t="s">
        <v>150</v>
      </c>
      <c r="E41" s="10">
        <f t="shared" si="0"/>
        <v>-14.500000000000007</v>
      </c>
    </row>
    <row r="42" spans="1:10" x14ac:dyDescent="0.3">
      <c r="A42" s="3" t="s">
        <v>240</v>
      </c>
      <c r="B42" s="4" t="s">
        <v>489</v>
      </c>
      <c r="C42" s="4" t="s">
        <v>490</v>
      </c>
      <c r="D42" s="4" t="s">
        <v>491</v>
      </c>
      <c r="E42" s="9">
        <f t="shared" si="0"/>
        <v>-5.0999999999999979</v>
      </c>
    </row>
    <row r="43" spans="1:10" x14ac:dyDescent="0.3">
      <c r="A43" s="5" t="s">
        <v>246</v>
      </c>
      <c r="B43" s="6" t="s">
        <v>334</v>
      </c>
      <c r="C43" s="6" t="s">
        <v>497</v>
      </c>
      <c r="D43" s="6" t="s">
        <v>498</v>
      </c>
      <c r="E43" s="10">
        <f t="shared" si="0"/>
        <v>-15.700000000000003</v>
      </c>
    </row>
    <row r="44" spans="1:10" x14ac:dyDescent="0.3">
      <c r="A44" s="3" t="s">
        <v>247</v>
      </c>
      <c r="B44" s="4" t="s">
        <v>451</v>
      </c>
      <c r="C44" s="4" t="s">
        <v>500</v>
      </c>
      <c r="D44" s="4" t="s">
        <v>501</v>
      </c>
      <c r="E44" s="9">
        <f t="shared" si="0"/>
        <v>-8.5</v>
      </c>
    </row>
    <row r="45" spans="1:10" x14ac:dyDescent="0.3">
      <c r="A45" s="5" t="s">
        <v>250</v>
      </c>
      <c r="B45" s="6" t="s">
        <v>449</v>
      </c>
      <c r="C45" s="6" t="s">
        <v>503</v>
      </c>
      <c r="D45" s="6" t="s">
        <v>265</v>
      </c>
      <c r="E45" s="10">
        <f t="shared" si="0"/>
        <v>-16.399999999999991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1B3B-9A96-4531-884C-52A480592B38}">
  <dimension ref="A1:J46"/>
  <sheetViews>
    <sheetView topLeftCell="A31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508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308</v>
      </c>
      <c r="C9" s="4" t="s">
        <v>350</v>
      </c>
      <c r="D9" s="4" t="s">
        <v>351</v>
      </c>
      <c r="E9" s="9">
        <f>C9-B9</f>
        <v>-15.5</v>
      </c>
    </row>
    <row r="10" spans="1:5" x14ac:dyDescent="0.3">
      <c r="A10" s="5" t="s">
        <v>27</v>
      </c>
      <c r="B10" s="6" t="s">
        <v>357</v>
      </c>
      <c r="C10" s="6" t="s">
        <v>28</v>
      </c>
      <c r="D10" s="6" t="s">
        <v>157</v>
      </c>
      <c r="E10" s="10">
        <f t="shared" ref="E10:E45" si="0">C10-B10</f>
        <v>-4.6000000000000085</v>
      </c>
    </row>
    <row r="11" spans="1:5" x14ac:dyDescent="0.3">
      <c r="A11" s="3" t="s">
        <v>37</v>
      </c>
      <c r="B11" s="4" t="s">
        <v>232</v>
      </c>
      <c r="C11" s="4" t="s">
        <v>169</v>
      </c>
      <c r="D11" s="4" t="s">
        <v>364</v>
      </c>
      <c r="E11" s="9">
        <f t="shared" si="0"/>
        <v>-11.299999999999997</v>
      </c>
    </row>
    <row r="12" spans="1:5" x14ac:dyDescent="0.3">
      <c r="A12" s="5" t="s">
        <v>47</v>
      </c>
      <c r="B12" s="6" t="s">
        <v>333</v>
      </c>
      <c r="C12" s="6" t="s">
        <v>369</v>
      </c>
      <c r="D12" s="6" t="s">
        <v>306</v>
      </c>
      <c r="E12" s="10">
        <f t="shared" si="0"/>
        <v>-14.899999999999999</v>
      </c>
    </row>
    <row r="13" spans="1:5" x14ac:dyDescent="0.3">
      <c r="A13" s="3" t="s">
        <v>54</v>
      </c>
      <c r="B13" s="4" t="s">
        <v>374</v>
      </c>
      <c r="C13" s="4" t="s">
        <v>375</v>
      </c>
      <c r="D13" s="4" t="s">
        <v>376</v>
      </c>
      <c r="E13" s="9">
        <f t="shared" si="0"/>
        <v>-14.299999999999997</v>
      </c>
    </row>
    <row r="14" spans="1:5" x14ac:dyDescent="0.3">
      <c r="A14" s="5" t="s">
        <v>62</v>
      </c>
      <c r="B14" s="6" t="s">
        <v>381</v>
      </c>
      <c r="C14" s="6" t="s">
        <v>283</v>
      </c>
      <c r="D14" s="6" t="s">
        <v>382</v>
      </c>
      <c r="E14" s="10">
        <f t="shared" si="0"/>
        <v>-12.299999999999997</v>
      </c>
    </row>
    <row r="15" spans="1:5" x14ac:dyDescent="0.3">
      <c r="A15" s="3" t="s">
        <v>71</v>
      </c>
      <c r="B15" s="4" t="s">
        <v>385</v>
      </c>
      <c r="C15" s="4" t="s">
        <v>386</v>
      </c>
      <c r="D15" s="4" t="s">
        <v>387</v>
      </c>
      <c r="E15" s="9">
        <f t="shared" si="0"/>
        <v>-6.7000000000000028</v>
      </c>
    </row>
    <row r="16" spans="1:5" x14ac:dyDescent="0.3">
      <c r="A16" s="5" t="s">
        <v>81</v>
      </c>
      <c r="B16" s="6" t="s">
        <v>393</v>
      </c>
      <c r="C16" s="6" t="s">
        <v>394</v>
      </c>
      <c r="D16" s="6" t="s">
        <v>214</v>
      </c>
      <c r="E16" s="10">
        <f t="shared" si="0"/>
        <v>-18.000000000000007</v>
      </c>
    </row>
    <row r="17" spans="1:5" x14ac:dyDescent="0.3">
      <c r="A17" s="3" t="s">
        <v>90</v>
      </c>
      <c r="B17" s="4" t="s">
        <v>218</v>
      </c>
      <c r="C17" s="4" t="s">
        <v>399</v>
      </c>
      <c r="D17" s="4" t="s">
        <v>339</v>
      </c>
      <c r="E17" s="9">
        <f t="shared" si="0"/>
        <v>-11.700000000000003</v>
      </c>
    </row>
    <row r="18" spans="1:5" x14ac:dyDescent="0.3">
      <c r="A18" s="5" t="s">
        <v>96</v>
      </c>
      <c r="B18" s="6" t="s">
        <v>334</v>
      </c>
      <c r="C18" s="6" t="s">
        <v>403</v>
      </c>
      <c r="D18" s="6" t="s">
        <v>404</v>
      </c>
      <c r="E18" s="10">
        <f t="shared" si="0"/>
        <v>-14.600000000000009</v>
      </c>
    </row>
    <row r="19" spans="1:5" x14ac:dyDescent="0.3">
      <c r="A19" s="3" t="s">
        <v>105</v>
      </c>
      <c r="B19" s="4" t="s">
        <v>407</v>
      </c>
      <c r="C19" s="4" t="s">
        <v>408</v>
      </c>
      <c r="D19" s="4" t="s">
        <v>248</v>
      </c>
      <c r="E19" s="9">
        <f t="shared" si="0"/>
        <v>-14.5</v>
      </c>
    </row>
    <row r="20" spans="1:5" x14ac:dyDescent="0.3">
      <c r="A20" s="5" t="s">
        <v>110</v>
      </c>
      <c r="B20" s="6" t="s">
        <v>249</v>
      </c>
      <c r="C20" s="6" t="s">
        <v>413</v>
      </c>
      <c r="D20" s="6" t="s">
        <v>339</v>
      </c>
      <c r="E20" s="10">
        <f t="shared" si="0"/>
        <v>-11.400000000000006</v>
      </c>
    </row>
    <row r="21" spans="1:5" x14ac:dyDescent="0.3">
      <c r="A21" s="3" t="s">
        <v>118</v>
      </c>
      <c r="B21" s="4" t="s">
        <v>413</v>
      </c>
      <c r="C21" s="4" t="s">
        <v>417</v>
      </c>
      <c r="D21" s="4" t="s">
        <v>418</v>
      </c>
      <c r="E21" s="9">
        <f t="shared" si="0"/>
        <v>-4.5</v>
      </c>
    </row>
    <row r="22" spans="1:5" x14ac:dyDescent="0.3">
      <c r="A22" s="5" t="s">
        <v>127</v>
      </c>
      <c r="B22" s="6" t="s">
        <v>31</v>
      </c>
      <c r="C22" s="6" t="s">
        <v>423</v>
      </c>
      <c r="D22" s="6" t="s">
        <v>424</v>
      </c>
      <c r="E22" s="10">
        <f t="shared" si="0"/>
        <v>-15</v>
      </c>
    </row>
    <row r="23" spans="1:5" x14ac:dyDescent="0.3">
      <c r="A23" s="3" t="s">
        <v>136</v>
      </c>
      <c r="B23" s="4" t="s">
        <v>51</v>
      </c>
      <c r="C23" s="4" t="s">
        <v>75</v>
      </c>
      <c r="D23" s="4" t="s">
        <v>31</v>
      </c>
      <c r="E23" s="9">
        <f t="shared" si="0"/>
        <v>-11.600000000000009</v>
      </c>
    </row>
    <row r="24" spans="1:5" x14ac:dyDescent="0.3">
      <c r="A24" s="5" t="s">
        <v>140</v>
      </c>
      <c r="B24" s="6" t="s">
        <v>305</v>
      </c>
      <c r="C24" s="6" t="s">
        <v>376</v>
      </c>
      <c r="D24" s="6" t="s">
        <v>234</v>
      </c>
      <c r="E24" s="10">
        <f t="shared" si="0"/>
        <v>-9.2000000000000028</v>
      </c>
    </row>
    <row r="25" spans="1:5" x14ac:dyDescent="0.3">
      <c r="A25" s="3" t="s">
        <v>145</v>
      </c>
      <c r="B25" s="4" t="s">
        <v>139</v>
      </c>
      <c r="C25" s="4" t="s">
        <v>402</v>
      </c>
      <c r="D25" s="4" t="s">
        <v>231</v>
      </c>
      <c r="E25" s="9">
        <f t="shared" si="0"/>
        <v>-4.5999999999999943</v>
      </c>
    </row>
    <row r="26" spans="1:5" x14ac:dyDescent="0.3">
      <c r="A26" s="5" t="s">
        <v>153</v>
      </c>
      <c r="B26" s="6" t="s">
        <v>222</v>
      </c>
      <c r="C26" s="6" t="s">
        <v>231</v>
      </c>
      <c r="D26" s="6" t="s">
        <v>113</v>
      </c>
      <c r="E26" s="10">
        <f t="shared" si="0"/>
        <v>-6.4000000000000057</v>
      </c>
    </row>
    <row r="27" spans="1:5" x14ac:dyDescent="0.3">
      <c r="A27" s="3" t="s">
        <v>156</v>
      </c>
      <c r="B27" s="4" t="s">
        <v>376</v>
      </c>
      <c r="C27" s="4" t="s">
        <v>363</v>
      </c>
      <c r="D27" s="4" t="s">
        <v>396</v>
      </c>
      <c r="E27" s="9">
        <f t="shared" si="0"/>
        <v>-4</v>
      </c>
    </row>
    <row r="28" spans="1:5" x14ac:dyDescent="0.3">
      <c r="A28" s="5" t="s">
        <v>163</v>
      </c>
      <c r="B28" s="6" t="s">
        <v>445</v>
      </c>
      <c r="C28" s="6" t="s">
        <v>446</v>
      </c>
      <c r="D28" s="6" t="s">
        <v>74</v>
      </c>
      <c r="E28" s="10">
        <f t="shared" si="0"/>
        <v>-22.699999999999996</v>
      </c>
    </row>
    <row r="29" spans="1:5" x14ac:dyDescent="0.3">
      <c r="A29" s="3" t="s">
        <v>171</v>
      </c>
      <c r="B29" s="4" t="s">
        <v>333</v>
      </c>
      <c r="C29" s="4" t="s">
        <v>452</v>
      </c>
      <c r="D29" s="4" t="s">
        <v>453</v>
      </c>
      <c r="E29" s="9">
        <f t="shared" si="0"/>
        <v>-9.5999999999999943</v>
      </c>
    </row>
    <row r="30" spans="1:5" x14ac:dyDescent="0.3">
      <c r="A30" s="5" t="s">
        <v>175</v>
      </c>
      <c r="B30" s="6" t="s">
        <v>49</v>
      </c>
      <c r="C30" s="6" t="s">
        <v>447</v>
      </c>
      <c r="D30" s="6" t="s">
        <v>399</v>
      </c>
      <c r="E30" s="10">
        <f t="shared" si="0"/>
        <v>-17.199999999999996</v>
      </c>
    </row>
    <row r="31" spans="1:5" x14ac:dyDescent="0.3">
      <c r="A31" s="3" t="s">
        <v>184</v>
      </c>
      <c r="B31" s="4" t="s">
        <v>231</v>
      </c>
      <c r="C31" s="4" t="s">
        <v>61</v>
      </c>
      <c r="D31" s="4" t="s">
        <v>51</v>
      </c>
      <c r="E31" s="9">
        <f t="shared" si="0"/>
        <v>-1.4000000000000057</v>
      </c>
    </row>
    <row r="32" spans="1:5" x14ac:dyDescent="0.3">
      <c r="A32" s="5" t="s">
        <v>188</v>
      </c>
      <c r="B32" s="6" t="s">
        <v>152</v>
      </c>
      <c r="C32" s="6" t="s">
        <v>462</v>
      </c>
      <c r="D32" s="6" t="s">
        <v>463</v>
      </c>
      <c r="E32" s="10">
        <f t="shared" si="0"/>
        <v>-11.200000000000003</v>
      </c>
    </row>
    <row r="33" spans="1:10" x14ac:dyDescent="0.3">
      <c r="A33" s="3" t="s">
        <v>193</v>
      </c>
      <c r="B33" s="4" t="s">
        <v>438</v>
      </c>
      <c r="C33" s="4" t="s">
        <v>36</v>
      </c>
      <c r="D33" s="4" t="s">
        <v>424</v>
      </c>
      <c r="E33" s="9">
        <f t="shared" si="0"/>
        <v>-8.7999999999999972</v>
      </c>
    </row>
    <row r="34" spans="1:10" x14ac:dyDescent="0.3">
      <c r="A34" s="5" t="s">
        <v>199</v>
      </c>
      <c r="B34" s="6" t="s">
        <v>395</v>
      </c>
      <c r="C34" s="6" t="s">
        <v>383</v>
      </c>
      <c r="D34" s="6" t="s">
        <v>468</v>
      </c>
      <c r="E34" s="10">
        <f t="shared" si="0"/>
        <v>-15.799999999999997</v>
      </c>
    </row>
    <row r="35" spans="1:10" x14ac:dyDescent="0.3">
      <c r="A35" s="3" t="s">
        <v>209</v>
      </c>
      <c r="B35" s="4" t="s">
        <v>252</v>
      </c>
      <c r="C35" s="4" t="s">
        <v>312</v>
      </c>
      <c r="D35" s="4" t="s">
        <v>129</v>
      </c>
      <c r="E35" s="9">
        <f t="shared" si="0"/>
        <v>-6.5999999999999943</v>
      </c>
    </row>
    <row r="36" spans="1:10" x14ac:dyDescent="0.3">
      <c r="A36" s="5" t="s">
        <v>213</v>
      </c>
      <c r="B36" s="6" t="s">
        <v>472</v>
      </c>
      <c r="C36" s="6" t="s">
        <v>147</v>
      </c>
      <c r="D36" s="6" t="s">
        <v>473</v>
      </c>
      <c r="E36" s="10">
        <f t="shared" si="0"/>
        <v>-16.800000000000004</v>
      </c>
    </row>
    <row r="37" spans="1:10" x14ac:dyDescent="0.3">
      <c r="A37" s="3" t="s">
        <v>220</v>
      </c>
      <c r="B37" s="4" t="s">
        <v>219</v>
      </c>
      <c r="C37" s="4" t="s">
        <v>477</v>
      </c>
      <c r="D37" s="4" t="s">
        <v>80</v>
      </c>
      <c r="E37" s="9">
        <f t="shared" si="0"/>
        <v>-15.899999999999991</v>
      </c>
    </row>
    <row r="38" spans="1:10" x14ac:dyDescent="0.3">
      <c r="A38" s="5" t="s">
        <v>225</v>
      </c>
      <c r="B38" s="6" t="s">
        <v>285</v>
      </c>
      <c r="C38" s="6" t="s">
        <v>146</v>
      </c>
      <c r="D38" s="6" t="s">
        <v>77</v>
      </c>
      <c r="E38" s="10">
        <f t="shared" si="0"/>
        <v>-14.300000000000004</v>
      </c>
    </row>
    <row r="39" spans="1:10" x14ac:dyDescent="0.3">
      <c r="A39" s="3" t="s">
        <v>228</v>
      </c>
      <c r="B39" s="4" t="s">
        <v>329</v>
      </c>
      <c r="C39" s="4" t="s">
        <v>484</v>
      </c>
      <c r="D39" s="4" t="s">
        <v>431</v>
      </c>
      <c r="E39" s="9">
        <f t="shared" si="0"/>
        <v>-18.199999999999989</v>
      </c>
    </row>
    <row r="40" spans="1:10" ht="43.2" x14ac:dyDescent="0.3">
      <c r="A40" s="13" t="s">
        <v>510</v>
      </c>
      <c r="B40" s="6" t="s">
        <v>486</v>
      </c>
      <c r="C40" s="6" t="s">
        <v>294</v>
      </c>
      <c r="D40" s="6" t="s">
        <v>238</v>
      </c>
      <c r="E40" s="10">
        <f t="shared" si="0"/>
        <v>-9.5999999999999943</v>
      </c>
    </row>
    <row r="41" spans="1:10" x14ac:dyDescent="0.3">
      <c r="A41" s="5" t="s">
        <v>236</v>
      </c>
      <c r="B41" s="6" t="s">
        <v>69</v>
      </c>
      <c r="C41" s="6" t="s">
        <v>454</v>
      </c>
      <c r="D41" s="6" t="s">
        <v>488</v>
      </c>
      <c r="E41" s="10">
        <f t="shared" si="0"/>
        <v>-10.799999999999997</v>
      </c>
    </row>
    <row r="42" spans="1:10" x14ac:dyDescent="0.3">
      <c r="A42" s="3" t="s">
        <v>240</v>
      </c>
      <c r="B42" s="4" t="s">
        <v>492</v>
      </c>
      <c r="C42" s="4" t="s">
        <v>493</v>
      </c>
      <c r="D42" s="4" t="s">
        <v>494</v>
      </c>
      <c r="E42" s="9">
        <f t="shared" si="0"/>
        <v>-23.4</v>
      </c>
    </row>
    <row r="43" spans="1:10" x14ac:dyDescent="0.3">
      <c r="A43" s="5" t="s">
        <v>246</v>
      </c>
      <c r="B43" s="6" t="s">
        <v>83</v>
      </c>
      <c r="C43" s="6" t="s">
        <v>147</v>
      </c>
      <c r="D43" s="6" t="s">
        <v>499</v>
      </c>
      <c r="E43" s="10">
        <f t="shared" si="0"/>
        <v>-27.1</v>
      </c>
    </row>
    <row r="44" spans="1:10" x14ac:dyDescent="0.3">
      <c r="A44" s="3" t="s">
        <v>247</v>
      </c>
      <c r="B44" s="4" t="s">
        <v>61</v>
      </c>
      <c r="C44" s="4" t="s">
        <v>300</v>
      </c>
      <c r="D44" s="4" t="s">
        <v>425</v>
      </c>
      <c r="E44" s="9">
        <f t="shared" si="0"/>
        <v>-25.999999999999993</v>
      </c>
    </row>
    <row r="45" spans="1:10" x14ac:dyDescent="0.3">
      <c r="A45" s="5" t="s">
        <v>250</v>
      </c>
      <c r="B45" s="6" t="s">
        <v>504</v>
      </c>
      <c r="C45" s="6" t="s">
        <v>394</v>
      </c>
      <c r="D45" s="6" t="s">
        <v>413</v>
      </c>
      <c r="E45" s="10">
        <f t="shared" si="0"/>
        <v>-13.500000000000007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EB6A-2172-4CEE-AC20-9FCBD3E9D552}">
  <dimension ref="A1:J46"/>
  <sheetViews>
    <sheetView tabSelected="1" workbookViewId="0">
      <selection activeCell="A46" sqref="A46:E46"/>
    </sheetView>
  </sheetViews>
  <sheetFormatPr defaultRowHeight="14.4" x14ac:dyDescent="0.3"/>
  <cols>
    <col min="1" max="1" width="16.109375" bestFit="1" customWidth="1"/>
    <col min="5" max="5" width="10.5546875" style="7" bestFit="1" customWidth="1"/>
  </cols>
  <sheetData>
    <row r="1" spans="1:5" x14ac:dyDescent="0.3">
      <c r="A1" s="16" t="s">
        <v>508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4" t="s">
        <v>17</v>
      </c>
      <c r="B9" s="4" t="s">
        <v>35</v>
      </c>
      <c r="C9" s="4" t="s">
        <v>352</v>
      </c>
      <c r="D9" s="4" t="s">
        <v>353</v>
      </c>
      <c r="E9" s="9">
        <f>C9-B9</f>
        <v>-16.499999999999993</v>
      </c>
    </row>
    <row r="10" spans="1:5" x14ac:dyDescent="0.3">
      <c r="A10" s="6" t="s">
        <v>27</v>
      </c>
      <c r="B10" s="6" t="s">
        <v>358</v>
      </c>
      <c r="C10" s="6" t="s">
        <v>359</v>
      </c>
      <c r="D10" s="6" t="s">
        <v>360</v>
      </c>
      <c r="E10" s="10">
        <f t="shared" ref="E10:E45" si="0">C10-B10</f>
        <v>-9.2999999999999972</v>
      </c>
    </row>
    <row r="11" spans="1:5" x14ac:dyDescent="0.3">
      <c r="A11" s="4" t="s">
        <v>37</v>
      </c>
      <c r="B11" s="4" t="s">
        <v>365</v>
      </c>
      <c r="C11" s="4" t="s">
        <v>366</v>
      </c>
      <c r="D11" s="4" t="s">
        <v>242</v>
      </c>
      <c r="E11" s="9">
        <f t="shared" si="0"/>
        <v>-13.699999999999996</v>
      </c>
    </row>
    <row r="12" spans="1:5" x14ac:dyDescent="0.3">
      <c r="A12" s="6" t="s">
        <v>47</v>
      </c>
      <c r="B12" s="6" t="s">
        <v>370</v>
      </c>
      <c r="C12" s="6" t="s">
        <v>276</v>
      </c>
      <c r="D12" s="6" t="s">
        <v>371</v>
      </c>
      <c r="E12" s="10">
        <f t="shared" si="0"/>
        <v>-14.300000000000004</v>
      </c>
    </row>
    <row r="13" spans="1:5" x14ac:dyDescent="0.3">
      <c r="A13" s="4" t="s">
        <v>54</v>
      </c>
      <c r="B13" s="4" t="s">
        <v>302</v>
      </c>
      <c r="C13" s="4" t="s">
        <v>377</v>
      </c>
      <c r="D13" s="4" t="s">
        <v>147</v>
      </c>
      <c r="E13" s="9">
        <f t="shared" si="0"/>
        <v>-14.900000000000006</v>
      </c>
    </row>
    <row r="14" spans="1:5" x14ac:dyDescent="0.3">
      <c r="A14" s="6" t="s">
        <v>62</v>
      </c>
      <c r="B14" s="6" t="s">
        <v>195</v>
      </c>
      <c r="C14" s="6" t="s">
        <v>284</v>
      </c>
      <c r="D14" s="6" t="s">
        <v>166</v>
      </c>
      <c r="E14" s="10">
        <f t="shared" si="0"/>
        <v>-12.099999999999994</v>
      </c>
    </row>
    <row r="15" spans="1:5" x14ac:dyDescent="0.3">
      <c r="A15" s="4" t="s">
        <v>71</v>
      </c>
      <c r="B15" s="4" t="s">
        <v>388</v>
      </c>
      <c r="C15" s="4" t="s">
        <v>389</v>
      </c>
      <c r="D15" s="4" t="s">
        <v>390</v>
      </c>
      <c r="E15" s="9">
        <f t="shared" si="0"/>
        <v>-3</v>
      </c>
    </row>
    <row r="16" spans="1:5" x14ac:dyDescent="0.3">
      <c r="A16" s="6" t="s">
        <v>81</v>
      </c>
      <c r="B16" s="6" t="s">
        <v>328</v>
      </c>
      <c r="C16" s="6" t="s">
        <v>395</v>
      </c>
      <c r="D16" s="6" t="s">
        <v>396</v>
      </c>
      <c r="E16" s="10">
        <f t="shared" si="0"/>
        <v>-20.799999999999997</v>
      </c>
    </row>
    <row r="17" spans="1:5" x14ac:dyDescent="0.3">
      <c r="A17" s="4" t="s">
        <v>90</v>
      </c>
      <c r="B17" s="4" t="s">
        <v>393</v>
      </c>
      <c r="C17" s="4" t="s">
        <v>400</v>
      </c>
      <c r="D17" s="4" t="s">
        <v>401</v>
      </c>
      <c r="E17" s="9">
        <f t="shared" si="0"/>
        <v>-17.600000000000009</v>
      </c>
    </row>
    <row r="18" spans="1:5" x14ac:dyDescent="0.3">
      <c r="A18" s="6" t="s">
        <v>96</v>
      </c>
      <c r="B18" s="6" t="s">
        <v>58</v>
      </c>
      <c r="C18" s="6" t="s">
        <v>405</v>
      </c>
      <c r="D18" s="6" t="s">
        <v>218</v>
      </c>
      <c r="E18" s="10">
        <f t="shared" si="0"/>
        <v>-9.2000000000000028</v>
      </c>
    </row>
    <row r="19" spans="1:5" x14ac:dyDescent="0.3">
      <c r="A19" s="4" t="s">
        <v>105</v>
      </c>
      <c r="B19" s="4" t="s">
        <v>376</v>
      </c>
      <c r="C19" s="4" t="s">
        <v>409</v>
      </c>
      <c r="D19" s="4" t="s">
        <v>410</v>
      </c>
      <c r="E19" s="9">
        <f t="shared" si="0"/>
        <v>-17.099999999999994</v>
      </c>
    </row>
    <row r="20" spans="1:5" x14ac:dyDescent="0.3">
      <c r="A20" s="6" t="s">
        <v>110</v>
      </c>
      <c r="B20" s="6" t="s">
        <v>365</v>
      </c>
      <c r="C20" s="6" t="s">
        <v>414</v>
      </c>
      <c r="D20" s="6" t="s">
        <v>76</v>
      </c>
      <c r="E20" s="10">
        <f t="shared" si="0"/>
        <v>-14.5</v>
      </c>
    </row>
    <row r="21" spans="1:5" x14ac:dyDescent="0.3">
      <c r="A21" s="4" t="s">
        <v>118</v>
      </c>
      <c r="B21" s="4" t="s">
        <v>419</v>
      </c>
      <c r="C21" s="4" t="s">
        <v>420</v>
      </c>
      <c r="D21" s="4" t="s">
        <v>242</v>
      </c>
      <c r="E21" s="9">
        <f t="shared" si="0"/>
        <v>-7.3999999999999915</v>
      </c>
    </row>
    <row r="22" spans="1:5" x14ac:dyDescent="0.3">
      <c r="A22" s="6" t="s">
        <v>127</v>
      </c>
      <c r="B22" s="6" t="s">
        <v>425</v>
      </c>
      <c r="C22" s="6" t="s">
        <v>426</v>
      </c>
      <c r="D22" s="6" t="s">
        <v>268</v>
      </c>
      <c r="E22" s="10">
        <f t="shared" si="0"/>
        <v>-19.299999999999997</v>
      </c>
    </row>
    <row r="23" spans="1:5" x14ac:dyDescent="0.3">
      <c r="A23" s="4" t="s">
        <v>136</v>
      </c>
      <c r="B23" s="4" t="s">
        <v>164</v>
      </c>
      <c r="C23" s="4" t="s">
        <v>371</v>
      </c>
      <c r="D23" s="4" t="s">
        <v>429</v>
      </c>
      <c r="E23" s="9">
        <f t="shared" si="0"/>
        <v>-15.800000000000004</v>
      </c>
    </row>
    <row r="24" spans="1:5" x14ac:dyDescent="0.3">
      <c r="A24" s="6" t="s">
        <v>140</v>
      </c>
      <c r="B24" s="6" t="s">
        <v>432</v>
      </c>
      <c r="C24" s="6" t="s">
        <v>331</v>
      </c>
      <c r="D24" s="6" t="s">
        <v>374</v>
      </c>
      <c r="E24" s="10">
        <f t="shared" si="0"/>
        <v>-8.1000000000000085</v>
      </c>
    </row>
    <row r="25" spans="1:5" x14ac:dyDescent="0.3">
      <c r="A25" s="4" t="s">
        <v>145</v>
      </c>
      <c r="B25" s="4" t="s">
        <v>435</v>
      </c>
      <c r="C25" s="4" t="s">
        <v>436</v>
      </c>
      <c r="D25" s="4" t="s">
        <v>437</v>
      </c>
      <c r="E25" s="9">
        <f t="shared" si="0"/>
        <v>-4.2000000000000028</v>
      </c>
    </row>
    <row r="26" spans="1:5" x14ac:dyDescent="0.3">
      <c r="A26" s="6" t="s">
        <v>153</v>
      </c>
      <c r="B26" s="6" t="s">
        <v>281</v>
      </c>
      <c r="C26" s="6" t="s">
        <v>407</v>
      </c>
      <c r="D26" s="6" t="s">
        <v>279</v>
      </c>
      <c r="E26" s="10">
        <f t="shared" si="0"/>
        <v>-6.7999999999999972</v>
      </c>
    </row>
    <row r="27" spans="1:5" x14ac:dyDescent="0.3">
      <c r="A27" s="4" t="s">
        <v>156</v>
      </c>
      <c r="B27" s="4" t="s">
        <v>400</v>
      </c>
      <c r="C27" s="4" t="s">
        <v>302</v>
      </c>
      <c r="D27" s="4" t="s">
        <v>441</v>
      </c>
      <c r="E27" s="9">
        <f t="shared" si="0"/>
        <v>0.10000000000000853</v>
      </c>
    </row>
    <row r="28" spans="1:5" x14ac:dyDescent="0.3">
      <c r="A28" s="6" t="s">
        <v>163</v>
      </c>
      <c r="B28" s="6" t="s">
        <v>447</v>
      </c>
      <c r="C28" s="6" t="s">
        <v>448</v>
      </c>
      <c r="D28" s="6" t="s">
        <v>409</v>
      </c>
      <c r="E28" s="10">
        <f t="shared" si="0"/>
        <v>-15.899999999999999</v>
      </c>
    </row>
    <row r="29" spans="1:5" x14ac:dyDescent="0.3">
      <c r="A29" s="4" t="s">
        <v>171</v>
      </c>
      <c r="B29" s="4" t="s">
        <v>454</v>
      </c>
      <c r="C29" s="4" t="s">
        <v>455</v>
      </c>
      <c r="D29" s="4" t="s">
        <v>302</v>
      </c>
      <c r="E29" s="9">
        <f t="shared" si="0"/>
        <v>-11.700000000000003</v>
      </c>
    </row>
    <row r="30" spans="1:5" x14ac:dyDescent="0.3">
      <c r="A30" s="6" t="s">
        <v>175</v>
      </c>
      <c r="B30" s="6" t="s">
        <v>418</v>
      </c>
      <c r="C30" s="6" t="s">
        <v>352</v>
      </c>
      <c r="D30" s="6" t="s">
        <v>457</v>
      </c>
      <c r="E30" s="10">
        <f t="shared" si="0"/>
        <v>-19.699999999999996</v>
      </c>
    </row>
    <row r="31" spans="1:5" x14ac:dyDescent="0.3">
      <c r="A31" s="4" t="s">
        <v>184</v>
      </c>
      <c r="B31" s="4" t="s">
        <v>459</v>
      </c>
      <c r="C31" s="4" t="s">
        <v>166</v>
      </c>
      <c r="D31" s="4" t="s">
        <v>49</v>
      </c>
      <c r="E31" s="9">
        <f t="shared" si="0"/>
        <v>-7</v>
      </c>
    </row>
    <row r="32" spans="1:5" x14ac:dyDescent="0.3">
      <c r="A32" s="6" t="s">
        <v>188</v>
      </c>
      <c r="B32" s="6" t="s">
        <v>439</v>
      </c>
      <c r="C32" s="6" t="s">
        <v>390</v>
      </c>
      <c r="D32" s="6" t="s">
        <v>380</v>
      </c>
      <c r="E32" s="10">
        <f t="shared" si="0"/>
        <v>-12.099999999999994</v>
      </c>
    </row>
    <row r="33" spans="1:10" x14ac:dyDescent="0.3">
      <c r="A33" s="4" t="s">
        <v>193</v>
      </c>
      <c r="B33" s="4" t="s">
        <v>376</v>
      </c>
      <c r="C33" s="4" t="s">
        <v>278</v>
      </c>
      <c r="D33" s="4" t="s">
        <v>408</v>
      </c>
      <c r="E33" s="9">
        <f t="shared" si="0"/>
        <v>-14.799999999999997</v>
      </c>
    </row>
    <row r="34" spans="1:10" x14ac:dyDescent="0.3">
      <c r="A34" s="6" t="s">
        <v>199</v>
      </c>
      <c r="B34" s="6" t="s">
        <v>469</v>
      </c>
      <c r="C34" s="6" t="s">
        <v>470</v>
      </c>
      <c r="D34" s="6" t="s">
        <v>342</v>
      </c>
      <c r="E34" s="10">
        <f t="shared" si="0"/>
        <v>-10.5</v>
      </c>
    </row>
    <row r="35" spans="1:10" x14ac:dyDescent="0.3">
      <c r="A35" s="4" t="s">
        <v>209</v>
      </c>
      <c r="B35" s="4" t="s">
        <v>83</v>
      </c>
      <c r="C35" s="4" t="s">
        <v>413</v>
      </c>
      <c r="D35" s="4" t="s">
        <v>159</v>
      </c>
      <c r="E35" s="9">
        <f t="shared" si="0"/>
        <v>-13.200000000000003</v>
      </c>
    </row>
    <row r="36" spans="1:10" x14ac:dyDescent="0.3">
      <c r="A36" s="6" t="s">
        <v>213</v>
      </c>
      <c r="B36" s="6" t="s">
        <v>80</v>
      </c>
      <c r="C36" s="6" t="s">
        <v>474</v>
      </c>
      <c r="D36" s="6" t="s">
        <v>406</v>
      </c>
      <c r="E36" s="10">
        <f t="shared" si="0"/>
        <v>-15.5</v>
      </c>
    </row>
    <row r="37" spans="1:10" x14ac:dyDescent="0.3">
      <c r="A37" s="4" t="s">
        <v>220</v>
      </c>
      <c r="B37" s="4" t="s">
        <v>478</v>
      </c>
      <c r="C37" s="4" t="s">
        <v>479</v>
      </c>
      <c r="D37" s="4" t="s">
        <v>455</v>
      </c>
      <c r="E37" s="9">
        <f t="shared" si="0"/>
        <v>-14.5</v>
      </c>
    </row>
    <row r="38" spans="1:10" x14ac:dyDescent="0.3">
      <c r="A38" s="6" t="s">
        <v>225</v>
      </c>
      <c r="B38" s="6" t="s">
        <v>483</v>
      </c>
      <c r="C38" s="6" t="s">
        <v>344</v>
      </c>
      <c r="D38" s="6" t="s">
        <v>368</v>
      </c>
      <c r="E38" s="10">
        <f t="shared" si="0"/>
        <v>-22.6</v>
      </c>
    </row>
    <row r="39" spans="1:10" x14ac:dyDescent="0.3">
      <c r="A39" s="4" t="s">
        <v>228</v>
      </c>
      <c r="B39" s="4" t="s">
        <v>329</v>
      </c>
      <c r="C39" s="4" t="s">
        <v>484</v>
      </c>
      <c r="D39" s="4" t="s">
        <v>431</v>
      </c>
      <c r="E39" s="9">
        <f t="shared" si="0"/>
        <v>-18.199999999999989</v>
      </c>
    </row>
    <row r="40" spans="1:10" x14ac:dyDescent="0.3">
      <c r="A40" s="6" t="s">
        <v>510</v>
      </c>
      <c r="B40" s="6" t="s">
        <v>119</v>
      </c>
      <c r="C40" s="6" t="s">
        <v>217</v>
      </c>
      <c r="D40" s="6" t="s">
        <v>116</v>
      </c>
      <c r="E40" s="10">
        <f t="shared" si="0"/>
        <v>-20.400000000000006</v>
      </c>
    </row>
    <row r="41" spans="1:10" x14ac:dyDescent="0.3">
      <c r="A41" s="6" t="s">
        <v>236</v>
      </c>
      <c r="B41" s="6" t="s">
        <v>285</v>
      </c>
      <c r="C41" s="6" t="s">
        <v>428</v>
      </c>
      <c r="D41" s="6" t="s">
        <v>77</v>
      </c>
      <c r="E41" s="10">
        <f t="shared" si="0"/>
        <v>-13.5</v>
      </c>
    </row>
    <row r="42" spans="1:10" x14ac:dyDescent="0.3">
      <c r="A42" s="4" t="s">
        <v>240</v>
      </c>
      <c r="B42" s="4" t="s">
        <v>495</v>
      </c>
      <c r="C42" s="4" t="s">
        <v>245</v>
      </c>
      <c r="D42" s="4" t="s">
        <v>496</v>
      </c>
      <c r="E42" s="9">
        <f t="shared" si="0"/>
        <v>-9.0000000000000036</v>
      </c>
    </row>
    <row r="43" spans="1:10" x14ac:dyDescent="0.3">
      <c r="A43" s="6" t="s">
        <v>246</v>
      </c>
      <c r="B43" s="6" t="s">
        <v>317</v>
      </c>
      <c r="C43" s="6" t="s">
        <v>439</v>
      </c>
      <c r="D43" s="6" t="s">
        <v>315</v>
      </c>
      <c r="E43" s="10">
        <f t="shared" si="0"/>
        <v>-23</v>
      </c>
    </row>
    <row r="44" spans="1:10" x14ac:dyDescent="0.3">
      <c r="A44" s="4" t="s">
        <v>247</v>
      </c>
      <c r="B44" s="4" t="s">
        <v>488</v>
      </c>
      <c r="C44" s="4" t="s">
        <v>502</v>
      </c>
      <c r="D44" s="4" t="s">
        <v>452</v>
      </c>
      <c r="E44" s="9">
        <f t="shared" si="0"/>
        <v>-20.300000000000004</v>
      </c>
    </row>
    <row r="45" spans="1:10" x14ac:dyDescent="0.3">
      <c r="A45" s="6" t="s">
        <v>250</v>
      </c>
      <c r="B45" s="6" t="s">
        <v>458</v>
      </c>
      <c r="C45" s="6" t="s">
        <v>505</v>
      </c>
      <c r="D45" s="6" t="s">
        <v>286</v>
      </c>
      <c r="E45" s="10">
        <f t="shared" si="0"/>
        <v>-15.600000000000001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FE-A796-4249-A93C-802B39C332CA}">
  <dimension ref="A1:J46"/>
  <sheetViews>
    <sheetView topLeftCell="A34" workbookViewId="0">
      <selection activeCell="A46" sqref="A46:E46"/>
    </sheetView>
  </sheetViews>
  <sheetFormatPr defaultRowHeight="14.4" x14ac:dyDescent="0.3"/>
  <cols>
    <col min="1" max="1" width="18.6640625" bestFit="1" customWidth="1"/>
    <col min="4" max="4" width="8.5546875" bestFit="1" customWidth="1"/>
    <col min="5" max="5" width="10.5546875" style="7" bestFit="1" customWidth="1"/>
  </cols>
  <sheetData>
    <row r="1" spans="1:5" x14ac:dyDescent="0.3">
      <c r="A1" s="16" t="s">
        <v>506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257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18</v>
      </c>
      <c r="C9" s="4" t="s">
        <v>19</v>
      </c>
      <c r="D9" s="4" t="s">
        <v>20</v>
      </c>
      <c r="E9" s="9">
        <f>C9-B9</f>
        <v>-6.3000000000000114</v>
      </c>
    </row>
    <row r="10" spans="1:5" x14ac:dyDescent="0.3">
      <c r="A10" s="5" t="s">
        <v>27</v>
      </c>
      <c r="B10" s="6" t="s">
        <v>28</v>
      </c>
      <c r="C10" s="6" t="s">
        <v>29</v>
      </c>
      <c r="D10" s="6" t="s">
        <v>30</v>
      </c>
      <c r="E10" s="10">
        <f t="shared" ref="E10:E45" si="0">C10-B10</f>
        <v>-4.5</v>
      </c>
    </row>
    <row r="11" spans="1:5" x14ac:dyDescent="0.3">
      <c r="A11" s="3" t="s">
        <v>37</v>
      </c>
      <c r="B11" s="4" t="s">
        <v>38</v>
      </c>
      <c r="C11" s="4" t="s">
        <v>39</v>
      </c>
      <c r="D11" s="4" t="s">
        <v>40</v>
      </c>
      <c r="E11" s="9">
        <f t="shared" si="0"/>
        <v>-3.7000000000000028</v>
      </c>
    </row>
    <row r="12" spans="1:5" x14ac:dyDescent="0.3">
      <c r="A12" s="5" t="s">
        <v>47</v>
      </c>
      <c r="B12" s="6" t="s">
        <v>48</v>
      </c>
      <c r="C12" s="6" t="s">
        <v>49</v>
      </c>
      <c r="D12" s="6" t="s">
        <v>50</v>
      </c>
      <c r="E12" s="10">
        <f t="shared" si="0"/>
        <v>-9.5</v>
      </c>
    </row>
    <row r="13" spans="1:5" x14ac:dyDescent="0.3">
      <c r="A13" s="3" t="s">
        <v>54</v>
      </c>
      <c r="B13" s="4" t="s">
        <v>55</v>
      </c>
      <c r="C13" s="4" t="s">
        <v>56</v>
      </c>
      <c r="D13" s="4" t="s">
        <v>57</v>
      </c>
      <c r="E13" s="9">
        <f t="shared" si="0"/>
        <v>-3.0999999999999943</v>
      </c>
    </row>
    <row r="14" spans="1:5" x14ac:dyDescent="0.3">
      <c r="A14" s="5" t="s">
        <v>62</v>
      </c>
      <c r="B14" s="6" t="s">
        <v>63</v>
      </c>
      <c r="C14" s="6" t="s">
        <v>64</v>
      </c>
      <c r="D14" s="6" t="s">
        <v>65</v>
      </c>
      <c r="E14" s="10">
        <f t="shared" si="0"/>
        <v>13.399999999999991</v>
      </c>
    </row>
    <row r="15" spans="1:5" x14ac:dyDescent="0.3">
      <c r="A15" s="3" t="s">
        <v>71</v>
      </c>
      <c r="B15" s="4" t="s">
        <v>72</v>
      </c>
      <c r="C15" s="4" t="s">
        <v>73</v>
      </c>
      <c r="D15" s="4" t="s">
        <v>74</v>
      </c>
      <c r="E15" s="9">
        <f t="shared" si="0"/>
        <v>-52.9</v>
      </c>
    </row>
    <row r="16" spans="1:5" x14ac:dyDescent="0.3">
      <c r="A16" s="5" t="s">
        <v>81</v>
      </c>
      <c r="B16" s="6" t="s">
        <v>82</v>
      </c>
      <c r="C16" s="6" t="s">
        <v>83</v>
      </c>
      <c r="D16" s="6" t="s">
        <v>45</v>
      </c>
      <c r="E16" s="10">
        <f t="shared" si="0"/>
        <v>-10.400000000000006</v>
      </c>
    </row>
    <row r="17" spans="1:5" x14ac:dyDescent="0.3">
      <c r="A17" s="3" t="s">
        <v>90</v>
      </c>
      <c r="B17" s="4" t="s">
        <v>91</v>
      </c>
      <c r="C17" s="4" t="s">
        <v>92</v>
      </c>
      <c r="D17" s="4" t="s">
        <v>93</v>
      </c>
      <c r="E17" s="9">
        <f t="shared" si="0"/>
        <v>-6.2000000000000028</v>
      </c>
    </row>
    <row r="18" spans="1:5" x14ac:dyDescent="0.3">
      <c r="A18" s="5" t="s">
        <v>96</v>
      </c>
      <c r="B18" s="6" t="s">
        <v>97</v>
      </c>
      <c r="C18" s="6" t="s">
        <v>98</v>
      </c>
      <c r="D18" s="6" t="s">
        <v>99</v>
      </c>
      <c r="E18" s="10">
        <f t="shared" si="0"/>
        <v>3.7999999999999972</v>
      </c>
    </row>
    <row r="19" spans="1:5" x14ac:dyDescent="0.3">
      <c r="A19" s="3" t="s">
        <v>105</v>
      </c>
      <c r="B19" s="4" t="s">
        <v>21</v>
      </c>
      <c r="C19" s="4" t="s">
        <v>61</v>
      </c>
      <c r="D19" s="4" t="s">
        <v>70</v>
      </c>
      <c r="E19" s="9">
        <f t="shared" si="0"/>
        <v>-8.3000000000000114</v>
      </c>
    </row>
    <row r="20" spans="1:5" x14ac:dyDescent="0.3">
      <c r="A20" s="5" t="s">
        <v>110</v>
      </c>
      <c r="B20" s="6" t="s">
        <v>111</v>
      </c>
      <c r="C20" s="6" t="s">
        <v>112</v>
      </c>
      <c r="D20" s="6" t="s">
        <v>60</v>
      </c>
      <c r="E20" s="10">
        <f t="shared" si="0"/>
        <v>-5.9000000000000057</v>
      </c>
    </row>
    <row r="21" spans="1:5" x14ac:dyDescent="0.3">
      <c r="A21" s="3" t="s">
        <v>118</v>
      </c>
      <c r="B21" s="4" t="s">
        <v>119</v>
      </c>
      <c r="C21" s="4" t="s">
        <v>120</v>
      </c>
      <c r="D21" s="4" t="s">
        <v>104</v>
      </c>
      <c r="E21" s="9">
        <f t="shared" si="0"/>
        <v>-0.40000000000000568</v>
      </c>
    </row>
    <row r="22" spans="1:5" x14ac:dyDescent="0.3">
      <c r="A22" s="5" t="s">
        <v>127</v>
      </c>
      <c r="B22" s="6" t="s">
        <v>128</v>
      </c>
      <c r="C22" s="6" t="s">
        <v>129</v>
      </c>
      <c r="D22" s="6" t="s">
        <v>130</v>
      </c>
      <c r="E22" s="10">
        <f t="shared" si="0"/>
        <v>-8.8999999999999915</v>
      </c>
    </row>
    <row r="23" spans="1:5" x14ac:dyDescent="0.3">
      <c r="A23" s="3" t="s">
        <v>136</v>
      </c>
      <c r="B23" s="4" t="s">
        <v>21</v>
      </c>
      <c r="C23" s="4" t="s">
        <v>83</v>
      </c>
      <c r="D23" s="4" t="s">
        <v>85</v>
      </c>
      <c r="E23" s="9">
        <f t="shared" si="0"/>
        <v>-7.9000000000000057</v>
      </c>
    </row>
    <row r="24" spans="1:5" x14ac:dyDescent="0.3">
      <c r="A24" s="5" t="s">
        <v>140</v>
      </c>
      <c r="B24" s="6" t="s">
        <v>141</v>
      </c>
      <c r="C24" s="6" t="s">
        <v>142</v>
      </c>
      <c r="D24" s="6" t="s">
        <v>59</v>
      </c>
      <c r="E24" s="10">
        <f t="shared" si="0"/>
        <v>0.79999999999999716</v>
      </c>
    </row>
    <row r="25" spans="1:5" x14ac:dyDescent="0.3">
      <c r="A25" s="3" t="s">
        <v>145</v>
      </c>
      <c r="B25" s="4" t="s">
        <v>146</v>
      </c>
      <c r="C25" s="4" t="s">
        <v>147</v>
      </c>
      <c r="D25" s="4" t="s">
        <v>148</v>
      </c>
      <c r="E25" s="9">
        <f t="shared" si="0"/>
        <v>-5</v>
      </c>
    </row>
    <row r="26" spans="1:5" x14ac:dyDescent="0.3">
      <c r="A26" s="5" t="s">
        <v>153</v>
      </c>
      <c r="B26" s="6" t="s">
        <v>154</v>
      </c>
      <c r="C26" s="6" t="s">
        <v>48</v>
      </c>
      <c r="D26" s="6" t="s">
        <v>132</v>
      </c>
      <c r="E26" s="10">
        <f t="shared" si="0"/>
        <v>-0.5</v>
      </c>
    </row>
    <row r="27" spans="1:5" x14ac:dyDescent="0.3">
      <c r="A27" s="3" t="s">
        <v>156</v>
      </c>
      <c r="B27" s="4" t="s">
        <v>157</v>
      </c>
      <c r="C27" s="4" t="s">
        <v>158</v>
      </c>
      <c r="D27" s="4" t="s">
        <v>159</v>
      </c>
      <c r="E27" s="9">
        <f t="shared" si="0"/>
        <v>19.800000000000011</v>
      </c>
    </row>
    <row r="28" spans="1:5" x14ac:dyDescent="0.3">
      <c r="A28" s="5" t="s">
        <v>163</v>
      </c>
      <c r="B28" s="6" t="s">
        <v>164</v>
      </c>
      <c r="C28" s="6" t="s">
        <v>165</v>
      </c>
      <c r="D28" s="6" t="s">
        <v>166</v>
      </c>
      <c r="E28" s="10">
        <f t="shared" si="0"/>
        <v>-7.3000000000000114</v>
      </c>
    </row>
    <row r="29" spans="1:5" x14ac:dyDescent="0.3">
      <c r="A29" s="3" t="s">
        <v>171</v>
      </c>
      <c r="B29" s="4" t="s">
        <v>172</v>
      </c>
      <c r="C29" s="4" t="s">
        <v>31</v>
      </c>
      <c r="D29" s="4" t="s">
        <v>83</v>
      </c>
      <c r="E29" s="9">
        <f t="shared" si="0"/>
        <v>-10.099999999999994</v>
      </c>
    </row>
    <row r="30" spans="1:5" x14ac:dyDescent="0.3">
      <c r="A30" s="5" t="s">
        <v>175</v>
      </c>
      <c r="B30" s="6" t="s">
        <v>50</v>
      </c>
      <c r="C30" s="6" t="s">
        <v>176</v>
      </c>
      <c r="D30" s="6" t="s">
        <v>177</v>
      </c>
      <c r="E30" s="10">
        <f t="shared" si="0"/>
        <v>-9.4000000000000057</v>
      </c>
    </row>
    <row r="31" spans="1:5" x14ac:dyDescent="0.3">
      <c r="A31" s="3" t="s">
        <v>184</v>
      </c>
      <c r="B31" s="4" t="s">
        <v>119</v>
      </c>
      <c r="C31" s="4" t="s">
        <v>89</v>
      </c>
      <c r="D31" s="4" t="s">
        <v>185</v>
      </c>
      <c r="E31" s="9">
        <f t="shared" si="0"/>
        <v>-5.0999999999999943</v>
      </c>
    </row>
    <row r="32" spans="1:5" x14ac:dyDescent="0.3">
      <c r="A32" s="5" t="s">
        <v>188</v>
      </c>
      <c r="B32" s="6" t="s">
        <v>189</v>
      </c>
      <c r="C32" s="6" t="s">
        <v>108</v>
      </c>
      <c r="D32" s="6" t="s">
        <v>190</v>
      </c>
      <c r="E32" s="10">
        <f t="shared" si="0"/>
        <v>-0.39999999999999147</v>
      </c>
    </row>
    <row r="33" spans="1:10" x14ac:dyDescent="0.3">
      <c r="A33" s="3" t="s">
        <v>193</v>
      </c>
      <c r="B33" s="4" t="s">
        <v>194</v>
      </c>
      <c r="C33" s="4" t="s">
        <v>57</v>
      </c>
      <c r="D33" s="4" t="s">
        <v>112</v>
      </c>
      <c r="E33" s="9">
        <f t="shared" si="0"/>
        <v>-7</v>
      </c>
    </row>
    <row r="34" spans="1:10" x14ac:dyDescent="0.3">
      <c r="A34" s="5" t="s">
        <v>199</v>
      </c>
      <c r="B34" s="6" t="s">
        <v>200</v>
      </c>
      <c r="C34" s="6" t="s">
        <v>201</v>
      </c>
      <c r="D34" s="6" t="s">
        <v>202</v>
      </c>
      <c r="E34" s="10">
        <f t="shared" si="0"/>
        <v>-7.1000000000000014</v>
      </c>
    </row>
    <row r="35" spans="1:10" x14ac:dyDescent="0.3">
      <c r="A35" s="3" t="s">
        <v>209</v>
      </c>
      <c r="B35" s="4" t="s">
        <v>72</v>
      </c>
      <c r="C35" s="4" t="s">
        <v>72</v>
      </c>
      <c r="D35" s="4" t="s">
        <v>72</v>
      </c>
      <c r="E35" s="9">
        <f t="shared" si="0"/>
        <v>0</v>
      </c>
    </row>
    <row r="36" spans="1:10" x14ac:dyDescent="0.3">
      <c r="A36" s="5" t="s">
        <v>213</v>
      </c>
      <c r="B36" s="6" t="s">
        <v>181</v>
      </c>
      <c r="C36" s="6" t="s">
        <v>214</v>
      </c>
      <c r="D36" s="6" t="s">
        <v>215</v>
      </c>
      <c r="E36" s="10">
        <f t="shared" si="0"/>
        <v>-10.300000000000011</v>
      </c>
    </row>
    <row r="37" spans="1:10" x14ac:dyDescent="0.3">
      <c r="A37" s="3" t="s">
        <v>220</v>
      </c>
      <c r="B37" s="4" t="s">
        <v>133</v>
      </c>
      <c r="C37" s="4" t="s">
        <v>179</v>
      </c>
      <c r="D37" s="4" t="s">
        <v>180</v>
      </c>
      <c r="E37" s="9">
        <f t="shared" si="0"/>
        <v>-12.700000000000003</v>
      </c>
    </row>
    <row r="38" spans="1:10" x14ac:dyDescent="0.3">
      <c r="A38" s="5" t="s">
        <v>225</v>
      </c>
      <c r="B38" s="6" t="s">
        <v>72</v>
      </c>
      <c r="C38" s="6" t="s">
        <v>226</v>
      </c>
      <c r="D38" s="6" t="s">
        <v>144</v>
      </c>
      <c r="E38" s="10">
        <f t="shared" si="0"/>
        <v>-33.599999999999994</v>
      </c>
    </row>
    <row r="39" spans="1:10" x14ac:dyDescent="0.3">
      <c r="A39" s="3" t="s">
        <v>228</v>
      </c>
      <c r="B39" s="4" t="s">
        <v>229</v>
      </c>
      <c r="C39" s="4" t="s">
        <v>229</v>
      </c>
      <c r="D39" s="4" t="s">
        <v>229</v>
      </c>
      <c r="E39" s="9" t="s">
        <v>229</v>
      </c>
    </row>
    <row r="40" spans="1:10" ht="43.2" x14ac:dyDescent="0.3">
      <c r="A40" s="12" t="s">
        <v>510</v>
      </c>
      <c r="B40" s="6" t="s">
        <v>72</v>
      </c>
      <c r="C40" s="6" t="s">
        <v>233</v>
      </c>
      <c r="D40" s="6" t="s">
        <v>234</v>
      </c>
      <c r="E40" s="10">
        <f t="shared" si="0"/>
        <v>-43.5</v>
      </c>
    </row>
    <row r="41" spans="1:10" x14ac:dyDescent="0.3">
      <c r="A41" s="5" t="s">
        <v>236</v>
      </c>
      <c r="B41" s="6" t="s">
        <v>187</v>
      </c>
      <c r="C41" s="6" t="s">
        <v>111</v>
      </c>
      <c r="D41" s="6" t="s">
        <v>97</v>
      </c>
      <c r="E41" s="10">
        <f t="shared" si="0"/>
        <v>-5.4000000000000057</v>
      </c>
    </row>
    <row r="42" spans="1:10" x14ac:dyDescent="0.3">
      <c r="A42" s="3" t="s">
        <v>240</v>
      </c>
      <c r="B42" s="4" t="s">
        <v>241</v>
      </c>
      <c r="C42" s="4" t="s">
        <v>241</v>
      </c>
      <c r="D42" s="4" t="s">
        <v>241</v>
      </c>
      <c r="E42" s="9">
        <f t="shared" si="0"/>
        <v>0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72</v>
      </c>
      <c r="C44" s="4" t="s">
        <v>72</v>
      </c>
      <c r="D44" s="4" t="s">
        <v>72</v>
      </c>
      <c r="E44" s="9">
        <f t="shared" si="0"/>
        <v>0</v>
      </c>
    </row>
    <row r="45" spans="1:10" x14ac:dyDescent="0.3">
      <c r="A45" s="5" t="s">
        <v>250</v>
      </c>
      <c r="B45" s="6" t="s">
        <v>139</v>
      </c>
      <c r="C45" s="6" t="s">
        <v>251</v>
      </c>
      <c r="D45" s="6" t="s">
        <v>252</v>
      </c>
      <c r="E45" s="10">
        <f t="shared" si="0"/>
        <v>-8.2000000000000028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FC5E-9E9E-4ED4-8C56-1BB3F8DA2D74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506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21</v>
      </c>
      <c r="C9" s="4" t="s">
        <v>22</v>
      </c>
      <c r="D9" s="4" t="s">
        <v>23</v>
      </c>
      <c r="E9" s="9">
        <f>C9-B9</f>
        <v>-1.5</v>
      </c>
    </row>
    <row r="10" spans="1:5" x14ac:dyDescent="0.3">
      <c r="A10" s="5" t="s">
        <v>27</v>
      </c>
      <c r="B10" s="6" t="s">
        <v>31</v>
      </c>
      <c r="C10" s="6" t="s">
        <v>32</v>
      </c>
      <c r="D10" s="6" t="s">
        <v>33</v>
      </c>
      <c r="E10" s="10">
        <f t="shared" ref="E10:E45" si="0">C10-B10</f>
        <v>-3.7999999999999972</v>
      </c>
    </row>
    <row r="11" spans="1:5" x14ac:dyDescent="0.3">
      <c r="A11" s="3" t="s">
        <v>37</v>
      </c>
      <c r="B11" s="4" t="s">
        <v>41</v>
      </c>
      <c r="C11" s="4" t="s">
        <v>42</v>
      </c>
      <c r="D11" s="4" t="s">
        <v>43</v>
      </c>
      <c r="E11" s="9">
        <f t="shared" si="0"/>
        <v>-0.70000000000000284</v>
      </c>
    </row>
    <row r="12" spans="1:5" x14ac:dyDescent="0.3">
      <c r="A12" s="5" t="s">
        <v>47</v>
      </c>
      <c r="B12" s="6" t="s">
        <v>26</v>
      </c>
      <c r="C12" s="6" t="s">
        <v>19</v>
      </c>
      <c r="D12" s="6" t="s">
        <v>51</v>
      </c>
      <c r="E12" s="10">
        <f t="shared" si="0"/>
        <v>-5.6000000000000085</v>
      </c>
    </row>
    <row r="13" spans="1:5" x14ac:dyDescent="0.3">
      <c r="A13" s="3" t="s">
        <v>54</v>
      </c>
      <c r="B13" s="4" t="s">
        <v>58</v>
      </c>
      <c r="C13" s="4" t="s">
        <v>59</v>
      </c>
      <c r="D13" s="4" t="s">
        <v>60</v>
      </c>
      <c r="E13" s="9">
        <f t="shared" si="0"/>
        <v>4.7999999999999972</v>
      </c>
    </row>
    <row r="14" spans="1:5" x14ac:dyDescent="0.3">
      <c r="A14" s="5" t="s">
        <v>62</v>
      </c>
      <c r="B14" s="6" t="s">
        <v>66</v>
      </c>
      <c r="C14" s="6" t="s">
        <v>19</v>
      </c>
      <c r="D14" s="6" t="s">
        <v>67</v>
      </c>
      <c r="E14" s="10">
        <f t="shared" si="0"/>
        <v>-12.100000000000009</v>
      </c>
    </row>
    <row r="15" spans="1:5" x14ac:dyDescent="0.3">
      <c r="A15" s="3" t="s">
        <v>71</v>
      </c>
      <c r="B15" s="4" t="s">
        <v>75</v>
      </c>
      <c r="C15" s="4" t="s">
        <v>76</v>
      </c>
      <c r="D15" s="4" t="s">
        <v>77</v>
      </c>
      <c r="E15" s="9">
        <f t="shared" si="0"/>
        <v>-6.0999999999999943</v>
      </c>
    </row>
    <row r="16" spans="1:5" x14ac:dyDescent="0.3">
      <c r="A16" s="5" t="s">
        <v>81</v>
      </c>
      <c r="B16" s="6" t="s">
        <v>84</v>
      </c>
      <c r="C16" s="6" t="s">
        <v>85</v>
      </c>
      <c r="D16" s="6" t="s">
        <v>86</v>
      </c>
      <c r="E16" s="10">
        <f t="shared" si="0"/>
        <v>-7.1000000000000085</v>
      </c>
    </row>
    <row r="17" spans="1:5" x14ac:dyDescent="0.3">
      <c r="A17" s="3" t="s">
        <v>90</v>
      </c>
      <c r="B17" s="4" t="s">
        <v>92</v>
      </c>
      <c r="C17" s="4" t="s">
        <v>66</v>
      </c>
      <c r="D17" s="4" t="s">
        <v>94</v>
      </c>
      <c r="E17" s="9">
        <f t="shared" si="0"/>
        <v>0.20000000000000284</v>
      </c>
    </row>
    <row r="18" spans="1:5" x14ac:dyDescent="0.3">
      <c r="A18" s="5" t="s">
        <v>96</v>
      </c>
      <c r="B18" s="6" t="s">
        <v>100</v>
      </c>
      <c r="C18" s="6" t="s">
        <v>101</v>
      </c>
      <c r="D18" s="6" t="s">
        <v>97</v>
      </c>
      <c r="E18" s="10">
        <f t="shared" si="0"/>
        <v>0.79999999999999716</v>
      </c>
    </row>
    <row r="19" spans="1:5" x14ac:dyDescent="0.3">
      <c r="A19" s="3" t="s">
        <v>105</v>
      </c>
      <c r="B19" s="4" t="s">
        <v>41</v>
      </c>
      <c r="C19" s="4" t="s">
        <v>39</v>
      </c>
      <c r="D19" s="4" t="s">
        <v>106</v>
      </c>
      <c r="E19" s="9">
        <f t="shared" si="0"/>
        <v>-8.9000000000000057</v>
      </c>
    </row>
    <row r="20" spans="1:5" x14ac:dyDescent="0.3">
      <c r="A20" s="5" t="s">
        <v>110</v>
      </c>
      <c r="B20" s="6" t="s">
        <v>106</v>
      </c>
      <c r="C20" s="6" t="s">
        <v>113</v>
      </c>
      <c r="D20" s="6" t="s">
        <v>114</v>
      </c>
      <c r="E20" s="10">
        <f t="shared" si="0"/>
        <v>-4.7999999999999972</v>
      </c>
    </row>
    <row r="21" spans="1:5" x14ac:dyDescent="0.3">
      <c r="A21" s="3" t="s">
        <v>118</v>
      </c>
      <c r="B21" s="4" t="s">
        <v>121</v>
      </c>
      <c r="C21" s="4" t="s">
        <v>122</v>
      </c>
      <c r="D21" s="4" t="s">
        <v>123</v>
      </c>
      <c r="E21" s="9">
        <f t="shared" si="0"/>
        <v>3.5</v>
      </c>
    </row>
    <row r="22" spans="1:5" x14ac:dyDescent="0.3">
      <c r="A22" s="5" t="s">
        <v>127</v>
      </c>
      <c r="B22" s="6" t="s">
        <v>131</v>
      </c>
      <c r="C22" s="6" t="s">
        <v>132</v>
      </c>
      <c r="D22" s="6" t="s">
        <v>133</v>
      </c>
      <c r="E22" s="10">
        <f t="shared" si="0"/>
        <v>-4.2999999999999972</v>
      </c>
    </row>
    <row r="23" spans="1:5" x14ac:dyDescent="0.3">
      <c r="A23" s="3" t="s">
        <v>136</v>
      </c>
      <c r="B23" s="4" t="s">
        <v>137</v>
      </c>
      <c r="C23" s="4" t="s">
        <v>59</v>
      </c>
      <c r="D23" s="4" t="s">
        <v>138</v>
      </c>
      <c r="E23" s="9">
        <f t="shared" si="0"/>
        <v>-2.7000000000000028</v>
      </c>
    </row>
    <row r="24" spans="1:5" x14ac:dyDescent="0.3">
      <c r="A24" s="5" t="s">
        <v>140</v>
      </c>
      <c r="B24" s="6" t="s">
        <v>143</v>
      </c>
      <c r="C24" s="6" t="s">
        <v>144</v>
      </c>
      <c r="D24" s="6" t="s">
        <v>107</v>
      </c>
      <c r="E24" s="10">
        <f t="shared" si="0"/>
        <v>-5.4000000000000057</v>
      </c>
    </row>
    <row r="25" spans="1:5" x14ac:dyDescent="0.3">
      <c r="A25" s="3" t="s">
        <v>145</v>
      </c>
      <c r="B25" s="4" t="s">
        <v>99</v>
      </c>
      <c r="C25" s="4" t="s">
        <v>100</v>
      </c>
      <c r="D25" s="4" t="s">
        <v>149</v>
      </c>
      <c r="E25" s="9">
        <f t="shared" si="0"/>
        <v>-2.0999999999999943</v>
      </c>
    </row>
    <row r="26" spans="1:5" x14ac:dyDescent="0.3">
      <c r="A26" s="5" t="s">
        <v>153</v>
      </c>
      <c r="B26" s="6" t="s">
        <v>72</v>
      </c>
      <c r="C26" s="6" t="s">
        <v>149</v>
      </c>
      <c r="D26" s="6" t="s">
        <v>155</v>
      </c>
      <c r="E26" s="10">
        <f t="shared" si="0"/>
        <v>-4.9000000000000057</v>
      </c>
    </row>
    <row r="27" spans="1:5" x14ac:dyDescent="0.3">
      <c r="A27" s="3" t="s">
        <v>156</v>
      </c>
      <c r="B27" s="4" t="s">
        <v>143</v>
      </c>
      <c r="C27" s="4" t="s">
        <v>111</v>
      </c>
      <c r="D27" s="4" t="s">
        <v>160</v>
      </c>
      <c r="E27" s="9">
        <f t="shared" si="0"/>
        <v>-4.2000000000000028</v>
      </c>
    </row>
    <row r="28" spans="1:5" x14ac:dyDescent="0.3">
      <c r="A28" s="5" t="s">
        <v>163</v>
      </c>
      <c r="B28" s="6" t="s">
        <v>167</v>
      </c>
      <c r="C28" s="6" t="s">
        <v>168</v>
      </c>
      <c r="D28" s="6" t="s">
        <v>53</v>
      </c>
      <c r="E28" s="10">
        <f t="shared" si="0"/>
        <v>-18</v>
      </c>
    </row>
    <row r="29" spans="1:5" x14ac:dyDescent="0.3">
      <c r="A29" s="3" t="s">
        <v>171</v>
      </c>
      <c r="B29" s="4" t="s">
        <v>126</v>
      </c>
      <c r="C29" s="4" t="s">
        <v>173</v>
      </c>
      <c r="D29" s="4" t="s">
        <v>93</v>
      </c>
      <c r="E29" s="9">
        <f t="shared" si="0"/>
        <v>1.7999999999999972</v>
      </c>
    </row>
    <row r="30" spans="1:5" x14ac:dyDescent="0.3">
      <c r="A30" s="5" t="s">
        <v>175</v>
      </c>
      <c r="B30" s="6" t="s">
        <v>178</v>
      </c>
      <c r="C30" s="6" t="s">
        <v>179</v>
      </c>
      <c r="D30" s="6" t="s">
        <v>180</v>
      </c>
      <c r="E30" s="10">
        <f t="shared" si="0"/>
        <v>-9.2999999999999972</v>
      </c>
    </row>
    <row r="31" spans="1:5" x14ac:dyDescent="0.3">
      <c r="A31" s="3" t="s">
        <v>184</v>
      </c>
      <c r="B31" s="4" t="s">
        <v>137</v>
      </c>
      <c r="C31" s="4" t="s">
        <v>186</v>
      </c>
      <c r="D31" s="4" t="s">
        <v>187</v>
      </c>
      <c r="E31" s="9">
        <f t="shared" si="0"/>
        <v>4.6999999999999886</v>
      </c>
    </row>
    <row r="32" spans="1:5" x14ac:dyDescent="0.3">
      <c r="A32" s="5" t="s">
        <v>188</v>
      </c>
      <c r="B32" s="6" t="s">
        <v>78</v>
      </c>
      <c r="C32" s="6" t="s">
        <v>116</v>
      </c>
      <c r="D32" s="6" t="s">
        <v>191</v>
      </c>
      <c r="E32" s="10">
        <f t="shared" si="0"/>
        <v>3.2000000000000028</v>
      </c>
    </row>
    <row r="33" spans="1:10" x14ac:dyDescent="0.3">
      <c r="A33" s="3" t="s">
        <v>193</v>
      </c>
      <c r="B33" s="4" t="s">
        <v>195</v>
      </c>
      <c r="C33" s="4" t="s">
        <v>196</v>
      </c>
      <c r="D33" s="4" t="s">
        <v>197</v>
      </c>
      <c r="E33" s="9">
        <f t="shared" si="0"/>
        <v>10.599999999999994</v>
      </c>
    </row>
    <row r="34" spans="1:10" x14ac:dyDescent="0.3">
      <c r="A34" s="5" t="s">
        <v>199</v>
      </c>
      <c r="B34" s="6" t="s">
        <v>203</v>
      </c>
      <c r="C34" s="6" t="s">
        <v>204</v>
      </c>
      <c r="D34" s="6" t="s">
        <v>205</v>
      </c>
      <c r="E34" s="10">
        <f t="shared" si="0"/>
        <v>-9.0999999999999943</v>
      </c>
    </row>
    <row r="35" spans="1:10" x14ac:dyDescent="0.3">
      <c r="A35" s="3" t="s">
        <v>209</v>
      </c>
      <c r="B35" s="4" t="s">
        <v>210</v>
      </c>
      <c r="C35" s="4" t="s">
        <v>211</v>
      </c>
      <c r="D35" s="4" t="s">
        <v>42</v>
      </c>
      <c r="E35" s="9">
        <f t="shared" si="0"/>
        <v>-0.69999999999998863</v>
      </c>
    </row>
    <row r="36" spans="1:10" x14ac:dyDescent="0.3">
      <c r="A36" s="5" t="s">
        <v>213</v>
      </c>
      <c r="B36" s="6" t="s">
        <v>216</v>
      </c>
      <c r="C36" s="6" t="s">
        <v>217</v>
      </c>
      <c r="D36" s="6" t="s">
        <v>218</v>
      </c>
      <c r="E36" s="10">
        <f t="shared" si="0"/>
        <v>-11.400000000000006</v>
      </c>
    </row>
    <row r="37" spans="1:10" x14ac:dyDescent="0.3">
      <c r="A37" s="3" t="s">
        <v>220</v>
      </c>
      <c r="B37" s="4" t="s">
        <v>221</v>
      </c>
      <c r="C37" s="4" t="s">
        <v>109</v>
      </c>
      <c r="D37" s="4" t="s">
        <v>68</v>
      </c>
      <c r="E37" s="9">
        <f t="shared" si="0"/>
        <v>-6</v>
      </c>
    </row>
    <row r="38" spans="1:10" x14ac:dyDescent="0.3">
      <c r="A38" s="5" t="s">
        <v>225</v>
      </c>
      <c r="B38" s="6" t="s">
        <v>72</v>
      </c>
      <c r="C38" s="6" t="s">
        <v>72</v>
      </c>
      <c r="D38" s="6" t="s">
        <v>72</v>
      </c>
      <c r="E38" s="10">
        <f t="shared" si="0"/>
        <v>0</v>
      </c>
    </row>
    <row r="39" spans="1:10" x14ac:dyDescent="0.3">
      <c r="A39" s="3" t="s">
        <v>228</v>
      </c>
      <c r="B39" s="4" t="s">
        <v>230</v>
      </c>
      <c r="C39" s="4" t="s">
        <v>231</v>
      </c>
      <c r="D39" s="4" t="s">
        <v>232</v>
      </c>
      <c r="E39" s="9">
        <f t="shared" si="0"/>
        <v>7.5</v>
      </c>
    </row>
    <row r="40" spans="1:10" ht="28.8" x14ac:dyDescent="0.3">
      <c r="A40" s="12" t="s">
        <v>509</v>
      </c>
      <c r="B40" s="6" t="s">
        <v>72</v>
      </c>
      <c r="C40" s="6" t="s">
        <v>72</v>
      </c>
      <c r="D40" s="6" t="s">
        <v>72</v>
      </c>
      <c r="E40" s="10">
        <f t="shared" si="0"/>
        <v>0</v>
      </c>
    </row>
    <row r="41" spans="1:10" x14ac:dyDescent="0.3">
      <c r="A41" s="5" t="s">
        <v>236</v>
      </c>
      <c r="B41" s="6" t="s">
        <v>237</v>
      </c>
      <c r="C41" s="6" t="s">
        <v>238</v>
      </c>
      <c r="D41" s="6" t="s">
        <v>106</v>
      </c>
      <c r="E41" s="10">
        <f t="shared" si="0"/>
        <v>3.7000000000000028</v>
      </c>
    </row>
    <row r="42" spans="1:10" x14ac:dyDescent="0.3">
      <c r="A42" s="3" t="s">
        <v>240</v>
      </c>
      <c r="B42" s="4" t="s">
        <v>242</v>
      </c>
      <c r="C42" s="4" t="s">
        <v>72</v>
      </c>
      <c r="D42" s="4" t="s">
        <v>195</v>
      </c>
      <c r="E42" s="9">
        <f t="shared" si="0"/>
        <v>32.900000000000006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103</v>
      </c>
      <c r="C44" s="4" t="s">
        <v>248</v>
      </c>
      <c r="D44" s="4" t="s">
        <v>198</v>
      </c>
      <c r="E44" s="9">
        <f t="shared" si="0"/>
        <v>-28.299999999999997</v>
      </c>
    </row>
    <row r="45" spans="1:10" x14ac:dyDescent="0.3">
      <c r="A45" s="5" t="s">
        <v>250</v>
      </c>
      <c r="B45" s="6" t="s">
        <v>89</v>
      </c>
      <c r="C45" s="6" t="s">
        <v>26</v>
      </c>
      <c r="D45" s="6" t="s">
        <v>253</v>
      </c>
      <c r="E45" s="10">
        <f t="shared" si="0"/>
        <v>-4.2000000000000028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970-E8D0-4BA4-B655-9DABF3E2CE2E}">
  <dimension ref="A1:J46"/>
  <sheetViews>
    <sheetView topLeftCell="A28" workbookViewId="0">
      <selection activeCell="H52" sqref="H52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506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24</v>
      </c>
      <c r="C9" s="4" t="s">
        <v>25</v>
      </c>
      <c r="D9" s="4" t="s">
        <v>26</v>
      </c>
      <c r="E9" s="9">
        <f>C9-B9</f>
        <v>-4.4000000000000057</v>
      </c>
    </row>
    <row r="10" spans="1:5" x14ac:dyDescent="0.3">
      <c r="A10" s="5" t="s">
        <v>27</v>
      </c>
      <c r="B10" s="6" t="s">
        <v>34</v>
      </c>
      <c r="C10" s="6" t="s">
        <v>35</v>
      </c>
      <c r="D10" s="6" t="s">
        <v>36</v>
      </c>
      <c r="E10" s="10">
        <f t="shared" ref="E10:E45" si="0">C10-B10</f>
        <v>-3.4000000000000057</v>
      </c>
    </row>
    <row r="11" spans="1:5" x14ac:dyDescent="0.3">
      <c r="A11" s="3" t="s">
        <v>37</v>
      </c>
      <c r="B11" s="4" t="s">
        <v>44</v>
      </c>
      <c r="C11" s="4" t="s">
        <v>45</v>
      </c>
      <c r="D11" s="4" t="s">
        <v>46</v>
      </c>
      <c r="E11" s="9">
        <f t="shared" si="0"/>
        <v>-3.3000000000000114</v>
      </c>
    </row>
    <row r="12" spans="1:5" x14ac:dyDescent="0.3">
      <c r="A12" s="5" t="s">
        <v>47</v>
      </c>
      <c r="B12" s="6" t="s">
        <v>48</v>
      </c>
      <c r="C12" s="6" t="s">
        <v>52</v>
      </c>
      <c r="D12" s="6" t="s">
        <v>53</v>
      </c>
      <c r="E12" s="10">
        <f t="shared" si="0"/>
        <v>-9.2000000000000028</v>
      </c>
    </row>
    <row r="13" spans="1:5" x14ac:dyDescent="0.3">
      <c r="A13" s="3" t="s">
        <v>54</v>
      </c>
      <c r="B13" s="4" t="s">
        <v>25</v>
      </c>
      <c r="C13" s="4" t="s">
        <v>50</v>
      </c>
      <c r="D13" s="4" t="s">
        <v>61</v>
      </c>
      <c r="E13" s="9">
        <f t="shared" si="0"/>
        <v>-1.7999999999999972</v>
      </c>
    </row>
    <row r="14" spans="1:5" x14ac:dyDescent="0.3">
      <c r="A14" s="5" t="s">
        <v>62</v>
      </c>
      <c r="B14" s="6" t="s">
        <v>68</v>
      </c>
      <c r="C14" s="6" t="s">
        <v>69</v>
      </c>
      <c r="D14" s="6" t="s">
        <v>70</v>
      </c>
      <c r="E14" s="10">
        <f t="shared" si="0"/>
        <v>-11.200000000000003</v>
      </c>
    </row>
    <row r="15" spans="1:5" x14ac:dyDescent="0.3">
      <c r="A15" s="3" t="s">
        <v>71</v>
      </c>
      <c r="B15" s="4" t="s">
        <v>78</v>
      </c>
      <c r="C15" s="4" t="s">
        <v>79</v>
      </c>
      <c r="D15" s="4" t="s">
        <v>80</v>
      </c>
      <c r="E15" s="9">
        <f t="shared" si="0"/>
        <v>-29.900000000000006</v>
      </c>
    </row>
    <row r="16" spans="1:5" x14ac:dyDescent="0.3">
      <c r="A16" s="5" t="s">
        <v>81</v>
      </c>
      <c r="B16" s="6" t="s">
        <v>87</v>
      </c>
      <c r="C16" s="6" t="s">
        <v>88</v>
      </c>
      <c r="D16" s="6" t="s">
        <v>89</v>
      </c>
      <c r="E16" s="10">
        <f t="shared" si="0"/>
        <v>-8.9000000000000057</v>
      </c>
    </row>
    <row r="17" spans="1:5" x14ac:dyDescent="0.3">
      <c r="A17" s="3" t="s">
        <v>90</v>
      </c>
      <c r="B17" s="4" t="s">
        <v>95</v>
      </c>
      <c r="C17" s="4" t="s">
        <v>94</v>
      </c>
      <c r="D17" s="4" t="s">
        <v>87</v>
      </c>
      <c r="E17" s="9">
        <f t="shared" si="0"/>
        <v>-3.4000000000000057</v>
      </c>
    </row>
    <row r="18" spans="1:5" x14ac:dyDescent="0.3">
      <c r="A18" s="5" t="s">
        <v>96</v>
      </c>
      <c r="B18" s="6" t="s">
        <v>102</v>
      </c>
      <c r="C18" s="6" t="s">
        <v>103</v>
      </c>
      <c r="D18" s="6" t="s">
        <v>104</v>
      </c>
      <c r="E18" s="10">
        <f t="shared" si="0"/>
        <v>3.3999999999999915</v>
      </c>
    </row>
    <row r="19" spans="1:5" x14ac:dyDescent="0.3">
      <c r="A19" s="3" t="s">
        <v>105</v>
      </c>
      <c r="B19" s="4" t="s">
        <v>107</v>
      </c>
      <c r="C19" s="4" t="s">
        <v>108</v>
      </c>
      <c r="D19" s="4" t="s">
        <v>109</v>
      </c>
      <c r="E19" s="9">
        <f t="shared" si="0"/>
        <v>-8.5</v>
      </c>
    </row>
    <row r="20" spans="1:5" x14ac:dyDescent="0.3">
      <c r="A20" s="5" t="s">
        <v>110</v>
      </c>
      <c r="B20" s="6" t="s">
        <v>115</v>
      </c>
      <c r="C20" s="6" t="s">
        <v>116</v>
      </c>
      <c r="D20" s="6" t="s">
        <v>117</v>
      </c>
      <c r="E20" s="10">
        <f t="shared" si="0"/>
        <v>-5.1999999999999886</v>
      </c>
    </row>
    <row r="21" spans="1:5" x14ac:dyDescent="0.3">
      <c r="A21" s="3" t="s">
        <v>118</v>
      </c>
      <c r="B21" s="4" t="s">
        <v>124</v>
      </c>
      <c r="C21" s="4" t="s">
        <v>125</v>
      </c>
      <c r="D21" s="4" t="s">
        <v>126</v>
      </c>
      <c r="E21" s="9">
        <f t="shared" si="0"/>
        <v>1.7000000000000028</v>
      </c>
    </row>
    <row r="22" spans="1:5" x14ac:dyDescent="0.3">
      <c r="A22" s="5" t="s">
        <v>127</v>
      </c>
      <c r="B22" s="6" t="s">
        <v>133</v>
      </c>
      <c r="C22" s="6" t="s">
        <v>134</v>
      </c>
      <c r="D22" s="6" t="s">
        <v>135</v>
      </c>
      <c r="E22" s="10">
        <f t="shared" si="0"/>
        <v>-7.5999999999999943</v>
      </c>
    </row>
    <row r="23" spans="1:5" x14ac:dyDescent="0.3">
      <c r="A23" s="3" t="s">
        <v>136</v>
      </c>
      <c r="B23" s="4" t="s">
        <v>107</v>
      </c>
      <c r="C23" s="4" t="s">
        <v>139</v>
      </c>
      <c r="D23" s="4" t="s">
        <v>22</v>
      </c>
      <c r="E23" s="9">
        <f t="shared" si="0"/>
        <v>-5.4000000000000057</v>
      </c>
    </row>
    <row r="24" spans="1:5" x14ac:dyDescent="0.3">
      <c r="A24" s="5" t="s">
        <v>140</v>
      </c>
      <c r="B24" s="6" t="s">
        <v>115</v>
      </c>
      <c r="C24" s="6" t="s">
        <v>59</v>
      </c>
      <c r="D24" s="6" t="s">
        <v>68</v>
      </c>
      <c r="E24" s="10">
        <f t="shared" si="0"/>
        <v>-0.89999999999999147</v>
      </c>
    </row>
    <row r="25" spans="1:5" x14ac:dyDescent="0.3">
      <c r="A25" s="3" t="s">
        <v>145</v>
      </c>
      <c r="B25" s="4" t="s">
        <v>150</v>
      </c>
      <c r="C25" s="4" t="s">
        <v>151</v>
      </c>
      <c r="D25" s="4" t="s">
        <v>152</v>
      </c>
      <c r="E25" s="9">
        <f t="shared" si="0"/>
        <v>-3.2999999999999972</v>
      </c>
    </row>
    <row r="26" spans="1:5" x14ac:dyDescent="0.3">
      <c r="A26" s="5" t="s">
        <v>153</v>
      </c>
      <c r="B26" s="6" t="s">
        <v>82</v>
      </c>
      <c r="C26" s="6" t="s">
        <v>89</v>
      </c>
      <c r="D26" s="6" t="s">
        <v>106</v>
      </c>
      <c r="E26" s="10">
        <f t="shared" si="0"/>
        <v>-3.5</v>
      </c>
    </row>
    <row r="27" spans="1:5" x14ac:dyDescent="0.3">
      <c r="A27" s="3" t="s">
        <v>156</v>
      </c>
      <c r="B27" s="4" t="s">
        <v>161</v>
      </c>
      <c r="C27" s="4" t="s">
        <v>162</v>
      </c>
      <c r="D27" s="4" t="s">
        <v>130</v>
      </c>
      <c r="E27" s="9">
        <f t="shared" si="0"/>
        <v>9</v>
      </c>
    </row>
    <row r="28" spans="1:5" x14ac:dyDescent="0.3">
      <c r="A28" s="5" t="s">
        <v>163</v>
      </c>
      <c r="B28" s="6" t="s">
        <v>161</v>
      </c>
      <c r="C28" s="6" t="s">
        <v>169</v>
      </c>
      <c r="D28" s="6" t="s">
        <v>170</v>
      </c>
      <c r="E28" s="10">
        <f t="shared" si="0"/>
        <v>-9.7000000000000028</v>
      </c>
    </row>
    <row r="29" spans="1:5" x14ac:dyDescent="0.3">
      <c r="A29" s="3" t="s">
        <v>171</v>
      </c>
      <c r="B29" s="4" t="s">
        <v>111</v>
      </c>
      <c r="C29" s="4" t="s">
        <v>174</v>
      </c>
      <c r="D29" s="4" t="s">
        <v>172</v>
      </c>
      <c r="E29" s="9">
        <f t="shared" si="0"/>
        <v>-6.7999999999999972</v>
      </c>
    </row>
    <row r="30" spans="1:5" x14ac:dyDescent="0.3">
      <c r="A30" s="5" t="s">
        <v>175</v>
      </c>
      <c r="B30" s="6" t="s">
        <v>181</v>
      </c>
      <c r="C30" s="6" t="s">
        <v>182</v>
      </c>
      <c r="D30" s="6" t="s">
        <v>183</v>
      </c>
      <c r="E30" s="10">
        <f t="shared" si="0"/>
        <v>-9.6000000000000085</v>
      </c>
    </row>
    <row r="31" spans="1:5" x14ac:dyDescent="0.3">
      <c r="A31" s="3" t="s">
        <v>184</v>
      </c>
      <c r="B31" s="4" t="s">
        <v>126</v>
      </c>
      <c r="C31" s="4" t="s">
        <v>82</v>
      </c>
      <c r="D31" s="4" t="s">
        <v>87</v>
      </c>
      <c r="E31" s="9">
        <f t="shared" si="0"/>
        <v>-1.0999999999999943</v>
      </c>
    </row>
    <row r="32" spans="1:5" x14ac:dyDescent="0.3">
      <c r="A32" s="5" t="s">
        <v>188</v>
      </c>
      <c r="B32" s="6" t="s">
        <v>20</v>
      </c>
      <c r="C32" s="6" t="s">
        <v>192</v>
      </c>
      <c r="D32" s="6" t="s">
        <v>189</v>
      </c>
      <c r="E32" s="10">
        <f t="shared" si="0"/>
        <v>1.1000000000000085</v>
      </c>
    </row>
    <row r="33" spans="1:10" x14ac:dyDescent="0.3">
      <c r="A33" s="3" t="s">
        <v>193</v>
      </c>
      <c r="B33" s="4" t="s">
        <v>25</v>
      </c>
      <c r="C33" s="4" t="s">
        <v>198</v>
      </c>
      <c r="D33" s="4" t="s">
        <v>192</v>
      </c>
      <c r="E33" s="9">
        <f t="shared" si="0"/>
        <v>2.2999999999999972</v>
      </c>
    </row>
    <row r="34" spans="1:10" x14ac:dyDescent="0.3">
      <c r="A34" s="5" t="s">
        <v>199</v>
      </c>
      <c r="B34" s="6" t="s">
        <v>206</v>
      </c>
      <c r="C34" s="6" t="s">
        <v>207</v>
      </c>
      <c r="D34" s="6" t="s">
        <v>208</v>
      </c>
      <c r="E34" s="10">
        <f t="shared" si="0"/>
        <v>-4.1000000000000014</v>
      </c>
    </row>
    <row r="35" spans="1:10" x14ac:dyDescent="0.3">
      <c r="A35" s="3" t="s">
        <v>209</v>
      </c>
      <c r="B35" s="4" t="s">
        <v>212</v>
      </c>
      <c r="C35" s="4" t="s">
        <v>212</v>
      </c>
      <c r="D35" s="4" t="s">
        <v>212</v>
      </c>
      <c r="E35" s="9">
        <f t="shared" si="0"/>
        <v>0</v>
      </c>
    </row>
    <row r="36" spans="1:10" x14ac:dyDescent="0.3">
      <c r="A36" s="5" t="s">
        <v>213</v>
      </c>
      <c r="B36" s="6" t="s">
        <v>190</v>
      </c>
      <c r="C36" s="6" t="s">
        <v>219</v>
      </c>
      <c r="D36" s="6" t="s">
        <v>183</v>
      </c>
      <c r="E36" s="10">
        <f t="shared" si="0"/>
        <v>-10.5</v>
      </c>
    </row>
    <row r="37" spans="1:10" x14ac:dyDescent="0.3">
      <c r="A37" s="3" t="s">
        <v>220</v>
      </c>
      <c r="B37" s="4" t="s">
        <v>222</v>
      </c>
      <c r="C37" s="4" t="s">
        <v>223</v>
      </c>
      <c r="D37" s="4" t="s">
        <v>224</v>
      </c>
      <c r="E37" s="9">
        <f t="shared" si="0"/>
        <v>-11.300000000000011</v>
      </c>
    </row>
    <row r="38" spans="1:10" x14ac:dyDescent="0.3">
      <c r="A38" s="5" t="s">
        <v>225</v>
      </c>
      <c r="B38" s="6" t="s">
        <v>72</v>
      </c>
      <c r="C38" s="6" t="s">
        <v>227</v>
      </c>
      <c r="D38" s="6" t="s">
        <v>84</v>
      </c>
      <c r="E38" s="10">
        <f t="shared" si="0"/>
        <v>-13.700000000000003</v>
      </c>
    </row>
    <row r="39" spans="1:10" x14ac:dyDescent="0.3">
      <c r="A39" s="3" t="s">
        <v>228</v>
      </c>
      <c r="B39" s="4" t="s">
        <v>230</v>
      </c>
      <c r="C39" s="4" t="s">
        <v>231</v>
      </c>
      <c r="D39" s="4" t="s">
        <v>232</v>
      </c>
      <c r="E39" s="9">
        <f t="shared" si="0"/>
        <v>7.5</v>
      </c>
    </row>
    <row r="40" spans="1:10" ht="28.8" x14ac:dyDescent="0.3">
      <c r="A40" s="12" t="s">
        <v>510</v>
      </c>
      <c r="B40" s="6" t="s">
        <v>72</v>
      </c>
      <c r="C40" s="6" t="s">
        <v>235</v>
      </c>
      <c r="D40" s="6" t="s">
        <v>106</v>
      </c>
      <c r="E40" s="10">
        <f t="shared" si="0"/>
        <v>-18</v>
      </c>
    </row>
    <row r="41" spans="1:10" x14ac:dyDescent="0.3">
      <c r="A41" s="5" t="s">
        <v>236</v>
      </c>
      <c r="B41" s="6" t="s">
        <v>143</v>
      </c>
      <c r="C41" s="6" t="s">
        <v>115</v>
      </c>
      <c r="D41" s="6" t="s">
        <v>239</v>
      </c>
      <c r="E41" s="10">
        <f t="shared" si="0"/>
        <v>-3.6000000000000085</v>
      </c>
    </row>
    <row r="42" spans="1:10" x14ac:dyDescent="0.3">
      <c r="A42" s="3" t="s">
        <v>240</v>
      </c>
      <c r="B42" s="4" t="s">
        <v>243</v>
      </c>
      <c r="C42" s="4" t="s">
        <v>244</v>
      </c>
      <c r="D42" s="4" t="s">
        <v>245</v>
      </c>
      <c r="E42" s="9">
        <f t="shared" si="0"/>
        <v>1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98</v>
      </c>
      <c r="C44" s="4" t="s">
        <v>249</v>
      </c>
      <c r="D44" s="4" t="s">
        <v>89</v>
      </c>
      <c r="E44" s="9">
        <f t="shared" si="0"/>
        <v>-15.899999999999991</v>
      </c>
    </row>
    <row r="45" spans="1:10" x14ac:dyDescent="0.3">
      <c r="A45" s="5" t="s">
        <v>250</v>
      </c>
      <c r="B45" s="6" t="s">
        <v>67</v>
      </c>
      <c r="C45" s="6" t="s">
        <v>254</v>
      </c>
      <c r="D45" s="6" t="s">
        <v>197</v>
      </c>
      <c r="E45" s="10">
        <f t="shared" si="0"/>
        <v>-7.1000000000000085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DEE-9395-4CE5-A269-D671A1FC5952}">
  <dimension ref="A1:M44"/>
  <sheetViews>
    <sheetView topLeftCell="A26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6" t="s">
        <v>507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8"/>
    </row>
    <row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</row>
    <row r="3" spans="1:13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8"/>
      <c r="M3" s="18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259</v>
      </c>
      <c r="L4" t="s">
        <v>511</v>
      </c>
      <c r="M4" t="s">
        <v>512</v>
      </c>
    </row>
    <row r="5" spans="1:13" x14ac:dyDescent="0.3">
      <c r="C5" t="s">
        <v>10</v>
      </c>
      <c r="F5" t="s">
        <v>11</v>
      </c>
      <c r="I5" t="s">
        <v>12</v>
      </c>
      <c r="L5" s="14"/>
      <c r="M5" s="14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256</v>
      </c>
      <c r="L6" s="14" t="s">
        <v>513</v>
      </c>
      <c r="M6" s="14" t="s">
        <v>514</v>
      </c>
    </row>
    <row r="7" spans="1:13" x14ac:dyDescent="0.3">
      <c r="A7" t="s">
        <v>17</v>
      </c>
      <c r="B7" t="s">
        <v>194</v>
      </c>
      <c r="C7" t="s">
        <v>260</v>
      </c>
      <c r="D7" t="s">
        <v>181</v>
      </c>
      <c r="E7" t="s">
        <v>261</v>
      </c>
      <c r="F7" t="s">
        <v>24</v>
      </c>
      <c r="G7" t="s">
        <v>262</v>
      </c>
      <c r="H7" t="s">
        <v>262</v>
      </c>
      <c r="I7" t="s">
        <v>249</v>
      </c>
      <c r="J7" t="s">
        <v>263</v>
      </c>
      <c r="K7" s="7">
        <f>Table077__Page_108[[#This Row],[Column4]]-Table077__Page_108[[#This Row],[Column7]]</f>
        <v>-6.6999999999999886</v>
      </c>
      <c r="L7" s="15">
        <f>Table077__Page_108[[#This Row],[Column2]]-Table077__Page_108[[#This Row],[Column5]]</f>
        <v>-3</v>
      </c>
      <c r="M7" s="15">
        <f>Table077__Page_108[[#This Row],[Column3]]-Table077__Page_108[[#This Row],[Column6]]</f>
        <v>-10.5</v>
      </c>
    </row>
    <row r="8" spans="1:13" x14ac:dyDescent="0.3">
      <c r="A8" t="s">
        <v>27</v>
      </c>
      <c r="B8" t="s">
        <v>264</v>
      </c>
      <c r="C8" t="s">
        <v>265</v>
      </c>
      <c r="D8" t="s">
        <v>266</v>
      </c>
      <c r="E8" t="s">
        <v>251</v>
      </c>
      <c r="F8" t="s">
        <v>267</v>
      </c>
      <c r="G8" t="s">
        <v>52</v>
      </c>
      <c r="H8" t="s">
        <v>169</v>
      </c>
      <c r="I8" t="s">
        <v>268</v>
      </c>
      <c r="J8" t="s">
        <v>269</v>
      </c>
      <c r="K8" s="7">
        <f>Table077__Page_108[[#This Row],[Column4]]-Table077__Page_108[[#This Row],[Column7]]</f>
        <v>-14.699999999999996</v>
      </c>
      <c r="L8" s="15">
        <f>Table077__Page_108[[#This Row],[Column2]]-Table077__Page_108[[#This Row],[Column5]]</f>
        <v>-10.599999999999994</v>
      </c>
      <c r="M8" s="15">
        <f>Table077__Page_108[[#This Row],[Column3]]-Table077__Page_108[[#This Row],[Column6]]</f>
        <v>-19.100000000000001</v>
      </c>
    </row>
    <row r="9" spans="1:13" x14ac:dyDescent="0.3">
      <c r="A9" t="s">
        <v>37</v>
      </c>
      <c r="B9" t="s">
        <v>222</v>
      </c>
      <c r="C9" t="s">
        <v>270</v>
      </c>
      <c r="D9" t="s">
        <v>109</v>
      </c>
      <c r="E9" t="s">
        <v>187</v>
      </c>
      <c r="F9" t="s">
        <v>121</v>
      </c>
      <c r="G9" t="s">
        <v>271</v>
      </c>
      <c r="H9" t="s">
        <v>131</v>
      </c>
      <c r="I9" t="s">
        <v>26</v>
      </c>
      <c r="J9" t="s">
        <v>128</v>
      </c>
      <c r="K9" s="7">
        <f>Table077__Page_108[[#This Row],[Column4]]-Table077__Page_108[[#This Row],[Column7]]</f>
        <v>-6.7000000000000028</v>
      </c>
      <c r="L9" s="15">
        <f>Table077__Page_108[[#This Row],[Column2]]-Table077__Page_108[[#This Row],[Column5]]</f>
        <v>-5.5</v>
      </c>
      <c r="M9" s="15">
        <f>Table077__Page_108[[#This Row],[Column3]]-Table077__Page_108[[#This Row],[Column6]]</f>
        <v>-7.8999999999999915</v>
      </c>
    </row>
    <row r="10" spans="1:13" x14ac:dyDescent="0.3">
      <c r="A10" t="s">
        <v>47</v>
      </c>
      <c r="B10" t="s">
        <v>272</v>
      </c>
      <c r="C10" t="s">
        <v>49</v>
      </c>
      <c r="D10" t="s">
        <v>273</v>
      </c>
      <c r="E10" t="s">
        <v>112</v>
      </c>
      <c r="F10" t="s">
        <v>274</v>
      </c>
      <c r="G10" t="s">
        <v>57</v>
      </c>
      <c r="H10" t="s">
        <v>216</v>
      </c>
      <c r="I10" t="s">
        <v>164</v>
      </c>
      <c r="J10" t="s">
        <v>273</v>
      </c>
      <c r="K10" s="7">
        <f>Table077__Page_108[[#This Row],[Column4]]-Table077__Page_108[[#This Row],[Column7]]</f>
        <v>-9.9999999999994316E-2</v>
      </c>
      <c r="L10" s="15">
        <f>Table077__Page_108[[#This Row],[Column2]]-Table077__Page_108[[#This Row],[Column5]]</f>
        <v>1.6000000000000085</v>
      </c>
      <c r="M10" s="15">
        <f>Table077__Page_108[[#This Row],[Column3]]-Table077__Page_108[[#This Row],[Column6]]</f>
        <v>-1.2000000000000028</v>
      </c>
    </row>
    <row r="11" spans="1:13" x14ac:dyDescent="0.3">
      <c r="A11" t="s">
        <v>54</v>
      </c>
      <c r="B11" t="s">
        <v>191</v>
      </c>
      <c r="C11" t="s">
        <v>183</v>
      </c>
      <c r="D11" t="s">
        <v>232</v>
      </c>
      <c r="E11" t="s">
        <v>60</v>
      </c>
      <c r="F11" t="s">
        <v>22</v>
      </c>
      <c r="G11" t="s">
        <v>194</v>
      </c>
      <c r="H11" t="s">
        <v>275</v>
      </c>
      <c r="I11" t="s">
        <v>254</v>
      </c>
      <c r="J11" t="s">
        <v>78</v>
      </c>
      <c r="K11" s="7">
        <f>Table077__Page_108[[#This Row],[Column4]]-Table077__Page_108[[#This Row],[Column7]]</f>
        <v>-7.2999999999999972</v>
      </c>
      <c r="L11" s="15">
        <f>Table077__Page_108[[#This Row],[Column2]]-Table077__Page_108[[#This Row],[Column5]]</f>
        <v>-3.7000000000000028</v>
      </c>
      <c r="M11" s="15">
        <f>Table077__Page_108[[#This Row],[Column3]]-Table077__Page_108[[#This Row],[Column6]]</f>
        <v>-10.700000000000003</v>
      </c>
    </row>
    <row r="12" spans="1:13" x14ac:dyDescent="0.3">
      <c r="A12" t="s">
        <v>62</v>
      </c>
      <c r="B12" t="s">
        <v>276</v>
      </c>
      <c r="C12" t="s">
        <v>277</v>
      </c>
      <c r="D12" t="s">
        <v>278</v>
      </c>
      <c r="E12" t="s">
        <v>18</v>
      </c>
      <c r="F12" t="s">
        <v>279</v>
      </c>
      <c r="G12" t="s">
        <v>108</v>
      </c>
      <c r="H12" t="s">
        <v>263</v>
      </c>
      <c r="I12" t="s">
        <v>280</v>
      </c>
      <c r="J12" t="s">
        <v>281</v>
      </c>
      <c r="K12" s="7">
        <f>Table077__Page_108[[#This Row],[Column4]]-Table077__Page_108[[#This Row],[Column7]]</f>
        <v>-29.600000000000009</v>
      </c>
      <c r="L12" s="15">
        <f>Table077__Page_108[[#This Row],[Column2]]-Table077__Page_108[[#This Row],[Column5]]</f>
        <v>-32.500000000000007</v>
      </c>
      <c r="M12" s="15">
        <f>Table077__Page_108[[#This Row],[Column3]]-Table077__Page_108[[#This Row],[Column6]]</f>
        <v>-25.300000000000004</v>
      </c>
    </row>
    <row r="13" spans="1:13" x14ac:dyDescent="0.3">
      <c r="A13" t="s">
        <v>71</v>
      </c>
      <c r="B13" t="s">
        <v>57</v>
      </c>
      <c r="C13" t="s">
        <v>282</v>
      </c>
      <c r="D13" t="s">
        <v>283</v>
      </c>
      <c r="E13" t="s">
        <v>25</v>
      </c>
      <c r="F13" t="s">
        <v>284</v>
      </c>
      <c r="G13" t="s">
        <v>285</v>
      </c>
      <c r="H13" t="s">
        <v>78</v>
      </c>
      <c r="I13" t="s">
        <v>286</v>
      </c>
      <c r="J13" t="s">
        <v>287</v>
      </c>
      <c r="K13" s="7">
        <f>Table077__Page_108[[#This Row],[Column4]]-Table077__Page_108[[#This Row],[Column7]]</f>
        <v>-8.2999999999999972</v>
      </c>
      <c r="L13" s="15">
        <f>Table077__Page_108[[#This Row],[Column2]]-Table077__Page_108[[#This Row],[Column5]]</f>
        <v>-1.9000000000000057</v>
      </c>
      <c r="M13" s="15">
        <f>Table077__Page_108[[#This Row],[Column3]]-Table077__Page_108[[#This Row],[Column6]]</f>
        <v>-9.6000000000000085</v>
      </c>
    </row>
    <row r="14" spans="1:13" x14ac:dyDescent="0.3">
      <c r="A14" t="s">
        <v>81</v>
      </c>
      <c r="B14" t="s">
        <v>94</v>
      </c>
      <c r="C14" t="s">
        <v>288</v>
      </c>
      <c r="D14" t="s">
        <v>289</v>
      </c>
      <c r="E14" t="s">
        <v>120</v>
      </c>
      <c r="F14" t="s">
        <v>191</v>
      </c>
      <c r="G14" t="s">
        <v>59</v>
      </c>
      <c r="H14" t="s">
        <v>82</v>
      </c>
      <c r="I14" t="s">
        <v>83</v>
      </c>
      <c r="J14" t="s">
        <v>162</v>
      </c>
      <c r="K14" s="7">
        <f>Table077__Page_108[[#This Row],[Column4]]-Table077__Page_108[[#This Row],[Column7]]</f>
        <v>-3</v>
      </c>
      <c r="L14" s="15">
        <f>Table077__Page_108[[#This Row],[Column2]]-Table077__Page_108[[#This Row],[Column5]]</f>
        <v>-2.5</v>
      </c>
      <c r="M14" s="15">
        <f>Table077__Page_108[[#This Row],[Column3]]-Table077__Page_108[[#This Row],[Column6]]</f>
        <v>-2</v>
      </c>
    </row>
    <row r="15" spans="1:13" x14ac:dyDescent="0.3">
      <c r="A15" t="s">
        <v>90</v>
      </c>
      <c r="B15" t="s">
        <v>186</v>
      </c>
      <c r="C15" t="s">
        <v>23</v>
      </c>
      <c r="D15" t="s">
        <v>87</v>
      </c>
      <c r="E15" t="s">
        <v>290</v>
      </c>
      <c r="F15" t="s">
        <v>291</v>
      </c>
      <c r="G15" t="s">
        <v>292</v>
      </c>
      <c r="H15" t="s">
        <v>293</v>
      </c>
      <c r="I15" t="s">
        <v>89</v>
      </c>
      <c r="J15" t="s">
        <v>106</v>
      </c>
      <c r="K15" s="7">
        <f>Table077__Page_108[[#This Row],[Column4]]-Table077__Page_108[[#This Row],[Column7]]</f>
        <v>5.1000000000000085</v>
      </c>
      <c r="L15" s="15">
        <f>Table077__Page_108[[#This Row],[Column2]]-Table077__Page_108[[#This Row],[Column5]]</f>
        <v>9.3999999999999915</v>
      </c>
      <c r="M15" s="15">
        <f>Table077__Page_108[[#This Row],[Column3]]-Table077__Page_108[[#This Row],[Column6]]</f>
        <v>0.59999999999999432</v>
      </c>
    </row>
    <row r="16" spans="1:13" x14ac:dyDescent="0.3">
      <c r="A16" t="s">
        <v>96</v>
      </c>
      <c r="B16" t="s">
        <v>104</v>
      </c>
      <c r="C16" t="s">
        <v>186</v>
      </c>
      <c r="D16" t="s">
        <v>122</v>
      </c>
      <c r="E16" t="s">
        <v>24</v>
      </c>
      <c r="F16" t="s">
        <v>19</v>
      </c>
      <c r="G16" t="s">
        <v>192</v>
      </c>
      <c r="H16" t="s">
        <v>82</v>
      </c>
      <c r="I16" t="s">
        <v>123</v>
      </c>
      <c r="J16" t="s">
        <v>101</v>
      </c>
      <c r="K16" s="7">
        <f>Table077__Page_108[[#This Row],[Column4]]-Table077__Page_108[[#This Row],[Column7]]</f>
        <v>11.699999999999989</v>
      </c>
      <c r="L16" s="15">
        <f>Table077__Page_108[[#This Row],[Column2]]-Table077__Page_108[[#This Row],[Column5]]</f>
        <v>6.8999999999999915</v>
      </c>
      <c r="M16" s="15">
        <f>Table077__Page_108[[#This Row],[Column3]]-Table077__Page_108[[#This Row],[Column6]]</f>
        <v>17.5</v>
      </c>
    </row>
    <row r="17" spans="1:13" x14ac:dyDescent="0.3">
      <c r="A17" t="s">
        <v>105</v>
      </c>
      <c r="B17" t="s">
        <v>86</v>
      </c>
      <c r="C17" t="s">
        <v>183</v>
      </c>
      <c r="D17" t="s">
        <v>270</v>
      </c>
      <c r="E17" t="s">
        <v>221</v>
      </c>
      <c r="F17" t="s">
        <v>61</v>
      </c>
      <c r="G17" t="s">
        <v>290</v>
      </c>
      <c r="H17" t="s">
        <v>107</v>
      </c>
      <c r="I17" t="s">
        <v>129</v>
      </c>
      <c r="J17" t="s">
        <v>58</v>
      </c>
      <c r="K17" s="7">
        <f>Table077__Page_108[[#This Row],[Column4]]-Table077__Page_108[[#This Row],[Column7]]</f>
        <v>-3.5</v>
      </c>
      <c r="L17" s="15">
        <f>Table077__Page_108[[#This Row],[Column2]]-Table077__Page_108[[#This Row],[Column5]]</f>
        <v>-2</v>
      </c>
      <c r="M17" s="15">
        <f>Table077__Page_108[[#This Row],[Column3]]-Table077__Page_108[[#This Row],[Column6]]</f>
        <v>-3.8999999999999915</v>
      </c>
    </row>
    <row r="18" spans="1:13" x14ac:dyDescent="0.3">
      <c r="A18" t="s">
        <v>110</v>
      </c>
      <c r="B18" t="s">
        <v>89</v>
      </c>
      <c r="C18" t="s">
        <v>288</v>
      </c>
      <c r="D18" t="s">
        <v>48</v>
      </c>
      <c r="E18" t="s">
        <v>107</v>
      </c>
      <c r="F18" t="s">
        <v>294</v>
      </c>
      <c r="G18" t="s">
        <v>167</v>
      </c>
      <c r="H18" t="s">
        <v>38</v>
      </c>
      <c r="I18" t="s">
        <v>227</v>
      </c>
      <c r="J18" t="s">
        <v>253</v>
      </c>
      <c r="K18" s="7">
        <f>Table077__Page_108[[#This Row],[Column4]]-Table077__Page_108[[#This Row],[Column7]]</f>
        <v>-3.7000000000000028</v>
      </c>
      <c r="L18" s="15">
        <f>Table077__Page_108[[#This Row],[Column2]]-Table077__Page_108[[#This Row],[Column5]]</f>
        <v>-2</v>
      </c>
      <c r="M18" s="15">
        <f>Table077__Page_108[[#This Row],[Column3]]-Table077__Page_108[[#This Row],[Column6]]</f>
        <v>-6.3000000000000114</v>
      </c>
    </row>
    <row r="19" spans="1:13" x14ac:dyDescent="0.3">
      <c r="A19" t="s">
        <v>118</v>
      </c>
      <c r="B19" t="s">
        <v>121</v>
      </c>
      <c r="C19" t="s">
        <v>122</v>
      </c>
      <c r="D19" t="s">
        <v>123</v>
      </c>
      <c r="E19" t="s">
        <v>123</v>
      </c>
      <c r="F19" t="s">
        <v>125</v>
      </c>
      <c r="G19" t="s">
        <v>104</v>
      </c>
      <c r="H19" t="s">
        <v>221</v>
      </c>
      <c r="I19" t="s">
        <v>43</v>
      </c>
      <c r="J19" t="s">
        <v>120</v>
      </c>
      <c r="K19" s="7">
        <f>Table077__Page_108[[#This Row],[Column4]]-Table077__Page_108[[#This Row],[Column7]]</f>
        <v>-0.5</v>
      </c>
      <c r="L19" s="15">
        <f>Table077__Page_108[[#This Row],[Column2]]-Table077__Page_108[[#This Row],[Column5]]</f>
        <v>-1.7000000000000028</v>
      </c>
      <c r="M19" s="15">
        <f>Table077__Page_108[[#This Row],[Column3]]-Table077__Page_108[[#This Row],[Column6]]</f>
        <v>0.69999999999998863</v>
      </c>
    </row>
    <row r="20" spans="1:13" x14ac:dyDescent="0.3">
      <c r="A20" t="s">
        <v>127</v>
      </c>
      <c r="B20" t="s">
        <v>172</v>
      </c>
      <c r="C20" t="s">
        <v>164</v>
      </c>
      <c r="D20" t="s">
        <v>78</v>
      </c>
      <c r="E20" t="s">
        <v>253</v>
      </c>
      <c r="F20" t="s">
        <v>270</v>
      </c>
      <c r="G20" t="s">
        <v>18</v>
      </c>
      <c r="H20" t="s">
        <v>67</v>
      </c>
      <c r="I20" t="s">
        <v>295</v>
      </c>
      <c r="J20" t="s">
        <v>189</v>
      </c>
      <c r="K20" s="7">
        <f>Table077__Page_108[[#This Row],[Column4]]-Table077__Page_108[[#This Row],[Column7]]</f>
        <v>-3.7000000000000028</v>
      </c>
      <c r="L20" s="15">
        <f>Table077__Page_108[[#This Row],[Column2]]-Table077__Page_108[[#This Row],[Column5]]</f>
        <v>-0.40000000000000568</v>
      </c>
      <c r="M20" s="15">
        <f>Table077__Page_108[[#This Row],[Column3]]-Table077__Page_108[[#This Row],[Column6]]</f>
        <v>-7.7999999999999972</v>
      </c>
    </row>
    <row r="21" spans="1:13" x14ac:dyDescent="0.3">
      <c r="A21" t="s">
        <v>136</v>
      </c>
      <c r="B21" t="s">
        <v>296</v>
      </c>
      <c r="C21" t="s">
        <v>189</v>
      </c>
      <c r="D21" t="s">
        <v>117</v>
      </c>
      <c r="E21" t="s">
        <v>239</v>
      </c>
      <c r="F21" t="s">
        <v>22</v>
      </c>
      <c r="G21" t="s">
        <v>44</v>
      </c>
      <c r="H21" t="s">
        <v>297</v>
      </c>
      <c r="I21" t="s">
        <v>139</v>
      </c>
      <c r="J21" t="s">
        <v>141</v>
      </c>
      <c r="K21" s="7">
        <f>Table077__Page_108[[#This Row],[Column4]]-Table077__Page_108[[#This Row],[Column7]]</f>
        <v>-2.9000000000000057</v>
      </c>
      <c r="L21" s="15">
        <f>Table077__Page_108[[#This Row],[Column2]]-Table077__Page_108[[#This Row],[Column5]]</f>
        <v>-0.69999999999998863</v>
      </c>
      <c r="M21" s="15">
        <f>Table077__Page_108[[#This Row],[Column3]]-Table077__Page_108[[#This Row],[Column6]]</f>
        <v>-5.6000000000000085</v>
      </c>
    </row>
    <row r="22" spans="1:13" x14ac:dyDescent="0.3">
      <c r="A22" t="s">
        <v>140</v>
      </c>
      <c r="B22" t="s">
        <v>222</v>
      </c>
      <c r="C22" t="s">
        <v>298</v>
      </c>
      <c r="D22" t="s">
        <v>38</v>
      </c>
      <c r="E22" t="s">
        <v>95</v>
      </c>
      <c r="F22" t="s">
        <v>70</v>
      </c>
      <c r="G22" t="s">
        <v>68</v>
      </c>
      <c r="H22" t="s">
        <v>138</v>
      </c>
      <c r="I22" t="s">
        <v>141</v>
      </c>
      <c r="J22" t="s">
        <v>68</v>
      </c>
      <c r="K22" s="7">
        <f>Table077__Page_108[[#This Row],[Column4]]-Table077__Page_108[[#This Row],[Column7]]</f>
        <v>9.9999999999994316E-2</v>
      </c>
      <c r="L22" s="15">
        <f>Table077__Page_108[[#This Row],[Column2]]-Table077__Page_108[[#This Row],[Column5]]</f>
        <v>-5.0999999999999943</v>
      </c>
      <c r="M22" s="15">
        <f>Table077__Page_108[[#This Row],[Column3]]-Table077__Page_108[[#This Row],[Column6]]</f>
        <v>4.6000000000000085</v>
      </c>
    </row>
    <row r="23" spans="1:13" x14ac:dyDescent="0.3">
      <c r="A23" t="s">
        <v>145</v>
      </c>
      <c r="B23" t="s">
        <v>299</v>
      </c>
      <c r="C23" t="s">
        <v>300</v>
      </c>
      <c r="D23" t="s">
        <v>301</v>
      </c>
      <c r="E23" t="s">
        <v>187</v>
      </c>
      <c r="F23" t="s">
        <v>86</v>
      </c>
      <c r="G23" t="s">
        <v>293</v>
      </c>
      <c r="H23" t="s">
        <v>302</v>
      </c>
      <c r="I23" t="s">
        <v>151</v>
      </c>
      <c r="J23" t="s">
        <v>64</v>
      </c>
      <c r="K23" s="7">
        <f>Table077__Page_108[[#This Row],[Column4]]-Table077__Page_108[[#This Row],[Column7]]</f>
        <v>-37.199999999999996</v>
      </c>
      <c r="L23" s="15">
        <f>Table077__Page_108[[#This Row],[Column2]]-Table077__Page_108[[#This Row],[Column5]]</f>
        <v>-39.800000000000004</v>
      </c>
      <c r="M23" s="15">
        <f>Table077__Page_108[[#This Row],[Column3]]-Table077__Page_108[[#This Row],[Column6]]</f>
        <v>-34.9</v>
      </c>
    </row>
    <row r="24" spans="1:13" x14ac:dyDescent="0.3">
      <c r="A24" t="s">
        <v>153</v>
      </c>
      <c r="B24" t="s">
        <v>196</v>
      </c>
      <c r="C24" t="s">
        <v>139</v>
      </c>
      <c r="D24" t="s">
        <v>24</v>
      </c>
      <c r="E24" t="s">
        <v>303</v>
      </c>
      <c r="F24" t="s">
        <v>42</v>
      </c>
      <c r="G24" t="s">
        <v>304</v>
      </c>
      <c r="H24" t="s">
        <v>238</v>
      </c>
      <c r="I24" t="s">
        <v>222</v>
      </c>
      <c r="J24" t="s">
        <v>296</v>
      </c>
      <c r="K24" s="7">
        <f>Table077__Page_108[[#This Row],[Column4]]-Table077__Page_108[[#This Row],[Column7]]</f>
        <v>-9.3999999999999915</v>
      </c>
      <c r="L24" s="15">
        <f>Table077__Page_108[[#This Row],[Column2]]-Table077__Page_108[[#This Row],[Column5]]</f>
        <v>-9.7000000000000028</v>
      </c>
      <c r="M24" s="15">
        <f>Table077__Page_108[[#This Row],[Column3]]-Table077__Page_108[[#This Row],[Column6]]</f>
        <v>-8.7999999999999972</v>
      </c>
    </row>
    <row r="25" spans="1:13" x14ac:dyDescent="0.3">
      <c r="A25" t="s">
        <v>156</v>
      </c>
      <c r="B25" t="s">
        <v>287</v>
      </c>
      <c r="C25" t="s">
        <v>292</v>
      </c>
      <c r="D25" t="s">
        <v>218</v>
      </c>
      <c r="E25" t="s">
        <v>298</v>
      </c>
      <c r="F25" t="s">
        <v>68</v>
      </c>
      <c r="G25" t="s">
        <v>131</v>
      </c>
      <c r="H25" t="s">
        <v>218</v>
      </c>
      <c r="I25" t="s">
        <v>262</v>
      </c>
      <c r="J25" t="s">
        <v>227</v>
      </c>
      <c r="K25" s="7">
        <f>Table077__Page_108[[#This Row],[Column4]]-Table077__Page_108[[#This Row],[Column7]]</f>
        <v>-10.200000000000003</v>
      </c>
      <c r="L25" s="15">
        <f>Table077__Page_108[[#This Row],[Column2]]-Table077__Page_108[[#This Row],[Column5]]</f>
        <v>-20</v>
      </c>
      <c r="M25" s="15">
        <f>Table077__Page_108[[#This Row],[Column3]]-Table077__Page_108[[#This Row],[Column6]]</f>
        <v>-1.9000000000000057</v>
      </c>
    </row>
    <row r="26" spans="1:13" x14ac:dyDescent="0.3">
      <c r="A26" t="s">
        <v>163</v>
      </c>
      <c r="B26" t="s">
        <v>305</v>
      </c>
      <c r="C26" t="s">
        <v>306</v>
      </c>
      <c r="D26" t="s">
        <v>168</v>
      </c>
      <c r="E26" t="s">
        <v>48</v>
      </c>
      <c r="F26" t="s">
        <v>306</v>
      </c>
      <c r="G26" t="s">
        <v>307</v>
      </c>
      <c r="H26" t="s">
        <v>69</v>
      </c>
      <c r="I26" t="s">
        <v>306</v>
      </c>
      <c r="J26" t="s">
        <v>234</v>
      </c>
      <c r="K26" s="7">
        <f>Table077__Page_108[[#This Row],[Column4]]-Table077__Page_108[[#This Row],[Column7]]</f>
        <v>-5</v>
      </c>
      <c r="L26" s="15">
        <f>Table077__Page_108[[#This Row],[Column2]]-Table077__Page_108[[#This Row],[Column5]]</f>
        <v>-8.5</v>
      </c>
      <c r="M26" s="15">
        <f>Table077__Page_108[[#This Row],[Column3]]-Table077__Page_108[[#This Row],[Column6]]</f>
        <v>0</v>
      </c>
    </row>
    <row r="27" spans="1:13" x14ac:dyDescent="0.3">
      <c r="A27" t="s">
        <v>171</v>
      </c>
      <c r="B27" t="s">
        <v>18</v>
      </c>
      <c r="C27" t="s">
        <v>308</v>
      </c>
      <c r="D27" t="s">
        <v>218</v>
      </c>
      <c r="E27" t="s">
        <v>196</v>
      </c>
      <c r="F27" t="s">
        <v>86</v>
      </c>
      <c r="G27" t="s">
        <v>23</v>
      </c>
      <c r="H27" t="s">
        <v>109</v>
      </c>
      <c r="I27" t="s">
        <v>309</v>
      </c>
      <c r="J27" t="s">
        <v>197</v>
      </c>
      <c r="K27" s="7">
        <f>Table077__Page_108[[#This Row],[Column4]]-Table077__Page_108[[#This Row],[Column7]]</f>
        <v>-9.2999999999999972</v>
      </c>
      <c r="L27" s="15">
        <f>Table077__Page_108[[#This Row],[Column2]]-Table077__Page_108[[#This Row],[Column5]]</f>
        <v>-2.6999999999999886</v>
      </c>
      <c r="M27" s="15">
        <f>Table077__Page_108[[#This Row],[Column3]]-Table077__Page_108[[#This Row],[Column6]]</f>
        <v>-17.200000000000003</v>
      </c>
    </row>
    <row r="28" spans="1:13" x14ac:dyDescent="0.3">
      <c r="A28" t="s">
        <v>175</v>
      </c>
      <c r="B28" t="s">
        <v>310</v>
      </c>
      <c r="C28" t="s">
        <v>311</v>
      </c>
      <c r="D28" t="s">
        <v>312</v>
      </c>
      <c r="E28" t="s">
        <v>263</v>
      </c>
      <c r="F28" t="s">
        <v>313</v>
      </c>
      <c r="G28" t="s">
        <v>314</v>
      </c>
      <c r="H28" t="s">
        <v>180</v>
      </c>
      <c r="I28" t="s">
        <v>315</v>
      </c>
      <c r="J28" t="s">
        <v>260</v>
      </c>
      <c r="K28" s="7">
        <f>Table077__Page_108[[#This Row],[Column4]]-Table077__Page_108[[#This Row],[Column7]]</f>
        <v>-5.1999999999999886</v>
      </c>
      <c r="L28" s="15">
        <f>Table077__Page_108[[#This Row],[Column2]]-Table077__Page_108[[#This Row],[Column5]]</f>
        <v>-4.7000000000000028</v>
      </c>
      <c r="M28" s="15">
        <f>Table077__Page_108[[#This Row],[Column3]]-Table077__Page_108[[#This Row],[Column6]]</f>
        <v>-4.2999999999999972</v>
      </c>
    </row>
    <row r="29" spans="1:13" x14ac:dyDescent="0.3">
      <c r="A29" t="s">
        <v>184</v>
      </c>
      <c r="B29" t="s">
        <v>173</v>
      </c>
      <c r="C29" t="s">
        <v>66</v>
      </c>
      <c r="D29" t="s">
        <v>120</v>
      </c>
      <c r="E29" t="s">
        <v>222</v>
      </c>
      <c r="F29" t="s">
        <v>120</v>
      </c>
      <c r="G29" t="s">
        <v>239</v>
      </c>
      <c r="H29" t="s">
        <v>104</v>
      </c>
      <c r="I29" t="s">
        <v>97</v>
      </c>
      <c r="J29" t="s">
        <v>238</v>
      </c>
      <c r="K29" s="7">
        <f>Table077__Page_108[[#This Row],[Column4]]-Table077__Page_108[[#This Row],[Column7]]</f>
        <v>1.5</v>
      </c>
      <c r="L29" s="15">
        <f>Table077__Page_108[[#This Row],[Column2]]-Table077__Page_108[[#This Row],[Column5]]</f>
        <v>5.8999999999999915</v>
      </c>
      <c r="M29" s="15">
        <f>Table077__Page_108[[#This Row],[Column3]]-Table077__Page_108[[#This Row],[Column6]]</f>
        <v>-2.3999999999999915</v>
      </c>
    </row>
    <row r="30" spans="1:13" x14ac:dyDescent="0.3">
      <c r="A30" t="s">
        <v>188</v>
      </c>
      <c r="B30" t="s">
        <v>20</v>
      </c>
      <c r="C30" t="s">
        <v>134</v>
      </c>
      <c r="D30" t="s">
        <v>281</v>
      </c>
      <c r="E30" t="s">
        <v>316</v>
      </c>
      <c r="F30" t="s">
        <v>317</v>
      </c>
      <c r="G30" t="s">
        <v>50</v>
      </c>
      <c r="H30" t="s">
        <v>180</v>
      </c>
      <c r="I30" t="s">
        <v>180</v>
      </c>
      <c r="J30" t="s">
        <v>180</v>
      </c>
      <c r="K30" s="7">
        <f>Table077__Page_108[[#This Row],[Column4]]-Table077__Page_108[[#This Row],[Column7]]</f>
        <v>0.59999999999999432</v>
      </c>
      <c r="L30" s="15">
        <f>Table077__Page_108[[#This Row],[Column2]]-Table077__Page_108[[#This Row],[Column5]]</f>
        <v>2.5999999999999943</v>
      </c>
      <c r="M30" s="15">
        <f>Table077__Page_108[[#This Row],[Column3]]-Table077__Page_108[[#This Row],[Column6]]</f>
        <v>-1.3999999999999915</v>
      </c>
    </row>
    <row r="31" spans="1:13" x14ac:dyDescent="0.3">
      <c r="A31" t="s">
        <v>193</v>
      </c>
      <c r="B31" t="s">
        <v>45</v>
      </c>
      <c r="C31" t="s">
        <v>318</v>
      </c>
      <c r="D31" t="s">
        <v>83</v>
      </c>
      <c r="E31" t="s">
        <v>56</v>
      </c>
      <c r="F31" t="s">
        <v>227</v>
      </c>
      <c r="G31" t="s">
        <v>317</v>
      </c>
      <c r="H31" t="s">
        <v>189</v>
      </c>
      <c r="I31" t="s">
        <v>281</v>
      </c>
      <c r="J31" t="s">
        <v>181</v>
      </c>
      <c r="K31" s="7">
        <f>Table077__Page_108[[#This Row],[Column4]]-Table077__Page_108[[#This Row],[Column7]]</f>
        <v>0.20000000000000284</v>
      </c>
      <c r="L31" s="15">
        <f>Table077__Page_108[[#This Row],[Column2]]-Table077__Page_108[[#This Row],[Column5]]</f>
        <v>8.0999999999999943</v>
      </c>
      <c r="M31" s="15">
        <f>Table077__Page_108[[#This Row],[Column3]]-Table077__Page_108[[#This Row],[Column6]]</f>
        <v>-6.7000000000000028</v>
      </c>
    </row>
    <row r="32" spans="1:13" x14ac:dyDescent="0.3">
      <c r="A32" t="s">
        <v>199</v>
      </c>
      <c r="B32" t="s">
        <v>319</v>
      </c>
      <c r="C32" t="s">
        <v>320</v>
      </c>
      <c r="D32" t="s">
        <v>321</v>
      </c>
      <c r="E32" t="s">
        <v>307</v>
      </c>
      <c r="F32" t="s">
        <v>36</v>
      </c>
      <c r="G32" t="s">
        <v>322</v>
      </c>
      <c r="H32" t="s">
        <v>323</v>
      </c>
      <c r="I32" t="s">
        <v>324</v>
      </c>
      <c r="J32" t="s">
        <v>325</v>
      </c>
      <c r="K32" s="7">
        <f>Table077__Page_108[[#This Row],[Column4]]-Table077__Page_108[[#This Row],[Column7]]</f>
        <v>-33.800000000000004</v>
      </c>
      <c r="L32" s="15">
        <f>Table077__Page_108[[#This Row],[Column2]]-Table077__Page_108[[#This Row],[Column5]]</f>
        <v>-34.9</v>
      </c>
      <c r="M32" s="15">
        <f>Table077__Page_108[[#This Row],[Column3]]-Table077__Page_108[[#This Row],[Column6]]</f>
        <v>-35.300000000000004</v>
      </c>
    </row>
    <row r="33" spans="1:13" x14ac:dyDescent="0.3">
      <c r="A33" t="s">
        <v>209</v>
      </c>
      <c r="B33" t="s">
        <v>326</v>
      </c>
      <c r="C33" t="s">
        <v>327</v>
      </c>
      <c r="D33" t="s">
        <v>212</v>
      </c>
      <c r="E33" t="s">
        <v>92</v>
      </c>
      <c r="F33" t="s">
        <v>271</v>
      </c>
      <c r="G33" t="s">
        <v>100</v>
      </c>
      <c r="H33" t="s">
        <v>95</v>
      </c>
      <c r="I33" t="s">
        <v>125</v>
      </c>
      <c r="J33" t="s">
        <v>95</v>
      </c>
      <c r="K33" s="7">
        <f>Table077__Page_108[[#This Row],[Column4]]-Table077__Page_108[[#This Row],[Column7]]</f>
        <v>4.4000000000000057</v>
      </c>
      <c r="L33" s="15">
        <f>Table077__Page_108[[#This Row],[Column2]]-Table077__Page_108[[#This Row],[Column5]]</f>
        <v>6.4000000000000057</v>
      </c>
      <c r="M33" s="15">
        <f>Table077__Page_108[[#This Row],[Column3]]-Table077__Page_108[[#This Row],[Column6]]</f>
        <v>2.2000000000000028</v>
      </c>
    </row>
    <row r="34" spans="1:13" x14ac:dyDescent="0.3">
      <c r="A34" t="s">
        <v>213</v>
      </c>
      <c r="B34" t="s">
        <v>180</v>
      </c>
      <c r="C34" t="s">
        <v>311</v>
      </c>
      <c r="D34" t="s">
        <v>328</v>
      </c>
      <c r="E34" t="s">
        <v>329</v>
      </c>
      <c r="F34" t="s">
        <v>330</v>
      </c>
      <c r="G34" t="s">
        <v>218</v>
      </c>
      <c r="H34" t="s">
        <v>83</v>
      </c>
      <c r="I34" t="s">
        <v>331</v>
      </c>
      <c r="J34" t="s">
        <v>332</v>
      </c>
      <c r="K34" s="7">
        <f>Table077__Page_108[[#This Row],[Column4]]-Table077__Page_108[[#This Row],[Column7]]</f>
        <v>-4.2000000000000028</v>
      </c>
      <c r="L34" s="15">
        <f>Table077__Page_108[[#This Row],[Column2]]-Table077__Page_108[[#This Row],[Column5]]</f>
        <v>-4.0999999999999943</v>
      </c>
      <c r="M34" s="15">
        <f>Table077__Page_108[[#This Row],[Column3]]-Table077__Page_108[[#This Row],[Column6]]</f>
        <v>-4.2000000000000028</v>
      </c>
    </row>
    <row r="35" spans="1:13" x14ac:dyDescent="0.3">
      <c r="A35" t="s">
        <v>220</v>
      </c>
      <c r="B35" t="s">
        <v>116</v>
      </c>
      <c r="C35" t="s">
        <v>333</v>
      </c>
      <c r="D35" t="s">
        <v>129</v>
      </c>
      <c r="E35" t="s">
        <v>296</v>
      </c>
      <c r="F35" t="s">
        <v>70</v>
      </c>
      <c r="G35" t="s">
        <v>262</v>
      </c>
      <c r="H35" t="s">
        <v>60</v>
      </c>
      <c r="I35" t="s">
        <v>52</v>
      </c>
      <c r="J35" t="s">
        <v>334</v>
      </c>
      <c r="K35" s="7">
        <f>Table077__Page_108[[#This Row],[Column4]]-Table077__Page_108[[#This Row],[Column7]]</f>
        <v>-10.199999999999989</v>
      </c>
      <c r="L35" s="15">
        <f>Table077__Page_108[[#This Row],[Column2]]-Table077__Page_108[[#This Row],[Column5]]</f>
        <v>-6.5</v>
      </c>
      <c r="M35" s="15">
        <f>Table077__Page_108[[#This Row],[Column3]]-Table077__Page_108[[#This Row],[Column6]]</f>
        <v>-12.799999999999997</v>
      </c>
    </row>
    <row r="36" spans="1:13" x14ac:dyDescent="0.3">
      <c r="A36" t="s">
        <v>225</v>
      </c>
      <c r="B36" t="s">
        <v>191</v>
      </c>
      <c r="C36" t="s">
        <v>335</v>
      </c>
      <c r="D36" t="s">
        <v>336</v>
      </c>
      <c r="E36" t="s">
        <v>72</v>
      </c>
      <c r="F36" t="s">
        <v>291</v>
      </c>
      <c r="G36" t="s">
        <v>95</v>
      </c>
      <c r="H36" t="s">
        <v>38</v>
      </c>
      <c r="I36" t="s">
        <v>337</v>
      </c>
      <c r="J36" t="s">
        <v>338</v>
      </c>
      <c r="K36" s="7">
        <f>Table077__Page_108[[#This Row],[Column4]]-Table077__Page_108[[#This Row],[Column7]]</f>
        <v>-27</v>
      </c>
      <c r="L36" s="15">
        <f>Table077__Page_108[[#This Row],[Column2]]-Table077__Page_108[[#This Row],[Column5]]</f>
        <v>-14.900000000000006</v>
      </c>
      <c r="M36" s="15">
        <f>Table077__Page_108[[#This Row],[Column3]]-Table077__Page_108[[#This Row],[Column6]]</f>
        <v>-45.2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216</v>
      </c>
      <c r="F37" t="s">
        <v>339</v>
      </c>
      <c r="G37" t="s">
        <v>338</v>
      </c>
      <c r="H37" t="s">
        <v>216</v>
      </c>
      <c r="I37" t="s">
        <v>339</v>
      </c>
      <c r="J37" t="s">
        <v>338</v>
      </c>
      <c r="K37" s="7" t="s">
        <v>229</v>
      </c>
      <c r="L37" s="15" t="s">
        <v>229</v>
      </c>
      <c r="M37" s="15" t="s">
        <v>229</v>
      </c>
    </row>
    <row r="38" spans="1:13" ht="43.2" x14ac:dyDescent="0.3">
      <c r="A38" s="12" t="s">
        <v>510</v>
      </c>
      <c r="B38" t="s">
        <v>72</v>
      </c>
      <c r="C38" t="s">
        <v>268</v>
      </c>
      <c r="D38" t="s">
        <v>340</v>
      </c>
      <c r="E38" t="s">
        <v>72</v>
      </c>
      <c r="F38" t="s">
        <v>119</v>
      </c>
      <c r="G38" t="s">
        <v>304</v>
      </c>
      <c r="H38" t="s">
        <v>72</v>
      </c>
      <c r="I38" t="s">
        <v>139</v>
      </c>
      <c r="J38" t="s">
        <v>221</v>
      </c>
      <c r="K38" s="7">
        <f>Table077__Page_108[[#This Row],[Column4]]-Table077__Page_108[[#This Row],[Column7]]</f>
        <v>-17.700000000000003</v>
      </c>
      <c r="L38" s="15">
        <f>Table077__Page_108[[#This Row],[Column2]]-Table077__Page_108[[#This Row],[Column5]]</f>
        <v>0</v>
      </c>
      <c r="M38" s="15">
        <f>Table077__Page_108[[#This Row],[Column3]]-Table077__Page_108[[#This Row],[Column6]]</f>
        <v>-33.6</v>
      </c>
    </row>
    <row r="39" spans="1:13" x14ac:dyDescent="0.3">
      <c r="A39" t="s">
        <v>236</v>
      </c>
      <c r="B39" t="s">
        <v>119</v>
      </c>
      <c r="C39" t="s">
        <v>89</v>
      </c>
      <c r="D39" t="s">
        <v>297</v>
      </c>
      <c r="E39" t="s">
        <v>196</v>
      </c>
      <c r="F39" t="s">
        <v>121</v>
      </c>
      <c r="G39" t="s">
        <v>68</v>
      </c>
      <c r="H39" t="s">
        <v>124</v>
      </c>
      <c r="I39" t="s">
        <v>142</v>
      </c>
      <c r="J39" t="s">
        <v>341</v>
      </c>
      <c r="K39" s="7">
        <f>Table077__Page_108[[#This Row],[Column4]]-Table077__Page_108[[#This Row],[Column7]]</f>
        <v>2</v>
      </c>
      <c r="L39" s="15">
        <f>Table077__Page_108[[#This Row],[Column2]]-Table077__Page_108[[#This Row],[Column5]]</f>
        <v>5.9000000000000057</v>
      </c>
      <c r="M39" s="15">
        <f>Table077__Page_108[[#This Row],[Column3]]-Table077__Page_108[[#This Row],[Column6]]</f>
        <v>-2.6999999999999886</v>
      </c>
    </row>
    <row r="40" spans="1:13" x14ac:dyDescent="0.3">
      <c r="A40" t="s">
        <v>240</v>
      </c>
      <c r="B40" t="s">
        <v>342</v>
      </c>
      <c r="C40" t="s">
        <v>343</v>
      </c>
      <c r="D40" t="s">
        <v>344</v>
      </c>
      <c r="E40" t="s">
        <v>179</v>
      </c>
      <c r="F40" t="s">
        <v>162</v>
      </c>
      <c r="G40" t="s">
        <v>338</v>
      </c>
      <c r="H40" t="s">
        <v>345</v>
      </c>
      <c r="I40" t="s">
        <v>346</v>
      </c>
      <c r="J40" t="s">
        <v>347</v>
      </c>
      <c r="K40" s="7">
        <f>Table077__Page_108[[#This Row],[Column4]]-Table077__Page_108[[#This Row],[Column7]]</f>
        <v>-39.300000000000004</v>
      </c>
      <c r="L40" s="15">
        <f>Table077__Page_108[[#This Row],[Column2]]-Table077__Page_108[[#This Row],[Column5]]</f>
        <v>-43.599999999999994</v>
      </c>
      <c r="M40" s="15">
        <f>Table077__Page_108[[#This Row],[Column3]]-Table077__Page_108[[#This Row],[Column6]]</f>
        <v>-40.400000000000006</v>
      </c>
    </row>
    <row r="41" spans="1:13" x14ac:dyDescent="0.3">
      <c r="A41" t="s">
        <v>246</v>
      </c>
      <c r="B41" t="s">
        <v>72</v>
      </c>
      <c r="C41" t="s">
        <v>72</v>
      </c>
      <c r="D41" t="s">
        <v>72</v>
      </c>
      <c r="E41" t="s">
        <v>72</v>
      </c>
      <c r="F41" t="s">
        <v>72</v>
      </c>
      <c r="G41" t="s">
        <v>72</v>
      </c>
      <c r="H41" t="s">
        <v>72</v>
      </c>
      <c r="I41" t="s">
        <v>72</v>
      </c>
      <c r="J41" t="s">
        <v>72</v>
      </c>
      <c r="K41" s="7">
        <f>Table077__Page_108[[#This Row],[Column4]]-Table077__Page_108[[#This Row],[Column7]]</f>
        <v>0</v>
      </c>
      <c r="L41" s="15">
        <f>Table077__Page_108[[#This Row],[Column2]]-Table077__Page_108[[#This Row],[Column5]]</f>
        <v>0</v>
      </c>
      <c r="M41" s="15">
        <f>Table077__Page_108[[#This Row],[Column3]]-Table077__Page_108[[#This Row],[Column6]]</f>
        <v>0</v>
      </c>
    </row>
    <row r="42" spans="1:13" x14ac:dyDescent="0.3">
      <c r="A42" t="s">
        <v>247</v>
      </c>
      <c r="B42" t="s">
        <v>72</v>
      </c>
      <c r="C42" t="s">
        <v>142</v>
      </c>
      <c r="D42" t="s">
        <v>238</v>
      </c>
      <c r="E42" t="s">
        <v>304</v>
      </c>
      <c r="F42" t="s">
        <v>330</v>
      </c>
      <c r="G42" t="s">
        <v>141</v>
      </c>
      <c r="H42" t="s">
        <v>186</v>
      </c>
      <c r="I42" t="s">
        <v>180</v>
      </c>
      <c r="J42" t="s">
        <v>115</v>
      </c>
      <c r="K42" s="7">
        <f>Table077__Page_108[[#This Row],[Column4]]-Table077__Page_108[[#This Row],[Column7]]</f>
        <v>4.2000000000000028</v>
      </c>
      <c r="L42" s="15">
        <f>Table077__Page_108[[#This Row],[Column2]]-Table077__Page_108[[#This Row],[Column5]]</f>
        <v>1.7000000000000028</v>
      </c>
      <c r="M42" s="15">
        <f>Table077__Page_108[[#This Row],[Column3]]-Table077__Page_108[[#This Row],[Column6]]</f>
        <v>15.599999999999994</v>
      </c>
    </row>
    <row r="43" spans="1:13" x14ac:dyDescent="0.3">
      <c r="A43" t="s">
        <v>250</v>
      </c>
      <c r="B43" t="s">
        <v>272</v>
      </c>
      <c r="C43" t="s">
        <v>49</v>
      </c>
      <c r="D43" t="s">
        <v>57</v>
      </c>
      <c r="E43" t="s">
        <v>133</v>
      </c>
      <c r="F43" t="s">
        <v>130</v>
      </c>
      <c r="G43" t="s">
        <v>132</v>
      </c>
      <c r="H43" t="s">
        <v>39</v>
      </c>
      <c r="I43" t="s">
        <v>223</v>
      </c>
      <c r="J43" t="s">
        <v>20</v>
      </c>
      <c r="K43" s="7">
        <f>Table077__Page_108[[#This Row],[Column4]]-Table077__Page_108[[#This Row],[Column7]]</f>
        <v>-5.1000000000000085</v>
      </c>
      <c r="L43" s="15">
        <f>Table077__Page_108[[#This Row],[Column2]]-Table077__Page_108[[#This Row],[Column5]]</f>
        <v>-2.7999999999999972</v>
      </c>
      <c r="M43" s="15">
        <f>Table077__Page_108[[#This Row],[Column3]]-Table077__Page_108[[#This Row],[Column6]]</f>
        <v>-7.4000000000000057</v>
      </c>
    </row>
    <row r="44" spans="1:13" ht="14.4" customHeight="1" x14ac:dyDescent="0.3">
      <c r="A44" s="21" t="s">
        <v>517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A8CD-1D86-4544-BF53-DE472D6B11F8}">
  <dimension ref="A1:J46"/>
  <sheetViews>
    <sheetView topLeftCell="A33" workbookViewId="0">
      <selection activeCell="A46" sqref="A46:E46"/>
    </sheetView>
  </sheetViews>
  <sheetFormatPr defaultRowHeight="14.4" x14ac:dyDescent="0.3"/>
  <cols>
    <col min="1" max="1" width="18.6640625" bestFit="1" customWidth="1"/>
    <col min="3" max="4" width="8.5546875" bestFit="1" customWidth="1"/>
    <col min="5" max="5" width="10.5546875" style="7" bestFit="1" customWidth="1"/>
  </cols>
  <sheetData>
    <row r="1" spans="1:5" x14ac:dyDescent="0.3">
      <c r="A1" s="16" t="s">
        <v>507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194</v>
      </c>
      <c r="C9" s="4" t="s">
        <v>260</v>
      </c>
      <c r="D9" s="4" t="s">
        <v>181</v>
      </c>
      <c r="E9" s="9">
        <f>C9-B9</f>
        <v>-11.199999999999989</v>
      </c>
    </row>
    <row r="10" spans="1:5" x14ac:dyDescent="0.3">
      <c r="A10" s="5" t="s">
        <v>27</v>
      </c>
      <c r="B10" s="6" t="s">
        <v>264</v>
      </c>
      <c r="C10" s="6" t="s">
        <v>265</v>
      </c>
      <c r="D10" s="6" t="s">
        <v>266</v>
      </c>
      <c r="E10" s="10">
        <f t="shared" ref="E10:E45" si="0">C10-B10</f>
        <v>-10.800000000000004</v>
      </c>
    </row>
    <row r="11" spans="1:5" x14ac:dyDescent="0.3">
      <c r="A11" s="3" t="s">
        <v>37</v>
      </c>
      <c r="B11" s="4" t="s">
        <v>222</v>
      </c>
      <c r="C11" s="4" t="s">
        <v>270</v>
      </c>
      <c r="D11" s="4" t="s">
        <v>109</v>
      </c>
      <c r="E11" s="9">
        <f t="shared" si="0"/>
        <v>-5.7000000000000028</v>
      </c>
    </row>
    <row r="12" spans="1:5" x14ac:dyDescent="0.3">
      <c r="A12" s="5" t="s">
        <v>47</v>
      </c>
      <c r="B12" s="6" t="s">
        <v>272</v>
      </c>
      <c r="C12" s="6" t="s">
        <v>49</v>
      </c>
      <c r="D12" s="6" t="s">
        <v>273</v>
      </c>
      <c r="E12" s="10">
        <f t="shared" si="0"/>
        <v>-9.4000000000000057</v>
      </c>
    </row>
    <row r="13" spans="1:5" x14ac:dyDescent="0.3">
      <c r="A13" s="3" t="s">
        <v>54</v>
      </c>
      <c r="B13" s="4" t="s">
        <v>191</v>
      </c>
      <c r="C13" s="4" t="s">
        <v>183</v>
      </c>
      <c r="D13" s="4" t="s">
        <v>232</v>
      </c>
      <c r="E13" s="9">
        <f t="shared" si="0"/>
        <v>-5.3999999999999915</v>
      </c>
    </row>
    <row r="14" spans="1:5" x14ac:dyDescent="0.3">
      <c r="A14" s="5" t="s">
        <v>62</v>
      </c>
      <c r="B14" s="6" t="s">
        <v>276</v>
      </c>
      <c r="C14" s="6" t="s">
        <v>277</v>
      </c>
      <c r="D14" s="6" t="s">
        <v>278</v>
      </c>
      <c r="E14" s="10">
        <f t="shared" si="0"/>
        <v>-0.29999999999999716</v>
      </c>
    </row>
    <row r="15" spans="1:5" x14ac:dyDescent="0.3">
      <c r="A15" s="3" t="s">
        <v>71</v>
      </c>
      <c r="B15" s="4" t="s">
        <v>57</v>
      </c>
      <c r="C15" s="4" t="s">
        <v>282</v>
      </c>
      <c r="D15" s="4" t="s">
        <v>283</v>
      </c>
      <c r="E15" s="9">
        <f t="shared" si="0"/>
        <v>-24.799999999999997</v>
      </c>
    </row>
    <row r="16" spans="1:5" x14ac:dyDescent="0.3">
      <c r="A16" s="5" t="s">
        <v>81</v>
      </c>
      <c r="B16" s="6" t="s">
        <v>94</v>
      </c>
      <c r="C16" s="6" t="s">
        <v>288</v>
      </c>
      <c r="D16" s="6" t="s">
        <v>289</v>
      </c>
      <c r="E16" s="10">
        <f t="shared" si="0"/>
        <v>-10</v>
      </c>
    </row>
    <row r="17" spans="1:5" x14ac:dyDescent="0.3">
      <c r="A17" s="3" t="s">
        <v>90</v>
      </c>
      <c r="B17" s="4" t="s">
        <v>186</v>
      </c>
      <c r="C17" s="4" t="s">
        <v>23</v>
      </c>
      <c r="D17" s="4" t="s">
        <v>87</v>
      </c>
      <c r="E17" s="9">
        <f t="shared" si="0"/>
        <v>-7.5</v>
      </c>
    </row>
    <row r="18" spans="1:5" x14ac:dyDescent="0.3">
      <c r="A18" s="5" t="s">
        <v>96</v>
      </c>
      <c r="B18" s="6" t="s">
        <v>104</v>
      </c>
      <c r="C18" s="6" t="s">
        <v>186</v>
      </c>
      <c r="D18" s="6" t="s">
        <v>122</v>
      </c>
      <c r="E18" s="10">
        <f t="shared" si="0"/>
        <v>2.7999999999999972</v>
      </c>
    </row>
    <row r="19" spans="1:5" x14ac:dyDescent="0.3">
      <c r="A19" s="3" t="s">
        <v>105</v>
      </c>
      <c r="B19" s="4" t="s">
        <v>86</v>
      </c>
      <c r="C19" s="4" t="s">
        <v>183</v>
      </c>
      <c r="D19" s="4" t="s">
        <v>270</v>
      </c>
      <c r="E19" s="9">
        <f t="shared" si="0"/>
        <v>-12.799999999999997</v>
      </c>
    </row>
    <row r="20" spans="1:5" x14ac:dyDescent="0.3">
      <c r="A20" s="5" t="s">
        <v>110</v>
      </c>
      <c r="B20" s="6" t="s">
        <v>89</v>
      </c>
      <c r="C20" s="6" t="s">
        <v>288</v>
      </c>
      <c r="D20" s="6" t="s">
        <v>48</v>
      </c>
      <c r="E20" s="10">
        <f t="shared" si="0"/>
        <v>-7.8000000000000114</v>
      </c>
    </row>
    <row r="21" spans="1:5" x14ac:dyDescent="0.3">
      <c r="A21" s="3" t="s">
        <v>118</v>
      </c>
      <c r="B21" s="4" t="s">
        <v>121</v>
      </c>
      <c r="C21" s="4" t="s">
        <v>122</v>
      </c>
      <c r="D21" s="4" t="s">
        <v>123</v>
      </c>
      <c r="E21" s="9">
        <f t="shared" si="0"/>
        <v>3.5</v>
      </c>
    </row>
    <row r="22" spans="1:5" x14ac:dyDescent="0.3">
      <c r="A22" s="5" t="s">
        <v>127</v>
      </c>
      <c r="B22" s="6" t="s">
        <v>172</v>
      </c>
      <c r="C22" s="6" t="s">
        <v>164</v>
      </c>
      <c r="D22" s="6" t="s">
        <v>78</v>
      </c>
      <c r="E22" s="10">
        <f t="shared" si="0"/>
        <v>-10.699999999999989</v>
      </c>
    </row>
    <row r="23" spans="1:5" x14ac:dyDescent="0.3">
      <c r="A23" s="3" t="s">
        <v>136</v>
      </c>
      <c r="B23" s="4" t="s">
        <v>296</v>
      </c>
      <c r="C23" s="4" t="s">
        <v>189</v>
      </c>
      <c r="D23" s="4" t="s">
        <v>117</v>
      </c>
      <c r="E23" s="9">
        <f t="shared" si="0"/>
        <v>-8.6000000000000085</v>
      </c>
    </row>
    <row r="24" spans="1:5" x14ac:dyDescent="0.3">
      <c r="A24" s="5" t="s">
        <v>140</v>
      </c>
      <c r="B24" s="6" t="s">
        <v>222</v>
      </c>
      <c r="C24" s="6" t="s">
        <v>298</v>
      </c>
      <c r="D24" s="6" t="s">
        <v>38</v>
      </c>
      <c r="E24" s="10">
        <f t="shared" si="0"/>
        <v>0.79999999999999716</v>
      </c>
    </row>
    <row r="25" spans="1:5" x14ac:dyDescent="0.3">
      <c r="A25" s="3" t="s">
        <v>145</v>
      </c>
      <c r="B25" s="4" t="s">
        <v>299</v>
      </c>
      <c r="C25" s="4" t="s">
        <v>300</v>
      </c>
      <c r="D25" s="4" t="s">
        <v>301</v>
      </c>
      <c r="E25" s="9">
        <f t="shared" si="0"/>
        <v>0.5</v>
      </c>
    </row>
    <row r="26" spans="1:5" x14ac:dyDescent="0.3">
      <c r="A26" s="5" t="s">
        <v>153</v>
      </c>
      <c r="B26" s="6" t="s">
        <v>196</v>
      </c>
      <c r="C26" s="6" t="s">
        <v>139</v>
      </c>
      <c r="D26" s="6" t="s">
        <v>24</v>
      </c>
      <c r="E26" s="10">
        <f t="shared" si="0"/>
        <v>-2.5999999999999943</v>
      </c>
    </row>
    <row r="27" spans="1:5" x14ac:dyDescent="0.3">
      <c r="A27" s="3" t="s">
        <v>156</v>
      </c>
      <c r="B27" s="4" t="s">
        <v>287</v>
      </c>
      <c r="C27" s="4" t="s">
        <v>292</v>
      </c>
      <c r="D27" s="4" t="s">
        <v>218</v>
      </c>
      <c r="E27" s="9">
        <f t="shared" si="0"/>
        <v>17.599999999999994</v>
      </c>
    </row>
    <row r="28" spans="1:5" x14ac:dyDescent="0.3">
      <c r="A28" s="5" t="s">
        <v>163</v>
      </c>
      <c r="B28" s="6" t="s">
        <v>305</v>
      </c>
      <c r="C28" s="6" t="s">
        <v>306</v>
      </c>
      <c r="D28" s="6" t="s">
        <v>168</v>
      </c>
      <c r="E28" s="10">
        <f t="shared" si="0"/>
        <v>-11.099999999999994</v>
      </c>
    </row>
    <row r="29" spans="1:5" x14ac:dyDescent="0.3">
      <c r="A29" s="3" t="s">
        <v>171</v>
      </c>
      <c r="B29" s="4" t="s">
        <v>18</v>
      </c>
      <c r="C29" s="4" t="s">
        <v>308</v>
      </c>
      <c r="D29" s="4" t="s">
        <v>218</v>
      </c>
      <c r="E29" s="9">
        <f t="shared" si="0"/>
        <v>-12.100000000000009</v>
      </c>
    </row>
    <row r="30" spans="1:5" x14ac:dyDescent="0.3">
      <c r="A30" s="5" t="s">
        <v>175</v>
      </c>
      <c r="B30" s="6" t="s">
        <v>310</v>
      </c>
      <c r="C30" s="6" t="s">
        <v>311</v>
      </c>
      <c r="D30" s="6" t="s">
        <v>312</v>
      </c>
      <c r="E30" s="10">
        <f t="shared" si="0"/>
        <v>-9.7000000000000028</v>
      </c>
    </row>
    <row r="31" spans="1:5" x14ac:dyDescent="0.3">
      <c r="A31" s="3" t="s">
        <v>184</v>
      </c>
      <c r="B31" s="4" t="s">
        <v>173</v>
      </c>
      <c r="C31" s="4" t="s">
        <v>66</v>
      </c>
      <c r="D31" s="4" t="s">
        <v>120</v>
      </c>
      <c r="E31" s="9">
        <f t="shared" si="0"/>
        <v>-4.0999999999999943</v>
      </c>
    </row>
    <row r="32" spans="1:5" x14ac:dyDescent="0.3">
      <c r="A32" s="5" t="s">
        <v>188</v>
      </c>
      <c r="B32" s="6" t="s">
        <v>20</v>
      </c>
      <c r="C32" s="6" t="s">
        <v>134</v>
      </c>
      <c r="D32" s="6" t="s">
        <v>281</v>
      </c>
      <c r="E32" s="10">
        <f t="shared" si="0"/>
        <v>-1.8999999999999915</v>
      </c>
    </row>
    <row r="33" spans="1:10" x14ac:dyDescent="0.3">
      <c r="A33" s="3" t="s">
        <v>193</v>
      </c>
      <c r="B33" s="4" t="s">
        <v>45</v>
      </c>
      <c r="C33" s="4" t="s">
        <v>318</v>
      </c>
      <c r="D33" s="4" t="s">
        <v>83</v>
      </c>
      <c r="E33" s="9">
        <f t="shared" si="0"/>
        <v>-9.5</v>
      </c>
    </row>
    <row r="34" spans="1:10" x14ac:dyDescent="0.3">
      <c r="A34" s="5" t="s">
        <v>199</v>
      </c>
      <c r="B34" s="6" t="s">
        <v>319</v>
      </c>
      <c r="C34" s="6" t="s">
        <v>320</v>
      </c>
      <c r="D34" s="6" t="s">
        <v>321</v>
      </c>
      <c r="E34" s="10">
        <f t="shared" si="0"/>
        <v>-11.5</v>
      </c>
    </row>
    <row r="35" spans="1:10" x14ac:dyDescent="0.3">
      <c r="A35" s="3" t="s">
        <v>209</v>
      </c>
      <c r="B35" s="4" t="s">
        <v>326</v>
      </c>
      <c r="C35" s="4" t="s">
        <v>327</v>
      </c>
      <c r="D35" s="4" t="s">
        <v>212</v>
      </c>
      <c r="E35" s="9">
        <f t="shared" si="0"/>
        <v>-2</v>
      </c>
    </row>
    <row r="36" spans="1:10" x14ac:dyDescent="0.3">
      <c r="A36" s="5" t="s">
        <v>213</v>
      </c>
      <c r="B36" s="6" t="s">
        <v>180</v>
      </c>
      <c r="C36" s="6" t="s">
        <v>311</v>
      </c>
      <c r="D36" s="6" t="s">
        <v>328</v>
      </c>
      <c r="E36" s="10">
        <f t="shared" si="0"/>
        <v>-11.200000000000003</v>
      </c>
    </row>
    <row r="37" spans="1:10" x14ac:dyDescent="0.3">
      <c r="A37" s="3" t="s">
        <v>220</v>
      </c>
      <c r="B37" s="4" t="s">
        <v>116</v>
      </c>
      <c r="C37" s="4" t="s">
        <v>333</v>
      </c>
      <c r="D37" s="4" t="s">
        <v>129</v>
      </c>
      <c r="E37" s="9">
        <f t="shared" si="0"/>
        <v>-12.100000000000009</v>
      </c>
    </row>
    <row r="38" spans="1:10" x14ac:dyDescent="0.3">
      <c r="A38" s="5" t="s">
        <v>225</v>
      </c>
      <c r="B38" s="6" t="s">
        <v>191</v>
      </c>
      <c r="C38" s="6" t="s">
        <v>335</v>
      </c>
      <c r="D38" s="6" t="s">
        <v>336</v>
      </c>
      <c r="E38" s="10">
        <f t="shared" si="0"/>
        <v>-39.799999999999997</v>
      </c>
    </row>
    <row r="39" spans="1:10" x14ac:dyDescent="0.3">
      <c r="A39" s="3" t="s">
        <v>228</v>
      </c>
      <c r="B39" s="4" t="s">
        <v>229</v>
      </c>
      <c r="C39" s="4" t="s">
        <v>229</v>
      </c>
      <c r="D39" s="4" t="s">
        <v>229</v>
      </c>
      <c r="E39" s="9" t="s">
        <v>229</v>
      </c>
    </row>
    <row r="40" spans="1:10" ht="43.2" x14ac:dyDescent="0.3">
      <c r="A40" s="13" t="s">
        <v>510</v>
      </c>
      <c r="B40" s="4" t="s">
        <v>72</v>
      </c>
      <c r="C40" s="4" t="s">
        <v>268</v>
      </c>
      <c r="D40" s="4" t="s">
        <v>340</v>
      </c>
      <c r="E40" s="9">
        <f t="shared" si="0"/>
        <v>-37.6</v>
      </c>
    </row>
    <row r="41" spans="1:10" x14ac:dyDescent="0.3">
      <c r="A41" s="5" t="s">
        <v>236</v>
      </c>
      <c r="B41" s="6" t="s">
        <v>119</v>
      </c>
      <c r="C41" s="6" t="s">
        <v>89</v>
      </c>
      <c r="D41" s="6" t="s">
        <v>297</v>
      </c>
      <c r="E41" s="10">
        <f t="shared" si="0"/>
        <v>-5.0999999999999943</v>
      </c>
    </row>
    <row r="42" spans="1:10" x14ac:dyDescent="0.3">
      <c r="A42" s="3" t="s">
        <v>240</v>
      </c>
      <c r="B42" s="4" t="s">
        <v>342</v>
      </c>
      <c r="C42" s="4" t="s">
        <v>343</v>
      </c>
      <c r="D42" s="4" t="s">
        <v>344</v>
      </c>
      <c r="E42" s="9">
        <f t="shared" si="0"/>
        <v>15.599999999999994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72</v>
      </c>
      <c r="C44" s="4" t="s">
        <v>142</v>
      </c>
      <c r="D44" s="4" t="s">
        <v>238</v>
      </c>
      <c r="E44" s="9">
        <f t="shared" si="0"/>
        <v>-8.4000000000000057</v>
      </c>
    </row>
    <row r="45" spans="1:10" x14ac:dyDescent="0.3">
      <c r="A45" s="5" t="s">
        <v>250</v>
      </c>
      <c r="B45" s="6" t="s">
        <v>272</v>
      </c>
      <c r="C45" s="6" t="s">
        <v>49</v>
      </c>
      <c r="D45" s="6" t="s">
        <v>57</v>
      </c>
      <c r="E45" s="10">
        <f t="shared" si="0"/>
        <v>-9.4000000000000057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C6A-287A-475D-B649-4FF23B846B59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507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261</v>
      </c>
      <c r="C9" s="4" t="s">
        <v>24</v>
      </c>
      <c r="D9" s="4" t="s">
        <v>262</v>
      </c>
      <c r="E9" s="9">
        <f>C9-B9</f>
        <v>-3.6999999999999886</v>
      </c>
    </row>
    <row r="10" spans="1:5" x14ac:dyDescent="0.3">
      <c r="A10" s="5" t="s">
        <v>27</v>
      </c>
      <c r="B10" s="6" t="s">
        <v>251</v>
      </c>
      <c r="C10" s="6" t="s">
        <v>267</v>
      </c>
      <c r="D10" s="6" t="s">
        <v>52</v>
      </c>
      <c r="E10" s="10">
        <f t="shared" ref="E10:E45" si="0">C10-B10</f>
        <v>-2.2999999999999972</v>
      </c>
    </row>
    <row r="11" spans="1:5" x14ac:dyDescent="0.3">
      <c r="A11" s="3" t="s">
        <v>37</v>
      </c>
      <c r="B11" s="4" t="s">
        <v>187</v>
      </c>
      <c r="C11" s="4" t="s">
        <v>121</v>
      </c>
      <c r="D11" s="4" t="s">
        <v>271</v>
      </c>
      <c r="E11" s="9">
        <f t="shared" si="0"/>
        <v>-3.3000000000000114</v>
      </c>
    </row>
    <row r="12" spans="1:5" x14ac:dyDescent="0.3">
      <c r="A12" s="5" t="s">
        <v>47</v>
      </c>
      <c r="B12" s="6" t="s">
        <v>112</v>
      </c>
      <c r="C12" s="6" t="s">
        <v>274</v>
      </c>
      <c r="D12" s="6" t="s">
        <v>57</v>
      </c>
      <c r="E12" s="10">
        <f t="shared" si="0"/>
        <v>-6.5999999999999943</v>
      </c>
    </row>
    <row r="13" spans="1:5" x14ac:dyDescent="0.3">
      <c r="A13" s="3" t="s">
        <v>54</v>
      </c>
      <c r="B13" s="4" t="s">
        <v>60</v>
      </c>
      <c r="C13" s="4" t="s">
        <v>22</v>
      </c>
      <c r="D13" s="4" t="s">
        <v>194</v>
      </c>
      <c r="E13" s="9">
        <f t="shared" si="0"/>
        <v>1.6000000000000085</v>
      </c>
    </row>
    <row r="14" spans="1:5" x14ac:dyDescent="0.3">
      <c r="A14" s="5" t="s">
        <v>62</v>
      </c>
      <c r="B14" s="6" t="s">
        <v>18</v>
      </c>
      <c r="C14" s="6" t="s">
        <v>279</v>
      </c>
      <c r="D14" s="6" t="s">
        <v>108</v>
      </c>
      <c r="E14" s="10">
        <f t="shared" si="0"/>
        <v>-7.5</v>
      </c>
    </row>
    <row r="15" spans="1:5" x14ac:dyDescent="0.3">
      <c r="A15" s="3" t="s">
        <v>71</v>
      </c>
      <c r="B15" s="4" t="s">
        <v>25</v>
      </c>
      <c r="C15" s="4" t="s">
        <v>284</v>
      </c>
      <c r="D15" s="4" t="s">
        <v>285</v>
      </c>
      <c r="E15" s="9">
        <f t="shared" si="0"/>
        <v>-17.099999999999994</v>
      </c>
    </row>
    <row r="16" spans="1:5" x14ac:dyDescent="0.3">
      <c r="A16" s="5" t="s">
        <v>81</v>
      </c>
      <c r="B16" s="6" t="s">
        <v>120</v>
      </c>
      <c r="C16" s="6" t="s">
        <v>191</v>
      </c>
      <c r="D16" s="6" t="s">
        <v>59</v>
      </c>
      <c r="E16" s="10">
        <f t="shared" si="0"/>
        <v>-10.5</v>
      </c>
    </row>
    <row r="17" spans="1:5" x14ac:dyDescent="0.3">
      <c r="A17" s="3" t="s">
        <v>90</v>
      </c>
      <c r="B17" s="4" t="s">
        <v>290</v>
      </c>
      <c r="C17" s="4" t="s">
        <v>291</v>
      </c>
      <c r="D17" s="4" t="s">
        <v>292</v>
      </c>
      <c r="E17" s="9">
        <f t="shared" si="0"/>
        <v>1.2999999999999972</v>
      </c>
    </row>
    <row r="18" spans="1:5" x14ac:dyDescent="0.3">
      <c r="A18" s="5" t="s">
        <v>96</v>
      </c>
      <c r="B18" s="6" t="s">
        <v>24</v>
      </c>
      <c r="C18" s="6" t="s">
        <v>19</v>
      </c>
      <c r="D18" s="6" t="s">
        <v>192</v>
      </c>
      <c r="E18" s="10">
        <f t="shared" si="0"/>
        <v>-7.8000000000000114</v>
      </c>
    </row>
    <row r="19" spans="1:5" x14ac:dyDescent="0.3">
      <c r="A19" s="3" t="s">
        <v>105</v>
      </c>
      <c r="B19" s="4" t="s">
        <v>221</v>
      </c>
      <c r="C19" s="4" t="s">
        <v>61</v>
      </c>
      <c r="D19" s="4" t="s">
        <v>290</v>
      </c>
      <c r="E19" s="9">
        <f t="shared" si="0"/>
        <v>-10.900000000000006</v>
      </c>
    </row>
    <row r="20" spans="1:5" x14ac:dyDescent="0.3">
      <c r="A20" s="5" t="s">
        <v>110</v>
      </c>
      <c r="B20" s="6" t="s">
        <v>107</v>
      </c>
      <c r="C20" s="6" t="s">
        <v>294</v>
      </c>
      <c r="D20" s="6" t="s">
        <v>167</v>
      </c>
      <c r="E20" s="10">
        <f t="shared" si="0"/>
        <v>-3.5</v>
      </c>
    </row>
    <row r="21" spans="1:5" x14ac:dyDescent="0.3">
      <c r="A21" s="3" t="s">
        <v>118</v>
      </c>
      <c r="B21" s="4" t="s">
        <v>123</v>
      </c>
      <c r="C21" s="4" t="s">
        <v>125</v>
      </c>
      <c r="D21" s="4" t="s">
        <v>104</v>
      </c>
      <c r="E21" s="9">
        <f t="shared" si="0"/>
        <v>1.1000000000000085</v>
      </c>
    </row>
    <row r="22" spans="1:5" x14ac:dyDescent="0.3">
      <c r="A22" s="5" t="s">
        <v>127</v>
      </c>
      <c r="B22" s="6" t="s">
        <v>253</v>
      </c>
      <c r="C22" s="6" t="s">
        <v>270</v>
      </c>
      <c r="D22" s="6" t="s">
        <v>18</v>
      </c>
      <c r="E22" s="10">
        <f t="shared" si="0"/>
        <v>-3.2999999999999972</v>
      </c>
    </row>
    <row r="23" spans="1:5" x14ac:dyDescent="0.3">
      <c r="A23" s="3" t="s">
        <v>136</v>
      </c>
      <c r="B23" s="4" t="s">
        <v>239</v>
      </c>
      <c r="C23" s="4" t="s">
        <v>22</v>
      </c>
      <c r="D23" s="4" t="s">
        <v>44</v>
      </c>
      <c r="E23" s="9">
        <f t="shared" si="0"/>
        <v>-3.6999999999999886</v>
      </c>
    </row>
    <row r="24" spans="1:5" x14ac:dyDescent="0.3">
      <c r="A24" s="5" t="s">
        <v>140</v>
      </c>
      <c r="B24" s="6" t="s">
        <v>95</v>
      </c>
      <c r="C24" s="6" t="s">
        <v>70</v>
      </c>
      <c r="D24" s="6" t="s">
        <v>68</v>
      </c>
      <c r="E24" s="10">
        <f t="shared" si="0"/>
        <v>-8.9000000000000057</v>
      </c>
    </row>
    <row r="25" spans="1:5" x14ac:dyDescent="0.3">
      <c r="A25" s="3" t="s">
        <v>145</v>
      </c>
      <c r="B25" s="4" t="s">
        <v>187</v>
      </c>
      <c r="C25" s="4" t="s">
        <v>86</v>
      </c>
      <c r="D25" s="4" t="s">
        <v>293</v>
      </c>
      <c r="E25" s="9">
        <f t="shared" si="0"/>
        <v>-4.4000000000000057</v>
      </c>
    </row>
    <row r="26" spans="1:5" x14ac:dyDescent="0.3">
      <c r="A26" s="5" t="s">
        <v>153</v>
      </c>
      <c r="B26" s="6" t="s">
        <v>303</v>
      </c>
      <c r="C26" s="6" t="s">
        <v>42</v>
      </c>
      <c r="D26" s="6" t="s">
        <v>304</v>
      </c>
      <c r="E26" s="10">
        <f t="shared" si="0"/>
        <v>-3.5</v>
      </c>
    </row>
    <row r="27" spans="1:5" x14ac:dyDescent="0.3">
      <c r="A27" s="3" t="s">
        <v>156</v>
      </c>
      <c r="B27" s="4" t="s">
        <v>298</v>
      </c>
      <c r="C27" s="4" t="s">
        <v>68</v>
      </c>
      <c r="D27" s="4" t="s">
        <v>131</v>
      </c>
      <c r="E27" s="9">
        <f t="shared" si="0"/>
        <v>-0.5</v>
      </c>
    </row>
    <row r="28" spans="1:5" x14ac:dyDescent="0.3">
      <c r="A28" s="5" t="s">
        <v>163</v>
      </c>
      <c r="B28" s="6" t="s">
        <v>48</v>
      </c>
      <c r="C28" s="6" t="s">
        <v>306</v>
      </c>
      <c r="D28" s="6" t="s">
        <v>307</v>
      </c>
      <c r="E28" s="10">
        <f t="shared" si="0"/>
        <v>-19.599999999999994</v>
      </c>
    </row>
    <row r="29" spans="1:5" x14ac:dyDescent="0.3">
      <c r="A29" s="3" t="s">
        <v>171</v>
      </c>
      <c r="B29" s="4" t="s">
        <v>196</v>
      </c>
      <c r="C29" s="4" t="s">
        <v>86</v>
      </c>
      <c r="D29" s="4" t="s">
        <v>23</v>
      </c>
      <c r="E29" s="9">
        <f t="shared" si="0"/>
        <v>2.4000000000000057</v>
      </c>
    </row>
    <row r="30" spans="1:5" x14ac:dyDescent="0.3">
      <c r="A30" s="5" t="s">
        <v>175</v>
      </c>
      <c r="B30" s="6" t="s">
        <v>263</v>
      </c>
      <c r="C30" s="6" t="s">
        <v>313</v>
      </c>
      <c r="D30" s="6" t="s">
        <v>314</v>
      </c>
      <c r="E30" s="10">
        <f t="shared" si="0"/>
        <v>-10.100000000000009</v>
      </c>
    </row>
    <row r="31" spans="1:5" x14ac:dyDescent="0.3">
      <c r="A31" s="3" t="s">
        <v>184</v>
      </c>
      <c r="B31" s="4" t="s">
        <v>222</v>
      </c>
      <c r="C31" s="4" t="s">
        <v>120</v>
      </c>
      <c r="D31" s="4" t="s">
        <v>239</v>
      </c>
      <c r="E31" s="9">
        <f t="shared" si="0"/>
        <v>4.1999999999999886</v>
      </c>
    </row>
    <row r="32" spans="1:5" x14ac:dyDescent="0.3">
      <c r="A32" s="5" t="s">
        <v>188</v>
      </c>
      <c r="B32" s="6" t="s">
        <v>316</v>
      </c>
      <c r="C32" s="6" t="s">
        <v>317</v>
      </c>
      <c r="D32" s="6" t="s">
        <v>50</v>
      </c>
      <c r="E32" s="10">
        <f t="shared" si="0"/>
        <v>2.0999999999999943</v>
      </c>
    </row>
    <row r="33" spans="1:10" x14ac:dyDescent="0.3">
      <c r="A33" s="3" t="s">
        <v>193</v>
      </c>
      <c r="B33" s="4" t="s">
        <v>56</v>
      </c>
      <c r="C33" s="4" t="s">
        <v>227</v>
      </c>
      <c r="D33" s="4" t="s">
        <v>317</v>
      </c>
      <c r="E33" s="9">
        <f t="shared" si="0"/>
        <v>5.2999999999999972</v>
      </c>
    </row>
    <row r="34" spans="1:10" x14ac:dyDescent="0.3">
      <c r="A34" s="5" t="s">
        <v>199</v>
      </c>
      <c r="B34" s="6" t="s">
        <v>307</v>
      </c>
      <c r="C34" s="6" t="s">
        <v>36</v>
      </c>
      <c r="D34" s="6" t="s">
        <v>322</v>
      </c>
      <c r="E34" s="10">
        <f t="shared" si="0"/>
        <v>-11.099999999999994</v>
      </c>
    </row>
    <row r="35" spans="1:10" x14ac:dyDescent="0.3">
      <c r="A35" s="3" t="s">
        <v>209</v>
      </c>
      <c r="B35" s="4" t="s">
        <v>92</v>
      </c>
      <c r="C35" s="4" t="s">
        <v>271</v>
      </c>
      <c r="D35" s="4" t="s">
        <v>100</v>
      </c>
      <c r="E35" s="9">
        <f t="shared" si="0"/>
        <v>2.2000000000000028</v>
      </c>
    </row>
    <row r="36" spans="1:10" x14ac:dyDescent="0.3">
      <c r="A36" s="5" t="s">
        <v>213</v>
      </c>
      <c r="B36" s="6" t="s">
        <v>329</v>
      </c>
      <c r="C36" s="6" t="s">
        <v>330</v>
      </c>
      <c r="D36" s="6" t="s">
        <v>218</v>
      </c>
      <c r="E36" s="10">
        <f t="shared" si="0"/>
        <v>-11.099999999999994</v>
      </c>
    </row>
    <row r="37" spans="1:10" x14ac:dyDescent="0.3">
      <c r="A37" s="3" t="s">
        <v>220</v>
      </c>
      <c r="B37" s="4" t="s">
        <v>296</v>
      </c>
      <c r="C37" s="4" t="s">
        <v>70</v>
      </c>
      <c r="D37" s="4" t="s">
        <v>262</v>
      </c>
      <c r="E37" s="9">
        <f t="shared" si="0"/>
        <v>-5.8000000000000114</v>
      </c>
    </row>
    <row r="38" spans="1:10" x14ac:dyDescent="0.3">
      <c r="A38" s="5" t="s">
        <v>225</v>
      </c>
      <c r="B38" s="6" t="s">
        <v>72</v>
      </c>
      <c r="C38" s="6" t="s">
        <v>291</v>
      </c>
      <c r="D38" s="6" t="s">
        <v>95</v>
      </c>
      <c r="E38" s="10">
        <f t="shared" si="0"/>
        <v>-9.5</v>
      </c>
    </row>
    <row r="39" spans="1:10" x14ac:dyDescent="0.3">
      <c r="A39" s="3" t="s">
        <v>228</v>
      </c>
      <c r="B39" s="4" t="s">
        <v>216</v>
      </c>
      <c r="C39" s="4" t="s">
        <v>339</v>
      </c>
      <c r="D39" s="4" t="s">
        <v>338</v>
      </c>
      <c r="E39" s="9">
        <f t="shared" si="0"/>
        <v>-10.700000000000003</v>
      </c>
    </row>
    <row r="40" spans="1:10" ht="43.2" x14ac:dyDescent="0.3">
      <c r="A40" s="13" t="s">
        <v>510</v>
      </c>
      <c r="B40" s="4" t="s">
        <v>72</v>
      </c>
      <c r="C40" s="4" t="s">
        <v>119</v>
      </c>
      <c r="D40" s="4" t="s">
        <v>304</v>
      </c>
      <c r="E40" s="9">
        <f t="shared" si="0"/>
        <v>-4</v>
      </c>
    </row>
    <row r="41" spans="1:10" x14ac:dyDescent="0.3">
      <c r="A41" s="5" t="s">
        <v>236</v>
      </c>
      <c r="B41" s="6" t="s">
        <v>196</v>
      </c>
      <c r="C41" s="6" t="s">
        <v>121</v>
      </c>
      <c r="D41" s="6" t="s">
        <v>68</v>
      </c>
      <c r="E41" s="10">
        <f t="shared" si="0"/>
        <v>3.5</v>
      </c>
    </row>
    <row r="42" spans="1:10" x14ac:dyDescent="0.3">
      <c r="A42" s="3" t="s">
        <v>240</v>
      </c>
      <c r="B42" s="4" t="s">
        <v>179</v>
      </c>
      <c r="C42" s="4" t="s">
        <v>162</v>
      </c>
      <c r="D42" s="4" t="s">
        <v>338</v>
      </c>
      <c r="E42" s="9">
        <f t="shared" si="0"/>
        <v>12.400000000000006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304</v>
      </c>
      <c r="C44" s="4" t="s">
        <v>330</v>
      </c>
      <c r="D44" s="4" t="s">
        <v>141</v>
      </c>
      <c r="E44" s="9">
        <f t="shared" si="0"/>
        <v>-22.299999999999997</v>
      </c>
    </row>
    <row r="45" spans="1:10" x14ac:dyDescent="0.3">
      <c r="A45" s="5" t="s">
        <v>250</v>
      </c>
      <c r="B45" s="6" t="s">
        <v>133</v>
      </c>
      <c r="C45" s="6" t="s">
        <v>130</v>
      </c>
      <c r="D45" s="6" t="s">
        <v>132</v>
      </c>
      <c r="E45" s="10">
        <f t="shared" si="0"/>
        <v>-4.7999999999999972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85F2-8614-4972-9738-810673F02421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6" t="s">
        <v>507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x14ac:dyDescent="0.3">
      <c r="A4" s="18"/>
      <c r="B4" s="18"/>
      <c r="C4" s="18"/>
      <c r="D4" s="18"/>
      <c r="E4" s="18"/>
    </row>
    <row r="5" spans="1:5" x14ac:dyDescent="0.3">
      <c r="A5" s="19"/>
      <c r="B5" s="19"/>
      <c r="C5" s="19"/>
      <c r="D5" s="19"/>
      <c r="E5" s="19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258</v>
      </c>
    </row>
    <row r="9" spans="1:5" x14ac:dyDescent="0.3">
      <c r="A9" s="3" t="s">
        <v>17</v>
      </c>
      <c r="B9" s="4" t="s">
        <v>262</v>
      </c>
      <c r="C9" s="4" t="s">
        <v>249</v>
      </c>
      <c r="D9" s="4" t="s">
        <v>263</v>
      </c>
      <c r="E9" s="9">
        <f>C9-B9</f>
        <v>-8.3999999999999915</v>
      </c>
    </row>
    <row r="10" spans="1:5" x14ac:dyDescent="0.3">
      <c r="A10" s="5" t="s">
        <v>27</v>
      </c>
      <c r="B10" s="6" t="s">
        <v>169</v>
      </c>
      <c r="C10" s="6" t="s">
        <v>268</v>
      </c>
      <c r="D10" s="6" t="s">
        <v>269</v>
      </c>
      <c r="E10" s="10">
        <f t="shared" ref="E10:E45" si="0">C10-B10</f>
        <v>-8.6000000000000014</v>
      </c>
    </row>
    <row r="11" spans="1:5" x14ac:dyDescent="0.3">
      <c r="A11" s="3" t="s">
        <v>37</v>
      </c>
      <c r="B11" s="4" t="s">
        <v>131</v>
      </c>
      <c r="C11" s="4" t="s">
        <v>26</v>
      </c>
      <c r="D11" s="4" t="s">
        <v>128</v>
      </c>
      <c r="E11" s="9">
        <f t="shared" si="0"/>
        <v>-5.2999999999999972</v>
      </c>
    </row>
    <row r="12" spans="1:5" x14ac:dyDescent="0.3">
      <c r="A12" s="5" t="s">
        <v>47</v>
      </c>
      <c r="B12" s="6" t="s">
        <v>216</v>
      </c>
      <c r="C12" s="6" t="s">
        <v>164</v>
      </c>
      <c r="D12" s="6" t="s">
        <v>273</v>
      </c>
      <c r="E12" s="10">
        <f t="shared" si="0"/>
        <v>-9.0999999999999943</v>
      </c>
    </row>
    <row r="13" spans="1:5" x14ac:dyDescent="0.3">
      <c r="A13" s="3" t="s">
        <v>54</v>
      </c>
      <c r="B13" s="4" t="s">
        <v>275</v>
      </c>
      <c r="C13" s="4" t="s">
        <v>254</v>
      </c>
      <c r="D13" s="4" t="s">
        <v>78</v>
      </c>
      <c r="E13" s="9">
        <f t="shared" si="0"/>
        <v>-4.2000000000000028</v>
      </c>
    </row>
    <row r="14" spans="1:5" x14ac:dyDescent="0.3">
      <c r="A14" s="5" t="s">
        <v>62</v>
      </c>
      <c r="B14" s="6" t="s">
        <v>263</v>
      </c>
      <c r="C14" s="6" t="s">
        <v>280</v>
      </c>
      <c r="D14" s="6" t="s">
        <v>281</v>
      </c>
      <c r="E14" s="10">
        <f t="shared" si="0"/>
        <v>-7.2999999999999972</v>
      </c>
    </row>
    <row r="15" spans="1:5" x14ac:dyDescent="0.3">
      <c r="A15" s="3" t="s">
        <v>71</v>
      </c>
      <c r="B15" s="4" t="s">
        <v>78</v>
      </c>
      <c r="C15" s="4" t="s">
        <v>286</v>
      </c>
      <c r="D15" s="4" t="s">
        <v>287</v>
      </c>
      <c r="E15" s="9">
        <f t="shared" si="0"/>
        <v>-21.400000000000006</v>
      </c>
    </row>
    <row r="16" spans="1:5" x14ac:dyDescent="0.3">
      <c r="A16" s="5" t="s">
        <v>81</v>
      </c>
      <c r="B16" s="6" t="s">
        <v>82</v>
      </c>
      <c r="C16" s="6" t="s">
        <v>83</v>
      </c>
      <c r="D16" s="6" t="s">
        <v>162</v>
      </c>
      <c r="E16" s="10">
        <f t="shared" si="0"/>
        <v>-10.400000000000006</v>
      </c>
    </row>
    <row r="17" spans="1:5" x14ac:dyDescent="0.3">
      <c r="A17" s="3" t="s">
        <v>90</v>
      </c>
      <c r="B17" s="4" t="s">
        <v>293</v>
      </c>
      <c r="C17" s="4" t="s">
        <v>89</v>
      </c>
      <c r="D17" s="4" t="s">
        <v>106</v>
      </c>
      <c r="E17" s="9">
        <f t="shared" si="0"/>
        <v>-3.6999999999999886</v>
      </c>
    </row>
    <row r="18" spans="1:5" x14ac:dyDescent="0.3">
      <c r="A18" s="5" t="s">
        <v>96</v>
      </c>
      <c r="B18" s="6" t="s">
        <v>82</v>
      </c>
      <c r="C18" s="6" t="s">
        <v>123</v>
      </c>
      <c r="D18" s="6" t="s">
        <v>101</v>
      </c>
      <c r="E18" s="10">
        <f t="shared" si="0"/>
        <v>0.89999999999999147</v>
      </c>
    </row>
    <row r="19" spans="1:5" x14ac:dyDescent="0.3">
      <c r="A19" s="3" t="s">
        <v>105</v>
      </c>
      <c r="B19" s="4" t="s">
        <v>107</v>
      </c>
      <c r="C19" s="4" t="s">
        <v>129</v>
      </c>
      <c r="D19" s="4" t="s">
        <v>58</v>
      </c>
      <c r="E19" s="9">
        <f t="shared" si="0"/>
        <v>-12.5</v>
      </c>
    </row>
    <row r="20" spans="1:5" x14ac:dyDescent="0.3">
      <c r="A20" s="5" t="s">
        <v>110</v>
      </c>
      <c r="B20" s="6" t="s">
        <v>38</v>
      </c>
      <c r="C20" s="6" t="s">
        <v>227</v>
      </c>
      <c r="D20" s="6" t="s">
        <v>253</v>
      </c>
      <c r="E20" s="10">
        <f t="shared" si="0"/>
        <v>-5.5</v>
      </c>
    </row>
    <row r="21" spans="1:5" x14ac:dyDescent="0.3">
      <c r="A21" s="3" t="s">
        <v>118</v>
      </c>
      <c r="B21" s="4" t="s">
        <v>221</v>
      </c>
      <c r="C21" s="4" t="s">
        <v>43</v>
      </c>
      <c r="D21" s="4" t="s">
        <v>120</v>
      </c>
      <c r="E21" s="9">
        <f t="shared" si="0"/>
        <v>2.2000000000000028</v>
      </c>
    </row>
    <row r="22" spans="1:5" x14ac:dyDescent="0.3">
      <c r="A22" s="5" t="s">
        <v>127</v>
      </c>
      <c r="B22" s="6" t="s">
        <v>67</v>
      </c>
      <c r="C22" s="6" t="s">
        <v>295</v>
      </c>
      <c r="D22" s="6" t="s">
        <v>189</v>
      </c>
      <c r="E22" s="10">
        <f t="shared" si="0"/>
        <v>-8.4000000000000057</v>
      </c>
    </row>
    <row r="23" spans="1:5" x14ac:dyDescent="0.3">
      <c r="A23" s="3" t="s">
        <v>136</v>
      </c>
      <c r="B23" s="4" t="s">
        <v>297</v>
      </c>
      <c r="C23" s="4" t="s">
        <v>139</v>
      </c>
      <c r="D23" s="4" t="s">
        <v>141</v>
      </c>
      <c r="E23" s="9">
        <f t="shared" si="0"/>
        <v>-6.2000000000000028</v>
      </c>
    </row>
    <row r="24" spans="1:5" x14ac:dyDescent="0.3">
      <c r="A24" s="5" t="s">
        <v>140</v>
      </c>
      <c r="B24" s="6" t="s">
        <v>138</v>
      </c>
      <c r="C24" s="6" t="s">
        <v>141</v>
      </c>
      <c r="D24" s="6" t="s">
        <v>68</v>
      </c>
      <c r="E24" s="10">
        <f t="shared" si="0"/>
        <v>-1.9000000000000057</v>
      </c>
    </row>
    <row r="25" spans="1:5" x14ac:dyDescent="0.3">
      <c r="A25" s="3" t="s">
        <v>145</v>
      </c>
      <c r="B25" s="4" t="s">
        <v>302</v>
      </c>
      <c r="C25" s="4" t="s">
        <v>151</v>
      </c>
      <c r="D25" s="4" t="s">
        <v>64</v>
      </c>
      <c r="E25" s="9">
        <f t="shared" si="0"/>
        <v>0.5</v>
      </c>
    </row>
    <row r="26" spans="1:5" x14ac:dyDescent="0.3">
      <c r="A26" s="5" t="s">
        <v>153</v>
      </c>
      <c r="B26" s="6" t="s">
        <v>238</v>
      </c>
      <c r="C26" s="6" t="s">
        <v>222</v>
      </c>
      <c r="D26" s="6" t="s">
        <v>296</v>
      </c>
      <c r="E26" s="10">
        <f t="shared" si="0"/>
        <v>-3.5999999999999943</v>
      </c>
    </row>
    <row r="27" spans="1:5" x14ac:dyDescent="0.3">
      <c r="A27" s="3" t="s">
        <v>156</v>
      </c>
      <c r="B27" s="4" t="s">
        <v>218</v>
      </c>
      <c r="C27" s="4" t="s">
        <v>262</v>
      </c>
      <c r="D27" s="4" t="s">
        <v>227</v>
      </c>
      <c r="E27" s="9">
        <f t="shared" si="0"/>
        <v>8.7999999999999972</v>
      </c>
    </row>
    <row r="28" spans="1:5" x14ac:dyDescent="0.3">
      <c r="A28" s="5" t="s">
        <v>163</v>
      </c>
      <c r="B28" s="6" t="s">
        <v>69</v>
      </c>
      <c r="C28" s="6" t="s">
        <v>306</v>
      </c>
      <c r="D28" s="6" t="s">
        <v>234</v>
      </c>
      <c r="E28" s="10">
        <f t="shared" si="0"/>
        <v>-12.799999999999997</v>
      </c>
    </row>
    <row r="29" spans="1:5" x14ac:dyDescent="0.3">
      <c r="A29" s="3" t="s">
        <v>171</v>
      </c>
      <c r="B29" s="4" t="s">
        <v>109</v>
      </c>
      <c r="C29" s="4" t="s">
        <v>309</v>
      </c>
      <c r="D29" s="4" t="s">
        <v>197</v>
      </c>
      <c r="E29" s="9">
        <f t="shared" si="0"/>
        <v>-7.2000000000000028</v>
      </c>
    </row>
    <row r="30" spans="1:5" x14ac:dyDescent="0.3">
      <c r="A30" s="5" t="s">
        <v>175</v>
      </c>
      <c r="B30" s="6" t="s">
        <v>180</v>
      </c>
      <c r="C30" s="6" t="s">
        <v>315</v>
      </c>
      <c r="D30" s="6" t="s">
        <v>260</v>
      </c>
      <c r="E30" s="10">
        <f t="shared" si="0"/>
        <v>-10.099999999999994</v>
      </c>
    </row>
    <row r="31" spans="1:5" x14ac:dyDescent="0.3">
      <c r="A31" s="3" t="s">
        <v>184</v>
      </c>
      <c r="B31" s="4" t="s">
        <v>104</v>
      </c>
      <c r="C31" s="4" t="s">
        <v>97</v>
      </c>
      <c r="D31" s="4" t="s">
        <v>238</v>
      </c>
      <c r="E31" s="9">
        <f t="shared" si="0"/>
        <v>-1.5</v>
      </c>
    </row>
    <row r="32" spans="1:5" x14ac:dyDescent="0.3">
      <c r="A32" s="5" t="s">
        <v>188</v>
      </c>
      <c r="B32" s="6" t="s">
        <v>180</v>
      </c>
      <c r="C32" s="6" t="s">
        <v>180</v>
      </c>
      <c r="D32" s="6" t="s">
        <v>180</v>
      </c>
      <c r="E32" s="10">
        <f t="shared" si="0"/>
        <v>0</v>
      </c>
    </row>
    <row r="33" spans="1:10" x14ac:dyDescent="0.3">
      <c r="A33" s="3" t="s">
        <v>193</v>
      </c>
      <c r="B33" s="4" t="s">
        <v>189</v>
      </c>
      <c r="C33" s="4" t="s">
        <v>281</v>
      </c>
      <c r="D33" s="4" t="s">
        <v>181</v>
      </c>
      <c r="E33" s="9">
        <f t="shared" si="0"/>
        <v>-1.5</v>
      </c>
    </row>
    <row r="34" spans="1:10" x14ac:dyDescent="0.3">
      <c r="A34" s="5" t="s">
        <v>199</v>
      </c>
      <c r="B34" s="6" t="s">
        <v>323</v>
      </c>
      <c r="C34" s="6" t="s">
        <v>324</v>
      </c>
      <c r="D34" s="6" t="s">
        <v>325</v>
      </c>
      <c r="E34" s="10">
        <f t="shared" si="0"/>
        <v>-8.5</v>
      </c>
    </row>
    <row r="35" spans="1:10" x14ac:dyDescent="0.3">
      <c r="A35" s="3" t="s">
        <v>209</v>
      </c>
      <c r="B35" s="4" t="s">
        <v>95</v>
      </c>
      <c r="C35" s="4" t="s">
        <v>125</v>
      </c>
      <c r="D35" s="4" t="s">
        <v>95</v>
      </c>
      <c r="E35" s="9">
        <f t="shared" si="0"/>
        <v>-9.9999999999994316E-2</v>
      </c>
    </row>
    <row r="36" spans="1:10" x14ac:dyDescent="0.3">
      <c r="A36" s="5" t="s">
        <v>213</v>
      </c>
      <c r="B36" s="6" t="s">
        <v>83</v>
      </c>
      <c r="C36" s="6" t="s">
        <v>331</v>
      </c>
      <c r="D36" s="6" t="s">
        <v>332</v>
      </c>
      <c r="E36" s="10">
        <f t="shared" si="0"/>
        <v>-11.200000000000003</v>
      </c>
    </row>
    <row r="37" spans="1:10" x14ac:dyDescent="0.3">
      <c r="A37" s="3" t="s">
        <v>220</v>
      </c>
      <c r="B37" s="4" t="s">
        <v>60</v>
      </c>
      <c r="C37" s="4" t="s">
        <v>52</v>
      </c>
      <c r="D37" s="4" t="s">
        <v>334</v>
      </c>
      <c r="E37" s="9">
        <f t="shared" si="0"/>
        <v>-10.700000000000003</v>
      </c>
    </row>
    <row r="38" spans="1:10" x14ac:dyDescent="0.3">
      <c r="A38" s="5" t="s">
        <v>225</v>
      </c>
      <c r="B38" s="6" t="s">
        <v>38</v>
      </c>
      <c r="C38" s="6" t="s">
        <v>337</v>
      </c>
      <c r="D38" s="6" t="s">
        <v>338</v>
      </c>
      <c r="E38" s="10">
        <f t="shared" si="0"/>
        <v>-27</v>
      </c>
    </row>
    <row r="39" spans="1:10" x14ac:dyDescent="0.3">
      <c r="A39" s="3" t="s">
        <v>228</v>
      </c>
      <c r="B39" s="4" t="s">
        <v>216</v>
      </c>
      <c r="C39" s="4" t="s">
        <v>339</v>
      </c>
      <c r="D39" s="4" t="s">
        <v>338</v>
      </c>
      <c r="E39" s="9">
        <f t="shared" si="0"/>
        <v>-10.700000000000003</v>
      </c>
    </row>
    <row r="40" spans="1:10" ht="43.2" x14ac:dyDescent="0.3">
      <c r="A40" s="13" t="s">
        <v>510</v>
      </c>
      <c r="B40" s="4" t="s">
        <v>72</v>
      </c>
      <c r="C40" s="4" t="s">
        <v>139</v>
      </c>
      <c r="D40" s="4" t="s">
        <v>221</v>
      </c>
      <c r="E40" s="9">
        <f t="shared" si="0"/>
        <v>-12.5</v>
      </c>
    </row>
    <row r="41" spans="1:10" x14ac:dyDescent="0.3">
      <c r="A41" s="5" t="s">
        <v>236</v>
      </c>
      <c r="B41" s="6" t="s">
        <v>124</v>
      </c>
      <c r="C41" s="6" t="s">
        <v>142</v>
      </c>
      <c r="D41" s="6" t="s">
        <v>341</v>
      </c>
      <c r="E41" s="10">
        <f t="shared" si="0"/>
        <v>-3.1000000000000085</v>
      </c>
    </row>
    <row r="42" spans="1:10" x14ac:dyDescent="0.3">
      <c r="A42" s="3" t="s">
        <v>240</v>
      </c>
      <c r="B42" s="4" t="s">
        <v>345</v>
      </c>
      <c r="C42" s="4" t="s">
        <v>346</v>
      </c>
      <c r="D42" s="4" t="s">
        <v>347</v>
      </c>
      <c r="E42" s="9">
        <f t="shared" si="0"/>
        <v>10.399999999999999</v>
      </c>
    </row>
    <row r="43" spans="1:10" x14ac:dyDescent="0.3">
      <c r="A43" s="5" t="s">
        <v>246</v>
      </c>
      <c r="B43" s="6" t="s">
        <v>72</v>
      </c>
      <c r="C43" s="6" t="s">
        <v>72</v>
      </c>
      <c r="D43" s="6" t="s">
        <v>72</v>
      </c>
      <c r="E43" s="10">
        <f t="shared" si="0"/>
        <v>0</v>
      </c>
    </row>
    <row r="44" spans="1:10" x14ac:dyDescent="0.3">
      <c r="A44" s="3" t="s">
        <v>247</v>
      </c>
      <c r="B44" s="4" t="s">
        <v>186</v>
      </c>
      <c r="C44" s="4" t="s">
        <v>180</v>
      </c>
      <c r="D44" s="4" t="s">
        <v>115</v>
      </c>
      <c r="E44" s="9">
        <f t="shared" si="0"/>
        <v>-15.599999999999994</v>
      </c>
    </row>
    <row r="45" spans="1:10" x14ac:dyDescent="0.3">
      <c r="A45" s="5" t="s">
        <v>250</v>
      </c>
      <c r="B45" s="6" t="s">
        <v>39</v>
      </c>
      <c r="C45" s="6" t="s">
        <v>223</v>
      </c>
      <c r="D45" s="6" t="s">
        <v>20</v>
      </c>
      <c r="E45" s="10">
        <f t="shared" si="0"/>
        <v>-8</v>
      </c>
    </row>
    <row r="46" spans="1:10" ht="14.4" customHeight="1" x14ac:dyDescent="0.3">
      <c r="A46" s="22" t="s">
        <v>517</v>
      </c>
      <c r="B46" s="22"/>
      <c r="C46" s="22"/>
      <c r="D46" s="22"/>
      <c r="E46" s="22"/>
      <c r="F46" s="20"/>
      <c r="G46" s="20"/>
      <c r="H46" s="20"/>
      <c r="I46" s="20"/>
      <c r="J46" s="20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5F91-A73E-4A5C-9D82-1C0D7A36957C}">
  <dimension ref="A1:M44"/>
  <sheetViews>
    <sheetView topLeftCell="A36" workbookViewId="0">
      <selection activeCell="A44" sqref="A44:M44"/>
    </sheetView>
  </sheetViews>
  <sheetFormatPr defaultRowHeight="14.4" x14ac:dyDescent="0.3"/>
  <cols>
    <col min="1" max="1" width="31.88671875" bestFit="1" customWidth="1"/>
    <col min="10" max="10" width="9.55468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6" t="s">
        <v>508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8"/>
    </row>
    <row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</row>
    <row r="3" spans="1:13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8"/>
      <c r="M3" s="18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7" t="s">
        <v>259</v>
      </c>
      <c r="L4" t="s">
        <v>511</v>
      </c>
      <c r="M4" t="s">
        <v>512</v>
      </c>
    </row>
    <row r="5" spans="1:13" x14ac:dyDescent="0.3">
      <c r="C5" t="s">
        <v>10</v>
      </c>
      <c r="F5" t="s">
        <v>11</v>
      </c>
      <c r="I5" t="s">
        <v>12</v>
      </c>
      <c r="K5" s="7"/>
      <c r="L5" s="14"/>
      <c r="M5" s="14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s="7" t="s">
        <v>256</v>
      </c>
      <c r="L6" s="14" t="s">
        <v>513</v>
      </c>
      <c r="M6" s="14" t="s">
        <v>514</v>
      </c>
    </row>
    <row r="7" spans="1:13" x14ac:dyDescent="0.3">
      <c r="A7" t="s">
        <v>17</v>
      </c>
      <c r="B7" t="s">
        <v>348</v>
      </c>
      <c r="C7" t="s">
        <v>349</v>
      </c>
      <c r="D7" t="s">
        <v>63</v>
      </c>
      <c r="E7" t="s">
        <v>308</v>
      </c>
      <c r="F7" t="s">
        <v>350</v>
      </c>
      <c r="G7" t="s">
        <v>351</v>
      </c>
      <c r="H7" t="s">
        <v>35</v>
      </c>
      <c r="I7" t="s">
        <v>352</v>
      </c>
      <c r="J7" t="s">
        <v>353</v>
      </c>
      <c r="K7" s="7">
        <f>Table078__Page_109[[#This Row],[Column4]]-Table078__Page_109[[#This Row],[Column7]]</f>
        <v>-16.099999999999994</v>
      </c>
      <c r="L7" s="15">
        <f>Table078__Page_109[[#This Row],[Column2]]-Table078__Page_109[[#This Row],[Column5]]</f>
        <v>-15.299999999999997</v>
      </c>
      <c r="M7" s="15">
        <f>Table078__Page_109[[#This Row],[Column3]]-Table078__Page_109[[#This Row],[Column6]]</f>
        <v>-16.799999999999997</v>
      </c>
    </row>
    <row r="8" spans="1:13" x14ac:dyDescent="0.3">
      <c r="A8" t="s">
        <v>27</v>
      </c>
      <c r="B8" t="s">
        <v>354</v>
      </c>
      <c r="C8" t="s">
        <v>355</v>
      </c>
      <c r="D8" t="s">
        <v>356</v>
      </c>
      <c r="E8" t="s">
        <v>357</v>
      </c>
      <c r="F8" t="s">
        <v>28</v>
      </c>
      <c r="G8" t="s">
        <v>157</v>
      </c>
      <c r="H8" t="s">
        <v>358</v>
      </c>
      <c r="I8" t="s">
        <v>359</v>
      </c>
      <c r="J8" t="s">
        <v>360</v>
      </c>
      <c r="K8" s="7">
        <f>Table078__Page_109[[#This Row],[Column4]]-Table078__Page_109[[#This Row],[Column7]]</f>
        <v>-21.199999999999996</v>
      </c>
      <c r="L8" s="15">
        <f>Table078__Page_109[[#This Row],[Column2]]-Table078__Page_109[[#This Row],[Column5]]</f>
        <v>-18.200000000000003</v>
      </c>
      <c r="M8" s="15">
        <f>Table078__Page_109[[#This Row],[Column3]]-Table078__Page_109[[#This Row],[Column6]]</f>
        <v>-24.5</v>
      </c>
    </row>
    <row r="9" spans="1:13" x14ac:dyDescent="0.3">
      <c r="A9" t="s">
        <v>37</v>
      </c>
      <c r="B9" t="s">
        <v>361</v>
      </c>
      <c r="C9" t="s">
        <v>362</v>
      </c>
      <c r="D9" t="s">
        <v>363</v>
      </c>
      <c r="E9" t="s">
        <v>232</v>
      </c>
      <c r="F9" t="s">
        <v>169</v>
      </c>
      <c r="G9" t="s">
        <v>364</v>
      </c>
      <c r="H9" t="s">
        <v>365</v>
      </c>
      <c r="I9" t="s">
        <v>366</v>
      </c>
      <c r="J9" t="s">
        <v>242</v>
      </c>
      <c r="K9" s="7">
        <f>Table078__Page_109[[#This Row],[Column4]]-Table078__Page_109[[#This Row],[Column7]]</f>
        <v>-11.100000000000009</v>
      </c>
      <c r="L9" s="15">
        <f>Table078__Page_109[[#This Row],[Column2]]-Table078__Page_109[[#This Row],[Column5]]</f>
        <v>-9.7999999999999972</v>
      </c>
      <c r="M9" s="15">
        <f>Table078__Page_109[[#This Row],[Column3]]-Table078__Page_109[[#This Row],[Column6]]</f>
        <v>-12.600000000000001</v>
      </c>
    </row>
    <row r="10" spans="1:13" x14ac:dyDescent="0.3">
      <c r="A10" t="s">
        <v>47</v>
      </c>
      <c r="B10" t="s">
        <v>367</v>
      </c>
      <c r="C10" t="s">
        <v>368</v>
      </c>
      <c r="D10" t="s">
        <v>29</v>
      </c>
      <c r="E10" t="s">
        <v>333</v>
      </c>
      <c r="F10" t="s">
        <v>369</v>
      </c>
      <c r="G10" t="s">
        <v>306</v>
      </c>
      <c r="H10" t="s">
        <v>370</v>
      </c>
      <c r="I10" t="s">
        <v>276</v>
      </c>
      <c r="J10" t="s">
        <v>371</v>
      </c>
      <c r="K10" s="7">
        <f>Table078__Page_109[[#This Row],[Column4]]-Table078__Page_109[[#This Row],[Column7]]</f>
        <v>-6.4000000000000057</v>
      </c>
      <c r="L10" s="15">
        <f>Table078__Page_109[[#This Row],[Column2]]-Table078__Page_109[[#This Row],[Column5]]</f>
        <v>-6.3999999999999915</v>
      </c>
      <c r="M10" s="15">
        <f>Table078__Page_109[[#This Row],[Column3]]-Table078__Page_109[[#This Row],[Column6]]</f>
        <v>-5.6000000000000014</v>
      </c>
    </row>
    <row r="11" spans="1:13" x14ac:dyDescent="0.3">
      <c r="A11" t="s">
        <v>54</v>
      </c>
      <c r="B11" t="s">
        <v>372</v>
      </c>
      <c r="C11" t="s">
        <v>373</v>
      </c>
      <c r="D11" t="s">
        <v>79</v>
      </c>
      <c r="E11" t="s">
        <v>374</v>
      </c>
      <c r="F11" t="s">
        <v>375</v>
      </c>
      <c r="G11" t="s">
        <v>376</v>
      </c>
      <c r="H11" t="s">
        <v>302</v>
      </c>
      <c r="I11" t="s">
        <v>377</v>
      </c>
      <c r="J11" t="s">
        <v>147</v>
      </c>
      <c r="K11" s="7">
        <f>Table078__Page_109[[#This Row],[Column4]]-Table078__Page_109[[#This Row],[Column7]]</f>
        <v>-15.799999999999997</v>
      </c>
      <c r="L11" s="15">
        <f>Table078__Page_109[[#This Row],[Column2]]-Table078__Page_109[[#This Row],[Column5]]</f>
        <v>-15.299999999999997</v>
      </c>
      <c r="M11" s="15">
        <f>Table078__Page_109[[#This Row],[Column3]]-Table078__Page_109[[#This Row],[Column6]]</f>
        <v>-16.100000000000001</v>
      </c>
    </row>
    <row r="12" spans="1:13" x14ac:dyDescent="0.3">
      <c r="A12" t="s">
        <v>62</v>
      </c>
      <c r="B12" t="s">
        <v>378</v>
      </c>
      <c r="C12" t="s">
        <v>379</v>
      </c>
      <c r="D12" t="s">
        <v>380</v>
      </c>
      <c r="E12" t="s">
        <v>381</v>
      </c>
      <c r="F12" t="s">
        <v>283</v>
      </c>
      <c r="G12" t="s">
        <v>382</v>
      </c>
      <c r="H12" t="s">
        <v>195</v>
      </c>
      <c r="I12" t="s">
        <v>284</v>
      </c>
      <c r="J12" t="s">
        <v>166</v>
      </c>
      <c r="K12" s="7">
        <f>Table078__Page_109[[#This Row],[Column4]]-Table078__Page_109[[#This Row],[Column7]]</f>
        <v>-20.200000000000003</v>
      </c>
      <c r="L12" s="15">
        <f>Table078__Page_109[[#This Row],[Column2]]-Table078__Page_109[[#This Row],[Column5]]</f>
        <v>-23</v>
      </c>
      <c r="M12" s="15">
        <f>Table078__Page_109[[#This Row],[Column3]]-Table078__Page_109[[#This Row],[Column6]]</f>
        <v>-15.900000000000006</v>
      </c>
    </row>
    <row r="13" spans="1:13" x14ac:dyDescent="0.3">
      <c r="A13" t="s">
        <v>71</v>
      </c>
      <c r="B13" t="s">
        <v>200</v>
      </c>
      <c r="C13" t="s">
        <v>383</v>
      </c>
      <c r="D13" t="s">
        <v>384</v>
      </c>
      <c r="E13" t="s">
        <v>385</v>
      </c>
      <c r="F13" t="s">
        <v>386</v>
      </c>
      <c r="G13" t="s">
        <v>387</v>
      </c>
      <c r="H13" t="s">
        <v>388</v>
      </c>
      <c r="I13" t="s">
        <v>389</v>
      </c>
      <c r="J13" t="s">
        <v>390</v>
      </c>
      <c r="K13" s="7">
        <f>Table078__Page_109[[#This Row],[Column4]]-Table078__Page_109[[#This Row],[Column7]]</f>
        <v>-15.300000000000004</v>
      </c>
      <c r="L13" s="15">
        <f>Table078__Page_109[[#This Row],[Column2]]-Table078__Page_109[[#This Row],[Column5]]</f>
        <v>-18.799999999999997</v>
      </c>
      <c r="M13" s="15">
        <f>Table078__Page_109[[#This Row],[Column3]]-Table078__Page_109[[#This Row],[Column6]]</f>
        <v>-11.799999999999997</v>
      </c>
    </row>
    <row r="14" spans="1:13" x14ac:dyDescent="0.3">
      <c r="A14" t="s">
        <v>81</v>
      </c>
      <c r="B14" t="s">
        <v>391</v>
      </c>
      <c r="C14" t="s">
        <v>392</v>
      </c>
      <c r="D14" t="s">
        <v>29</v>
      </c>
      <c r="E14" t="s">
        <v>393</v>
      </c>
      <c r="F14" t="s">
        <v>394</v>
      </c>
      <c r="G14" t="s">
        <v>214</v>
      </c>
      <c r="H14" t="s">
        <v>328</v>
      </c>
      <c r="I14" t="s">
        <v>395</v>
      </c>
      <c r="J14" t="s">
        <v>396</v>
      </c>
      <c r="K14" s="7">
        <f>Table078__Page_109[[#This Row],[Column4]]-Table078__Page_109[[#This Row],[Column7]]</f>
        <v>-12.299999999999997</v>
      </c>
      <c r="L14" s="15">
        <f>Table078__Page_109[[#This Row],[Column2]]-Table078__Page_109[[#This Row],[Column5]]</f>
        <v>-9.2000000000000028</v>
      </c>
      <c r="M14" s="15">
        <f>Table078__Page_109[[#This Row],[Column3]]-Table078__Page_109[[#This Row],[Column6]]</f>
        <v>-13.799999999999997</v>
      </c>
    </row>
    <row r="15" spans="1:13" x14ac:dyDescent="0.3">
      <c r="A15" t="s">
        <v>90</v>
      </c>
      <c r="B15" t="s">
        <v>393</v>
      </c>
      <c r="C15" t="s">
        <v>397</v>
      </c>
      <c r="D15" t="s">
        <v>398</v>
      </c>
      <c r="E15" t="s">
        <v>218</v>
      </c>
      <c r="F15" t="s">
        <v>399</v>
      </c>
      <c r="G15" t="s">
        <v>339</v>
      </c>
      <c r="H15" t="s">
        <v>393</v>
      </c>
      <c r="I15" t="s">
        <v>400</v>
      </c>
      <c r="J15" t="s">
        <v>401</v>
      </c>
      <c r="K15" s="7">
        <f>Table078__Page_109[[#This Row],[Column4]]-Table078__Page_109[[#This Row],[Column7]]</f>
        <v>-5.0999999999999943</v>
      </c>
      <c r="L15" s="15">
        <f>Table078__Page_109[[#This Row],[Column2]]-Table078__Page_109[[#This Row],[Column5]]</f>
        <v>0.10000000000000853</v>
      </c>
      <c r="M15" s="15">
        <f>Table078__Page_109[[#This Row],[Column3]]-Table078__Page_109[[#This Row],[Column6]]</f>
        <v>-9.7999999999999972</v>
      </c>
    </row>
    <row r="16" spans="1:13" x14ac:dyDescent="0.3">
      <c r="A16" t="s">
        <v>96</v>
      </c>
      <c r="B16" t="s">
        <v>272</v>
      </c>
      <c r="C16" t="s">
        <v>305</v>
      </c>
      <c r="D16" t="s">
        <v>402</v>
      </c>
      <c r="E16" t="s">
        <v>334</v>
      </c>
      <c r="F16" t="s">
        <v>403</v>
      </c>
      <c r="G16" t="s">
        <v>404</v>
      </c>
      <c r="H16" t="s">
        <v>58</v>
      </c>
      <c r="I16" t="s">
        <v>405</v>
      </c>
      <c r="J16" t="s">
        <v>218</v>
      </c>
      <c r="K16" s="7">
        <f>Table078__Page_109[[#This Row],[Column4]]-Table078__Page_109[[#This Row],[Column7]]</f>
        <v>6.3000000000000114</v>
      </c>
      <c r="L16" s="15">
        <f>Table078__Page_109[[#This Row],[Column2]]-Table078__Page_109[[#This Row],[Column5]]</f>
        <v>4</v>
      </c>
      <c r="M16" s="15">
        <f>Table078__Page_109[[#This Row],[Column3]]-Table078__Page_109[[#This Row],[Column6]]</f>
        <v>10.200000000000003</v>
      </c>
    </row>
    <row r="17" spans="1:13" x14ac:dyDescent="0.3">
      <c r="A17" t="s">
        <v>105</v>
      </c>
      <c r="B17" t="s">
        <v>306</v>
      </c>
      <c r="C17" t="s">
        <v>392</v>
      </c>
      <c r="D17" t="s">
        <v>406</v>
      </c>
      <c r="E17" t="s">
        <v>407</v>
      </c>
      <c r="F17" t="s">
        <v>408</v>
      </c>
      <c r="G17" t="s">
        <v>248</v>
      </c>
      <c r="H17" t="s">
        <v>376</v>
      </c>
      <c r="I17" t="s">
        <v>409</v>
      </c>
      <c r="J17" t="s">
        <v>410</v>
      </c>
      <c r="K17" s="7">
        <f>Table078__Page_109[[#This Row],[Column4]]-Table078__Page_109[[#This Row],[Column7]]</f>
        <v>-10.699999999999996</v>
      </c>
      <c r="L17" s="15">
        <f>Table078__Page_109[[#This Row],[Column2]]-Table078__Page_109[[#This Row],[Column5]]</f>
        <v>-8.7999999999999972</v>
      </c>
      <c r="M17" s="15">
        <f>Table078__Page_109[[#This Row],[Column3]]-Table078__Page_109[[#This Row],[Column6]]</f>
        <v>-11.899999999999999</v>
      </c>
    </row>
    <row r="18" spans="1:13" x14ac:dyDescent="0.3">
      <c r="A18" t="s">
        <v>110</v>
      </c>
      <c r="B18" t="s">
        <v>157</v>
      </c>
      <c r="C18" t="s">
        <v>411</v>
      </c>
      <c r="D18" t="s">
        <v>412</v>
      </c>
      <c r="E18" t="s">
        <v>249</v>
      </c>
      <c r="F18" t="s">
        <v>413</v>
      </c>
      <c r="G18" t="s">
        <v>339</v>
      </c>
      <c r="H18" t="s">
        <v>365</v>
      </c>
      <c r="I18" t="s">
        <v>414</v>
      </c>
      <c r="J18" t="s">
        <v>76</v>
      </c>
      <c r="K18" s="7">
        <f>Table078__Page_109[[#This Row],[Column4]]-Table078__Page_109[[#This Row],[Column7]]</f>
        <v>-16.899999999999999</v>
      </c>
      <c r="L18" s="15">
        <f>Table078__Page_109[[#This Row],[Column2]]-Table078__Page_109[[#This Row],[Column5]]</f>
        <v>-14.100000000000009</v>
      </c>
      <c r="M18" s="15">
        <f>Table078__Page_109[[#This Row],[Column3]]-Table078__Page_109[[#This Row],[Column6]]</f>
        <v>-20.199999999999996</v>
      </c>
    </row>
    <row r="19" spans="1:13" x14ac:dyDescent="0.3">
      <c r="A19" t="s">
        <v>118</v>
      </c>
      <c r="B19" t="s">
        <v>415</v>
      </c>
      <c r="C19" t="s">
        <v>29</v>
      </c>
      <c r="D19" t="s">
        <v>416</v>
      </c>
      <c r="E19" t="s">
        <v>413</v>
      </c>
      <c r="F19" t="s">
        <v>417</v>
      </c>
      <c r="G19" t="s">
        <v>418</v>
      </c>
      <c r="H19" t="s">
        <v>419</v>
      </c>
      <c r="I19" t="s">
        <v>420</v>
      </c>
      <c r="J19" t="s">
        <v>242</v>
      </c>
      <c r="K19" s="7">
        <f>Table078__Page_109[[#This Row],[Column4]]-Table078__Page_109[[#This Row],[Column7]]</f>
        <v>-2.3999999999999915</v>
      </c>
      <c r="L19" s="15">
        <f>Table078__Page_109[[#This Row],[Column2]]-Table078__Page_109[[#This Row],[Column5]]</f>
        <v>0.70000000000000284</v>
      </c>
      <c r="M19" s="15">
        <f>Table078__Page_109[[#This Row],[Column3]]-Table078__Page_109[[#This Row],[Column6]]</f>
        <v>-5</v>
      </c>
    </row>
    <row r="20" spans="1:13" x14ac:dyDescent="0.3">
      <c r="A20" t="s">
        <v>127</v>
      </c>
      <c r="B20" t="s">
        <v>403</v>
      </c>
      <c r="C20" t="s">
        <v>421</v>
      </c>
      <c r="D20" t="s">
        <v>422</v>
      </c>
      <c r="E20" t="s">
        <v>31</v>
      </c>
      <c r="F20" t="s">
        <v>423</v>
      </c>
      <c r="G20" t="s">
        <v>424</v>
      </c>
      <c r="H20" t="s">
        <v>425</v>
      </c>
      <c r="I20" t="s">
        <v>426</v>
      </c>
      <c r="J20" t="s">
        <v>268</v>
      </c>
      <c r="K20" s="7">
        <f>Table078__Page_109[[#This Row],[Column4]]-Table078__Page_109[[#This Row],[Column7]]</f>
        <v>-12.799999999999997</v>
      </c>
      <c r="L20" s="15">
        <f>Table078__Page_109[[#This Row],[Column2]]-Table078__Page_109[[#This Row],[Column5]]</f>
        <v>-9.9000000000000057</v>
      </c>
      <c r="M20" s="15">
        <f>Table078__Page_109[[#This Row],[Column3]]-Table078__Page_109[[#This Row],[Column6]]</f>
        <v>-16.200000000000003</v>
      </c>
    </row>
    <row r="21" spans="1:13" x14ac:dyDescent="0.3">
      <c r="A21" t="s">
        <v>136</v>
      </c>
      <c r="B21" t="s">
        <v>427</v>
      </c>
      <c r="C21" t="s">
        <v>379</v>
      </c>
      <c r="D21" t="s">
        <v>428</v>
      </c>
      <c r="E21" t="s">
        <v>51</v>
      </c>
      <c r="F21" t="s">
        <v>75</v>
      </c>
      <c r="G21" t="s">
        <v>31</v>
      </c>
      <c r="H21" t="s">
        <v>164</v>
      </c>
      <c r="I21" t="s">
        <v>371</v>
      </c>
      <c r="J21" t="s">
        <v>429</v>
      </c>
      <c r="K21" s="7">
        <f>Table078__Page_109[[#This Row],[Column4]]-Table078__Page_109[[#This Row],[Column7]]</f>
        <v>-15.799999999999997</v>
      </c>
      <c r="L21" s="15">
        <f>Table078__Page_109[[#This Row],[Column2]]-Table078__Page_109[[#This Row],[Column5]]</f>
        <v>-11.900000000000006</v>
      </c>
      <c r="M21" s="15">
        <f>Table078__Page_109[[#This Row],[Column3]]-Table078__Page_109[[#This Row],[Column6]]</f>
        <v>-20.599999999999994</v>
      </c>
    </row>
    <row r="22" spans="1:13" x14ac:dyDescent="0.3">
      <c r="A22" t="s">
        <v>140</v>
      </c>
      <c r="B22" t="s">
        <v>316</v>
      </c>
      <c r="C22" t="s">
        <v>430</v>
      </c>
      <c r="D22" t="s">
        <v>431</v>
      </c>
      <c r="E22" t="s">
        <v>305</v>
      </c>
      <c r="F22" t="s">
        <v>376</v>
      </c>
      <c r="G22" t="s">
        <v>234</v>
      </c>
      <c r="H22" t="s">
        <v>432</v>
      </c>
      <c r="I22" t="s">
        <v>331</v>
      </c>
      <c r="J22" t="s">
        <v>374</v>
      </c>
      <c r="K22" s="7">
        <f>Table078__Page_109[[#This Row],[Column4]]-Table078__Page_109[[#This Row],[Column7]]</f>
        <v>4.2999999999999972</v>
      </c>
      <c r="L22" s="15">
        <f>Table078__Page_109[[#This Row],[Column2]]-Table078__Page_109[[#This Row],[Column5]]</f>
        <v>2.9000000000000057</v>
      </c>
      <c r="M22" s="15">
        <f>Table078__Page_109[[#This Row],[Column3]]-Table078__Page_109[[#This Row],[Column6]]</f>
        <v>4.8000000000000114</v>
      </c>
    </row>
    <row r="23" spans="1:13" x14ac:dyDescent="0.3">
      <c r="A23" t="s">
        <v>145</v>
      </c>
      <c r="B23" t="s">
        <v>433</v>
      </c>
      <c r="C23" t="s">
        <v>383</v>
      </c>
      <c r="D23" t="s">
        <v>434</v>
      </c>
      <c r="E23" t="s">
        <v>139</v>
      </c>
      <c r="F23" t="s">
        <v>402</v>
      </c>
      <c r="G23" t="s">
        <v>231</v>
      </c>
      <c r="H23" t="s">
        <v>435</v>
      </c>
      <c r="I23" t="s">
        <v>436</v>
      </c>
      <c r="J23" t="s">
        <v>437</v>
      </c>
      <c r="K23" s="7">
        <f>Table078__Page_109[[#This Row],[Column4]]-Table078__Page_109[[#This Row],[Column7]]</f>
        <v>-41</v>
      </c>
      <c r="L23" s="15">
        <f>Table078__Page_109[[#This Row],[Column2]]-Table078__Page_109[[#This Row],[Column5]]</f>
        <v>-40.700000000000003</v>
      </c>
      <c r="M23" s="15">
        <f>Table078__Page_109[[#This Row],[Column3]]-Table078__Page_109[[#This Row],[Column6]]</f>
        <v>-41.900000000000006</v>
      </c>
    </row>
    <row r="24" spans="1:13" x14ac:dyDescent="0.3">
      <c r="A24" t="s">
        <v>153</v>
      </c>
      <c r="B24" t="s">
        <v>438</v>
      </c>
      <c r="C24" t="s">
        <v>34</v>
      </c>
      <c r="D24" t="s">
        <v>287</v>
      </c>
      <c r="E24" t="s">
        <v>222</v>
      </c>
      <c r="F24" t="s">
        <v>231</v>
      </c>
      <c r="G24" t="s">
        <v>113</v>
      </c>
      <c r="H24" t="s">
        <v>281</v>
      </c>
      <c r="I24" t="s">
        <v>407</v>
      </c>
      <c r="J24" t="s">
        <v>279</v>
      </c>
      <c r="K24" s="7">
        <f>Table078__Page_109[[#This Row],[Column4]]-Table078__Page_109[[#This Row],[Column7]]</f>
        <v>-15.799999999999997</v>
      </c>
      <c r="L24" s="15">
        <f>Table078__Page_109[[#This Row],[Column2]]-Table078__Page_109[[#This Row],[Column5]]</f>
        <v>-15.700000000000003</v>
      </c>
      <c r="M24" s="15">
        <f>Table078__Page_109[[#This Row],[Column3]]-Table078__Page_109[[#This Row],[Column6]]</f>
        <v>-16.5</v>
      </c>
    </row>
    <row r="25" spans="1:13" x14ac:dyDescent="0.3">
      <c r="A25" t="s">
        <v>156</v>
      </c>
      <c r="B25" t="s">
        <v>439</v>
      </c>
      <c r="C25" t="s">
        <v>440</v>
      </c>
      <c r="D25" t="s">
        <v>408</v>
      </c>
      <c r="E25" t="s">
        <v>376</v>
      </c>
      <c r="F25" t="s">
        <v>363</v>
      </c>
      <c r="G25" t="s">
        <v>396</v>
      </c>
      <c r="H25" t="s">
        <v>400</v>
      </c>
      <c r="I25" t="s">
        <v>302</v>
      </c>
      <c r="J25" t="s">
        <v>441</v>
      </c>
      <c r="K25" s="7">
        <f>Table078__Page_109[[#This Row],[Column4]]-Table078__Page_109[[#This Row],[Column7]]</f>
        <v>-5.5999999999999943</v>
      </c>
      <c r="L25" s="15">
        <f>Table078__Page_109[[#This Row],[Column2]]-Table078__Page_109[[#This Row],[Column5]]</f>
        <v>-8.7999999999999972</v>
      </c>
      <c r="M25" s="15">
        <f>Table078__Page_109[[#This Row],[Column3]]-Table078__Page_109[[#This Row],[Column6]]</f>
        <v>-1.9999999999999929</v>
      </c>
    </row>
    <row r="26" spans="1:13" x14ac:dyDescent="0.3">
      <c r="A26" t="s">
        <v>163</v>
      </c>
      <c r="B26" t="s">
        <v>442</v>
      </c>
      <c r="C26" t="s">
        <v>443</v>
      </c>
      <c r="D26" t="s">
        <v>444</v>
      </c>
      <c r="E26" t="s">
        <v>445</v>
      </c>
      <c r="F26" t="s">
        <v>446</v>
      </c>
      <c r="G26" t="s">
        <v>74</v>
      </c>
      <c r="H26" t="s">
        <v>447</v>
      </c>
      <c r="I26" t="s">
        <v>448</v>
      </c>
      <c r="J26" t="s">
        <v>409</v>
      </c>
      <c r="K26" s="7">
        <f>Table078__Page_109[[#This Row],[Column4]]-Table078__Page_109[[#This Row],[Column7]]</f>
        <v>-12.900000000000006</v>
      </c>
      <c r="L26" s="15">
        <f>Table078__Page_109[[#This Row],[Column2]]-Table078__Page_109[[#This Row],[Column5]]</f>
        <v>-16.899999999999991</v>
      </c>
      <c r="M26" s="15">
        <f>Table078__Page_109[[#This Row],[Column3]]-Table078__Page_109[[#This Row],[Column6]]</f>
        <v>-8.6000000000000014</v>
      </c>
    </row>
    <row r="27" spans="1:13" x14ac:dyDescent="0.3">
      <c r="A27" t="s">
        <v>171</v>
      </c>
      <c r="B27" t="s">
        <v>449</v>
      </c>
      <c r="C27" t="s">
        <v>450</v>
      </c>
      <c r="D27" t="s">
        <v>451</v>
      </c>
      <c r="E27" t="s">
        <v>333</v>
      </c>
      <c r="F27" t="s">
        <v>452</v>
      </c>
      <c r="G27" t="s">
        <v>453</v>
      </c>
      <c r="H27" t="s">
        <v>454</v>
      </c>
      <c r="I27" t="s">
        <v>455</v>
      </c>
      <c r="J27" t="s">
        <v>302</v>
      </c>
      <c r="K27" s="7">
        <f>Table078__Page_109[[#This Row],[Column4]]-Table078__Page_109[[#This Row],[Column7]]</f>
        <v>-10.299999999999997</v>
      </c>
      <c r="L27" s="15">
        <f>Table078__Page_109[[#This Row],[Column2]]-Table078__Page_109[[#This Row],[Column5]]</f>
        <v>-8.7000000000000028</v>
      </c>
      <c r="M27" s="15">
        <f>Table078__Page_109[[#This Row],[Column3]]-Table078__Page_109[[#This Row],[Column6]]</f>
        <v>-11.900000000000006</v>
      </c>
    </row>
    <row r="28" spans="1:13" x14ac:dyDescent="0.3">
      <c r="A28" t="s">
        <v>175</v>
      </c>
      <c r="B28" t="s">
        <v>441</v>
      </c>
      <c r="C28" t="s">
        <v>456</v>
      </c>
      <c r="D28" t="s">
        <v>368</v>
      </c>
      <c r="E28" t="s">
        <v>49</v>
      </c>
      <c r="F28" t="s">
        <v>447</v>
      </c>
      <c r="G28" t="s">
        <v>399</v>
      </c>
      <c r="H28" t="s">
        <v>418</v>
      </c>
      <c r="I28" t="s">
        <v>352</v>
      </c>
      <c r="J28" t="s">
        <v>457</v>
      </c>
      <c r="K28" s="7">
        <f>Table078__Page_109[[#This Row],[Column4]]-Table078__Page_109[[#This Row],[Column7]]</f>
        <v>-15.799999999999997</v>
      </c>
      <c r="L28" s="15">
        <f>Table078__Page_109[[#This Row],[Column2]]-Table078__Page_109[[#This Row],[Column5]]</f>
        <v>-13.599999999999994</v>
      </c>
      <c r="M28" s="15">
        <f>Table078__Page_109[[#This Row],[Column3]]-Table078__Page_109[[#This Row],[Column6]]</f>
        <v>-16.300000000000004</v>
      </c>
    </row>
    <row r="29" spans="1:13" x14ac:dyDescent="0.3">
      <c r="A29" t="s">
        <v>184</v>
      </c>
      <c r="B29" t="s">
        <v>279</v>
      </c>
      <c r="C29" t="s">
        <v>458</v>
      </c>
      <c r="D29" t="s">
        <v>308</v>
      </c>
      <c r="E29" t="s">
        <v>231</v>
      </c>
      <c r="F29" t="s">
        <v>61</v>
      </c>
      <c r="G29" t="s">
        <v>51</v>
      </c>
      <c r="H29" t="s">
        <v>459</v>
      </c>
      <c r="I29" t="s">
        <v>166</v>
      </c>
      <c r="J29" t="s">
        <v>49</v>
      </c>
      <c r="K29" s="7">
        <f>Table078__Page_109[[#This Row],[Column4]]-Table078__Page_109[[#This Row],[Column7]]</f>
        <v>-8.9000000000000057</v>
      </c>
      <c r="L29" s="15">
        <f>Table078__Page_109[[#This Row],[Column2]]-Table078__Page_109[[#This Row],[Column5]]</f>
        <v>-5.0999999999999943</v>
      </c>
      <c r="M29" s="15">
        <f>Table078__Page_109[[#This Row],[Column3]]-Table078__Page_109[[#This Row],[Column6]]</f>
        <v>-13.599999999999994</v>
      </c>
    </row>
    <row r="30" spans="1:13" x14ac:dyDescent="0.3">
      <c r="A30" t="s">
        <v>188</v>
      </c>
      <c r="B30" t="s">
        <v>460</v>
      </c>
      <c r="C30" t="s">
        <v>345</v>
      </c>
      <c r="D30" t="s">
        <v>461</v>
      </c>
      <c r="E30" t="s">
        <v>152</v>
      </c>
      <c r="F30" t="s">
        <v>462</v>
      </c>
      <c r="G30" t="s">
        <v>463</v>
      </c>
      <c r="H30" t="s">
        <v>439</v>
      </c>
      <c r="I30" t="s">
        <v>390</v>
      </c>
      <c r="J30" t="s">
        <v>380</v>
      </c>
      <c r="K30" s="7">
        <f>Table078__Page_109[[#This Row],[Column4]]-Table078__Page_109[[#This Row],[Column7]]</f>
        <v>-12</v>
      </c>
      <c r="L30" s="15">
        <f>Table078__Page_109[[#This Row],[Column2]]-Table078__Page_109[[#This Row],[Column5]]</f>
        <v>-11.100000000000001</v>
      </c>
      <c r="M30" s="15">
        <f>Table078__Page_109[[#This Row],[Column3]]-Table078__Page_109[[#This Row],[Column6]]</f>
        <v>-12.299999999999997</v>
      </c>
    </row>
    <row r="31" spans="1:13" x14ac:dyDescent="0.3">
      <c r="A31" t="s">
        <v>193</v>
      </c>
      <c r="B31" t="s">
        <v>400</v>
      </c>
      <c r="C31" t="s">
        <v>464</v>
      </c>
      <c r="D31" t="s">
        <v>465</v>
      </c>
      <c r="E31" t="s">
        <v>438</v>
      </c>
      <c r="F31" t="s">
        <v>36</v>
      </c>
      <c r="G31" t="s">
        <v>424</v>
      </c>
      <c r="H31" t="s">
        <v>376</v>
      </c>
      <c r="I31" t="s">
        <v>278</v>
      </c>
      <c r="J31" t="s">
        <v>408</v>
      </c>
      <c r="K31" s="7">
        <f>Table078__Page_109[[#This Row],[Column4]]-Table078__Page_109[[#This Row],[Column7]]</f>
        <v>-17.199999999999996</v>
      </c>
      <c r="L31" s="15">
        <f>Table078__Page_109[[#This Row],[Column2]]-Table078__Page_109[[#This Row],[Column5]]</f>
        <v>-11.400000000000006</v>
      </c>
      <c r="M31" s="15">
        <f>Table078__Page_109[[#This Row],[Column3]]-Table078__Page_109[[#This Row],[Column6]]</f>
        <v>-22.000000000000007</v>
      </c>
    </row>
    <row r="32" spans="1:13" x14ac:dyDescent="0.3">
      <c r="A32" t="s">
        <v>199</v>
      </c>
      <c r="B32" t="s">
        <v>201</v>
      </c>
      <c r="C32" t="s">
        <v>466</v>
      </c>
      <c r="D32" t="s">
        <v>467</v>
      </c>
      <c r="E32" t="s">
        <v>395</v>
      </c>
      <c r="F32" t="s">
        <v>383</v>
      </c>
      <c r="G32" t="s">
        <v>468</v>
      </c>
      <c r="H32" t="s">
        <v>469</v>
      </c>
      <c r="I32" t="s">
        <v>470</v>
      </c>
      <c r="J32" t="s">
        <v>342</v>
      </c>
      <c r="K32" s="7">
        <f>Table078__Page_109[[#This Row],[Column4]]-Table078__Page_109[[#This Row],[Column7]]</f>
        <v>-19.600000000000001</v>
      </c>
      <c r="L32" s="15">
        <f>Table078__Page_109[[#This Row],[Column2]]-Table078__Page_109[[#This Row],[Column5]]</f>
        <v>-23.199999999999996</v>
      </c>
      <c r="M32" s="15">
        <f>Table078__Page_109[[#This Row],[Column3]]-Table078__Page_109[[#This Row],[Column6]]</f>
        <v>-16.899999999999999</v>
      </c>
    </row>
    <row r="33" spans="1:13" x14ac:dyDescent="0.3">
      <c r="A33" t="s">
        <v>209</v>
      </c>
      <c r="B33" t="s">
        <v>20</v>
      </c>
      <c r="C33" t="s">
        <v>284</v>
      </c>
      <c r="D33" t="s">
        <v>313</v>
      </c>
      <c r="E33" t="s">
        <v>252</v>
      </c>
      <c r="F33" t="s">
        <v>312</v>
      </c>
      <c r="G33" t="s">
        <v>129</v>
      </c>
      <c r="H33" t="s">
        <v>83</v>
      </c>
      <c r="I33" t="s">
        <v>413</v>
      </c>
      <c r="J33" t="s">
        <v>159</v>
      </c>
      <c r="K33" s="7">
        <f>Table078__Page_109[[#This Row],[Column4]]-Table078__Page_109[[#This Row],[Column7]]</f>
        <v>-4.3000000000000114</v>
      </c>
      <c r="L33" s="15">
        <f>Table078__Page_109[[#This Row],[Column2]]-Table078__Page_109[[#This Row],[Column5]]</f>
        <v>0.79999999999999716</v>
      </c>
      <c r="M33" s="15">
        <f>Table078__Page_109[[#This Row],[Column3]]-Table078__Page_109[[#This Row],[Column6]]</f>
        <v>-9.5</v>
      </c>
    </row>
    <row r="34" spans="1:13" x14ac:dyDescent="0.3">
      <c r="A34" t="s">
        <v>213</v>
      </c>
      <c r="B34" t="s">
        <v>440</v>
      </c>
      <c r="C34" t="s">
        <v>352</v>
      </c>
      <c r="D34" t="s">
        <v>471</v>
      </c>
      <c r="E34" t="s">
        <v>472</v>
      </c>
      <c r="F34" t="s">
        <v>147</v>
      </c>
      <c r="G34" t="s">
        <v>473</v>
      </c>
      <c r="H34" t="s">
        <v>80</v>
      </c>
      <c r="I34" t="s">
        <v>474</v>
      </c>
      <c r="J34" t="s">
        <v>406</v>
      </c>
      <c r="K34" s="7">
        <f>Table078__Page_109[[#This Row],[Column4]]-Table078__Page_109[[#This Row],[Column7]]</f>
        <v>-9.2000000000000028</v>
      </c>
      <c r="L34" s="15">
        <f>Table078__Page_109[[#This Row],[Column2]]-Table078__Page_109[[#This Row],[Column5]]</f>
        <v>-10.100000000000001</v>
      </c>
      <c r="M34" s="15">
        <f>Table078__Page_109[[#This Row],[Column3]]-Table078__Page_109[[#This Row],[Column6]]</f>
        <v>-8.2999999999999972</v>
      </c>
    </row>
    <row r="35" spans="1:13" x14ac:dyDescent="0.3">
      <c r="A35" t="s">
        <v>220</v>
      </c>
      <c r="B35" t="s">
        <v>463</v>
      </c>
      <c r="C35" t="s">
        <v>475</v>
      </c>
      <c r="D35" t="s">
        <v>476</v>
      </c>
      <c r="E35" t="s">
        <v>219</v>
      </c>
      <c r="F35" t="s">
        <v>477</v>
      </c>
      <c r="G35" t="s">
        <v>80</v>
      </c>
      <c r="H35" t="s">
        <v>478</v>
      </c>
      <c r="I35" t="s">
        <v>479</v>
      </c>
      <c r="J35" t="s">
        <v>455</v>
      </c>
      <c r="K35" s="7">
        <f>Table078__Page_109[[#This Row],[Column4]]-Table078__Page_109[[#This Row],[Column7]]</f>
        <v>-12</v>
      </c>
      <c r="L35" s="15">
        <f>Table078__Page_109[[#This Row],[Column2]]-Table078__Page_109[[#This Row],[Column5]]</f>
        <v>-12.899999999999991</v>
      </c>
      <c r="M35" s="15">
        <f>Table078__Page_109[[#This Row],[Column3]]-Table078__Page_109[[#This Row],[Column6]]</f>
        <v>-10.700000000000003</v>
      </c>
    </row>
    <row r="36" spans="1:13" x14ac:dyDescent="0.3">
      <c r="A36" t="s">
        <v>225</v>
      </c>
      <c r="B36" t="s">
        <v>480</v>
      </c>
      <c r="C36" t="s">
        <v>481</v>
      </c>
      <c r="D36" t="s">
        <v>482</v>
      </c>
      <c r="E36" t="s">
        <v>285</v>
      </c>
      <c r="F36" t="s">
        <v>146</v>
      </c>
      <c r="G36" t="s">
        <v>77</v>
      </c>
      <c r="H36" t="s">
        <v>483</v>
      </c>
      <c r="I36" t="s">
        <v>344</v>
      </c>
      <c r="J36" t="s">
        <v>368</v>
      </c>
      <c r="K36" s="7">
        <f>Table078__Page_109[[#This Row],[Column4]]-Table078__Page_109[[#This Row],[Column7]]</f>
        <v>-25.800000000000004</v>
      </c>
      <c r="L36" s="15">
        <f>Table078__Page_109[[#This Row],[Column2]]-Table078__Page_109[[#This Row],[Column5]]</f>
        <v>-19.5</v>
      </c>
      <c r="M36" s="15">
        <f>Table078__Page_109[[#This Row],[Column3]]-Table078__Page_109[[#This Row],[Column6]]</f>
        <v>-32</v>
      </c>
    </row>
    <row r="37" spans="1:13" x14ac:dyDescent="0.3">
      <c r="A37" t="s">
        <v>228</v>
      </c>
      <c r="B37" t="s">
        <v>229</v>
      </c>
      <c r="C37" t="s">
        <v>229</v>
      </c>
      <c r="D37" t="s">
        <v>229</v>
      </c>
      <c r="E37" t="s">
        <v>329</v>
      </c>
      <c r="F37" t="s">
        <v>484</v>
      </c>
      <c r="G37" t="s">
        <v>431</v>
      </c>
      <c r="H37" t="s">
        <v>329</v>
      </c>
      <c r="I37" t="s">
        <v>484</v>
      </c>
      <c r="J37" t="s">
        <v>431</v>
      </c>
      <c r="K37" s="7" t="s">
        <v>229</v>
      </c>
      <c r="L37" s="15" t="s">
        <v>229</v>
      </c>
      <c r="M37" s="15" t="s">
        <v>229</v>
      </c>
    </row>
    <row r="38" spans="1:13" x14ac:dyDescent="0.3">
      <c r="A38" t="s">
        <v>510</v>
      </c>
      <c r="B38" t="s">
        <v>83</v>
      </c>
      <c r="C38" t="s">
        <v>485</v>
      </c>
      <c r="D38" t="s">
        <v>371</v>
      </c>
      <c r="E38" t="s">
        <v>486</v>
      </c>
      <c r="F38" t="s">
        <v>294</v>
      </c>
      <c r="G38" t="s">
        <v>238</v>
      </c>
      <c r="H38" t="s">
        <v>119</v>
      </c>
      <c r="I38" t="s">
        <v>217</v>
      </c>
      <c r="J38" t="s">
        <v>116</v>
      </c>
      <c r="K38" s="7">
        <f>Table078__Page_109[[#This Row],[Column4]]-Table078__Page_109[[#This Row],[Column7]]</f>
        <v>-32.9</v>
      </c>
      <c r="L38" s="15">
        <f>Table078__Page_109[[#This Row],[Column2]]-Table078__Page_109[[#This Row],[Column5]]</f>
        <v>-15</v>
      </c>
      <c r="M38" s="15">
        <f>Table078__Page_109[[#This Row],[Column3]]-Table078__Page_109[[#This Row],[Column6]]</f>
        <v>-45.000000000000007</v>
      </c>
    </row>
    <row r="39" spans="1:13" x14ac:dyDescent="0.3">
      <c r="A39" t="s">
        <v>236</v>
      </c>
      <c r="B39" t="s">
        <v>382</v>
      </c>
      <c r="C39" t="s">
        <v>487</v>
      </c>
      <c r="D39" t="s">
        <v>150</v>
      </c>
      <c r="E39" t="s">
        <v>69</v>
      </c>
      <c r="F39" t="s">
        <v>454</v>
      </c>
      <c r="G39" t="s">
        <v>488</v>
      </c>
      <c r="H39" t="s">
        <v>285</v>
      </c>
      <c r="I39" t="s">
        <v>428</v>
      </c>
      <c r="J39" t="s">
        <v>77</v>
      </c>
      <c r="K39" s="7">
        <f>Table078__Page_109[[#This Row],[Column4]]-Table078__Page_109[[#This Row],[Column7]]</f>
        <v>-7.2000000000000028</v>
      </c>
      <c r="L39" s="15">
        <f>Table078__Page_109[[#This Row],[Column2]]-Table078__Page_109[[#This Row],[Column5]]</f>
        <v>-5.5999999999999943</v>
      </c>
      <c r="M39" s="15">
        <f>Table078__Page_109[[#This Row],[Column3]]-Table078__Page_109[[#This Row],[Column6]]</f>
        <v>-9.3000000000000043</v>
      </c>
    </row>
    <row r="40" spans="1:13" x14ac:dyDescent="0.3">
      <c r="A40" t="s">
        <v>240</v>
      </c>
      <c r="B40" t="s">
        <v>489</v>
      </c>
      <c r="C40" t="s">
        <v>490</v>
      </c>
      <c r="D40" t="s">
        <v>491</v>
      </c>
      <c r="E40" t="s">
        <v>492</v>
      </c>
      <c r="F40" t="s">
        <v>493</v>
      </c>
      <c r="G40" t="s">
        <v>494</v>
      </c>
      <c r="H40" t="s">
        <v>495</v>
      </c>
      <c r="I40" t="s">
        <v>245</v>
      </c>
      <c r="J40" t="s">
        <v>496</v>
      </c>
      <c r="K40" s="7">
        <f>Table078__Page_109[[#This Row],[Column4]]-Table078__Page_109[[#This Row],[Column7]]</f>
        <v>-6.8999999999999986</v>
      </c>
      <c r="L40" s="15">
        <f>Table078__Page_109[[#This Row],[Column2]]-Table078__Page_109[[#This Row],[Column5]]</f>
        <v>-15.5</v>
      </c>
      <c r="M40" s="15">
        <f>Table078__Page_109[[#This Row],[Column3]]-Table078__Page_109[[#This Row],[Column6]]</f>
        <v>2.8000000000000007</v>
      </c>
    </row>
    <row r="41" spans="1:13" x14ac:dyDescent="0.3">
      <c r="A41" t="s">
        <v>246</v>
      </c>
      <c r="B41" t="s">
        <v>334</v>
      </c>
      <c r="C41" t="s">
        <v>497</v>
      </c>
      <c r="D41" t="s">
        <v>498</v>
      </c>
      <c r="E41" t="s">
        <v>83</v>
      </c>
      <c r="F41" t="s">
        <v>147</v>
      </c>
      <c r="G41" t="s">
        <v>499</v>
      </c>
      <c r="H41" t="s">
        <v>317</v>
      </c>
      <c r="I41" t="s">
        <v>439</v>
      </c>
      <c r="J41" t="s">
        <v>315</v>
      </c>
      <c r="K41" s="7">
        <f>Table078__Page_109[[#This Row],[Column4]]-Table078__Page_109[[#This Row],[Column7]]</f>
        <v>1.5999999999999943</v>
      </c>
      <c r="L41" s="15">
        <f>Table078__Page_109[[#This Row],[Column2]]-Table078__Page_109[[#This Row],[Column5]]</f>
        <v>-0.79999999999999716</v>
      </c>
      <c r="M41" s="15">
        <f>Table078__Page_109[[#This Row],[Column3]]-Table078__Page_109[[#This Row],[Column6]]</f>
        <v>10.600000000000001</v>
      </c>
    </row>
    <row r="42" spans="1:13" x14ac:dyDescent="0.3">
      <c r="A42" t="s">
        <v>247</v>
      </c>
      <c r="B42" t="s">
        <v>451</v>
      </c>
      <c r="C42" t="s">
        <v>500</v>
      </c>
      <c r="D42" t="s">
        <v>501</v>
      </c>
      <c r="E42" t="s">
        <v>61</v>
      </c>
      <c r="F42" t="s">
        <v>300</v>
      </c>
      <c r="G42" t="s">
        <v>425</v>
      </c>
      <c r="H42" t="s">
        <v>488</v>
      </c>
      <c r="I42" t="s">
        <v>502</v>
      </c>
      <c r="J42" t="s">
        <v>452</v>
      </c>
      <c r="K42" s="7">
        <f>Table078__Page_109[[#This Row],[Column4]]-Table078__Page_109[[#This Row],[Column7]]</f>
        <v>-16.199999999999996</v>
      </c>
      <c r="L42" s="15">
        <f>Table078__Page_109[[#This Row],[Column2]]-Table078__Page_109[[#This Row],[Column5]]</f>
        <v>-23.399999999999991</v>
      </c>
      <c r="M42" s="15">
        <f>Table078__Page_109[[#This Row],[Column3]]-Table078__Page_109[[#This Row],[Column6]]</f>
        <v>-5.8999999999999986</v>
      </c>
    </row>
    <row r="43" spans="1:13" x14ac:dyDescent="0.3">
      <c r="A43" t="s">
        <v>250</v>
      </c>
      <c r="B43" t="s">
        <v>449</v>
      </c>
      <c r="C43" t="s">
        <v>503</v>
      </c>
      <c r="D43" t="s">
        <v>265</v>
      </c>
      <c r="E43" t="s">
        <v>504</v>
      </c>
      <c r="F43" t="s">
        <v>394</v>
      </c>
      <c r="G43" t="s">
        <v>413</v>
      </c>
      <c r="H43" t="s">
        <v>458</v>
      </c>
      <c r="I43" t="s">
        <v>505</v>
      </c>
      <c r="J43" t="s">
        <v>286</v>
      </c>
      <c r="K43" s="7">
        <f>Table078__Page_109[[#This Row],[Column4]]-Table078__Page_109[[#This Row],[Column7]]</f>
        <v>-12.899999999999999</v>
      </c>
      <c r="L43" s="15">
        <f>Table078__Page_109[[#This Row],[Column2]]-Table078__Page_109[[#This Row],[Column5]]</f>
        <v>-11.300000000000011</v>
      </c>
      <c r="M43" s="15">
        <f>Table078__Page_109[[#This Row],[Column3]]-Table078__Page_109[[#This Row],[Column6]]</f>
        <v>-14.199999999999996</v>
      </c>
    </row>
    <row r="44" spans="1:13" ht="14.4" customHeight="1" x14ac:dyDescent="0.3">
      <c r="A44" s="21" t="s">
        <v>517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A 4 H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D g c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4 H E W u N d 0 u g 3 A Q A A M w Y A A B M A H A B G b 3 J t d W x h c y 9 T Z W N 0 a W 9 u M S 5 t I K I Y A C i g F A A A A A A A A A A A A A A A A A A A A A A A A A A A A O 2 S T W u D M B j H 7 4 L f I a Q X B Z G 6 b o 1 d 8 T A s g x 4 G B e 2 p S s n q 0 x f Q R J K U b U i / + 7 Q v s j H D L j 3 0 0 F w C v + d J n n / C T 8 J K 7 T h D 0 W n 3 x o Y h t 1 R A h n o 4 p u 8 5 9 M k Q W T O 6 A e T 1 i Y 1 R g H J Q p o H q F f G 9 W E F N Z t n a P T Z L 6 3 W X g x t y p o A p a e H w O Z l L E D J 5 i e Z R M u E f L O c 0 k 0 n 4 F s V L A S U X a l m 4 Z b b G t o M W 0 6 L M o a h P 0 i Z L g D 1 3 g F P b O U 1 r 0 w T n w d V i m g V t S J w e F h O q a H p u 7 + F w S 9 m m f k j 8 V U K T + 9 j p x o I y u e a i C H m + L 1 h T l N b l E q e q 8 I l 7 2 E G q r i E F n + r g o A t / 0 P C B h j 9 q + J O G D z W c a L i v 4 S M N 9 / q / C g f b N H a s 8 8 f G p m H + c Y G 0 L v g 3 4 A L p d o F c w w V y d + E f F / z W h d E N u O B 3 u + B f w w X / 7 s I P F 7 4 B U E s B A i 0 A F A A C A A g A A 4 H E W h B M v A a m A A A A 9 g A A A B I A A A A A A A A A A A A A A A A A A A A A A E N v b m Z p Z y 9 Q Y W N r Y W d l L n h t b F B L A Q I t A B Q A A g A I A A O B x F p T c j g s m w A A A O E A A A A T A A A A A A A A A A A A A A A A A P I A A A B b Q 2 9 u d G V u d F 9 U e X B l c 1 0 u e G 1 s U E s B A i 0 A F A A C A A g A A 4 H E W u N d 0 u g 3 A Q A A M w Y A A B M A A A A A A A A A A A A A A A A A 2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k A A A A A A A B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N z Y l M j A o U G F n Z S U y M D E w N y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N D k 6 N T U u N j U 5 M T I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I 1 N z A 2 Z T M w L T g w M T c t N D Q 0 Z i 1 h Z j U y L T V l N j l k Y z A z M T c 3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Y g K F B h Z 2 U g M T A 3 K S 9 D a G F u Z 2 V k I F R 5 c G U u e 0 N v b H V t b j E s M H 0 m c X V v d D s s J n F 1 b 3 Q 7 U 2 V j d G l v b j E v V G F i b G U w N z Y g K F B h Z 2 U g M T A 3 K S 9 D a G F u Z 2 V k I F R 5 c G U u e 0 N v b H V t b j I s M X 0 m c X V v d D s s J n F 1 b 3 Q 7 U 2 V j d G l v b j E v V G F i b G U w N z Y g K F B h Z 2 U g M T A 3 K S 9 D a G F u Z 2 V k I F R 5 c G U u e 0 N v b H V t b j M s M n 0 m c X V v d D s s J n F 1 b 3 Q 7 U 2 V j d G l v b j E v V G F i b G U w N z Y g K F B h Z 2 U g M T A 3 K S 9 D a G F u Z 2 V k I F R 5 c G U u e 0 N v b H V t b j Q s M 3 0 m c X V v d D s s J n F 1 b 3 Q 7 U 2 V j d G l v b j E v V G F i b G U w N z Y g K F B h Z 2 U g M T A 3 K S 9 D a G F u Z 2 V k I F R 5 c G U u e 0 N v b H V t b j U s N H 0 m c X V v d D s s J n F 1 b 3 Q 7 U 2 V j d G l v b j E v V G F i b G U w N z Y g K F B h Z 2 U g M T A 3 K S 9 D a G F u Z 2 V k I F R 5 c G U u e 0 N v b H V t b j Y s N X 0 m c X V v d D s s J n F 1 b 3 Q 7 U 2 V j d G l v b j E v V G F i b G U w N z Y g K F B h Z 2 U g M T A 3 K S 9 D a G F u Z 2 V k I F R 5 c G U u e 0 N v b H V t b j c s N n 0 m c X V v d D s s J n F 1 b 3 Q 7 U 2 V j d G l v b j E v V G F i b G U w N z Y g K F B h Z 2 U g M T A 3 K S 9 D a G F u Z 2 V k I F R 5 c G U u e 0 N v b H V t b j g s N 3 0 m c X V v d D s s J n F 1 b 3 Q 7 U 2 V j d G l v b j E v V G F i b G U w N z Y g K F B h Z 2 U g M T A 3 K S 9 D a G F u Z 2 V k I F R 5 c G U u e 0 N v b H V t b j k s O H 0 m c X V v d D s s J n F 1 b 3 Q 7 U 2 V j d G l v b j E v V G F i b G U w N z Y g K F B h Z 2 U g M T A 3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3 N i A o U G F n Z S A x M D c p L 0 N o Y W 5 n Z W Q g V H l w Z S 5 7 Q 2 9 s d W 1 u M S w w f S Z x d W 9 0 O y w m c X V v d D t T Z W N 0 a W 9 u M S 9 U Y W J s Z T A 3 N i A o U G F n Z S A x M D c p L 0 N o Y W 5 n Z W Q g V H l w Z S 5 7 Q 2 9 s d W 1 u M i w x f S Z x d W 9 0 O y w m c X V v d D t T Z W N 0 a W 9 u M S 9 U Y W J s Z T A 3 N i A o U G F n Z S A x M D c p L 0 N o Y W 5 n Z W Q g V H l w Z S 5 7 Q 2 9 s d W 1 u M y w y f S Z x d W 9 0 O y w m c X V v d D t T Z W N 0 a W 9 u M S 9 U Y W J s Z T A 3 N i A o U G F n Z S A x M D c p L 0 N o Y W 5 n Z W Q g V H l w Z S 5 7 Q 2 9 s d W 1 u N C w z f S Z x d W 9 0 O y w m c X V v d D t T Z W N 0 a W 9 u M S 9 U Y W J s Z T A 3 N i A o U G F n Z S A x M D c p L 0 N o Y W 5 n Z W Q g V H l w Z S 5 7 Q 2 9 s d W 1 u N S w 0 f S Z x d W 9 0 O y w m c X V v d D t T Z W N 0 a W 9 u M S 9 U Y W J s Z T A 3 N i A o U G F n Z S A x M D c p L 0 N o Y W 5 n Z W Q g V H l w Z S 5 7 Q 2 9 s d W 1 u N i w 1 f S Z x d W 9 0 O y w m c X V v d D t T Z W N 0 a W 9 u M S 9 U Y W J s Z T A 3 N i A o U G F n Z S A x M D c p L 0 N o Y W 5 n Z W Q g V H l w Z S 5 7 Q 2 9 s d W 1 u N y w 2 f S Z x d W 9 0 O y w m c X V v d D t T Z W N 0 a W 9 u M S 9 U Y W J s Z T A 3 N i A o U G F n Z S A x M D c p L 0 N o Y W 5 n Z W Q g V H l w Z S 5 7 Q 2 9 s d W 1 u O C w 3 f S Z x d W 9 0 O y w m c X V v d D t T Z W N 0 a W 9 u M S 9 U Y W J s Z T A 3 N i A o U G F n Z S A x M D c p L 0 N o Y W 5 n Z W Q g V H l w Z S 5 7 Q 2 9 s d W 1 u O S w 4 f S Z x d W 9 0 O y w m c X V v d D t T Z W N 0 a W 9 u M S 9 U Y W J s Z T A 3 N i A o U G F n Z S A x M D c p L 0 N o Y W 5 n Z W Q g V H l w Z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3 N i U y M C h Q Y W d l J T I w M T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M T A 3 K S 9 U Y W J s Z T A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2 J T I w K F B h Z 2 U l M j A x M D c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3 J T I w K F B h Z 2 U l M j A x M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w Y T Q 3 N m E t N T N i O C 0 0 Z W M z L W I z M D I t N 2 Y z N j N l N z M w Z D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U t M D Y t M D J U M T Q 6 N T E 6 M j Y u M D c y N z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E V u d H J 5 I F R 5 c G U 9 I l J l Y 2 9 2 Z X J 5 V G F y Z 2 V 0 U 2 h l Z X Q i I F Z h b H V l P S J z U 2 h l Z X Q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3 N 1 9 f U G F n Z V 8 x M D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N y A o U G F n Z S A x M D g p L 0 N o Y W 5 n Z W Q g V H l w Z S 5 7 Q 2 9 s d W 1 u M S w w f S Z x d W 9 0 O y w m c X V v d D t T Z W N 0 a W 9 u M S 9 U Y W J s Z T A 3 N y A o U G F n Z S A x M D g p L 0 N o Y W 5 n Z W Q g V H l w Z S 5 7 Q 2 9 s d W 1 u M i w x f S Z x d W 9 0 O y w m c X V v d D t T Z W N 0 a W 9 u M S 9 U Y W J s Z T A 3 N y A o U G F n Z S A x M D g p L 0 N o Y W 5 n Z W Q g V H l w Z S 5 7 Q 2 9 s d W 1 u M y w y f S Z x d W 9 0 O y w m c X V v d D t T Z W N 0 a W 9 u M S 9 U Y W J s Z T A 3 N y A o U G F n Z S A x M D g p L 0 N o Y W 5 n Z W Q g V H l w Z S 5 7 Q 2 9 s d W 1 u N C w z f S Z x d W 9 0 O y w m c X V v d D t T Z W N 0 a W 9 u M S 9 U Y W J s Z T A 3 N y A o U G F n Z S A x M D g p L 0 N o Y W 5 n Z W Q g V H l w Z S 5 7 Q 2 9 s d W 1 u N S w 0 f S Z x d W 9 0 O y w m c X V v d D t T Z W N 0 a W 9 u M S 9 U Y W J s Z T A 3 N y A o U G F n Z S A x M D g p L 0 N o Y W 5 n Z W Q g V H l w Z S 5 7 Q 2 9 s d W 1 u N i w 1 f S Z x d W 9 0 O y w m c X V v d D t T Z W N 0 a W 9 u M S 9 U Y W J s Z T A 3 N y A o U G F n Z S A x M D g p L 0 N o Y W 5 n Z W Q g V H l w Z S 5 7 Q 2 9 s d W 1 u N y w 2 f S Z x d W 9 0 O y w m c X V v d D t T Z W N 0 a W 9 u M S 9 U Y W J s Z T A 3 N y A o U G F n Z S A x M D g p L 0 N o Y W 5 n Z W Q g V H l w Z S 5 7 Q 2 9 s d W 1 u O C w 3 f S Z x d W 9 0 O y w m c X V v d D t T Z W N 0 a W 9 u M S 9 U Y W J s Z T A 3 N y A o U G F n Z S A x M D g p L 0 N o Y W 5 n Z W Q g V H l w Z S 5 7 Q 2 9 s d W 1 u O S w 4 f S Z x d W 9 0 O y w m c X V v d D t T Z W N 0 a W 9 u M S 9 U Y W J s Z T A 3 N y A o U G F n Z S A x M D g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c 3 I C h Q Y W d l I D E w O C k v Q 2 h h b m d l Z C B U e X B l L n t D b 2 x 1 b W 4 x L D B 9 J n F 1 b 3 Q 7 L C Z x d W 9 0 O 1 N l Y 3 R p b 2 4 x L 1 R h Y m x l M D c 3 I C h Q Y W d l I D E w O C k v Q 2 h h b m d l Z C B U e X B l L n t D b 2 x 1 b W 4 y L D F 9 J n F 1 b 3 Q 7 L C Z x d W 9 0 O 1 N l Y 3 R p b 2 4 x L 1 R h Y m x l M D c 3 I C h Q Y W d l I D E w O C k v Q 2 h h b m d l Z C B U e X B l L n t D b 2 x 1 b W 4 z L D J 9 J n F 1 b 3 Q 7 L C Z x d W 9 0 O 1 N l Y 3 R p b 2 4 x L 1 R h Y m x l M D c 3 I C h Q Y W d l I D E w O C k v Q 2 h h b m d l Z C B U e X B l L n t D b 2 x 1 b W 4 0 L D N 9 J n F 1 b 3 Q 7 L C Z x d W 9 0 O 1 N l Y 3 R p b 2 4 x L 1 R h Y m x l M D c 3 I C h Q Y W d l I D E w O C k v Q 2 h h b m d l Z C B U e X B l L n t D b 2 x 1 b W 4 1 L D R 9 J n F 1 b 3 Q 7 L C Z x d W 9 0 O 1 N l Y 3 R p b 2 4 x L 1 R h Y m x l M D c 3 I C h Q Y W d l I D E w O C k v Q 2 h h b m d l Z C B U e X B l L n t D b 2 x 1 b W 4 2 L D V 9 J n F 1 b 3 Q 7 L C Z x d W 9 0 O 1 N l Y 3 R p b 2 4 x L 1 R h Y m x l M D c 3 I C h Q Y W d l I D E w O C k v Q 2 h h b m d l Z C B U e X B l L n t D b 2 x 1 b W 4 3 L D Z 9 J n F 1 b 3 Q 7 L C Z x d W 9 0 O 1 N l Y 3 R p b 2 4 x L 1 R h Y m x l M D c 3 I C h Q Y W d l I D E w O C k v Q 2 h h b m d l Z C B U e X B l L n t D b 2 x 1 b W 4 4 L D d 9 J n F 1 b 3 Q 7 L C Z x d W 9 0 O 1 N l Y 3 R p b 2 4 x L 1 R h Y m x l M D c 3 I C h Q Y W d l I D E w O C k v Q 2 h h b m d l Z C B U e X B l L n t D b 2 x 1 b W 4 5 L D h 9 J n F 1 b 3 Q 7 L C Z x d W 9 0 O 1 N l Y 3 R p b 2 4 x L 1 R h Y m x l M D c 3 I C h Q Y W d l I D E w O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z c l M j A o U G F n Z S U y M D E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c l M j A o U G F n Z S U y M D E w O C k v V G F i b G U w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y U y M C h Q Y W d l J T I w M T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x M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4 Y z F h M j Q t Z j R k N y 0 0 N W Y 3 L T k 1 N W Y t O G Y y Z T E 3 M D I 1 Y m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U t M D Y t M D J U M T Q 6 N T Q 6 M j Y u M z Y 2 O D M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E V u d H J 5 I F R 5 c G U 9 I l J l Y 2 9 2 Z X J 5 V G F y Z 2 V 0 U 2 h l Z X Q i I F Z h b H V l P S J z U 2 h l Z X Q x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3 O F 9 f U G F n Z V 8 x M D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O C A o U G F n Z S A x M D k p L 0 N o Y W 5 n Z W Q g V H l w Z S 5 7 Q 2 9 s d W 1 u M S w w f S Z x d W 9 0 O y w m c X V v d D t T Z W N 0 a W 9 u M S 9 U Y W J s Z T A 3 O C A o U G F n Z S A x M D k p L 0 N o Y W 5 n Z W Q g V H l w Z S 5 7 Q 2 9 s d W 1 u M i w x f S Z x d W 9 0 O y w m c X V v d D t T Z W N 0 a W 9 u M S 9 U Y W J s Z T A 3 O C A o U G F n Z S A x M D k p L 0 N o Y W 5 n Z W Q g V H l w Z S 5 7 Q 2 9 s d W 1 u M y w y f S Z x d W 9 0 O y w m c X V v d D t T Z W N 0 a W 9 u M S 9 U Y W J s Z T A 3 O C A o U G F n Z S A x M D k p L 0 N o Y W 5 n Z W Q g V H l w Z S 5 7 Q 2 9 s d W 1 u N C w z f S Z x d W 9 0 O y w m c X V v d D t T Z W N 0 a W 9 u M S 9 U Y W J s Z T A 3 O C A o U G F n Z S A x M D k p L 0 N o Y W 5 n Z W Q g V H l w Z S 5 7 Q 2 9 s d W 1 u N S w 0 f S Z x d W 9 0 O y w m c X V v d D t T Z W N 0 a W 9 u M S 9 U Y W J s Z T A 3 O C A o U G F n Z S A x M D k p L 0 N o Y W 5 n Z W Q g V H l w Z S 5 7 Q 2 9 s d W 1 u N i w 1 f S Z x d W 9 0 O y w m c X V v d D t T Z W N 0 a W 9 u M S 9 U Y W J s Z T A 3 O C A o U G F n Z S A x M D k p L 0 N o Y W 5 n Z W Q g V H l w Z S 5 7 Q 2 9 s d W 1 u N y w 2 f S Z x d W 9 0 O y w m c X V v d D t T Z W N 0 a W 9 u M S 9 U Y W J s Z T A 3 O C A o U G F n Z S A x M D k p L 0 N o Y W 5 n Z W Q g V H l w Z S 5 7 Q 2 9 s d W 1 u O C w 3 f S Z x d W 9 0 O y w m c X V v d D t T Z W N 0 a W 9 u M S 9 U Y W J s Z T A 3 O C A o U G F n Z S A x M D k p L 0 N o Y W 5 n Z W Q g V H l w Z S 5 7 Q 2 9 s d W 1 u O S w 4 f S Z x d W 9 0 O y w m c X V v d D t T Z W N 0 a W 9 u M S 9 U Y W J s Z T A 3 O C A o U G F n Z S A x M D k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c 4 I C h Q Y W d l I D E w O S k v Q 2 h h b m d l Z C B U e X B l L n t D b 2 x 1 b W 4 x L D B 9 J n F 1 b 3 Q 7 L C Z x d W 9 0 O 1 N l Y 3 R p b 2 4 x L 1 R h Y m x l M D c 4 I C h Q Y W d l I D E w O S k v Q 2 h h b m d l Z C B U e X B l L n t D b 2 x 1 b W 4 y L D F 9 J n F 1 b 3 Q 7 L C Z x d W 9 0 O 1 N l Y 3 R p b 2 4 x L 1 R h Y m x l M D c 4 I C h Q Y W d l I D E w O S k v Q 2 h h b m d l Z C B U e X B l L n t D b 2 x 1 b W 4 z L D J 9 J n F 1 b 3 Q 7 L C Z x d W 9 0 O 1 N l Y 3 R p b 2 4 x L 1 R h Y m x l M D c 4 I C h Q Y W d l I D E w O S k v Q 2 h h b m d l Z C B U e X B l L n t D b 2 x 1 b W 4 0 L D N 9 J n F 1 b 3 Q 7 L C Z x d W 9 0 O 1 N l Y 3 R p b 2 4 x L 1 R h Y m x l M D c 4 I C h Q Y W d l I D E w O S k v Q 2 h h b m d l Z C B U e X B l L n t D b 2 x 1 b W 4 1 L D R 9 J n F 1 b 3 Q 7 L C Z x d W 9 0 O 1 N l Y 3 R p b 2 4 x L 1 R h Y m x l M D c 4 I C h Q Y W d l I D E w O S k v Q 2 h h b m d l Z C B U e X B l L n t D b 2 x 1 b W 4 2 L D V 9 J n F 1 b 3 Q 7 L C Z x d W 9 0 O 1 N l Y 3 R p b 2 4 x L 1 R h Y m x l M D c 4 I C h Q Y W d l I D E w O S k v Q 2 h h b m d l Z C B U e X B l L n t D b 2 x 1 b W 4 3 L D Z 9 J n F 1 b 3 Q 7 L C Z x d W 9 0 O 1 N l Y 3 R p b 2 4 x L 1 R h Y m x l M D c 4 I C h Q Y W d l I D E w O S k v Q 2 h h b m d l Z C B U e X B l L n t D b 2 x 1 b W 4 4 L D d 9 J n F 1 b 3 Q 7 L C Z x d W 9 0 O 1 N l Y 3 R p b 2 4 x L 1 R h Y m x l M D c 4 I C h Q Y W d l I D E w O S k v Q 2 h h b m d l Z C B U e X B l L n t D b 2 x 1 b W 4 5 L D h 9 J n F 1 b 3 Q 7 L C Z x d W 9 0 O 1 N l Y 3 R p b 2 4 x L 1 R h Y m x l M D c 4 I C h Q Y W d l I D E w O S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z g l M j A o U G F n Z S U y M D E w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E w O S k v V G F i b G U w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M T A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/ Q v p p q / 6 S 7 w Z g I v n j H U O A A A A A A I A A A A A A B B m A A A A A Q A A I A A A A L k 5 H k h 9 Y r F M Y T J Y 7 j t I 9 q 5 A n b B x n j z 3 6 T J d Q L D H R 1 u l A A A A A A 6 A A A A A A g A A I A A A A N / f s N i 6 y K V k x i Q 4 K Y 0 u M Y z 5 E X A t W O S y S a a A B k 2 6 0 i f 6 U A A A A B O L a e q M H + h 6 v p V C U / z e r I V c Y T A d S 6 6 Q 9 1 A + N F Z W v f z 5 W i i F 4 H U x e D r O 2 P a M y f Y + j H W C s c a H F L m Y D y 8 d J b N F u e Y l 2 G t r k Q 8 u R Z Y R L 5 + p r e E F Q A A A A C D C z q J l K N 4 T J 6 L 3 N o + 4 0 h X n J H c o G K i 9 T 6 s u 2 n 8 V q m k o O l B Q x X E c B B G R O Z O 2 t x C F k V f q k G q d t L T l n x h N V o H R 6 i 8 = < / D a t a M a s h u p > 
</file>

<file path=customXml/itemProps1.xml><?xml version="1.0" encoding="utf-8"?>
<ds:datastoreItem xmlns:ds="http://schemas.openxmlformats.org/officeDocument/2006/customXml" ds:itemID="{B2ED4F1E-948C-4CB6-8664-51198E644F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Divide(15-29)</vt:lpstr>
      <vt:lpstr>Rgap(15-29)</vt:lpstr>
      <vt:lpstr>Ugap(15-29)</vt:lpstr>
      <vt:lpstr>Allgap(15-29)</vt:lpstr>
      <vt:lpstr>Rural Urban Divide(15+)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2025-06-02T14:50:17Z</dcterms:created>
  <dcterms:modified xsi:type="dcterms:W3CDTF">2025-07-04T08:09:28Z</dcterms:modified>
</cp:coreProperties>
</file>