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 WOrk\TABLES 6-12\TABLES 6-12\"/>
    </mc:Choice>
  </mc:AlternateContent>
  <xr:revisionPtr revIDLastSave="0" documentId="13_ncr:1_{2F7D3489-8523-4432-A648-887789B91803}" xr6:coauthVersionLast="47" xr6:coauthVersionMax="47" xr10:uidLastSave="{00000000-0000-0000-0000-000000000000}"/>
  <bookViews>
    <workbookView xWindow="-108" yWindow="-108" windowWidth="23256" windowHeight="12456" xr2:uid="{481BB311-ECAF-4B23-8D80-4C33BDC92487}"/>
  </bookViews>
  <sheets>
    <sheet name="Rural urban divide(15-24)" sheetId="2" r:id="rId1"/>
    <sheet name="Rgap(15-24)" sheetId="3" r:id="rId2"/>
    <sheet name="Ugap(15-24)" sheetId="4" r:id="rId3"/>
    <sheet name="Allgap(15-24)" sheetId="5" r:id="rId4"/>
    <sheet name="Rural Urban Divison(15-29" sheetId="7" r:id="rId5"/>
    <sheet name="Rgap(15-29)" sheetId="8" r:id="rId6"/>
    <sheet name="Ugap(15-29)" sheetId="9" r:id="rId7"/>
    <sheet name="Allgap(15-29)" sheetId="10" r:id="rId8"/>
    <sheet name="Rural Urban Divsion(15+)" sheetId="11" r:id="rId9"/>
    <sheet name="Rgap(15+)" sheetId="12" r:id="rId10"/>
    <sheet name="Ugap(15+)" sheetId="13" r:id="rId11"/>
    <sheet name="Allgap(15+)" sheetId="14" r:id="rId12"/>
  </sheets>
  <definedNames>
    <definedName name="ExternalData_2" localSheetId="0" hidden="1">'Rural urban divide(15-24)'!$A$4:$J$43</definedName>
    <definedName name="ExternalData_3" localSheetId="4" hidden="1">'Rural Urban Divison(15-29'!$A$4:$J$43</definedName>
    <definedName name="ExternalData_4" localSheetId="8" hidden="1">'Rural Urban Divsion(15+)'!$A$4:$J$43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79  Page 110-e1f81afb-e2e4-4f49-91fe-83dc0889f59e" name="Table079  Page 110" connection="Query - Table079 (Page 110)"/>
          <x15:modelTable id="Table080  Page 111-bfe26b0a-c218-476a-abd0-aeba5ecf97da" name="Table080  Page 111" connection="Query - Table080 (Page 111)"/>
          <x15:modelTable id="Table081  Page 112-8d423943-3b92-45d8-b9f3-e87b1f49c355" name="Table081  Page 112" connection="Query - Table081 (Page 11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8" i="2"/>
  <c r="M39" i="2"/>
  <c r="M40" i="2"/>
  <c r="M41" i="2"/>
  <c r="M42" i="2"/>
  <c r="M43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8" i="2"/>
  <c r="L39" i="2"/>
  <c r="L40" i="2"/>
  <c r="L41" i="2"/>
  <c r="L42" i="2"/>
  <c r="L43" i="2"/>
  <c r="M7" i="2"/>
  <c r="L7" i="2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8" i="7"/>
  <c r="M39" i="7"/>
  <c r="M40" i="7"/>
  <c r="M41" i="7"/>
  <c r="M42" i="7"/>
  <c r="M43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8" i="7"/>
  <c r="L39" i="7"/>
  <c r="L40" i="7"/>
  <c r="L41" i="7"/>
  <c r="L42" i="7"/>
  <c r="L43" i="7"/>
  <c r="M7" i="7"/>
  <c r="L7" i="7"/>
  <c r="K42" i="7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8" i="11"/>
  <c r="M39" i="11"/>
  <c r="M40" i="11"/>
  <c r="M41" i="11"/>
  <c r="M42" i="11"/>
  <c r="M43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8" i="11"/>
  <c r="L39" i="11"/>
  <c r="L40" i="11"/>
  <c r="L41" i="11"/>
  <c r="L42" i="11"/>
  <c r="L43" i="11"/>
  <c r="M7" i="11"/>
  <c r="L7" i="11"/>
  <c r="K42" i="2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9" i="14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9" i="13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40" i="12"/>
  <c r="E41" i="12"/>
  <c r="E42" i="12"/>
  <c r="E43" i="12"/>
  <c r="E44" i="12"/>
  <c r="E45" i="12"/>
  <c r="E9" i="12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8" i="11"/>
  <c r="K39" i="11"/>
  <c r="K40" i="11"/>
  <c r="K41" i="11"/>
  <c r="K42" i="11"/>
  <c r="K43" i="11"/>
  <c r="K7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9" i="10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9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0" i="8"/>
  <c r="E41" i="8"/>
  <c r="E42" i="8"/>
  <c r="E43" i="8"/>
  <c r="E44" i="8"/>
  <c r="E45" i="8"/>
  <c r="E9" i="8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8" i="7"/>
  <c r="K39" i="7"/>
  <c r="K40" i="7"/>
  <c r="K41" i="7"/>
  <c r="K43" i="7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9" i="5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9" i="4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0" i="3"/>
  <c r="E41" i="3"/>
  <c r="E42" i="3"/>
  <c r="E43" i="3"/>
  <c r="E44" i="3"/>
  <c r="E45" i="3"/>
  <c r="E9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8" i="2"/>
  <c r="K39" i="2"/>
  <c r="K40" i="2"/>
  <c r="K41" i="2"/>
  <c r="K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6C50E1-EC43-43C0-A024-6889A274D9A6}" keepAlive="1" name="ModelConnection_ExternalData_21" description="Data Model" type="5" refreshedVersion="8" minRefreshableVersion="5" saveData="1">
    <dbPr connection="Data Model Connection" command="Table079  Page 110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7AD41BB-B408-4627-BC5B-71DD72A41C11}" keepAlive="1" name="ModelConnection_ExternalData_3" description="Data Model" type="5" refreshedVersion="8" minRefreshableVersion="5" saveData="1">
    <dbPr connection="Data Model Connection" command="Table080  Page 11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0A57EDC-CD7A-4F95-9427-DBF1C61C1411}" keepAlive="1" name="ModelConnection_ExternalData_4" description="Data Model" type="5" refreshedVersion="8" minRefreshableVersion="5" saveData="1">
    <dbPr connection="Data Model Connection" command="Table081  Page 11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DE81328-082E-443C-B8D8-767F8E45B401}" name="Query - Table079 (Page 110)" description="Connection to the 'Table079 (Page 110)' query in the workbook." type="100" refreshedVersion="8" minRefreshableVersion="5">
    <extLst>
      <ext xmlns:x15="http://schemas.microsoft.com/office/spreadsheetml/2010/11/main" uri="{DE250136-89BD-433C-8126-D09CA5730AF9}">
        <x15:connection id="0c1316fa-bdd1-4cba-97ed-beda694e52f5">
          <x15:oledbPr connection="Provider=Microsoft.Mashup.OleDb.1;Data Source=$Workbook$;Location=&quot;Table079 (Page 110)&quot;;Extended Properties=&quot;&quot;">
            <x15:dbTables>
              <x15:dbTable name="Table079 (Page 110)"/>
            </x15:dbTables>
          </x15:oledbPr>
        </x15:connection>
      </ext>
    </extLst>
  </connection>
  <connection id="5" xr16:uid="{8D948626-50CA-40AD-9B03-ABA0A813B10D}" name="Query - Table080 (Page 111)" description="Connection to the 'Table080 (Page 111)' query in the workbook." type="100" refreshedVersion="8" minRefreshableVersion="5">
    <extLst>
      <ext xmlns:x15="http://schemas.microsoft.com/office/spreadsheetml/2010/11/main" uri="{DE250136-89BD-433C-8126-D09CA5730AF9}">
        <x15:connection id="6efdde01-e42e-4479-8500-13c6f90dec6f">
          <x15:oledbPr connection="Provider=Microsoft.Mashup.OleDb.1;Data Source=$Workbook$;Location=&quot;Table080 (Page 111)&quot;;Extended Properties=&quot;&quot;">
            <x15:dbTables>
              <x15:dbTable name="Table080 (Page 111)"/>
            </x15:dbTables>
          </x15:oledbPr>
        </x15:connection>
      </ext>
    </extLst>
  </connection>
  <connection id="6" xr16:uid="{C5B3587C-ABD0-4D1D-A1B7-E1370DD6221E}" name="Query - Table081 (Page 112)" description="Connection to the 'Table081 (Page 112)' query in the workbook." type="100" refreshedVersion="8" minRefreshableVersion="5">
    <extLst>
      <ext xmlns:x15="http://schemas.microsoft.com/office/spreadsheetml/2010/11/main" uri="{DE250136-89BD-433C-8126-D09CA5730AF9}">
        <x15:connection id="80aa0c5c-27e1-4507-a4bb-798c8c1fb9bf">
          <x15:oledbPr connection="Provider=Microsoft.Mashup.OleDb.1;Data Source=$Workbook$;Location=&quot;Table081 (Page 112)&quot;;Extended Properties=&quot;&quot;">
            <x15:dbTables>
              <x15:dbTable name="Table081 (Page 112)"/>
            </x15:dbTables>
          </x15:oledbPr>
        </x15:connection>
      </ext>
    </extLst>
  </connection>
  <connection id="7" xr16:uid="{0DB11716-C028-4A86-99D4-5FD90CC90C8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<sst xmlns="http://schemas.openxmlformats.org/spreadsheetml/2006/main" count="2664" uniqueCount="491">
  <si>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</si>
  <si>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</si>
  <si>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</si>
  <si>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</si>
  <si>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</si>
  <si>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</si>
  <si>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</si>
  <si>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</si>
  <si>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</si>
  <si>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</si>
  <si>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Rural</t>
  </si>
  <si>
    <t>Urban</t>
  </si>
  <si>
    <t>All</t>
  </si>
  <si>
    <t>State/ UT</t>
  </si>
  <si>
    <t>Male</t>
  </si>
  <si>
    <t>Female</t>
  </si>
  <si>
    <t>Person</t>
  </si>
  <si>
    <t>Andhra Pradesh</t>
  </si>
  <si>
    <t>32.3</t>
  </si>
  <si>
    <t>40.5</t>
  </si>
  <si>
    <t>36.4</t>
  </si>
  <si>
    <t>62.5</t>
  </si>
  <si>
    <t>55.7</t>
  </si>
  <si>
    <t>58.9</t>
  </si>
  <si>
    <t>42.5</t>
  </si>
  <si>
    <t>46.1</t>
  </si>
  <si>
    <t>44.4</t>
  </si>
  <si>
    <t>Arunachal Pradesh</t>
  </si>
  <si>
    <t>12.9</t>
  </si>
  <si>
    <t>8.4</t>
  </si>
  <si>
    <t>10.9</t>
  </si>
  <si>
    <t>17.3</t>
  </si>
  <si>
    <t>29.0</t>
  </si>
  <si>
    <t>23.6</t>
  </si>
  <si>
    <t>13.9</t>
  </si>
  <si>
    <t>14.2</t>
  </si>
  <si>
    <t>14.0</t>
  </si>
  <si>
    <t>Assam</t>
  </si>
  <si>
    <t>31.3</t>
  </si>
  <si>
    <t>30.5</t>
  </si>
  <si>
    <t>30.9</t>
  </si>
  <si>
    <t>44.7</t>
  </si>
  <si>
    <t>43.0</t>
  </si>
  <si>
    <t>43.9</t>
  </si>
  <si>
    <t>32.8</t>
  </si>
  <si>
    <t>32.1</t>
  </si>
  <si>
    <t>32.5</t>
  </si>
  <si>
    <t>Bihar</t>
  </si>
  <si>
    <t>24.6</t>
  </si>
  <si>
    <t>18.9</t>
  </si>
  <si>
    <t>21.8</t>
  </si>
  <si>
    <t>33.6</t>
  </si>
  <si>
    <t>30.2</t>
  </si>
  <si>
    <t>25.7</t>
  </si>
  <si>
    <t>20.1</t>
  </si>
  <si>
    <t>23.0</t>
  </si>
  <si>
    <t>Chhattisgarh</t>
  </si>
  <si>
    <t>31.7</t>
  </si>
  <si>
    <t>28.5</t>
  </si>
  <si>
    <t>30.0</t>
  </si>
  <si>
    <t>28.8</t>
  </si>
  <si>
    <t>28.9</t>
  </si>
  <si>
    <t>31.2</t>
  </si>
  <si>
    <t>28.6</t>
  </si>
  <si>
    <t>29.8</t>
  </si>
  <si>
    <t>Delhi</t>
  </si>
  <si>
    <t>31.4</t>
  </si>
  <si>
    <t>47.0</t>
  </si>
  <si>
    <t>44.1</t>
  </si>
  <si>
    <t>45.9</t>
  </si>
  <si>
    <t>46.5</t>
  </si>
  <si>
    <t>43.6</t>
  </si>
  <si>
    <t>45.4</t>
  </si>
  <si>
    <t>Goa</t>
  </si>
  <si>
    <t>6.0</t>
  </si>
  <si>
    <t>18.7</t>
  </si>
  <si>
    <t>14.8</t>
  </si>
  <si>
    <t>40.8</t>
  </si>
  <si>
    <t>49.9</t>
  </si>
  <si>
    <t>44.9</t>
  </si>
  <si>
    <t>26.7</t>
  </si>
  <si>
    <t>29.5</t>
  </si>
  <si>
    <t>28.3</t>
  </si>
  <si>
    <t>Gujarat</t>
  </si>
  <si>
    <t>41.1</t>
  </si>
  <si>
    <t>37.8</t>
  </si>
  <si>
    <t>39.5</t>
  </si>
  <si>
    <t>70.5</t>
  </si>
  <si>
    <t>37.6</t>
  </si>
  <si>
    <t>57.1</t>
  </si>
  <si>
    <t>57.2</t>
  </si>
  <si>
    <t>37.7</t>
  </si>
  <si>
    <t>48.5</t>
  </si>
  <si>
    <t>Haryana</t>
  </si>
  <si>
    <t>41.8</t>
  </si>
  <si>
    <t>36.0</t>
  </si>
  <si>
    <t>39.0</t>
  </si>
  <si>
    <t>53.4</t>
  </si>
  <si>
    <t>46.9</t>
  </si>
  <si>
    <t>50.4</t>
  </si>
  <si>
    <t>46.8</t>
  </si>
  <si>
    <t>Himachal Pradesh</t>
  </si>
  <si>
    <t>56.9</t>
  </si>
  <si>
    <t>65.0</t>
  </si>
  <si>
    <t>60.8</t>
  </si>
  <si>
    <t>38.1</t>
  </si>
  <si>
    <t>44.6</t>
  </si>
  <si>
    <t>40.7</t>
  </si>
  <si>
    <t>53.1</t>
  </si>
  <si>
    <t>61.9</t>
  </si>
  <si>
    <t>Jharkhand</t>
  </si>
  <si>
    <t>22.2</t>
  </si>
  <si>
    <t>21.9</t>
  </si>
  <si>
    <t>22.0</t>
  </si>
  <si>
    <t>38.8</t>
  </si>
  <si>
    <t>24.8</t>
  </si>
  <si>
    <t>25.2</t>
  </si>
  <si>
    <t>Karnataka</t>
  </si>
  <si>
    <t>37.4</t>
  </si>
  <si>
    <t>34.2</t>
  </si>
  <si>
    <t>52.1</t>
  </si>
  <si>
    <t>50.1</t>
  </si>
  <si>
    <t>51.0</t>
  </si>
  <si>
    <t>43.8</t>
  </si>
  <si>
    <t>41.0</t>
  </si>
  <si>
    <t>42.3</t>
  </si>
  <si>
    <t>Kerala</t>
  </si>
  <si>
    <t>47.4</t>
  </si>
  <si>
    <t>46.0</t>
  </si>
  <si>
    <t>36.2</t>
  </si>
  <si>
    <t>38.3</t>
  </si>
  <si>
    <t>37.2</t>
  </si>
  <si>
    <t>41.2</t>
  </si>
  <si>
    <t>41.7</t>
  </si>
  <si>
    <t>41.4</t>
  </si>
  <si>
    <t>Madhya Pradesh</t>
  </si>
  <si>
    <t>32.7</t>
  </si>
  <si>
    <t>31.9</t>
  </si>
  <si>
    <t>39.9</t>
  </si>
  <si>
    <t>34.7</t>
  </si>
  <si>
    <t>33.1</t>
  </si>
  <si>
    <t>33.9</t>
  </si>
  <si>
    <t>Maharashtra</t>
  </si>
  <si>
    <t>32.4</t>
  </si>
  <si>
    <t>35.6</t>
  </si>
  <si>
    <t>41.9</t>
  </si>
  <si>
    <t>37.3</t>
  </si>
  <si>
    <t>39.7</t>
  </si>
  <si>
    <t>40.0</t>
  </si>
  <si>
    <t>34.8</t>
  </si>
  <si>
    <t>Manipur</t>
  </si>
  <si>
    <t>22.1</t>
  </si>
  <si>
    <t>19.2</t>
  </si>
  <si>
    <t>20.7</t>
  </si>
  <si>
    <t>23.4</t>
  </si>
  <si>
    <t>15.9</t>
  </si>
  <si>
    <t>19.4</t>
  </si>
  <si>
    <t>22.4</t>
  </si>
  <si>
    <t>18.2</t>
  </si>
  <si>
    <t>20.3</t>
  </si>
  <si>
    <t>Meghalaya</t>
  </si>
  <si>
    <t>19.6</t>
  </si>
  <si>
    <t>22.3</t>
  </si>
  <si>
    <t>20.9</t>
  </si>
  <si>
    <t>62.8</t>
  </si>
  <si>
    <t>60.1</t>
  </si>
  <si>
    <t>26.6</t>
  </si>
  <si>
    <t>31.0</t>
  </si>
  <si>
    <t>28.7</t>
  </si>
  <si>
    <t>Mizoram</t>
  </si>
  <si>
    <t>24.0</t>
  </si>
  <si>
    <t>33.5</t>
  </si>
  <si>
    <t>17.4</t>
  </si>
  <si>
    <t>21.2</t>
  </si>
  <si>
    <t>33.2</t>
  </si>
  <si>
    <t>21.0</t>
  </si>
  <si>
    <t>27.4</t>
  </si>
  <si>
    <t>Nagaland</t>
  </si>
  <si>
    <t>34.4</t>
  </si>
  <si>
    <t>27.6</t>
  </si>
  <si>
    <t>31.1</t>
  </si>
  <si>
    <t>45.7</t>
  </si>
  <si>
    <t>36.5</t>
  </si>
  <si>
    <t>40.9</t>
  </si>
  <si>
    <t>39.6</t>
  </si>
  <si>
    <t>32.0</t>
  </si>
  <si>
    <t>35.8</t>
  </si>
  <si>
    <t>Odisha</t>
  </si>
  <si>
    <t>40.1</t>
  </si>
  <si>
    <t>30.6</t>
  </si>
  <si>
    <t>Punjab</t>
  </si>
  <si>
    <t>34.0</t>
  </si>
  <si>
    <t>34.5</t>
  </si>
  <si>
    <t>36.3</t>
  </si>
  <si>
    <t>27.5</t>
  </si>
  <si>
    <t>32.9</t>
  </si>
  <si>
    <t>35.4</t>
  </si>
  <si>
    <t>Rajasthan</t>
  </si>
  <si>
    <t>25.8</t>
  </si>
  <si>
    <t>31.5</t>
  </si>
  <si>
    <t>29.7</t>
  </si>
  <si>
    <t>27.0</t>
  </si>
  <si>
    <t>Sikkim</t>
  </si>
  <si>
    <t>35.7</t>
  </si>
  <si>
    <t>56.4</t>
  </si>
  <si>
    <t>47.8</t>
  </si>
  <si>
    <t>Tamil Nadu</t>
  </si>
  <si>
    <t>29.3</t>
  </si>
  <si>
    <t>45.5</t>
  </si>
  <si>
    <t>48.0</t>
  </si>
  <si>
    <t>39.2</t>
  </si>
  <si>
    <t>Telangana</t>
  </si>
  <si>
    <t>35.1</t>
  </si>
  <si>
    <t>43.5</t>
  </si>
  <si>
    <t>38.2</t>
  </si>
  <si>
    <t>38.0</t>
  </si>
  <si>
    <t>Tripura</t>
  </si>
  <si>
    <t>17.2</t>
  </si>
  <si>
    <t>12.2</t>
  </si>
  <si>
    <t>14.6</t>
  </si>
  <si>
    <t>15.3</t>
  </si>
  <si>
    <t>19.3</t>
  </si>
  <si>
    <t>17.9</t>
  </si>
  <si>
    <t>16.9</t>
  </si>
  <si>
    <t>14.4</t>
  </si>
  <si>
    <t>15.5</t>
  </si>
  <si>
    <t>Uttarakhand</t>
  </si>
  <si>
    <t>47.1</t>
  </si>
  <si>
    <t>46.6</t>
  </si>
  <si>
    <t>51.1</t>
  </si>
  <si>
    <t>25.9</t>
  </si>
  <si>
    <t>48.4</t>
  </si>
  <si>
    <t>Uttar Pradesh</t>
  </si>
  <si>
    <t>23.8</t>
  </si>
  <si>
    <t>25.3</t>
  </si>
  <si>
    <t>22.7</t>
  </si>
  <si>
    <t>23.2</t>
  </si>
  <si>
    <t>24.5</t>
  </si>
  <si>
    <t>West Bengal</t>
  </si>
  <si>
    <t>20.4</t>
  </si>
  <si>
    <t>22.9</t>
  </si>
  <si>
    <t>36.8</t>
  </si>
  <si>
    <t>27.9</t>
  </si>
  <si>
    <t>32.6</t>
  </si>
  <si>
    <t>25.6</t>
  </si>
  <si>
    <t>A &amp; N Islands</t>
  </si>
  <si>
    <t>0.0</t>
  </si>
  <si>
    <t>4.9</t>
  </si>
  <si>
    <t>1.4</t>
  </si>
  <si>
    <t>21.5</t>
  </si>
  <si>
    <t>9.7</t>
  </si>
  <si>
    <t>17.0</t>
  </si>
  <si>
    <t>10.5</t>
  </si>
  <si>
    <t>7.8</t>
  </si>
  <si>
    <t>9.6</t>
  </si>
  <si>
    <t>Chandigarh</t>
  </si>
  <si>
    <t>-</t>
  </si>
  <si>
    <t>60.0</t>
  </si>
  <si>
    <t>38.7</t>
  </si>
  <si>
    <t>59.2</t>
  </si>
  <si>
    <t>11.3</t>
  </si>
  <si>
    <t>30.4</t>
  </si>
  <si>
    <t>22.5</t>
  </si>
  <si>
    <t>36.9</t>
  </si>
  <si>
    <t>Jammu &amp; Kashmir</t>
  </si>
  <si>
    <t>58.1</t>
  </si>
  <si>
    <t>61.0</t>
  </si>
  <si>
    <t>59.1</t>
  </si>
  <si>
    <t>64.4</t>
  </si>
  <si>
    <t>51.8</t>
  </si>
  <si>
    <t>59.4</t>
  </si>
  <si>
    <t>59.5</t>
  </si>
  <si>
    <t>Ladakh</t>
  </si>
  <si>
    <t>9.2</t>
  </si>
  <si>
    <t>1.9</t>
  </si>
  <si>
    <t>4.2</t>
  </si>
  <si>
    <t>3.0</t>
  </si>
  <si>
    <t>Lakshadweep</t>
  </si>
  <si>
    <t>42.1</t>
  </si>
  <si>
    <t>18.3</t>
  </si>
  <si>
    <t>18.5</t>
  </si>
  <si>
    <t>Puducherry</t>
  </si>
  <si>
    <t>36.1</t>
  </si>
  <si>
    <t>64.7</t>
  </si>
  <si>
    <t>38.9</t>
  </si>
  <si>
    <t>26.0</t>
  </si>
  <si>
    <t>55.2</t>
  </si>
  <si>
    <t>all-India</t>
  </si>
  <si>
    <t>42.2</t>
  </si>
  <si>
    <t>30.3</t>
  </si>
  <si>
    <t>Gender Gap</t>
  </si>
  <si>
    <t>63.0</t>
  </si>
  <si>
    <t>53.5</t>
  </si>
  <si>
    <t>57.9</t>
  </si>
  <si>
    <t>44.8</t>
  </si>
  <si>
    <t>39.8</t>
  </si>
  <si>
    <t>11.1</t>
  </si>
  <si>
    <t>12.8</t>
  </si>
  <si>
    <t>23.5</t>
  </si>
  <si>
    <t>27.8</t>
  </si>
  <si>
    <t>16.4</t>
  </si>
  <si>
    <t>16.1</t>
  </si>
  <si>
    <t>16.3</t>
  </si>
  <si>
    <t>27.3</t>
  </si>
  <si>
    <t>41.6</t>
  </si>
  <si>
    <t>41.3</t>
  </si>
  <si>
    <t>41.5</t>
  </si>
  <si>
    <t>29.1</t>
  </si>
  <si>
    <t>19.7</t>
  </si>
  <si>
    <t>32.2</t>
  </si>
  <si>
    <t>26.5</t>
  </si>
  <si>
    <t>20.6</t>
  </si>
  <si>
    <t>33.0</t>
  </si>
  <si>
    <t>26.9</t>
  </si>
  <si>
    <t>29.9</t>
  </si>
  <si>
    <t>29.6</t>
  </si>
  <si>
    <t>26.4</t>
  </si>
  <si>
    <t>40.4</t>
  </si>
  <si>
    <t>3.1</t>
  </si>
  <si>
    <t>38.4</t>
  </si>
  <si>
    <t>64.9</t>
  </si>
  <si>
    <t>51.3</t>
  </si>
  <si>
    <t>61.8</t>
  </si>
  <si>
    <t>51.4</t>
  </si>
  <si>
    <t>52.0</t>
  </si>
  <si>
    <t>49.3</t>
  </si>
  <si>
    <t>47.9</t>
  </si>
  <si>
    <t>48.6</t>
  </si>
  <si>
    <t>42.4</t>
  </si>
  <si>
    <t>43.4</t>
  </si>
  <si>
    <t>54.5</t>
  </si>
  <si>
    <t>59.6</t>
  </si>
  <si>
    <t>57.0</t>
  </si>
  <si>
    <t>35.2</t>
  </si>
  <si>
    <t>50.9</t>
  </si>
  <si>
    <t>55.1</t>
  </si>
  <si>
    <t>52.9</t>
  </si>
  <si>
    <t>23.3</t>
  </si>
  <si>
    <t>21.7</t>
  </si>
  <si>
    <t>26.1</t>
  </si>
  <si>
    <t>49.4</t>
  </si>
  <si>
    <t>49.8</t>
  </si>
  <si>
    <t>44.5</t>
  </si>
  <si>
    <t>42.7</t>
  </si>
  <si>
    <t>43.7</t>
  </si>
  <si>
    <t>42.6</t>
  </si>
  <si>
    <t>28.4</t>
  </si>
  <si>
    <t>30.7</t>
  </si>
  <si>
    <t>31.8</t>
  </si>
  <si>
    <t>35.0</t>
  </si>
  <si>
    <t>34.9</t>
  </si>
  <si>
    <t>24.7</t>
  </si>
  <si>
    <t>18.1</t>
  </si>
  <si>
    <t>24.9</t>
  </si>
  <si>
    <t>17.5</t>
  </si>
  <si>
    <t>21.3</t>
  </si>
  <si>
    <t>19.5</t>
  </si>
  <si>
    <t>24.4</t>
  </si>
  <si>
    <t>56.1</t>
  </si>
  <si>
    <t>57.7</t>
  </si>
  <si>
    <t>26.2</t>
  </si>
  <si>
    <t>34.6</t>
  </si>
  <si>
    <t>24.1</t>
  </si>
  <si>
    <t>26.8</t>
  </si>
  <si>
    <t>35.3</t>
  </si>
  <si>
    <t>36.6</t>
  </si>
  <si>
    <t>37.5</t>
  </si>
  <si>
    <t>25.4</t>
  </si>
  <si>
    <t>20.0</t>
  </si>
  <si>
    <t>27.7</t>
  </si>
  <si>
    <t>33.4</t>
  </si>
  <si>
    <t>27.2</t>
  </si>
  <si>
    <t>33.8</t>
  </si>
  <si>
    <t>47.3</t>
  </si>
  <si>
    <t>42.8</t>
  </si>
  <si>
    <t>34.1</t>
  </si>
  <si>
    <t>46.2</t>
  </si>
  <si>
    <t>44.3</t>
  </si>
  <si>
    <t>20.2</t>
  </si>
  <si>
    <t>14.1</t>
  </si>
  <si>
    <t>11.6</t>
  </si>
  <si>
    <t>13.4</t>
  </si>
  <si>
    <t>16.2</t>
  </si>
  <si>
    <t>45.2</t>
  </si>
  <si>
    <t>36.7</t>
  </si>
  <si>
    <t>24.3</t>
  </si>
  <si>
    <t>21.6</t>
  </si>
  <si>
    <t>23.9</t>
  </si>
  <si>
    <t>40.2</t>
  </si>
  <si>
    <t>0.8</t>
  </si>
  <si>
    <t>1.8</t>
  </si>
  <si>
    <t>1.2</t>
  </si>
  <si>
    <t>17.8</t>
  </si>
  <si>
    <t>6.7</t>
  </si>
  <si>
    <t>13.7</t>
  </si>
  <si>
    <t>8.5</t>
  </si>
  <si>
    <t>3.9</t>
  </si>
  <si>
    <t>65.1</t>
  </si>
  <si>
    <t>18.4</t>
  </si>
  <si>
    <t>28.1</t>
  </si>
  <si>
    <t>58.0</t>
  </si>
  <si>
    <t>56.5</t>
  </si>
  <si>
    <t>62.2</t>
  </si>
  <si>
    <t>45.0</t>
  </si>
  <si>
    <t>54.2</t>
  </si>
  <si>
    <t>59.0</t>
  </si>
  <si>
    <t>52.8</t>
  </si>
  <si>
    <t>55.9</t>
  </si>
  <si>
    <t>24.2</t>
  </si>
  <si>
    <t>9.9</t>
  </si>
  <si>
    <t>16.7</t>
  </si>
  <si>
    <t>21.1</t>
  </si>
  <si>
    <t>10.6</t>
  </si>
  <si>
    <t>11.9</t>
  </si>
  <si>
    <t>17.7</t>
  </si>
  <si>
    <t>15.0</t>
  </si>
  <si>
    <t>72.0</t>
  </si>
  <si>
    <t>19.0</t>
  </si>
  <si>
    <t>56.2</t>
  </si>
  <si>
    <t>31.6</t>
  </si>
  <si>
    <t>38.6</t>
  </si>
  <si>
    <t>29.4</t>
  </si>
  <si>
    <t>Column 11</t>
  </si>
  <si>
    <t>Gendergap</t>
  </si>
  <si>
    <t>25.1</t>
  </si>
  <si>
    <t>30.1</t>
  </si>
  <si>
    <t>33.3</t>
  </si>
  <si>
    <t>6.1</t>
  </si>
  <si>
    <t>7.3</t>
  </si>
  <si>
    <t>8.8</t>
  </si>
  <si>
    <t>22.8</t>
  </si>
  <si>
    <t>21.4</t>
  </si>
  <si>
    <t>16.6</t>
  </si>
  <si>
    <t>20.8</t>
  </si>
  <si>
    <t>17.6</t>
  </si>
  <si>
    <t>2.7</t>
  </si>
  <si>
    <t>6.8</t>
  </si>
  <si>
    <t>4.7</t>
  </si>
  <si>
    <t>22.6</t>
  </si>
  <si>
    <t>28.2</t>
  </si>
  <si>
    <t>45.1</t>
  </si>
  <si>
    <t>39.3</t>
  </si>
  <si>
    <t>48.9</t>
  </si>
  <si>
    <t>51.2</t>
  </si>
  <si>
    <t>18.8</t>
  </si>
  <si>
    <t>14.7</t>
  </si>
  <si>
    <t>29.2</t>
  </si>
  <si>
    <t>39.1</t>
  </si>
  <si>
    <t>25.5</t>
  </si>
  <si>
    <t>25.0</t>
  </si>
  <si>
    <t>20.5</t>
  </si>
  <si>
    <t>19.8</t>
  </si>
  <si>
    <t>13.1</t>
  </si>
  <si>
    <t>16.5</t>
  </si>
  <si>
    <t>11.5</t>
  </si>
  <si>
    <t>12.6</t>
  </si>
  <si>
    <t>53.7</t>
  </si>
  <si>
    <t>55.4</t>
  </si>
  <si>
    <t>54.6</t>
  </si>
  <si>
    <t>13.2</t>
  </si>
  <si>
    <t>18.6</t>
  </si>
  <si>
    <t>12.4</t>
  </si>
  <si>
    <t>15.2</t>
  </si>
  <si>
    <t>9.5</t>
  </si>
  <si>
    <t>8.2</t>
  </si>
  <si>
    <t>15.8</t>
  </si>
  <si>
    <t>13.6</t>
  </si>
  <si>
    <t>27.1</t>
  </si>
  <si>
    <t>0.5</t>
  </si>
  <si>
    <t>0.4</t>
  </si>
  <si>
    <t>5.8</t>
  </si>
  <si>
    <t>6.3</t>
  </si>
  <si>
    <t>45.6</t>
  </si>
  <si>
    <t>40.6</t>
  </si>
  <si>
    <t>54.4</t>
  </si>
  <si>
    <t>42.0</t>
  </si>
  <si>
    <t>48.1</t>
  </si>
  <si>
    <t>11.7</t>
  </si>
  <si>
    <t>15.7</t>
  </si>
  <si>
    <t>19.1</t>
  </si>
  <si>
    <t>Column11</t>
  </si>
  <si>
    <t>Rural Urban Divide</t>
  </si>
  <si>
    <t>Table 8: Percentage of persons who created an electronic presentation during last three months 
for each State/UT
Age: 15-24 years</t>
  </si>
  <si>
    <t>Table 8: Percentage of persons who created an electronic presentation during last three months 
for each State/UT
Age: 15-29 years</t>
  </si>
  <si>
    <t>Table 8: Percentage of persons who created an electronic presentation during last three months 
for each State/UT
Age: 15 years and above</t>
  </si>
  <si>
    <t>Dadra &amp; Nagar Haveli&amp; Daman &amp; Diu</t>
  </si>
  <si>
    <t>Column 12</t>
  </si>
  <si>
    <t>Male Divide</t>
  </si>
  <si>
    <t>Female Divide</t>
  </si>
  <si>
    <t>Column 13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</si>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</sst>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8F884F66-9FE2-4A36-9BB9-C59695708D48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9 (Page 110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EB92F437-ACB2-4119-A700-C65D63B94745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0 (Page 1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3" xr16:uid="{D6414530-C4D3-4FE0-A932-A3F96E821008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81 (Page 11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E0B6A-7E6B-4087-9581-8E32E4FAC409}" name="Table079__Page_1103" displayName="Table079__Page_1103" ref="A4:M43" tableType="queryTable" totalsRowShown="0">
  <tableColumns count="13">
    <tableColumn id="1" xr3:uid="{857B141D-3899-46BD-BEDE-D8EDBB21BF29}" uniqueName="1" name="Column1" queryTableFieldId="1" dataDxfId="38"/>
    <tableColumn id="2" xr3:uid="{5C65181A-2529-4622-BFD3-4B93443654C5}" uniqueName="2" name="Column2" queryTableFieldId="2" dataDxfId="37"/>
    <tableColumn id="3" xr3:uid="{54B687FE-E9ED-42EA-932E-9648460A5EAF}" uniqueName="3" name="Column3" queryTableFieldId="3" dataDxfId="36"/>
    <tableColumn id="4" xr3:uid="{5E7AACC5-DF82-4E91-995C-019646E2E0C1}" uniqueName="4" name="Column4" queryTableFieldId="4" dataDxfId="35"/>
    <tableColumn id="5" xr3:uid="{80F19945-5DA8-4A7B-81BD-CA4D1B283A21}" uniqueName="5" name="Column5" queryTableFieldId="5" dataDxfId="34"/>
    <tableColumn id="6" xr3:uid="{ADD91058-910F-472E-B80F-CF72B1536C94}" uniqueName="6" name="Column6" queryTableFieldId="6" dataDxfId="33"/>
    <tableColumn id="7" xr3:uid="{096280AA-7350-464F-AD53-291941E477DF}" uniqueName="7" name="Column7" queryTableFieldId="7" dataDxfId="32"/>
    <tableColumn id="8" xr3:uid="{DB0D7691-4226-4CD0-883B-435C3C2382EC}" uniqueName="8" name="Column8" queryTableFieldId="8" dataDxfId="31"/>
    <tableColumn id="9" xr3:uid="{0049916E-8E59-4D57-B5ED-7E450BD134A1}" uniqueName="9" name="Column9" queryTableFieldId="9" dataDxfId="30"/>
    <tableColumn id="10" xr3:uid="{E9EB41C6-F0DD-4441-983E-692F029ECE44}" uniqueName="10" name="Column10" queryTableFieldId="10" dataDxfId="29"/>
    <tableColumn id="11" xr3:uid="{92B1CEE7-5825-4DC8-AAA9-8BF2AFCED369}" uniqueName="11" name="Column11" queryTableFieldId="11" dataDxfId="28"/>
    <tableColumn id="12" xr3:uid="{89010CFF-45EC-4485-B1D3-0B07B4C1948F}" uniqueName="12" name="Column 12" queryTableFieldId="12" dataDxfId="27"/>
    <tableColumn id="13" xr3:uid="{01923F30-468C-4B9E-8760-2F9EDBCB1698}" uniqueName="13" name="Column 13" queryTableFieldId="13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88751D-4419-451F-A3E9-FAEE3A233E1C}" name="Table080__Page_111" displayName="Table080__Page_111" ref="A4:M43" tableType="queryTable" totalsRowShown="0">
  <tableColumns count="13">
    <tableColumn id="1" xr3:uid="{E79313D0-ADDD-4594-85F5-893B915F68FC}" uniqueName="1" name="Column1" queryTableFieldId="1" dataDxfId="25"/>
    <tableColumn id="2" xr3:uid="{18AA2EE8-AC8E-48A1-A228-9245481E8D3D}" uniqueName="2" name="Column2" queryTableFieldId="2" dataDxfId="24"/>
    <tableColumn id="3" xr3:uid="{81E9C5B0-ECD3-4F29-A583-41604333A035}" uniqueName="3" name="Column3" queryTableFieldId="3" dataDxfId="23"/>
    <tableColumn id="4" xr3:uid="{89D8FE52-F637-42E3-9111-3CF2419F7C5A}" uniqueName="4" name="Column4" queryTableFieldId="4" dataDxfId="22"/>
    <tableColumn id="5" xr3:uid="{B47FF237-F9E5-4DA4-BFCE-78AEB6866E58}" uniqueName="5" name="Column5" queryTableFieldId="5" dataDxfId="21"/>
    <tableColumn id="6" xr3:uid="{20104B09-AD23-48B5-A03B-B51C10C43C40}" uniqueName="6" name="Column6" queryTableFieldId="6" dataDxfId="20"/>
    <tableColumn id="7" xr3:uid="{4269136F-C370-4F22-BC99-F843675D6327}" uniqueName="7" name="Column7" queryTableFieldId="7" dataDxfId="19"/>
    <tableColumn id="8" xr3:uid="{F5338C6C-A107-499A-AE4F-7473740D41D7}" uniqueName="8" name="Column8" queryTableFieldId="8" dataDxfId="18"/>
    <tableColumn id="9" xr3:uid="{D93C90E2-B686-421B-9861-FA1881A492FA}" uniqueName="9" name="Column9" queryTableFieldId="9" dataDxfId="17"/>
    <tableColumn id="10" xr3:uid="{833E9F85-4041-4CF5-88E3-973D0BBA4C61}" uniqueName="10" name="Column10" queryTableFieldId="10" dataDxfId="16"/>
    <tableColumn id="11" xr3:uid="{29717301-2A41-45FA-A555-711576A7A78E}" uniqueName="11" name="Column 11" queryTableFieldId="11" dataDxfId="15"/>
    <tableColumn id="12" xr3:uid="{80ABFCE1-2997-4C95-BD03-6FBD3CE3D873}" uniqueName="12" name="Column 12" queryTableFieldId="12" dataDxfId="14"/>
    <tableColumn id="13" xr3:uid="{8C49594C-2323-480F-BED9-1471331B9E6C}" uniqueName="13" name="Column 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E46C22-3705-4BE6-9224-D237CAB62F45}" name="Table081__Page_112" displayName="Table081__Page_112" ref="A4:M43" tableType="queryTable" totalsRowShown="0">
  <tableColumns count="13">
    <tableColumn id="1" xr3:uid="{BDB5F793-421B-490B-902C-56B3DE00AC03}" uniqueName="1" name="Column1" queryTableFieldId="1" dataDxfId="12"/>
    <tableColumn id="2" xr3:uid="{CDF8C6B6-1561-47BE-83B5-18BECC95C8FA}" uniqueName="2" name="Column2" queryTableFieldId="2" dataDxfId="11"/>
    <tableColumn id="3" xr3:uid="{29D88235-A2A9-4029-A72D-7645159A32BB}" uniqueName="3" name="Column3" queryTableFieldId="3" dataDxfId="10"/>
    <tableColumn id="4" xr3:uid="{6AF01A6F-1E53-42D0-B045-7D517F9D7016}" uniqueName="4" name="Column4" queryTableFieldId="4" dataDxfId="9"/>
    <tableColumn id="5" xr3:uid="{8AA5B555-37A3-4D6D-8821-909A32E5D13B}" uniqueName="5" name="Column5" queryTableFieldId="5" dataDxfId="8"/>
    <tableColumn id="6" xr3:uid="{40E987EE-65B5-4972-9E10-3908F41AF9C0}" uniqueName="6" name="Column6" queryTableFieldId="6" dataDxfId="7"/>
    <tableColumn id="7" xr3:uid="{66DB88E4-171A-45EB-95FF-E3D0B5D455EC}" uniqueName="7" name="Column7" queryTableFieldId="7" dataDxfId="6"/>
    <tableColumn id="8" xr3:uid="{472B89FC-EA2F-4466-B9E3-38E0799295CE}" uniqueName="8" name="Column8" queryTableFieldId="8" dataDxfId="5"/>
    <tableColumn id="9" xr3:uid="{A77702EF-5F44-42ED-995C-395D076BFA8A}" uniqueName="9" name="Column9" queryTableFieldId="9" dataDxfId="4"/>
    <tableColumn id="10" xr3:uid="{6ACDA954-FD39-4FB0-B491-9BA43B085127}" uniqueName="10" name="Column10" queryTableFieldId="10" dataDxfId="3"/>
    <tableColumn id="11" xr3:uid="{C2C2F573-8A28-4BE1-9F0F-3FCB51E2C544}" uniqueName="11" name="Column11" queryTableFieldId="11" dataDxfId="2"/>
    <tableColumn id="12" xr3:uid="{6E9AA023-BFF7-4E2B-9DE2-1A3A3ED67C24}" uniqueName="12" name="Column 12" queryTableFieldId="12" dataDxfId="1"/>
    <tableColumn id="13" xr3:uid="{56CADEBC-E6C9-4E74-82FE-EFB9BF47A050}" uniqueName="13" name="Column 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9742-8D26-42AF-883D-AC6106BE35DD}">
  <dimension ref="A1:M44"/>
  <sheetViews>
    <sheetView tabSelected="1" workbookViewId="0">
      <selection activeCell="O34" sqref="O34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7.664062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5" t="s">
        <v>482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  <c r="M1" s="17"/>
    </row>
    <row r="2" spans="1:13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</row>
    <row r="3" spans="1:13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480</v>
      </c>
      <c r="L4" t="s">
        <v>486</v>
      </c>
      <c r="M4" t="s">
        <v>489</v>
      </c>
    </row>
    <row r="5" spans="1:13" x14ac:dyDescent="0.3">
      <c r="C5" t="s">
        <v>10</v>
      </c>
      <c r="F5" t="s">
        <v>11</v>
      </c>
      <c r="I5" t="s">
        <v>12</v>
      </c>
      <c r="L5" s="13"/>
      <c r="M5" s="13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481</v>
      </c>
      <c r="L6" s="13" t="s">
        <v>487</v>
      </c>
      <c r="M6" s="13" t="s">
        <v>488</v>
      </c>
    </row>
    <row r="7" spans="1:13" x14ac:dyDescent="0.3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s="10">
        <f>Table079__Page_1103[[#This Row],[Column4]]-Table079__Page_1103[[#This Row],[Column7]]</f>
        <v>-22.5</v>
      </c>
      <c r="L7" s="14">
        <f>Table079__Page_1103[[#This Row],[Column2]]-Table079__Page_1103[[#This Row],[Column5]]</f>
        <v>-30.200000000000003</v>
      </c>
      <c r="M7" s="14">
        <f>Table079__Page_1103[[#This Row],[Column3]]-Table079__Page_1103[[#This Row],[Column6]]</f>
        <v>-15.200000000000003</v>
      </c>
    </row>
    <row r="8" spans="1:13" x14ac:dyDescent="0.3">
      <c r="A8" t="s">
        <v>27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s="10">
        <f>Table079__Page_1103[[#This Row],[Column4]]-Table079__Page_1103[[#This Row],[Column7]]</f>
        <v>-12.700000000000001</v>
      </c>
      <c r="L8" s="14">
        <f>Table079__Page_1103[[#This Row],[Column2]]-Table079__Page_1103[[#This Row],[Column5]]</f>
        <v>-4.4000000000000004</v>
      </c>
      <c r="M8" s="14">
        <f>Table079__Page_1103[[#This Row],[Column3]]-Table079__Page_1103[[#This Row],[Column6]]</f>
        <v>-20.6</v>
      </c>
    </row>
    <row r="9" spans="1:13" x14ac:dyDescent="0.3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s="10">
        <f>Table079__Page_1103[[#This Row],[Column4]]-Table079__Page_1103[[#This Row],[Column7]]</f>
        <v>-13</v>
      </c>
      <c r="L9" s="14">
        <f>Table079__Page_1103[[#This Row],[Column2]]-Table079__Page_1103[[#This Row],[Column5]]</f>
        <v>-13.400000000000002</v>
      </c>
      <c r="M9" s="14">
        <f>Table079__Page_1103[[#This Row],[Column3]]-Table079__Page_1103[[#This Row],[Column6]]</f>
        <v>-12.5</v>
      </c>
    </row>
    <row r="10" spans="1:13" x14ac:dyDescent="0.3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45</v>
      </c>
      <c r="H10" t="s">
        <v>53</v>
      </c>
      <c r="I10" t="s">
        <v>54</v>
      </c>
      <c r="J10" t="s">
        <v>55</v>
      </c>
      <c r="K10" s="10">
        <f>Table079__Page_1103[[#This Row],[Column4]]-Table079__Page_1103[[#This Row],[Column7]]</f>
        <v>-10.3</v>
      </c>
      <c r="L10" s="14">
        <f>Table079__Page_1103[[#This Row],[Column2]]-Table079__Page_1103[[#This Row],[Column5]]</f>
        <v>-9</v>
      </c>
      <c r="M10" s="14">
        <f>Table079__Page_1103[[#This Row],[Column3]]-Table079__Page_1103[[#This Row],[Column6]]</f>
        <v>-11.3</v>
      </c>
    </row>
    <row r="11" spans="1:13" x14ac:dyDescent="0.3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32</v>
      </c>
      <c r="G11" t="s">
        <v>61</v>
      </c>
      <c r="H11" t="s">
        <v>62</v>
      </c>
      <c r="I11" t="s">
        <v>63</v>
      </c>
      <c r="J11" t="s">
        <v>64</v>
      </c>
      <c r="K11" s="10">
        <f>Table079__Page_1103[[#This Row],[Column4]]-Table079__Page_1103[[#This Row],[Column7]]</f>
        <v>1.1000000000000014</v>
      </c>
      <c r="L11" s="14">
        <f>Table079__Page_1103[[#This Row],[Column2]]-Table079__Page_1103[[#This Row],[Column5]]</f>
        <v>2.8999999999999986</v>
      </c>
      <c r="M11" s="14">
        <f>Table079__Page_1103[[#This Row],[Column3]]-Table079__Page_1103[[#This Row],[Column6]]</f>
        <v>-0.5</v>
      </c>
    </row>
    <row r="12" spans="1:13" x14ac:dyDescent="0.3">
      <c r="A12" t="s">
        <v>65</v>
      </c>
      <c r="B12" t="s">
        <v>66</v>
      </c>
      <c r="C12" t="s">
        <v>45</v>
      </c>
      <c r="D12" t="s">
        <v>57</v>
      </c>
      <c r="E12" t="s">
        <v>67</v>
      </c>
      <c r="F12" t="s">
        <v>68</v>
      </c>
      <c r="G12" t="s">
        <v>69</v>
      </c>
      <c r="H12" t="s">
        <v>70</v>
      </c>
      <c r="I12" t="s">
        <v>71</v>
      </c>
      <c r="J12" t="s">
        <v>72</v>
      </c>
      <c r="K12" s="10">
        <f>Table079__Page_1103[[#This Row],[Column4]]-Table079__Page_1103[[#This Row],[Column7]]</f>
        <v>-14.2</v>
      </c>
      <c r="L12" s="14">
        <f>Table079__Page_1103[[#This Row],[Column2]]-Table079__Page_1103[[#This Row],[Column5]]</f>
        <v>-15.600000000000001</v>
      </c>
      <c r="M12" s="14">
        <f>Table079__Page_1103[[#This Row],[Column3]]-Table079__Page_1103[[#This Row],[Column6]]</f>
        <v>-12</v>
      </c>
    </row>
    <row r="13" spans="1:13" x14ac:dyDescent="0.3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79</v>
      </c>
      <c r="H13" t="s">
        <v>80</v>
      </c>
      <c r="I13" t="s">
        <v>81</v>
      </c>
      <c r="J13" t="s">
        <v>82</v>
      </c>
      <c r="K13" s="10">
        <f>Table079__Page_1103[[#This Row],[Column4]]-Table079__Page_1103[[#This Row],[Column7]]</f>
        <v>-30.099999999999998</v>
      </c>
      <c r="L13" s="14">
        <f>Table079__Page_1103[[#This Row],[Column2]]-Table079__Page_1103[[#This Row],[Column5]]</f>
        <v>-34.799999999999997</v>
      </c>
      <c r="M13" s="14">
        <f>Table079__Page_1103[[#This Row],[Column3]]-Table079__Page_1103[[#This Row],[Column6]]</f>
        <v>-31.2</v>
      </c>
    </row>
    <row r="14" spans="1:13" x14ac:dyDescent="0.3">
      <c r="A14" t="s">
        <v>83</v>
      </c>
      <c r="B14" t="s">
        <v>84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  <c r="J14" t="s">
        <v>92</v>
      </c>
      <c r="K14" s="10">
        <f>Table079__Page_1103[[#This Row],[Column4]]-Table079__Page_1103[[#This Row],[Column7]]</f>
        <v>-17.600000000000001</v>
      </c>
      <c r="L14" s="14">
        <f>Table079__Page_1103[[#This Row],[Column2]]-Table079__Page_1103[[#This Row],[Column5]]</f>
        <v>-29.4</v>
      </c>
      <c r="M14" s="14">
        <f>Table079__Page_1103[[#This Row],[Column3]]-Table079__Page_1103[[#This Row],[Column6]]</f>
        <v>0.19999999999999574</v>
      </c>
    </row>
    <row r="15" spans="1:13" x14ac:dyDescent="0.3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19</v>
      </c>
      <c r="J15" t="s">
        <v>43</v>
      </c>
      <c r="K15" s="10">
        <f>Table079__Page_1103[[#This Row],[Column4]]-Table079__Page_1103[[#This Row],[Column7]]</f>
        <v>-11.399999999999999</v>
      </c>
      <c r="L15" s="14">
        <f>Table079__Page_1103[[#This Row],[Column2]]-Table079__Page_1103[[#This Row],[Column5]]</f>
        <v>-11.600000000000001</v>
      </c>
      <c r="M15" s="14">
        <f>Table079__Page_1103[[#This Row],[Column3]]-Table079__Page_1103[[#This Row],[Column6]]</f>
        <v>-10.899999999999999</v>
      </c>
    </row>
    <row r="16" spans="1:13" x14ac:dyDescent="0.3">
      <c r="A16" t="s">
        <v>101</v>
      </c>
      <c r="B16" t="s">
        <v>102</v>
      </c>
      <c r="C16" t="s">
        <v>103</v>
      </c>
      <c r="D16" t="s">
        <v>104</v>
      </c>
      <c r="E16" t="s">
        <v>105</v>
      </c>
      <c r="F16" t="s">
        <v>106</v>
      </c>
      <c r="G16" t="s">
        <v>107</v>
      </c>
      <c r="H16" t="s">
        <v>108</v>
      </c>
      <c r="I16" t="s">
        <v>109</v>
      </c>
      <c r="J16" t="s">
        <v>90</v>
      </c>
      <c r="K16" s="10">
        <f>Table079__Page_1103[[#This Row],[Column4]]-Table079__Page_1103[[#This Row],[Column7]]</f>
        <v>20.099999999999994</v>
      </c>
      <c r="L16" s="14">
        <f>Table079__Page_1103[[#This Row],[Column2]]-Table079__Page_1103[[#This Row],[Column5]]</f>
        <v>18.799999999999997</v>
      </c>
      <c r="M16" s="14">
        <f>Table079__Page_1103[[#This Row],[Column3]]-Table079__Page_1103[[#This Row],[Column6]]</f>
        <v>20.399999999999999</v>
      </c>
    </row>
    <row r="17" spans="1:13" x14ac:dyDescent="0.3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114</v>
      </c>
      <c r="G17" t="s">
        <v>114</v>
      </c>
      <c r="H17" t="s">
        <v>53</v>
      </c>
      <c r="I17" t="s">
        <v>115</v>
      </c>
      <c r="J17" t="s">
        <v>116</v>
      </c>
      <c r="K17" s="10">
        <f>Table079__Page_1103[[#This Row],[Column4]]-Table079__Page_1103[[#This Row],[Column7]]</f>
        <v>-16.799999999999997</v>
      </c>
      <c r="L17" s="14">
        <f>Table079__Page_1103[[#This Row],[Column2]]-Table079__Page_1103[[#This Row],[Column5]]</f>
        <v>-16.599999999999998</v>
      </c>
      <c r="M17" s="14">
        <f>Table079__Page_1103[[#This Row],[Column3]]-Table079__Page_1103[[#This Row],[Column6]]</f>
        <v>-16.899999999999999</v>
      </c>
    </row>
    <row r="18" spans="1:13" x14ac:dyDescent="0.3">
      <c r="A18" t="s">
        <v>117</v>
      </c>
      <c r="B18" t="s">
        <v>118</v>
      </c>
      <c r="C18" t="s">
        <v>40</v>
      </c>
      <c r="D18" t="s">
        <v>119</v>
      </c>
      <c r="E18" t="s">
        <v>120</v>
      </c>
      <c r="F18" t="s">
        <v>121</v>
      </c>
      <c r="G18" t="s">
        <v>122</v>
      </c>
      <c r="H18" t="s">
        <v>123</v>
      </c>
      <c r="I18" t="s">
        <v>124</v>
      </c>
      <c r="J18" t="s">
        <v>125</v>
      </c>
      <c r="K18" s="10">
        <f>Table079__Page_1103[[#This Row],[Column4]]-Table079__Page_1103[[#This Row],[Column7]]</f>
        <v>-16.799999999999997</v>
      </c>
      <c r="L18" s="14">
        <f>Table079__Page_1103[[#This Row],[Column2]]-Table079__Page_1103[[#This Row],[Column5]]</f>
        <v>-14.700000000000003</v>
      </c>
      <c r="M18" s="14">
        <f>Table079__Page_1103[[#This Row],[Column3]]-Table079__Page_1103[[#This Row],[Column6]]</f>
        <v>-19.200000000000003</v>
      </c>
    </row>
    <row r="19" spans="1:13" x14ac:dyDescent="0.3">
      <c r="A19" t="s">
        <v>126</v>
      </c>
      <c r="B19" t="s">
        <v>127</v>
      </c>
      <c r="C19" t="s">
        <v>128</v>
      </c>
      <c r="D19" t="s">
        <v>100</v>
      </c>
      <c r="E19" t="s">
        <v>129</v>
      </c>
      <c r="F19" t="s">
        <v>130</v>
      </c>
      <c r="G19" t="s">
        <v>131</v>
      </c>
      <c r="H19" t="s">
        <v>132</v>
      </c>
      <c r="I19" t="s">
        <v>133</v>
      </c>
      <c r="J19" t="s">
        <v>134</v>
      </c>
      <c r="K19" s="10">
        <f>Table079__Page_1103[[#This Row],[Column4]]-Table079__Page_1103[[#This Row],[Column7]]</f>
        <v>9.5999999999999943</v>
      </c>
      <c r="L19" s="14">
        <f>Table079__Page_1103[[#This Row],[Column2]]-Table079__Page_1103[[#This Row],[Column5]]</f>
        <v>11.199999999999996</v>
      </c>
      <c r="M19" s="14">
        <f>Table079__Page_1103[[#This Row],[Column3]]-Table079__Page_1103[[#This Row],[Column6]]</f>
        <v>7.7000000000000028</v>
      </c>
    </row>
    <row r="20" spans="1:13" x14ac:dyDescent="0.3">
      <c r="A20" t="s">
        <v>135</v>
      </c>
      <c r="B20" t="s">
        <v>136</v>
      </c>
      <c r="C20" t="s">
        <v>62</v>
      </c>
      <c r="D20" t="s">
        <v>137</v>
      </c>
      <c r="E20" t="s">
        <v>138</v>
      </c>
      <c r="F20" t="s">
        <v>105</v>
      </c>
      <c r="G20" t="s">
        <v>96</v>
      </c>
      <c r="H20" t="s">
        <v>139</v>
      </c>
      <c r="I20" t="s">
        <v>140</v>
      </c>
      <c r="J20" t="s">
        <v>141</v>
      </c>
      <c r="K20" s="10">
        <f>Table079__Page_1103[[#This Row],[Column4]]-Table079__Page_1103[[#This Row],[Column7]]</f>
        <v>-7.1000000000000014</v>
      </c>
      <c r="L20" s="14">
        <f>Table079__Page_1103[[#This Row],[Column2]]-Table079__Page_1103[[#This Row],[Column5]]</f>
        <v>-7.1999999999999957</v>
      </c>
      <c r="M20" s="14">
        <f>Table079__Page_1103[[#This Row],[Column3]]-Table079__Page_1103[[#This Row],[Column6]]</f>
        <v>-6.9000000000000021</v>
      </c>
    </row>
    <row r="21" spans="1:13" x14ac:dyDescent="0.3">
      <c r="A21" t="s">
        <v>142</v>
      </c>
      <c r="B21" t="s">
        <v>130</v>
      </c>
      <c r="C21" t="s">
        <v>143</v>
      </c>
      <c r="D21" t="s">
        <v>144</v>
      </c>
      <c r="E21" t="s">
        <v>145</v>
      </c>
      <c r="F21" t="s">
        <v>146</v>
      </c>
      <c r="G21" t="s">
        <v>147</v>
      </c>
      <c r="H21" t="s">
        <v>148</v>
      </c>
      <c r="I21" t="s">
        <v>149</v>
      </c>
      <c r="J21" t="s">
        <v>88</v>
      </c>
      <c r="K21" s="10">
        <f>Table079__Page_1103[[#This Row],[Column4]]-Table079__Page_1103[[#This Row],[Column7]]</f>
        <v>-4.1000000000000014</v>
      </c>
      <c r="L21" s="14">
        <f>Table079__Page_1103[[#This Row],[Column2]]-Table079__Page_1103[[#This Row],[Column5]]</f>
        <v>-3.6000000000000014</v>
      </c>
      <c r="M21" s="14">
        <f>Table079__Page_1103[[#This Row],[Column3]]-Table079__Page_1103[[#This Row],[Column6]]</f>
        <v>-4.8999999999999986</v>
      </c>
    </row>
    <row r="22" spans="1:13" x14ac:dyDescent="0.3">
      <c r="A22" t="s">
        <v>150</v>
      </c>
      <c r="B22" t="s">
        <v>151</v>
      </c>
      <c r="C22" t="s">
        <v>152</v>
      </c>
      <c r="D22" t="s">
        <v>153</v>
      </c>
      <c r="E22" t="s">
        <v>154</v>
      </c>
      <c r="F22" t="s">
        <v>155</v>
      </c>
      <c r="G22" t="s">
        <v>156</v>
      </c>
      <c r="H22" t="s">
        <v>157</v>
      </c>
      <c r="I22" t="s">
        <v>158</v>
      </c>
      <c r="J22" t="s">
        <v>159</v>
      </c>
      <c r="K22" s="10">
        <f>Table079__Page_1103[[#This Row],[Column4]]-Table079__Page_1103[[#This Row],[Column7]]</f>
        <v>1.3000000000000007</v>
      </c>
      <c r="L22" s="14">
        <f>Table079__Page_1103[[#This Row],[Column2]]-Table079__Page_1103[[#This Row],[Column5]]</f>
        <v>-1.2999999999999972</v>
      </c>
      <c r="M22" s="14">
        <f>Table079__Page_1103[[#This Row],[Column3]]-Table079__Page_1103[[#This Row],[Column6]]</f>
        <v>3.2999999999999989</v>
      </c>
    </row>
    <row r="23" spans="1:13" x14ac:dyDescent="0.3">
      <c r="A23" t="s">
        <v>160</v>
      </c>
      <c r="B23" t="s">
        <v>161</v>
      </c>
      <c r="C23" t="s">
        <v>162</v>
      </c>
      <c r="D23" t="s">
        <v>163</v>
      </c>
      <c r="E23" t="s">
        <v>90</v>
      </c>
      <c r="F23" t="s">
        <v>164</v>
      </c>
      <c r="G23" t="s">
        <v>165</v>
      </c>
      <c r="H23" t="s">
        <v>166</v>
      </c>
      <c r="I23" t="s">
        <v>167</v>
      </c>
      <c r="J23" t="s">
        <v>168</v>
      </c>
      <c r="K23" s="10">
        <f>Table079__Page_1103[[#This Row],[Column4]]-Table079__Page_1103[[#This Row],[Column7]]</f>
        <v>-39.200000000000003</v>
      </c>
      <c r="L23" s="14">
        <f>Table079__Page_1103[[#This Row],[Column2]]-Table079__Page_1103[[#This Row],[Column5]]</f>
        <v>-37.6</v>
      </c>
      <c r="M23" s="14">
        <f>Table079__Page_1103[[#This Row],[Column3]]-Table079__Page_1103[[#This Row],[Column6]]</f>
        <v>-40.5</v>
      </c>
    </row>
    <row r="24" spans="1:13" x14ac:dyDescent="0.3">
      <c r="A24" t="s">
        <v>169</v>
      </c>
      <c r="B24" t="s">
        <v>43</v>
      </c>
      <c r="C24" t="s">
        <v>170</v>
      </c>
      <c r="D24" t="s">
        <v>171</v>
      </c>
      <c r="E24" t="s">
        <v>170</v>
      </c>
      <c r="F24" t="s">
        <v>172</v>
      </c>
      <c r="G24" t="s">
        <v>173</v>
      </c>
      <c r="H24" t="s">
        <v>174</v>
      </c>
      <c r="I24" t="s">
        <v>175</v>
      </c>
      <c r="J24" t="s">
        <v>176</v>
      </c>
      <c r="K24" s="10">
        <f>Table079__Page_1103[[#This Row],[Column4]]-Table079__Page_1103[[#This Row],[Column7]]</f>
        <v>12.3</v>
      </c>
      <c r="L24" s="14">
        <f>Table079__Page_1103[[#This Row],[Column2]]-Table079__Page_1103[[#This Row],[Column5]]</f>
        <v>19.899999999999999</v>
      </c>
      <c r="M24" s="14">
        <f>Table079__Page_1103[[#This Row],[Column3]]-Table079__Page_1103[[#This Row],[Column6]]</f>
        <v>6.6000000000000014</v>
      </c>
    </row>
    <row r="25" spans="1:13" x14ac:dyDescent="0.3">
      <c r="A25" t="s">
        <v>177</v>
      </c>
      <c r="B25" t="s">
        <v>178</v>
      </c>
      <c r="C25" t="s">
        <v>179</v>
      </c>
      <c r="D25" t="s">
        <v>180</v>
      </c>
      <c r="E25" t="s">
        <v>181</v>
      </c>
      <c r="F25" t="s">
        <v>182</v>
      </c>
      <c r="G25" t="s">
        <v>183</v>
      </c>
      <c r="H25" t="s">
        <v>184</v>
      </c>
      <c r="I25" t="s">
        <v>185</v>
      </c>
      <c r="J25" t="s">
        <v>186</v>
      </c>
      <c r="K25" s="10">
        <f>Table079__Page_1103[[#This Row],[Column4]]-Table079__Page_1103[[#This Row],[Column7]]</f>
        <v>-9.7999999999999972</v>
      </c>
      <c r="L25" s="14">
        <f>Table079__Page_1103[[#This Row],[Column2]]-Table079__Page_1103[[#This Row],[Column5]]</f>
        <v>-11.300000000000004</v>
      </c>
      <c r="M25" s="14">
        <f>Table079__Page_1103[[#This Row],[Column3]]-Table079__Page_1103[[#This Row],[Column6]]</f>
        <v>-8.8999999999999986</v>
      </c>
    </row>
    <row r="26" spans="1:13" x14ac:dyDescent="0.3">
      <c r="A26" t="s">
        <v>187</v>
      </c>
      <c r="B26" t="s">
        <v>20</v>
      </c>
      <c r="C26" t="s">
        <v>82</v>
      </c>
      <c r="D26" t="s">
        <v>18</v>
      </c>
      <c r="E26" t="s">
        <v>188</v>
      </c>
      <c r="F26" t="s">
        <v>156</v>
      </c>
      <c r="G26" t="s">
        <v>189</v>
      </c>
      <c r="H26" t="s">
        <v>131</v>
      </c>
      <c r="I26" t="s">
        <v>80</v>
      </c>
      <c r="J26" t="s">
        <v>185</v>
      </c>
      <c r="K26" s="10">
        <f>Table079__Page_1103[[#This Row],[Column4]]-Table079__Page_1103[[#This Row],[Column7]]</f>
        <v>1.6999999999999957</v>
      </c>
      <c r="L26" s="14">
        <f>Table079__Page_1103[[#This Row],[Column2]]-Table079__Page_1103[[#This Row],[Column5]]</f>
        <v>-3.7000000000000028</v>
      </c>
      <c r="M26" s="14">
        <f>Table079__Page_1103[[#This Row],[Column3]]-Table079__Page_1103[[#This Row],[Column6]]</f>
        <v>8.9000000000000021</v>
      </c>
    </row>
    <row r="27" spans="1:13" x14ac:dyDescent="0.3">
      <c r="A27" t="s">
        <v>190</v>
      </c>
      <c r="B27" t="s">
        <v>149</v>
      </c>
      <c r="C27" t="s">
        <v>191</v>
      </c>
      <c r="D27" t="s">
        <v>192</v>
      </c>
      <c r="E27" t="s">
        <v>193</v>
      </c>
      <c r="F27" t="s">
        <v>194</v>
      </c>
      <c r="G27" t="s">
        <v>195</v>
      </c>
      <c r="H27" t="s">
        <v>196</v>
      </c>
      <c r="I27" t="s">
        <v>137</v>
      </c>
      <c r="J27" t="s">
        <v>141</v>
      </c>
      <c r="K27" s="10">
        <f>Table079__Page_1103[[#This Row],[Column4]]-Table079__Page_1103[[#This Row],[Column7]]</f>
        <v>1.6000000000000014</v>
      </c>
      <c r="L27" s="14">
        <f>Table079__Page_1103[[#This Row],[Column2]]-Table079__Page_1103[[#This Row],[Column5]]</f>
        <v>-1.5</v>
      </c>
      <c r="M27" s="14">
        <f>Table079__Page_1103[[#This Row],[Column3]]-Table079__Page_1103[[#This Row],[Column6]]</f>
        <v>6.5</v>
      </c>
    </row>
    <row r="28" spans="1:13" x14ac:dyDescent="0.3">
      <c r="A28" t="s">
        <v>197</v>
      </c>
      <c r="B28" t="s">
        <v>32</v>
      </c>
      <c r="C28" t="s">
        <v>111</v>
      </c>
      <c r="D28" t="s">
        <v>198</v>
      </c>
      <c r="E28" t="s">
        <v>63</v>
      </c>
      <c r="F28" t="s">
        <v>199</v>
      </c>
      <c r="G28" t="s">
        <v>200</v>
      </c>
      <c r="H28" t="s">
        <v>61</v>
      </c>
      <c r="I28" t="s">
        <v>48</v>
      </c>
      <c r="J28" t="s">
        <v>201</v>
      </c>
      <c r="K28" s="10">
        <f>Table079__Page_1103[[#This Row],[Column4]]-Table079__Page_1103[[#This Row],[Column7]]</f>
        <v>-3.8999999999999986</v>
      </c>
      <c r="L28" s="14">
        <f>Table079__Page_1103[[#This Row],[Column2]]-Table079__Page_1103[[#This Row],[Column5]]</f>
        <v>0.39999999999999858</v>
      </c>
      <c r="M28" s="14">
        <f>Table079__Page_1103[[#This Row],[Column3]]-Table079__Page_1103[[#This Row],[Column6]]</f>
        <v>-9.3000000000000007</v>
      </c>
    </row>
    <row r="29" spans="1:13" x14ac:dyDescent="0.3">
      <c r="A29" t="s">
        <v>202</v>
      </c>
      <c r="B29" t="s">
        <v>203</v>
      </c>
      <c r="C29" t="s">
        <v>179</v>
      </c>
      <c r="D29" t="s">
        <v>195</v>
      </c>
      <c r="E29" t="s">
        <v>137</v>
      </c>
      <c r="F29" t="s">
        <v>204</v>
      </c>
      <c r="G29" t="s">
        <v>205</v>
      </c>
      <c r="H29" t="s">
        <v>139</v>
      </c>
      <c r="I29" t="s">
        <v>107</v>
      </c>
      <c r="J29" t="s">
        <v>130</v>
      </c>
      <c r="K29" s="10">
        <f>Table079__Page_1103[[#This Row],[Column4]]-Table079__Page_1103[[#This Row],[Column7]]</f>
        <v>-14.899999999999999</v>
      </c>
      <c r="L29" s="14">
        <f>Table079__Page_1103[[#This Row],[Column2]]-Table079__Page_1103[[#This Row],[Column5]]</f>
        <v>3.8000000000000043</v>
      </c>
      <c r="M29" s="14">
        <f>Table079__Page_1103[[#This Row],[Column3]]-Table079__Page_1103[[#This Row],[Column6]]</f>
        <v>-28.799999999999997</v>
      </c>
    </row>
    <row r="30" spans="1:13" x14ac:dyDescent="0.3">
      <c r="A30" t="s">
        <v>206</v>
      </c>
      <c r="B30" t="s">
        <v>207</v>
      </c>
      <c r="C30" t="s">
        <v>191</v>
      </c>
      <c r="D30" t="s">
        <v>57</v>
      </c>
      <c r="E30" t="s">
        <v>78</v>
      </c>
      <c r="F30" t="s">
        <v>208</v>
      </c>
      <c r="G30" t="s">
        <v>209</v>
      </c>
      <c r="H30" t="s">
        <v>210</v>
      </c>
      <c r="I30" t="s">
        <v>114</v>
      </c>
      <c r="J30" t="s">
        <v>96</v>
      </c>
      <c r="K30" s="10">
        <f>Table079__Page_1103[[#This Row],[Column4]]-Table079__Page_1103[[#This Row],[Column7]]</f>
        <v>-16.3</v>
      </c>
      <c r="L30" s="14">
        <f>Table079__Page_1103[[#This Row],[Column2]]-Table079__Page_1103[[#This Row],[Column5]]</f>
        <v>-20.599999999999998</v>
      </c>
      <c r="M30" s="14">
        <f>Table079__Page_1103[[#This Row],[Column3]]-Table079__Page_1103[[#This Row],[Column6]]</f>
        <v>-11.5</v>
      </c>
    </row>
    <row r="31" spans="1:13" x14ac:dyDescent="0.3">
      <c r="A31" t="s">
        <v>211</v>
      </c>
      <c r="B31" t="s">
        <v>96</v>
      </c>
      <c r="C31" t="s">
        <v>199</v>
      </c>
      <c r="D31" t="s">
        <v>212</v>
      </c>
      <c r="E31" t="s">
        <v>131</v>
      </c>
      <c r="F31" t="s">
        <v>213</v>
      </c>
      <c r="G31" t="s">
        <v>107</v>
      </c>
      <c r="H31" t="s">
        <v>105</v>
      </c>
      <c r="I31" t="s">
        <v>214</v>
      </c>
      <c r="J31" t="s">
        <v>215</v>
      </c>
      <c r="K31" s="10">
        <f>Table079__Page_1103[[#This Row],[Column4]]-Table079__Page_1103[[#This Row],[Column7]]</f>
        <v>-5.6000000000000014</v>
      </c>
      <c r="L31" s="14">
        <f>Table079__Page_1103[[#This Row],[Column2]]-Table079__Page_1103[[#This Row],[Column5]]</f>
        <v>1.7999999999999972</v>
      </c>
      <c r="M31" s="14">
        <f>Table079__Page_1103[[#This Row],[Column3]]-Table079__Page_1103[[#This Row],[Column6]]</f>
        <v>-12</v>
      </c>
    </row>
    <row r="32" spans="1:13" x14ac:dyDescent="0.3">
      <c r="A32" t="s">
        <v>216</v>
      </c>
      <c r="B32" t="s">
        <v>217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  <c r="I32" t="s">
        <v>224</v>
      </c>
      <c r="J32" t="s">
        <v>225</v>
      </c>
      <c r="K32" s="10">
        <f>Table079__Page_1103[[#This Row],[Column4]]-Table079__Page_1103[[#This Row],[Column7]]</f>
        <v>-3.2999999999999989</v>
      </c>
      <c r="L32" s="14">
        <f>Table079__Page_1103[[#This Row],[Column2]]-Table079__Page_1103[[#This Row],[Column5]]</f>
        <v>1.8999999999999986</v>
      </c>
      <c r="M32" s="14">
        <f>Table079__Page_1103[[#This Row],[Column3]]-Table079__Page_1103[[#This Row],[Column6]]</f>
        <v>-7.1000000000000014</v>
      </c>
    </row>
    <row r="33" spans="1:13" x14ac:dyDescent="0.3">
      <c r="A33" t="s">
        <v>226</v>
      </c>
      <c r="B33" t="s">
        <v>128</v>
      </c>
      <c r="C33" t="s">
        <v>227</v>
      </c>
      <c r="D33" t="s">
        <v>228</v>
      </c>
      <c r="E33" t="s">
        <v>229</v>
      </c>
      <c r="F33" t="s">
        <v>230</v>
      </c>
      <c r="G33" t="s">
        <v>188</v>
      </c>
      <c r="H33" t="s">
        <v>231</v>
      </c>
      <c r="I33" t="s">
        <v>96</v>
      </c>
      <c r="J33" t="s">
        <v>123</v>
      </c>
      <c r="K33" s="10">
        <f>Table079__Page_1103[[#This Row],[Column4]]-Table079__Page_1103[[#This Row],[Column7]]</f>
        <v>6.5</v>
      </c>
      <c r="L33" s="14">
        <f>Table079__Page_1103[[#This Row],[Column2]]-Table079__Page_1103[[#This Row],[Column5]]</f>
        <v>-5.1000000000000014</v>
      </c>
      <c r="M33" s="14">
        <f>Table079__Page_1103[[#This Row],[Column3]]-Table079__Page_1103[[#This Row],[Column6]]</f>
        <v>21.200000000000003</v>
      </c>
    </row>
    <row r="34" spans="1:13" x14ac:dyDescent="0.3">
      <c r="A34" t="s">
        <v>232</v>
      </c>
      <c r="B34" t="s">
        <v>166</v>
      </c>
      <c r="C34" t="s">
        <v>233</v>
      </c>
      <c r="D34" t="s">
        <v>234</v>
      </c>
      <c r="E34" t="s">
        <v>235</v>
      </c>
      <c r="F34" t="s">
        <v>175</v>
      </c>
      <c r="G34" t="s">
        <v>112</v>
      </c>
      <c r="H34" t="s">
        <v>53</v>
      </c>
      <c r="I34" t="s">
        <v>236</v>
      </c>
      <c r="J34" t="s">
        <v>237</v>
      </c>
      <c r="K34" s="10">
        <f>Table079__Page_1103[[#This Row],[Column4]]-Table079__Page_1103[[#This Row],[Column7]]</f>
        <v>3.4000000000000021</v>
      </c>
      <c r="L34" s="14">
        <f>Table079__Page_1103[[#This Row],[Column2]]-Table079__Page_1103[[#This Row],[Column5]]</f>
        <v>3.9000000000000021</v>
      </c>
      <c r="M34" s="14">
        <f>Table079__Page_1103[[#This Row],[Column3]]-Table079__Page_1103[[#This Row],[Column6]]</f>
        <v>2.8000000000000007</v>
      </c>
    </row>
    <row r="35" spans="1:13" x14ac:dyDescent="0.3">
      <c r="A35" t="s">
        <v>238</v>
      </c>
      <c r="B35" t="s">
        <v>198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207</v>
      </c>
      <c r="I35" t="s">
        <v>162</v>
      </c>
      <c r="J35" t="s">
        <v>244</v>
      </c>
      <c r="K35" s="10">
        <f>Table079__Page_1103[[#This Row],[Column4]]-Table079__Page_1103[[#This Row],[Column7]]</f>
        <v>-9.7000000000000028</v>
      </c>
      <c r="L35" s="14">
        <f>Table079__Page_1103[[#This Row],[Column2]]-Table079__Page_1103[[#This Row],[Column5]]</f>
        <v>-10.999999999999996</v>
      </c>
      <c r="M35" s="14">
        <f>Table079__Page_1103[[#This Row],[Column3]]-Table079__Page_1103[[#This Row],[Column6]]</f>
        <v>-7.5</v>
      </c>
    </row>
    <row r="36" spans="1:13" x14ac:dyDescent="0.3">
      <c r="A36" t="s">
        <v>245</v>
      </c>
      <c r="B36" t="s">
        <v>246</v>
      </c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252</v>
      </c>
      <c r="I36" t="s">
        <v>253</v>
      </c>
      <c r="J36" t="s">
        <v>254</v>
      </c>
      <c r="K36" s="10">
        <f>Table079__Page_1103[[#This Row],[Column4]]-Table079__Page_1103[[#This Row],[Column7]]</f>
        <v>-15.6</v>
      </c>
      <c r="L36" s="14">
        <f>Table079__Page_1103[[#This Row],[Column2]]-Table079__Page_1103[[#This Row],[Column5]]</f>
        <v>-21.5</v>
      </c>
      <c r="M36" s="14">
        <f>Table079__Page_1103[[#This Row],[Column3]]-Table079__Page_1103[[#This Row],[Column6]]</f>
        <v>-4.7999999999999989</v>
      </c>
    </row>
    <row r="37" spans="1:13" x14ac:dyDescent="0.3">
      <c r="A37" t="s">
        <v>255</v>
      </c>
      <c r="B37" t="s">
        <v>256</v>
      </c>
      <c r="C37" t="s">
        <v>256</v>
      </c>
      <c r="D37" t="s">
        <v>256</v>
      </c>
      <c r="E37" t="s">
        <v>246</v>
      </c>
      <c r="F37" t="s">
        <v>257</v>
      </c>
      <c r="G37" t="s">
        <v>258</v>
      </c>
      <c r="H37" t="s">
        <v>246</v>
      </c>
      <c r="I37" t="s">
        <v>257</v>
      </c>
      <c r="J37" t="s">
        <v>258</v>
      </c>
      <c r="K37" s="10" t="s">
        <v>256</v>
      </c>
      <c r="L37" s="14" t="s">
        <v>256</v>
      </c>
      <c r="M37" s="14" t="s">
        <v>256</v>
      </c>
    </row>
    <row r="38" spans="1:13" ht="28.8" x14ac:dyDescent="0.3">
      <c r="A38" s="11" t="s">
        <v>485</v>
      </c>
      <c r="B38" t="s">
        <v>259</v>
      </c>
      <c r="C38" t="s">
        <v>260</v>
      </c>
      <c r="D38" t="s">
        <v>261</v>
      </c>
      <c r="E38" t="s">
        <v>185</v>
      </c>
      <c r="F38" t="s">
        <v>262</v>
      </c>
      <c r="G38" t="s">
        <v>61</v>
      </c>
      <c r="H38" t="s">
        <v>263</v>
      </c>
      <c r="I38" t="s">
        <v>222</v>
      </c>
      <c r="J38" t="s">
        <v>207</v>
      </c>
      <c r="K38" s="10">
        <f>Table079__Page_1103[[#This Row],[Column4]]-Table079__Page_1103[[#This Row],[Column7]]</f>
        <v>1.5</v>
      </c>
      <c r="L38" s="14">
        <f>Table079__Page_1103[[#This Row],[Column2]]-Table079__Page_1103[[#This Row],[Column5]]</f>
        <v>27.200000000000003</v>
      </c>
      <c r="M38" s="14">
        <f>Table079__Page_1103[[#This Row],[Column3]]-Table079__Page_1103[[#This Row],[Column6]]</f>
        <v>-11.2</v>
      </c>
    </row>
    <row r="39" spans="1:13" x14ac:dyDescent="0.3">
      <c r="A39" t="s">
        <v>264</v>
      </c>
      <c r="B39" t="s">
        <v>265</v>
      </c>
      <c r="C39" t="s">
        <v>266</v>
      </c>
      <c r="D39" t="s">
        <v>267</v>
      </c>
      <c r="E39" t="s">
        <v>268</v>
      </c>
      <c r="F39" t="s">
        <v>269</v>
      </c>
      <c r="G39" t="s">
        <v>259</v>
      </c>
      <c r="H39" t="s">
        <v>270</v>
      </c>
      <c r="I39" t="s">
        <v>271</v>
      </c>
      <c r="J39" t="s">
        <v>267</v>
      </c>
      <c r="K39" s="10">
        <f>Table079__Page_1103[[#This Row],[Column4]]-Table079__Page_1103[[#This Row],[Column7]]</f>
        <v>-0.10000000000000142</v>
      </c>
      <c r="L39" s="14">
        <f>Table079__Page_1103[[#This Row],[Column2]]-Table079__Page_1103[[#This Row],[Column5]]</f>
        <v>-6.3000000000000043</v>
      </c>
      <c r="M39" s="14">
        <f>Table079__Page_1103[[#This Row],[Column3]]-Table079__Page_1103[[#This Row],[Column6]]</f>
        <v>9.2000000000000028</v>
      </c>
    </row>
    <row r="40" spans="1:13" x14ac:dyDescent="0.3">
      <c r="A40" t="s">
        <v>272</v>
      </c>
      <c r="B40" t="s">
        <v>246</v>
      </c>
      <c r="C40" t="s">
        <v>246</v>
      </c>
      <c r="D40" t="s">
        <v>246</v>
      </c>
      <c r="E40" t="s">
        <v>273</v>
      </c>
      <c r="F40" t="s">
        <v>261</v>
      </c>
      <c r="G40" t="s">
        <v>217</v>
      </c>
      <c r="H40" t="s">
        <v>274</v>
      </c>
      <c r="I40" t="s">
        <v>275</v>
      </c>
      <c r="J40" t="s">
        <v>276</v>
      </c>
      <c r="K40" s="10">
        <f>Table079__Page_1103[[#This Row],[Column4]]-Table079__Page_1103[[#This Row],[Column7]]</f>
        <v>-17.2</v>
      </c>
      <c r="L40" s="14">
        <f>Table079__Page_1103[[#This Row],[Column2]]-Table079__Page_1103[[#This Row],[Column5]]</f>
        <v>-9.1999999999999993</v>
      </c>
      <c r="M40" s="14">
        <f>Table079__Page_1103[[#This Row],[Column3]]-Table079__Page_1103[[#This Row],[Column6]]</f>
        <v>-30.4</v>
      </c>
    </row>
    <row r="41" spans="1:13" x14ac:dyDescent="0.3">
      <c r="A41" t="s">
        <v>277</v>
      </c>
      <c r="B41" t="s">
        <v>246</v>
      </c>
      <c r="C41" t="s">
        <v>278</v>
      </c>
      <c r="D41" t="s">
        <v>52</v>
      </c>
      <c r="E41" t="s">
        <v>112</v>
      </c>
      <c r="F41" t="s">
        <v>246</v>
      </c>
      <c r="G41" t="s">
        <v>36</v>
      </c>
      <c r="H41" t="s">
        <v>75</v>
      </c>
      <c r="I41" t="s">
        <v>279</v>
      </c>
      <c r="J41" t="s">
        <v>280</v>
      </c>
      <c r="K41" s="10">
        <f>Table079__Page_1103[[#This Row],[Column4]]-Table079__Page_1103[[#This Row],[Column7]]</f>
        <v>16.2</v>
      </c>
      <c r="L41" s="14">
        <f>Table079__Page_1103[[#This Row],[Column2]]-Table079__Page_1103[[#This Row],[Column5]]</f>
        <v>-21.9</v>
      </c>
      <c r="M41" s="14">
        <f>Table079__Page_1103[[#This Row],[Column3]]-Table079__Page_1103[[#This Row],[Column6]]</f>
        <v>42.1</v>
      </c>
    </row>
    <row r="42" spans="1:13" x14ac:dyDescent="0.3">
      <c r="A42" t="s">
        <v>281</v>
      </c>
      <c r="B42" t="s">
        <v>282</v>
      </c>
      <c r="C42" t="s">
        <v>125</v>
      </c>
      <c r="D42" t="s">
        <v>138</v>
      </c>
      <c r="E42" t="s">
        <v>55</v>
      </c>
      <c r="F42" t="s">
        <v>283</v>
      </c>
      <c r="G42" t="s">
        <v>284</v>
      </c>
      <c r="H42" t="s">
        <v>285</v>
      </c>
      <c r="I42" t="s">
        <v>286</v>
      </c>
      <c r="J42" t="s">
        <v>210</v>
      </c>
      <c r="K42" s="10">
        <f>Table079__Page_1103[[#This Row],[Column4]]-Table079__Page_1103[[#This Row],[Column7]]</f>
        <v>1</v>
      </c>
      <c r="L42" s="14">
        <f>Table079__Page_1103[[#This Row],[Column2]]-Table079__Page_1103[[#This Row],[Column5]]</f>
        <v>13.100000000000001</v>
      </c>
      <c r="M42" s="14">
        <f>Table079__Page_1103[[#This Row],[Column3]]-Table079__Page_1103[[#This Row],[Column6]]</f>
        <v>-22.400000000000006</v>
      </c>
    </row>
    <row r="43" spans="1:13" x14ac:dyDescent="0.3">
      <c r="A43" t="s">
        <v>287</v>
      </c>
      <c r="B43" t="s">
        <v>167</v>
      </c>
      <c r="C43" t="s">
        <v>179</v>
      </c>
      <c r="D43" t="s">
        <v>207</v>
      </c>
      <c r="E43" t="s">
        <v>288</v>
      </c>
      <c r="F43" t="s">
        <v>182</v>
      </c>
      <c r="G43" t="s">
        <v>184</v>
      </c>
      <c r="H43" t="s">
        <v>139</v>
      </c>
      <c r="I43" t="s">
        <v>289</v>
      </c>
      <c r="J43" t="s">
        <v>243</v>
      </c>
      <c r="K43" s="10">
        <f>Table079__Page_1103[[#This Row],[Column4]]-Table079__Page_1103[[#This Row],[Column7]]</f>
        <v>-10.3</v>
      </c>
      <c r="L43" s="14">
        <f>Table079__Page_1103[[#This Row],[Column2]]-Table079__Page_1103[[#This Row],[Column5]]</f>
        <v>-11.200000000000003</v>
      </c>
      <c r="M43" s="14">
        <f>Table079__Page_1103[[#This Row],[Column3]]-Table079__Page_1103[[#This Row],[Column6]]</f>
        <v>-8.8999999999999986</v>
      </c>
    </row>
    <row r="44" spans="1:13" ht="14.4" customHeight="1" x14ac:dyDescent="0.3">
      <c r="A44" s="20" t="s">
        <v>490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8690-9765-4915-A506-194C969132E3}">
  <dimension ref="A1:J46"/>
  <sheetViews>
    <sheetView topLeftCell="A29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15" t="s">
        <v>484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10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290</v>
      </c>
    </row>
    <row r="9" spans="1:5" x14ac:dyDescent="0.3">
      <c r="A9" s="3" t="s">
        <v>17</v>
      </c>
      <c r="B9" s="4" t="s">
        <v>424</v>
      </c>
      <c r="C9" s="4" t="s">
        <v>75</v>
      </c>
      <c r="D9" s="4" t="s">
        <v>50</v>
      </c>
      <c r="E9" s="8">
        <f>C9-B9</f>
        <v>-6.4000000000000021</v>
      </c>
    </row>
    <row r="10" spans="1:5" x14ac:dyDescent="0.3">
      <c r="A10" s="5" t="s">
        <v>27</v>
      </c>
      <c r="B10" s="6" t="s">
        <v>29</v>
      </c>
      <c r="C10" s="6" t="s">
        <v>427</v>
      </c>
      <c r="D10" s="6" t="s">
        <v>428</v>
      </c>
      <c r="E10" s="9">
        <f t="shared" ref="E10:E45" si="0">C10-B10</f>
        <v>-2.3000000000000007</v>
      </c>
    </row>
    <row r="11" spans="1:5" x14ac:dyDescent="0.3">
      <c r="A11" s="3" t="s">
        <v>37</v>
      </c>
      <c r="B11" s="4" t="s">
        <v>316</v>
      </c>
      <c r="C11" s="4" t="s">
        <v>50</v>
      </c>
      <c r="D11" s="4" t="s">
        <v>362</v>
      </c>
      <c r="E11" s="8">
        <f t="shared" si="0"/>
        <v>-4.5999999999999979</v>
      </c>
    </row>
    <row r="12" spans="1:5" x14ac:dyDescent="0.3">
      <c r="A12" s="5" t="s">
        <v>47</v>
      </c>
      <c r="B12" s="6" t="s">
        <v>153</v>
      </c>
      <c r="C12" s="6" t="s">
        <v>302</v>
      </c>
      <c r="D12" s="6" t="s">
        <v>280</v>
      </c>
      <c r="E12" s="9">
        <f t="shared" si="0"/>
        <v>-4.3999999999999986</v>
      </c>
    </row>
    <row r="13" spans="1:5" x14ac:dyDescent="0.3">
      <c r="A13" s="3" t="s">
        <v>56</v>
      </c>
      <c r="B13" s="4" t="s">
        <v>385</v>
      </c>
      <c r="C13" s="4" t="s">
        <v>172</v>
      </c>
      <c r="D13" s="4" t="s">
        <v>433</v>
      </c>
      <c r="E13" s="8">
        <f t="shared" si="0"/>
        <v>-6.9000000000000021</v>
      </c>
    </row>
    <row r="14" spans="1:5" x14ac:dyDescent="0.3">
      <c r="A14" s="5" t="s">
        <v>65</v>
      </c>
      <c r="B14" s="6" t="s">
        <v>154</v>
      </c>
      <c r="C14" s="6" t="s">
        <v>301</v>
      </c>
      <c r="D14" s="6" t="s">
        <v>54</v>
      </c>
      <c r="E14" s="9">
        <f t="shared" si="0"/>
        <v>-7.2999999999999972</v>
      </c>
    </row>
    <row r="15" spans="1:5" x14ac:dyDescent="0.3">
      <c r="A15" s="3" t="s">
        <v>73</v>
      </c>
      <c r="B15" s="4" t="s">
        <v>435</v>
      </c>
      <c r="C15" s="4" t="s">
        <v>436</v>
      </c>
      <c r="D15" s="4" t="s">
        <v>437</v>
      </c>
      <c r="E15" s="8">
        <f t="shared" si="0"/>
        <v>4.0999999999999996</v>
      </c>
    </row>
    <row r="16" spans="1:5" x14ac:dyDescent="0.3">
      <c r="A16" s="5" t="s">
        <v>83</v>
      </c>
      <c r="B16" s="6" t="s">
        <v>312</v>
      </c>
      <c r="C16" s="6" t="s">
        <v>33</v>
      </c>
      <c r="D16" s="6" t="s">
        <v>439</v>
      </c>
      <c r="E16" s="9">
        <f t="shared" si="0"/>
        <v>-9.3999999999999986</v>
      </c>
    </row>
    <row r="17" spans="1:5" x14ac:dyDescent="0.3">
      <c r="A17" s="3" t="s">
        <v>93</v>
      </c>
      <c r="B17" s="4" t="s">
        <v>441</v>
      </c>
      <c r="C17" s="4" t="s">
        <v>58</v>
      </c>
      <c r="D17" s="4" t="s">
        <v>191</v>
      </c>
      <c r="E17" s="8">
        <f t="shared" si="0"/>
        <v>-10.799999999999997</v>
      </c>
    </row>
    <row r="18" spans="1:5" x14ac:dyDescent="0.3">
      <c r="A18" s="5" t="s">
        <v>101</v>
      </c>
      <c r="B18" s="6" t="s">
        <v>270</v>
      </c>
      <c r="C18" s="6" t="s">
        <v>292</v>
      </c>
      <c r="D18" s="6" t="s">
        <v>204</v>
      </c>
      <c r="E18" s="9">
        <f t="shared" si="0"/>
        <v>-5.8999999999999986</v>
      </c>
    </row>
    <row r="19" spans="1:5" x14ac:dyDescent="0.3">
      <c r="A19" s="3" t="s">
        <v>110</v>
      </c>
      <c r="B19" s="4" t="s">
        <v>444</v>
      </c>
      <c r="C19" s="4" t="s">
        <v>445</v>
      </c>
      <c r="D19" s="4" t="s">
        <v>410</v>
      </c>
      <c r="E19" s="8">
        <f t="shared" si="0"/>
        <v>-4.1000000000000014</v>
      </c>
    </row>
    <row r="20" spans="1:5" x14ac:dyDescent="0.3">
      <c r="A20" s="5" t="s">
        <v>117</v>
      </c>
      <c r="B20" s="6" t="s">
        <v>446</v>
      </c>
      <c r="C20" s="6" t="s">
        <v>378</v>
      </c>
      <c r="D20" s="6" t="s">
        <v>351</v>
      </c>
      <c r="E20" s="9">
        <f t="shared" si="0"/>
        <v>-9</v>
      </c>
    </row>
    <row r="21" spans="1:5" x14ac:dyDescent="0.3">
      <c r="A21" s="3" t="s">
        <v>126</v>
      </c>
      <c r="B21" s="4" t="s">
        <v>448</v>
      </c>
      <c r="C21" s="4" t="s">
        <v>433</v>
      </c>
      <c r="D21" s="4" t="s">
        <v>430</v>
      </c>
      <c r="E21" s="8">
        <f t="shared" si="0"/>
        <v>-4.6999999999999993</v>
      </c>
    </row>
    <row r="22" spans="1:5" x14ac:dyDescent="0.3">
      <c r="A22" s="5" t="s">
        <v>135</v>
      </c>
      <c r="B22" s="6" t="s">
        <v>363</v>
      </c>
      <c r="C22" s="6" t="s">
        <v>368</v>
      </c>
      <c r="D22" s="6" t="s">
        <v>298</v>
      </c>
      <c r="E22" s="9">
        <f t="shared" si="0"/>
        <v>-6.8000000000000007</v>
      </c>
    </row>
    <row r="23" spans="1:5" x14ac:dyDescent="0.3">
      <c r="A23" s="3" t="s">
        <v>142</v>
      </c>
      <c r="B23" s="4" t="s">
        <v>200</v>
      </c>
      <c r="C23" s="4" t="s">
        <v>308</v>
      </c>
      <c r="D23" s="4" t="s">
        <v>449</v>
      </c>
      <c r="E23" s="8">
        <f t="shared" si="0"/>
        <v>-10</v>
      </c>
    </row>
    <row r="24" spans="1:5" x14ac:dyDescent="0.3">
      <c r="A24" s="5" t="s">
        <v>150</v>
      </c>
      <c r="B24" s="6" t="s">
        <v>451</v>
      </c>
      <c r="C24" s="6" t="s">
        <v>452</v>
      </c>
      <c r="D24" s="6" t="s">
        <v>453</v>
      </c>
      <c r="E24" s="9">
        <f t="shared" si="0"/>
        <v>-6.7000000000000011</v>
      </c>
    </row>
    <row r="25" spans="1:5" x14ac:dyDescent="0.3">
      <c r="A25" s="3" t="s">
        <v>160</v>
      </c>
      <c r="B25" s="4" t="s">
        <v>221</v>
      </c>
      <c r="C25" s="4" t="s">
        <v>280</v>
      </c>
      <c r="D25" s="4" t="s">
        <v>49</v>
      </c>
      <c r="E25" s="8">
        <f t="shared" si="0"/>
        <v>-0.80000000000000071</v>
      </c>
    </row>
    <row r="26" spans="1:5" x14ac:dyDescent="0.3">
      <c r="A26" s="5" t="s">
        <v>169</v>
      </c>
      <c r="B26" s="6" t="s">
        <v>191</v>
      </c>
      <c r="C26" s="6" t="s">
        <v>170</v>
      </c>
      <c r="D26" s="6" t="s">
        <v>60</v>
      </c>
      <c r="E26" s="9">
        <f t="shared" si="0"/>
        <v>-10</v>
      </c>
    </row>
    <row r="27" spans="1:5" x14ac:dyDescent="0.3">
      <c r="A27" s="3" t="s">
        <v>177</v>
      </c>
      <c r="B27" s="4" t="s">
        <v>348</v>
      </c>
      <c r="C27" s="4" t="s">
        <v>299</v>
      </c>
      <c r="D27" s="4" t="s">
        <v>200</v>
      </c>
      <c r="E27" s="8">
        <f t="shared" si="0"/>
        <v>-4</v>
      </c>
    </row>
    <row r="28" spans="1:5" x14ac:dyDescent="0.3">
      <c r="A28" s="5" t="s">
        <v>187</v>
      </c>
      <c r="B28" s="6" t="s">
        <v>371</v>
      </c>
      <c r="C28" s="6" t="s">
        <v>368</v>
      </c>
      <c r="D28" s="6" t="s">
        <v>298</v>
      </c>
      <c r="E28" s="9">
        <f t="shared" si="0"/>
        <v>-7.1999999999999993</v>
      </c>
    </row>
    <row r="29" spans="1:5" x14ac:dyDescent="0.3">
      <c r="A29" s="3" t="s">
        <v>190</v>
      </c>
      <c r="B29" s="4" t="s">
        <v>312</v>
      </c>
      <c r="C29" s="4" t="s">
        <v>244</v>
      </c>
      <c r="D29" s="4" t="s">
        <v>81</v>
      </c>
      <c r="E29" s="8">
        <f t="shared" si="0"/>
        <v>-7.3999999999999986</v>
      </c>
    </row>
    <row r="30" spans="1:5" x14ac:dyDescent="0.3">
      <c r="A30" s="5" t="s">
        <v>197</v>
      </c>
      <c r="B30" s="6" t="s">
        <v>351</v>
      </c>
      <c r="C30" s="6" t="s">
        <v>410</v>
      </c>
      <c r="D30" s="6" t="s">
        <v>153</v>
      </c>
      <c r="E30" s="9">
        <f t="shared" si="0"/>
        <v>-8</v>
      </c>
    </row>
    <row r="31" spans="1:5" x14ac:dyDescent="0.3">
      <c r="A31" s="3" t="s">
        <v>202</v>
      </c>
      <c r="B31" s="4" t="s">
        <v>221</v>
      </c>
      <c r="C31" s="4" t="s">
        <v>459</v>
      </c>
      <c r="D31" s="4" t="s">
        <v>432</v>
      </c>
      <c r="E31" s="8">
        <f t="shared" si="0"/>
        <v>-6.1000000000000014</v>
      </c>
    </row>
    <row r="32" spans="1:5" x14ac:dyDescent="0.3">
      <c r="A32" s="5" t="s">
        <v>206</v>
      </c>
      <c r="B32" s="6" t="s">
        <v>414</v>
      </c>
      <c r="C32" s="6" t="s">
        <v>392</v>
      </c>
      <c r="D32" s="6" t="s">
        <v>414</v>
      </c>
      <c r="E32" s="9">
        <f t="shared" si="0"/>
        <v>0.10000000000000142</v>
      </c>
    </row>
    <row r="33" spans="1:10" x14ac:dyDescent="0.3">
      <c r="A33" s="3" t="s">
        <v>211</v>
      </c>
      <c r="B33" s="4" t="s">
        <v>234</v>
      </c>
      <c r="C33" s="4" t="s">
        <v>159</v>
      </c>
      <c r="D33" s="4" t="s">
        <v>235</v>
      </c>
      <c r="E33" s="8">
        <f t="shared" si="0"/>
        <v>-5</v>
      </c>
    </row>
    <row r="34" spans="1:10" x14ac:dyDescent="0.3">
      <c r="A34" s="5" t="s">
        <v>216</v>
      </c>
      <c r="B34" s="6" t="s">
        <v>414</v>
      </c>
      <c r="C34" s="6" t="s">
        <v>461</v>
      </c>
      <c r="D34" s="6" t="s">
        <v>462</v>
      </c>
      <c r="E34" s="9">
        <f t="shared" si="0"/>
        <v>-5.2999999999999989</v>
      </c>
    </row>
    <row r="35" spans="1:10" x14ac:dyDescent="0.3">
      <c r="A35" s="3" t="s">
        <v>226</v>
      </c>
      <c r="B35" s="4" t="s">
        <v>282</v>
      </c>
      <c r="C35" s="4" t="s">
        <v>40</v>
      </c>
      <c r="D35" s="4" t="s">
        <v>51</v>
      </c>
      <c r="E35" s="8">
        <f t="shared" si="0"/>
        <v>-5.2000000000000028</v>
      </c>
    </row>
    <row r="36" spans="1:10" x14ac:dyDescent="0.3">
      <c r="A36" s="5" t="s">
        <v>232</v>
      </c>
      <c r="B36" s="6" t="s">
        <v>153</v>
      </c>
      <c r="C36" s="6" t="s">
        <v>453</v>
      </c>
      <c r="D36" s="6" t="s">
        <v>460</v>
      </c>
      <c r="E36" s="9">
        <f t="shared" si="0"/>
        <v>-4.1999999999999993</v>
      </c>
    </row>
    <row r="37" spans="1:10" x14ac:dyDescent="0.3">
      <c r="A37" s="3" t="s">
        <v>238</v>
      </c>
      <c r="B37" s="4" t="s">
        <v>433</v>
      </c>
      <c r="C37" s="4" t="s">
        <v>410</v>
      </c>
      <c r="D37" s="4" t="s">
        <v>444</v>
      </c>
      <c r="E37" s="8">
        <f t="shared" si="0"/>
        <v>-4.1000000000000014</v>
      </c>
    </row>
    <row r="38" spans="1:10" x14ac:dyDescent="0.3">
      <c r="A38" s="5" t="s">
        <v>245</v>
      </c>
      <c r="B38" s="6" t="s">
        <v>468</v>
      </c>
      <c r="C38" s="6" t="s">
        <v>469</v>
      </c>
      <c r="D38" s="6" t="s">
        <v>468</v>
      </c>
      <c r="E38" s="9">
        <f t="shared" si="0"/>
        <v>-9.9999999999999978E-2</v>
      </c>
    </row>
    <row r="39" spans="1:10" x14ac:dyDescent="0.3">
      <c r="A39" s="3" t="s">
        <v>255</v>
      </c>
      <c r="B39" s="4" t="s">
        <v>256</v>
      </c>
      <c r="C39" s="4" t="s">
        <v>256</v>
      </c>
      <c r="D39" s="4" t="s">
        <v>256</v>
      </c>
      <c r="E39" s="8" t="s">
        <v>256</v>
      </c>
    </row>
    <row r="40" spans="1:10" ht="28.8" x14ac:dyDescent="0.3">
      <c r="A40" s="12" t="s">
        <v>485</v>
      </c>
      <c r="B40" s="6" t="s">
        <v>148</v>
      </c>
      <c r="C40" s="6" t="s">
        <v>381</v>
      </c>
      <c r="D40" s="6" t="s">
        <v>234</v>
      </c>
      <c r="E40" s="9">
        <f t="shared" si="0"/>
        <v>-26.6</v>
      </c>
    </row>
    <row r="41" spans="1:10" x14ac:dyDescent="0.3">
      <c r="A41" s="5" t="s">
        <v>264</v>
      </c>
      <c r="B41" s="6" t="s">
        <v>25</v>
      </c>
      <c r="C41" s="6" t="s">
        <v>473</v>
      </c>
      <c r="D41" s="6" t="s">
        <v>213</v>
      </c>
      <c r="E41" s="9">
        <f t="shared" si="0"/>
        <v>-5.5</v>
      </c>
    </row>
    <row r="42" spans="1:10" x14ac:dyDescent="0.3">
      <c r="A42" s="3" t="s">
        <v>272</v>
      </c>
      <c r="B42" s="4" t="s">
        <v>347</v>
      </c>
      <c r="C42" s="4" t="s">
        <v>424</v>
      </c>
      <c r="D42" s="4" t="s">
        <v>439</v>
      </c>
      <c r="E42" s="8">
        <f t="shared" si="0"/>
        <v>-5.5999999999999979</v>
      </c>
    </row>
    <row r="43" spans="1:10" x14ac:dyDescent="0.3">
      <c r="A43" s="5" t="s">
        <v>277</v>
      </c>
      <c r="B43" s="6" t="s">
        <v>381</v>
      </c>
      <c r="C43" s="6" t="s">
        <v>478</v>
      </c>
      <c r="D43" s="6" t="s">
        <v>445</v>
      </c>
      <c r="E43" s="9">
        <f t="shared" si="0"/>
        <v>2.2999999999999989</v>
      </c>
    </row>
    <row r="44" spans="1:10" x14ac:dyDescent="0.3">
      <c r="A44" s="3" t="s">
        <v>281</v>
      </c>
      <c r="B44" s="4" t="s">
        <v>61</v>
      </c>
      <c r="C44" s="4" t="s">
        <v>408</v>
      </c>
      <c r="D44" s="4" t="s">
        <v>448</v>
      </c>
      <c r="E44" s="8">
        <f t="shared" si="0"/>
        <v>-4.6999999999999993</v>
      </c>
    </row>
    <row r="45" spans="1:10" x14ac:dyDescent="0.3">
      <c r="A45" s="5" t="s">
        <v>287</v>
      </c>
      <c r="B45" s="6" t="s">
        <v>449</v>
      </c>
      <c r="C45" s="6" t="s">
        <v>479</v>
      </c>
      <c r="D45" s="6" t="s">
        <v>151</v>
      </c>
      <c r="E45" s="9">
        <f t="shared" si="0"/>
        <v>-5.8999999999999986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0C61-F591-46AF-A0D3-B35E28680F2B}">
  <dimension ref="A1:J46"/>
  <sheetViews>
    <sheetView topLeftCell="A27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15" t="s">
        <v>484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290</v>
      </c>
    </row>
    <row r="9" spans="1:5" x14ac:dyDescent="0.3">
      <c r="A9" s="3" t="s">
        <v>17</v>
      </c>
      <c r="B9" s="4" t="s">
        <v>365</v>
      </c>
      <c r="C9" s="4" t="s">
        <v>425</v>
      </c>
      <c r="D9" s="4" t="s">
        <v>426</v>
      </c>
      <c r="E9" s="8">
        <f>C9-B9</f>
        <v>-6.5</v>
      </c>
    </row>
    <row r="10" spans="1:5" x14ac:dyDescent="0.3">
      <c r="A10" s="5" t="s">
        <v>27</v>
      </c>
      <c r="B10" s="6" t="s">
        <v>280</v>
      </c>
      <c r="C10" s="6" t="s">
        <v>280</v>
      </c>
      <c r="D10" s="6" t="s">
        <v>280</v>
      </c>
      <c r="E10" s="9">
        <f t="shared" ref="E10:E45" si="0">C10-B10</f>
        <v>0</v>
      </c>
    </row>
    <row r="11" spans="1:5" x14ac:dyDescent="0.3">
      <c r="A11" s="3" t="s">
        <v>37</v>
      </c>
      <c r="B11" s="4" t="s">
        <v>178</v>
      </c>
      <c r="C11" s="4" t="s">
        <v>81</v>
      </c>
      <c r="D11" s="4" t="s">
        <v>185</v>
      </c>
      <c r="E11" s="8">
        <f t="shared" si="0"/>
        <v>-4.8999999999999986</v>
      </c>
    </row>
    <row r="12" spans="1:5" x14ac:dyDescent="0.3">
      <c r="A12" s="5" t="s">
        <v>47</v>
      </c>
      <c r="B12" s="6" t="s">
        <v>166</v>
      </c>
      <c r="C12" s="6" t="s">
        <v>280</v>
      </c>
      <c r="D12" s="6" t="s">
        <v>235</v>
      </c>
      <c r="E12" s="9">
        <f t="shared" si="0"/>
        <v>-8.1000000000000014</v>
      </c>
    </row>
    <row r="13" spans="1:5" x14ac:dyDescent="0.3">
      <c r="A13" s="3" t="s">
        <v>56</v>
      </c>
      <c r="B13" s="4" t="s">
        <v>236</v>
      </c>
      <c r="C13" s="4" t="s">
        <v>279</v>
      </c>
      <c r="D13" s="4" t="s">
        <v>153</v>
      </c>
      <c r="E13" s="8">
        <f t="shared" si="0"/>
        <v>-4.8999999999999986</v>
      </c>
    </row>
    <row r="14" spans="1:5" x14ac:dyDescent="0.3">
      <c r="A14" s="5" t="s">
        <v>65</v>
      </c>
      <c r="B14" s="6" t="s">
        <v>333</v>
      </c>
      <c r="C14" s="6" t="s">
        <v>316</v>
      </c>
      <c r="D14" s="6" t="s">
        <v>66</v>
      </c>
      <c r="E14" s="9">
        <f t="shared" si="0"/>
        <v>-8.8000000000000043</v>
      </c>
    </row>
    <row r="15" spans="1:5" x14ac:dyDescent="0.3">
      <c r="A15" s="3" t="s">
        <v>73</v>
      </c>
      <c r="B15" s="4" t="s">
        <v>438</v>
      </c>
      <c r="C15" s="4" t="s">
        <v>364</v>
      </c>
      <c r="D15" s="4" t="s">
        <v>307</v>
      </c>
      <c r="E15" s="8">
        <f t="shared" si="0"/>
        <v>12.699999999999996</v>
      </c>
    </row>
    <row r="16" spans="1:5" x14ac:dyDescent="0.3">
      <c r="A16" s="5" t="s">
        <v>83</v>
      </c>
      <c r="B16" s="6" t="s">
        <v>440</v>
      </c>
      <c r="C16" s="6" t="s">
        <v>439</v>
      </c>
      <c r="D16" s="6" t="s">
        <v>146</v>
      </c>
      <c r="E16" s="9">
        <f t="shared" si="0"/>
        <v>-16.900000000000002</v>
      </c>
    </row>
    <row r="17" spans="1:5" x14ac:dyDescent="0.3">
      <c r="A17" s="3" t="s">
        <v>93</v>
      </c>
      <c r="B17" s="4" t="s">
        <v>183</v>
      </c>
      <c r="C17" s="4" t="s">
        <v>282</v>
      </c>
      <c r="D17" s="4" t="s">
        <v>258</v>
      </c>
      <c r="E17" s="8">
        <f t="shared" si="0"/>
        <v>-4.7999999999999972</v>
      </c>
    </row>
    <row r="18" spans="1:5" x14ac:dyDescent="0.3">
      <c r="A18" s="5" t="s">
        <v>101</v>
      </c>
      <c r="B18" s="6" t="s">
        <v>166</v>
      </c>
      <c r="C18" s="6" t="s">
        <v>154</v>
      </c>
      <c r="D18" s="6" t="s">
        <v>424</v>
      </c>
      <c r="E18" s="9">
        <f t="shared" si="0"/>
        <v>-3.2000000000000028</v>
      </c>
    </row>
    <row r="19" spans="1:5" x14ac:dyDescent="0.3">
      <c r="A19" s="3" t="s">
        <v>110</v>
      </c>
      <c r="B19" s="4" t="s">
        <v>179</v>
      </c>
      <c r="C19" s="4" t="s">
        <v>239</v>
      </c>
      <c r="D19" s="4" t="s">
        <v>362</v>
      </c>
      <c r="E19" s="8">
        <f t="shared" si="0"/>
        <v>-7.2000000000000028</v>
      </c>
    </row>
    <row r="20" spans="1:5" x14ac:dyDescent="0.3">
      <c r="A20" s="5" t="s">
        <v>117</v>
      </c>
      <c r="B20" s="6" t="s">
        <v>447</v>
      </c>
      <c r="C20" s="6" t="s">
        <v>193</v>
      </c>
      <c r="D20" s="6" t="s">
        <v>88</v>
      </c>
      <c r="E20" s="9">
        <f t="shared" si="0"/>
        <v>-2.8000000000000043</v>
      </c>
    </row>
    <row r="21" spans="1:5" x14ac:dyDescent="0.3">
      <c r="A21" s="3" t="s">
        <v>126</v>
      </c>
      <c r="B21" s="4" t="s">
        <v>33</v>
      </c>
      <c r="C21" s="4" t="s">
        <v>438</v>
      </c>
      <c r="D21" s="4" t="s">
        <v>55</v>
      </c>
      <c r="E21" s="8">
        <f t="shared" si="0"/>
        <v>-1</v>
      </c>
    </row>
    <row r="22" spans="1:5" x14ac:dyDescent="0.3">
      <c r="A22" s="5" t="s">
        <v>135</v>
      </c>
      <c r="B22" s="6" t="s">
        <v>186</v>
      </c>
      <c r="C22" s="6" t="s">
        <v>80</v>
      </c>
      <c r="D22" s="6" t="s">
        <v>38</v>
      </c>
      <c r="E22" s="9">
        <f t="shared" si="0"/>
        <v>-9.0999999999999979</v>
      </c>
    </row>
    <row r="23" spans="1:5" x14ac:dyDescent="0.3">
      <c r="A23" s="3" t="s">
        <v>142</v>
      </c>
      <c r="B23" s="4" t="s">
        <v>347</v>
      </c>
      <c r="C23" s="4" t="s">
        <v>249</v>
      </c>
      <c r="D23" s="4" t="s">
        <v>360</v>
      </c>
      <c r="E23" s="8">
        <f t="shared" si="0"/>
        <v>-9.1999999999999993</v>
      </c>
    </row>
    <row r="24" spans="1:5" x14ac:dyDescent="0.3">
      <c r="A24" s="5" t="s">
        <v>150</v>
      </c>
      <c r="B24" s="6" t="s">
        <v>352</v>
      </c>
      <c r="C24" s="6" t="s">
        <v>454</v>
      </c>
      <c r="D24" s="6" t="s">
        <v>219</v>
      </c>
      <c r="E24" s="9">
        <f t="shared" si="0"/>
        <v>-6.6000000000000014</v>
      </c>
    </row>
    <row r="25" spans="1:5" x14ac:dyDescent="0.3">
      <c r="A25" s="3" t="s">
        <v>160</v>
      </c>
      <c r="B25" s="4" t="s">
        <v>456</v>
      </c>
      <c r="C25" s="4" t="s">
        <v>457</v>
      </c>
      <c r="D25" s="4" t="s">
        <v>458</v>
      </c>
      <c r="E25" s="8">
        <f t="shared" si="0"/>
        <v>1.6999999999999957</v>
      </c>
    </row>
    <row r="26" spans="1:5" x14ac:dyDescent="0.3">
      <c r="A26" s="5" t="s">
        <v>169</v>
      </c>
      <c r="B26" s="6" t="s">
        <v>200</v>
      </c>
      <c r="C26" s="6" t="s">
        <v>280</v>
      </c>
      <c r="D26" s="6" t="s">
        <v>170</v>
      </c>
      <c r="E26" s="9">
        <f t="shared" si="0"/>
        <v>-11.2</v>
      </c>
    </row>
    <row r="27" spans="1:5" x14ac:dyDescent="0.3">
      <c r="A27" s="3" t="s">
        <v>177</v>
      </c>
      <c r="B27" s="4" t="s">
        <v>82</v>
      </c>
      <c r="C27" s="4" t="s">
        <v>448</v>
      </c>
      <c r="D27" s="4" t="s">
        <v>201</v>
      </c>
      <c r="E27" s="8">
        <f t="shared" si="0"/>
        <v>-2.8000000000000007</v>
      </c>
    </row>
    <row r="28" spans="1:5" x14ac:dyDescent="0.3">
      <c r="A28" s="5" t="s">
        <v>187</v>
      </c>
      <c r="B28" s="6" t="s">
        <v>408</v>
      </c>
      <c r="C28" s="6" t="s">
        <v>455</v>
      </c>
      <c r="D28" s="6" t="s">
        <v>398</v>
      </c>
      <c r="E28" s="9">
        <f t="shared" si="0"/>
        <v>-11.6</v>
      </c>
    </row>
    <row r="29" spans="1:5" x14ac:dyDescent="0.3">
      <c r="A29" s="3" t="s">
        <v>190</v>
      </c>
      <c r="B29" s="4" t="s">
        <v>315</v>
      </c>
      <c r="C29" s="4" t="s">
        <v>161</v>
      </c>
      <c r="D29" s="4" t="s">
        <v>424</v>
      </c>
      <c r="E29" s="8">
        <f t="shared" si="0"/>
        <v>-10</v>
      </c>
    </row>
    <row r="30" spans="1:5" x14ac:dyDescent="0.3">
      <c r="A30" s="5" t="s">
        <v>197</v>
      </c>
      <c r="B30" s="6" t="s">
        <v>179</v>
      </c>
      <c r="C30" s="6" t="s">
        <v>411</v>
      </c>
      <c r="D30" s="6" t="s">
        <v>115</v>
      </c>
      <c r="E30" s="9">
        <f t="shared" si="0"/>
        <v>-6.5</v>
      </c>
    </row>
    <row r="31" spans="1:5" x14ac:dyDescent="0.3">
      <c r="A31" s="3" t="s">
        <v>202</v>
      </c>
      <c r="B31" s="4" t="s">
        <v>316</v>
      </c>
      <c r="C31" s="4" t="s">
        <v>39</v>
      </c>
      <c r="D31" s="4" t="s">
        <v>63</v>
      </c>
      <c r="E31" s="8">
        <f t="shared" si="0"/>
        <v>4.1000000000000014</v>
      </c>
    </row>
    <row r="32" spans="1:5" x14ac:dyDescent="0.3">
      <c r="A32" s="5" t="s">
        <v>206</v>
      </c>
      <c r="B32" s="6" t="s">
        <v>350</v>
      </c>
      <c r="C32" s="6" t="s">
        <v>82</v>
      </c>
      <c r="D32" s="6" t="s">
        <v>419</v>
      </c>
      <c r="E32" s="9">
        <f t="shared" si="0"/>
        <v>-6.5999999999999979</v>
      </c>
    </row>
    <row r="33" spans="1:10" x14ac:dyDescent="0.3">
      <c r="A33" s="3" t="s">
        <v>211</v>
      </c>
      <c r="B33" s="4" t="s">
        <v>85</v>
      </c>
      <c r="C33" s="4" t="s">
        <v>375</v>
      </c>
      <c r="D33" s="4" t="s">
        <v>95</v>
      </c>
      <c r="E33" s="8">
        <f t="shared" si="0"/>
        <v>-3.6999999999999957</v>
      </c>
    </row>
    <row r="34" spans="1:10" x14ac:dyDescent="0.3">
      <c r="A34" s="5" t="s">
        <v>216</v>
      </c>
      <c r="B34" s="6" t="s">
        <v>463</v>
      </c>
      <c r="C34" s="6" t="s">
        <v>464</v>
      </c>
      <c r="D34" s="6" t="s">
        <v>429</v>
      </c>
      <c r="E34" s="9">
        <f t="shared" si="0"/>
        <v>-1.3000000000000007</v>
      </c>
    </row>
    <row r="35" spans="1:10" x14ac:dyDescent="0.3">
      <c r="A35" s="3" t="s">
        <v>226</v>
      </c>
      <c r="B35" s="4" t="s">
        <v>141</v>
      </c>
      <c r="C35" s="4" t="s">
        <v>338</v>
      </c>
      <c r="D35" s="4" t="s">
        <v>399</v>
      </c>
      <c r="E35" s="8">
        <f t="shared" si="0"/>
        <v>-12.2</v>
      </c>
    </row>
    <row r="36" spans="1:10" x14ac:dyDescent="0.3">
      <c r="A36" s="5" t="s">
        <v>232</v>
      </c>
      <c r="B36" s="6" t="s">
        <v>355</v>
      </c>
      <c r="C36" s="6" t="s">
        <v>382</v>
      </c>
      <c r="D36" s="6" t="s">
        <v>444</v>
      </c>
      <c r="E36" s="9">
        <f t="shared" si="0"/>
        <v>-5.1000000000000014</v>
      </c>
    </row>
    <row r="37" spans="1:10" x14ac:dyDescent="0.3">
      <c r="A37" s="3" t="s">
        <v>238</v>
      </c>
      <c r="B37" s="4" t="s">
        <v>467</v>
      </c>
      <c r="C37" s="4" t="s">
        <v>31</v>
      </c>
      <c r="D37" s="4" t="s">
        <v>111</v>
      </c>
      <c r="E37" s="8">
        <f t="shared" si="0"/>
        <v>-9.8000000000000007</v>
      </c>
    </row>
    <row r="38" spans="1:10" x14ac:dyDescent="0.3">
      <c r="A38" s="5" t="s">
        <v>245</v>
      </c>
      <c r="B38" s="6" t="s">
        <v>155</v>
      </c>
      <c r="C38" s="6" t="s">
        <v>219</v>
      </c>
      <c r="D38" s="6" t="s">
        <v>220</v>
      </c>
      <c r="E38" s="9">
        <f t="shared" si="0"/>
        <v>-1.3000000000000007</v>
      </c>
    </row>
    <row r="39" spans="1:10" x14ac:dyDescent="0.3">
      <c r="A39" s="3" t="s">
        <v>255</v>
      </c>
      <c r="B39" s="4" t="s">
        <v>412</v>
      </c>
      <c r="C39" s="4" t="s">
        <v>298</v>
      </c>
      <c r="D39" s="4" t="s">
        <v>223</v>
      </c>
      <c r="E39" s="8">
        <f t="shared" si="0"/>
        <v>12.9</v>
      </c>
    </row>
    <row r="40" spans="1:10" ht="28.8" x14ac:dyDescent="0.3">
      <c r="A40" s="12" t="s">
        <v>485</v>
      </c>
      <c r="B40" s="6" t="s">
        <v>472</v>
      </c>
      <c r="C40" s="6" t="s">
        <v>462</v>
      </c>
      <c r="D40" s="6" t="s">
        <v>312</v>
      </c>
      <c r="E40" s="9">
        <f t="shared" si="0"/>
        <v>-30.400000000000002</v>
      </c>
    </row>
    <row r="41" spans="1:10" x14ac:dyDescent="0.3">
      <c r="A41" s="5" t="s">
        <v>264</v>
      </c>
      <c r="B41" s="6" t="s">
        <v>474</v>
      </c>
      <c r="C41" s="6" t="s">
        <v>475</v>
      </c>
      <c r="D41" s="6" t="s">
        <v>92</v>
      </c>
      <c r="E41" s="9">
        <f t="shared" si="0"/>
        <v>-12.399999999999999</v>
      </c>
    </row>
    <row r="42" spans="1:10" x14ac:dyDescent="0.3">
      <c r="A42" s="3" t="s">
        <v>272</v>
      </c>
      <c r="B42" s="4" t="s">
        <v>219</v>
      </c>
      <c r="C42" s="4" t="s">
        <v>29</v>
      </c>
      <c r="D42" s="4" t="s">
        <v>477</v>
      </c>
      <c r="E42" s="8">
        <f t="shared" si="0"/>
        <v>-6.1999999999999993</v>
      </c>
    </row>
    <row r="43" spans="1:10" x14ac:dyDescent="0.3">
      <c r="A43" s="5" t="s">
        <v>277</v>
      </c>
      <c r="B43" s="6" t="s">
        <v>251</v>
      </c>
      <c r="C43" s="6" t="s">
        <v>252</v>
      </c>
      <c r="D43" s="6" t="s">
        <v>35</v>
      </c>
      <c r="E43" s="9">
        <f t="shared" si="0"/>
        <v>-6.5</v>
      </c>
    </row>
    <row r="44" spans="1:10" x14ac:dyDescent="0.3">
      <c r="A44" s="3" t="s">
        <v>281</v>
      </c>
      <c r="B44" s="4" t="s">
        <v>356</v>
      </c>
      <c r="C44" s="4" t="s">
        <v>86</v>
      </c>
      <c r="D44" s="4" t="s">
        <v>168</v>
      </c>
      <c r="E44" s="8">
        <f t="shared" si="0"/>
        <v>20</v>
      </c>
    </row>
    <row r="45" spans="1:10" x14ac:dyDescent="0.3">
      <c r="A45" s="5" t="s">
        <v>287</v>
      </c>
      <c r="B45" s="6" t="s">
        <v>45</v>
      </c>
      <c r="C45" s="6" t="s">
        <v>357</v>
      </c>
      <c r="D45" s="6" t="s">
        <v>82</v>
      </c>
      <c r="E45" s="9">
        <f t="shared" si="0"/>
        <v>-7.7000000000000028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DC6A-A58E-4B89-A276-3C9D68A2D153}">
  <dimension ref="A1:J46"/>
  <sheetViews>
    <sheetView topLeftCell="A26" workbookViewId="0">
      <selection activeCell="J40" sqref="J40"/>
    </sheetView>
  </sheetViews>
  <sheetFormatPr defaultRowHeight="14.4" x14ac:dyDescent="0.3"/>
  <cols>
    <col min="1" max="1" width="18.6640625" bestFit="1" customWidth="1"/>
    <col min="5" max="5" width="10.5546875" bestFit="1" customWidth="1"/>
  </cols>
  <sheetData>
    <row r="1" spans="1:5" x14ac:dyDescent="0.3">
      <c r="A1" s="15" t="s">
        <v>484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</row>
    <row r="7" spans="1:5" x14ac:dyDescent="0.3">
      <c r="A7" s="3"/>
      <c r="B7" s="4"/>
      <c r="C7" s="4" t="s">
        <v>12</v>
      </c>
      <c r="D7" s="4"/>
      <c r="E7" s="4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6" t="s">
        <v>290</v>
      </c>
    </row>
    <row r="9" spans="1:5" x14ac:dyDescent="0.3">
      <c r="A9" s="3" t="s">
        <v>17</v>
      </c>
      <c r="B9" s="4" t="s">
        <v>61</v>
      </c>
      <c r="C9" s="4" t="s">
        <v>262</v>
      </c>
      <c r="D9" s="4" t="s">
        <v>244</v>
      </c>
      <c r="E9" s="8">
        <f>C9-B9</f>
        <v>-6.3999999999999986</v>
      </c>
    </row>
    <row r="10" spans="1:5" x14ac:dyDescent="0.3">
      <c r="A10" s="5" t="s">
        <v>27</v>
      </c>
      <c r="B10" s="6" t="s">
        <v>252</v>
      </c>
      <c r="C10" s="6" t="s">
        <v>429</v>
      </c>
      <c r="D10" s="6" t="s">
        <v>250</v>
      </c>
      <c r="E10" s="9">
        <f t="shared" ref="E10:E45" si="0">C10-B10</f>
        <v>-1.6999999999999993</v>
      </c>
    </row>
    <row r="11" spans="1:5" x14ac:dyDescent="0.3">
      <c r="A11" s="3" t="s">
        <v>37</v>
      </c>
      <c r="B11" s="4" t="s">
        <v>194</v>
      </c>
      <c r="C11" s="4" t="s">
        <v>430</v>
      </c>
      <c r="D11" s="4" t="s">
        <v>116</v>
      </c>
      <c r="E11" s="8">
        <f t="shared" si="0"/>
        <v>-4.6999999999999993</v>
      </c>
    </row>
    <row r="12" spans="1:5" x14ac:dyDescent="0.3">
      <c r="A12" s="5" t="s">
        <v>47</v>
      </c>
      <c r="B12" s="6" t="s">
        <v>431</v>
      </c>
      <c r="C12" s="6" t="s">
        <v>432</v>
      </c>
      <c r="D12" s="6" t="s">
        <v>417</v>
      </c>
      <c r="E12" s="9">
        <f t="shared" si="0"/>
        <v>-4.7999999999999972</v>
      </c>
    </row>
    <row r="13" spans="1:5" x14ac:dyDescent="0.3">
      <c r="A13" s="3" t="s">
        <v>56</v>
      </c>
      <c r="B13" s="4" t="s">
        <v>362</v>
      </c>
      <c r="C13" s="4" t="s">
        <v>434</v>
      </c>
      <c r="D13" s="4" t="s">
        <v>433</v>
      </c>
      <c r="E13" s="8">
        <f t="shared" si="0"/>
        <v>-6.5</v>
      </c>
    </row>
    <row r="14" spans="1:5" x14ac:dyDescent="0.3">
      <c r="A14" s="5" t="s">
        <v>65</v>
      </c>
      <c r="B14" s="6" t="s">
        <v>149</v>
      </c>
      <c r="C14" s="6" t="s">
        <v>285</v>
      </c>
      <c r="D14" s="6" t="s">
        <v>167</v>
      </c>
      <c r="E14" s="9">
        <f t="shared" si="0"/>
        <v>-8.7999999999999972</v>
      </c>
    </row>
    <row r="15" spans="1:5" x14ac:dyDescent="0.3">
      <c r="A15" s="3" t="s">
        <v>73</v>
      </c>
      <c r="B15" s="4" t="s">
        <v>297</v>
      </c>
      <c r="C15" s="4" t="s">
        <v>50</v>
      </c>
      <c r="D15" s="4" t="s">
        <v>31</v>
      </c>
      <c r="E15" s="8">
        <f t="shared" si="0"/>
        <v>9</v>
      </c>
    </row>
    <row r="16" spans="1:5" x14ac:dyDescent="0.3">
      <c r="A16" s="5" t="s">
        <v>83</v>
      </c>
      <c r="B16" s="6" t="s">
        <v>86</v>
      </c>
      <c r="C16" s="6" t="s">
        <v>198</v>
      </c>
      <c r="D16" s="6" t="s">
        <v>195</v>
      </c>
      <c r="E16" s="9">
        <f t="shared" si="0"/>
        <v>-13.7</v>
      </c>
    </row>
    <row r="17" spans="1:5" x14ac:dyDescent="0.3">
      <c r="A17" s="3" t="s">
        <v>93</v>
      </c>
      <c r="B17" s="4" t="s">
        <v>148</v>
      </c>
      <c r="C17" s="4" t="s">
        <v>419</v>
      </c>
      <c r="D17" s="4" t="s">
        <v>95</v>
      </c>
      <c r="E17" s="8">
        <f t="shared" si="0"/>
        <v>-8.3999999999999986</v>
      </c>
    </row>
    <row r="18" spans="1:5" x14ac:dyDescent="0.3">
      <c r="A18" s="5" t="s">
        <v>101</v>
      </c>
      <c r="B18" s="6" t="s">
        <v>292</v>
      </c>
      <c r="C18" s="6" t="s">
        <v>442</v>
      </c>
      <c r="D18" s="6" t="s">
        <v>443</v>
      </c>
      <c r="E18" s="9">
        <f t="shared" si="0"/>
        <v>-4.6000000000000014</v>
      </c>
    </row>
    <row r="19" spans="1:5" x14ac:dyDescent="0.3">
      <c r="A19" s="3" t="s">
        <v>110</v>
      </c>
      <c r="B19" s="4" t="s">
        <v>153</v>
      </c>
      <c r="C19" s="4" t="s">
        <v>155</v>
      </c>
      <c r="D19" s="4" t="s">
        <v>158</v>
      </c>
      <c r="E19" s="8">
        <f t="shared" si="0"/>
        <v>-4.7999999999999989</v>
      </c>
    </row>
    <row r="20" spans="1:5" x14ac:dyDescent="0.3">
      <c r="A20" s="5" t="s">
        <v>117</v>
      </c>
      <c r="B20" s="6" t="s">
        <v>426</v>
      </c>
      <c r="C20" s="6" t="s">
        <v>371</v>
      </c>
      <c r="D20" s="6" t="s">
        <v>425</v>
      </c>
      <c r="E20" s="9">
        <f t="shared" si="0"/>
        <v>-6.0999999999999979</v>
      </c>
    </row>
    <row r="21" spans="1:5" x14ac:dyDescent="0.3">
      <c r="A21" s="3" t="s">
        <v>126</v>
      </c>
      <c r="B21" s="4" t="s">
        <v>237</v>
      </c>
      <c r="C21" s="4" t="s">
        <v>338</v>
      </c>
      <c r="D21" s="4" t="s">
        <v>240</v>
      </c>
      <c r="E21" s="8">
        <f t="shared" si="0"/>
        <v>-2.8000000000000007</v>
      </c>
    </row>
    <row r="22" spans="1:5" x14ac:dyDescent="0.3">
      <c r="A22" s="5" t="s">
        <v>135</v>
      </c>
      <c r="B22" s="6" t="s">
        <v>81</v>
      </c>
      <c r="C22" s="6" t="s">
        <v>151</v>
      </c>
      <c r="D22" s="6" t="s">
        <v>230</v>
      </c>
      <c r="E22" s="9">
        <f t="shared" si="0"/>
        <v>-7.3999999999999986</v>
      </c>
    </row>
    <row r="23" spans="1:5" x14ac:dyDescent="0.3">
      <c r="A23" s="3" t="s">
        <v>142</v>
      </c>
      <c r="B23" s="4" t="s">
        <v>52</v>
      </c>
      <c r="C23" s="4" t="s">
        <v>450</v>
      </c>
      <c r="D23" s="4" t="s">
        <v>448</v>
      </c>
      <c r="E23" s="8">
        <f t="shared" si="0"/>
        <v>-9.6999999999999993</v>
      </c>
    </row>
    <row r="24" spans="1:5" x14ac:dyDescent="0.3">
      <c r="A24" s="5" t="s">
        <v>150</v>
      </c>
      <c r="B24" s="6" t="s">
        <v>221</v>
      </c>
      <c r="C24" s="6" t="s">
        <v>455</v>
      </c>
      <c r="D24" s="6" t="s">
        <v>155</v>
      </c>
      <c r="E24" s="9">
        <f t="shared" si="0"/>
        <v>-6.7000000000000011</v>
      </c>
    </row>
    <row r="25" spans="1:5" x14ac:dyDescent="0.3">
      <c r="A25" s="3" t="s">
        <v>160</v>
      </c>
      <c r="B25" s="4" t="s">
        <v>115</v>
      </c>
      <c r="C25" s="4" t="s">
        <v>448</v>
      </c>
      <c r="D25" s="4" t="s">
        <v>424</v>
      </c>
      <c r="E25" s="8">
        <f t="shared" si="0"/>
        <v>0.69999999999999929</v>
      </c>
    </row>
    <row r="26" spans="1:5" x14ac:dyDescent="0.3">
      <c r="A26" s="5" t="s">
        <v>169</v>
      </c>
      <c r="B26" s="6" t="s">
        <v>137</v>
      </c>
      <c r="C26" s="6" t="s">
        <v>431</v>
      </c>
      <c r="D26" s="6" t="s">
        <v>310</v>
      </c>
      <c r="E26" s="9">
        <f t="shared" si="0"/>
        <v>-10.5</v>
      </c>
    </row>
    <row r="27" spans="1:5" x14ac:dyDescent="0.3">
      <c r="A27" s="3" t="s">
        <v>177</v>
      </c>
      <c r="B27" s="4" t="s">
        <v>261</v>
      </c>
      <c r="C27" s="4" t="s">
        <v>313</v>
      </c>
      <c r="D27" s="4" t="s">
        <v>63</v>
      </c>
      <c r="E27" s="8">
        <f t="shared" si="0"/>
        <v>-3.5</v>
      </c>
    </row>
    <row r="28" spans="1:5" x14ac:dyDescent="0.3">
      <c r="A28" s="5" t="s">
        <v>187</v>
      </c>
      <c r="B28" s="6" t="s">
        <v>80</v>
      </c>
      <c r="C28" s="6" t="s">
        <v>75</v>
      </c>
      <c r="D28" s="6" t="s">
        <v>438</v>
      </c>
      <c r="E28" s="9">
        <f t="shared" si="0"/>
        <v>-8</v>
      </c>
    </row>
    <row r="29" spans="1:5" x14ac:dyDescent="0.3">
      <c r="A29" s="3" t="s">
        <v>190</v>
      </c>
      <c r="B29" s="4" t="s">
        <v>419</v>
      </c>
      <c r="C29" s="4" t="s">
        <v>236</v>
      </c>
      <c r="D29" s="4" t="s">
        <v>369</v>
      </c>
      <c r="E29" s="8">
        <f t="shared" si="0"/>
        <v>-8.4000000000000021</v>
      </c>
    </row>
    <row r="30" spans="1:5" x14ac:dyDescent="0.3">
      <c r="A30" s="5" t="s">
        <v>197</v>
      </c>
      <c r="B30" s="6" t="s">
        <v>244</v>
      </c>
      <c r="C30" s="6" t="s">
        <v>392</v>
      </c>
      <c r="D30" s="6" t="s">
        <v>112</v>
      </c>
      <c r="E30" s="9">
        <f t="shared" si="0"/>
        <v>-7.8000000000000007</v>
      </c>
    </row>
    <row r="31" spans="1:5" x14ac:dyDescent="0.3">
      <c r="A31" s="3" t="s">
        <v>202</v>
      </c>
      <c r="B31" s="4" t="s">
        <v>411</v>
      </c>
      <c r="C31" s="4" t="s">
        <v>460</v>
      </c>
      <c r="D31" s="4" t="s">
        <v>368</v>
      </c>
      <c r="E31" s="8">
        <f t="shared" si="0"/>
        <v>-2.5</v>
      </c>
    </row>
    <row r="32" spans="1:5" x14ac:dyDescent="0.3">
      <c r="A32" s="5" t="s">
        <v>206</v>
      </c>
      <c r="B32" s="6" t="s">
        <v>53</v>
      </c>
      <c r="C32" s="6" t="s">
        <v>262</v>
      </c>
      <c r="D32" s="6" t="s">
        <v>362</v>
      </c>
      <c r="E32" s="9">
        <f t="shared" si="0"/>
        <v>-3.1999999999999993</v>
      </c>
    </row>
    <row r="33" spans="1:10" x14ac:dyDescent="0.3">
      <c r="A33" s="3" t="s">
        <v>211</v>
      </c>
      <c r="B33" s="4" t="s">
        <v>62</v>
      </c>
      <c r="C33" s="4" t="s">
        <v>310</v>
      </c>
      <c r="D33" s="4" t="s">
        <v>60</v>
      </c>
      <c r="E33" s="8">
        <f t="shared" si="0"/>
        <v>-4.6999999999999993</v>
      </c>
    </row>
    <row r="34" spans="1:10" x14ac:dyDescent="0.3">
      <c r="A34" s="5" t="s">
        <v>216</v>
      </c>
      <c r="B34" s="6" t="s">
        <v>465</v>
      </c>
      <c r="C34" s="6" t="s">
        <v>260</v>
      </c>
      <c r="D34" s="6" t="s">
        <v>466</v>
      </c>
      <c r="E34" s="9">
        <f t="shared" si="0"/>
        <v>-4.5</v>
      </c>
    </row>
    <row r="35" spans="1:10" x14ac:dyDescent="0.3">
      <c r="A35" s="3" t="s">
        <v>226</v>
      </c>
      <c r="B35" s="4" t="s">
        <v>333</v>
      </c>
      <c r="C35" s="4" t="s">
        <v>194</v>
      </c>
      <c r="D35" s="4" t="s">
        <v>419</v>
      </c>
      <c r="E35" s="8">
        <f t="shared" si="0"/>
        <v>-7.7000000000000028</v>
      </c>
    </row>
    <row r="36" spans="1:10" x14ac:dyDescent="0.3">
      <c r="A36" s="5" t="s">
        <v>232</v>
      </c>
      <c r="B36" s="6" t="s">
        <v>433</v>
      </c>
      <c r="C36" s="6" t="s">
        <v>300</v>
      </c>
      <c r="D36" s="6" t="s">
        <v>75</v>
      </c>
      <c r="E36" s="9">
        <f t="shared" si="0"/>
        <v>-4.4000000000000021</v>
      </c>
    </row>
    <row r="37" spans="1:10" x14ac:dyDescent="0.3">
      <c r="A37" s="3" t="s">
        <v>238</v>
      </c>
      <c r="B37" s="4" t="s">
        <v>430</v>
      </c>
      <c r="C37" s="4" t="s">
        <v>223</v>
      </c>
      <c r="D37" s="4" t="s">
        <v>451</v>
      </c>
      <c r="E37" s="8">
        <f t="shared" si="0"/>
        <v>-5.9000000000000021</v>
      </c>
    </row>
    <row r="38" spans="1:10" x14ac:dyDescent="0.3">
      <c r="A38" s="5" t="s">
        <v>245</v>
      </c>
      <c r="B38" s="6" t="s">
        <v>436</v>
      </c>
      <c r="C38" s="6" t="s">
        <v>470</v>
      </c>
      <c r="D38" s="6" t="s">
        <v>471</v>
      </c>
      <c r="E38" s="9">
        <f t="shared" si="0"/>
        <v>-1</v>
      </c>
    </row>
    <row r="39" spans="1:10" x14ac:dyDescent="0.3">
      <c r="A39" s="3" t="s">
        <v>255</v>
      </c>
      <c r="B39" s="4" t="s">
        <v>412</v>
      </c>
      <c r="C39" s="4" t="s">
        <v>298</v>
      </c>
      <c r="D39" s="4" t="s">
        <v>223</v>
      </c>
      <c r="E39" s="8">
        <f t="shared" si="0"/>
        <v>12.9</v>
      </c>
    </row>
    <row r="40" spans="1:10" ht="28.8" x14ac:dyDescent="0.3">
      <c r="A40" s="12" t="s">
        <v>485</v>
      </c>
      <c r="B40" s="6" t="s">
        <v>26</v>
      </c>
      <c r="C40" s="6" t="s">
        <v>445</v>
      </c>
      <c r="D40" s="6" t="s">
        <v>180</v>
      </c>
      <c r="E40" s="9">
        <f t="shared" si="0"/>
        <v>-29.7</v>
      </c>
    </row>
    <row r="41" spans="1:10" x14ac:dyDescent="0.3">
      <c r="A41" s="5" t="s">
        <v>264</v>
      </c>
      <c r="B41" s="6" t="s">
        <v>476</v>
      </c>
      <c r="C41" s="6" t="s">
        <v>183</v>
      </c>
      <c r="D41" s="6" t="s">
        <v>41</v>
      </c>
      <c r="E41" s="9">
        <f t="shared" si="0"/>
        <v>-7.2000000000000028</v>
      </c>
    </row>
    <row r="42" spans="1:10" x14ac:dyDescent="0.3">
      <c r="A42" s="3" t="s">
        <v>272</v>
      </c>
      <c r="B42" s="4" t="s">
        <v>303</v>
      </c>
      <c r="C42" s="4" t="s">
        <v>431</v>
      </c>
      <c r="D42" s="4" t="s">
        <v>48</v>
      </c>
      <c r="E42" s="8">
        <f t="shared" si="0"/>
        <v>-5.9000000000000021</v>
      </c>
    </row>
    <row r="43" spans="1:10" x14ac:dyDescent="0.3">
      <c r="A43" s="5" t="s">
        <v>277</v>
      </c>
      <c r="B43" s="6" t="s">
        <v>301</v>
      </c>
      <c r="C43" s="6" t="s">
        <v>461</v>
      </c>
      <c r="D43" s="6" t="s">
        <v>224</v>
      </c>
      <c r="E43" s="9">
        <f t="shared" si="0"/>
        <v>-3.7000000000000011</v>
      </c>
    </row>
    <row r="44" spans="1:10" x14ac:dyDescent="0.3">
      <c r="A44" s="3" t="s">
        <v>281</v>
      </c>
      <c r="B44" s="4" t="s">
        <v>430</v>
      </c>
      <c r="C44" s="4" t="s">
        <v>312</v>
      </c>
      <c r="D44" s="4" t="s">
        <v>176</v>
      </c>
      <c r="E44" s="8">
        <f t="shared" si="0"/>
        <v>10.199999999999999</v>
      </c>
    </row>
    <row r="45" spans="1:10" x14ac:dyDescent="0.3">
      <c r="A45" s="5" t="s">
        <v>287</v>
      </c>
      <c r="B45" s="6" t="s">
        <v>194</v>
      </c>
      <c r="C45" s="6" t="s">
        <v>433</v>
      </c>
      <c r="D45" s="6" t="s">
        <v>408</v>
      </c>
      <c r="E45" s="9">
        <f t="shared" si="0"/>
        <v>-6.6999999999999993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15A8-33EF-4382-B7D5-75F3D4E42A69}">
  <dimension ref="A1:J46"/>
  <sheetViews>
    <sheetView topLeftCell="A26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15" t="s">
        <v>482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10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290</v>
      </c>
    </row>
    <row r="9" spans="1:5" x14ac:dyDescent="0.3">
      <c r="A9" s="3" t="s">
        <v>17</v>
      </c>
      <c r="B9" s="4" t="s">
        <v>18</v>
      </c>
      <c r="C9" s="4" t="s">
        <v>19</v>
      </c>
      <c r="D9" s="4" t="s">
        <v>20</v>
      </c>
      <c r="E9" s="8">
        <f>C9-B9</f>
        <v>8.2000000000000028</v>
      </c>
    </row>
    <row r="10" spans="1:5" x14ac:dyDescent="0.3">
      <c r="A10" s="5" t="s">
        <v>27</v>
      </c>
      <c r="B10" s="6" t="s">
        <v>28</v>
      </c>
      <c r="C10" s="6" t="s">
        <v>29</v>
      </c>
      <c r="D10" s="6" t="s">
        <v>30</v>
      </c>
      <c r="E10" s="9">
        <f t="shared" ref="E10:E45" si="0">C10-B10</f>
        <v>-4.5</v>
      </c>
    </row>
    <row r="11" spans="1:5" x14ac:dyDescent="0.3">
      <c r="A11" s="3" t="s">
        <v>37</v>
      </c>
      <c r="B11" s="4" t="s">
        <v>38</v>
      </c>
      <c r="C11" s="4" t="s">
        <v>39</v>
      </c>
      <c r="D11" s="4" t="s">
        <v>40</v>
      </c>
      <c r="E11" s="8">
        <f t="shared" si="0"/>
        <v>-0.80000000000000071</v>
      </c>
    </row>
    <row r="12" spans="1:5" x14ac:dyDescent="0.3">
      <c r="A12" s="5" t="s">
        <v>47</v>
      </c>
      <c r="B12" s="6" t="s">
        <v>48</v>
      </c>
      <c r="C12" s="6" t="s">
        <v>49</v>
      </c>
      <c r="D12" s="6" t="s">
        <v>50</v>
      </c>
      <c r="E12" s="9">
        <f t="shared" si="0"/>
        <v>-5.7000000000000028</v>
      </c>
    </row>
    <row r="13" spans="1:5" x14ac:dyDescent="0.3">
      <c r="A13" s="3" t="s">
        <v>56</v>
      </c>
      <c r="B13" s="4" t="s">
        <v>57</v>
      </c>
      <c r="C13" s="4" t="s">
        <v>58</v>
      </c>
      <c r="D13" s="4" t="s">
        <v>59</v>
      </c>
      <c r="E13" s="8">
        <f t="shared" si="0"/>
        <v>-3.1999999999999993</v>
      </c>
    </row>
    <row r="14" spans="1:5" x14ac:dyDescent="0.3">
      <c r="A14" s="5" t="s">
        <v>65</v>
      </c>
      <c r="B14" s="6" t="s">
        <v>66</v>
      </c>
      <c r="C14" s="6" t="s">
        <v>45</v>
      </c>
      <c r="D14" s="6" t="s">
        <v>57</v>
      </c>
      <c r="E14" s="9">
        <f t="shared" si="0"/>
        <v>0.70000000000000284</v>
      </c>
    </row>
    <row r="15" spans="1:5" x14ac:dyDescent="0.3">
      <c r="A15" s="3" t="s">
        <v>73</v>
      </c>
      <c r="B15" s="4" t="s">
        <v>74</v>
      </c>
      <c r="C15" s="4" t="s">
        <v>75</v>
      </c>
      <c r="D15" s="4" t="s">
        <v>76</v>
      </c>
      <c r="E15" s="8">
        <f t="shared" si="0"/>
        <v>12.7</v>
      </c>
    </row>
    <row r="16" spans="1:5" x14ac:dyDescent="0.3">
      <c r="A16" s="5" t="s">
        <v>83</v>
      </c>
      <c r="B16" s="6" t="s">
        <v>84</v>
      </c>
      <c r="C16" s="6" t="s">
        <v>85</v>
      </c>
      <c r="D16" s="6" t="s">
        <v>86</v>
      </c>
      <c r="E16" s="9">
        <f t="shared" si="0"/>
        <v>-3.3000000000000043</v>
      </c>
    </row>
    <row r="17" spans="1:5" x14ac:dyDescent="0.3">
      <c r="A17" s="3" t="s">
        <v>93</v>
      </c>
      <c r="B17" s="4" t="s">
        <v>94</v>
      </c>
      <c r="C17" s="4" t="s">
        <v>95</v>
      </c>
      <c r="D17" s="4" t="s">
        <v>96</v>
      </c>
      <c r="E17" s="8">
        <f t="shared" si="0"/>
        <v>-5.7999999999999972</v>
      </c>
    </row>
    <row r="18" spans="1:5" x14ac:dyDescent="0.3">
      <c r="A18" s="5" t="s">
        <v>101</v>
      </c>
      <c r="B18" s="6" t="s">
        <v>102</v>
      </c>
      <c r="C18" s="6" t="s">
        <v>103</v>
      </c>
      <c r="D18" s="6" t="s">
        <v>104</v>
      </c>
      <c r="E18" s="9">
        <f t="shared" si="0"/>
        <v>8.1000000000000014</v>
      </c>
    </row>
    <row r="19" spans="1:5" x14ac:dyDescent="0.3">
      <c r="A19" s="3" t="s">
        <v>110</v>
      </c>
      <c r="B19" s="4" t="s">
        <v>111</v>
      </c>
      <c r="C19" s="4" t="s">
        <v>112</v>
      </c>
      <c r="D19" s="4" t="s">
        <v>113</v>
      </c>
      <c r="E19" s="8">
        <f t="shared" si="0"/>
        <v>-0.30000000000000071</v>
      </c>
    </row>
    <row r="20" spans="1:5" x14ac:dyDescent="0.3">
      <c r="A20" s="5" t="s">
        <v>117</v>
      </c>
      <c r="B20" s="6" t="s">
        <v>118</v>
      </c>
      <c r="C20" s="6" t="s">
        <v>40</v>
      </c>
      <c r="D20" s="6" t="s">
        <v>119</v>
      </c>
      <c r="E20" s="9">
        <f t="shared" si="0"/>
        <v>-6.5</v>
      </c>
    </row>
    <row r="21" spans="1:5" x14ac:dyDescent="0.3">
      <c r="A21" s="3" t="s">
        <v>126</v>
      </c>
      <c r="B21" s="4" t="s">
        <v>127</v>
      </c>
      <c r="C21" s="4" t="s">
        <v>128</v>
      </c>
      <c r="D21" s="4" t="s">
        <v>100</v>
      </c>
      <c r="E21" s="8">
        <f t="shared" si="0"/>
        <v>-1.3999999999999986</v>
      </c>
    </row>
    <row r="22" spans="1:5" x14ac:dyDescent="0.3">
      <c r="A22" s="5" t="s">
        <v>135</v>
      </c>
      <c r="B22" s="6" t="s">
        <v>136</v>
      </c>
      <c r="C22" s="6" t="s">
        <v>62</v>
      </c>
      <c r="D22" s="6" t="s">
        <v>137</v>
      </c>
      <c r="E22" s="9">
        <f t="shared" si="0"/>
        <v>-1.5000000000000036</v>
      </c>
    </row>
    <row r="23" spans="1:5" x14ac:dyDescent="0.3">
      <c r="A23" s="3" t="s">
        <v>142</v>
      </c>
      <c r="B23" s="4" t="s">
        <v>130</v>
      </c>
      <c r="C23" s="4" t="s">
        <v>143</v>
      </c>
      <c r="D23" s="4" t="s">
        <v>144</v>
      </c>
      <c r="E23" s="8">
        <f t="shared" si="0"/>
        <v>-5.8999999999999986</v>
      </c>
    </row>
    <row r="24" spans="1:5" x14ac:dyDescent="0.3">
      <c r="A24" s="5" t="s">
        <v>150</v>
      </c>
      <c r="B24" s="6" t="s">
        <v>151</v>
      </c>
      <c r="C24" s="6" t="s">
        <v>152</v>
      </c>
      <c r="D24" s="6" t="s">
        <v>153</v>
      </c>
      <c r="E24" s="9">
        <f t="shared" si="0"/>
        <v>-2.9000000000000021</v>
      </c>
    </row>
    <row r="25" spans="1:5" x14ac:dyDescent="0.3">
      <c r="A25" s="3" t="s">
        <v>160</v>
      </c>
      <c r="B25" s="4" t="s">
        <v>161</v>
      </c>
      <c r="C25" s="4" t="s">
        <v>162</v>
      </c>
      <c r="D25" s="4" t="s">
        <v>163</v>
      </c>
      <c r="E25" s="8">
        <f t="shared" si="0"/>
        <v>2.6999999999999993</v>
      </c>
    </row>
    <row r="26" spans="1:5" x14ac:dyDescent="0.3">
      <c r="A26" s="5" t="s">
        <v>169</v>
      </c>
      <c r="B26" s="6" t="s">
        <v>43</v>
      </c>
      <c r="C26" s="6" t="s">
        <v>170</v>
      </c>
      <c r="D26" s="6" t="s">
        <v>171</v>
      </c>
      <c r="E26" s="9">
        <f t="shared" si="0"/>
        <v>-19.899999999999999</v>
      </c>
    </row>
    <row r="27" spans="1:5" x14ac:dyDescent="0.3">
      <c r="A27" s="3" t="s">
        <v>177</v>
      </c>
      <c r="B27" s="4" t="s">
        <v>178</v>
      </c>
      <c r="C27" s="4" t="s">
        <v>179</v>
      </c>
      <c r="D27" s="4" t="s">
        <v>180</v>
      </c>
      <c r="E27" s="8">
        <f t="shared" si="0"/>
        <v>-6.7999999999999972</v>
      </c>
    </row>
    <row r="28" spans="1:5" x14ac:dyDescent="0.3">
      <c r="A28" s="5" t="s">
        <v>187</v>
      </c>
      <c r="B28" s="6" t="s">
        <v>20</v>
      </c>
      <c r="C28" s="6" t="s">
        <v>82</v>
      </c>
      <c r="D28" s="6" t="s">
        <v>18</v>
      </c>
      <c r="E28" s="9">
        <f t="shared" si="0"/>
        <v>-8.0999999999999979</v>
      </c>
    </row>
    <row r="29" spans="1:5" x14ac:dyDescent="0.3">
      <c r="A29" s="3" t="s">
        <v>190</v>
      </c>
      <c r="B29" s="4" t="s">
        <v>149</v>
      </c>
      <c r="C29" s="4" t="s">
        <v>191</v>
      </c>
      <c r="D29" s="4" t="s">
        <v>192</v>
      </c>
      <c r="E29" s="8">
        <f t="shared" si="0"/>
        <v>-0.79999999999999716</v>
      </c>
    </row>
    <row r="30" spans="1:5" x14ac:dyDescent="0.3">
      <c r="A30" s="5" t="s">
        <v>197</v>
      </c>
      <c r="B30" s="6" t="s">
        <v>32</v>
      </c>
      <c r="C30" s="6" t="s">
        <v>111</v>
      </c>
      <c r="D30" s="6" t="s">
        <v>198</v>
      </c>
      <c r="E30" s="9">
        <f t="shared" si="0"/>
        <v>-6.8000000000000007</v>
      </c>
    </row>
    <row r="31" spans="1:5" x14ac:dyDescent="0.3">
      <c r="A31" s="3" t="s">
        <v>202</v>
      </c>
      <c r="B31" s="4" t="s">
        <v>203</v>
      </c>
      <c r="C31" s="4" t="s">
        <v>179</v>
      </c>
      <c r="D31" s="4" t="s">
        <v>195</v>
      </c>
      <c r="E31" s="8">
        <f t="shared" si="0"/>
        <v>-8.1000000000000014</v>
      </c>
    </row>
    <row r="32" spans="1:5" x14ac:dyDescent="0.3">
      <c r="A32" s="5" t="s">
        <v>206</v>
      </c>
      <c r="B32" s="6" t="s">
        <v>207</v>
      </c>
      <c r="C32" s="6" t="s">
        <v>191</v>
      </c>
      <c r="D32" s="6" t="s">
        <v>57</v>
      </c>
      <c r="E32" s="9">
        <f t="shared" si="0"/>
        <v>4.6999999999999993</v>
      </c>
    </row>
    <row r="33" spans="1:10" x14ac:dyDescent="0.3">
      <c r="A33" s="3" t="s">
        <v>211</v>
      </c>
      <c r="B33" s="4" t="s">
        <v>96</v>
      </c>
      <c r="C33" s="4" t="s">
        <v>199</v>
      </c>
      <c r="D33" s="4" t="s">
        <v>212</v>
      </c>
      <c r="E33" s="8">
        <f t="shared" si="0"/>
        <v>-7.5</v>
      </c>
    </row>
    <row r="34" spans="1:10" x14ac:dyDescent="0.3">
      <c r="A34" s="5" t="s">
        <v>216</v>
      </c>
      <c r="B34" s="6" t="s">
        <v>217</v>
      </c>
      <c r="C34" s="6" t="s">
        <v>218</v>
      </c>
      <c r="D34" s="6" t="s">
        <v>219</v>
      </c>
      <c r="E34" s="9">
        <f t="shared" si="0"/>
        <v>-5</v>
      </c>
    </row>
    <row r="35" spans="1:10" x14ac:dyDescent="0.3">
      <c r="A35" s="3" t="s">
        <v>226</v>
      </c>
      <c r="B35" s="4" t="s">
        <v>128</v>
      </c>
      <c r="C35" s="4" t="s">
        <v>227</v>
      </c>
      <c r="D35" s="4" t="s">
        <v>228</v>
      </c>
      <c r="E35" s="8">
        <f t="shared" si="0"/>
        <v>1.1000000000000014</v>
      </c>
    </row>
    <row r="36" spans="1:10" x14ac:dyDescent="0.3">
      <c r="A36" s="5" t="s">
        <v>232</v>
      </c>
      <c r="B36" s="6" t="s">
        <v>166</v>
      </c>
      <c r="C36" s="6" t="s">
        <v>233</v>
      </c>
      <c r="D36" s="6" t="s">
        <v>234</v>
      </c>
      <c r="E36" s="9">
        <f t="shared" si="0"/>
        <v>-2.8000000000000007</v>
      </c>
    </row>
    <row r="37" spans="1:10" x14ac:dyDescent="0.3">
      <c r="A37" s="3" t="s">
        <v>238</v>
      </c>
      <c r="B37" s="4" t="s">
        <v>198</v>
      </c>
      <c r="C37" s="4" t="s">
        <v>239</v>
      </c>
      <c r="D37" s="4" t="s">
        <v>240</v>
      </c>
      <c r="E37" s="8">
        <f t="shared" si="0"/>
        <v>-5.4000000000000021</v>
      </c>
    </row>
    <row r="38" spans="1:10" x14ac:dyDescent="0.3">
      <c r="A38" s="5" t="s">
        <v>245</v>
      </c>
      <c r="B38" s="6" t="s">
        <v>246</v>
      </c>
      <c r="C38" s="6" t="s">
        <v>247</v>
      </c>
      <c r="D38" s="6" t="s">
        <v>248</v>
      </c>
      <c r="E38" s="9">
        <f t="shared" si="0"/>
        <v>4.9000000000000004</v>
      </c>
    </row>
    <row r="39" spans="1:10" x14ac:dyDescent="0.3">
      <c r="A39" s="3" t="s">
        <v>255</v>
      </c>
      <c r="B39" s="4" t="s">
        <v>256</v>
      </c>
      <c r="C39" s="4" t="s">
        <v>256</v>
      </c>
      <c r="D39" s="4" t="s">
        <v>256</v>
      </c>
      <c r="E39" s="8" t="s">
        <v>256</v>
      </c>
    </row>
    <row r="40" spans="1:10" ht="28.8" x14ac:dyDescent="0.3">
      <c r="A40" s="12" t="s">
        <v>485</v>
      </c>
      <c r="B40" s="4" t="s">
        <v>259</v>
      </c>
      <c r="C40" s="4" t="s">
        <v>260</v>
      </c>
      <c r="D40" s="4" t="s">
        <v>261</v>
      </c>
      <c r="E40" s="8">
        <f t="shared" si="0"/>
        <v>-47.900000000000006</v>
      </c>
    </row>
    <row r="41" spans="1:10" x14ac:dyDescent="0.3">
      <c r="A41" s="5" t="s">
        <v>264</v>
      </c>
      <c r="B41" s="6" t="s">
        <v>265</v>
      </c>
      <c r="C41" s="6" t="s">
        <v>266</v>
      </c>
      <c r="D41" s="6" t="s">
        <v>267</v>
      </c>
      <c r="E41" s="9">
        <f t="shared" si="0"/>
        <v>2.8999999999999986</v>
      </c>
    </row>
    <row r="42" spans="1:10" x14ac:dyDescent="0.3">
      <c r="A42" s="3" t="s">
        <v>272</v>
      </c>
      <c r="B42" s="4" t="s">
        <v>246</v>
      </c>
      <c r="C42" s="4" t="s">
        <v>246</v>
      </c>
      <c r="D42" s="4" t="s">
        <v>246</v>
      </c>
      <c r="E42" s="8">
        <f t="shared" si="0"/>
        <v>0</v>
      </c>
    </row>
    <row r="43" spans="1:10" x14ac:dyDescent="0.3">
      <c r="A43" s="5" t="s">
        <v>277</v>
      </c>
      <c r="B43" s="6" t="s">
        <v>246</v>
      </c>
      <c r="C43" s="6" t="s">
        <v>278</v>
      </c>
      <c r="D43" s="6" t="s">
        <v>52</v>
      </c>
      <c r="E43" s="9">
        <f t="shared" si="0"/>
        <v>42.1</v>
      </c>
    </row>
    <row r="44" spans="1:10" x14ac:dyDescent="0.3">
      <c r="A44" s="3" t="s">
        <v>281</v>
      </c>
      <c r="B44" s="4" t="s">
        <v>282</v>
      </c>
      <c r="C44" s="4" t="s">
        <v>125</v>
      </c>
      <c r="D44" s="4" t="s">
        <v>138</v>
      </c>
      <c r="E44" s="8">
        <f t="shared" si="0"/>
        <v>6.1999999999999957</v>
      </c>
    </row>
    <row r="45" spans="1:10" x14ac:dyDescent="0.3">
      <c r="A45" s="5" t="s">
        <v>287</v>
      </c>
      <c r="B45" s="6" t="s">
        <v>167</v>
      </c>
      <c r="C45" s="6" t="s">
        <v>179</v>
      </c>
      <c r="D45" s="6" t="s">
        <v>207</v>
      </c>
      <c r="E45" s="9">
        <f t="shared" si="0"/>
        <v>-3.3999999999999986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8B6A-B7D8-46AC-B249-6C19D8552879}">
  <dimension ref="A1:J46"/>
  <sheetViews>
    <sheetView topLeftCell="A26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15" t="s">
        <v>482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290</v>
      </c>
    </row>
    <row r="9" spans="1:5" x14ac:dyDescent="0.3">
      <c r="A9" s="3" t="s">
        <v>17</v>
      </c>
      <c r="B9" s="4" t="s">
        <v>21</v>
      </c>
      <c r="C9" s="4" t="s">
        <v>22</v>
      </c>
      <c r="D9" s="4" t="s">
        <v>23</v>
      </c>
      <c r="E9" s="8">
        <f>C9-B9</f>
        <v>-6.7999999999999972</v>
      </c>
    </row>
    <row r="10" spans="1:5" x14ac:dyDescent="0.3">
      <c r="A10" s="5" t="s">
        <v>27</v>
      </c>
      <c r="B10" s="6" t="s">
        <v>31</v>
      </c>
      <c r="C10" s="6" t="s">
        <v>32</v>
      </c>
      <c r="D10" s="6" t="s">
        <v>33</v>
      </c>
      <c r="E10" s="9">
        <f t="shared" ref="E10:E45" si="0">C10-B10</f>
        <v>11.7</v>
      </c>
    </row>
    <row r="11" spans="1:5" x14ac:dyDescent="0.3">
      <c r="A11" s="3" t="s">
        <v>37</v>
      </c>
      <c r="B11" s="4" t="s">
        <v>41</v>
      </c>
      <c r="C11" s="4" t="s">
        <v>42</v>
      </c>
      <c r="D11" s="4" t="s">
        <v>43</v>
      </c>
      <c r="E11" s="8">
        <f t="shared" si="0"/>
        <v>-1.7000000000000028</v>
      </c>
    </row>
    <row r="12" spans="1:5" x14ac:dyDescent="0.3">
      <c r="A12" s="5" t="s">
        <v>47</v>
      </c>
      <c r="B12" s="6" t="s">
        <v>51</v>
      </c>
      <c r="C12" s="6" t="s">
        <v>52</v>
      </c>
      <c r="D12" s="6" t="s">
        <v>45</v>
      </c>
      <c r="E12" s="9">
        <f t="shared" si="0"/>
        <v>-3.4000000000000021</v>
      </c>
    </row>
    <row r="13" spans="1:5" x14ac:dyDescent="0.3">
      <c r="A13" s="3" t="s">
        <v>56</v>
      </c>
      <c r="B13" s="4" t="s">
        <v>60</v>
      </c>
      <c r="C13" s="4" t="s">
        <v>32</v>
      </c>
      <c r="D13" s="4" t="s">
        <v>61</v>
      </c>
      <c r="E13" s="8">
        <f t="shared" si="0"/>
        <v>0.19999999999999929</v>
      </c>
    </row>
    <row r="14" spans="1:5" x14ac:dyDescent="0.3">
      <c r="A14" s="5" t="s">
        <v>65</v>
      </c>
      <c r="B14" s="6" t="s">
        <v>67</v>
      </c>
      <c r="C14" s="6" t="s">
        <v>68</v>
      </c>
      <c r="D14" s="6" t="s">
        <v>69</v>
      </c>
      <c r="E14" s="9">
        <f t="shared" si="0"/>
        <v>-2.8999999999999986</v>
      </c>
    </row>
    <row r="15" spans="1:5" x14ac:dyDescent="0.3">
      <c r="A15" s="3" t="s">
        <v>73</v>
      </c>
      <c r="B15" s="4" t="s">
        <v>77</v>
      </c>
      <c r="C15" s="4" t="s">
        <v>78</v>
      </c>
      <c r="D15" s="4" t="s">
        <v>79</v>
      </c>
      <c r="E15" s="8">
        <f t="shared" si="0"/>
        <v>9.1000000000000014</v>
      </c>
    </row>
    <row r="16" spans="1:5" x14ac:dyDescent="0.3">
      <c r="A16" s="5" t="s">
        <v>83</v>
      </c>
      <c r="B16" s="6" t="s">
        <v>87</v>
      </c>
      <c r="C16" s="6" t="s">
        <v>88</v>
      </c>
      <c r="D16" s="6" t="s">
        <v>89</v>
      </c>
      <c r="E16" s="9">
        <f t="shared" si="0"/>
        <v>-32.9</v>
      </c>
    </row>
    <row r="17" spans="1:5" x14ac:dyDescent="0.3">
      <c r="A17" s="3" t="s">
        <v>93</v>
      </c>
      <c r="B17" s="4" t="s">
        <v>97</v>
      </c>
      <c r="C17" s="4" t="s">
        <v>98</v>
      </c>
      <c r="D17" s="4" t="s">
        <v>99</v>
      </c>
      <c r="E17" s="8">
        <f t="shared" si="0"/>
        <v>-6.5</v>
      </c>
    </row>
    <row r="18" spans="1:5" x14ac:dyDescent="0.3">
      <c r="A18" s="5" t="s">
        <v>101</v>
      </c>
      <c r="B18" s="6" t="s">
        <v>105</v>
      </c>
      <c r="C18" s="6" t="s">
        <v>106</v>
      </c>
      <c r="D18" s="6" t="s">
        <v>107</v>
      </c>
      <c r="E18" s="9">
        <f t="shared" si="0"/>
        <v>6.5</v>
      </c>
    </row>
    <row r="19" spans="1:5" x14ac:dyDescent="0.3">
      <c r="A19" s="3" t="s">
        <v>110</v>
      </c>
      <c r="B19" s="4" t="s">
        <v>114</v>
      </c>
      <c r="C19" s="4" t="s">
        <v>114</v>
      </c>
      <c r="D19" s="4" t="s">
        <v>114</v>
      </c>
      <c r="E19" s="8">
        <f t="shared" si="0"/>
        <v>0</v>
      </c>
    </row>
    <row r="20" spans="1:5" x14ac:dyDescent="0.3">
      <c r="A20" s="5" t="s">
        <v>117</v>
      </c>
      <c r="B20" s="6" t="s">
        <v>120</v>
      </c>
      <c r="C20" s="6" t="s">
        <v>121</v>
      </c>
      <c r="D20" s="6" t="s">
        <v>122</v>
      </c>
      <c r="E20" s="9">
        <f t="shared" si="0"/>
        <v>-2</v>
      </c>
    </row>
    <row r="21" spans="1:5" x14ac:dyDescent="0.3">
      <c r="A21" s="3" t="s">
        <v>126</v>
      </c>
      <c r="B21" s="4" t="s">
        <v>129</v>
      </c>
      <c r="C21" s="4" t="s">
        <v>130</v>
      </c>
      <c r="D21" s="4" t="s">
        <v>131</v>
      </c>
      <c r="E21" s="8">
        <f t="shared" si="0"/>
        <v>2.0999999999999943</v>
      </c>
    </row>
    <row r="22" spans="1:5" x14ac:dyDescent="0.3">
      <c r="A22" s="5" t="s">
        <v>135</v>
      </c>
      <c r="B22" s="6" t="s">
        <v>138</v>
      </c>
      <c r="C22" s="6" t="s">
        <v>105</v>
      </c>
      <c r="D22" s="6" t="s">
        <v>96</v>
      </c>
      <c r="E22" s="9">
        <f t="shared" si="0"/>
        <v>-1.7999999999999972</v>
      </c>
    </row>
    <row r="23" spans="1:5" x14ac:dyDescent="0.3">
      <c r="A23" s="3" t="s">
        <v>142</v>
      </c>
      <c r="B23" s="4" t="s">
        <v>145</v>
      </c>
      <c r="C23" s="4" t="s">
        <v>146</v>
      </c>
      <c r="D23" s="4" t="s">
        <v>147</v>
      </c>
      <c r="E23" s="8">
        <f t="shared" si="0"/>
        <v>-4.6000000000000014</v>
      </c>
    </row>
    <row r="24" spans="1:5" x14ac:dyDescent="0.3">
      <c r="A24" s="5" t="s">
        <v>150</v>
      </c>
      <c r="B24" s="6" t="s">
        <v>154</v>
      </c>
      <c r="C24" s="6" t="s">
        <v>155</v>
      </c>
      <c r="D24" s="6" t="s">
        <v>156</v>
      </c>
      <c r="E24" s="9">
        <f t="shared" si="0"/>
        <v>-7.4999999999999982</v>
      </c>
    </row>
    <row r="25" spans="1:5" x14ac:dyDescent="0.3">
      <c r="A25" s="3" t="s">
        <v>160</v>
      </c>
      <c r="B25" s="4" t="s">
        <v>90</v>
      </c>
      <c r="C25" s="4" t="s">
        <v>164</v>
      </c>
      <c r="D25" s="4" t="s">
        <v>165</v>
      </c>
      <c r="E25" s="8">
        <f t="shared" si="0"/>
        <v>5.5999999999999943</v>
      </c>
    </row>
    <row r="26" spans="1:5" x14ac:dyDescent="0.3">
      <c r="A26" s="5" t="s">
        <v>169</v>
      </c>
      <c r="B26" s="6" t="s">
        <v>170</v>
      </c>
      <c r="C26" s="6" t="s">
        <v>172</v>
      </c>
      <c r="D26" s="6" t="s">
        <v>173</v>
      </c>
      <c r="E26" s="9">
        <f t="shared" si="0"/>
        <v>-6.6000000000000014</v>
      </c>
    </row>
    <row r="27" spans="1:5" x14ac:dyDescent="0.3">
      <c r="A27" s="3" t="s">
        <v>177</v>
      </c>
      <c r="B27" s="4" t="s">
        <v>181</v>
      </c>
      <c r="C27" s="4" t="s">
        <v>182</v>
      </c>
      <c r="D27" s="4" t="s">
        <v>183</v>
      </c>
      <c r="E27" s="8">
        <f t="shared" si="0"/>
        <v>-9.2000000000000028</v>
      </c>
    </row>
    <row r="28" spans="1:5" x14ac:dyDescent="0.3">
      <c r="A28" s="5" t="s">
        <v>187</v>
      </c>
      <c r="B28" s="6" t="s">
        <v>188</v>
      </c>
      <c r="C28" s="6" t="s">
        <v>156</v>
      </c>
      <c r="D28" s="6" t="s">
        <v>189</v>
      </c>
      <c r="E28" s="9">
        <f t="shared" si="0"/>
        <v>-20.700000000000003</v>
      </c>
    </row>
    <row r="29" spans="1:5" x14ac:dyDescent="0.3">
      <c r="A29" s="3" t="s">
        <v>190</v>
      </c>
      <c r="B29" s="4" t="s">
        <v>193</v>
      </c>
      <c r="C29" s="4" t="s">
        <v>194</v>
      </c>
      <c r="D29" s="4" t="s">
        <v>195</v>
      </c>
      <c r="E29" s="8">
        <f t="shared" si="0"/>
        <v>-8.7999999999999972</v>
      </c>
    </row>
    <row r="30" spans="1:5" x14ac:dyDescent="0.3">
      <c r="A30" s="5" t="s">
        <v>197</v>
      </c>
      <c r="B30" s="6" t="s">
        <v>63</v>
      </c>
      <c r="C30" s="6" t="s">
        <v>199</v>
      </c>
      <c r="D30" s="6" t="s">
        <v>200</v>
      </c>
      <c r="E30" s="9">
        <f t="shared" si="0"/>
        <v>2.8999999999999986</v>
      </c>
    </row>
    <row r="31" spans="1:5" x14ac:dyDescent="0.3">
      <c r="A31" s="3" t="s">
        <v>202</v>
      </c>
      <c r="B31" s="4" t="s">
        <v>137</v>
      </c>
      <c r="C31" s="4" t="s">
        <v>204</v>
      </c>
      <c r="D31" s="4" t="s">
        <v>205</v>
      </c>
      <c r="E31" s="8">
        <f t="shared" si="0"/>
        <v>24.5</v>
      </c>
    </row>
    <row r="32" spans="1:5" x14ac:dyDescent="0.3">
      <c r="A32" s="5" t="s">
        <v>206</v>
      </c>
      <c r="B32" s="6" t="s">
        <v>78</v>
      </c>
      <c r="C32" s="6" t="s">
        <v>208</v>
      </c>
      <c r="D32" s="6" t="s">
        <v>209</v>
      </c>
      <c r="E32" s="9">
        <f t="shared" si="0"/>
        <v>-4.3999999999999986</v>
      </c>
    </row>
    <row r="33" spans="1:10" x14ac:dyDescent="0.3">
      <c r="A33" s="3" t="s">
        <v>211</v>
      </c>
      <c r="B33" s="4" t="s">
        <v>131</v>
      </c>
      <c r="C33" s="4" t="s">
        <v>213</v>
      </c>
      <c r="D33" s="4" t="s">
        <v>107</v>
      </c>
      <c r="E33" s="8">
        <f t="shared" si="0"/>
        <v>6.2999999999999972</v>
      </c>
    </row>
    <row r="34" spans="1:10" x14ac:dyDescent="0.3">
      <c r="A34" s="5" t="s">
        <v>216</v>
      </c>
      <c r="B34" s="6" t="s">
        <v>220</v>
      </c>
      <c r="C34" s="6" t="s">
        <v>221</v>
      </c>
      <c r="D34" s="6" t="s">
        <v>222</v>
      </c>
      <c r="E34" s="9">
        <f t="shared" si="0"/>
        <v>4</v>
      </c>
    </row>
    <row r="35" spans="1:10" x14ac:dyDescent="0.3">
      <c r="A35" s="3" t="s">
        <v>226</v>
      </c>
      <c r="B35" s="4" t="s">
        <v>229</v>
      </c>
      <c r="C35" s="4" t="s">
        <v>230</v>
      </c>
      <c r="D35" s="4" t="s">
        <v>188</v>
      </c>
      <c r="E35" s="8">
        <f t="shared" si="0"/>
        <v>-25.200000000000003</v>
      </c>
    </row>
    <row r="36" spans="1:10" x14ac:dyDescent="0.3">
      <c r="A36" s="5" t="s">
        <v>232</v>
      </c>
      <c r="B36" s="6" t="s">
        <v>235</v>
      </c>
      <c r="C36" s="6" t="s">
        <v>175</v>
      </c>
      <c r="D36" s="6" t="s">
        <v>112</v>
      </c>
      <c r="E36" s="9">
        <f t="shared" si="0"/>
        <v>-1.6999999999999993</v>
      </c>
    </row>
    <row r="37" spans="1:10" x14ac:dyDescent="0.3">
      <c r="A37" s="3" t="s">
        <v>238</v>
      </c>
      <c r="B37" s="4" t="s">
        <v>241</v>
      </c>
      <c r="C37" s="4" t="s">
        <v>242</v>
      </c>
      <c r="D37" s="4" t="s">
        <v>243</v>
      </c>
      <c r="E37" s="8">
        <f t="shared" si="0"/>
        <v>-8.8999999999999986</v>
      </c>
    </row>
    <row r="38" spans="1:10" x14ac:dyDescent="0.3">
      <c r="A38" s="5" t="s">
        <v>245</v>
      </c>
      <c r="B38" s="6" t="s">
        <v>249</v>
      </c>
      <c r="C38" s="6" t="s">
        <v>250</v>
      </c>
      <c r="D38" s="6" t="s">
        <v>251</v>
      </c>
      <c r="E38" s="9">
        <f t="shared" si="0"/>
        <v>-11.8</v>
      </c>
    </row>
    <row r="39" spans="1:10" x14ac:dyDescent="0.3">
      <c r="A39" s="3" t="s">
        <v>255</v>
      </c>
      <c r="B39" s="4" t="s">
        <v>246</v>
      </c>
      <c r="C39" s="4" t="s">
        <v>257</v>
      </c>
      <c r="D39" s="4" t="s">
        <v>258</v>
      </c>
      <c r="E39" s="8">
        <f t="shared" si="0"/>
        <v>60</v>
      </c>
    </row>
    <row r="40" spans="1:10" ht="28.8" x14ac:dyDescent="0.3">
      <c r="A40" s="12" t="s">
        <v>485</v>
      </c>
      <c r="B40" s="4" t="s">
        <v>185</v>
      </c>
      <c r="C40" s="4" t="s">
        <v>262</v>
      </c>
      <c r="D40" s="4" t="s">
        <v>61</v>
      </c>
      <c r="E40" s="8">
        <f t="shared" si="0"/>
        <v>-9.5</v>
      </c>
    </row>
    <row r="41" spans="1:10" x14ac:dyDescent="0.3">
      <c r="A41" s="5" t="s">
        <v>264</v>
      </c>
      <c r="B41" s="6" t="s">
        <v>268</v>
      </c>
      <c r="C41" s="6" t="s">
        <v>269</v>
      </c>
      <c r="D41" s="6" t="s">
        <v>259</v>
      </c>
      <c r="E41" s="9">
        <f t="shared" si="0"/>
        <v>-12.600000000000009</v>
      </c>
    </row>
    <row r="42" spans="1:10" x14ac:dyDescent="0.3">
      <c r="A42" s="3" t="s">
        <v>272</v>
      </c>
      <c r="B42" s="4" t="s">
        <v>273</v>
      </c>
      <c r="C42" s="4" t="s">
        <v>261</v>
      </c>
      <c r="D42" s="4" t="s">
        <v>217</v>
      </c>
      <c r="E42" s="8">
        <f t="shared" si="0"/>
        <v>21.2</v>
      </c>
    </row>
    <row r="43" spans="1:10" x14ac:dyDescent="0.3">
      <c r="A43" s="5" t="s">
        <v>277</v>
      </c>
      <c r="B43" s="6" t="s">
        <v>112</v>
      </c>
      <c r="C43" s="6" t="s">
        <v>246</v>
      </c>
      <c r="D43" s="6" t="s">
        <v>36</v>
      </c>
      <c r="E43" s="9">
        <f t="shared" si="0"/>
        <v>-21.9</v>
      </c>
    </row>
    <row r="44" spans="1:10" x14ac:dyDescent="0.3">
      <c r="A44" s="3" t="s">
        <v>281</v>
      </c>
      <c r="B44" s="4" t="s">
        <v>55</v>
      </c>
      <c r="C44" s="4" t="s">
        <v>283</v>
      </c>
      <c r="D44" s="4" t="s">
        <v>284</v>
      </c>
      <c r="E44" s="8">
        <f t="shared" si="0"/>
        <v>41.7</v>
      </c>
    </row>
    <row r="45" spans="1:10" x14ac:dyDescent="0.3">
      <c r="A45" s="5" t="s">
        <v>287</v>
      </c>
      <c r="B45" s="6" t="s">
        <v>288</v>
      </c>
      <c r="C45" s="6" t="s">
        <v>182</v>
      </c>
      <c r="D45" s="6" t="s">
        <v>184</v>
      </c>
      <c r="E45" s="9">
        <f t="shared" si="0"/>
        <v>-5.7000000000000028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9B5-1CC6-4CE6-85B4-7DD1473A6F9F}">
  <dimension ref="A1:J46"/>
  <sheetViews>
    <sheetView topLeftCell="A28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15" t="s">
        <v>482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12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290</v>
      </c>
    </row>
    <row r="9" spans="1:5" x14ac:dyDescent="0.3">
      <c r="A9" s="3" t="s">
        <v>17</v>
      </c>
      <c r="B9" s="4" t="s">
        <v>24</v>
      </c>
      <c r="C9" s="4" t="s">
        <v>25</v>
      </c>
      <c r="D9" s="4" t="s">
        <v>26</v>
      </c>
      <c r="E9" s="8">
        <f>C9-B9</f>
        <v>3.6000000000000014</v>
      </c>
    </row>
    <row r="10" spans="1:5" x14ac:dyDescent="0.3">
      <c r="A10" s="5" t="s">
        <v>27</v>
      </c>
      <c r="B10" s="6" t="s">
        <v>34</v>
      </c>
      <c r="C10" s="6" t="s">
        <v>35</v>
      </c>
      <c r="D10" s="6" t="s">
        <v>36</v>
      </c>
      <c r="E10" s="9">
        <f t="shared" ref="E10:E45" si="0">C10-B10</f>
        <v>0.29999999999999893</v>
      </c>
    </row>
    <row r="11" spans="1:5" x14ac:dyDescent="0.3">
      <c r="A11" s="3" t="s">
        <v>37</v>
      </c>
      <c r="B11" s="4" t="s">
        <v>44</v>
      </c>
      <c r="C11" s="4" t="s">
        <v>45</v>
      </c>
      <c r="D11" s="4" t="s">
        <v>46</v>
      </c>
      <c r="E11" s="8">
        <f t="shared" si="0"/>
        <v>-0.69999999999999574</v>
      </c>
    </row>
    <row r="12" spans="1:5" x14ac:dyDescent="0.3">
      <c r="A12" s="5" t="s">
        <v>47</v>
      </c>
      <c r="B12" s="6" t="s">
        <v>53</v>
      </c>
      <c r="C12" s="6" t="s">
        <v>54</v>
      </c>
      <c r="D12" s="6" t="s">
        <v>55</v>
      </c>
      <c r="E12" s="9">
        <f t="shared" si="0"/>
        <v>-5.5999999999999979</v>
      </c>
    </row>
    <row r="13" spans="1:5" x14ac:dyDescent="0.3">
      <c r="A13" s="3" t="s">
        <v>56</v>
      </c>
      <c r="B13" s="4" t="s">
        <v>62</v>
      </c>
      <c r="C13" s="4" t="s">
        <v>63</v>
      </c>
      <c r="D13" s="4" t="s">
        <v>64</v>
      </c>
      <c r="E13" s="8">
        <f t="shared" si="0"/>
        <v>-2.5999999999999979</v>
      </c>
    </row>
    <row r="14" spans="1:5" x14ac:dyDescent="0.3">
      <c r="A14" s="5" t="s">
        <v>65</v>
      </c>
      <c r="B14" s="6" t="s">
        <v>70</v>
      </c>
      <c r="C14" s="6" t="s">
        <v>71</v>
      </c>
      <c r="D14" s="6" t="s">
        <v>72</v>
      </c>
      <c r="E14" s="9">
        <f t="shared" si="0"/>
        <v>-2.8999999999999986</v>
      </c>
    </row>
    <row r="15" spans="1:5" x14ac:dyDescent="0.3">
      <c r="A15" s="3" t="s">
        <v>73</v>
      </c>
      <c r="B15" s="4" t="s">
        <v>80</v>
      </c>
      <c r="C15" s="4" t="s">
        <v>81</v>
      </c>
      <c r="D15" s="4" t="s">
        <v>82</v>
      </c>
      <c r="E15" s="8">
        <f t="shared" si="0"/>
        <v>2.8000000000000007</v>
      </c>
    </row>
    <row r="16" spans="1:5" x14ac:dyDescent="0.3">
      <c r="A16" s="5" t="s">
        <v>83</v>
      </c>
      <c r="B16" s="6" t="s">
        <v>90</v>
      </c>
      <c r="C16" s="6" t="s">
        <v>91</v>
      </c>
      <c r="D16" s="6" t="s">
        <v>92</v>
      </c>
      <c r="E16" s="9">
        <f t="shared" si="0"/>
        <v>-19.5</v>
      </c>
    </row>
    <row r="17" spans="1:5" x14ac:dyDescent="0.3">
      <c r="A17" s="3" t="s">
        <v>93</v>
      </c>
      <c r="B17" s="4" t="s">
        <v>100</v>
      </c>
      <c r="C17" s="4" t="s">
        <v>19</v>
      </c>
      <c r="D17" s="4" t="s">
        <v>43</v>
      </c>
      <c r="E17" s="8">
        <f t="shared" si="0"/>
        <v>-6.2999999999999972</v>
      </c>
    </row>
    <row r="18" spans="1:5" x14ac:dyDescent="0.3">
      <c r="A18" s="5" t="s">
        <v>101</v>
      </c>
      <c r="B18" s="6" t="s">
        <v>108</v>
      </c>
      <c r="C18" s="6" t="s">
        <v>109</v>
      </c>
      <c r="D18" s="6" t="s">
        <v>90</v>
      </c>
      <c r="E18" s="9">
        <f t="shared" si="0"/>
        <v>8.7999999999999972</v>
      </c>
    </row>
    <row r="19" spans="1:5" x14ac:dyDescent="0.3">
      <c r="A19" s="3" t="s">
        <v>110</v>
      </c>
      <c r="B19" s="4" t="s">
        <v>53</v>
      </c>
      <c r="C19" s="4" t="s">
        <v>115</v>
      </c>
      <c r="D19" s="4" t="s">
        <v>116</v>
      </c>
      <c r="E19" s="8">
        <f t="shared" si="0"/>
        <v>-0.89999999999999858</v>
      </c>
    </row>
    <row r="20" spans="1:5" x14ac:dyDescent="0.3">
      <c r="A20" s="5" t="s">
        <v>117</v>
      </c>
      <c r="B20" s="6" t="s">
        <v>123</v>
      </c>
      <c r="C20" s="6" t="s">
        <v>124</v>
      </c>
      <c r="D20" s="6" t="s">
        <v>125</v>
      </c>
      <c r="E20" s="9">
        <f t="shared" si="0"/>
        <v>-2.7999999999999972</v>
      </c>
    </row>
    <row r="21" spans="1:5" x14ac:dyDescent="0.3">
      <c r="A21" s="3" t="s">
        <v>126</v>
      </c>
      <c r="B21" s="4" t="s">
        <v>132</v>
      </c>
      <c r="C21" s="4" t="s">
        <v>133</v>
      </c>
      <c r="D21" s="4" t="s">
        <v>134</v>
      </c>
      <c r="E21" s="8">
        <f t="shared" si="0"/>
        <v>0.5</v>
      </c>
    </row>
    <row r="22" spans="1:5" x14ac:dyDescent="0.3">
      <c r="A22" s="5" t="s">
        <v>135</v>
      </c>
      <c r="B22" s="6" t="s">
        <v>139</v>
      </c>
      <c r="C22" s="6" t="s">
        <v>140</v>
      </c>
      <c r="D22" s="6" t="s">
        <v>141</v>
      </c>
      <c r="E22" s="9">
        <f t="shared" si="0"/>
        <v>-1.6000000000000014</v>
      </c>
    </row>
    <row r="23" spans="1:5" x14ac:dyDescent="0.3">
      <c r="A23" s="3" t="s">
        <v>142</v>
      </c>
      <c r="B23" s="4" t="s">
        <v>148</v>
      </c>
      <c r="C23" s="4" t="s">
        <v>149</v>
      </c>
      <c r="D23" s="4" t="s">
        <v>88</v>
      </c>
      <c r="E23" s="8">
        <f t="shared" si="0"/>
        <v>-5.2000000000000028</v>
      </c>
    </row>
    <row r="24" spans="1:5" x14ac:dyDescent="0.3">
      <c r="A24" s="5" t="s">
        <v>150</v>
      </c>
      <c r="B24" s="6" t="s">
        <v>157</v>
      </c>
      <c r="C24" s="6" t="s">
        <v>158</v>
      </c>
      <c r="D24" s="6" t="s">
        <v>159</v>
      </c>
      <c r="E24" s="9">
        <f t="shared" si="0"/>
        <v>-4.1999999999999993</v>
      </c>
    </row>
    <row r="25" spans="1:5" x14ac:dyDescent="0.3">
      <c r="A25" s="3" t="s">
        <v>160</v>
      </c>
      <c r="B25" s="4" t="s">
        <v>166</v>
      </c>
      <c r="C25" s="4" t="s">
        <v>167</v>
      </c>
      <c r="D25" s="4" t="s">
        <v>168</v>
      </c>
      <c r="E25" s="8">
        <f t="shared" si="0"/>
        <v>4.3999999999999986</v>
      </c>
    </row>
    <row r="26" spans="1:5" x14ac:dyDescent="0.3">
      <c r="A26" s="5" t="s">
        <v>169</v>
      </c>
      <c r="B26" s="6" t="s">
        <v>174</v>
      </c>
      <c r="C26" s="6" t="s">
        <v>175</v>
      </c>
      <c r="D26" s="6" t="s">
        <v>176</v>
      </c>
      <c r="E26" s="9">
        <f t="shared" si="0"/>
        <v>-12.200000000000003</v>
      </c>
    </row>
    <row r="27" spans="1:5" x14ac:dyDescent="0.3">
      <c r="A27" s="3" t="s">
        <v>177</v>
      </c>
      <c r="B27" s="4" t="s">
        <v>184</v>
      </c>
      <c r="C27" s="4" t="s">
        <v>185</v>
      </c>
      <c r="D27" s="4" t="s">
        <v>186</v>
      </c>
      <c r="E27" s="8">
        <f t="shared" si="0"/>
        <v>-7.6000000000000014</v>
      </c>
    </row>
    <row r="28" spans="1:5" x14ac:dyDescent="0.3">
      <c r="A28" s="5" t="s">
        <v>187</v>
      </c>
      <c r="B28" s="6" t="s">
        <v>131</v>
      </c>
      <c r="C28" s="6" t="s">
        <v>80</v>
      </c>
      <c r="D28" s="6" t="s">
        <v>185</v>
      </c>
      <c r="E28" s="9">
        <f t="shared" si="0"/>
        <v>-10.500000000000004</v>
      </c>
    </row>
    <row r="29" spans="1:5" x14ac:dyDescent="0.3">
      <c r="A29" s="3" t="s">
        <v>190</v>
      </c>
      <c r="B29" s="4" t="s">
        <v>196</v>
      </c>
      <c r="C29" s="4" t="s">
        <v>137</v>
      </c>
      <c r="D29" s="4" t="s">
        <v>141</v>
      </c>
      <c r="E29" s="8">
        <f t="shared" si="0"/>
        <v>-3.5</v>
      </c>
    </row>
    <row r="30" spans="1:5" x14ac:dyDescent="0.3">
      <c r="A30" s="5" t="s">
        <v>197</v>
      </c>
      <c r="B30" s="6" t="s">
        <v>61</v>
      </c>
      <c r="C30" s="6" t="s">
        <v>48</v>
      </c>
      <c r="D30" s="6" t="s">
        <v>201</v>
      </c>
      <c r="E30" s="9">
        <f t="shared" si="0"/>
        <v>-4.2999999999999972</v>
      </c>
    </row>
    <row r="31" spans="1:5" x14ac:dyDescent="0.3">
      <c r="A31" s="3" t="s">
        <v>202</v>
      </c>
      <c r="B31" s="4" t="s">
        <v>139</v>
      </c>
      <c r="C31" s="4" t="s">
        <v>107</v>
      </c>
      <c r="D31" s="4" t="s">
        <v>130</v>
      </c>
      <c r="E31" s="8">
        <f t="shared" si="0"/>
        <v>6</v>
      </c>
    </row>
    <row r="32" spans="1:5" x14ac:dyDescent="0.3">
      <c r="A32" s="5" t="s">
        <v>206</v>
      </c>
      <c r="B32" s="6" t="s">
        <v>210</v>
      </c>
      <c r="C32" s="6" t="s">
        <v>114</v>
      </c>
      <c r="D32" s="6" t="s">
        <v>96</v>
      </c>
      <c r="E32" s="9">
        <f t="shared" si="0"/>
        <v>-0.40000000000000568</v>
      </c>
    </row>
    <row r="33" spans="1:10" x14ac:dyDescent="0.3">
      <c r="A33" s="3" t="s">
        <v>211</v>
      </c>
      <c r="B33" s="4" t="s">
        <v>105</v>
      </c>
      <c r="C33" s="4" t="s">
        <v>214</v>
      </c>
      <c r="D33" s="4" t="s">
        <v>215</v>
      </c>
      <c r="E33" s="8">
        <f t="shared" si="0"/>
        <v>0.10000000000000142</v>
      </c>
    </row>
    <row r="34" spans="1:10" x14ac:dyDescent="0.3">
      <c r="A34" s="5" t="s">
        <v>216</v>
      </c>
      <c r="B34" s="6" t="s">
        <v>223</v>
      </c>
      <c r="C34" s="6" t="s">
        <v>224</v>
      </c>
      <c r="D34" s="6" t="s">
        <v>225</v>
      </c>
      <c r="E34" s="9">
        <f t="shared" si="0"/>
        <v>-2.4999999999999982</v>
      </c>
    </row>
    <row r="35" spans="1:10" x14ac:dyDescent="0.3">
      <c r="A35" s="3" t="s">
        <v>226</v>
      </c>
      <c r="B35" s="4" t="s">
        <v>231</v>
      </c>
      <c r="C35" s="4" t="s">
        <v>96</v>
      </c>
      <c r="D35" s="4" t="s">
        <v>123</v>
      </c>
      <c r="E35" s="8">
        <f t="shared" si="0"/>
        <v>-9.3999999999999986</v>
      </c>
    </row>
    <row r="36" spans="1:10" x14ac:dyDescent="0.3">
      <c r="A36" s="5" t="s">
        <v>232</v>
      </c>
      <c r="B36" s="6" t="s">
        <v>53</v>
      </c>
      <c r="C36" s="6" t="s">
        <v>236</v>
      </c>
      <c r="D36" s="6" t="s">
        <v>237</v>
      </c>
      <c r="E36" s="9">
        <f t="shared" si="0"/>
        <v>-2.5</v>
      </c>
    </row>
    <row r="37" spans="1:10" x14ac:dyDescent="0.3">
      <c r="A37" s="3" t="s">
        <v>238</v>
      </c>
      <c r="B37" s="4" t="s">
        <v>207</v>
      </c>
      <c r="C37" s="4" t="s">
        <v>162</v>
      </c>
      <c r="D37" s="4" t="s">
        <v>244</v>
      </c>
      <c r="E37" s="8">
        <f t="shared" si="0"/>
        <v>-7</v>
      </c>
    </row>
    <row r="38" spans="1:10" x14ac:dyDescent="0.3">
      <c r="A38" s="5" t="s">
        <v>245</v>
      </c>
      <c r="B38" s="6" t="s">
        <v>252</v>
      </c>
      <c r="C38" s="6" t="s">
        <v>253</v>
      </c>
      <c r="D38" s="6" t="s">
        <v>254</v>
      </c>
      <c r="E38" s="9">
        <f t="shared" si="0"/>
        <v>-2.7</v>
      </c>
    </row>
    <row r="39" spans="1:10" x14ac:dyDescent="0.3">
      <c r="A39" s="3" t="s">
        <v>255</v>
      </c>
      <c r="B39" s="4" t="s">
        <v>246</v>
      </c>
      <c r="C39" s="4" t="s">
        <v>257</v>
      </c>
      <c r="D39" s="4" t="s">
        <v>258</v>
      </c>
      <c r="E39" s="8">
        <f t="shared" si="0"/>
        <v>60</v>
      </c>
    </row>
    <row r="40" spans="1:10" ht="28.8" x14ac:dyDescent="0.3">
      <c r="A40" s="12" t="s">
        <v>485</v>
      </c>
      <c r="B40" s="4" t="s">
        <v>263</v>
      </c>
      <c r="C40" s="4" t="s">
        <v>222</v>
      </c>
      <c r="D40" s="4" t="s">
        <v>207</v>
      </c>
      <c r="E40" s="8">
        <f t="shared" si="0"/>
        <v>-19</v>
      </c>
    </row>
    <row r="41" spans="1:10" x14ac:dyDescent="0.3">
      <c r="A41" s="5" t="s">
        <v>264</v>
      </c>
      <c r="B41" s="6" t="s">
        <v>270</v>
      </c>
      <c r="C41" s="6" t="s">
        <v>271</v>
      </c>
      <c r="D41" s="6" t="s">
        <v>267</v>
      </c>
      <c r="E41" s="9">
        <f t="shared" si="0"/>
        <v>0.10000000000000142</v>
      </c>
    </row>
    <row r="42" spans="1:10" x14ac:dyDescent="0.3">
      <c r="A42" s="3" t="s">
        <v>272</v>
      </c>
      <c r="B42" s="4" t="s">
        <v>274</v>
      </c>
      <c r="C42" s="4" t="s">
        <v>275</v>
      </c>
      <c r="D42" s="4" t="s">
        <v>276</v>
      </c>
      <c r="E42" s="8">
        <f t="shared" si="0"/>
        <v>2.3000000000000003</v>
      </c>
    </row>
    <row r="43" spans="1:10" x14ac:dyDescent="0.3">
      <c r="A43" s="5" t="s">
        <v>277</v>
      </c>
      <c r="B43" s="6" t="s">
        <v>75</v>
      </c>
      <c r="C43" s="6" t="s">
        <v>279</v>
      </c>
      <c r="D43" s="6" t="s">
        <v>280</v>
      </c>
      <c r="E43" s="9">
        <f t="shared" si="0"/>
        <v>-0.39999999999999858</v>
      </c>
    </row>
    <row r="44" spans="1:10" x14ac:dyDescent="0.3">
      <c r="A44" s="3" t="s">
        <v>281</v>
      </c>
      <c r="B44" s="4" t="s">
        <v>285</v>
      </c>
      <c r="C44" s="4" t="s">
        <v>286</v>
      </c>
      <c r="D44" s="4" t="s">
        <v>210</v>
      </c>
      <c r="E44" s="8">
        <f t="shared" si="0"/>
        <v>29.200000000000003</v>
      </c>
    </row>
    <row r="45" spans="1:10" x14ac:dyDescent="0.3">
      <c r="A45" s="5" t="s">
        <v>287</v>
      </c>
      <c r="B45" s="6" t="s">
        <v>139</v>
      </c>
      <c r="C45" s="6" t="s">
        <v>289</v>
      </c>
      <c r="D45" s="6" t="s">
        <v>243</v>
      </c>
      <c r="E45" s="9">
        <f t="shared" si="0"/>
        <v>-4.4000000000000021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E9A4-622B-4308-AED3-F4BE7D208F4A}">
  <dimension ref="A1:M44"/>
  <sheetViews>
    <sheetView topLeftCell="A22" workbookViewId="0">
      <selection activeCell="A44" sqref="A44:M44"/>
    </sheetView>
  </sheetViews>
  <sheetFormatPr defaultRowHeight="14.4" x14ac:dyDescent="0.3"/>
  <cols>
    <col min="1" max="1" width="18.6640625" bestFit="1" customWidth="1"/>
    <col min="2" max="9" width="10.77734375" bestFit="1" customWidth="1"/>
    <col min="10" max="10" width="11.77734375" bestFit="1" customWidth="1"/>
    <col min="11" max="11" width="17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5" t="s">
        <v>483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  <c r="M1" s="17"/>
    </row>
    <row r="2" spans="1:13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</row>
    <row r="3" spans="1:13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422</v>
      </c>
      <c r="L4" t="s">
        <v>486</v>
      </c>
      <c r="M4" t="s">
        <v>489</v>
      </c>
    </row>
    <row r="5" spans="1:13" x14ac:dyDescent="0.3">
      <c r="C5" t="s">
        <v>10</v>
      </c>
      <c r="F5" t="s">
        <v>11</v>
      </c>
      <c r="I5" t="s">
        <v>12</v>
      </c>
      <c r="L5" s="13"/>
      <c r="M5" s="13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481</v>
      </c>
      <c r="L6" s="13" t="s">
        <v>487</v>
      </c>
      <c r="M6" s="13" t="s">
        <v>488</v>
      </c>
    </row>
    <row r="7" spans="1:13" x14ac:dyDescent="0.3">
      <c r="A7" t="s">
        <v>17</v>
      </c>
      <c r="B7" t="s">
        <v>203</v>
      </c>
      <c r="C7" t="s">
        <v>45</v>
      </c>
      <c r="D7" t="s">
        <v>141</v>
      </c>
      <c r="E7" t="s">
        <v>291</v>
      </c>
      <c r="F7" t="s">
        <v>292</v>
      </c>
      <c r="G7" t="s">
        <v>293</v>
      </c>
      <c r="H7" t="s">
        <v>294</v>
      </c>
      <c r="I7" t="s">
        <v>295</v>
      </c>
      <c r="J7" t="s">
        <v>288</v>
      </c>
      <c r="K7" s="10">
        <f>Table080__Page_111[[#This Row],[Column4]]-Table080__Page_111[[#This Row],[Column7]]</f>
        <v>-24</v>
      </c>
      <c r="L7" s="14">
        <f>Table080__Page_111[[#This Row],[Column2]]-Table080__Page_111[[#This Row],[Column5]]</f>
        <v>-27.299999999999997</v>
      </c>
      <c r="M7" s="14">
        <f>Table080__Page_111[[#This Row],[Column3]]-Table080__Page_111[[#This Row],[Column6]]</f>
        <v>-21.4</v>
      </c>
    </row>
    <row r="8" spans="1:13" x14ac:dyDescent="0.3">
      <c r="A8" t="s">
        <v>27</v>
      </c>
      <c r="B8" t="s">
        <v>224</v>
      </c>
      <c r="C8" t="s">
        <v>296</v>
      </c>
      <c r="D8" t="s">
        <v>297</v>
      </c>
      <c r="E8" t="s">
        <v>298</v>
      </c>
      <c r="F8" t="s">
        <v>137</v>
      </c>
      <c r="G8" t="s">
        <v>299</v>
      </c>
      <c r="H8" t="s">
        <v>300</v>
      </c>
      <c r="I8" t="s">
        <v>301</v>
      </c>
      <c r="J8" t="s">
        <v>302</v>
      </c>
      <c r="K8" s="10">
        <f>Table080__Page_111[[#This Row],[Column4]]-Table080__Page_111[[#This Row],[Column7]]</f>
        <v>-15</v>
      </c>
      <c r="L8" s="14">
        <f>Table080__Page_111[[#This Row],[Column2]]-Table080__Page_111[[#This Row],[Column5]]</f>
        <v>-9.1</v>
      </c>
      <c r="M8" s="14">
        <f>Table080__Page_111[[#This Row],[Column3]]-Table080__Page_111[[#This Row],[Column6]]</f>
        <v>-20.799999999999997</v>
      </c>
    </row>
    <row r="9" spans="1:13" x14ac:dyDescent="0.3">
      <c r="A9" t="s">
        <v>37</v>
      </c>
      <c r="B9" t="s">
        <v>243</v>
      </c>
      <c r="C9" t="s">
        <v>303</v>
      </c>
      <c r="D9" t="s">
        <v>59</v>
      </c>
      <c r="E9" t="s">
        <v>304</v>
      </c>
      <c r="F9" t="s">
        <v>305</v>
      </c>
      <c r="G9" t="s">
        <v>306</v>
      </c>
      <c r="H9" t="s">
        <v>51</v>
      </c>
      <c r="I9" t="s">
        <v>307</v>
      </c>
      <c r="J9" t="s">
        <v>38</v>
      </c>
      <c r="K9" s="10">
        <f>Table080__Page_111[[#This Row],[Column4]]-Table080__Page_111[[#This Row],[Column7]]</f>
        <v>-11.5</v>
      </c>
      <c r="L9" s="14">
        <f>Table080__Page_111[[#This Row],[Column2]]-Table080__Page_111[[#This Row],[Column5]]</f>
        <v>-9</v>
      </c>
      <c r="M9" s="14">
        <f>Table080__Page_111[[#This Row],[Column3]]-Table080__Page_111[[#This Row],[Column6]]</f>
        <v>-13.999999999999996</v>
      </c>
    </row>
    <row r="10" spans="1:13" x14ac:dyDescent="0.3">
      <c r="A10" t="s">
        <v>47</v>
      </c>
      <c r="B10" t="s">
        <v>234</v>
      </c>
      <c r="C10" t="s">
        <v>308</v>
      </c>
      <c r="D10" t="s">
        <v>262</v>
      </c>
      <c r="E10" t="s">
        <v>212</v>
      </c>
      <c r="F10" t="s">
        <v>63</v>
      </c>
      <c r="G10" t="s">
        <v>309</v>
      </c>
      <c r="H10" t="s">
        <v>310</v>
      </c>
      <c r="I10" t="s">
        <v>311</v>
      </c>
      <c r="J10" t="s">
        <v>33</v>
      </c>
      <c r="K10" s="10">
        <f>Table080__Page_111[[#This Row],[Column4]]-Table080__Page_111[[#This Row],[Column7]]</f>
        <v>-9.7000000000000028</v>
      </c>
      <c r="L10" s="14">
        <f>Table080__Page_111[[#This Row],[Column2]]-Table080__Page_111[[#This Row],[Column5]]</f>
        <v>-9.8000000000000007</v>
      </c>
      <c r="M10" s="14">
        <f>Table080__Page_111[[#This Row],[Column3]]-Table080__Page_111[[#This Row],[Column6]]</f>
        <v>-8.9000000000000021</v>
      </c>
    </row>
    <row r="11" spans="1:13" x14ac:dyDescent="0.3">
      <c r="A11" t="s">
        <v>56</v>
      </c>
      <c r="B11" t="s">
        <v>312</v>
      </c>
      <c r="C11" t="s">
        <v>313</v>
      </c>
      <c r="D11" t="s">
        <v>314</v>
      </c>
      <c r="E11" t="s">
        <v>38</v>
      </c>
      <c r="F11" t="s">
        <v>285</v>
      </c>
      <c r="G11" t="s">
        <v>63</v>
      </c>
      <c r="H11" t="s">
        <v>136</v>
      </c>
      <c r="I11" t="s">
        <v>80</v>
      </c>
      <c r="J11" t="s">
        <v>315</v>
      </c>
      <c r="K11" s="10">
        <f>Table080__Page_111[[#This Row],[Column4]]-Table080__Page_111[[#This Row],[Column7]]</f>
        <v>1.2999999999999972</v>
      </c>
      <c r="L11" s="14">
        <f>Table080__Page_111[[#This Row],[Column2]]-Table080__Page_111[[#This Row],[Column5]]</f>
        <v>1.6999999999999993</v>
      </c>
      <c r="M11" s="14">
        <f>Table080__Page_111[[#This Row],[Column3]]-Table080__Page_111[[#This Row],[Column6]]</f>
        <v>0.89999999999999858</v>
      </c>
    </row>
    <row r="12" spans="1:13" x14ac:dyDescent="0.3">
      <c r="A12" t="s">
        <v>65</v>
      </c>
      <c r="B12" t="s">
        <v>316</v>
      </c>
      <c r="C12" t="s">
        <v>156</v>
      </c>
      <c r="D12" t="s">
        <v>154</v>
      </c>
      <c r="E12" t="s">
        <v>71</v>
      </c>
      <c r="F12" t="s">
        <v>131</v>
      </c>
      <c r="G12" t="s">
        <v>124</v>
      </c>
      <c r="H12" t="s">
        <v>42</v>
      </c>
      <c r="I12" t="s">
        <v>182</v>
      </c>
      <c r="J12" t="s">
        <v>317</v>
      </c>
      <c r="K12" s="10">
        <f>Table080__Page_111[[#This Row],[Column4]]-Table080__Page_111[[#This Row],[Column7]]</f>
        <v>-17.600000000000001</v>
      </c>
      <c r="L12" s="14">
        <f>Table080__Page_111[[#This Row],[Column2]]-Table080__Page_111[[#This Row],[Column5]]</f>
        <v>-17.200000000000003</v>
      </c>
      <c r="M12" s="14">
        <f>Table080__Page_111[[#This Row],[Column3]]-Table080__Page_111[[#This Row],[Column6]]</f>
        <v>-17.800000000000004</v>
      </c>
    </row>
    <row r="13" spans="1:13" x14ac:dyDescent="0.3">
      <c r="A13" t="s">
        <v>73</v>
      </c>
      <c r="B13" t="s">
        <v>318</v>
      </c>
      <c r="C13" t="s">
        <v>50</v>
      </c>
      <c r="D13" t="s">
        <v>35</v>
      </c>
      <c r="E13" t="s">
        <v>319</v>
      </c>
      <c r="F13" t="s">
        <v>320</v>
      </c>
      <c r="G13" t="s">
        <v>321</v>
      </c>
      <c r="H13" t="s">
        <v>236</v>
      </c>
      <c r="I13" t="s">
        <v>94</v>
      </c>
      <c r="J13" t="s">
        <v>174</v>
      </c>
      <c r="K13" s="10">
        <f>Table080__Page_111[[#This Row],[Column4]]-Table080__Page_111[[#This Row],[Column7]]</f>
        <v>-37.099999999999994</v>
      </c>
      <c r="L13" s="14">
        <f>Table080__Page_111[[#This Row],[Column2]]-Table080__Page_111[[#This Row],[Column5]]</f>
        <v>-35.299999999999997</v>
      </c>
      <c r="M13" s="14">
        <f>Table080__Page_111[[#This Row],[Column3]]-Table080__Page_111[[#This Row],[Column6]]</f>
        <v>-43.100000000000009</v>
      </c>
    </row>
    <row r="14" spans="1:13" x14ac:dyDescent="0.3">
      <c r="A14" t="s">
        <v>83</v>
      </c>
      <c r="B14" t="s">
        <v>317</v>
      </c>
      <c r="C14" t="s">
        <v>144</v>
      </c>
      <c r="D14" t="s">
        <v>105</v>
      </c>
      <c r="E14" t="s">
        <v>322</v>
      </c>
      <c r="F14" t="s">
        <v>263</v>
      </c>
      <c r="G14" t="s">
        <v>323</v>
      </c>
      <c r="H14" t="s">
        <v>324</v>
      </c>
      <c r="I14" t="s">
        <v>193</v>
      </c>
      <c r="J14" t="s">
        <v>79</v>
      </c>
      <c r="K14" s="10">
        <f>Table080__Page_111[[#This Row],[Column4]]-Table080__Page_111[[#This Row],[Column7]]</f>
        <v>-13.299999999999997</v>
      </c>
      <c r="L14" s="14">
        <f>Table080__Page_111[[#This Row],[Column2]]-Table080__Page_111[[#This Row],[Column5]]</f>
        <v>-21.4</v>
      </c>
      <c r="M14" s="14">
        <f>Table080__Page_111[[#This Row],[Column3]]-Table080__Page_111[[#This Row],[Column6]]</f>
        <v>-1.2999999999999972</v>
      </c>
    </row>
    <row r="15" spans="1:13" x14ac:dyDescent="0.3">
      <c r="A15" t="s">
        <v>93</v>
      </c>
      <c r="B15" t="s">
        <v>77</v>
      </c>
      <c r="C15" t="s">
        <v>114</v>
      </c>
      <c r="D15" t="s">
        <v>295</v>
      </c>
      <c r="E15" t="s">
        <v>325</v>
      </c>
      <c r="F15" t="s">
        <v>326</v>
      </c>
      <c r="G15" t="s">
        <v>327</v>
      </c>
      <c r="H15" t="s">
        <v>26</v>
      </c>
      <c r="I15" t="s">
        <v>328</v>
      </c>
      <c r="J15" t="s">
        <v>329</v>
      </c>
      <c r="K15" s="10">
        <f>Table080__Page_111[[#This Row],[Column4]]-Table080__Page_111[[#This Row],[Column7]]</f>
        <v>-8.8000000000000043</v>
      </c>
      <c r="L15" s="14">
        <f>Table080__Page_111[[#This Row],[Column2]]-Table080__Page_111[[#This Row],[Column5]]</f>
        <v>-8.5</v>
      </c>
      <c r="M15" s="14">
        <f>Table080__Page_111[[#This Row],[Column3]]-Table080__Page_111[[#This Row],[Column6]]</f>
        <v>-9.1000000000000014</v>
      </c>
    </row>
    <row r="16" spans="1:13" x14ac:dyDescent="0.3">
      <c r="A16" t="s">
        <v>101</v>
      </c>
      <c r="B16" t="s">
        <v>330</v>
      </c>
      <c r="C16" t="s">
        <v>331</v>
      </c>
      <c r="D16" t="s">
        <v>332</v>
      </c>
      <c r="E16" t="s">
        <v>118</v>
      </c>
      <c r="F16" t="s">
        <v>333</v>
      </c>
      <c r="G16" t="s">
        <v>20</v>
      </c>
      <c r="H16" t="s">
        <v>334</v>
      </c>
      <c r="I16" t="s">
        <v>335</v>
      </c>
      <c r="J16" t="s">
        <v>336</v>
      </c>
      <c r="K16" s="10">
        <f>Table080__Page_111[[#This Row],[Column4]]-Table080__Page_111[[#This Row],[Column7]]</f>
        <v>20.6</v>
      </c>
      <c r="L16" s="14">
        <f>Table080__Page_111[[#This Row],[Column2]]-Table080__Page_111[[#This Row],[Column5]]</f>
        <v>17.100000000000001</v>
      </c>
      <c r="M16" s="14">
        <f>Table080__Page_111[[#This Row],[Column3]]-Table080__Page_111[[#This Row],[Column6]]</f>
        <v>24.4</v>
      </c>
    </row>
    <row r="17" spans="1:13" x14ac:dyDescent="0.3">
      <c r="A17" t="s">
        <v>110</v>
      </c>
      <c r="B17" t="s">
        <v>337</v>
      </c>
      <c r="C17" t="s">
        <v>338</v>
      </c>
      <c r="D17" t="s">
        <v>157</v>
      </c>
      <c r="E17" t="s">
        <v>129</v>
      </c>
      <c r="F17" t="s">
        <v>143</v>
      </c>
      <c r="G17" t="s">
        <v>178</v>
      </c>
      <c r="H17" t="s">
        <v>339</v>
      </c>
      <c r="I17" t="s">
        <v>33</v>
      </c>
      <c r="J17" t="s">
        <v>115</v>
      </c>
      <c r="K17" s="10">
        <f>Table080__Page_111[[#This Row],[Column4]]-Table080__Page_111[[#This Row],[Column7]]</f>
        <v>-12</v>
      </c>
      <c r="L17" s="14">
        <f>Table080__Page_111[[#This Row],[Column2]]-Table080__Page_111[[#This Row],[Column5]]</f>
        <v>-12.900000000000002</v>
      </c>
      <c r="M17" s="14">
        <f>Table080__Page_111[[#This Row],[Column3]]-Table080__Page_111[[#This Row],[Column6]]</f>
        <v>-10.7</v>
      </c>
    </row>
    <row r="18" spans="1:13" x14ac:dyDescent="0.3">
      <c r="A18" t="s">
        <v>117</v>
      </c>
      <c r="B18" t="s">
        <v>295</v>
      </c>
      <c r="C18" t="s">
        <v>18</v>
      </c>
      <c r="D18" t="s">
        <v>129</v>
      </c>
      <c r="E18" t="s">
        <v>99</v>
      </c>
      <c r="F18" t="s">
        <v>340</v>
      </c>
      <c r="G18" t="s">
        <v>341</v>
      </c>
      <c r="H18" t="s">
        <v>342</v>
      </c>
      <c r="I18" t="s">
        <v>84</v>
      </c>
      <c r="J18" t="s">
        <v>343</v>
      </c>
      <c r="K18" s="10">
        <f>Table080__Page_111[[#This Row],[Column4]]-Table080__Page_111[[#This Row],[Column7]]</f>
        <v>-13.599999999999994</v>
      </c>
      <c r="L18" s="14">
        <f>Table080__Page_111[[#This Row],[Column2]]-Table080__Page_111[[#This Row],[Column5]]</f>
        <v>-10.600000000000001</v>
      </c>
      <c r="M18" s="14">
        <f>Table080__Page_111[[#This Row],[Column3]]-Table080__Page_111[[#This Row],[Column6]]</f>
        <v>-17.100000000000001</v>
      </c>
    </row>
    <row r="19" spans="1:13" x14ac:dyDescent="0.3">
      <c r="A19" t="s">
        <v>126</v>
      </c>
      <c r="B19" t="s">
        <v>133</v>
      </c>
      <c r="C19" t="s">
        <v>344</v>
      </c>
      <c r="D19" t="s">
        <v>345</v>
      </c>
      <c r="E19" t="s">
        <v>203</v>
      </c>
      <c r="F19" t="s">
        <v>317</v>
      </c>
      <c r="G19" t="s">
        <v>215</v>
      </c>
      <c r="H19" t="s">
        <v>319</v>
      </c>
      <c r="I19" t="s">
        <v>94</v>
      </c>
      <c r="J19" t="s">
        <v>188</v>
      </c>
      <c r="K19" s="10">
        <f>Table080__Page_111[[#This Row],[Column4]]-Table080__Page_111[[#This Row],[Column7]]</f>
        <v>4.6000000000000014</v>
      </c>
      <c r="L19" s="14">
        <f>Table080__Page_111[[#This Row],[Column2]]-Table080__Page_111[[#This Row],[Column5]]</f>
        <v>6</v>
      </c>
      <c r="M19" s="14">
        <f>Table080__Page_111[[#This Row],[Column3]]-Table080__Page_111[[#This Row],[Column6]]</f>
        <v>3.3000000000000043</v>
      </c>
    </row>
    <row r="20" spans="1:13" x14ac:dyDescent="0.3">
      <c r="A20" t="s">
        <v>135</v>
      </c>
      <c r="B20" t="s">
        <v>44</v>
      </c>
      <c r="C20" t="s">
        <v>346</v>
      </c>
      <c r="D20" t="s">
        <v>347</v>
      </c>
      <c r="E20" t="s">
        <v>134</v>
      </c>
      <c r="F20" t="s">
        <v>147</v>
      </c>
      <c r="G20" t="s">
        <v>19</v>
      </c>
      <c r="H20" t="s">
        <v>333</v>
      </c>
      <c r="I20" t="s">
        <v>348</v>
      </c>
      <c r="J20" t="s">
        <v>171</v>
      </c>
      <c r="K20" s="10">
        <f>Table080__Page_111[[#This Row],[Column4]]-Table080__Page_111[[#This Row],[Column7]]</f>
        <v>-9.8000000000000007</v>
      </c>
      <c r="L20" s="14">
        <f>Table080__Page_111[[#This Row],[Column2]]-Table080__Page_111[[#This Row],[Column5]]</f>
        <v>-8.6000000000000014</v>
      </c>
      <c r="M20" s="14">
        <f>Table080__Page_111[[#This Row],[Column3]]-Table080__Page_111[[#This Row],[Column6]]</f>
        <v>-11.300000000000004</v>
      </c>
    </row>
    <row r="21" spans="1:13" x14ac:dyDescent="0.3">
      <c r="A21" t="s">
        <v>142</v>
      </c>
      <c r="B21" t="s">
        <v>71</v>
      </c>
      <c r="C21" t="s">
        <v>349</v>
      </c>
      <c r="D21" t="s">
        <v>147</v>
      </c>
      <c r="E21" t="s">
        <v>138</v>
      </c>
      <c r="F21" t="s">
        <v>149</v>
      </c>
      <c r="G21" t="s">
        <v>118</v>
      </c>
      <c r="H21" t="s">
        <v>145</v>
      </c>
      <c r="I21" t="s">
        <v>350</v>
      </c>
      <c r="J21" t="s">
        <v>258</v>
      </c>
      <c r="K21" s="10">
        <f>Table080__Page_111[[#This Row],[Column4]]-Table080__Page_111[[#This Row],[Column7]]</f>
        <v>2.3000000000000043</v>
      </c>
      <c r="L21" s="14">
        <f>Table080__Page_111[[#This Row],[Column2]]-Table080__Page_111[[#This Row],[Column5]]</f>
        <v>3.7000000000000028</v>
      </c>
      <c r="M21" s="14">
        <f>Table080__Page_111[[#This Row],[Column3]]-Table080__Page_111[[#This Row],[Column6]]</f>
        <v>0.20000000000000284</v>
      </c>
    </row>
    <row r="22" spans="1:13" x14ac:dyDescent="0.3">
      <c r="A22" t="s">
        <v>150</v>
      </c>
      <c r="B22" t="s">
        <v>351</v>
      </c>
      <c r="C22" t="s">
        <v>31</v>
      </c>
      <c r="D22" t="s">
        <v>173</v>
      </c>
      <c r="E22" t="s">
        <v>198</v>
      </c>
      <c r="F22" t="s">
        <v>352</v>
      </c>
      <c r="G22" t="s">
        <v>338</v>
      </c>
      <c r="H22" t="s">
        <v>353</v>
      </c>
      <c r="I22" t="s">
        <v>354</v>
      </c>
      <c r="J22" t="s">
        <v>355</v>
      </c>
      <c r="K22" s="10">
        <f>Table080__Page_111[[#This Row],[Column4]]-Table080__Page_111[[#This Row],[Column7]]</f>
        <v>-0.5</v>
      </c>
      <c r="L22" s="14">
        <f>Table080__Page_111[[#This Row],[Column2]]-Table080__Page_111[[#This Row],[Column5]]</f>
        <v>-1.1000000000000014</v>
      </c>
      <c r="M22" s="14">
        <f>Table080__Page_111[[#This Row],[Column3]]-Table080__Page_111[[#This Row],[Column6]]</f>
        <v>-0.80000000000000071</v>
      </c>
    </row>
    <row r="23" spans="1:13" x14ac:dyDescent="0.3">
      <c r="A23" t="s">
        <v>160</v>
      </c>
      <c r="B23" t="s">
        <v>356</v>
      </c>
      <c r="C23" t="s">
        <v>357</v>
      </c>
      <c r="D23" t="s">
        <v>50</v>
      </c>
      <c r="E23" t="s">
        <v>358</v>
      </c>
      <c r="F23" t="s">
        <v>359</v>
      </c>
      <c r="G23" t="s">
        <v>332</v>
      </c>
      <c r="H23" t="s">
        <v>360</v>
      </c>
      <c r="I23" t="s">
        <v>38</v>
      </c>
      <c r="J23" t="s">
        <v>168</v>
      </c>
      <c r="K23" s="10">
        <f>Table080__Page_111[[#This Row],[Column4]]-Table080__Page_111[[#This Row],[Column7]]</f>
        <v>-35.200000000000003</v>
      </c>
      <c r="L23" s="14">
        <f>Table080__Page_111[[#This Row],[Column2]]-Table080__Page_111[[#This Row],[Column5]]</f>
        <v>-36.6</v>
      </c>
      <c r="M23" s="14">
        <f>Table080__Page_111[[#This Row],[Column3]]-Table080__Page_111[[#This Row],[Column6]]</f>
        <v>-33.300000000000004</v>
      </c>
    </row>
    <row r="24" spans="1:13" x14ac:dyDescent="0.3">
      <c r="A24" t="s">
        <v>169</v>
      </c>
      <c r="B24" t="s">
        <v>145</v>
      </c>
      <c r="C24" t="s">
        <v>176</v>
      </c>
      <c r="D24" t="s">
        <v>361</v>
      </c>
      <c r="E24" t="s">
        <v>168</v>
      </c>
      <c r="F24" t="s">
        <v>362</v>
      </c>
      <c r="G24" t="s">
        <v>363</v>
      </c>
      <c r="H24" t="s">
        <v>364</v>
      </c>
      <c r="I24" t="s">
        <v>230</v>
      </c>
      <c r="J24" t="s">
        <v>40</v>
      </c>
      <c r="K24" s="10">
        <f>Table080__Page_111[[#This Row],[Column4]]-Table080__Page_111[[#This Row],[Column7]]</f>
        <v>7.8000000000000007</v>
      </c>
      <c r="L24" s="14">
        <f>Table080__Page_111[[#This Row],[Column2]]-Table080__Page_111[[#This Row],[Column5]]</f>
        <v>13.2</v>
      </c>
      <c r="M24" s="14">
        <f>Table080__Page_111[[#This Row],[Column3]]-Table080__Page_111[[#This Row],[Column6]]</f>
        <v>3.2999999999999972</v>
      </c>
    </row>
    <row r="25" spans="1:13" x14ac:dyDescent="0.3">
      <c r="A25" t="s">
        <v>177</v>
      </c>
      <c r="B25" t="s">
        <v>349</v>
      </c>
      <c r="C25" t="s">
        <v>182</v>
      </c>
      <c r="D25" t="s">
        <v>186</v>
      </c>
      <c r="E25" t="s">
        <v>319</v>
      </c>
      <c r="F25" t="s">
        <v>77</v>
      </c>
      <c r="G25" t="s">
        <v>86</v>
      </c>
      <c r="H25" t="s">
        <v>365</v>
      </c>
      <c r="I25" t="s">
        <v>130</v>
      </c>
      <c r="J25" t="s">
        <v>366</v>
      </c>
      <c r="K25" s="10">
        <f>Table080__Page_111[[#This Row],[Column4]]-Table080__Page_111[[#This Row],[Column7]]</f>
        <v>-3.7000000000000028</v>
      </c>
      <c r="L25" s="14">
        <f>Table080__Page_111[[#This Row],[Column2]]-Table080__Page_111[[#This Row],[Column5]]</f>
        <v>-3.3999999999999986</v>
      </c>
      <c r="M25" s="14">
        <f>Table080__Page_111[[#This Row],[Column3]]-Table080__Page_111[[#This Row],[Column6]]</f>
        <v>-4.2999999999999972</v>
      </c>
    </row>
    <row r="26" spans="1:13" x14ac:dyDescent="0.3">
      <c r="A26" t="s">
        <v>187</v>
      </c>
      <c r="B26" t="s">
        <v>141</v>
      </c>
      <c r="C26" t="s">
        <v>367</v>
      </c>
      <c r="D26" t="s">
        <v>81</v>
      </c>
      <c r="E26" t="s">
        <v>192</v>
      </c>
      <c r="F26" t="s">
        <v>368</v>
      </c>
      <c r="G26" t="s">
        <v>179</v>
      </c>
      <c r="H26" t="s">
        <v>191</v>
      </c>
      <c r="I26" t="s">
        <v>237</v>
      </c>
      <c r="J26" t="s">
        <v>307</v>
      </c>
      <c r="K26" s="10">
        <f>Table080__Page_111[[#This Row],[Column4]]-Table080__Page_111[[#This Row],[Column7]]</f>
        <v>1.8999999999999986</v>
      </c>
      <c r="L26" s="14">
        <f>Table080__Page_111[[#This Row],[Column2]]-Table080__Page_111[[#This Row],[Column5]]</f>
        <v>-0.60000000000000142</v>
      </c>
      <c r="M26" s="14">
        <f>Table080__Page_111[[#This Row],[Column3]]-Table080__Page_111[[#This Row],[Column6]]</f>
        <v>5.3999999999999986</v>
      </c>
    </row>
    <row r="27" spans="1:13" x14ac:dyDescent="0.3">
      <c r="A27" t="s">
        <v>190</v>
      </c>
      <c r="B27" t="s">
        <v>195</v>
      </c>
      <c r="C27" t="s">
        <v>369</v>
      </c>
      <c r="D27" t="s">
        <v>39</v>
      </c>
      <c r="E27" t="s">
        <v>370</v>
      </c>
      <c r="F27" t="s">
        <v>303</v>
      </c>
      <c r="G27" t="s">
        <v>167</v>
      </c>
      <c r="H27" t="s">
        <v>140</v>
      </c>
      <c r="I27" t="s">
        <v>179</v>
      </c>
      <c r="J27" t="s">
        <v>347</v>
      </c>
      <c r="K27" s="10">
        <f>Table080__Page_111[[#This Row],[Column4]]-Table080__Page_111[[#This Row],[Column7]]</f>
        <v>-0.5</v>
      </c>
      <c r="L27" s="14">
        <f>Table080__Page_111[[#This Row],[Column2]]-Table080__Page_111[[#This Row],[Column5]]</f>
        <v>-0.5</v>
      </c>
      <c r="M27" s="14">
        <f>Table080__Page_111[[#This Row],[Column3]]-Table080__Page_111[[#This Row],[Column6]]</f>
        <v>0.39999999999999858</v>
      </c>
    </row>
    <row r="28" spans="1:13" x14ac:dyDescent="0.3">
      <c r="A28" t="s">
        <v>197</v>
      </c>
      <c r="B28" t="s">
        <v>61</v>
      </c>
      <c r="C28" t="s">
        <v>240</v>
      </c>
      <c r="D28" t="s">
        <v>285</v>
      </c>
      <c r="E28" t="s">
        <v>38</v>
      </c>
      <c r="F28" t="s">
        <v>61</v>
      </c>
      <c r="G28" t="s">
        <v>289</v>
      </c>
      <c r="H28" t="s">
        <v>200</v>
      </c>
      <c r="I28" t="s">
        <v>357</v>
      </c>
      <c r="J28" t="s">
        <v>371</v>
      </c>
      <c r="K28" s="10">
        <f>Table080__Page_111[[#This Row],[Column4]]-Table080__Page_111[[#This Row],[Column7]]</f>
        <v>-4.3000000000000007</v>
      </c>
      <c r="L28" s="14">
        <f>Table080__Page_111[[#This Row],[Column2]]-Table080__Page_111[[#This Row],[Column5]]</f>
        <v>-2.4000000000000021</v>
      </c>
      <c r="M28" s="14">
        <f>Table080__Page_111[[#This Row],[Column3]]-Table080__Page_111[[#This Row],[Column6]]</f>
        <v>-6</v>
      </c>
    </row>
    <row r="29" spans="1:13" x14ac:dyDescent="0.3">
      <c r="A29" t="s">
        <v>202</v>
      </c>
      <c r="B29" t="s">
        <v>372</v>
      </c>
      <c r="C29" t="s">
        <v>367</v>
      </c>
      <c r="D29" t="s">
        <v>347</v>
      </c>
      <c r="E29" t="s">
        <v>350</v>
      </c>
      <c r="F29" t="s">
        <v>373</v>
      </c>
      <c r="G29" t="s">
        <v>374</v>
      </c>
      <c r="H29" t="s">
        <v>375</v>
      </c>
      <c r="I29" t="s">
        <v>333</v>
      </c>
      <c r="J29" t="s">
        <v>349</v>
      </c>
      <c r="K29" s="10">
        <f>Table080__Page_111[[#This Row],[Column4]]-Table080__Page_111[[#This Row],[Column7]]</f>
        <v>-12.099999999999998</v>
      </c>
      <c r="L29" s="14">
        <f>Table080__Page_111[[#This Row],[Column2]]-Table080__Page_111[[#This Row],[Column5]]</f>
        <v>-1.1000000000000014</v>
      </c>
      <c r="M29" s="14">
        <f>Table080__Page_111[[#This Row],[Column3]]-Table080__Page_111[[#This Row],[Column6]]</f>
        <v>-21.9</v>
      </c>
    </row>
    <row r="30" spans="1:13" x14ac:dyDescent="0.3">
      <c r="A30" t="s">
        <v>206</v>
      </c>
      <c r="B30" t="s">
        <v>201</v>
      </c>
      <c r="C30" t="s">
        <v>339</v>
      </c>
      <c r="D30" t="s">
        <v>166</v>
      </c>
      <c r="E30" t="s">
        <v>79</v>
      </c>
      <c r="F30" t="s">
        <v>376</v>
      </c>
      <c r="G30" t="s">
        <v>208</v>
      </c>
      <c r="H30" t="s">
        <v>20</v>
      </c>
      <c r="I30" t="s">
        <v>349</v>
      </c>
      <c r="J30" t="s">
        <v>203</v>
      </c>
      <c r="K30" s="10">
        <f>Table080__Page_111[[#This Row],[Column4]]-Table080__Page_111[[#This Row],[Column7]]</f>
        <v>-18.899999999999999</v>
      </c>
      <c r="L30" s="14">
        <f>Table080__Page_111[[#This Row],[Column2]]-Table080__Page_111[[#This Row],[Column5]]</f>
        <v>-17.899999999999999</v>
      </c>
      <c r="M30" s="14">
        <f>Table080__Page_111[[#This Row],[Column3]]-Table080__Page_111[[#This Row],[Column6]]</f>
        <v>-20.100000000000001</v>
      </c>
    </row>
    <row r="31" spans="1:13" x14ac:dyDescent="0.3">
      <c r="A31" t="s">
        <v>211</v>
      </c>
      <c r="B31" t="s">
        <v>364</v>
      </c>
      <c r="C31" t="s">
        <v>59</v>
      </c>
      <c r="D31" t="s">
        <v>46</v>
      </c>
      <c r="E31" t="s">
        <v>377</v>
      </c>
      <c r="F31" t="s">
        <v>213</v>
      </c>
      <c r="G31" t="s">
        <v>123</v>
      </c>
      <c r="H31" t="s">
        <v>148</v>
      </c>
      <c r="I31" t="s">
        <v>88</v>
      </c>
      <c r="J31" t="s">
        <v>258</v>
      </c>
      <c r="K31" s="10">
        <f>Table080__Page_111[[#This Row],[Column4]]-Table080__Page_111[[#This Row],[Column7]]</f>
        <v>-11.299999999999997</v>
      </c>
      <c r="L31" s="14">
        <f>Table080__Page_111[[#This Row],[Column2]]-Table080__Page_111[[#This Row],[Column5]]</f>
        <v>-9</v>
      </c>
      <c r="M31" s="14">
        <f>Table080__Page_111[[#This Row],[Column3]]-Table080__Page_111[[#This Row],[Column6]]</f>
        <v>-13.5</v>
      </c>
    </row>
    <row r="32" spans="1:13" x14ac:dyDescent="0.3">
      <c r="A32" t="s">
        <v>216</v>
      </c>
      <c r="B32" t="s">
        <v>378</v>
      </c>
      <c r="C32" t="s">
        <v>379</v>
      </c>
      <c r="D32" t="s">
        <v>251</v>
      </c>
      <c r="E32" t="s">
        <v>380</v>
      </c>
      <c r="F32" t="s">
        <v>224</v>
      </c>
      <c r="G32" t="s">
        <v>381</v>
      </c>
      <c r="H32" t="s">
        <v>75</v>
      </c>
      <c r="I32" t="s">
        <v>35</v>
      </c>
      <c r="J32" t="s">
        <v>382</v>
      </c>
      <c r="K32" s="10">
        <f>Table080__Page_111[[#This Row],[Column4]]-Table080__Page_111[[#This Row],[Column7]]</f>
        <v>3.5999999999999996</v>
      </c>
      <c r="L32" s="14">
        <f>Table080__Page_111[[#This Row],[Column2]]-Table080__Page_111[[#This Row],[Column5]]</f>
        <v>8.6</v>
      </c>
      <c r="M32" s="14">
        <f>Table080__Page_111[[#This Row],[Column3]]-Table080__Page_111[[#This Row],[Column6]]</f>
        <v>-0.30000000000000071</v>
      </c>
    </row>
    <row r="33" spans="1:13" x14ac:dyDescent="0.3">
      <c r="A33" t="s">
        <v>226</v>
      </c>
      <c r="B33" t="s">
        <v>72</v>
      </c>
      <c r="C33" t="s">
        <v>79</v>
      </c>
      <c r="D33" t="s">
        <v>383</v>
      </c>
      <c r="E33" t="s">
        <v>100</v>
      </c>
      <c r="F33" t="s">
        <v>116</v>
      </c>
      <c r="G33" t="s">
        <v>384</v>
      </c>
      <c r="H33" t="s">
        <v>128</v>
      </c>
      <c r="I33" t="s">
        <v>282</v>
      </c>
      <c r="J33" t="s">
        <v>305</v>
      </c>
      <c r="K33" s="10">
        <f>Table080__Page_111[[#This Row],[Column4]]-Table080__Page_111[[#This Row],[Column7]]</f>
        <v>8.5</v>
      </c>
      <c r="L33" s="14">
        <f>Table080__Page_111[[#This Row],[Column2]]-Table080__Page_111[[#This Row],[Column5]]</f>
        <v>-1.3999999999999986</v>
      </c>
      <c r="M33" s="14">
        <f>Table080__Page_111[[#This Row],[Column3]]-Table080__Page_111[[#This Row],[Column6]]</f>
        <v>19.7</v>
      </c>
    </row>
    <row r="34" spans="1:13" x14ac:dyDescent="0.3">
      <c r="A34" t="s">
        <v>232</v>
      </c>
      <c r="B34" t="s">
        <v>53</v>
      </c>
      <c r="C34" t="s">
        <v>111</v>
      </c>
      <c r="D34" t="s">
        <v>170</v>
      </c>
      <c r="E34" t="s">
        <v>385</v>
      </c>
      <c r="F34" t="s">
        <v>308</v>
      </c>
      <c r="G34" t="s">
        <v>151</v>
      </c>
      <c r="H34" t="s">
        <v>367</v>
      </c>
      <c r="I34" t="s">
        <v>386</v>
      </c>
      <c r="J34" t="s">
        <v>298</v>
      </c>
      <c r="K34" s="10">
        <f>Table080__Page_111[[#This Row],[Column4]]-Table080__Page_111[[#This Row],[Column7]]</f>
        <v>1.8999999999999986</v>
      </c>
      <c r="L34" s="14">
        <f>Table080__Page_111[[#This Row],[Column2]]-Table080__Page_111[[#This Row],[Column5]]</f>
        <v>1.3999999999999986</v>
      </c>
      <c r="M34" s="14">
        <f>Table080__Page_111[[#This Row],[Column3]]-Table080__Page_111[[#This Row],[Column6]]</f>
        <v>2.5</v>
      </c>
    </row>
    <row r="35" spans="1:13" x14ac:dyDescent="0.3">
      <c r="A35" t="s">
        <v>238</v>
      </c>
      <c r="B35" t="s">
        <v>303</v>
      </c>
      <c r="C35" t="s">
        <v>163</v>
      </c>
      <c r="D35" t="s">
        <v>387</v>
      </c>
      <c r="E35" t="s">
        <v>388</v>
      </c>
      <c r="F35" t="s">
        <v>289</v>
      </c>
      <c r="G35" t="s">
        <v>364</v>
      </c>
      <c r="H35" t="s">
        <v>167</v>
      </c>
      <c r="I35" t="s">
        <v>337</v>
      </c>
      <c r="J35" t="s">
        <v>201</v>
      </c>
      <c r="K35" s="10">
        <f>Table080__Page_111[[#This Row],[Column4]]-Table080__Page_111[[#This Row],[Column7]]</f>
        <v>-11.399999999999999</v>
      </c>
      <c r="L35" s="14">
        <f>Table080__Page_111[[#This Row],[Column2]]-Table080__Page_111[[#This Row],[Column5]]</f>
        <v>-12.900000000000002</v>
      </c>
      <c r="M35" s="14">
        <f>Table080__Page_111[[#This Row],[Column3]]-Table080__Page_111[[#This Row],[Column6]]</f>
        <v>-9.4000000000000021</v>
      </c>
    </row>
    <row r="36" spans="1:13" x14ac:dyDescent="0.3">
      <c r="A36" t="s">
        <v>245</v>
      </c>
      <c r="B36" t="s">
        <v>389</v>
      </c>
      <c r="C36" t="s">
        <v>390</v>
      </c>
      <c r="D36" t="s">
        <v>391</v>
      </c>
      <c r="E36" t="s">
        <v>392</v>
      </c>
      <c r="F36" t="s">
        <v>393</v>
      </c>
      <c r="G36" t="s">
        <v>394</v>
      </c>
      <c r="H36" t="s">
        <v>395</v>
      </c>
      <c r="I36" t="s">
        <v>396</v>
      </c>
      <c r="J36" t="s">
        <v>393</v>
      </c>
      <c r="K36" s="10">
        <f>Table080__Page_111[[#This Row],[Column4]]-Table080__Page_111[[#This Row],[Column7]]</f>
        <v>-12.5</v>
      </c>
      <c r="L36" s="14">
        <f>Table080__Page_111[[#This Row],[Column2]]-Table080__Page_111[[#This Row],[Column5]]</f>
        <v>-17</v>
      </c>
      <c r="M36" s="14">
        <f>Table080__Page_111[[#This Row],[Column3]]-Table080__Page_111[[#This Row],[Column6]]</f>
        <v>-4.9000000000000004</v>
      </c>
    </row>
    <row r="37" spans="1:13" x14ac:dyDescent="0.3">
      <c r="A37" t="s">
        <v>255</v>
      </c>
      <c r="B37" t="s">
        <v>256</v>
      </c>
      <c r="C37" t="s">
        <v>256</v>
      </c>
      <c r="D37" t="s">
        <v>256</v>
      </c>
      <c r="E37" t="s">
        <v>76</v>
      </c>
      <c r="F37" t="s">
        <v>343</v>
      </c>
      <c r="G37" t="s">
        <v>81</v>
      </c>
      <c r="H37" t="s">
        <v>76</v>
      </c>
      <c r="I37" t="s">
        <v>343</v>
      </c>
      <c r="J37" t="s">
        <v>81</v>
      </c>
      <c r="K37" s="10" t="s">
        <v>256</v>
      </c>
      <c r="L37" s="14" t="s">
        <v>256</v>
      </c>
      <c r="M37" s="14" t="s">
        <v>256</v>
      </c>
    </row>
    <row r="38" spans="1:13" ht="28.8" x14ac:dyDescent="0.3">
      <c r="A38" s="12" t="s">
        <v>485</v>
      </c>
      <c r="B38" t="s">
        <v>397</v>
      </c>
      <c r="C38" t="s">
        <v>398</v>
      </c>
      <c r="D38" t="s">
        <v>124</v>
      </c>
      <c r="E38" t="s">
        <v>364</v>
      </c>
      <c r="F38" t="s">
        <v>158</v>
      </c>
      <c r="G38" t="s">
        <v>399</v>
      </c>
      <c r="H38" t="s">
        <v>77</v>
      </c>
      <c r="I38" t="s">
        <v>158</v>
      </c>
      <c r="J38" t="s">
        <v>40</v>
      </c>
      <c r="K38" s="10">
        <f>Table080__Page_111[[#This Row],[Column4]]-Table080__Page_111[[#This Row],[Column7]]</f>
        <v>12.899999999999999</v>
      </c>
      <c r="L38" s="14">
        <f>Table080__Page_111[[#This Row],[Column2]]-Table080__Page_111[[#This Row],[Column5]]</f>
        <v>29.799999999999997</v>
      </c>
      <c r="M38" s="14">
        <f>Table080__Page_111[[#This Row],[Column3]]-Table080__Page_111[[#This Row],[Column6]]</f>
        <v>0.19999999999999929</v>
      </c>
    </row>
    <row r="39" spans="1:13" x14ac:dyDescent="0.3">
      <c r="A39" t="s">
        <v>264</v>
      </c>
      <c r="B39" t="s">
        <v>400</v>
      </c>
      <c r="C39" t="s">
        <v>335</v>
      </c>
      <c r="D39" t="s">
        <v>401</v>
      </c>
      <c r="E39" t="s">
        <v>402</v>
      </c>
      <c r="F39" t="s">
        <v>403</v>
      </c>
      <c r="G39" t="s">
        <v>404</v>
      </c>
      <c r="H39" t="s">
        <v>405</v>
      </c>
      <c r="I39" t="s">
        <v>406</v>
      </c>
      <c r="J39" t="s">
        <v>407</v>
      </c>
      <c r="K39" s="10">
        <f>Table080__Page_111[[#This Row],[Column4]]-Table080__Page_111[[#This Row],[Column7]]</f>
        <v>2.2999999999999972</v>
      </c>
      <c r="L39" s="14">
        <f>Table080__Page_111[[#This Row],[Column2]]-Table080__Page_111[[#This Row],[Column5]]</f>
        <v>-4.2000000000000028</v>
      </c>
      <c r="M39" s="14">
        <f>Table080__Page_111[[#This Row],[Column3]]-Table080__Page_111[[#This Row],[Column6]]</f>
        <v>10.100000000000001</v>
      </c>
    </row>
    <row r="40" spans="1:13" x14ac:dyDescent="0.3">
      <c r="A40" t="s">
        <v>272</v>
      </c>
      <c r="B40" t="s">
        <v>408</v>
      </c>
      <c r="C40" t="s">
        <v>305</v>
      </c>
      <c r="D40" t="s">
        <v>370</v>
      </c>
      <c r="E40" t="s">
        <v>409</v>
      </c>
      <c r="F40" t="s">
        <v>39</v>
      </c>
      <c r="G40" t="s">
        <v>410</v>
      </c>
      <c r="H40" t="s">
        <v>411</v>
      </c>
      <c r="I40" t="s">
        <v>188</v>
      </c>
      <c r="J40" t="s">
        <v>347</v>
      </c>
      <c r="K40" s="10">
        <f>Table080__Page_111[[#This Row],[Column4]]-Table080__Page_111[[#This Row],[Column7]]</f>
        <v>16.7</v>
      </c>
      <c r="L40" s="14">
        <f>Table080__Page_111[[#This Row],[Column2]]-Table080__Page_111[[#This Row],[Column5]]</f>
        <v>14.299999999999999</v>
      </c>
      <c r="M40" s="14">
        <f>Table080__Page_111[[#This Row],[Column3]]-Table080__Page_111[[#This Row],[Column6]]</f>
        <v>10.799999999999997</v>
      </c>
    </row>
    <row r="41" spans="1:13" x14ac:dyDescent="0.3">
      <c r="A41" t="s">
        <v>277</v>
      </c>
      <c r="B41" t="s">
        <v>342</v>
      </c>
      <c r="C41" t="s">
        <v>307</v>
      </c>
      <c r="D41" t="s">
        <v>333</v>
      </c>
      <c r="E41" t="s">
        <v>300</v>
      </c>
      <c r="F41" t="s">
        <v>246</v>
      </c>
      <c r="G41" t="s">
        <v>412</v>
      </c>
      <c r="H41" t="s">
        <v>112</v>
      </c>
      <c r="I41" t="s">
        <v>413</v>
      </c>
      <c r="J41" t="s">
        <v>414</v>
      </c>
      <c r="K41" s="10">
        <f>Table080__Page_111[[#This Row],[Column4]]-Table080__Page_111[[#This Row],[Column7]]</f>
        <v>24.6</v>
      </c>
      <c r="L41" s="14">
        <f>Table080__Page_111[[#This Row],[Column2]]-Table080__Page_111[[#This Row],[Column5]]</f>
        <v>28.1</v>
      </c>
      <c r="M41" s="14">
        <f>Table080__Page_111[[#This Row],[Column3]]-Table080__Page_111[[#This Row],[Column6]]</f>
        <v>29.1</v>
      </c>
    </row>
    <row r="42" spans="1:13" x14ac:dyDescent="0.3">
      <c r="A42" t="s">
        <v>281</v>
      </c>
      <c r="B42" t="s">
        <v>203</v>
      </c>
      <c r="C42" t="s">
        <v>263</v>
      </c>
      <c r="D42" t="s">
        <v>361</v>
      </c>
      <c r="E42" t="s">
        <v>415</v>
      </c>
      <c r="F42" t="s">
        <v>416</v>
      </c>
      <c r="G42" t="s">
        <v>191</v>
      </c>
      <c r="H42" t="s">
        <v>417</v>
      </c>
      <c r="I42" t="s">
        <v>418</v>
      </c>
      <c r="J42" t="s">
        <v>119</v>
      </c>
      <c r="K42" s="10">
        <f>Table080__Page_111[[#This Row],[Column4]]-Table080__Page_111[[#This Row],[Column7]]</f>
        <v>0.60000000000000142</v>
      </c>
      <c r="L42" s="14">
        <f>Table080__Page_111[[#This Row],[Column2]]-Table080__Page_111[[#This Row],[Column5]]</f>
        <v>20.700000000000003</v>
      </c>
      <c r="M42" s="14">
        <f>Table080__Page_111[[#This Row],[Column3]]-Table080__Page_111[[#This Row],[Column6]]</f>
        <v>-35.1</v>
      </c>
    </row>
    <row r="43" spans="1:13" x14ac:dyDescent="0.3">
      <c r="A43" t="s">
        <v>287</v>
      </c>
      <c r="B43" t="s">
        <v>419</v>
      </c>
      <c r="C43" t="s">
        <v>316</v>
      </c>
      <c r="D43" t="s">
        <v>32</v>
      </c>
      <c r="E43" t="s">
        <v>132</v>
      </c>
      <c r="F43" t="s">
        <v>203</v>
      </c>
      <c r="G43" t="s">
        <v>420</v>
      </c>
      <c r="H43" t="s">
        <v>149</v>
      </c>
      <c r="I43" t="s">
        <v>421</v>
      </c>
      <c r="J43" t="s">
        <v>309</v>
      </c>
      <c r="K43" s="10">
        <f>Table080__Page_111[[#This Row],[Column4]]-Table080__Page_111[[#This Row],[Column7]]</f>
        <v>-9.6000000000000014</v>
      </c>
      <c r="L43" s="14">
        <f>Table080__Page_111[[#This Row],[Column2]]-Table080__Page_111[[#This Row],[Column5]]</f>
        <v>-9.6000000000000014</v>
      </c>
      <c r="M43" s="14">
        <f>Table080__Page_111[[#This Row],[Column3]]-Table080__Page_111[[#This Row],[Column6]]</f>
        <v>-9.3000000000000043</v>
      </c>
    </row>
    <row r="44" spans="1:13" ht="14.4" customHeight="1" x14ac:dyDescent="0.3">
      <c r="A44" s="20" t="s">
        <v>490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9FA8-4C74-442C-BB90-5B108BED0F3D}">
  <dimension ref="A1:J46"/>
  <sheetViews>
    <sheetView topLeftCell="A28" workbookViewId="0">
      <selection activeCell="O43" sqref="O43"/>
    </sheetView>
  </sheetViews>
  <sheetFormatPr defaultRowHeight="14.4" x14ac:dyDescent="0.3"/>
  <cols>
    <col min="1" max="1" width="18.6640625" bestFit="1" customWidth="1"/>
    <col min="4" max="4" width="8.5546875" bestFit="1" customWidth="1"/>
    <col min="5" max="5" width="10.5546875" style="10" bestFit="1" customWidth="1"/>
  </cols>
  <sheetData>
    <row r="1" spans="1:5" x14ac:dyDescent="0.3">
      <c r="A1" s="15" t="s">
        <v>483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10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290</v>
      </c>
    </row>
    <row r="9" spans="1:5" x14ac:dyDescent="0.3">
      <c r="A9" s="3" t="s">
        <v>17</v>
      </c>
      <c r="B9" s="4" t="s">
        <v>203</v>
      </c>
      <c r="C9" s="4" t="s">
        <v>45</v>
      </c>
      <c r="D9" s="4" t="s">
        <v>141</v>
      </c>
      <c r="E9" s="8">
        <f>C9-B9</f>
        <v>-3.6000000000000014</v>
      </c>
    </row>
    <row r="10" spans="1:5" x14ac:dyDescent="0.3">
      <c r="A10" s="5" t="s">
        <v>27</v>
      </c>
      <c r="B10" s="6" t="s">
        <v>224</v>
      </c>
      <c r="C10" s="6" t="s">
        <v>296</v>
      </c>
      <c r="D10" s="6" t="s">
        <v>297</v>
      </c>
      <c r="E10" s="9">
        <f t="shared" ref="E10:E45" si="0">C10-B10</f>
        <v>-3.3000000000000007</v>
      </c>
    </row>
    <row r="11" spans="1:5" x14ac:dyDescent="0.3">
      <c r="A11" s="3" t="s">
        <v>37</v>
      </c>
      <c r="B11" s="4" t="s">
        <v>243</v>
      </c>
      <c r="C11" s="4" t="s">
        <v>303</v>
      </c>
      <c r="D11" s="4" t="s">
        <v>59</v>
      </c>
      <c r="E11" s="8">
        <f t="shared" si="0"/>
        <v>-5.3000000000000007</v>
      </c>
    </row>
    <row r="12" spans="1:5" x14ac:dyDescent="0.3">
      <c r="A12" s="5" t="s">
        <v>47</v>
      </c>
      <c r="B12" s="6" t="s">
        <v>234</v>
      </c>
      <c r="C12" s="6" t="s">
        <v>308</v>
      </c>
      <c r="D12" s="6" t="s">
        <v>262</v>
      </c>
      <c r="E12" s="9">
        <f t="shared" si="0"/>
        <v>-5.6000000000000014</v>
      </c>
    </row>
    <row r="13" spans="1:5" x14ac:dyDescent="0.3">
      <c r="A13" s="3" t="s">
        <v>56</v>
      </c>
      <c r="B13" s="4" t="s">
        <v>312</v>
      </c>
      <c r="C13" s="4" t="s">
        <v>313</v>
      </c>
      <c r="D13" s="4" t="s">
        <v>314</v>
      </c>
      <c r="E13" s="8">
        <f t="shared" si="0"/>
        <v>-6.1000000000000014</v>
      </c>
    </row>
    <row r="14" spans="1:5" x14ac:dyDescent="0.3">
      <c r="A14" s="5" t="s">
        <v>65</v>
      </c>
      <c r="B14" s="6" t="s">
        <v>316</v>
      </c>
      <c r="C14" s="6" t="s">
        <v>156</v>
      </c>
      <c r="D14" s="6" t="s">
        <v>154</v>
      </c>
      <c r="E14" s="9">
        <f t="shared" si="0"/>
        <v>-7</v>
      </c>
    </row>
    <row r="15" spans="1:5" x14ac:dyDescent="0.3">
      <c r="A15" s="3" t="s">
        <v>73</v>
      </c>
      <c r="B15" s="4" t="s">
        <v>318</v>
      </c>
      <c r="C15" s="4" t="s">
        <v>50</v>
      </c>
      <c r="D15" s="4" t="s">
        <v>35</v>
      </c>
      <c r="E15" s="8">
        <f t="shared" si="0"/>
        <v>18.7</v>
      </c>
    </row>
    <row r="16" spans="1:5" x14ac:dyDescent="0.3">
      <c r="A16" s="5" t="s">
        <v>83</v>
      </c>
      <c r="B16" s="6" t="s">
        <v>317</v>
      </c>
      <c r="C16" s="6" t="s">
        <v>144</v>
      </c>
      <c r="D16" s="6" t="s">
        <v>105</v>
      </c>
      <c r="E16" s="9">
        <f t="shared" si="0"/>
        <v>-4.7999999999999972</v>
      </c>
    </row>
    <row r="17" spans="1:5" x14ac:dyDescent="0.3">
      <c r="A17" s="3" t="s">
        <v>93</v>
      </c>
      <c r="B17" s="4" t="s">
        <v>77</v>
      </c>
      <c r="C17" s="4" t="s">
        <v>114</v>
      </c>
      <c r="D17" s="4" t="s">
        <v>295</v>
      </c>
      <c r="E17" s="8">
        <f t="shared" si="0"/>
        <v>-2</v>
      </c>
    </row>
    <row r="18" spans="1:5" x14ac:dyDescent="0.3">
      <c r="A18" s="5" t="s">
        <v>101</v>
      </c>
      <c r="B18" s="6" t="s">
        <v>330</v>
      </c>
      <c r="C18" s="6" t="s">
        <v>331</v>
      </c>
      <c r="D18" s="6" t="s">
        <v>332</v>
      </c>
      <c r="E18" s="9">
        <f t="shared" si="0"/>
        <v>5.1000000000000014</v>
      </c>
    </row>
    <row r="19" spans="1:5" x14ac:dyDescent="0.3">
      <c r="A19" s="3" t="s">
        <v>110</v>
      </c>
      <c r="B19" s="4" t="s">
        <v>337</v>
      </c>
      <c r="C19" s="4" t="s">
        <v>338</v>
      </c>
      <c r="D19" s="4" t="s">
        <v>157</v>
      </c>
      <c r="E19" s="8">
        <f t="shared" si="0"/>
        <v>-1.6000000000000014</v>
      </c>
    </row>
    <row r="20" spans="1:5" x14ac:dyDescent="0.3">
      <c r="A20" s="5" t="s">
        <v>117</v>
      </c>
      <c r="B20" s="6" t="s">
        <v>295</v>
      </c>
      <c r="C20" s="6" t="s">
        <v>18</v>
      </c>
      <c r="D20" s="6" t="s">
        <v>129</v>
      </c>
      <c r="E20" s="9">
        <f t="shared" si="0"/>
        <v>-7.5</v>
      </c>
    </row>
    <row r="21" spans="1:5" x14ac:dyDescent="0.3">
      <c r="A21" s="3" t="s">
        <v>126</v>
      </c>
      <c r="B21" s="4" t="s">
        <v>133</v>
      </c>
      <c r="C21" s="4" t="s">
        <v>344</v>
      </c>
      <c r="D21" s="4" t="s">
        <v>345</v>
      </c>
      <c r="E21" s="8">
        <f t="shared" si="0"/>
        <v>2</v>
      </c>
    </row>
    <row r="22" spans="1:5" x14ac:dyDescent="0.3">
      <c r="A22" s="5" t="s">
        <v>135</v>
      </c>
      <c r="B22" s="6" t="s">
        <v>44</v>
      </c>
      <c r="C22" s="6" t="s">
        <v>346</v>
      </c>
      <c r="D22" s="6" t="s">
        <v>347</v>
      </c>
      <c r="E22" s="9">
        <f t="shared" si="0"/>
        <v>-4.3999999999999986</v>
      </c>
    </row>
    <row r="23" spans="1:5" x14ac:dyDescent="0.3">
      <c r="A23" s="3" t="s">
        <v>142</v>
      </c>
      <c r="B23" s="4" t="s">
        <v>71</v>
      </c>
      <c r="C23" s="4" t="s">
        <v>349</v>
      </c>
      <c r="D23" s="4" t="s">
        <v>147</v>
      </c>
      <c r="E23" s="8">
        <f t="shared" si="0"/>
        <v>-8.6000000000000014</v>
      </c>
    </row>
    <row r="24" spans="1:5" x14ac:dyDescent="0.3">
      <c r="A24" s="5" t="s">
        <v>150</v>
      </c>
      <c r="B24" s="6" t="s">
        <v>351</v>
      </c>
      <c r="C24" s="6" t="s">
        <v>31</v>
      </c>
      <c r="D24" s="6" t="s">
        <v>173</v>
      </c>
      <c r="E24" s="9">
        <f t="shared" si="0"/>
        <v>-7.3999999999999986</v>
      </c>
    </row>
    <row r="25" spans="1:5" x14ac:dyDescent="0.3">
      <c r="A25" s="3" t="s">
        <v>160</v>
      </c>
      <c r="B25" s="4" t="s">
        <v>356</v>
      </c>
      <c r="C25" s="4" t="s">
        <v>357</v>
      </c>
      <c r="D25" s="4" t="s">
        <v>50</v>
      </c>
      <c r="E25" s="8">
        <f t="shared" si="0"/>
        <v>4.8999999999999986</v>
      </c>
    </row>
    <row r="26" spans="1:5" x14ac:dyDescent="0.3">
      <c r="A26" s="5" t="s">
        <v>169</v>
      </c>
      <c r="B26" s="6" t="s">
        <v>145</v>
      </c>
      <c r="C26" s="6" t="s">
        <v>176</v>
      </c>
      <c r="D26" s="6" t="s">
        <v>361</v>
      </c>
      <c r="E26" s="9">
        <f t="shared" si="0"/>
        <v>-14.5</v>
      </c>
    </row>
    <row r="27" spans="1:5" x14ac:dyDescent="0.3">
      <c r="A27" s="3" t="s">
        <v>177</v>
      </c>
      <c r="B27" s="4" t="s">
        <v>349</v>
      </c>
      <c r="C27" s="4" t="s">
        <v>182</v>
      </c>
      <c r="D27" s="4" t="s">
        <v>186</v>
      </c>
      <c r="E27" s="8">
        <f t="shared" si="0"/>
        <v>1.5</v>
      </c>
    </row>
    <row r="28" spans="1:5" x14ac:dyDescent="0.3">
      <c r="A28" s="5" t="s">
        <v>187</v>
      </c>
      <c r="B28" s="6" t="s">
        <v>141</v>
      </c>
      <c r="C28" s="6" t="s">
        <v>367</v>
      </c>
      <c r="D28" s="6" t="s">
        <v>81</v>
      </c>
      <c r="E28" s="9">
        <f t="shared" si="0"/>
        <v>-8.5</v>
      </c>
    </row>
    <row r="29" spans="1:5" x14ac:dyDescent="0.3">
      <c r="A29" s="3" t="s">
        <v>190</v>
      </c>
      <c r="B29" s="4" t="s">
        <v>195</v>
      </c>
      <c r="C29" s="4" t="s">
        <v>369</v>
      </c>
      <c r="D29" s="4" t="s">
        <v>39</v>
      </c>
      <c r="E29" s="8">
        <f t="shared" si="0"/>
        <v>-5.1999999999999993</v>
      </c>
    </row>
    <row r="30" spans="1:5" x14ac:dyDescent="0.3">
      <c r="A30" s="5" t="s">
        <v>197</v>
      </c>
      <c r="B30" s="6" t="s">
        <v>61</v>
      </c>
      <c r="C30" s="6" t="s">
        <v>240</v>
      </c>
      <c r="D30" s="6" t="s">
        <v>285</v>
      </c>
      <c r="E30" s="9">
        <f t="shared" si="0"/>
        <v>-6</v>
      </c>
    </row>
    <row r="31" spans="1:5" x14ac:dyDescent="0.3">
      <c r="A31" s="3" t="s">
        <v>202</v>
      </c>
      <c r="B31" s="4" t="s">
        <v>372</v>
      </c>
      <c r="C31" s="4" t="s">
        <v>367</v>
      </c>
      <c r="D31" s="4" t="s">
        <v>347</v>
      </c>
      <c r="E31" s="8">
        <f t="shared" si="0"/>
        <v>-8.3999999999999986</v>
      </c>
    </row>
    <row r="32" spans="1:5" x14ac:dyDescent="0.3">
      <c r="A32" s="5" t="s">
        <v>206</v>
      </c>
      <c r="B32" s="6" t="s">
        <v>201</v>
      </c>
      <c r="C32" s="6" t="s">
        <v>339</v>
      </c>
      <c r="D32" s="6" t="s">
        <v>166</v>
      </c>
      <c r="E32" s="9">
        <f t="shared" si="0"/>
        <v>-0.89999999999999858</v>
      </c>
    </row>
    <row r="33" spans="1:10" x14ac:dyDescent="0.3">
      <c r="A33" s="3" t="s">
        <v>211</v>
      </c>
      <c r="B33" s="4" t="s">
        <v>364</v>
      </c>
      <c r="C33" s="4" t="s">
        <v>59</v>
      </c>
      <c r="D33" s="4" t="s">
        <v>46</v>
      </c>
      <c r="E33" s="8">
        <f t="shared" si="0"/>
        <v>-5.2999999999999972</v>
      </c>
    </row>
    <row r="34" spans="1:10" x14ac:dyDescent="0.3">
      <c r="A34" s="5" t="s">
        <v>216</v>
      </c>
      <c r="B34" s="6" t="s">
        <v>378</v>
      </c>
      <c r="C34" s="6" t="s">
        <v>379</v>
      </c>
      <c r="D34" s="6" t="s">
        <v>251</v>
      </c>
      <c r="E34" s="9">
        <f t="shared" si="0"/>
        <v>-6.1</v>
      </c>
    </row>
    <row r="35" spans="1:10" x14ac:dyDescent="0.3">
      <c r="A35" s="3" t="s">
        <v>226</v>
      </c>
      <c r="B35" s="4" t="s">
        <v>72</v>
      </c>
      <c r="C35" s="4" t="s">
        <v>79</v>
      </c>
      <c r="D35" s="4" t="s">
        <v>383</v>
      </c>
      <c r="E35" s="8">
        <f t="shared" si="0"/>
        <v>-0.5</v>
      </c>
    </row>
    <row r="36" spans="1:10" x14ac:dyDescent="0.3">
      <c r="A36" s="5" t="s">
        <v>232</v>
      </c>
      <c r="B36" s="6" t="s">
        <v>53</v>
      </c>
      <c r="C36" s="6" t="s">
        <v>111</v>
      </c>
      <c r="D36" s="6" t="s">
        <v>170</v>
      </c>
      <c r="E36" s="9">
        <f t="shared" si="0"/>
        <v>-3.5</v>
      </c>
    </row>
    <row r="37" spans="1:10" x14ac:dyDescent="0.3">
      <c r="A37" s="3" t="s">
        <v>238</v>
      </c>
      <c r="B37" s="4" t="s">
        <v>303</v>
      </c>
      <c r="C37" s="4" t="s">
        <v>163</v>
      </c>
      <c r="D37" s="4" t="s">
        <v>387</v>
      </c>
      <c r="E37" s="8">
        <f t="shared" si="0"/>
        <v>-6.4000000000000021</v>
      </c>
    </row>
    <row r="38" spans="1:10" x14ac:dyDescent="0.3">
      <c r="A38" s="5" t="s">
        <v>245</v>
      </c>
      <c r="B38" s="6" t="s">
        <v>389</v>
      </c>
      <c r="C38" s="6" t="s">
        <v>390</v>
      </c>
      <c r="D38" s="6" t="s">
        <v>391</v>
      </c>
      <c r="E38" s="9">
        <f t="shared" si="0"/>
        <v>1</v>
      </c>
    </row>
    <row r="39" spans="1:10" x14ac:dyDescent="0.3">
      <c r="A39" s="3" t="s">
        <v>255</v>
      </c>
      <c r="B39" s="4" t="s">
        <v>256</v>
      </c>
      <c r="C39" s="4" t="s">
        <v>256</v>
      </c>
      <c r="D39" s="4" t="s">
        <v>256</v>
      </c>
      <c r="E39" s="8" t="s">
        <v>256</v>
      </c>
    </row>
    <row r="40" spans="1:10" ht="28.8" x14ac:dyDescent="0.3">
      <c r="A40" s="12" t="s">
        <v>485</v>
      </c>
      <c r="B40" s="6" t="s">
        <v>397</v>
      </c>
      <c r="C40" s="6" t="s">
        <v>398</v>
      </c>
      <c r="D40" s="6" t="s">
        <v>124</v>
      </c>
      <c r="E40" s="9">
        <f t="shared" si="0"/>
        <v>-46.699999999999996</v>
      </c>
    </row>
    <row r="41" spans="1:10" x14ac:dyDescent="0.3">
      <c r="A41" s="5" t="s">
        <v>264</v>
      </c>
      <c r="B41" s="6" t="s">
        <v>400</v>
      </c>
      <c r="C41" s="6" t="s">
        <v>335</v>
      </c>
      <c r="D41" s="6" t="s">
        <v>401</v>
      </c>
      <c r="E41" s="9">
        <f t="shared" si="0"/>
        <v>-2.8999999999999986</v>
      </c>
    </row>
    <row r="42" spans="1:10" x14ac:dyDescent="0.3">
      <c r="A42" s="3" t="s">
        <v>272</v>
      </c>
      <c r="B42" s="4" t="s">
        <v>408</v>
      </c>
      <c r="C42" s="4" t="s">
        <v>305</v>
      </c>
      <c r="D42" s="4" t="s">
        <v>370</v>
      </c>
      <c r="E42" s="8">
        <f t="shared" si="0"/>
        <v>17.099999999999998</v>
      </c>
    </row>
    <row r="43" spans="1:10" x14ac:dyDescent="0.3">
      <c r="A43" s="5" t="s">
        <v>277</v>
      </c>
      <c r="B43" s="6" t="s">
        <v>342</v>
      </c>
      <c r="C43" s="6" t="s">
        <v>307</v>
      </c>
      <c r="D43" s="6" t="s">
        <v>333</v>
      </c>
      <c r="E43" s="9">
        <f t="shared" si="0"/>
        <v>-15.399999999999999</v>
      </c>
    </row>
    <row r="44" spans="1:10" x14ac:dyDescent="0.3">
      <c r="A44" s="3" t="s">
        <v>281</v>
      </c>
      <c r="B44" s="4" t="s">
        <v>203</v>
      </c>
      <c r="C44" s="4" t="s">
        <v>263</v>
      </c>
      <c r="D44" s="4" t="s">
        <v>361</v>
      </c>
      <c r="E44" s="8">
        <f t="shared" si="0"/>
        <v>1.1999999999999957</v>
      </c>
    </row>
    <row r="45" spans="1:10" x14ac:dyDescent="0.3">
      <c r="A45" s="5" t="s">
        <v>287</v>
      </c>
      <c r="B45" s="6" t="s">
        <v>419</v>
      </c>
      <c r="C45" s="6" t="s">
        <v>316</v>
      </c>
      <c r="D45" s="6" t="s">
        <v>32</v>
      </c>
      <c r="E45" s="9">
        <f t="shared" si="0"/>
        <v>-5.2000000000000028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BE47-4E86-421B-A46C-38736E7A7608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9.77734375" style="10" bestFit="1" customWidth="1"/>
  </cols>
  <sheetData>
    <row r="1" spans="1:5" x14ac:dyDescent="0.3">
      <c r="A1" s="15" t="s">
        <v>483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11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423</v>
      </c>
    </row>
    <row r="9" spans="1:5" x14ac:dyDescent="0.3">
      <c r="A9" s="3" t="s">
        <v>17</v>
      </c>
      <c r="B9" s="4" t="s">
        <v>291</v>
      </c>
      <c r="C9" s="4" t="s">
        <v>292</v>
      </c>
      <c r="D9" s="4" t="s">
        <v>293</v>
      </c>
      <c r="E9" s="8">
        <f>C9-B9</f>
        <v>-9.5</v>
      </c>
    </row>
    <row r="10" spans="1:5" x14ac:dyDescent="0.3">
      <c r="A10" s="5" t="s">
        <v>27</v>
      </c>
      <c r="B10" s="6" t="s">
        <v>298</v>
      </c>
      <c r="C10" s="6" t="s">
        <v>137</v>
      </c>
      <c r="D10" s="6" t="s">
        <v>299</v>
      </c>
      <c r="E10" s="9">
        <f t="shared" ref="E10:E45" si="0">C10-B10</f>
        <v>8.3999999999999986</v>
      </c>
    </row>
    <row r="11" spans="1:5" x14ac:dyDescent="0.3">
      <c r="A11" s="3" t="s">
        <v>37</v>
      </c>
      <c r="B11" s="4" t="s">
        <v>304</v>
      </c>
      <c r="C11" s="4" t="s">
        <v>305</v>
      </c>
      <c r="D11" s="4" t="s">
        <v>306</v>
      </c>
      <c r="E11" s="8">
        <f t="shared" si="0"/>
        <v>-0.30000000000000426</v>
      </c>
    </row>
    <row r="12" spans="1:5" x14ac:dyDescent="0.3">
      <c r="A12" s="5" t="s">
        <v>47</v>
      </c>
      <c r="B12" s="6" t="s">
        <v>212</v>
      </c>
      <c r="C12" s="6" t="s">
        <v>63</v>
      </c>
      <c r="D12" s="6" t="s">
        <v>309</v>
      </c>
      <c r="E12" s="9">
        <f t="shared" si="0"/>
        <v>-6.5</v>
      </c>
    </row>
    <row r="13" spans="1:5" x14ac:dyDescent="0.3">
      <c r="A13" s="3" t="s">
        <v>56</v>
      </c>
      <c r="B13" s="4" t="s">
        <v>38</v>
      </c>
      <c r="C13" s="4" t="s">
        <v>285</v>
      </c>
      <c r="D13" s="4" t="s">
        <v>63</v>
      </c>
      <c r="E13" s="8">
        <f t="shared" si="0"/>
        <v>-5.3000000000000007</v>
      </c>
    </row>
    <row r="14" spans="1:5" x14ac:dyDescent="0.3">
      <c r="A14" s="5" t="s">
        <v>65</v>
      </c>
      <c r="B14" s="6" t="s">
        <v>71</v>
      </c>
      <c r="C14" s="6" t="s">
        <v>131</v>
      </c>
      <c r="D14" s="6" t="s">
        <v>124</v>
      </c>
      <c r="E14" s="9">
        <f t="shared" si="0"/>
        <v>-6.3999999999999986</v>
      </c>
    </row>
    <row r="15" spans="1:5" x14ac:dyDescent="0.3">
      <c r="A15" s="3" t="s">
        <v>73</v>
      </c>
      <c r="B15" s="4" t="s">
        <v>319</v>
      </c>
      <c r="C15" s="4" t="s">
        <v>320</v>
      </c>
      <c r="D15" s="4" t="s">
        <v>321</v>
      </c>
      <c r="E15" s="8">
        <f t="shared" si="0"/>
        <v>26.500000000000007</v>
      </c>
    </row>
    <row r="16" spans="1:5" x14ac:dyDescent="0.3">
      <c r="A16" s="5" t="s">
        <v>83</v>
      </c>
      <c r="B16" s="6" t="s">
        <v>322</v>
      </c>
      <c r="C16" s="6" t="s">
        <v>263</v>
      </c>
      <c r="D16" s="6" t="s">
        <v>323</v>
      </c>
      <c r="E16" s="9">
        <f t="shared" si="0"/>
        <v>-24.9</v>
      </c>
    </row>
    <row r="17" spans="1:5" x14ac:dyDescent="0.3">
      <c r="A17" s="3" t="s">
        <v>93</v>
      </c>
      <c r="B17" s="4" t="s">
        <v>325</v>
      </c>
      <c r="C17" s="4" t="s">
        <v>326</v>
      </c>
      <c r="D17" s="4" t="s">
        <v>327</v>
      </c>
      <c r="E17" s="8">
        <f t="shared" si="0"/>
        <v>-1.3999999999999986</v>
      </c>
    </row>
    <row r="18" spans="1:5" x14ac:dyDescent="0.3">
      <c r="A18" s="5" t="s">
        <v>101</v>
      </c>
      <c r="B18" s="6" t="s">
        <v>118</v>
      </c>
      <c r="C18" s="6" t="s">
        <v>333</v>
      </c>
      <c r="D18" s="6" t="s">
        <v>20</v>
      </c>
      <c r="E18" s="9">
        <f t="shared" si="0"/>
        <v>-2.1999999999999957</v>
      </c>
    </row>
    <row r="19" spans="1:5" x14ac:dyDescent="0.3">
      <c r="A19" s="3" t="s">
        <v>110</v>
      </c>
      <c r="B19" s="4" t="s">
        <v>129</v>
      </c>
      <c r="C19" s="4" t="s">
        <v>143</v>
      </c>
      <c r="D19" s="4" t="s">
        <v>178</v>
      </c>
      <c r="E19" s="8">
        <f t="shared" si="0"/>
        <v>-3.8000000000000043</v>
      </c>
    </row>
    <row r="20" spans="1:5" x14ac:dyDescent="0.3">
      <c r="A20" s="5" t="s">
        <v>117</v>
      </c>
      <c r="B20" s="6" t="s">
        <v>99</v>
      </c>
      <c r="C20" s="6" t="s">
        <v>340</v>
      </c>
      <c r="D20" s="6" t="s">
        <v>341</v>
      </c>
      <c r="E20" s="9">
        <f t="shared" si="0"/>
        <v>-1</v>
      </c>
    </row>
    <row r="21" spans="1:5" x14ac:dyDescent="0.3">
      <c r="A21" s="3" t="s">
        <v>126</v>
      </c>
      <c r="B21" s="4" t="s">
        <v>203</v>
      </c>
      <c r="C21" s="4" t="s">
        <v>317</v>
      </c>
      <c r="D21" s="4" t="s">
        <v>215</v>
      </c>
      <c r="E21" s="8">
        <f t="shared" si="0"/>
        <v>4.6999999999999957</v>
      </c>
    </row>
    <row r="22" spans="1:5" x14ac:dyDescent="0.3">
      <c r="A22" s="5" t="s">
        <v>135</v>
      </c>
      <c r="B22" s="6" t="s">
        <v>134</v>
      </c>
      <c r="C22" s="6" t="s">
        <v>147</v>
      </c>
      <c r="D22" s="6" t="s">
        <v>19</v>
      </c>
      <c r="E22" s="9">
        <f t="shared" si="0"/>
        <v>-1.6999999999999957</v>
      </c>
    </row>
    <row r="23" spans="1:5" x14ac:dyDescent="0.3">
      <c r="A23" s="3" t="s">
        <v>142</v>
      </c>
      <c r="B23" s="4" t="s">
        <v>138</v>
      </c>
      <c r="C23" s="4" t="s">
        <v>149</v>
      </c>
      <c r="D23" s="4" t="s">
        <v>118</v>
      </c>
      <c r="E23" s="8">
        <f t="shared" si="0"/>
        <v>-5.1000000000000014</v>
      </c>
    </row>
    <row r="24" spans="1:5" x14ac:dyDescent="0.3">
      <c r="A24" s="5" t="s">
        <v>150</v>
      </c>
      <c r="B24" s="6" t="s">
        <v>198</v>
      </c>
      <c r="C24" s="6" t="s">
        <v>352</v>
      </c>
      <c r="D24" s="6" t="s">
        <v>338</v>
      </c>
      <c r="E24" s="9">
        <f t="shared" si="0"/>
        <v>-7.6999999999999993</v>
      </c>
    </row>
    <row r="25" spans="1:5" x14ac:dyDescent="0.3">
      <c r="A25" s="3" t="s">
        <v>160</v>
      </c>
      <c r="B25" s="4" t="s">
        <v>358</v>
      </c>
      <c r="C25" s="4" t="s">
        <v>359</v>
      </c>
      <c r="D25" s="4" t="s">
        <v>332</v>
      </c>
      <c r="E25" s="8">
        <f t="shared" si="0"/>
        <v>1.6000000000000014</v>
      </c>
    </row>
    <row r="26" spans="1:5" x14ac:dyDescent="0.3">
      <c r="A26" s="5" t="s">
        <v>169</v>
      </c>
      <c r="B26" s="6" t="s">
        <v>168</v>
      </c>
      <c r="C26" s="6" t="s">
        <v>362</v>
      </c>
      <c r="D26" s="6" t="s">
        <v>363</v>
      </c>
      <c r="E26" s="9">
        <f t="shared" si="0"/>
        <v>-4.5999999999999979</v>
      </c>
    </row>
    <row r="27" spans="1:5" x14ac:dyDescent="0.3">
      <c r="A27" s="3" t="s">
        <v>177</v>
      </c>
      <c r="B27" s="4" t="s">
        <v>319</v>
      </c>
      <c r="C27" s="4" t="s">
        <v>77</v>
      </c>
      <c r="D27" s="4" t="s">
        <v>86</v>
      </c>
      <c r="E27" s="8">
        <f t="shared" si="0"/>
        <v>2.3999999999999986</v>
      </c>
    </row>
    <row r="28" spans="1:5" x14ac:dyDescent="0.3">
      <c r="A28" s="5" t="s">
        <v>187</v>
      </c>
      <c r="B28" s="6" t="s">
        <v>192</v>
      </c>
      <c r="C28" s="6" t="s">
        <v>368</v>
      </c>
      <c r="D28" s="6" t="s">
        <v>179</v>
      </c>
      <c r="E28" s="9">
        <f t="shared" si="0"/>
        <v>-14.5</v>
      </c>
    </row>
    <row r="29" spans="1:5" x14ac:dyDescent="0.3">
      <c r="A29" s="3" t="s">
        <v>190</v>
      </c>
      <c r="B29" s="4" t="s">
        <v>370</v>
      </c>
      <c r="C29" s="4" t="s">
        <v>303</v>
      </c>
      <c r="D29" s="4" t="s">
        <v>167</v>
      </c>
      <c r="E29" s="8">
        <f t="shared" si="0"/>
        <v>-6.0999999999999979</v>
      </c>
    </row>
    <row r="30" spans="1:5" x14ac:dyDescent="0.3">
      <c r="A30" s="5" t="s">
        <v>197</v>
      </c>
      <c r="B30" s="6" t="s">
        <v>38</v>
      </c>
      <c r="C30" s="6" t="s">
        <v>61</v>
      </c>
      <c r="D30" s="6" t="s">
        <v>289</v>
      </c>
      <c r="E30" s="9">
        <f t="shared" si="0"/>
        <v>-2.4000000000000021</v>
      </c>
    </row>
    <row r="31" spans="1:5" x14ac:dyDescent="0.3">
      <c r="A31" s="3" t="s">
        <v>202</v>
      </c>
      <c r="B31" s="4" t="s">
        <v>350</v>
      </c>
      <c r="C31" s="4" t="s">
        <v>373</v>
      </c>
      <c r="D31" s="4" t="s">
        <v>374</v>
      </c>
      <c r="E31" s="8">
        <f t="shared" si="0"/>
        <v>12.399999999999999</v>
      </c>
    </row>
    <row r="32" spans="1:5" x14ac:dyDescent="0.3">
      <c r="A32" s="5" t="s">
        <v>206</v>
      </c>
      <c r="B32" s="6" t="s">
        <v>79</v>
      </c>
      <c r="C32" s="6" t="s">
        <v>376</v>
      </c>
      <c r="D32" s="6" t="s">
        <v>208</v>
      </c>
      <c r="E32" s="9">
        <f t="shared" si="0"/>
        <v>1.3000000000000043</v>
      </c>
    </row>
    <row r="33" spans="1:10" x14ac:dyDescent="0.3">
      <c r="A33" s="3" t="s">
        <v>211</v>
      </c>
      <c r="B33" s="4" t="s">
        <v>377</v>
      </c>
      <c r="C33" s="4" t="s">
        <v>213</v>
      </c>
      <c r="D33" s="4" t="s">
        <v>123</v>
      </c>
      <c r="E33" s="8">
        <f t="shared" si="0"/>
        <v>-0.79999999999999716</v>
      </c>
    </row>
    <row r="34" spans="1:10" x14ac:dyDescent="0.3">
      <c r="A34" s="5" t="s">
        <v>216</v>
      </c>
      <c r="B34" s="6" t="s">
        <v>380</v>
      </c>
      <c r="C34" s="6" t="s">
        <v>224</v>
      </c>
      <c r="D34" s="6" t="s">
        <v>381</v>
      </c>
      <c r="E34" s="9">
        <f t="shared" si="0"/>
        <v>2.8000000000000007</v>
      </c>
    </row>
    <row r="35" spans="1:10" x14ac:dyDescent="0.3">
      <c r="A35" s="3" t="s">
        <v>226</v>
      </c>
      <c r="B35" s="4" t="s">
        <v>100</v>
      </c>
      <c r="C35" s="4" t="s">
        <v>116</v>
      </c>
      <c r="D35" s="4" t="s">
        <v>384</v>
      </c>
      <c r="E35" s="8">
        <f t="shared" si="0"/>
        <v>-21.599999999999998</v>
      </c>
    </row>
    <row r="36" spans="1:10" x14ac:dyDescent="0.3">
      <c r="A36" s="5" t="s">
        <v>232</v>
      </c>
      <c r="B36" s="6" t="s">
        <v>385</v>
      </c>
      <c r="C36" s="6" t="s">
        <v>308</v>
      </c>
      <c r="D36" s="6" t="s">
        <v>151</v>
      </c>
      <c r="E36" s="9">
        <f t="shared" si="0"/>
        <v>-4.6000000000000014</v>
      </c>
    </row>
    <row r="37" spans="1:10" x14ac:dyDescent="0.3">
      <c r="A37" s="3" t="s">
        <v>238</v>
      </c>
      <c r="B37" s="4" t="s">
        <v>388</v>
      </c>
      <c r="C37" s="4" t="s">
        <v>289</v>
      </c>
      <c r="D37" s="4" t="s">
        <v>364</v>
      </c>
      <c r="E37" s="8">
        <f t="shared" si="0"/>
        <v>-9.9000000000000021</v>
      </c>
    </row>
    <row r="38" spans="1:10" x14ac:dyDescent="0.3">
      <c r="A38" s="5" t="s">
        <v>245</v>
      </c>
      <c r="B38" s="6" t="s">
        <v>392</v>
      </c>
      <c r="C38" s="6" t="s">
        <v>393</v>
      </c>
      <c r="D38" s="6" t="s">
        <v>394</v>
      </c>
      <c r="E38" s="9">
        <f t="shared" si="0"/>
        <v>-11.100000000000001</v>
      </c>
    </row>
    <row r="39" spans="1:10" x14ac:dyDescent="0.3">
      <c r="A39" s="3" t="s">
        <v>255</v>
      </c>
      <c r="B39" s="4" t="s">
        <v>76</v>
      </c>
      <c r="C39" s="4" t="s">
        <v>343</v>
      </c>
      <c r="D39" s="4" t="s">
        <v>81</v>
      </c>
      <c r="E39" s="8">
        <f t="shared" si="0"/>
        <v>27.900000000000002</v>
      </c>
    </row>
    <row r="40" spans="1:10" ht="28.8" x14ac:dyDescent="0.3">
      <c r="A40" s="12" t="s">
        <v>485</v>
      </c>
      <c r="B40" s="6" t="s">
        <v>364</v>
      </c>
      <c r="C40" s="6" t="s">
        <v>158</v>
      </c>
      <c r="D40" s="6" t="s">
        <v>399</v>
      </c>
      <c r="E40" s="9">
        <f t="shared" si="0"/>
        <v>-17.099999999999998</v>
      </c>
    </row>
    <row r="41" spans="1:10" x14ac:dyDescent="0.3">
      <c r="A41" s="5" t="s">
        <v>264</v>
      </c>
      <c r="B41" s="6" t="s">
        <v>402</v>
      </c>
      <c r="C41" s="6" t="s">
        <v>403</v>
      </c>
      <c r="D41" s="6" t="s">
        <v>404</v>
      </c>
      <c r="E41" s="9">
        <f t="shared" si="0"/>
        <v>-17.200000000000003</v>
      </c>
    </row>
    <row r="42" spans="1:10" x14ac:dyDescent="0.3">
      <c r="A42" s="3" t="s">
        <v>272</v>
      </c>
      <c r="B42" s="4" t="s">
        <v>409</v>
      </c>
      <c r="C42" s="4" t="s">
        <v>39</v>
      </c>
      <c r="D42" s="4" t="s">
        <v>410</v>
      </c>
      <c r="E42" s="8">
        <f t="shared" si="0"/>
        <v>20.6</v>
      </c>
    </row>
    <row r="43" spans="1:10" x14ac:dyDescent="0.3">
      <c r="A43" s="5" t="s">
        <v>277</v>
      </c>
      <c r="B43" s="6" t="s">
        <v>300</v>
      </c>
      <c r="C43" s="6" t="s">
        <v>246</v>
      </c>
      <c r="D43" s="6" t="s">
        <v>412</v>
      </c>
      <c r="E43" s="9">
        <f t="shared" si="0"/>
        <v>-16.399999999999999</v>
      </c>
    </row>
    <row r="44" spans="1:10" x14ac:dyDescent="0.3">
      <c r="A44" s="3" t="s">
        <v>281</v>
      </c>
      <c r="B44" s="4" t="s">
        <v>415</v>
      </c>
      <c r="C44" s="4" t="s">
        <v>416</v>
      </c>
      <c r="D44" s="4" t="s">
        <v>191</v>
      </c>
      <c r="E44" s="8">
        <f t="shared" si="0"/>
        <v>57</v>
      </c>
    </row>
    <row r="45" spans="1:10" x14ac:dyDescent="0.3">
      <c r="A45" s="5" t="s">
        <v>287</v>
      </c>
      <c r="B45" s="6" t="s">
        <v>132</v>
      </c>
      <c r="C45" s="6" t="s">
        <v>203</v>
      </c>
      <c r="D45" s="6" t="s">
        <v>420</v>
      </c>
      <c r="E45" s="9">
        <f t="shared" si="0"/>
        <v>-5.5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0065-7A10-4D1E-A00C-1D0BB47487EF}">
  <dimension ref="A1:J46"/>
  <sheetViews>
    <sheetView topLeftCell="A31" workbookViewId="0">
      <selection activeCell="A46" sqref="A46:E46"/>
    </sheetView>
  </sheetViews>
  <sheetFormatPr defaultRowHeight="14.4" x14ac:dyDescent="0.3"/>
  <cols>
    <col min="1" max="1" width="18.6640625" bestFit="1" customWidth="1"/>
    <col min="5" max="5" width="10.5546875" style="10" bestFit="1" customWidth="1"/>
  </cols>
  <sheetData>
    <row r="1" spans="1:5" x14ac:dyDescent="0.3">
      <c r="A1" s="15" t="s">
        <v>483</v>
      </c>
      <c r="B1" s="17"/>
      <c r="C1" s="17"/>
      <c r="D1" s="17"/>
      <c r="E1" s="17"/>
    </row>
    <row r="2" spans="1:5" x14ac:dyDescent="0.3">
      <c r="A2" s="17"/>
      <c r="B2" s="17"/>
      <c r="C2" s="17"/>
      <c r="D2" s="17"/>
      <c r="E2" s="17"/>
    </row>
    <row r="3" spans="1:5" x14ac:dyDescent="0.3">
      <c r="A3" s="17"/>
      <c r="B3" s="17"/>
      <c r="C3" s="17"/>
      <c r="D3" s="17"/>
      <c r="E3" s="17"/>
    </row>
    <row r="4" spans="1:5" x14ac:dyDescent="0.3">
      <c r="A4" s="17"/>
      <c r="B4" s="17"/>
      <c r="C4" s="17"/>
      <c r="D4" s="17"/>
      <c r="E4" s="17"/>
    </row>
    <row r="5" spans="1:5" x14ac:dyDescent="0.3">
      <c r="A5" s="18"/>
      <c r="B5" s="18"/>
      <c r="C5" s="18"/>
      <c r="D5" s="18"/>
      <c r="E5" s="18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7" t="s">
        <v>4</v>
      </c>
    </row>
    <row r="7" spans="1:5" x14ac:dyDescent="0.3">
      <c r="A7" s="3"/>
      <c r="B7" s="4"/>
      <c r="C7" s="4" t="s">
        <v>12</v>
      </c>
      <c r="D7" s="4"/>
      <c r="E7" s="8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9" t="s">
        <v>290</v>
      </c>
    </row>
    <row r="9" spans="1:5" x14ac:dyDescent="0.3">
      <c r="A9" s="3" t="s">
        <v>17</v>
      </c>
      <c r="B9" s="4" t="s">
        <v>294</v>
      </c>
      <c r="C9" s="4" t="s">
        <v>295</v>
      </c>
      <c r="D9" s="4" t="s">
        <v>288</v>
      </c>
      <c r="E9" s="8">
        <f>C9-B9</f>
        <v>-5</v>
      </c>
    </row>
    <row r="10" spans="1:5" x14ac:dyDescent="0.3">
      <c r="A10" s="5" t="s">
        <v>27</v>
      </c>
      <c r="B10" s="6" t="s">
        <v>300</v>
      </c>
      <c r="C10" s="6" t="s">
        <v>301</v>
      </c>
      <c r="D10" s="6" t="s">
        <v>302</v>
      </c>
      <c r="E10" s="9">
        <f t="shared" ref="E10:E45" si="0">C10-B10</f>
        <v>-0.29999999999999716</v>
      </c>
    </row>
    <row r="11" spans="1:5" x14ac:dyDescent="0.3">
      <c r="A11" s="3" t="s">
        <v>37</v>
      </c>
      <c r="B11" s="4" t="s">
        <v>51</v>
      </c>
      <c r="C11" s="4" t="s">
        <v>307</v>
      </c>
      <c r="D11" s="4" t="s">
        <v>38</v>
      </c>
      <c r="E11" s="8">
        <f t="shared" si="0"/>
        <v>-4.5</v>
      </c>
    </row>
    <row r="12" spans="1:5" x14ac:dyDescent="0.3">
      <c r="A12" s="5" t="s">
        <v>47</v>
      </c>
      <c r="B12" s="6" t="s">
        <v>310</v>
      </c>
      <c r="C12" s="6" t="s">
        <v>311</v>
      </c>
      <c r="D12" s="6" t="s">
        <v>33</v>
      </c>
      <c r="E12" s="9">
        <f t="shared" si="0"/>
        <v>-5.8999999999999986</v>
      </c>
    </row>
    <row r="13" spans="1:5" x14ac:dyDescent="0.3">
      <c r="A13" s="3" t="s">
        <v>56</v>
      </c>
      <c r="B13" s="4" t="s">
        <v>136</v>
      </c>
      <c r="C13" s="4" t="s">
        <v>80</v>
      </c>
      <c r="D13" s="4" t="s">
        <v>315</v>
      </c>
      <c r="E13" s="8">
        <f t="shared" si="0"/>
        <v>-6.0000000000000036</v>
      </c>
    </row>
    <row r="14" spans="1:5" x14ac:dyDescent="0.3">
      <c r="A14" s="5" t="s">
        <v>65</v>
      </c>
      <c r="B14" s="6" t="s">
        <v>42</v>
      </c>
      <c r="C14" s="6" t="s">
        <v>182</v>
      </c>
      <c r="D14" s="6" t="s">
        <v>317</v>
      </c>
      <c r="E14" s="9">
        <f t="shared" si="0"/>
        <v>-6.5</v>
      </c>
    </row>
    <row r="15" spans="1:5" x14ac:dyDescent="0.3">
      <c r="A15" s="3" t="s">
        <v>73</v>
      </c>
      <c r="B15" s="4" t="s">
        <v>236</v>
      </c>
      <c r="C15" s="4" t="s">
        <v>94</v>
      </c>
      <c r="D15" s="4" t="s">
        <v>174</v>
      </c>
      <c r="E15" s="8">
        <f t="shared" si="0"/>
        <v>18.599999999999998</v>
      </c>
    </row>
    <row r="16" spans="1:5" x14ac:dyDescent="0.3">
      <c r="A16" s="5" t="s">
        <v>83</v>
      </c>
      <c r="B16" s="6" t="s">
        <v>324</v>
      </c>
      <c r="C16" s="6" t="s">
        <v>193</v>
      </c>
      <c r="D16" s="6" t="s">
        <v>79</v>
      </c>
      <c r="E16" s="9">
        <f t="shared" si="0"/>
        <v>-15.700000000000003</v>
      </c>
    </row>
    <row r="17" spans="1:5" x14ac:dyDescent="0.3">
      <c r="A17" s="3" t="s">
        <v>93</v>
      </c>
      <c r="B17" s="4" t="s">
        <v>26</v>
      </c>
      <c r="C17" s="4" t="s">
        <v>328</v>
      </c>
      <c r="D17" s="4" t="s">
        <v>329</v>
      </c>
      <c r="E17" s="8">
        <f t="shared" si="0"/>
        <v>-2</v>
      </c>
    </row>
    <row r="18" spans="1:5" x14ac:dyDescent="0.3">
      <c r="A18" s="5" t="s">
        <v>101</v>
      </c>
      <c r="B18" s="6" t="s">
        <v>334</v>
      </c>
      <c r="C18" s="6" t="s">
        <v>335</v>
      </c>
      <c r="D18" s="6" t="s">
        <v>336</v>
      </c>
      <c r="E18" s="9">
        <f t="shared" si="0"/>
        <v>4.2000000000000028</v>
      </c>
    </row>
    <row r="19" spans="1:5" x14ac:dyDescent="0.3">
      <c r="A19" s="3" t="s">
        <v>110</v>
      </c>
      <c r="B19" s="4" t="s">
        <v>339</v>
      </c>
      <c r="C19" s="4" t="s">
        <v>33</v>
      </c>
      <c r="D19" s="4" t="s">
        <v>115</v>
      </c>
      <c r="E19" s="8">
        <f t="shared" si="0"/>
        <v>-2.5</v>
      </c>
    </row>
    <row r="20" spans="1:5" x14ac:dyDescent="0.3">
      <c r="A20" s="5" t="s">
        <v>117</v>
      </c>
      <c r="B20" s="6" t="s">
        <v>342</v>
      </c>
      <c r="C20" s="6" t="s">
        <v>84</v>
      </c>
      <c r="D20" s="6" t="s">
        <v>343</v>
      </c>
      <c r="E20" s="9">
        <f t="shared" si="0"/>
        <v>-3.3999999999999986</v>
      </c>
    </row>
    <row r="21" spans="1:5" x14ac:dyDescent="0.3">
      <c r="A21" s="3" t="s">
        <v>126</v>
      </c>
      <c r="B21" s="4" t="s">
        <v>319</v>
      </c>
      <c r="C21" s="4" t="s">
        <v>94</v>
      </c>
      <c r="D21" s="4" t="s">
        <v>188</v>
      </c>
      <c r="E21" s="8">
        <f t="shared" si="0"/>
        <v>3.3999999999999986</v>
      </c>
    </row>
    <row r="22" spans="1:5" x14ac:dyDescent="0.3">
      <c r="A22" s="5" t="s">
        <v>135</v>
      </c>
      <c r="B22" s="6" t="s">
        <v>333</v>
      </c>
      <c r="C22" s="6" t="s">
        <v>348</v>
      </c>
      <c r="D22" s="6" t="s">
        <v>171</v>
      </c>
      <c r="E22" s="9">
        <f t="shared" si="0"/>
        <v>-3.4000000000000021</v>
      </c>
    </row>
    <row r="23" spans="1:5" x14ac:dyDescent="0.3">
      <c r="A23" s="3" t="s">
        <v>142</v>
      </c>
      <c r="B23" s="4" t="s">
        <v>145</v>
      </c>
      <c r="C23" s="4" t="s">
        <v>350</v>
      </c>
      <c r="D23" s="4" t="s">
        <v>258</v>
      </c>
      <c r="E23" s="8">
        <f t="shared" si="0"/>
        <v>-7</v>
      </c>
    </row>
    <row r="24" spans="1:5" x14ac:dyDescent="0.3">
      <c r="A24" s="5" t="s">
        <v>150</v>
      </c>
      <c r="B24" s="6" t="s">
        <v>353</v>
      </c>
      <c r="C24" s="6" t="s">
        <v>354</v>
      </c>
      <c r="D24" s="6" t="s">
        <v>355</v>
      </c>
      <c r="E24" s="9">
        <f t="shared" si="0"/>
        <v>-7.3999999999999986</v>
      </c>
    </row>
    <row r="25" spans="1:5" x14ac:dyDescent="0.3">
      <c r="A25" s="3" t="s">
        <v>160</v>
      </c>
      <c r="B25" s="4" t="s">
        <v>360</v>
      </c>
      <c r="C25" s="4" t="s">
        <v>38</v>
      </c>
      <c r="D25" s="4" t="s">
        <v>168</v>
      </c>
      <c r="E25" s="8">
        <f t="shared" si="0"/>
        <v>5.1000000000000014</v>
      </c>
    </row>
    <row r="26" spans="1:5" x14ac:dyDescent="0.3">
      <c r="A26" s="5" t="s">
        <v>169</v>
      </c>
      <c r="B26" s="6" t="s">
        <v>364</v>
      </c>
      <c r="C26" s="6" t="s">
        <v>230</v>
      </c>
      <c r="D26" s="6" t="s">
        <v>40</v>
      </c>
      <c r="E26" s="9">
        <f t="shared" si="0"/>
        <v>-9.3999999999999986</v>
      </c>
    </row>
    <row r="27" spans="1:5" x14ac:dyDescent="0.3">
      <c r="A27" s="3" t="s">
        <v>177</v>
      </c>
      <c r="B27" s="4" t="s">
        <v>365</v>
      </c>
      <c r="C27" s="4" t="s">
        <v>130</v>
      </c>
      <c r="D27" s="4" t="s">
        <v>366</v>
      </c>
      <c r="E27" s="8">
        <f t="shared" si="0"/>
        <v>1.6999999999999957</v>
      </c>
    </row>
    <row r="28" spans="1:5" x14ac:dyDescent="0.3">
      <c r="A28" s="5" t="s">
        <v>187</v>
      </c>
      <c r="B28" s="6" t="s">
        <v>191</v>
      </c>
      <c r="C28" s="6" t="s">
        <v>237</v>
      </c>
      <c r="D28" s="6" t="s">
        <v>307</v>
      </c>
      <c r="E28" s="9">
        <f t="shared" si="0"/>
        <v>-9.5</v>
      </c>
    </row>
    <row r="29" spans="1:5" x14ac:dyDescent="0.3">
      <c r="A29" s="3" t="s">
        <v>190</v>
      </c>
      <c r="B29" s="4" t="s">
        <v>140</v>
      </c>
      <c r="C29" s="4" t="s">
        <v>179</v>
      </c>
      <c r="D29" s="4" t="s">
        <v>347</v>
      </c>
      <c r="E29" s="8">
        <f t="shared" si="0"/>
        <v>-5.5</v>
      </c>
    </row>
    <row r="30" spans="1:5" x14ac:dyDescent="0.3">
      <c r="A30" s="5" t="s">
        <v>197</v>
      </c>
      <c r="B30" s="6" t="s">
        <v>200</v>
      </c>
      <c r="C30" s="6" t="s">
        <v>357</v>
      </c>
      <c r="D30" s="6" t="s">
        <v>371</v>
      </c>
      <c r="E30" s="9">
        <f t="shared" si="0"/>
        <v>-5.3000000000000007</v>
      </c>
    </row>
    <row r="31" spans="1:5" x14ac:dyDescent="0.3">
      <c r="A31" s="3" t="s">
        <v>202</v>
      </c>
      <c r="B31" s="4" t="s">
        <v>375</v>
      </c>
      <c r="C31" s="4" t="s">
        <v>333</v>
      </c>
      <c r="D31" s="4" t="s">
        <v>349</v>
      </c>
      <c r="E31" s="8">
        <f t="shared" si="0"/>
        <v>1.1000000000000014</v>
      </c>
    </row>
    <row r="32" spans="1:5" x14ac:dyDescent="0.3">
      <c r="A32" s="5" t="s">
        <v>206</v>
      </c>
      <c r="B32" s="6" t="s">
        <v>20</v>
      </c>
      <c r="C32" s="6" t="s">
        <v>349</v>
      </c>
      <c r="D32" s="6" t="s">
        <v>203</v>
      </c>
      <c r="E32" s="9">
        <f t="shared" si="0"/>
        <v>-1.3999999999999986</v>
      </c>
    </row>
    <row r="33" spans="1:10" x14ac:dyDescent="0.3">
      <c r="A33" s="3" t="s">
        <v>211</v>
      </c>
      <c r="B33" s="4" t="s">
        <v>148</v>
      </c>
      <c r="C33" s="4" t="s">
        <v>88</v>
      </c>
      <c r="D33" s="4" t="s">
        <v>258</v>
      </c>
      <c r="E33" s="8">
        <f t="shared" si="0"/>
        <v>-2.3999999999999986</v>
      </c>
    </row>
    <row r="34" spans="1:10" x14ac:dyDescent="0.3">
      <c r="A34" s="5" t="s">
        <v>216</v>
      </c>
      <c r="B34" s="6" t="s">
        <v>75</v>
      </c>
      <c r="C34" s="6" t="s">
        <v>35</v>
      </c>
      <c r="D34" s="6" t="s">
        <v>382</v>
      </c>
      <c r="E34" s="9">
        <f t="shared" si="0"/>
        <v>-4.5</v>
      </c>
    </row>
    <row r="35" spans="1:10" x14ac:dyDescent="0.3">
      <c r="A35" s="3" t="s">
        <v>226</v>
      </c>
      <c r="B35" s="4" t="s">
        <v>128</v>
      </c>
      <c r="C35" s="4" t="s">
        <v>282</v>
      </c>
      <c r="D35" s="4" t="s">
        <v>305</v>
      </c>
      <c r="E35" s="8">
        <f t="shared" si="0"/>
        <v>-9.8999999999999986</v>
      </c>
    </row>
    <row r="36" spans="1:10" x14ac:dyDescent="0.3">
      <c r="A36" s="5" t="s">
        <v>232</v>
      </c>
      <c r="B36" s="6" t="s">
        <v>367</v>
      </c>
      <c r="C36" s="6" t="s">
        <v>386</v>
      </c>
      <c r="D36" s="6" t="s">
        <v>298</v>
      </c>
      <c r="E36" s="9">
        <f t="shared" si="0"/>
        <v>-3.7999999999999972</v>
      </c>
    </row>
    <row r="37" spans="1:10" x14ac:dyDescent="0.3">
      <c r="A37" s="3" t="s">
        <v>238</v>
      </c>
      <c r="B37" s="4" t="s">
        <v>167</v>
      </c>
      <c r="C37" s="4" t="s">
        <v>337</v>
      </c>
      <c r="D37" s="4" t="s">
        <v>201</v>
      </c>
      <c r="E37" s="8">
        <f t="shared" si="0"/>
        <v>-7.6999999999999993</v>
      </c>
    </row>
    <row r="38" spans="1:10" x14ac:dyDescent="0.3">
      <c r="A38" s="5" t="s">
        <v>245</v>
      </c>
      <c r="B38" s="6" t="s">
        <v>395</v>
      </c>
      <c r="C38" s="6" t="s">
        <v>396</v>
      </c>
      <c r="D38" s="6" t="s">
        <v>393</v>
      </c>
      <c r="E38" s="9">
        <f t="shared" si="0"/>
        <v>-4.5999999999999996</v>
      </c>
    </row>
    <row r="39" spans="1:10" x14ac:dyDescent="0.3">
      <c r="A39" s="3" t="s">
        <v>255</v>
      </c>
      <c r="B39" s="4" t="s">
        <v>76</v>
      </c>
      <c r="C39" s="4" t="s">
        <v>343</v>
      </c>
      <c r="D39" s="4" t="s">
        <v>81</v>
      </c>
      <c r="E39" s="8">
        <f t="shared" si="0"/>
        <v>27.900000000000002</v>
      </c>
    </row>
    <row r="40" spans="1:10" ht="28.8" x14ac:dyDescent="0.3">
      <c r="A40" s="12" t="s">
        <v>485</v>
      </c>
      <c r="B40" s="6" t="s">
        <v>77</v>
      </c>
      <c r="C40" s="6" t="s">
        <v>158</v>
      </c>
      <c r="D40" s="6" t="s">
        <v>40</v>
      </c>
      <c r="E40" s="9">
        <f t="shared" si="0"/>
        <v>-22.599999999999998</v>
      </c>
    </row>
    <row r="41" spans="1:10" x14ac:dyDescent="0.3">
      <c r="A41" s="5" t="s">
        <v>264</v>
      </c>
      <c r="B41" s="6" t="s">
        <v>405</v>
      </c>
      <c r="C41" s="6" t="s">
        <v>406</v>
      </c>
      <c r="D41" s="6" t="s">
        <v>407</v>
      </c>
      <c r="E41" s="9">
        <f t="shared" si="0"/>
        <v>-6.2000000000000028</v>
      </c>
    </row>
    <row r="42" spans="1:10" x14ac:dyDescent="0.3">
      <c r="A42" s="3" t="s">
        <v>272</v>
      </c>
      <c r="B42" s="4" t="s">
        <v>411</v>
      </c>
      <c r="C42" s="4" t="s">
        <v>188</v>
      </c>
      <c r="D42" s="4" t="s">
        <v>347</v>
      </c>
      <c r="E42" s="8">
        <f t="shared" si="0"/>
        <v>19</v>
      </c>
    </row>
    <row r="43" spans="1:10" x14ac:dyDescent="0.3">
      <c r="A43" s="5" t="s">
        <v>277</v>
      </c>
      <c r="B43" s="6" t="s">
        <v>112</v>
      </c>
      <c r="C43" s="6" t="s">
        <v>413</v>
      </c>
      <c r="D43" s="6" t="s">
        <v>414</v>
      </c>
      <c r="E43" s="9">
        <f t="shared" si="0"/>
        <v>-9.9999999999999982</v>
      </c>
    </row>
    <row r="44" spans="1:10" x14ac:dyDescent="0.3">
      <c r="A44" s="3" t="s">
        <v>281</v>
      </c>
      <c r="B44" s="4" t="s">
        <v>417</v>
      </c>
      <c r="C44" s="4" t="s">
        <v>418</v>
      </c>
      <c r="D44" s="4" t="s">
        <v>119</v>
      </c>
      <c r="E44" s="8">
        <f t="shared" si="0"/>
        <v>37.200000000000003</v>
      </c>
    </row>
    <row r="45" spans="1:10" x14ac:dyDescent="0.3">
      <c r="A45" s="5" t="s">
        <v>287</v>
      </c>
      <c r="B45" s="6" t="s">
        <v>149</v>
      </c>
      <c r="C45" s="6" t="s">
        <v>421</v>
      </c>
      <c r="D45" s="6" t="s">
        <v>309</v>
      </c>
      <c r="E45" s="9">
        <f t="shared" si="0"/>
        <v>-5.3999999999999986</v>
      </c>
    </row>
    <row r="46" spans="1:10" ht="14.4" customHeight="1" x14ac:dyDescent="0.3">
      <c r="A46" s="21" t="s">
        <v>490</v>
      </c>
      <c r="B46" s="21"/>
      <c r="C46" s="21"/>
      <c r="D46" s="21"/>
      <c r="E46" s="21"/>
      <c r="F46" s="19"/>
      <c r="G46" s="19"/>
      <c r="H46" s="19"/>
      <c r="I46" s="19"/>
      <c r="J46" s="19"/>
    </row>
  </sheetData>
  <mergeCells count="2">
    <mergeCell ref="A1:E5"/>
    <mergeCell ref="A46:E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4432-AF93-418A-B925-F05DE6C02442}">
  <dimension ref="A1:M44"/>
  <sheetViews>
    <sheetView topLeftCell="A28" workbookViewId="0">
      <selection activeCell="A44" sqref="A44:M44"/>
    </sheetView>
  </sheetViews>
  <sheetFormatPr defaultRowHeight="14.4" x14ac:dyDescent="0.3"/>
  <cols>
    <col min="1" max="1" width="18.6640625" bestFit="1" customWidth="1"/>
    <col min="10" max="10" width="9.5546875" bestFit="1" customWidth="1"/>
    <col min="11" max="11" width="17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5" t="s">
        <v>484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  <c r="M1" s="17"/>
    </row>
    <row r="2" spans="1:13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</row>
    <row r="3" spans="1:13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480</v>
      </c>
      <c r="L4" t="s">
        <v>486</v>
      </c>
      <c r="M4" t="s">
        <v>489</v>
      </c>
    </row>
    <row r="5" spans="1:13" x14ac:dyDescent="0.3">
      <c r="C5" t="s">
        <v>10</v>
      </c>
      <c r="F5" t="s">
        <v>11</v>
      </c>
      <c r="I5" t="s">
        <v>12</v>
      </c>
      <c r="L5" s="13"/>
      <c r="M5" s="13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481</v>
      </c>
      <c r="L6" s="13" t="s">
        <v>487</v>
      </c>
      <c r="M6" s="13" t="s">
        <v>488</v>
      </c>
    </row>
    <row r="7" spans="1:13" x14ac:dyDescent="0.3">
      <c r="A7" t="s">
        <v>17</v>
      </c>
      <c r="B7" t="s">
        <v>424</v>
      </c>
      <c r="C7" t="s">
        <v>75</v>
      </c>
      <c r="D7" t="s">
        <v>50</v>
      </c>
      <c r="E7" t="s">
        <v>365</v>
      </c>
      <c r="F7" t="s">
        <v>425</v>
      </c>
      <c r="G7" t="s">
        <v>426</v>
      </c>
      <c r="H7" t="s">
        <v>61</v>
      </c>
      <c r="I7" t="s">
        <v>262</v>
      </c>
      <c r="J7" t="s">
        <v>244</v>
      </c>
      <c r="K7" s="10">
        <f>Table081__Page_112[[#This Row],[Column4]]-Table081__Page_112[[#This Row],[Column7]]</f>
        <v>-11.499999999999996</v>
      </c>
      <c r="L7" s="14">
        <f>Table081__Page_112[[#This Row],[Column2]]-Table081__Page_112[[#This Row],[Column5]]</f>
        <v>-11.5</v>
      </c>
      <c r="M7" s="14">
        <f>Table081__Page_112[[#This Row],[Column3]]-Table081__Page_112[[#This Row],[Column6]]</f>
        <v>-11.400000000000002</v>
      </c>
    </row>
    <row r="8" spans="1:13" x14ac:dyDescent="0.3">
      <c r="A8" t="s">
        <v>27</v>
      </c>
      <c r="B8" t="s">
        <v>29</v>
      </c>
      <c r="C8" t="s">
        <v>427</v>
      </c>
      <c r="D8" t="s">
        <v>428</v>
      </c>
      <c r="E8" t="s">
        <v>280</v>
      </c>
      <c r="F8" t="s">
        <v>280</v>
      </c>
      <c r="G8" t="s">
        <v>280</v>
      </c>
      <c r="H8" t="s">
        <v>252</v>
      </c>
      <c r="I8" t="s">
        <v>429</v>
      </c>
      <c r="J8" t="s">
        <v>250</v>
      </c>
      <c r="K8" s="10">
        <f>Table081__Page_112[[#This Row],[Column4]]-Table081__Page_112[[#This Row],[Column7]]</f>
        <v>-11.2</v>
      </c>
      <c r="L8" s="14">
        <f>Table081__Page_112[[#This Row],[Column2]]-Table081__Page_112[[#This Row],[Column5]]</f>
        <v>-10.1</v>
      </c>
      <c r="M8" s="14">
        <f>Table081__Page_112[[#This Row],[Column3]]-Table081__Page_112[[#This Row],[Column6]]</f>
        <v>-12.4</v>
      </c>
    </row>
    <row r="9" spans="1:13" x14ac:dyDescent="0.3">
      <c r="A9" t="s">
        <v>37</v>
      </c>
      <c r="B9" t="s">
        <v>316</v>
      </c>
      <c r="C9" t="s">
        <v>50</v>
      </c>
      <c r="D9" t="s">
        <v>362</v>
      </c>
      <c r="E9" t="s">
        <v>178</v>
      </c>
      <c r="F9" t="s">
        <v>81</v>
      </c>
      <c r="G9" t="s">
        <v>185</v>
      </c>
      <c r="H9" t="s">
        <v>194</v>
      </c>
      <c r="I9" t="s">
        <v>430</v>
      </c>
      <c r="J9" t="s">
        <v>116</v>
      </c>
      <c r="K9" s="10">
        <f>Table081__Page_112[[#This Row],[Column4]]-Table081__Page_112[[#This Row],[Column7]]</f>
        <v>-7.8999999999999986</v>
      </c>
      <c r="L9" s="14">
        <f>Table081__Page_112[[#This Row],[Column2]]-Table081__Page_112[[#This Row],[Column5]]</f>
        <v>-8</v>
      </c>
      <c r="M9" s="14">
        <f>Table081__Page_112[[#This Row],[Column3]]-Table081__Page_112[[#This Row],[Column6]]</f>
        <v>-7.6999999999999993</v>
      </c>
    </row>
    <row r="10" spans="1:13" x14ac:dyDescent="0.3">
      <c r="A10" t="s">
        <v>47</v>
      </c>
      <c r="B10" t="s">
        <v>153</v>
      </c>
      <c r="C10" t="s">
        <v>302</v>
      </c>
      <c r="D10" t="s">
        <v>280</v>
      </c>
      <c r="E10" t="s">
        <v>166</v>
      </c>
      <c r="F10" t="s">
        <v>280</v>
      </c>
      <c r="G10" t="s">
        <v>235</v>
      </c>
      <c r="H10" t="s">
        <v>431</v>
      </c>
      <c r="I10" t="s">
        <v>432</v>
      </c>
      <c r="J10" t="s">
        <v>417</v>
      </c>
      <c r="K10" s="10">
        <f>Table081__Page_112[[#This Row],[Column4]]-Table081__Page_112[[#This Row],[Column7]]</f>
        <v>-4.1999999999999993</v>
      </c>
      <c r="L10" s="14">
        <f>Table081__Page_112[[#This Row],[Column2]]-Table081__Page_112[[#This Row],[Column5]]</f>
        <v>-5.9000000000000021</v>
      </c>
      <c r="M10" s="14">
        <f>Table081__Page_112[[#This Row],[Column3]]-Table081__Page_112[[#This Row],[Column6]]</f>
        <v>-2.1999999999999993</v>
      </c>
    </row>
    <row r="11" spans="1:13" x14ac:dyDescent="0.3">
      <c r="A11" t="s">
        <v>56</v>
      </c>
      <c r="B11" t="s">
        <v>385</v>
      </c>
      <c r="C11" t="s">
        <v>172</v>
      </c>
      <c r="D11" t="s">
        <v>433</v>
      </c>
      <c r="E11" t="s">
        <v>236</v>
      </c>
      <c r="F11" t="s">
        <v>279</v>
      </c>
      <c r="G11" t="s">
        <v>153</v>
      </c>
      <c r="H11" t="s">
        <v>362</v>
      </c>
      <c r="I11" t="s">
        <v>434</v>
      </c>
      <c r="J11" t="s">
        <v>433</v>
      </c>
      <c r="K11" s="10">
        <f>Table081__Page_112[[#This Row],[Column4]]-Table081__Page_112[[#This Row],[Column7]]</f>
        <v>0.10000000000000142</v>
      </c>
      <c r="L11" s="14">
        <f>Table081__Page_112[[#This Row],[Column2]]-Table081__Page_112[[#This Row],[Column5]]</f>
        <v>1.1000000000000014</v>
      </c>
      <c r="M11" s="14">
        <f>Table081__Page_112[[#This Row],[Column3]]-Table081__Page_112[[#This Row],[Column6]]</f>
        <v>-0.90000000000000213</v>
      </c>
    </row>
    <row r="12" spans="1:13" x14ac:dyDescent="0.3">
      <c r="A12" t="s">
        <v>65</v>
      </c>
      <c r="B12" t="s">
        <v>154</v>
      </c>
      <c r="C12" t="s">
        <v>301</v>
      </c>
      <c r="D12" t="s">
        <v>54</v>
      </c>
      <c r="E12" t="s">
        <v>333</v>
      </c>
      <c r="F12" t="s">
        <v>316</v>
      </c>
      <c r="G12" t="s">
        <v>66</v>
      </c>
      <c r="H12" t="s">
        <v>149</v>
      </c>
      <c r="I12" t="s">
        <v>285</v>
      </c>
      <c r="J12" t="s">
        <v>167</v>
      </c>
      <c r="K12" s="10">
        <f>Table081__Page_112[[#This Row],[Column4]]-Table081__Page_112[[#This Row],[Column7]]</f>
        <v>-11.299999999999997</v>
      </c>
      <c r="L12" s="14">
        <f>Table081__Page_112[[#This Row],[Column2]]-Table081__Page_112[[#This Row],[Column5]]</f>
        <v>-11.800000000000004</v>
      </c>
      <c r="M12" s="14">
        <f>Table081__Page_112[[#This Row],[Column3]]-Table081__Page_112[[#This Row],[Column6]]</f>
        <v>-10.299999999999997</v>
      </c>
    </row>
    <row r="13" spans="1:13" x14ac:dyDescent="0.3">
      <c r="A13" t="s">
        <v>73</v>
      </c>
      <c r="B13" t="s">
        <v>435</v>
      </c>
      <c r="C13" t="s">
        <v>436</v>
      </c>
      <c r="D13" t="s">
        <v>437</v>
      </c>
      <c r="E13" t="s">
        <v>438</v>
      </c>
      <c r="F13" t="s">
        <v>364</v>
      </c>
      <c r="G13" t="s">
        <v>307</v>
      </c>
      <c r="H13" t="s">
        <v>297</v>
      </c>
      <c r="I13" t="s">
        <v>50</v>
      </c>
      <c r="J13" t="s">
        <v>31</v>
      </c>
      <c r="K13" s="10">
        <f>Table081__Page_112[[#This Row],[Column4]]-Table081__Page_112[[#This Row],[Column7]]</f>
        <v>-24.400000000000002</v>
      </c>
      <c r="L13" s="14">
        <f>Table081__Page_112[[#This Row],[Column2]]-Table081__Page_112[[#This Row],[Column5]]</f>
        <v>-19.900000000000002</v>
      </c>
      <c r="M13" s="14">
        <f>Table081__Page_112[[#This Row],[Column3]]-Table081__Page_112[[#This Row],[Column6]]</f>
        <v>-28.499999999999996</v>
      </c>
    </row>
    <row r="14" spans="1:13" x14ac:dyDescent="0.3">
      <c r="A14" t="s">
        <v>83</v>
      </c>
      <c r="B14" t="s">
        <v>312</v>
      </c>
      <c r="C14" t="s">
        <v>33</v>
      </c>
      <c r="D14" t="s">
        <v>439</v>
      </c>
      <c r="E14" t="s">
        <v>440</v>
      </c>
      <c r="F14" t="s">
        <v>439</v>
      </c>
      <c r="G14" t="s">
        <v>146</v>
      </c>
      <c r="H14" t="s">
        <v>86</v>
      </c>
      <c r="I14" t="s">
        <v>198</v>
      </c>
      <c r="J14" t="s">
        <v>195</v>
      </c>
      <c r="K14" s="10">
        <f>Table081__Page_112[[#This Row],[Column4]]-Table081__Page_112[[#This Row],[Column7]]</f>
        <v>-9.0999999999999979</v>
      </c>
      <c r="L14" s="14">
        <f>Table081__Page_112[[#This Row],[Column2]]-Table081__Page_112[[#This Row],[Column5]]</f>
        <v>-12.100000000000001</v>
      </c>
      <c r="M14" s="14">
        <f>Table081__Page_112[[#This Row],[Column3]]-Table081__Page_112[[#This Row],[Column6]]</f>
        <v>-4.5999999999999979</v>
      </c>
    </row>
    <row r="15" spans="1:13" x14ac:dyDescent="0.3">
      <c r="A15" t="s">
        <v>93</v>
      </c>
      <c r="B15" t="s">
        <v>441</v>
      </c>
      <c r="C15" t="s">
        <v>58</v>
      </c>
      <c r="D15" t="s">
        <v>191</v>
      </c>
      <c r="E15" t="s">
        <v>183</v>
      </c>
      <c r="F15" t="s">
        <v>282</v>
      </c>
      <c r="G15" t="s">
        <v>258</v>
      </c>
      <c r="H15" t="s">
        <v>148</v>
      </c>
      <c r="I15" t="s">
        <v>419</v>
      </c>
      <c r="J15" t="s">
        <v>95</v>
      </c>
      <c r="K15" s="10">
        <f>Table081__Page_112[[#This Row],[Column4]]-Table081__Page_112[[#This Row],[Column7]]</f>
        <v>-4.7000000000000028</v>
      </c>
      <c r="L15" s="14">
        <f>Table081__Page_112[[#This Row],[Column2]]-Table081__Page_112[[#This Row],[Column5]]</f>
        <v>-1.6000000000000014</v>
      </c>
      <c r="M15" s="14">
        <f>Table081__Page_112[[#This Row],[Column3]]-Table081__Page_112[[#This Row],[Column6]]</f>
        <v>-7.6000000000000014</v>
      </c>
    </row>
    <row r="16" spans="1:13" x14ac:dyDescent="0.3">
      <c r="A16" t="s">
        <v>101</v>
      </c>
      <c r="B16" t="s">
        <v>270</v>
      </c>
      <c r="C16" t="s">
        <v>292</v>
      </c>
      <c r="D16" t="s">
        <v>204</v>
      </c>
      <c r="E16" t="s">
        <v>166</v>
      </c>
      <c r="F16" t="s">
        <v>154</v>
      </c>
      <c r="G16" t="s">
        <v>424</v>
      </c>
      <c r="H16" t="s">
        <v>292</v>
      </c>
      <c r="I16" t="s">
        <v>442</v>
      </c>
      <c r="J16" t="s">
        <v>443</v>
      </c>
      <c r="K16" s="10">
        <f>Table081__Page_112[[#This Row],[Column4]]-Table081__Page_112[[#This Row],[Column7]]</f>
        <v>31.299999999999997</v>
      </c>
      <c r="L16" s="14">
        <f>Table081__Page_112[[#This Row],[Column2]]-Table081__Page_112[[#This Row],[Column5]]</f>
        <v>32.799999999999997</v>
      </c>
      <c r="M16" s="14">
        <f>Table081__Page_112[[#This Row],[Column3]]-Table081__Page_112[[#This Row],[Column6]]</f>
        <v>30.1</v>
      </c>
    </row>
    <row r="17" spans="1:13" x14ac:dyDescent="0.3">
      <c r="A17" t="s">
        <v>110</v>
      </c>
      <c r="B17" t="s">
        <v>444</v>
      </c>
      <c r="C17" t="s">
        <v>445</v>
      </c>
      <c r="D17" t="s">
        <v>410</v>
      </c>
      <c r="E17" t="s">
        <v>179</v>
      </c>
      <c r="F17" t="s">
        <v>239</v>
      </c>
      <c r="G17" t="s">
        <v>362</v>
      </c>
      <c r="H17" t="s">
        <v>153</v>
      </c>
      <c r="I17" t="s">
        <v>155</v>
      </c>
      <c r="J17" t="s">
        <v>158</v>
      </c>
      <c r="K17" s="10">
        <f>Table081__Page_112[[#This Row],[Column4]]-Table081__Page_112[[#This Row],[Column7]]</f>
        <v>-7.4000000000000021</v>
      </c>
      <c r="L17" s="14">
        <f>Table081__Page_112[[#This Row],[Column2]]-Table081__Page_112[[#This Row],[Column5]]</f>
        <v>-8.8000000000000007</v>
      </c>
      <c r="M17" s="14">
        <f>Table081__Page_112[[#This Row],[Column3]]-Table081__Page_112[[#This Row],[Column6]]</f>
        <v>-5.6999999999999993</v>
      </c>
    </row>
    <row r="18" spans="1:13" x14ac:dyDescent="0.3">
      <c r="A18" t="s">
        <v>117</v>
      </c>
      <c r="B18" t="s">
        <v>446</v>
      </c>
      <c r="C18" t="s">
        <v>378</v>
      </c>
      <c r="D18" t="s">
        <v>351</v>
      </c>
      <c r="E18" t="s">
        <v>447</v>
      </c>
      <c r="F18" t="s">
        <v>193</v>
      </c>
      <c r="G18" t="s">
        <v>88</v>
      </c>
      <c r="H18" t="s">
        <v>426</v>
      </c>
      <c r="I18" t="s">
        <v>371</v>
      </c>
      <c r="J18" t="s">
        <v>425</v>
      </c>
      <c r="K18" s="10">
        <f>Table081__Page_112[[#This Row],[Column4]]-Table081__Page_112[[#This Row],[Column7]]</f>
        <v>-12.900000000000002</v>
      </c>
      <c r="L18" s="14">
        <f>Table081__Page_112[[#This Row],[Column2]]-Table081__Page_112[[#This Row],[Column5]]</f>
        <v>-9.9000000000000021</v>
      </c>
      <c r="M18" s="14">
        <f>Table081__Page_112[[#This Row],[Column3]]-Table081__Page_112[[#This Row],[Column6]]</f>
        <v>-16.099999999999998</v>
      </c>
    </row>
    <row r="19" spans="1:13" x14ac:dyDescent="0.3">
      <c r="A19" t="s">
        <v>126</v>
      </c>
      <c r="B19" t="s">
        <v>448</v>
      </c>
      <c r="C19" t="s">
        <v>433</v>
      </c>
      <c r="D19" t="s">
        <v>430</v>
      </c>
      <c r="E19" t="s">
        <v>33</v>
      </c>
      <c r="F19" t="s">
        <v>438</v>
      </c>
      <c r="G19" t="s">
        <v>55</v>
      </c>
      <c r="H19" t="s">
        <v>237</v>
      </c>
      <c r="I19" t="s">
        <v>338</v>
      </c>
      <c r="J19" t="s">
        <v>240</v>
      </c>
      <c r="K19" s="10">
        <f>Table081__Page_112[[#This Row],[Column4]]-Table081__Page_112[[#This Row],[Column7]]</f>
        <v>-0.19999999999999929</v>
      </c>
      <c r="L19" s="14">
        <f>Table081__Page_112[[#This Row],[Column2]]-Table081__Page_112[[#This Row],[Column5]]</f>
        <v>1.8999999999999986</v>
      </c>
      <c r="M19" s="14">
        <f>Table081__Page_112[[#This Row],[Column3]]-Table081__Page_112[[#This Row],[Column6]]</f>
        <v>-1.8000000000000007</v>
      </c>
    </row>
    <row r="20" spans="1:13" x14ac:dyDescent="0.3">
      <c r="A20" t="s">
        <v>135</v>
      </c>
      <c r="B20" t="s">
        <v>363</v>
      </c>
      <c r="C20" t="s">
        <v>368</v>
      </c>
      <c r="D20" t="s">
        <v>298</v>
      </c>
      <c r="E20" t="s">
        <v>186</v>
      </c>
      <c r="F20" t="s">
        <v>80</v>
      </c>
      <c r="G20" t="s">
        <v>38</v>
      </c>
      <c r="H20" t="s">
        <v>81</v>
      </c>
      <c r="I20" t="s">
        <v>151</v>
      </c>
      <c r="J20" t="s">
        <v>230</v>
      </c>
      <c r="K20" s="10">
        <f>Table081__Page_112[[#This Row],[Column4]]-Table081__Page_112[[#This Row],[Column7]]</f>
        <v>-7.8000000000000007</v>
      </c>
      <c r="L20" s="14">
        <f>Table081__Page_112[[#This Row],[Column2]]-Table081__Page_112[[#This Row],[Column5]]</f>
        <v>-8.9999999999999964</v>
      </c>
      <c r="M20" s="14">
        <f>Table081__Page_112[[#This Row],[Column3]]-Table081__Page_112[[#This Row],[Column6]]</f>
        <v>-6.6999999999999993</v>
      </c>
    </row>
    <row r="21" spans="1:13" x14ac:dyDescent="0.3">
      <c r="A21" t="s">
        <v>142</v>
      </c>
      <c r="B21" t="s">
        <v>200</v>
      </c>
      <c r="C21" t="s">
        <v>308</v>
      </c>
      <c r="D21" t="s">
        <v>449</v>
      </c>
      <c r="E21" t="s">
        <v>347</v>
      </c>
      <c r="F21" t="s">
        <v>249</v>
      </c>
      <c r="G21" t="s">
        <v>360</v>
      </c>
      <c r="H21" t="s">
        <v>52</v>
      </c>
      <c r="I21" t="s">
        <v>450</v>
      </c>
      <c r="J21" t="s">
        <v>448</v>
      </c>
      <c r="K21" s="10">
        <f>Table081__Page_112[[#This Row],[Column4]]-Table081__Page_112[[#This Row],[Column7]]</f>
        <v>-1.1999999999999993</v>
      </c>
      <c r="L21" s="14">
        <f>Table081__Page_112[[#This Row],[Column2]]-Table081__Page_112[[#This Row],[Column5]]</f>
        <v>-1</v>
      </c>
      <c r="M21" s="14">
        <f>Table081__Page_112[[#This Row],[Column3]]-Table081__Page_112[[#This Row],[Column6]]</f>
        <v>-1.8000000000000007</v>
      </c>
    </row>
    <row r="22" spans="1:13" x14ac:dyDescent="0.3">
      <c r="A22" t="s">
        <v>150</v>
      </c>
      <c r="B22" t="s">
        <v>451</v>
      </c>
      <c r="C22" t="s">
        <v>452</v>
      </c>
      <c r="D22" t="s">
        <v>453</v>
      </c>
      <c r="E22" t="s">
        <v>352</v>
      </c>
      <c r="F22" t="s">
        <v>454</v>
      </c>
      <c r="G22" t="s">
        <v>219</v>
      </c>
      <c r="H22" t="s">
        <v>221</v>
      </c>
      <c r="I22" t="s">
        <v>455</v>
      </c>
      <c r="J22" t="s">
        <v>155</v>
      </c>
      <c r="K22" s="10">
        <f>Table081__Page_112[[#This Row],[Column4]]-Table081__Page_112[[#This Row],[Column7]]</f>
        <v>1.9000000000000004</v>
      </c>
      <c r="L22" s="14">
        <f>Table081__Page_112[[#This Row],[Column2]]-Table081__Page_112[[#This Row],[Column5]]</f>
        <v>1.6999999999999993</v>
      </c>
      <c r="M22" s="14">
        <f>Table081__Page_112[[#This Row],[Column3]]-Table081__Page_112[[#This Row],[Column6]]</f>
        <v>1.5999999999999996</v>
      </c>
    </row>
    <row r="23" spans="1:13" x14ac:dyDescent="0.3">
      <c r="A23" t="s">
        <v>160</v>
      </c>
      <c r="B23" t="s">
        <v>221</v>
      </c>
      <c r="C23" t="s">
        <v>280</v>
      </c>
      <c r="D23" t="s">
        <v>49</v>
      </c>
      <c r="E23" t="s">
        <v>456</v>
      </c>
      <c r="F23" t="s">
        <v>457</v>
      </c>
      <c r="G23" t="s">
        <v>458</v>
      </c>
      <c r="H23" t="s">
        <v>115</v>
      </c>
      <c r="I23" t="s">
        <v>448</v>
      </c>
      <c r="J23" t="s">
        <v>424</v>
      </c>
      <c r="K23" s="10">
        <f>Table081__Page_112[[#This Row],[Column4]]-Table081__Page_112[[#This Row],[Column7]]</f>
        <v>-35.700000000000003</v>
      </c>
      <c r="L23" s="14">
        <f>Table081__Page_112[[#This Row],[Column2]]-Table081__Page_112[[#This Row],[Column5]]</f>
        <v>-34.400000000000006</v>
      </c>
      <c r="M23" s="14">
        <f>Table081__Page_112[[#This Row],[Column3]]-Table081__Page_112[[#This Row],[Column6]]</f>
        <v>-36.9</v>
      </c>
    </row>
    <row r="24" spans="1:13" x14ac:dyDescent="0.3">
      <c r="A24" t="s">
        <v>169</v>
      </c>
      <c r="B24" t="s">
        <v>191</v>
      </c>
      <c r="C24" t="s">
        <v>170</v>
      </c>
      <c r="D24" t="s">
        <v>60</v>
      </c>
      <c r="E24" t="s">
        <v>200</v>
      </c>
      <c r="F24" t="s">
        <v>280</v>
      </c>
      <c r="G24" t="s">
        <v>170</v>
      </c>
      <c r="H24" t="s">
        <v>137</v>
      </c>
      <c r="I24" t="s">
        <v>431</v>
      </c>
      <c r="J24" t="s">
        <v>310</v>
      </c>
      <c r="K24" s="10">
        <f>Table081__Page_112[[#This Row],[Column4]]-Table081__Page_112[[#This Row],[Column7]]</f>
        <v>4.8000000000000007</v>
      </c>
      <c r="L24" s="14">
        <f>Table081__Page_112[[#This Row],[Column2]]-Table081__Page_112[[#This Row],[Column5]]</f>
        <v>4.3000000000000007</v>
      </c>
      <c r="M24" s="14">
        <f>Table081__Page_112[[#This Row],[Column3]]-Table081__Page_112[[#This Row],[Column6]]</f>
        <v>5.5</v>
      </c>
    </row>
    <row r="25" spans="1:13" x14ac:dyDescent="0.3">
      <c r="A25" t="s">
        <v>177</v>
      </c>
      <c r="B25" t="s">
        <v>348</v>
      </c>
      <c r="C25" t="s">
        <v>299</v>
      </c>
      <c r="D25" t="s">
        <v>200</v>
      </c>
      <c r="E25" t="s">
        <v>82</v>
      </c>
      <c r="F25" t="s">
        <v>448</v>
      </c>
      <c r="G25" t="s">
        <v>201</v>
      </c>
      <c r="H25" t="s">
        <v>261</v>
      </c>
      <c r="I25" t="s">
        <v>313</v>
      </c>
      <c r="J25" t="s">
        <v>63</v>
      </c>
      <c r="K25" s="10">
        <f>Table081__Page_112[[#This Row],[Column4]]-Table081__Page_112[[#This Row],[Column7]]</f>
        <v>2.6999999999999993</v>
      </c>
      <c r="L25" s="14">
        <f>Table081__Page_112[[#This Row],[Column2]]-Table081__Page_112[[#This Row],[Column5]]</f>
        <v>3.5</v>
      </c>
      <c r="M25" s="14">
        <f>Table081__Page_112[[#This Row],[Column3]]-Table081__Page_112[[#This Row],[Column6]]</f>
        <v>2.3000000000000007</v>
      </c>
    </row>
    <row r="26" spans="1:13" x14ac:dyDescent="0.3">
      <c r="A26" t="s">
        <v>187</v>
      </c>
      <c r="B26" t="s">
        <v>371</v>
      </c>
      <c r="C26" t="s">
        <v>368</v>
      </c>
      <c r="D26" t="s">
        <v>298</v>
      </c>
      <c r="E26" t="s">
        <v>408</v>
      </c>
      <c r="F26" t="s">
        <v>455</v>
      </c>
      <c r="G26" t="s">
        <v>398</v>
      </c>
      <c r="H26" t="s">
        <v>80</v>
      </c>
      <c r="I26" t="s">
        <v>75</v>
      </c>
      <c r="J26" t="s">
        <v>438</v>
      </c>
      <c r="K26" s="10">
        <f>Table081__Page_112[[#This Row],[Column4]]-Table081__Page_112[[#This Row],[Column7]]</f>
        <v>5.1000000000000014</v>
      </c>
      <c r="L26" s="14">
        <f>Table081__Page_112[[#This Row],[Column2]]-Table081__Page_112[[#This Row],[Column5]]</f>
        <v>3</v>
      </c>
      <c r="M26" s="14">
        <f>Table081__Page_112[[#This Row],[Column3]]-Table081__Page_112[[#This Row],[Column6]]</f>
        <v>7.4</v>
      </c>
    </row>
    <row r="27" spans="1:13" x14ac:dyDescent="0.3">
      <c r="A27" t="s">
        <v>190</v>
      </c>
      <c r="B27" t="s">
        <v>312</v>
      </c>
      <c r="C27" t="s">
        <v>244</v>
      </c>
      <c r="D27" t="s">
        <v>81</v>
      </c>
      <c r="E27" t="s">
        <v>315</v>
      </c>
      <c r="F27" t="s">
        <v>161</v>
      </c>
      <c r="G27" t="s">
        <v>424</v>
      </c>
      <c r="H27" t="s">
        <v>419</v>
      </c>
      <c r="I27" t="s">
        <v>236</v>
      </c>
      <c r="J27" t="s">
        <v>369</v>
      </c>
      <c r="K27" s="10">
        <f>Table081__Page_112[[#This Row],[Column4]]-Table081__Page_112[[#This Row],[Column7]]</f>
        <v>4.3999999999999986</v>
      </c>
      <c r="L27" s="14">
        <f>Table081__Page_112[[#This Row],[Column2]]-Table081__Page_112[[#This Row],[Column5]]</f>
        <v>3.3999999999999986</v>
      </c>
      <c r="M27" s="14">
        <f>Table081__Page_112[[#This Row],[Column3]]-Table081__Page_112[[#This Row],[Column6]]</f>
        <v>6</v>
      </c>
    </row>
    <row r="28" spans="1:13" x14ac:dyDescent="0.3">
      <c r="A28" t="s">
        <v>197</v>
      </c>
      <c r="B28" t="s">
        <v>351</v>
      </c>
      <c r="C28" t="s">
        <v>410</v>
      </c>
      <c r="D28" t="s">
        <v>153</v>
      </c>
      <c r="E28" t="s">
        <v>179</v>
      </c>
      <c r="F28" t="s">
        <v>411</v>
      </c>
      <c r="G28" t="s">
        <v>115</v>
      </c>
      <c r="H28" t="s">
        <v>244</v>
      </c>
      <c r="I28" t="s">
        <v>392</v>
      </c>
      <c r="J28" t="s">
        <v>112</v>
      </c>
      <c r="K28" s="10">
        <f>Table081__Page_112[[#This Row],[Column4]]-Table081__Page_112[[#This Row],[Column7]]</f>
        <v>-4.1000000000000014</v>
      </c>
      <c r="L28" s="14">
        <f>Table081__Page_112[[#This Row],[Column2]]-Table081__Page_112[[#This Row],[Column5]]</f>
        <v>-2.9000000000000021</v>
      </c>
      <c r="M28" s="14">
        <f>Table081__Page_112[[#This Row],[Column3]]-Table081__Page_112[[#This Row],[Column6]]</f>
        <v>-4.4000000000000021</v>
      </c>
    </row>
    <row r="29" spans="1:13" x14ac:dyDescent="0.3">
      <c r="A29" t="s">
        <v>202</v>
      </c>
      <c r="B29" t="s">
        <v>221</v>
      </c>
      <c r="C29" t="s">
        <v>459</v>
      </c>
      <c r="D29" t="s">
        <v>432</v>
      </c>
      <c r="E29" t="s">
        <v>316</v>
      </c>
      <c r="F29" t="s">
        <v>39</v>
      </c>
      <c r="G29" t="s">
        <v>63</v>
      </c>
      <c r="H29" t="s">
        <v>411</v>
      </c>
      <c r="I29" t="s">
        <v>460</v>
      </c>
      <c r="J29" t="s">
        <v>368</v>
      </c>
      <c r="K29" s="10">
        <f>Table081__Page_112[[#This Row],[Column4]]-Table081__Page_112[[#This Row],[Column7]]</f>
        <v>-12</v>
      </c>
      <c r="L29" s="14">
        <f>Table081__Page_112[[#This Row],[Column2]]-Table081__Page_112[[#This Row],[Column5]]</f>
        <v>-7.0999999999999979</v>
      </c>
      <c r="M29" s="14">
        <f>Table081__Page_112[[#This Row],[Column3]]-Table081__Page_112[[#This Row],[Column6]]</f>
        <v>-17.3</v>
      </c>
    </row>
    <row r="30" spans="1:13" x14ac:dyDescent="0.3">
      <c r="A30" t="s">
        <v>206</v>
      </c>
      <c r="B30" t="s">
        <v>414</v>
      </c>
      <c r="C30" t="s">
        <v>392</v>
      </c>
      <c r="D30" t="s">
        <v>414</v>
      </c>
      <c r="E30" t="s">
        <v>350</v>
      </c>
      <c r="F30" t="s">
        <v>82</v>
      </c>
      <c r="G30" t="s">
        <v>419</v>
      </c>
      <c r="H30" t="s">
        <v>53</v>
      </c>
      <c r="I30" t="s">
        <v>262</v>
      </c>
      <c r="J30" t="s">
        <v>362</v>
      </c>
      <c r="K30" s="10">
        <f>Table081__Page_112[[#This Row],[Column4]]-Table081__Page_112[[#This Row],[Column7]]</f>
        <v>-13.900000000000002</v>
      </c>
      <c r="L30" s="14">
        <f>Table081__Page_112[[#This Row],[Column2]]-Table081__Page_112[[#This Row],[Column5]]</f>
        <v>-17.2</v>
      </c>
      <c r="M30" s="14">
        <f>Table081__Page_112[[#This Row],[Column3]]-Table081__Page_112[[#This Row],[Column6]]</f>
        <v>-10.5</v>
      </c>
    </row>
    <row r="31" spans="1:13" x14ac:dyDescent="0.3">
      <c r="A31" t="s">
        <v>211</v>
      </c>
      <c r="B31" t="s">
        <v>234</v>
      </c>
      <c r="C31" t="s">
        <v>159</v>
      </c>
      <c r="D31" t="s">
        <v>235</v>
      </c>
      <c r="E31" t="s">
        <v>85</v>
      </c>
      <c r="F31" t="s">
        <v>375</v>
      </c>
      <c r="G31" t="s">
        <v>95</v>
      </c>
      <c r="H31" t="s">
        <v>62</v>
      </c>
      <c r="I31" t="s">
        <v>310</v>
      </c>
      <c r="J31" t="s">
        <v>60</v>
      </c>
      <c r="K31" s="10">
        <f>Table081__Page_112[[#This Row],[Column4]]-Table081__Page_112[[#This Row],[Column7]]</f>
        <v>-13.3</v>
      </c>
      <c r="L31" s="14">
        <f>Table081__Page_112[[#This Row],[Column2]]-Table081__Page_112[[#This Row],[Column5]]</f>
        <v>-12.499999999999996</v>
      </c>
      <c r="M31" s="14">
        <f>Table081__Page_112[[#This Row],[Column3]]-Table081__Page_112[[#This Row],[Column6]]</f>
        <v>-13.8</v>
      </c>
    </row>
    <row r="32" spans="1:13" x14ac:dyDescent="0.3">
      <c r="A32" t="s">
        <v>216</v>
      </c>
      <c r="B32" t="s">
        <v>414</v>
      </c>
      <c r="C32" t="s">
        <v>461</v>
      </c>
      <c r="D32" t="s">
        <v>462</v>
      </c>
      <c r="E32" t="s">
        <v>463</v>
      </c>
      <c r="F32" t="s">
        <v>464</v>
      </c>
      <c r="G32" t="s">
        <v>429</v>
      </c>
      <c r="H32" t="s">
        <v>465</v>
      </c>
      <c r="I32" t="s">
        <v>260</v>
      </c>
      <c r="J32" t="s">
        <v>466</v>
      </c>
      <c r="K32" s="10">
        <f>Table081__Page_112[[#This Row],[Column4]]-Table081__Page_112[[#This Row],[Column7]]</f>
        <v>6.3999999999999986</v>
      </c>
      <c r="L32" s="14">
        <f>Table081__Page_112[[#This Row],[Column2]]-Table081__Page_112[[#This Row],[Column5]]</f>
        <v>8.1999999999999993</v>
      </c>
      <c r="M32" s="14">
        <f>Table081__Page_112[[#This Row],[Column3]]-Table081__Page_112[[#This Row],[Column6]]</f>
        <v>4.2000000000000011</v>
      </c>
    </row>
    <row r="33" spans="1:13" x14ac:dyDescent="0.3">
      <c r="A33" t="s">
        <v>226</v>
      </c>
      <c r="B33" t="s">
        <v>282</v>
      </c>
      <c r="C33" t="s">
        <v>40</v>
      </c>
      <c r="D33" t="s">
        <v>51</v>
      </c>
      <c r="E33" t="s">
        <v>141</v>
      </c>
      <c r="F33" t="s">
        <v>338</v>
      </c>
      <c r="G33" t="s">
        <v>399</v>
      </c>
      <c r="H33" t="s">
        <v>333</v>
      </c>
      <c r="I33" t="s">
        <v>194</v>
      </c>
      <c r="J33" t="s">
        <v>419</v>
      </c>
      <c r="K33" s="10">
        <f>Table081__Page_112[[#This Row],[Column4]]-Table081__Page_112[[#This Row],[Column7]]</f>
        <v>5.5</v>
      </c>
      <c r="L33" s="14">
        <f>Table081__Page_112[[#This Row],[Column2]]-Table081__Page_112[[#This Row],[Column5]]</f>
        <v>2.2000000000000028</v>
      </c>
      <c r="M33" s="14">
        <f>Table081__Page_112[[#This Row],[Column3]]-Table081__Page_112[[#This Row],[Column6]]</f>
        <v>9.1999999999999993</v>
      </c>
    </row>
    <row r="34" spans="1:13" x14ac:dyDescent="0.3">
      <c r="A34" t="s">
        <v>232</v>
      </c>
      <c r="B34" t="s">
        <v>153</v>
      </c>
      <c r="C34" t="s">
        <v>453</v>
      </c>
      <c r="D34" t="s">
        <v>460</v>
      </c>
      <c r="E34" t="s">
        <v>355</v>
      </c>
      <c r="F34" t="s">
        <v>382</v>
      </c>
      <c r="G34" t="s">
        <v>444</v>
      </c>
      <c r="H34" t="s">
        <v>433</v>
      </c>
      <c r="I34" t="s">
        <v>300</v>
      </c>
      <c r="J34" t="s">
        <v>75</v>
      </c>
      <c r="K34" s="10">
        <f>Table081__Page_112[[#This Row],[Column4]]-Table081__Page_112[[#This Row],[Column7]]</f>
        <v>-0.19999999999999929</v>
      </c>
      <c r="L34" s="14">
        <f>Table081__Page_112[[#This Row],[Column2]]-Table081__Page_112[[#This Row],[Column5]]</f>
        <v>-0.60000000000000142</v>
      </c>
      <c r="M34" s="14">
        <f>Table081__Page_112[[#This Row],[Column3]]-Table081__Page_112[[#This Row],[Column6]]</f>
        <v>0.30000000000000071</v>
      </c>
    </row>
    <row r="35" spans="1:13" x14ac:dyDescent="0.3">
      <c r="A35" t="s">
        <v>238</v>
      </c>
      <c r="B35" t="s">
        <v>433</v>
      </c>
      <c r="C35" t="s">
        <v>410</v>
      </c>
      <c r="D35" t="s">
        <v>444</v>
      </c>
      <c r="E35" t="s">
        <v>467</v>
      </c>
      <c r="F35" t="s">
        <v>31</v>
      </c>
      <c r="G35" t="s">
        <v>111</v>
      </c>
      <c r="H35" t="s">
        <v>430</v>
      </c>
      <c r="I35" t="s">
        <v>223</v>
      </c>
      <c r="J35" t="s">
        <v>451</v>
      </c>
      <c r="K35" s="10">
        <f>Table081__Page_112[[#This Row],[Column4]]-Table081__Page_112[[#This Row],[Column7]]</f>
        <v>-3.3999999999999986</v>
      </c>
      <c r="L35" s="14">
        <f>Table081__Page_112[[#This Row],[Column2]]-Table081__Page_112[[#This Row],[Column5]]</f>
        <v>-6.3000000000000007</v>
      </c>
      <c r="M35" s="14">
        <f>Table081__Page_112[[#This Row],[Column3]]-Table081__Page_112[[#This Row],[Column6]]</f>
        <v>-0.60000000000000142</v>
      </c>
    </row>
    <row r="36" spans="1:13" x14ac:dyDescent="0.3">
      <c r="A36" t="s">
        <v>245</v>
      </c>
      <c r="B36" t="s">
        <v>468</v>
      </c>
      <c r="C36" t="s">
        <v>469</v>
      </c>
      <c r="D36" t="s">
        <v>468</v>
      </c>
      <c r="E36" t="s">
        <v>155</v>
      </c>
      <c r="F36" t="s">
        <v>219</v>
      </c>
      <c r="G36" t="s">
        <v>220</v>
      </c>
      <c r="H36" t="s">
        <v>436</v>
      </c>
      <c r="I36" t="s">
        <v>470</v>
      </c>
      <c r="J36" t="s">
        <v>471</v>
      </c>
      <c r="K36" s="10">
        <f>Table081__Page_112[[#This Row],[Column4]]-Table081__Page_112[[#This Row],[Column7]]</f>
        <v>-14.8</v>
      </c>
      <c r="L36" s="14">
        <f>Table081__Page_112[[#This Row],[Column2]]-Table081__Page_112[[#This Row],[Column5]]</f>
        <v>-15.4</v>
      </c>
      <c r="M36" s="14">
        <f>Table081__Page_112[[#This Row],[Column3]]-Table081__Page_112[[#This Row],[Column6]]</f>
        <v>-14.2</v>
      </c>
    </row>
    <row r="37" spans="1:13" x14ac:dyDescent="0.3">
      <c r="A37" t="s">
        <v>255</v>
      </c>
      <c r="B37" t="s">
        <v>256</v>
      </c>
      <c r="C37" t="s">
        <v>256</v>
      </c>
      <c r="D37" t="s">
        <v>256</v>
      </c>
      <c r="E37" t="s">
        <v>412</v>
      </c>
      <c r="F37" t="s">
        <v>298</v>
      </c>
      <c r="G37" t="s">
        <v>223</v>
      </c>
      <c r="H37" t="s">
        <v>412</v>
      </c>
      <c r="I37" t="s">
        <v>298</v>
      </c>
      <c r="J37" t="s">
        <v>223</v>
      </c>
      <c r="K37" s="10" t="s">
        <v>256</v>
      </c>
      <c r="L37" s="14" t="s">
        <v>256</v>
      </c>
      <c r="M37" s="14" t="s">
        <v>256</v>
      </c>
    </row>
    <row r="38" spans="1:13" ht="28.8" x14ac:dyDescent="0.3">
      <c r="A38" s="12" t="s">
        <v>485</v>
      </c>
      <c r="B38" t="s">
        <v>148</v>
      </c>
      <c r="C38" t="s">
        <v>381</v>
      </c>
      <c r="D38" t="s">
        <v>234</v>
      </c>
      <c r="E38" t="s">
        <v>472</v>
      </c>
      <c r="F38" t="s">
        <v>462</v>
      </c>
      <c r="G38" t="s">
        <v>312</v>
      </c>
      <c r="H38" t="s">
        <v>26</v>
      </c>
      <c r="I38" t="s">
        <v>445</v>
      </c>
      <c r="J38" t="s">
        <v>180</v>
      </c>
      <c r="K38" s="10">
        <f>Table081__Page_112[[#This Row],[Column4]]-Table081__Page_112[[#This Row],[Column7]]</f>
        <v>-7.6999999999999993</v>
      </c>
      <c r="L38" s="14">
        <f>Table081__Page_112[[#This Row],[Column2]]-Table081__Page_112[[#This Row],[Column5]]</f>
        <v>-5.6000000000000014</v>
      </c>
      <c r="M38" s="14">
        <f>Table081__Page_112[[#This Row],[Column3]]-Table081__Page_112[[#This Row],[Column6]]</f>
        <v>-1.7999999999999989</v>
      </c>
    </row>
    <row r="39" spans="1:13" x14ac:dyDescent="0.3">
      <c r="A39" t="s">
        <v>264</v>
      </c>
      <c r="B39" t="s">
        <v>25</v>
      </c>
      <c r="C39" t="s">
        <v>473</v>
      </c>
      <c r="D39" t="s">
        <v>213</v>
      </c>
      <c r="E39" t="s">
        <v>474</v>
      </c>
      <c r="F39" t="s">
        <v>475</v>
      </c>
      <c r="G39" t="s">
        <v>92</v>
      </c>
      <c r="H39" t="s">
        <v>476</v>
      </c>
      <c r="I39" t="s">
        <v>183</v>
      </c>
      <c r="J39" t="s">
        <v>41</v>
      </c>
      <c r="K39" s="10">
        <f>Table081__Page_112[[#This Row],[Column4]]-Table081__Page_112[[#This Row],[Column7]]</f>
        <v>-5</v>
      </c>
      <c r="L39" s="14">
        <f>Table081__Page_112[[#This Row],[Column2]]-Table081__Page_112[[#This Row],[Column5]]</f>
        <v>-8.2999999999999972</v>
      </c>
      <c r="M39" s="14">
        <f>Table081__Page_112[[#This Row],[Column3]]-Table081__Page_112[[#This Row],[Column6]]</f>
        <v>-1.3999999999999986</v>
      </c>
    </row>
    <row r="40" spans="1:13" x14ac:dyDescent="0.3">
      <c r="A40" t="s">
        <v>272</v>
      </c>
      <c r="B40" t="s">
        <v>347</v>
      </c>
      <c r="C40" t="s">
        <v>424</v>
      </c>
      <c r="D40" t="s">
        <v>439</v>
      </c>
      <c r="E40" t="s">
        <v>219</v>
      </c>
      <c r="F40" t="s">
        <v>29</v>
      </c>
      <c r="G40" t="s">
        <v>477</v>
      </c>
      <c r="H40" t="s">
        <v>303</v>
      </c>
      <c r="I40" t="s">
        <v>431</v>
      </c>
      <c r="J40" t="s">
        <v>48</v>
      </c>
      <c r="K40" s="10">
        <f>Table081__Page_112[[#This Row],[Column4]]-Table081__Page_112[[#This Row],[Column7]]</f>
        <v>16.5</v>
      </c>
      <c r="L40" s="14">
        <f>Table081__Page_112[[#This Row],[Column2]]-Table081__Page_112[[#This Row],[Column5]]</f>
        <v>16.100000000000001</v>
      </c>
      <c r="M40" s="14">
        <f>Table081__Page_112[[#This Row],[Column3]]-Table081__Page_112[[#This Row],[Column6]]</f>
        <v>16.700000000000003</v>
      </c>
    </row>
    <row r="41" spans="1:13" x14ac:dyDescent="0.3">
      <c r="A41" t="s">
        <v>277</v>
      </c>
      <c r="B41" t="s">
        <v>381</v>
      </c>
      <c r="C41" t="s">
        <v>478</v>
      </c>
      <c r="D41" t="s">
        <v>445</v>
      </c>
      <c r="E41" t="s">
        <v>251</v>
      </c>
      <c r="F41" t="s">
        <v>252</v>
      </c>
      <c r="G41" t="s">
        <v>35</v>
      </c>
      <c r="H41" t="s">
        <v>301</v>
      </c>
      <c r="I41" t="s">
        <v>461</v>
      </c>
      <c r="J41" t="s">
        <v>224</v>
      </c>
      <c r="K41" s="10">
        <f>Table081__Page_112[[#This Row],[Column4]]-Table081__Page_112[[#This Row],[Column7]]</f>
        <v>0.5</v>
      </c>
      <c r="L41" s="14">
        <f>Table081__Page_112[[#This Row],[Column2]]-Table081__Page_112[[#This Row],[Column5]]</f>
        <v>-3.5999999999999996</v>
      </c>
      <c r="M41" s="14">
        <f>Table081__Page_112[[#This Row],[Column3]]-Table081__Page_112[[#This Row],[Column6]]</f>
        <v>5.1999999999999993</v>
      </c>
    </row>
    <row r="42" spans="1:13" x14ac:dyDescent="0.3">
      <c r="A42" t="s">
        <v>281</v>
      </c>
      <c r="B42" t="s">
        <v>61</v>
      </c>
      <c r="C42" t="s">
        <v>408</v>
      </c>
      <c r="D42" t="s">
        <v>448</v>
      </c>
      <c r="E42" t="s">
        <v>356</v>
      </c>
      <c r="F42" t="s">
        <v>86</v>
      </c>
      <c r="G42" t="s">
        <v>168</v>
      </c>
      <c r="H42" t="s">
        <v>430</v>
      </c>
      <c r="I42" t="s">
        <v>312</v>
      </c>
      <c r="J42" t="s">
        <v>176</v>
      </c>
      <c r="K42" s="10">
        <f>Table081__Page_112[[#This Row],[Column4]]-Table081__Page_112[[#This Row],[Column7]]</f>
        <v>-3.1999999999999993</v>
      </c>
      <c r="L42" s="14">
        <f>Table081__Page_112[[#This Row],[Column2]]-Table081__Page_112[[#This Row],[Column5]]</f>
        <v>9.3999999999999986</v>
      </c>
      <c r="M42" s="14">
        <f>Table081__Page_112[[#This Row],[Column3]]-Table081__Page_112[[#This Row],[Column6]]</f>
        <v>-15.3</v>
      </c>
    </row>
    <row r="43" spans="1:13" x14ac:dyDescent="0.3">
      <c r="A43" t="s">
        <v>287</v>
      </c>
      <c r="B43" t="s">
        <v>449</v>
      </c>
      <c r="C43" t="s">
        <v>479</v>
      </c>
      <c r="D43" t="s">
        <v>151</v>
      </c>
      <c r="E43" t="s">
        <v>45</v>
      </c>
      <c r="F43" t="s">
        <v>357</v>
      </c>
      <c r="G43" t="s">
        <v>82</v>
      </c>
      <c r="H43" t="s">
        <v>194</v>
      </c>
      <c r="I43" t="s">
        <v>433</v>
      </c>
      <c r="J43" t="s">
        <v>408</v>
      </c>
      <c r="K43" s="10">
        <f>Table081__Page_112[[#This Row],[Column4]]-Table081__Page_112[[#This Row],[Column7]]</f>
        <v>-6.1999999999999993</v>
      </c>
      <c r="L43" s="14">
        <f>Table081__Page_112[[#This Row],[Column2]]-Table081__Page_112[[#This Row],[Column5]]</f>
        <v>-7.1000000000000014</v>
      </c>
      <c r="M43" s="14">
        <f>Table081__Page_112[[#This Row],[Column3]]-Table081__Page_112[[#This Row],[Column6]]</f>
        <v>-5.2999999999999972</v>
      </c>
    </row>
    <row r="44" spans="1:13" ht="14.4" customHeight="1" x14ac:dyDescent="0.3">
      <c r="A44" s="20" t="s">
        <v>490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</sheetData>
  <mergeCells count="3">
    <mergeCell ref="A1:K3"/>
    <mergeCell ref="L1:M3"/>
    <mergeCell ref="A44:M44"/>
  </mergeCells>
  <phoneticPr fontId="2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 2 0 2 5 - 0 6 - 0 2 T 2 0 : 4 5 : 1 7 . 7 8 5 4 6 7 + 0 5 : 3 0 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D g E A A B Q S w M E F A A C A A g A k b H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C R s c R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b H E W v f s H L 0 5 A Q A A M w Y A A B M A H A B G b 3 J t d W x h c y 9 T Z W N 0 a W 9 u M S 5 t I K I Y A C i g F A A A A A A A A A A A A A A A A A A A A A A A A A A A A O 2 S Q W v C M B T H 7 4 V + h x A v L Z T S 6 D b r p I d R G X g Y C K 2 n V i S z r 1 p o k 5 J E t i F + 9 1 W r Z R u G X Y T t Y C 6 B 3 3 v J + y f 8 J K x U w R m K 2 p 2 M D U N u q I A M 9 X B M X 0 v w h i N k z e g a E C G e j V G A S l C m g Z o V 8 a 1 Y Q U N m W e 4 e m 6 X 1 X J T g h p w p Y E p a O H x M 5 x K E T J + i e Z R O + B s r O c 1 k G r 5 E 8 V J A z Y V a V m 6 d 5 d h 2 U D K t 6 h K q 5 i Q 9 Z A k w c Q d 4 Y T v t t C 5 N c B q 8 S 6 Z Z 0 I X E i 3 0 y o Y o u T u 0 9 H G 4 o W z c P i T 9 q O O Q + d r q x o E z m X F Q h L 7 c V O x S l d b 7 E 2 e 1 w y w l 2 k G p q S M G 7 2 j v o z P s a P t D w O w 2 / 1 / A H D R 9 q u K / h I w 0 n 3 r f C 3 j a N g l 3 8 s b F p m D 9 d 8 L 3 O B f L 3 L j R p L r n g e 1 d w w f d u L v z i A u l c 6 P 8 D F 8 h l F 8 g 1 X C A 3 F 7 6 4 8 A l Q S w E C L Q A U A A I A C A C R s c R a E E y 8 B q Y A A A D 2 A A A A E g A A A A A A A A A A A A A A A A A A A A A A Q 2 9 u Z m l n L 1 B h Y 2 t h Z 2 U u e G 1 s U E s B A i 0 A F A A C A A g A k b H E W l N y O C y b A A A A 4 Q A A A B M A A A A A A A A A A A A A A A A A 8 g A A A F t D b 2 5 0 Z W 5 0 X 1 R 5 c G V z X S 5 4 b W x Q S w E C L Q A U A A I A C A C R s c R a 9 + w c v T k B A A A z B g A A E w A A A A A A A A A A A A A A A A D a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J w A A A A A A A J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3 O S U y M C h Q Y W d l J T I w M T E w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T o w N D o 1 O C 4 1 M z c 4 M j I 4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T F m N 2 E x M m Y t N D I 0 N S 0 0 Z T I w L T k 5 M D Q t O T J k Y j V k N D U 1 M 2 V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z k g K F B h Z 2 U g M T E w K S 9 D a G F u Z 2 V k I F R 5 c G U u e 0 N v b H V t b j E s M H 0 m c X V v d D s s J n F 1 b 3 Q 7 U 2 V j d G l v b j E v V G F i b G U w N z k g K F B h Z 2 U g M T E w K S 9 D a G F u Z 2 V k I F R 5 c G U u e 0 N v b H V t b j I s M X 0 m c X V v d D s s J n F 1 b 3 Q 7 U 2 V j d G l v b j E v V G F i b G U w N z k g K F B h Z 2 U g M T E w K S 9 D a G F u Z 2 V k I F R 5 c G U u e 0 N v b H V t b j M s M n 0 m c X V v d D s s J n F 1 b 3 Q 7 U 2 V j d G l v b j E v V G F i b G U w N z k g K F B h Z 2 U g M T E w K S 9 D a G F u Z 2 V k I F R 5 c G U u e 0 N v b H V t b j Q s M 3 0 m c X V v d D s s J n F 1 b 3 Q 7 U 2 V j d G l v b j E v V G F i b G U w N z k g K F B h Z 2 U g M T E w K S 9 D a G F u Z 2 V k I F R 5 c G U u e 0 N v b H V t b j U s N H 0 m c X V v d D s s J n F 1 b 3 Q 7 U 2 V j d G l v b j E v V G F i b G U w N z k g K F B h Z 2 U g M T E w K S 9 D a G F u Z 2 V k I F R 5 c G U u e 0 N v b H V t b j Y s N X 0 m c X V v d D s s J n F 1 b 3 Q 7 U 2 V j d G l v b j E v V G F i b G U w N z k g K F B h Z 2 U g M T E w K S 9 D a G F u Z 2 V k I F R 5 c G U u e 0 N v b H V t b j c s N n 0 m c X V v d D s s J n F 1 b 3 Q 7 U 2 V j d G l v b j E v V G F i b G U w N z k g K F B h Z 2 U g M T E w K S 9 D a G F u Z 2 V k I F R 5 c G U u e 0 N v b H V t b j g s N 3 0 m c X V v d D s s J n F 1 b 3 Q 7 U 2 V j d G l v b j E v V G F i b G U w N z k g K F B h Z 2 U g M T E w K S 9 D a G F u Z 2 V k I F R 5 c G U u e 0 N v b H V t b j k s O H 0 m c X V v d D s s J n F 1 b 3 Q 7 U 2 V j d G l v b j E v V G F i b G U w N z k g K F B h Z 2 U g M T E w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3 O S A o U G F n Z S A x M T A p L 0 N o Y W 5 n Z W Q g V H l w Z S 5 7 Q 2 9 s d W 1 u M S w w f S Z x d W 9 0 O y w m c X V v d D t T Z W N 0 a W 9 u M S 9 U Y W J s Z T A 3 O S A o U G F n Z S A x M T A p L 0 N o Y W 5 n Z W Q g V H l w Z S 5 7 Q 2 9 s d W 1 u M i w x f S Z x d W 9 0 O y w m c X V v d D t T Z W N 0 a W 9 u M S 9 U Y W J s Z T A 3 O S A o U G F n Z S A x M T A p L 0 N o Y W 5 n Z W Q g V H l w Z S 5 7 Q 2 9 s d W 1 u M y w y f S Z x d W 9 0 O y w m c X V v d D t T Z W N 0 a W 9 u M S 9 U Y W J s Z T A 3 O S A o U G F n Z S A x M T A p L 0 N o Y W 5 n Z W Q g V H l w Z S 5 7 Q 2 9 s d W 1 u N C w z f S Z x d W 9 0 O y w m c X V v d D t T Z W N 0 a W 9 u M S 9 U Y W J s Z T A 3 O S A o U G F n Z S A x M T A p L 0 N o Y W 5 n Z W Q g V H l w Z S 5 7 Q 2 9 s d W 1 u N S w 0 f S Z x d W 9 0 O y w m c X V v d D t T Z W N 0 a W 9 u M S 9 U Y W J s Z T A 3 O S A o U G F n Z S A x M T A p L 0 N o Y W 5 n Z W Q g V H l w Z S 5 7 Q 2 9 s d W 1 u N i w 1 f S Z x d W 9 0 O y w m c X V v d D t T Z W N 0 a W 9 u M S 9 U Y W J s Z T A 3 O S A o U G F n Z S A x M T A p L 0 N o Y W 5 n Z W Q g V H l w Z S 5 7 Q 2 9 s d W 1 u N y w 2 f S Z x d W 9 0 O y w m c X V v d D t T Z W N 0 a W 9 u M S 9 U Y W J s Z T A 3 O S A o U G F n Z S A x M T A p L 0 N o Y W 5 n Z W Q g V H l w Z S 5 7 Q 2 9 s d W 1 u O C w 3 f S Z x d W 9 0 O y w m c X V v d D t T Z W N 0 a W 9 u M S 9 U Y W J s Z T A 3 O S A o U G F n Z S A x M T A p L 0 N o Y W 5 n Z W Q g V H l w Z S 5 7 Q 2 9 s d W 1 u O S w 4 f S Z x d W 9 0 O y w m c X V v d D t T Z W N 0 a W 9 u M S 9 U Y W J s Z T A 3 O S A o U G F n Z S A x M T A p L 0 N o Y W 5 n Z W Q g V H l w Z S 5 7 Q 2 9 s d W 1 u M T A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3 O S U y M C h Q Y W d l J T I w M T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O S U y M C h Q Y W d l J T I w M T E w K S 9 U Y W J s Z T A 3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5 J T I w K F B h Z 2 U l M j A x M T A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w J T I w K F B h Z 2 U l M j A x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h h M j g x N m U t O W F m N S 0 0 O T c 5 L W I 3 M D g t M z N j N z E z M T Y w N T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g w X 1 9 Q Y W d l X z E x M S I g L z 4 8 R W 5 0 c n k g V H l w Z T 0 i R m l s b G V k Q 2 9 t c G x l d G V S Z X N 1 b H R U b 1 d v c m t z a G V l d C I g V m F s d W U 9 I m w x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U 6 M D Q 6 N T g u N T U 4 N T E 4 M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D A g K F B h Z 2 U g M T E x K S 9 D a G F u Z 2 V k I F R 5 c G U u e 0 N v b H V t b j E s M H 0 m c X V v d D s s J n F 1 b 3 Q 7 U 2 V j d G l v b j E v V G F i b G U w O D A g K F B h Z 2 U g M T E x K S 9 D a G F u Z 2 V k I F R 5 c G U u e 0 N v b H V t b j I s M X 0 m c X V v d D s s J n F 1 b 3 Q 7 U 2 V j d G l v b j E v V G F i b G U w O D A g K F B h Z 2 U g M T E x K S 9 D a G F u Z 2 V k I F R 5 c G U u e 0 N v b H V t b j M s M n 0 m c X V v d D s s J n F 1 b 3 Q 7 U 2 V j d G l v b j E v V G F i b G U w O D A g K F B h Z 2 U g M T E x K S 9 D a G F u Z 2 V k I F R 5 c G U u e 0 N v b H V t b j Q s M 3 0 m c X V v d D s s J n F 1 b 3 Q 7 U 2 V j d G l v b j E v V G F i b G U w O D A g K F B h Z 2 U g M T E x K S 9 D a G F u Z 2 V k I F R 5 c G U u e 0 N v b H V t b j U s N H 0 m c X V v d D s s J n F 1 b 3 Q 7 U 2 V j d G l v b j E v V G F i b G U w O D A g K F B h Z 2 U g M T E x K S 9 D a G F u Z 2 V k I F R 5 c G U u e 0 N v b H V t b j Y s N X 0 m c X V v d D s s J n F 1 b 3 Q 7 U 2 V j d G l v b j E v V G F i b G U w O D A g K F B h Z 2 U g M T E x K S 9 D a G F u Z 2 V k I F R 5 c G U u e 0 N v b H V t b j c s N n 0 m c X V v d D s s J n F 1 b 3 Q 7 U 2 V j d G l v b j E v V G F i b G U w O D A g K F B h Z 2 U g M T E x K S 9 D a G F u Z 2 V k I F R 5 c G U u e 0 N v b H V t b j g s N 3 0 m c X V v d D s s J n F 1 b 3 Q 7 U 2 V j d G l v b j E v V G F i b G U w O D A g K F B h Z 2 U g M T E x K S 9 D a G F u Z 2 V k I F R 5 c G U u e 0 N v b H V t b j k s O H 0 m c X V v d D s s J n F 1 b 3 Q 7 U 2 V j d G l v b j E v V G F i b G U w O D A g K F B h Z 2 U g M T E x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4 M C A o U G F n Z S A x M T E p L 0 N o Y W 5 n Z W Q g V H l w Z S 5 7 Q 2 9 s d W 1 u M S w w f S Z x d W 9 0 O y w m c X V v d D t T Z W N 0 a W 9 u M S 9 U Y W J s Z T A 4 M C A o U G F n Z S A x M T E p L 0 N o Y W 5 n Z W Q g V H l w Z S 5 7 Q 2 9 s d W 1 u M i w x f S Z x d W 9 0 O y w m c X V v d D t T Z W N 0 a W 9 u M S 9 U Y W J s Z T A 4 M C A o U G F n Z S A x M T E p L 0 N o Y W 5 n Z W Q g V H l w Z S 5 7 Q 2 9 s d W 1 u M y w y f S Z x d W 9 0 O y w m c X V v d D t T Z W N 0 a W 9 u M S 9 U Y W J s Z T A 4 M C A o U G F n Z S A x M T E p L 0 N o Y W 5 n Z W Q g V H l w Z S 5 7 Q 2 9 s d W 1 u N C w z f S Z x d W 9 0 O y w m c X V v d D t T Z W N 0 a W 9 u M S 9 U Y W J s Z T A 4 M C A o U G F n Z S A x M T E p L 0 N o Y W 5 n Z W Q g V H l w Z S 5 7 Q 2 9 s d W 1 u N S w 0 f S Z x d W 9 0 O y w m c X V v d D t T Z W N 0 a W 9 u M S 9 U Y W J s Z T A 4 M C A o U G F n Z S A x M T E p L 0 N o Y W 5 n Z W Q g V H l w Z S 5 7 Q 2 9 s d W 1 u N i w 1 f S Z x d W 9 0 O y w m c X V v d D t T Z W N 0 a W 9 u M S 9 U Y W J s Z T A 4 M C A o U G F n Z S A x M T E p L 0 N o Y W 5 n Z W Q g V H l w Z S 5 7 Q 2 9 s d W 1 u N y w 2 f S Z x d W 9 0 O y w m c X V v d D t T Z W N 0 a W 9 u M S 9 U Y W J s Z T A 4 M C A o U G F n Z S A x M T E p L 0 N o Y W 5 n Z W Q g V H l w Z S 5 7 Q 2 9 s d W 1 u O C w 3 f S Z x d W 9 0 O y w m c X V v d D t T Z W N 0 a W 9 u M S 9 U Y W J s Z T A 4 M C A o U G F n Z S A x M T E p L 0 N o Y W 5 n Z W Q g V H l w Z S 5 7 Q 2 9 s d W 1 u O S w 4 f S Z x d W 9 0 O y w m c X V v d D t T Z W N 0 a W 9 u M S 9 U Y W J s Z T A 4 M C A o U G F n Z S A x M T E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g w J T I w K F B h Z 2 U l M j A x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w J T I w K F B h Z 2 U l M j A x M T E p L 1 R h Y m x l M D g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A l M j A o U G F n Z S U y M D E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S U y M C h Q Y W d l J T I w M T E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Y m Q z Y j k 1 L T k 0 Y 2 Q t N D Z h O S 0 4 Y j g y L T R l N G E x Z G E 2 Z D Z m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4 M V 9 f U G F n Z V 8 x M T I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1 O j A 0 O j U 4 L j U 2 N T E 4 M T d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g x I C h Q Y W d l I D E x M i k v Q 2 h h b m d l Z C B U e X B l L n t D b 2 x 1 b W 4 x L D B 9 J n F 1 b 3 Q 7 L C Z x d W 9 0 O 1 N l Y 3 R p b 2 4 x L 1 R h Y m x l M D g x I C h Q Y W d l I D E x M i k v Q 2 h h b m d l Z C B U e X B l L n t D b 2 x 1 b W 4 y L D F 9 J n F 1 b 3 Q 7 L C Z x d W 9 0 O 1 N l Y 3 R p b 2 4 x L 1 R h Y m x l M D g x I C h Q Y W d l I D E x M i k v Q 2 h h b m d l Z C B U e X B l L n t D b 2 x 1 b W 4 z L D J 9 J n F 1 b 3 Q 7 L C Z x d W 9 0 O 1 N l Y 3 R p b 2 4 x L 1 R h Y m x l M D g x I C h Q Y W d l I D E x M i k v Q 2 h h b m d l Z C B U e X B l L n t D b 2 x 1 b W 4 0 L D N 9 J n F 1 b 3 Q 7 L C Z x d W 9 0 O 1 N l Y 3 R p b 2 4 x L 1 R h Y m x l M D g x I C h Q Y W d l I D E x M i k v Q 2 h h b m d l Z C B U e X B l L n t D b 2 x 1 b W 4 1 L D R 9 J n F 1 b 3 Q 7 L C Z x d W 9 0 O 1 N l Y 3 R p b 2 4 x L 1 R h Y m x l M D g x I C h Q Y W d l I D E x M i k v Q 2 h h b m d l Z C B U e X B l L n t D b 2 x 1 b W 4 2 L D V 9 J n F 1 b 3 Q 7 L C Z x d W 9 0 O 1 N l Y 3 R p b 2 4 x L 1 R h Y m x l M D g x I C h Q Y W d l I D E x M i k v Q 2 h h b m d l Z C B U e X B l L n t D b 2 x 1 b W 4 3 L D Z 9 J n F 1 b 3 Q 7 L C Z x d W 9 0 O 1 N l Y 3 R p b 2 4 x L 1 R h Y m x l M D g x I C h Q Y W d l I D E x M i k v Q 2 h h b m d l Z C B U e X B l L n t D b 2 x 1 b W 4 4 L D d 9 J n F 1 b 3 Q 7 L C Z x d W 9 0 O 1 N l Y 3 R p b 2 4 x L 1 R h Y m x l M D g x I C h Q Y W d l I D E x M i k v Q 2 h h b m d l Z C B U e X B l L n t D b 2 x 1 b W 4 5 L D h 9 J n F 1 b 3 Q 7 L C Z x d W 9 0 O 1 N l Y 3 R p b 2 4 x L 1 R h Y m x l M D g x I C h Q Y W d l I D E x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D E g K F B h Z 2 U g M T E y K S 9 D a G F u Z 2 V k I F R 5 c G U u e 0 N v b H V t b j E s M H 0 m c X V v d D s s J n F 1 b 3 Q 7 U 2 V j d G l v b j E v V G F i b G U w O D E g K F B h Z 2 U g M T E y K S 9 D a G F u Z 2 V k I F R 5 c G U u e 0 N v b H V t b j I s M X 0 m c X V v d D s s J n F 1 b 3 Q 7 U 2 V j d G l v b j E v V G F i b G U w O D E g K F B h Z 2 U g M T E y K S 9 D a G F u Z 2 V k I F R 5 c G U u e 0 N v b H V t b j M s M n 0 m c X V v d D s s J n F 1 b 3 Q 7 U 2 V j d G l v b j E v V G F i b G U w O D E g K F B h Z 2 U g M T E y K S 9 D a G F u Z 2 V k I F R 5 c G U u e 0 N v b H V t b j Q s M 3 0 m c X V v d D s s J n F 1 b 3 Q 7 U 2 V j d G l v b j E v V G F i b G U w O D E g K F B h Z 2 U g M T E y K S 9 D a G F u Z 2 V k I F R 5 c G U u e 0 N v b H V t b j U s N H 0 m c X V v d D s s J n F 1 b 3 Q 7 U 2 V j d G l v b j E v V G F i b G U w O D E g K F B h Z 2 U g M T E y K S 9 D a G F u Z 2 V k I F R 5 c G U u e 0 N v b H V t b j Y s N X 0 m c X V v d D s s J n F 1 b 3 Q 7 U 2 V j d G l v b j E v V G F i b G U w O D E g K F B h Z 2 U g M T E y K S 9 D a G F u Z 2 V k I F R 5 c G U u e 0 N v b H V t b j c s N n 0 m c X V v d D s s J n F 1 b 3 Q 7 U 2 V j d G l v b j E v V G F i b G U w O D E g K F B h Z 2 U g M T E y K S 9 D a G F u Z 2 V k I F R 5 c G U u e 0 N v b H V t b j g s N 3 0 m c X V v d D s s J n F 1 b 3 Q 7 U 2 V j d G l v b j E v V G F i b G U w O D E g K F B h Z 2 U g M T E y K S 9 D a G F u Z 2 V k I F R 5 c G U u e 0 N v b H V t b j k s O H 0 m c X V v d D s s J n F 1 b 3 Q 7 U 2 V j d G l v b j E v V G F i b G U w O D E g K F B h Z 2 U g M T E y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4 M S U y M C h Q Y W d l J T I w M T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S U y M C h Q Y W d l J T I w M T E y K S 9 U Y W J s Z T A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x J T I w K F B h Z 2 U l M j A x M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9 C + m m r / p L v B m A i + e M d Q 4 A A A A A A g A A A A A A E G Y A A A A B A A A g A A A A N s K O w b i e U x 0 N J B b M / f L h Y V l 4 K 2 Q n Q w t t z j X f P F + y c m E A A A A A D o A A A A A C A A A g A A A A 0 / j P 5 U + o j K k P Q W 7 j X C 2 z g P b z l z N 5 b 4 T C R V V + 7 S N O i L Z Q A A A A 9 F q o 0 Y n P Z j s M y i v u + C H e i 2 x x B l T b f B h B t z B o X z m 0 K R 8 x S c 4 E q V R r Q 2 K p N a G y I N A l o I Z h / M S z 4 y K 6 R f P E 9 r 6 e y D b q f h E 5 e + a q m q X 9 + X D 5 N G 9 A A A A A z i 6 7 9 x O h E x 7 X 4 8 k G A w p Z 0 o n F + Q 0 i o N A 4 h C p R K Q f f f o 3 U A y c L b E / 0 T 0 1 f o U V h O o g d I z 4 a x p O T 1 m g F W u 7 9 5 D I u 2 A = = < / D a t a M a s h u p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3972E24-9946-410F-83ED-62A916A0E835}">
  <ds:schemaRefs/>
</ds:datastoreItem>
</file>

<file path=customXml/itemProps2.xml><?xml version="1.0" encoding="utf-8"?>
<ds:datastoreItem xmlns:ds="http://schemas.openxmlformats.org/officeDocument/2006/customXml" ds:itemID="{563C9E21-043A-468B-ADCC-3343F5B7A19A}">
  <ds:schemaRefs/>
</ds:datastoreItem>
</file>

<file path=customXml/itemProps3.xml><?xml version="1.0" encoding="utf-8"?>
<ds:datastoreItem xmlns:ds="http://schemas.openxmlformats.org/officeDocument/2006/customXml" ds:itemID="{DC83B5F4-AF9A-4B7E-BD2C-37EEEC05E56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D2F3EC-E2CD-4C00-B9DC-D65FBCDF092E}">
  <ds:schemaRefs/>
</ds:datastoreItem>
</file>

<file path=customXml/itemProps5.xml><?xml version="1.0" encoding="utf-8"?>
<ds:datastoreItem xmlns:ds="http://schemas.openxmlformats.org/officeDocument/2006/customXml" ds:itemID="{DC5DD83C-9D00-4DF3-8A10-956DD4D5B9E0}">
  <ds:schemaRefs/>
</ds:datastoreItem>
</file>

<file path=customXml/itemProps6.xml><?xml version="1.0" encoding="utf-8"?>
<ds:datastoreItem xmlns:ds="http://schemas.openxmlformats.org/officeDocument/2006/customXml" ds:itemID="{A05598B8-207C-48ED-85C1-4E0C737EDA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divide(15-24)</vt:lpstr>
      <vt:lpstr>Rgap(15-24)</vt:lpstr>
      <vt:lpstr>Ugap(15-24)</vt:lpstr>
      <vt:lpstr>Allgap(15-24)</vt:lpstr>
      <vt:lpstr>Rural Urban Divison(15-29</vt:lpstr>
      <vt:lpstr>Rgap(15-29)</vt:lpstr>
      <vt:lpstr>Ugap(15-29)</vt:lpstr>
      <vt:lpstr>Allgap(15-29)</vt:lpstr>
      <vt:lpstr>Rural Urban Divsion(15+)</vt:lpstr>
      <vt:lpstr>Rgap(15+)</vt:lpstr>
      <vt:lpstr>Ugap(15+)</vt:lpstr>
      <vt:lpstr>Allgap(15+)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cp:lastPrinted>2025-07-04T08:10:49Z</cp:lastPrinted>
  <dcterms:created xsi:type="dcterms:W3CDTF">2025-06-02T15:15:07Z</dcterms:created>
  <dcterms:modified xsi:type="dcterms:W3CDTF">2025-07-04T08:12:48Z</dcterms:modified>
</cp:coreProperties>
</file>