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 WOrk\TABLES 6-12\TABLES 6-12\"/>
    </mc:Choice>
  </mc:AlternateContent>
  <xr:revisionPtr revIDLastSave="0" documentId="13_ncr:1_{3C94E71D-68E7-4E6F-B884-5A378E2599E8}" xr6:coauthVersionLast="47" xr6:coauthVersionMax="47" xr10:uidLastSave="{00000000-0000-0000-0000-000000000000}"/>
  <bookViews>
    <workbookView xWindow="-108" yWindow="-108" windowWidth="23256" windowHeight="12456" xr2:uid="{3B5DCF08-1101-4D39-BDF7-368329A82B6D}"/>
  </bookViews>
  <sheets>
    <sheet name="Rural Urban Divide(15-24)" sheetId="1" r:id="rId1"/>
    <sheet name="Rgap(15-24)" sheetId="2" r:id="rId2"/>
    <sheet name="Ugap(15-24)" sheetId="3" r:id="rId3"/>
    <sheet name="Allgap(15-24)" sheetId="4" r:id="rId4"/>
    <sheet name="Rural Urban Divide(15-29)" sheetId="5" r:id="rId5"/>
    <sheet name="Rgap(15-29)" sheetId="6" r:id="rId6"/>
    <sheet name="Ugap(15-29)" sheetId="7" r:id="rId7"/>
    <sheet name="Allgap(15-29)" sheetId="8" r:id="rId8"/>
    <sheet name="Rural Urban Divide(15+)" sheetId="9" r:id="rId9"/>
    <sheet name="Rgap(15+)" sheetId="10" r:id="rId10"/>
    <sheet name="Ugap(15+)" sheetId="11" r:id="rId11"/>
    <sheet name="Allgap(15+)" sheetId="12" r:id="rId12"/>
  </sheets>
  <definedNames>
    <definedName name="ExternalData_5" localSheetId="0" hidden="1">'Rural Urban Divide(15-24)'!$A$4:$J$43</definedName>
    <definedName name="ExternalData_6" localSheetId="4" hidden="1">'Rural Urban Divide(15-29)'!$A$4:$J$43</definedName>
    <definedName name="ExternalData_7" localSheetId="8" hidden="1">'Rural Urban Divide(15+)'!$A$4:$J$43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82  Page 113-cc63c8c3-cdcf-4a37-892e-829afc75f142" name="Table082  Page 113" connection="Query - Table082 (Page 113)"/>
          <x15:modelTable id="Table083  Page 114-5c70d3cc-d7bb-4547-95b9-283411148ccd" name="Table083  Page 114" connection="Query - Table083 (Page 114)"/>
          <x15:modelTable id="Table083  Page 114-9e9a9c1d-10ba-4d5c-9578-9b5ac38fd3fd" name="Table083  Page 1141" connection="Query - Table083 (Page 114) (2)"/>
          <x15:modelTable id="Table084  Page 115-c620645b-903d-4f13-9514-0eafe5871085" name="Table084  Page 115" connection="Query - Table084 (Page 115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5" l="1"/>
  <c r="L7" i="5"/>
  <c r="E40" i="4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7" i="1"/>
  <c r="K30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8" i="5"/>
  <c r="M39" i="5"/>
  <c r="M40" i="5"/>
  <c r="M41" i="5"/>
  <c r="M42" i="5"/>
  <c r="M43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8" i="5"/>
  <c r="L39" i="5"/>
  <c r="L40" i="5"/>
  <c r="L41" i="5"/>
  <c r="L42" i="5"/>
  <c r="L43" i="5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8" i="9"/>
  <c r="M39" i="9"/>
  <c r="M40" i="9"/>
  <c r="M41" i="9"/>
  <c r="M42" i="9"/>
  <c r="M43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8" i="9"/>
  <c r="L39" i="9"/>
  <c r="L40" i="9"/>
  <c r="L41" i="9"/>
  <c r="L42" i="9"/>
  <c r="L43" i="9"/>
  <c r="M7" i="9"/>
  <c r="L7" i="9"/>
  <c r="K42" i="5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9" i="1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40" i="10"/>
  <c r="E41" i="10"/>
  <c r="E42" i="10"/>
  <c r="E43" i="10"/>
  <c r="E44" i="10"/>
  <c r="E45" i="10"/>
  <c r="E9" i="10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8" i="9"/>
  <c r="K39" i="9"/>
  <c r="K40" i="9"/>
  <c r="K41" i="9"/>
  <c r="K42" i="9"/>
  <c r="K43" i="9"/>
  <c r="K7" i="9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9" i="8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9" i="7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0" i="6"/>
  <c r="E41" i="6"/>
  <c r="E42" i="6"/>
  <c r="E43" i="6"/>
  <c r="E44" i="6"/>
  <c r="E45" i="6"/>
  <c r="E9" i="6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1" i="5"/>
  <c r="K32" i="5"/>
  <c r="K33" i="5"/>
  <c r="K34" i="5"/>
  <c r="K35" i="5"/>
  <c r="K36" i="5"/>
  <c r="K38" i="5"/>
  <c r="K39" i="5"/>
  <c r="K40" i="5"/>
  <c r="K41" i="5"/>
  <c r="K43" i="5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1" i="4"/>
  <c r="E42" i="4"/>
  <c r="E43" i="4"/>
  <c r="E44" i="4"/>
  <c r="E45" i="4"/>
  <c r="E9" i="4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9" i="3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0" i="2"/>
  <c r="E41" i="2"/>
  <c r="E42" i="2"/>
  <c r="E43" i="2"/>
  <c r="E44" i="2"/>
  <c r="E45" i="2"/>
  <c r="E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B9CEDE-AB0A-4851-8256-B648B70172A8}" keepAlive="1" name="ModelConnection_ExternalData_5" description="Data Model" type="5" refreshedVersion="8" minRefreshableVersion="5" saveData="1">
    <dbPr connection="Data Model Connection" command="Table082  Page 11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7E16D4B-53FB-4E3D-9008-F1D05332BE21}" keepAlive="1" name="ModelConnection_ExternalData_6" description="Data Model" type="5" refreshedVersion="8" minRefreshableVersion="5" saveData="1">
    <dbPr connection="Data Model Connection" command="Table083  Page 114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4181392-EE07-4A7E-A3EF-15D0C741371B}" keepAlive="1" name="ModelConnection_ExternalData_7" description="Data Model" type="5" refreshedVersion="8" minRefreshableVersion="5" saveData="1">
    <dbPr connection="Data Model Connection" command="Table084  Page 115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ACF29695-C849-4C9F-9977-F13486C8C621}" name="Query - Table082 (Page 113)" description="Connection to the 'Table082 (Page 113)' query in the workbook." type="100" refreshedVersion="8" minRefreshableVersion="5">
    <extLst>
      <ext xmlns:x15="http://schemas.microsoft.com/office/spreadsheetml/2010/11/main" uri="{DE250136-89BD-433C-8126-D09CA5730AF9}">
        <x15:connection id="61f181b1-ad6e-4bd1-98d9-10cc841e19da">
          <x15:oledbPr connection="Provider=Microsoft.Mashup.OleDb.1;Data Source=$Workbook$;Location=&quot;Table082 (Page 113)&quot;;Extended Properties=&quot;&quot;">
            <x15:dbTables>
              <x15:dbTable name="Table082 (Page 113)"/>
            </x15:dbTables>
          </x15:oledbPr>
        </x15:connection>
      </ext>
    </extLst>
  </connection>
  <connection id="5" xr16:uid="{0AE74AFB-0C6C-4657-8401-B104D86602B4}" name="Query - Table083 (Page 114)" description="Connection to the 'Table083 (Page 114)' query in the workbook." type="100" refreshedVersion="8" minRefreshableVersion="5">
    <extLst>
      <ext xmlns:x15="http://schemas.microsoft.com/office/spreadsheetml/2010/11/main" uri="{DE250136-89BD-433C-8126-D09CA5730AF9}">
        <x15:connection id="0f5fda1a-6f0f-4590-9253-2480e24fab55">
          <x15:oledbPr connection="Provider=Microsoft.Mashup.OleDb.1;Data Source=$Workbook$;Location=&quot;Table083 (Page 114)&quot;;Extended Properties=&quot;&quot;">
            <x15:dbTables>
              <x15:dbTable name="Table083 (Page 114)"/>
            </x15:dbTables>
          </x15:oledbPr>
        </x15:connection>
      </ext>
    </extLst>
  </connection>
  <connection id="6" xr16:uid="{CE270AD8-52AE-4FDD-AA91-180276138011}" name="Query - Table083 (Page 114) (2)" description="Connection to the 'Table083 (Page 114) (2)' query in the workbook." type="100" refreshedVersion="8" minRefreshableVersion="5">
    <extLst>
      <ext xmlns:x15="http://schemas.microsoft.com/office/spreadsheetml/2010/11/main" uri="{DE250136-89BD-433C-8126-D09CA5730AF9}">
        <x15:connection id="17e67e5d-3e12-41e2-968e-4c889c9133e4">
          <x15:oledbPr connection="Provider=Microsoft.Mashup.OleDb.1;Data Source=$Workbook$;Location=&quot;Table083 (Page 114) (2)&quot;;Extended Properties=&quot;&quot;">
            <x15:dbTables>
              <x15:dbTable name="Table083 (Page 114) (2)"/>
            </x15:dbTables>
          </x15:oledbPr>
        </x15:connection>
      </ext>
    </extLst>
  </connection>
  <connection id="7" xr16:uid="{2F32ED32-2667-47E6-AF27-3802C9FFDED4}" name="Query - Table084 (Page 115)" description="Connection to the 'Table084 (Page 115)' query in the workbook." type="100" refreshedVersion="8" minRefreshableVersion="5">
    <extLst>
      <ext xmlns:x15="http://schemas.microsoft.com/office/spreadsheetml/2010/11/main" uri="{DE250136-89BD-433C-8126-D09CA5730AF9}">
        <x15:connection id="557bb805-0af3-4172-ba57-fc8373f447f6">
          <x15:oledbPr connection="Provider=Microsoft.Mashup.OleDb.1;Data Source=$Workbook$;Location=&quot;Table084 (Page 115)&quot;;Extended Properties=&quot;&quot;">
            <x15:dbTables>
              <x15:dbTable name="Table084 (Page 115)"/>
            </x15:dbTables>
          </x15:oledbPr>
        </x15:connection>
      </ext>
    </extLst>
  </connection>
  <connection id="8" xr16:uid="{0F277F3D-9472-44BA-A200-CE4CD02A08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<sst xmlns="http://schemas.openxmlformats.org/spreadsheetml/2006/main" count="2664" uniqueCount="518">
  <si>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</si>
  <si>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</si>
  <si>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</si>
  <si>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</si>
  <si>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</si>
  <si>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</si>
  <si>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</si>
  <si>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</si>
  <si>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</si>
  <si>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</si>
  <si>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</si>
  <si>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Rural</t>
  </si>
  <si>
    <t>Urban</t>
  </si>
  <si>
    <t>All</t>
  </si>
  <si>
    <t>State/ UT</t>
  </si>
  <si>
    <t>Male</t>
  </si>
  <si>
    <t>Female</t>
  </si>
  <si>
    <t>Person</t>
  </si>
  <si>
    <t>Andhra Pradesh</t>
  </si>
  <si>
    <t>33.2</t>
  </si>
  <si>
    <t>30.7</t>
  </si>
  <si>
    <t>32.0</t>
  </si>
  <si>
    <t>54.6</t>
  </si>
  <si>
    <t>49.8</t>
  </si>
  <si>
    <t>52.0</t>
  </si>
  <si>
    <t>40.4</t>
  </si>
  <si>
    <t>37.7</t>
  </si>
  <si>
    <t>39.1</t>
  </si>
  <si>
    <t>Arunachal Pradesh</t>
  </si>
  <si>
    <t>16.0</t>
  </si>
  <si>
    <t>18.3</t>
  </si>
  <si>
    <t>17.0</t>
  </si>
  <si>
    <t>28.1</t>
  </si>
  <si>
    <t>30.1</t>
  </si>
  <si>
    <t>29.2</t>
  </si>
  <si>
    <t>18.6</t>
  </si>
  <si>
    <t>21.7</t>
  </si>
  <si>
    <t>20.0</t>
  </si>
  <si>
    <t>Assam</t>
  </si>
  <si>
    <t>20.7</t>
  </si>
  <si>
    <t>13.8</t>
  </si>
  <si>
    <t>17.2</t>
  </si>
  <si>
    <t>46.6</t>
  </si>
  <si>
    <t>45.2</t>
  </si>
  <si>
    <t>46.0</t>
  </si>
  <si>
    <t>23.7</t>
  </si>
  <si>
    <t>17.6</t>
  </si>
  <si>
    <t>Bihar</t>
  </si>
  <si>
    <t>12.3</t>
  </si>
  <si>
    <t>7.5</t>
  </si>
  <si>
    <t>9.9</t>
  </si>
  <si>
    <t>33.5</t>
  </si>
  <si>
    <t>28.4</t>
  </si>
  <si>
    <t>31.2</t>
  </si>
  <si>
    <t>14.9</t>
  </si>
  <si>
    <t>9.7</t>
  </si>
  <si>
    <t>12.4</t>
  </si>
  <si>
    <t>Chhattisgarh</t>
  </si>
  <si>
    <t>8.6</t>
  </si>
  <si>
    <t>9.3</t>
  </si>
  <si>
    <t>18.1</t>
  </si>
  <si>
    <t>16.9</t>
  </si>
  <si>
    <t>17.5</t>
  </si>
  <si>
    <t>11.3</t>
  </si>
  <si>
    <t>10.0</t>
  </si>
  <si>
    <t>10.7</t>
  </si>
  <si>
    <t>Delhi</t>
  </si>
  <si>
    <t>31.8</t>
  </si>
  <si>
    <t>29.4</t>
  </si>
  <si>
    <t>30.9</t>
  </si>
  <si>
    <t>38.9</t>
  </si>
  <si>
    <t>41.2</t>
  </si>
  <si>
    <t>39.7</t>
  </si>
  <si>
    <t>38.6</t>
  </si>
  <si>
    <t>40.7</t>
  </si>
  <si>
    <t>39.4</t>
  </si>
  <si>
    <t>Goa</t>
  </si>
  <si>
    <t>25.8</t>
  </si>
  <si>
    <t>81.5</t>
  </si>
  <si>
    <t>64.5</t>
  </si>
  <si>
    <t>30.2</t>
  </si>
  <si>
    <t>35.0</t>
  </si>
  <si>
    <t>59.2</t>
  </si>
  <si>
    <t>49.1</t>
  </si>
  <si>
    <t>Gujarat</t>
  </si>
  <si>
    <t>15.4</t>
  </si>
  <si>
    <t>16.8</t>
  </si>
  <si>
    <t>55.0</t>
  </si>
  <si>
    <t>21.1</t>
  </si>
  <si>
    <t>38.5</t>
  </si>
  <si>
    <t>29.3</t>
  </si>
  <si>
    <t>Haryana</t>
  </si>
  <si>
    <t>26.3</t>
  </si>
  <si>
    <t>16.6</t>
  </si>
  <si>
    <t>21.6</t>
  </si>
  <si>
    <t>27.9</t>
  </si>
  <si>
    <t>28.2</t>
  </si>
  <si>
    <t>27.0</t>
  </si>
  <si>
    <t>21.5</t>
  </si>
  <si>
    <t>24.4</t>
  </si>
  <si>
    <t>Himachal Pradesh</t>
  </si>
  <si>
    <t>50.0</t>
  </si>
  <si>
    <t>50.2</t>
  </si>
  <si>
    <t>50.1</t>
  </si>
  <si>
    <t>55.7</t>
  </si>
  <si>
    <t>72.0</t>
  </si>
  <si>
    <t>62.1</t>
  </si>
  <si>
    <t>51.1</t>
  </si>
  <si>
    <t>53.6</t>
  </si>
  <si>
    <t>52.3</t>
  </si>
  <si>
    <t>Jharkhand</t>
  </si>
  <si>
    <t>20.1</t>
  </si>
  <si>
    <t>5.0</t>
  </si>
  <si>
    <t>12.1</t>
  </si>
  <si>
    <t>34.8</t>
  </si>
  <si>
    <t>32.7</t>
  </si>
  <si>
    <t>33.8</t>
  </si>
  <si>
    <t>23.2</t>
  </si>
  <si>
    <t>16.2</t>
  </si>
  <si>
    <t>Karnataka</t>
  </si>
  <si>
    <t>25.2</t>
  </si>
  <si>
    <t>14.6</t>
  </si>
  <si>
    <t>20.5</t>
  </si>
  <si>
    <t>49.4</t>
  </si>
  <si>
    <t>51.6</t>
  </si>
  <si>
    <t>50.6</t>
  </si>
  <si>
    <t>35.7</t>
  </si>
  <si>
    <t>34.1</t>
  </si>
  <si>
    <t>Kerala</t>
  </si>
  <si>
    <t>71.8</t>
  </si>
  <si>
    <t>63.8</t>
  </si>
  <si>
    <t>68.2</t>
  </si>
  <si>
    <t>61.5</t>
  </si>
  <si>
    <t>69.7</t>
  </si>
  <si>
    <t>65.2</t>
  </si>
  <si>
    <t>66.1</t>
  </si>
  <si>
    <t>67.1</t>
  </si>
  <si>
    <t>66.6</t>
  </si>
  <si>
    <t>Madhya Pradesh</t>
  </si>
  <si>
    <t>9.5</t>
  </si>
  <si>
    <t>6.6</t>
  </si>
  <si>
    <t>8.1</t>
  </si>
  <si>
    <t>34.9</t>
  </si>
  <si>
    <t>34.4</t>
  </si>
  <si>
    <t>34.6</t>
  </si>
  <si>
    <t>16.5</t>
  </si>
  <si>
    <t>14.2</t>
  </si>
  <si>
    <t>Maharashtra</t>
  </si>
  <si>
    <t>31.5</t>
  </si>
  <si>
    <t>24.5</t>
  </si>
  <si>
    <t>28.3</t>
  </si>
  <si>
    <t>35.4</t>
  </si>
  <si>
    <t>36.9</t>
  </si>
  <si>
    <t>33.4</t>
  </si>
  <si>
    <t>32.5</t>
  </si>
  <si>
    <t>Manipur</t>
  </si>
  <si>
    <t>23.4</t>
  </si>
  <si>
    <t>23.3</t>
  </si>
  <si>
    <t>29.9</t>
  </si>
  <si>
    <t>21.3</t>
  </si>
  <si>
    <t>25.3</t>
  </si>
  <si>
    <t>25.1</t>
  </si>
  <si>
    <t>22.6</t>
  </si>
  <si>
    <t>23.9</t>
  </si>
  <si>
    <t>Meghalaya</t>
  </si>
  <si>
    <t>11.1</t>
  </si>
  <si>
    <t>7.4</t>
  </si>
  <si>
    <t>37.6</t>
  </si>
  <si>
    <t>33.9</t>
  </si>
  <si>
    <t>13.9</t>
  </si>
  <si>
    <t>Mizoram</t>
  </si>
  <si>
    <t>41.5</t>
  </si>
  <si>
    <t>28.8</t>
  </si>
  <si>
    <t>34.7</t>
  </si>
  <si>
    <t>43.9</t>
  </si>
  <si>
    <t>39.8</t>
  </si>
  <si>
    <t>42.1</t>
  </si>
  <si>
    <t>42.8</t>
  </si>
  <si>
    <t>38.4</t>
  </si>
  <si>
    <t>Nagaland</t>
  </si>
  <si>
    <t>20.6</t>
  </si>
  <si>
    <t>20.9</t>
  </si>
  <si>
    <t>44.6</t>
  </si>
  <si>
    <t>18.8</t>
  </si>
  <si>
    <t>31.1</t>
  </si>
  <si>
    <t>31.6</t>
  </si>
  <si>
    <t>Odisha</t>
  </si>
  <si>
    <t>22.8</t>
  </si>
  <si>
    <t>38.1</t>
  </si>
  <si>
    <t>27.1</t>
  </si>
  <si>
    <t>33.1</t>
  </si>
  <si>
    <t>26.0</t>
  </si>
  <si>
    <t>15.0</t>
  </si>
  <si>
    <t>Punjab</t>
  </si>
  <si>
    <t>30.3</t>
  </si>
  <si>
    <t>41.7</t>
  </si>
  <si>
    <t>38.2</t>
  </si>
  <si>
    <t>34.3</t>
  </si>
  <si>
    <t>Rajasthan</t>
  </si>
  <si>
    <t>13.3</t>
  </si>
  <si>
    <t>29.1</t>
  </si>
  <si>
    <t>13.7</t>
  </si>
  <si>
    <t>Sikkim</t>
  </si>
  <si>
    <t>59.5</t>
  </si>
  <si>
    <t>37.8</t>
  </si>
  <si>
    <t>49.2</t>
  </si>
  <si>
    <t>47.0</t>
  </si>
  <si>
    <t>62.7</t>
  </si>
  <si>
    <t>57.2</t>
  </si>
  <si>
    <t>56.1</t>
  </si>
  <si>
    <t>52.1</t>
  </si>
  <si>
    <t>Tamil Nadu</t>
  </si>
  <si>
    <t>37.1</t>
  </si>
  <si>
    <t>33.0</t>
  </si>
  <si>
    <t>52.4</t>
  </si>
  <si>
    <t>53.5</t>
  </si>
  <si>
    <t>52.9</t>
  </si>
  <si>
    <t>40.2</t>
  </si>
  <si>
    <t>42.0</t>
  </si>
  <si>
    <t>Telangana</t>
  </si>
  <si>
    <t>29.0</t>
  </si>
  <si>
    <t>26.9</t>
  </si>
  <si>
    <t>35.3</t>
  </si>
  <si>
    <t>43.0</t>
  </si>
  <si>
    <t>39.5</t>
  </si>
  <si>
    <t>32.2</t>
  </si>
  <si>
    <t>33.6</t>
  </si>
  <si>
    <t>Tripura</t>
  </si>
  <si>
    <t>4.1</t>
  </si>
  <si>
    <t>0.7</t>
  </si>
  <si>
    <t>2.4</t>
  </si>
  <si>
    <t>13.1</t>
  </si>
  <si>
    <t>14.5</t>
  </si>
  <si>
    <t>14.0</t>
  </si>
  <si>
    <t>5.9</t>
  </si>
  <si>
    <t>4.9</t>
  </si>
  <si>
    <t>5.4</t>
  </si>
  <si>
    <t>Uttarakhand</t>
  </si>
  <si>
    <t>27.7</t>
  </si>
  <si>
    <t>38.3</t>
  </si>
  <si>
    <t>36.5</t>
  </si>
  <si>
    <t>30.4</t>
  </si>
  <si>
    <t>31.4</t>
  </si>
  <si>
    <t>Uttar Pradesh</t>
  </si>
  <si>
    <t>6.2</t>
  </si>
  <si>
    <t>8.2</t>
  </si>
  <si>
    <t>20.4</t>
  </si>
  <si>
    <t>15.8</t>
  </si>
  <si>
    <t>9.4</t>
  </si>
  <si>
    <t>12.8</t>
  </si>
  <si>
    <t>West Bengal</t>
  </si>
  <si>
    <t>15.9</t>
  </si>
  <si>
    <t>17.1</t>
  </si>
  <si>
    <t>45.8</t>
  </si>
  <si>
    <t>37.5</t>
  </si>
  <si>
    <t>41.8</t>
  </si>
  <si>
    <t>24.1</t>
  </si>
  <si>
    <t>A &amp; N Islands</t>
  </si>
  <si>
    <t>28.6</t>
  </si>
  <si>
    <t>24.2</t>
  </si>
  <si>
    <t>30.5</t>
  </si>
  <si>
    <t>26.6</t>
  </si>
  <si>
    <t>26.4</t>
  </si>
  <si>
    <t>24.3</t>
  </si>
  <si>
    <t>Chandigarh</t>
  </si>
  <si>
    <t>-</t>
  </si>
  <si>
    <t>75.4</t>
  </si>
  <si>
    <t>51.5</t>
  </si>
  <si>
    <t>19.9</t>
  </si>
  <si>
    <t>10.3</t>
  </si>
  <si>
    <t>14.1</t>
  </si>
  <si>
    <t>19.3</t>
  </si>
  <si>
    <t>3.7</t>
  </si>
  <si>
    <t>14.3</t>
  </si>
  <si>
    <t>19.4</t>
  </si>
  <si>
    <t>6.4</t>
  </si>
  <si>
    <t>Jammu &amp; Kashmir</t>
  </si>
  <si>
    <t>20.8</t>
  </si>
  <si>
    <t>22.7</t>
  </si>
  <si>
    <t>25.4</t>
  </si>
  <si>
    <t>Ladakh</t>
  </si>
  <si>
    <t>0.0</t>
  </si>
  <si>
    <t>23.1</t>
  </si>
  <si>
    <t>3.9</t>
  </si>
  <si>
    <t>4.2</t>
  </si>
  <si>
    <t>4.0</t>
  </si>
  <si>
    <t>Lakshadweep</t>
  </si>
  <si>
    <t>73.7</t>
  </si>
  <si>
    <t>72.2</t>
  </si>
  <si>
    <t>60.7</t>
  </si>
  <si>
    <t>61.7</t>
  </si>
  <si>
    <t>54.7</t>
  </si>
  <si>
    <t>58.5</t>
  </si>
  <si>
    <t>Puducherry</t>
  </si>
  <si>
    <t>42.3</t>
  </si>
  <si>
    <t>36.7</t>
  </si>
  <si>
    <t>74.8</t>
  </si>
  <si>
    <t>62.6</t>
  </si>
  <si>
    <t>70.1</t>
  </si>
  <si>
    <t>64.3</t>
  </si>
  <si>
    <t>54.0</t>
  </si>
  <si>
    <t>59.6</t>
  </si>
  <si>
    <t>all-India</t>
  </si>
  <si>
    <t>40.8</t>
  </si>
  <si>
    <t>26.1</t>
  </si>
  <si>
    <t>21.2</t>
  </si>
  <si>
    <t>23.8</t>
  </si>
  <si>
    <t>Rural Urban Divide</t>
  </si>
  <si>
    <t>Gender Gap</t>
  </si>
  <si>
    <t>22.1</t>
  </si>
  <si>
    <t>56.0</t>
  </si>
  <si>
    <t>43.6</t>
  </si>
  <si>
    <t>17.7</t>
  </si>
  <si>
    <t>30.6</t>
  </si>
  <si>
    <t>18.7</t>
  </si>
  <si>
    <t>11.8</t>
  </si>
  <si>
    <t>16.3</t>
  </si>
  <si>
    <t>47.5</t>
  </si>
  <si>
    <t>39.2</t>
  </si>
  <si>
    <t>43.3</t>
  </si>
  <si>
    <t>15.2</t>
  </si>
  <si>
    <t>19.5</t>
  </si>
  <si>
    <t>13.2</t>
  </si>
  <si>
    <t>6.5</t>
  </si>
  <si>
    <t>27.5</t>
  </si>
  <si>
    <t>8.7</t>
  </si>
  <si>
    <t>6.9</t>
  </si>
  <si>
    <t>8.0</t>
  </si>
  <si>
    <t>20.3</t>
  </si>
  <si>
    <t>24.8</t>
  </si>
  <si>
    <t>22.0</t>
  </si>
  <si>
    <t>23.6</t>
  </si>
  <si>
    <t>34.5</t>
  </si>
  <si>
    <t>30.0</t>
  </si>
  <si>
    <t>62.3</t>
  </si>
  <si>
    <t>79.0</t>
  </si>
  <si>
    <t>40.1</t>
  </si>
  <si>
    <t>53.7</t>
  </si>
  <si>
    <t>47.4</t>
  </si>
  <si>
    <t>44.3</t>
  </si>
  <si>
    <t>47.3</t>
  </si>
  <si>
    <t>45.9</t>
  </si>
  <si>
    <t>48.9</t>
  </si>
  <si>
    <t>58.2</t>
  </si>
  <si>
    <t>53.1</t>
  </si>
  <si>
    <t>47.6</t>
  </si>
  <si>
    <t>46.9</t>
  </si>
  <si>
    <t>25.5</t>
  </si>
  <si>
    <t>19.6</t>
  </si>
  <si>
    <t>13.6</t>
  </si>
  <si>
    <t>28.0</t>
  </si>
  <si>
    <t>16.7</t>
  </si>
  <si>
    <t>48.0</t>
  </si>
  <si>
    <t>47.1</t>
  </si>
  <si>
    <t>36.8</t>
  </si>
  <si>
    <t>32.4</t>
  </si>
  <si>
    <t>65.6</t>
  </si>
  <si>
    <t>60.4</t>
  </si>
  <si>
    <t>63.0</t>
  </si>
  <si>
    <t>72.3</t>
  </si>
  <si>
    <t>67.2</t>
  </si>
  <si>
    <t>63.7</t>
  </si>
  <si>
    <t>67.0</t>
  </si>
  <si>
    <t>65.4</t>
  </si>
  <si>
    <t>5.1</t>
  </si>
  <si>
    <t>7.7</t>
  </si>
  <si>
    <t>31.9</t>
  </si>
  <si>
    <t>37.3</t>
  </si>
  <si>
    <t>35.1</t>
  </si>
  <si>
    <t>32.9</t>
  </si>
  <si>
    <t>34.0</t>
  </si>
  <si>
    <t>21.0</t>
  </si>
  <si>
    <t>24.6</t>
  </si>
  <si>
    <t>9.8</t>
  </si>
  <si>
    <t>7.3</t>
  </si>
  <si>
    <t>36.3</t>
  </si>
  <si>
    <t>14.7</t>
  </si>
  <si>
    <t>12.2</t>
  </si>
  <si>
    <t>13.5</t>
  </si>
  <si>
    <t>25.9</t>
  </si>
  <si>
    <t>47.2</t>
  </si>
  <si>
    <t>42.6</t>
  </si>
  <si>
    <t>41.4</t>
  </si>
  <si>
    <t>33.3</t>
  </si>
  <si>
    <t>20.2</t>
  </si>
  <si>
    <t>19.8</t>
  </si>
  <si>
    <t>28.9</t>
  </si>
  <si>
    <t>25.7</t>
  </si>
  <si>
    <t>19.0</t>
  </si>
  <si>
    <t>13.4</t>
  </si>
  <si>
    <t>27.3</t>
  </si>
  <si>
    <t>22.4</t>
  </si>
  <si>
    <t>11.2</t>
  </si>
  <si>
    <t>17.3</t>
  </si>
  <si>
    <t>47.9</t>
  </si>
  <si>
    <t>46.5</t>
  </si>
  <si>
    <t>56.2</t>
  </si>
  <si>
    <t>52.7</t>
  </si>
  <si>
    <t>55.4</t>
  </si>
  <si>
    <t>49.6</t>
  </si>
  <si>
    <t>51.3</t>
  </si>
  <si>
    <t>39.0</t>
  </si>
  <si>
    <t>44.7</t>
  </si>
  <si>
    <t>41.3</t>
  </si>
  <si>
    <t>36.4</t>
  </si>
  <si>
    <t>29.8</t>
  </si>
  <si>
    <t>32.8</t>
  </si>
  <si>
    <t>6.8</t>
  </si>
  <si>
    <t>1.0</t>
  </si>
  <si>
    <t>11.9</t>
  </si>
  <si>
    <t>10.4</t>
  </si>
  <si>
    <t>11.0</t>
  </si>
  <si>
    <t>3.5</t>
  </si>
  <si>
    <t>26.8</t>
  </si>
  <si>
    <t>27.8</t>
  </si>
  <si>
    <t>10.2</t>
  </si>
  <si>
    <t>5.6</t>
  </si>
  <si>
    <t>32.1</t>
  </si>
  <si>
    <t>15.5</t>
  </si>
  <si>
    <t>12.6</t>
  </si>
  <si>
    <t>15.7</t>
  </si>
  <si>
    <t>46.4</t>
  </si>
  <si>
    <t>18.2</t>
  </si>
  <si>
    <t>22.3</t>
  </si>
  <si>
    <t>24.7</t>
  </si>
  <si>
    <t>8.4</t>
  </si>
  <si>
    <t>19.1</t>
  </si>
  <si>
    <t>22.5</t>
  </si>
  <si>
    <t>40.3</t>
  </si>
  <si>
    <t>10.9</t>
  </si>
  <si>
    <t>42.9</t>
  </si>
  <si>
    <t>37.4</t>
  </si>
  <si>
    <t>17.9</t>
  </si>
  <si>
    <t>22.2</t>
  </si>
  <si>
    <t>31.3</t>
  </si>
  <si>
    <t>44.5</t>
  </si>
  <si>
    <t>72.8</t>
  </si>
  <si>
    <t>61.6</t>
  </si>
  <si>
    <t>70.4</t>
  </si>
  <si>
    <t>63.2</t>
  </si>
  <si>
    <t>65.3</t>
  </si>
  <si>
    <t>59.3</t>
  </si>
  <si>
    <t>62.8</t>
  </si>
  <si>
    <t>32.6</t>
  </si>
  <si>
    <t>49.7</t>
  </si>
  <si>
    <t>12.7</t>
  </si>
  <si>
    <t>16.1</t>
  </si>
  <si>
    <t>39.6</t>
  </si>
  <si>
    <t>37.0</t>
  </si>
  <si>
    <t>22.9</t>
  </si>
  <si>
    <t>10.8</t>
  </si>
  <si>
    <t>18.4</t>
  </si>
  <si>
    <t>11.5</t>
  </si>
  <si>
    <t>11.7</t>
  </si>
  <si>
    <t>7.0</t>
  </si>
  <si>
    <t>9.1</t>
  </si>
  <si>
    <t>11.4</t>
  </si>
  <si>
    <t>5.7</t>
  </si>
  <si>
    <t>7.6</t>
  </si>
  <si>
    <t>10.5</t>
  </si>
  <si>
    <t>7.8</t>
  </si>
  <si>
    <t>4.6</t>
  </si>
  <si>
    <t>2.8</t>
  </si>
  <si>
    <t>15.3</t>
  </si>
  <si>
    <t>6.7</t>
  </si>
  <si>
    <t>3.8</t>
  </si>
  <si>
    <t>5.2</t>
  </si>
  <si>
    <t>19.7</t>
  </si>
  <si>
    <t>14.4</t>
  </si>
  <si>
    <t>6.1</t>
  </si>
  <si>
    <t>31.0</t>
  </si>
  <si>
    <t>21.4</t>
  </si>
  <si>
    <t>14.8</t>
  </si>
  <si>
    <t>23.5</t>
  </si>
  <si>
    <t>21.9</t>
  </si>
  <si>
    <t>7.9</t>
  </si>
  <si>
    <t>2.0</t>
  </si>
  <si>
    <t>4.8</t>
  </si>
  <si>
    <t>10.6</t>
  </si>
  <si>
    <t>7.2</t>
  </si>
  <si>
    <t>26.7</t>
  </si>
  <si>
    <t>28.7</t>
  </si>
  <si>
    <t>5.5</t>
  </si>
  <si>
    <t>8.3</t>
  </si>
  <si>
    <t>23.0</t>
  </si>
  <si>
    <t>8.8</t>
  </si>
  <si>
    <t>8.5</t>
  </si>
  <si>
    <t>27.4</t>
  </si>
  <si>
    <t>8.9</t>
  </si>
  <si>
    <t>7.1</t>
  </si>
  <si>
    <t>6.3</t>
  </si>
  <si>
    <t>28.5</t>
  </si>
  <si>
    <t>36.0</t>
  </si>
  <si>
    <t>30.8</t>
  </si>
  <si>
    <t>11.6</t>
  </si>
  <si>
    <t>1.1</t>
  </si>
  <si>
    <t>4.7</t>
  </si>
  <si>
    <t>2.1</t>
  </si>
  <si>
    <t>3.4</t>
  </si>
  <si>
    <t>17.8</t>
  </si>
  <si>
    <t>5.3</t>
  </si>
  <si>
    <t>2.5</t>
  </si>
  <si>
    <t>48.2</t>
  </si>
  <si>
    <t>12.9</t>
  </si>
  <si>
    <t>10.1</t>
  </si>
  <si>
    <t>50.7</t>
  </si>
  <si>
    <t>45.3</t>
  </si>
  <si>
    <t>43.5</t>
  </si>
  <si>
    <t>35.2</t>
  </si>
  <si>
    <t>Table 9: Percentage of persons able to create electronic documents with word processing software 
for each State/UT
Age: 15 -24 years</t>
  </si>
  <si>
    <t>Table 9: Percentage of persons able to create electronic documents with word processing software 
for each State/UT
Age: 15 - 29 years</t>
  </si>
  <si>
    <t>Table 9: Percentage of persons able to create electronic documents with word processing software 
for each State/UT
Age: 15 years and above</t>
  </si>
  <si>
    <t>Dadra &amp; Nagar Haveli &amp; Daman &amp; Diu</t>
  </si>
  <si>
    <t>Column12</t>
  </si>
  <si>
    <t>Column13</t>
  </si>
  <si>
    <t>Male Divide</t>
  </si>
  <si>
    <t>Female Divide</t>
  </si>
  <si>
    <r>
      <rPr>
        <sz val="11"/>
        <rFont val="Trebuchet MS"/>
        <family val="2"/>
      </rPr>
      <t>(-) indicates no sample observation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</si>
</sst>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wrapText="1"/>
    </xf>
    <xf numFmtId="0" fontId="0" fillId="3" borderId="1" xfId="0" applyFont="1" applyFill="1" applyBorder="1" applyAlignment="1"/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" xr16:uid="{2C4FCEEA-D989-4A52-A7F6-DA4386EE7C29}" autoFormatId="16" applyNumberFormats="0" applyBorderFormats="0" applyFontFormats="0" applyPatternFormats="0" applyAlignmentFormats="0" applyWidthHeightFormats="0">
  <queryTableRefresh nextId="20" unboundColumnsRight="3">
    <queryTableFields count="13">
      <queryTableField id="1" name="Column1" tableColumnId="1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dataBound="0" tableColumnId="13"/>
      <queryTableField id="18" dataBound="0" tableColumnId="2"/>
      <queryTableField id="19" dataBound="0" tableColumnId="3"/>
    </queryTableFields>
    <queryTableDeletedFields count="4">
      <deletedField name="Column2"/>
      <deletedField name="Column3"/>
      <deletedField name="Column2"/>
      <deletedField name="Column3"/>
    </queryTableDeletedFields>
  </queryTableRefresh>
  <extLst>
    <ext xmlns:x15="http://schemas.microsoft.com/office/spreadsheetml/2010/11/main" uri="{883FBD77-0823-4a55-B5E3-86C4891E6966}">
      <x15:queryTable sourceDataName="Query - Table082 (Page 113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2" xr16:uid="{AE74898E-1AEA-4DCD-BBE9-40386A26ED52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83 (Page 114) (2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3" xr16:uid="{EE0BCF76-1A0D-4EE8-A850-73E8B9CF408C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84 (Page 115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24D36-0DB3-4FB7-A86E-C6B549A24317}" name="Table082__Page_113" displayName="Table082__Page_113" ref="A4:M43" tableType="queryTable" totalsRowShown="0">
  <tableColumns count="13">
    <tableColumn id="1" xr3:uid="{37090144-58EC-45CC-A2EC-DAF5CF7A7AF2}" uniqueName="1" name="Column1" queryTableFieldId="1" dataDxfId="38"/>
    <tableColumn id="4" xr3:uid="{D58416D6-41F7-4439-920E-D2991B45845E}" uniqueName="4" name="Column2" queryTableFieldId="4" dataDxfId="37"/>
    <tableColumn id="5" xr3:uid="{596AA960-85A3-4430-A499-80D03A764753}" uniqueName="5" name="Column3" queryTableFieldId="5" dataDxfId="36"/>
    <tableColumn id="6" xr3:uid="{0D2A4C8D-3044-4CF0-AA1C-5489432DF570}" uniqueName="6" name="Column4" queryTableFieldId="6" dataDxfId="35"/>
    <tableColumn id="7" xr3:uid="{EAC160E5-916A-4AC5-B0E1-359BEDE5349B}" uniqueName="7" name="Column5" queryTableFieldId="7" dataDxfId="34"/>
    <tableColumn id="8" xr3:uid="{AB1063F3-22AB-46CD-86F0-A0221DFF3EB7}" uniqueName="8" name="Column6" queryTableFieldId="8" dataDxfId="33"/>
    <tableColumn id="9" xr3:uid="{C9D64BD0-2261-4BE8-9A63-FB6D5B53B57C}" uniqueName="9" name="Column7" queryTableFieldId="9" dataDxfId="32"/>
    <tableColumn id="10" xr3:uid="{C705FBDC-5CEC-496C-A483-A4BD4622B9B0}" uniqueName="10" name="Column8" queryTableFieldId="10" dataDxfId="31"/>
    <tableColumn id="11" xr3:uid="{E90EE819-122A-430C-830A-4E41F8699C3E}" uniqueName="11" name="Column9" queryTableFieldId="11" dataDxfId="30"/>
    <tableColumn id="12" xr3:uid="{DF903782-89D2-4AC5-BCAB-B25CF3044C2C}" uniqueName="12" name="Column10" queryTableFieldId="12" dataDxfId="29"/>
    <tableColumn id="13" xr3:uid="{17481DE4-903A-4EAC-929A-CCFD1C0BB02D}" uniqueName="13" name="Column11" queryTableFieldId="13" dataDxfId="28"/>
    <tableColumn id="2" xr3:uid="{1204904A-61D3-42A6-AF01-C1BB9F3A2A6C}" uniqueName="2" name="Column12" queryTableFieldId="18" dataDxfId="27"/>
    <tableColumn id="3" xr3:uid="{1EE78CE0-4375-4D36-9779-6F8688B901E9}" uniqueName="3" name="Column13" queryTableFieldId="19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494B0A-5410-4BEA-87C6-A11400E50BA7}" name="Table083__Page_114" displayName="Table083__Page_114" ref="A4:M43" tableType="queryTable" totalsRowShown="0">
  <tableColumns count="13">
    <tableColumn id="1" xr3:uid="{65B429E0-A8CC-4B14-A9DD-2E419AB4012D}" uniqueName="1" name="Column1" queryTableFieldId="1" dataDxfId="25"/>
    <tableColumn id="2" xr3:uid="{C5A4AAD1-6A40-48C9-9051-7A8826E1E418}" uniqueName="2" name="Column2" queryTableFieldId="2" dataDxfId="24"/>
    <tableColumn id="3" xr3:uid="{035338D8-B78D-4555-8E89-7562BE4513B3}" uniqueName="3" name="Column3" queryTableFieldId="3" dataDxfId="23"/>
    <tableColumn id="4" xr3:uid="{FE640E04-CCAC-41AD-B41B-0D4400A0D5A8}" uniqueName="4" name="Column4" queryTableFieldId="4" dataDxfId="22"/>
    <tableColumn id="5" xr3:uid="{53D07973-01A8-4EC5-8049-AEC8BE28372C}" uniqueName="5" name="Column5" queryTableFieldId="5" dataDxfId="21"/>
    <tableColumn id="6" xr3:uid="{5C301DDB-37DA-4DA0-B503-C3013113BEA1}" uniqueName="6" name="Column6" queryTableFieldId="6" dataDxfId="20"/>
    <tableColumn id="7" xr3:uid="{C1E850B8-2B8E-4038-B5B9-D35F57D275D6}" uniqueName="7" name="Column7" queryTableFieldId="7" dataDxfId="19"/>
    <tableColumn id="8" xr3:uid="{2123033A-D443-43F2-9BCC-188DD4AC67AC}" uniqueName="8" name="Column8" queryTableFieldId="8" dataDxfId="18"/>
    <tableColumn id="9" xr3:uid="{3694F021-8F11-48B8-8ED9-29A09DEDC39C}" uniqueName="9" name="Column9" queryTableFieldId="9" dataDxfId="17"/>
    <tableColumn id="10" xr3:uid="{A9E97FB3-302B-4CCD-9C67-8414065E111D}" uniqueName="10" name="Column10" queryTableFieldId="10" dataDxfId="16"/>
    <tableColumn id="11" xr3:uid="{C7C6827A-A67F-48E2-B5B0-E487A556A8E2}" uniqueName="11" name="Column11" queryTableFieldId="11" dataDxfId="15"/>
    <tableColumn id="12" xr3:uid="{98678F4E-8404-4D97-B41E-43A204D78D7D}" uniqueName="12" name="Column12" queryTableFieldId="12" dataDxfId="14"/>
    <tableColumn id="13" xr3:uid="{A83A6522-F0BD-46B5-ABFF-F7674BB6F257}" uniqueName="13" name="Column13" queryTableFieldId="13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1B6E61-A9B3-4248-862A-B91FEF0DEDA3}" name="Table084__Page_115" displayName="Table084__Page_115" ref="A4:M43" tableType="queryTable" totalsRowShown="0">
  <tableColumns count="13">
    <tableColumn id="1" xr3:uid="{92B77BC2-6EB2-491D-862F-1650DB7ED089}" uniqueName="1" name="Column1" queryTableFieldId="1" dataDxfId="12"/>
    <tableColumn id="2" xr3:uid="{66608693-1FB5-487A-A5CD-9940BAAFA41F}" uniqueName="2" name="Column2" queryTableFieldId="2" dataDxfId="11"/>
    <tableColumn id="3" xr3:uid="{D6B4E742-73B6-4EB3-80E7-34B7AC619912}" uniqueName="3" name="Column3" queryTableFieldId="3" dataDxfId="10"/>
    <tableColumn id="4" xr3:uid="{3CAD607C-9DC7-4DE8-819E-83AE9C743BE1}" uniqueName="4" name="Column4" queryTableFieldId="4" dataDxfId="9"/>
    <tableColumn id="5" xr3:uid="{36915DA8-78A7-4B3C-996C-24F09E7F91ED}" uniqueName="5" name="Column5" queryTableFieldId="5" dataDxfId="8"/>
    <tableColumn id="6" xr3:uid="{6D2BE079-3F1A-4188-838D-5ACAB88393CB}" uniqueName="6" name="Column6" queryTableFieldId="6" dataDxfId="7"/>
    <tableColumn id="7" xr3:uid="{3C1C6D5A-374C-430C-9E0D-D60AB706011F}" uniqueName="7" name="Column7" queryTableFieldId="7" dataDxfId="6"/>
    <tableColumn id="8" xr3:uid="{44BFFC4B-7EDA-4305-B224-B808E2DEEE67}" uniqueName="8" name="Column8" queryTableFieldId="8" dataDxfId="5"/>
    <tableColumn id="9" xr3:uid="{B30A490D-47F6-4B86-9FEB-C5496DAE752F}" uniqueName="9" name="Column9" queryTableFieldId="9" dataDxfId="4"/>
    <tableColumn id="10" xr3:uid="{3EC09FF0-1F67-408D-90FC-A6CEA64DE70A}" uniqueName="10" name="Column10" queryTableFieldId="10" dataDxfId="3"/>
    <tableColumn id="11" xr3:uid="{BF8EE74B-1ED9-4640-B021-E77DDACDFD26}" uniqueName="11" name="Column11" queryTableFieldId="11" dataDxfId="2"/>
    <tableColumn id="12" xr3:uid="{9937613A-288F-4AF3-B3A2-CB6CA5BCA0C7}" uniqueName="12" name="Column12" queryTableFieldId="12" dataDxfId="1"/>
    <tableColumn id="13" xr3:uid="{51A6175B-8147-4E8E-8210-74C8D0EC3ED7}" uniqueName="13" name="Column13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E4D4-39ED-416B-9C61-1C33632E4747}">
  <dimension ref="A1:M44"/>
  <sheetViews>
    <sheetView tabSelected="1" workbookViewId="0">
      <selection activeCell="O6" sqref="O6"/>
    </sheetView>
  </sheetViews>
  <sheetFormatPr defaultRowHeight="14.4" x14ac:dyDescent="0.3"/>
  <cols>
    <col min="1" max="1" width="16.109375" bestFit="1" customWidth="1"/>
    <col min="2" max="7" width="10.77734375" bestFit="1" customWidth="1"/>
    <col min="8" max="8" width="11.77734375" bestFit="1" customWidth="1"/>
    <col min="9" max="10" width="11.77734375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21" t="s">
        <v>509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3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3"/>
      <c r="M2" s="23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3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513</v>
      </c>
      <c r="M4" t="s">
        <v>514</v>
      </c>
    </row>
    <row r="5" spans="1:13" x14ac:dyDescent="0.3">
      <c r="C5" t="s">
        <v>11</v>
      </c>
      <c r="F5" t="s">
        <v>12</v>
      </c>
      <c r="I5" t="s">
        <v>13</v>
      </c>
      <c r="L5" s="19"/>
      <c r="M5" s="19"/>
    </row>
    <row r="6" spans="1:13" x14ac:dyDescent="0.3">
      <c r="A6" t="s">
        <v>14</v>
      </c>
      <c r="B6" t="s">
        <v>15</v>
      </c>
      <c r="C6" t="s">
        <v>16</v>
      </c>
      <c r="D6" t="s">
        <v>17</v>
      </c>
      <c r="E6" t="s">
        <v>15</v>
      </c>
      <c r="F6" t="s">
        <v>16</v>
      </c>
      <c r="G6" t="s">
        <v>17</v>
      </c>
      <c r="H6" t="s">
        <v>15</v>
      </c>
      <c r="I6" t="s">
        <v>16</v>
      </c>
      <c r="J6" t="s">
        <v>17</v>
      </c>
      <c r="K6" t="s">
        <v>307</v>
      </c>
      <c r="L6" s="19" t="s">
        <v>515</v>
      </c>
      <c r="M6" s="19" t="s">
        <v>516</v>
      </c>
    </row>
    <row r="7" spans="1:13" x14ac:dyDescent="0.3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  <c r="K7" s="7">
        <f>Table082__Page_113[[#This Row],[Column4]]-Table082__Page_113[[#This Row],[Column7]]</f>
        <v>-20</v>
      </c>
      <c r="L7" s="20">
        <f>Table082__Page_113[[#This Row],[Column2]]-Table082__Page_113[[#This Row],[Column5]]</f>
        <v>-21.4</v>
      </c>
      <c r="M7" s="20">
        <f>Table082__Page_113[[#This Row],[Column3]]-Table082__Page_113[[#This Row],[Column6]]</f>
        <v>-19.099999999999998</v>
      </c>
    </row>
    <row r="8" spans="1:13" x14ac:dyDescent="0.3">
      <c r="A8" t="s">
        <v>28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  <c r="K8" s="7">
        <f>Table082__Page_113[[#This Row],[Column4]]-Table082__Page_113[[#This Row],[Column7]]</f>
        <v>-12.2</v>
      </c>
      <c r="L8" s="20">
        <f>Table082__Page_113[[#This Row],[Column2]]-Table082__Page_113[[#This Row],[Column5]]</f>
        <v>-12.100000000000001</v>
      </c>
      <c r="M8" s="20">
        <f>Table082__Page_113[[#This Row],[Column3]]-Table082__Page_113[[#This Row],[Column6]]</f>
        <v>-11.8</v>
      </c>
    </row>
    <row r="9" spans="1:13" x14ac:dyDescent="0.3">
      <c r="A9" t="s">
        <v>38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t="s">
        <v>46</v>
      </c>
      <c r="J9" t="s">
        <v>39</v>
      </c>
      <c r="K9" s="7">
        <f>Table082__Page_113[[#This Row],[Column4]]-Table082__Page_113[[#This Row],[Column7]]</f>
        <v>-28.8</v>
      </c>
      <c r="L9" s="20">
        <f>Table082__Page_113[[#This Row],[Column2]]-Table082__Page_113[[#This Row],[Column5]]</f>
        <v>-25.900000000000002</v>
      </c>
      <c r="M9" s="20">
        <f>Table082__Page_113[[#This Row],[Column3]]-Table082__Page_113[[#This Row],[Column6]]</f>
        <v>-31.400000000000002</v>
      </c>
    </row>
    <row r="10" spans="1:13" x14ac:dyDescent="0.3">
      <c r="A10" t="s">
        <v>47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 t="s">
        <v>56</v>
      </c>
      <c r="K10" s="7">
        <f>Table082__Page_113[[#This Row],[Column4]]-Table082__Page_113[[#This Row],[Column7]]</f>
        <v>-21.299999999999997</v>
      </c>
      <c r="L10" s="20">
        <f>Table082__Page_113[[#This Row],[Column2]]-Table082__Page_113[[#This Row],[Column5]]</f>
        <v>-21.2</v>
      </c>
      <c r="M10" s="20">
        <f>Table082__Page_113[[#This Row],[Column3]]-Table082__Page_113[[#This Row],[Column6]]</f>
        <v>-20.9</v>
      </c>
    </row>
    <row r="11" spans="1:13" x14ac:dyDescent="0.3">
      <c r="A11" t="s">
        <v>57</v>
      </c>
      <c r="B11" t="s">
        <v>50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s="7">
        <f>Table082__Page_113[[#This Row],[Column4]]-Table082__Page_113[[#This Row],[Column7]]</f>
        <v>-8.1999999999999993</v>
      </c>
      <c r="L11" s="20">
        <f>Table082__Page_113[[#This Row],[Column2]]-Table082__Page_113[[#This Row],[Column5]]</f>
        <v>-8.2000000000000011</v>
      </c>
      <c r="M11" s="20">
        <f>Table082__Page_113[[#This Row],[Column3]]-Table082__Page_113[[#This Row],[Column6]]</f>
        <v>-8.2999999999999989</v>
      </c>
    </row>
    <row r="12" spans="1:13" x14ac:dyDescent="0.3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72</v>
      </c>
      <c r="H12" t="s">
        <v>73</v>
      </c>
      <c r="I12" t="s">
        <v>74</v>
      </c>
      <c r="J12" t="s">
        <v>75</v>
      </c>
      <c r="K12" s="7">
        <f>Table082__Page_113[[#This Row],[Column4]]-Table082__Page_113[[#This Row],[Column7]]</f>
        <v>-8.8000000000000043</v>
      </c>
      <c r="L12" s="20">
        <f>Table082__Page_113[[#This Row],[Column2]]-Table082__Page_113[[#This Row],[Column5]]</f>
        <v>-7.0999999999999979</v>
      </c>
      <c r="M12" s="20">
        <f>Table082__Page_113[[#This Row],[Column3]]-Table082__Page_113[[#This Row],[Column6]]</f>
        <v>-11.800000000000004</v>
      </c>
    </row>
    <row r="13" spans="1:13" x14ac:dyDescent="0.3">
      <c r="A13" t="s">
        <v>76</v>
      </c>
      <c r="B13" t="s">
        <v>77</v>
      </c>
      <c r="C13" t="s">
        <v>78</v>
      </c>
      <c r="D13" t="s">
        <v>79</v>
      </c>
      <c r="E13" t="s">
        <v>71</v>
      </c>
      <c r="F13" t="s">
        <v>61</v>
      </c>
      <c r="G13" t="s">
        <v>80</v>
      </c>
      <c r="H13" t="s">
        <v>81</v>
      </c>
      <c r="I13" t="s">
        <v>82</v>
      </c>
      <c r="J13" t="s">
        <v>83</v>
      </c>
      <c r="K13" s="7">
        <f>Table082__Page_113[[#This Row],[Column4]]-Table082__Page_113[[#This Row],[Column7]]</f>
        <v>34.299999999999997</v>
      </c>
      <c r="L13" s="20">
        <f>Table082__Page_113[[#This Row],[Column2]]-Table082__Page_113[[#This Row],[Column5]]</f>
        <v>-15.400000000000002</v>
      </c>
      <c r="M13" s="20">
        <f>Table082__Page_113[[#This Row],[Column3]]-Table082__Page_113[[#This Row],[Column6]]</f>
        <v>64.599999999999994</v>
      </c>
    </row>
    <row r="14" spans="1:13" x14ac:dyDescent="0.3">
      <c r="A14" t="s">
        <v>84</v>
      </c>
      <c r="B14" t="s">
        <v>30</v>
      </c>
      <c r="C14" t="s">
        <v>85</v>
      </c>
      <c r="D14" t="s">
        <v>86</v>
      </c>
      <c r="E14" t="s">
        <v>87</v>
      </c>
      <c r="F14" t="s">
        <v>88</v>
      </c>
      <c r="G14" t="s">
        <v>71</v>
      </c>
      <c r="H14" t="s">
        <v>89</v>
      </c>
      <c r="I14" t="s">
        <v>60</v>
      </c>
      <c r="J14" t="s">
        <v>90</v>
      </c>
      <c r="K14" s="7">
        <f>Table082__Page_113[[#This Row],[Column4]]-Table082__Page_113[[#This Row],[Column7]]</f>
        <v>-24.400000000000002</v>
      </c>
      <c r="L14" s="20">
        <f>Table082__Page_113[[#This Row],[Column2]]-Table082__Page_113[[#This Row],[Column5]]</f>
        <v>-36.700000000000003</v>
      </c>
      <c r="M14" s="20">
        <f>Table082__Page_113[[#This Row],[Column3]]-Table082__Page_113[[#This Row],[Column6]]</f>
        <v>-5.7000000000000011</v>
      </c>
    </row>
    <row r="15" spans="1:13" x14ac:dyDescent="0.3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52</v>
      </c>
      <c r="G15" t="s">
        <v>96</v>
      </c>
      <c r="H15" t="s">
        <v>97</v>
      </c>
      <c r="I15" t="s">
        <v>98</v>
      </c>
      <c r="J15" t="s">
        <v>99</v>
      </c>
      <c r="K15" s="7">
        <f>Table082__Page_113[[#This Row],[Column4]]-Table082__Page_113[[#This Row],[Column7]]</f>
        <v>-6.5999999999999979</v>
      </c>
      <c r="L15" s="20">
        <f>Table082__Page_113[[#This Row],[Column2]]-Table082__Page_113[[#This Row],[Column5]]</f>
        <v>-1.5999999999999979</v>
      </c>
      <c r="M15" s="20">
        <f>Table082__Page_113[[#This Row],[Column3]]-Table082__Page_113[[#This Row],[Column6]]</f>
        <v>-11.799999999999997</v>
      </c>
    </row>
    <row r="16" spans="1:13" x14ac:dyDescent="0.3">
      <c r="A16" t="s">
        <v>100</v>
      </c>
      <c r="B16" t="s">
        <v>101</v>
      </c>
      <c r="C16" t="s">
        <v>102</v>
      </c>
      <c r="D16" t="s">
        <v>103</v>
      </c>
      <c r="E16" t="s">
        <v>104</v>
      </c>
      <c r="F16" t="s">
        <v>105</v>
      </c>
      <c r="G16" t="s">
        <v>106</v>
      </c>
      <c r="H16" t="s">
        <v>107</v>
      </c>
      <c r="I16" t="s">
        <v>108</v>
      </c>
      <c r="J16" t="s">
        <v>109</v>
      </c>
      <c r="K16" s="7">
        <f>Table082__Page_113[[#This Row],[Column4]]-Table082__Page_113[[#This Row],[Column7]]</f>
        <v>-12</v>
      </c>
      <c r="L16" s="20">
        <f>Table082__Page_113[[#This Row],[Column2]]-Table082__Page_113[[#This Row],[Column5]]</f>
        <v>-5.7000000000000028</v>
      </c>
      <c r="M16" s="20">
        <f>Table082__Page_113[[#This Row],[Column3]]-Table082__Page_113[[#This Row],[Column6]]</f>
        <v>-21.799999999999997</v>
      </c>
    </row>
    <row r="17" spans="1:13" x14ac:dyDescent="0.3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55</v>
      </c>
      <c r="J17" t="s">
        <v>118</v>
      </c>
      <c r="K17" s="7">
        <f>Table082__Page_113[[#This Row],[Column4]]-Table082__Page_113[[#This Row],[Column7]]</f>
        <v>-21.699999999999996</v>
      </c>
      <c r="L17" s="20">
        <f>Table082__Page_113[[#This Row],[Column2]]-Table082__Page_113[[#This Row],[Column5]]</f>
        <v>-14.699999999999996</v>
      </c>
      <c r="M17" s="20">
        <f>Table082__Page_113[[#This Row],[Column3]]-Table082__Page_113[[#This Row],[Column6]]</f>
        <v>-27.700000000000003</v>
      </c>
    </row>
    <row r="18" spans="1:13" x14ac:dyDescent="0.3">
      <c r="A18" t="s">
        <v>119</v>
      </c>
      <c r="B18" t="s">
        <v>120</v>
      </c>
      <c r="C18" t="s">
        <v>121</v>
      </c>
      <c r="D18" t="s">
        <v>122</v>
      </c>
      <c r="E18" t="s">
        <v>123</v>
      </c>
      <c r="F18" t="s">
        <v>124</v>
      </c>
      <c r="G18" t="s">
        <v>125</v>
      </c>
      <c r="H18" t="s">
        <v>126</v>
      </c>
      <c r="I18" t="s">
        <v>127</v>
      </c>
      <c r="J18" t="s">
        <v>81</v>
      </c>
      <c r="K18" s="7">
        <f>Table082__Page_113[[#This Row],[Column4]]-Table082__Page_113[[#This Row],[Column7]]</f>
        <v>-30.1</v>
      </c>
      <c r="L18" s="20">
        <f>Table082__Page_113[[#This Row],[Column2]]-Table082__Page_113[[#This Row],[Column5]]</f>
        <v>-24.2</v>
      </c>
      <c r="M18" s="20">
        <f>Table082__Page_113[[#This Row],[Column3]]-Table082__Page_113[[#This Row],[Column6]]</f>
        <v>-37</v>
      </c>
    </row>
    <row r="19" spans="1:13" x14ac:dyDescent="0.3">
      <c r="A19" t="s">
        <v>128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t="s">
        <v>134</v>
      </c>
      <c r="H19" t="s">
        <v>135</v>
      </c>
      <c r="I19" t="s">
        <v>136</v>
      </c>
      <c r="J19" t="s">
        <v>137</v>
      </c>
      <c r="K19" s="7">
        <f>Table082__Page_113[[#This Row],[Column4]]-Table082__Page_113[[#This Row],[Column7]]</f>
        <v>3</v>
      </c>
      <c r="L19" s="20">
        <f>Table082__Page_113[[#This Row],[Column2]]-Table082__Page_113[[#This Row],[Column5]]</f>
        <v>10.299999999999997</v>
      </c>
      <c r="M19" s="20">
        <f>Table082__Page_113[[#This Row],[Column3]]-Table082__Page_113[[#This Row],[Column6]]</f>
        <v>-5.9000000000000057</v>
      </c>
    </row>
    <row r="20" spans="1:13" x14ac:dyDescent="0.3">
      <c r="A20" t="s">
        <v>138</v>
      </c>
      <c r="B20" t="s">
        <v>139</v>
      </c>
      <c r="C20" t="s">
        <v>140</v>
      </c>
      <c r="D20" t="s">
        <v>141</v>
      </c>
      <c r="E20" t="s">
        <v>142</v>
      </c>
      <c r="F20" t="s">
        <v>143</v>
      </c>
      <c r="G20" t="s">
        <v>144</v>
      </c>
      <c r="H20" t="s">
        <v>145</v>
      </c>
      <c r="I20" t="s">
        <v>146</v>
      </c>
      <c r="J20" t="s">
        <v>85</v>
      </c>
      <c r="K20" s="7">
        <f>Table082__Page_113[[#This Row],[Column4]]-Table082__Page_113[[#This Row],[Column7]]</f>
        <v>-26.5</v>
      </c>
      <c r="L20" s="20">
        <f>Table082__Page_113[[#This Row],[Column2]]-Table082__Page_113[[#This Row],[Column5]]</f>
        <v>-25.4</v>
      </c>
      <c r="M20" s="20">
        <f>Table082__Page_113[[#This Row],[Column3]]-Table082__Page_113[[#This Row],[Column6]]</f>
        <v>-27.799999999999997</v>
      </c>
    </row>
    <row r="21" spans="1:13" x14ac:dyDescent="0.3">
      <c r="A21" t="s">
        <v>147</v>
      </c>
      <c r="B21" t="s">
        <v>148</v>
      </c>
      <c r="C21" t="s">
        <v>149</v>
      </c>
      <c r="D21" t="s">
        <v>150</v>
      </c>
      <c r="E21" t="s">
        <v>151</v>
      </c>
      <c r="F21" t="s">
        <v>70</v>
      </c>
      <c r="G21" t="s">
        <v>152</v>
      </c>
      <c r="H21" t="s">
        <v>153</v>
      </c>
      <c r="I21" t="s">
        <v>148</v>
      </c>
      <c r="J21" t="s">
        <v>154</v>
      </c>
      <c r="K21" s="7">
        <f>Table082__Page_113[[#This Row],[Column4]]-Table082__Page_113[[#This Row],[Column7]]</f>
        <v>-8.5999999999999979</v>
      </c>
      <c r="L21" s="20">
        <f>Table082__Page_113[[#This Row],[Column2]]-Table082__Page_113[[#This Row],[Column5]]</f>
        <v>-3.8999999999999986</v>
      </c>
      <c r="M21" s="20">
        <f>Table082__Page_113[[#This Row],[Column3]]-Table082__Page_113[[#This Row],[Column6]]</f>
        <v>-14.399999999999999</v>
      </c>
    </row>
    <row r="22" spans="1:13" x14ac:dyDescent="0.3">
      <c r="A22" t="s">
        <v>155</v>
      </c>
      <c r="B22" t="s">
        <v>156</v>
      </c>
      <c r="C22" t="s">
        <v>117</v>
      </c>
      <c r="D22" t="s">
        <v>157</v>
      </c>
      <c r="E22" t="s">
        <v>158</v>
      </c>
      <c r="F22" t="s">
        <v>159</v>
      </c>
      <c r="G22" t="s">
        <v>160</v>
      </c>
      <c r="H22" t="s">
        <v>161</v>
      </c>
      <c r="I22" t="s">
        <v>162</v>
      </c>
      <c r="J22" t="s">
        <v>163</v>
      </c>
      <c r="K22" s="7">
        <f>Table082__Page_113[[#This Row],[Column4]]-Table082__Page_113[[#This Row],[Column7]]</f>
        <v>-2</v>
      </c>
      <c r="L22" s="20">
        <f>Table082__Page_113[[#This Row],[Column2]]-Table082__Page_113[[#This Row],[Column5]]</f>
        <v>-6.5</v>
      </c>
      <c r="M22" s="20">
        <f>Table082__Page_113[[#This Row],[Column3]]-Table082__Page_113[[#This Row],[Column6]]</f>
        <v>1.8999999999999986</v>
      </c>
    </row>
    <row r="23" spans="1:13" x14ac:dyDescent="0.3">
      <c r="A23" t="s">
        <v>164</v>
      </c>
      <c r="B23" t="s">
        <v>165</v>
      </c>
      <c r="C23" t="s">
        <v>166</v>
      </c>
      <c r="D23" t="s">
        <v>59</v>
      </c>
      <c r="E23" t="s">
        <v>33</v>
      </c>
      <c r="F23" t="s">
        <v>167</v>
      </c>
      <c r="G23" t="s">
        <v>168</v>
      </c>
      <c r="H23" t="s">
        <v>121</v>
      </c>
      <c r="I23" t="s">
        <v>169</v>
      </c>
      <c r="J23" t="s">
        <v>146</v>
      </c>
      <c r="K23" s="7">
        <f>Table082__Page_113[[#This Row],[Column4]]-Table082__Page_113[[#This Row],[Column7]]</f>
        <v>-24.599999999999998</v>
      </c>
      <c r="L23" s="20">
        <f>Table082__Page_113[[#This Row],[Column2]]-Table082__Page_113[[#This Row],[Column5]]</f>
        <v>-19</v>
      </c>
      <c r="M23" s="20">
        <f>Table082__Page_113[[#This Row],[Column3]]-Table082__Page_113[[#This Row],[Column6]]</f>
        <v>-30.200000000000003</v>
      </c>
    </row>
    <row r="24" spans="1:13" x14ac:dyDescent="0.3">
      <c r="A24" t="s">
        <v>170</v>
      </c>
      <c r="B24" t="s">
        <v>171</v>
      </c>
      <c r="C24" t="s">
        <v>172</v>
      </c>
      <c r="D24" t="s">
        <v>173</v>
      </c>
      <c r="E24" t="s">
        <v>174</v>
      </c>
      <c r="F24" t="s">
        <v>175</v>
      </c>
      <c r="G24" t="s">
        <v>176</v>
      </c>
      <c r="H24" t="s">
        <v>177</v>
      </c>
      <c r="I24" t="s">
        <v>116</v>
      </c>
      <c r="J24" t="s">
        <v>178</v>
      </c>
      <c r="K24" s="7">
        <f>Table082__Page_113[[#This Row],[Column4]]-Table082__Page_113[[#This Row],[Column7]]</f>
        <v>-7.3999999999999986</v>
      </c>
      <c r="L24" s="20">
        <f>Table082__Page_113[[#This Row],[Column2]]-Table082__Page_113[[#This Row],[Column5]]</f>
        <v>-2.3999999999999986</v>
      </c>
      <c r="M24" s="20">
        <f>Table082__Page_113[[#This Row],[Column3]]-Table082__Page_113[[#This Row],[Column6]]</f>
        <v>-10.999999999999996</v>
      </c>
    </row>
    <row r="25" spans="1:13" x14ac:dyDescent="0.3">
      <c r="A25" t="s">
        <v>179</v>
      </c>
      <c r="B25" t="s">
        <v>180</v>
      </c>
      <c r="C25" t="s">
        <v>159</v>
      </c>
      <c r="D25" t="s">
        <v>181</v>
      </c>
      <c r="E25" t="s">
        <v>182</v>
      </c>
      <c r="F25" t="s">
        <v>183</v>
      </c>
      <c r="G25" t="s">
        <v>184</v>
      </c>
      <c r="H25" t="s">
        <v>185</v>
      </c>
      <c r="I25" t="s">
        <v>37</v>
      </c>
      <c r="J25" t="s">
        <v>77</v>
      </c>
      <c r="K25" s="7">
        <f>Table082__Page_113[[#This Row],[Column4]]-Table082__Page_113[[#This Row],[Column7]]</f>
        <v>-10.200000000000003</v>
      </c>
      <c r="L25" s="20">
        <f>Table082__Page_113[[#This Row],[Column2]]-Table082__Page_113[[#This Row],[Column5]]</f>
        <v>-24</v>
      </c>
      <c r="M25" s="20">
        <f>Table082__Page_113[[#This Row],[Column3]]-Table082__Page_113[[#This Row],[Column6]]</f>
        <v>2.5</v>
      </c>
    </row>
    <row r="26" spans="1:13" x14ac:dyDescent="0.3">
      <c r="A26" t="s">
        <v>186</v>
      </c>
      <c r="B26" t="s">
        <v>187</v>
      </c>
      <c r="C26" t="s">
        <v>56</v>
      </c>
      <c r="D26" t="s">
        <v>62</v>
      </c>
      <c r="E26" t="s">
        <v>188</v>
      </c>
      <c r="F26" t="s">
        <v>189</v>
      </c>
      <c r="G26" t="s">
        <v>190</v>
      </c>
      <c r="H26" t="s">
        <v>191</v>
      </c>
      <c r="I26" t="s">
        <v>192</v>
      </c>
      <c r="J26" t="s">
        <v>122</v>
      </c>
      <c r="K26" s="7">
        <f>Table082__Page_113[[#This Row],[Column4]]-Table082__Page_113[[#This Row],[Column7]]</f>
        <v>-15.600000000000001</v>
      </c>
      <c r="L26" s="20">
        <f>Table082__Page_113[[#This Row],[Column2]]-Table082__Page_113[[#This Row],[Column5]]</f>
        <v>-15.3</v>
      </c>
      <c r="M26" s="20">
        <f>Table082__Page_113[[#This Row],[Column3]]-Table082__Page_113[[#This Row],[Column6]]</f>
        <v>-14.700000000000001</v>
      </c>
    </row>
    <row r="27" spans="1:13" x14ac:dyDescent="0.3">
      <c r="A27" t="s">
        <v>193</v>
      </c>
      <c r="B27" t="s">
        <v>194</v>
      </c>
      <c r="C27" t="s">
        <v>53</v>
      </c>
      <c r="D27" t="s">
        <v>20</v>
      </c>
      <c r="E27" t="s">
        <v>195</v>
      </c>
      <c r="F27" t="s">
        <v>196</v>
      </c>
      <c r="G27" t="s">
        <v>25</v>
      </c>
      <c r="H27" t="s">
        <v>81</v>
      </c>
      <c r="I27" t="s">
        <v>51</v>
      </c>
      <c r="J27" t="s">
        <v>197</v>
      </c>
      <c r="K27" s="7">
        <f>Table082__Page_113[[#This Row],[Column4]]-Table082__Page_113[[#This Row],[Column7]]</f>
        <v>-9.6999999999999993</v>
      </c>
      <c r="L27" s="20">
        <f>Table082__Page_113[[#This Row],[Column2]]-Table082__Page_113[[#This Row],[Column5]]</f>
        <v>-11.400000000000002</v>
      </c>
      <c r="M27" s="20">
        <f>Table082__Page_113[[#This Row],[Column3]]-Table082__Page_113[[#This Row],[Column6]]</f>
        <v>-7.0000000000000036</v>
      </c>
    </row>
    <row r="28" spans="1:13" x14ac:dyDescent="0.3">
      <c r="A28" t="s">
        <v>198</v>
      </c>
      <c r="B28" t="s">
        <v>62</v>
      </c>
      <c r="C28" t="s">
        <v>58</v>
      </c>
      <c r="D28" t="s">
        <v>199</v>
      </c>
      <c r="E28" t="s">
        <v>189</v>
      </c>
      <c r="F28" t="s">
        <v>200</v>
      </c>
      <c r="G28" t="s">
        <v>95</v>
      </c>
      <c r="H28" t="s">
        <v>180</v>
      </c>
      <c r="I28" t="s">
        <v>201</v>
      </c>
      <c r="J28" t="s">
        <v>62</v>
      </c>
      <c r="K28" s="7">
        <f>Table082__Page_113[[#This Row],[Column4]]-Table082__Page_113[[#This Row],[Column7]]</f>
        <v>-14.599999999999998</v>
      </c>
      <c r="L28" s="20">
        <f>Table082__Page_113[[#This Row],[Column2]]-Table082__Page_113[[#This Row],[Column5]]</f>
        <v>-9.6000000000000014</v>
      </c>
      <c r="M28" s="20">
        <f>Table082__Page_113[[#This Row],[Column3]]-Table082__Page_113[[#This Row],[Column6]]</f>
        <v>-20.5</v>
      </c>
    </row>
    <row r="29" spans="1:13" x14ac:dyDescent="0.3">
      <c r="A29" t="s">
        <v>202</v>
      </c>
      <c r="B29" t="s">
        <v>203</v>
      </c>
      <c r="C29" t="s">
        <v>204</v>
      </c>
      <c r="D29" t="s">
        <v>205</v>
      </c>
      <c r="E29" t="s">
        <v>206</v>
      </c>
      <c r="F29" t="s">
        <v>207</v>
      </c>
      <c r="G29" t="s">
        <v>208</v>
      </c>
      <c r="H29" t="s">
        <v>209</v>
      </c>
      <c r="I29" t="s">
        <v>83</v>
      </c>
      <c r="J29" t="s">
        <v>210</v>
      </c>
      <c r="K29" s="7">
        <f>Table082__Page_113[[#This Row],[Column4]]-Table082__Page_113[[#This Row],[Column7]]</f>
        <v>-8</v>
      </c>
      <c r="L29" s="20">
        <f>Table082__Page_113[[#This Row],[Column2]]-Table082__Page_113[[#This Row],[Column5]]</f>
        <v>12.5</v>
      </c>
      <c r="M29" s="20">
        <f>Table082__Page_113[[#This Row],[Column3]]-Table082__Page_113[[#This Row],[Column6]]</f>
        <v>-24.900000000000006</v>
      </c>
    </row>
    <row r="30" spans="1:13" x14ac:dyDescent="0.3">
      <c r="A30" t="s">
        <v>211</v>
      </c>
      <c r="B30" t="s">
        <v>172</v>
      </c>
      <c r="C30" t="s">
        <v>212</v>
      </c>
      <c r="D30" t="s">
        <v>213</v>
      </c>
      <c r="E30" t="s">
        <v>214</v>
      </c>
      <c r="F30" t="s">
        <v>215</v>
      </c>
      <c r="G30" t="s">
        <v>216</v>
      </c>
      <c r="H30" t="s">
        <v>217</v>
      </c>
      <c r="I30" t="s">
        <v>174</v>
      </c>
      <c r="J30" t="s">
        <v>218</v>
      </c>
      <c r="K30" s="7">
        <f>Table082__Page_113[[#This Row],[Column4]]-Table082__Page_113[[#This Row],[Column7]]</f>
        <v>-19.899999999999999</v>
      </c>
      <c r="L30" s="20">
        <f>Table082__Page_113[[#This Row],[Column2]]-Table082__Page_113[[#This Row],[Column5]]</f>
        <v>-23.599999999999998</v>
      </c>
      <c r="M30" s="20">
        <f>Table082__Page_113[[#This Row],[Column3]]-Table082__Page_113[[#This Row],[Column6]]</f>
        <v>-16.399999999999999</v>
      </c>
    </row>
    <row r="31" spans="1:13" x14ac:dyDescent="0.3">
      <c r="A31" t="s">
        <v>219</v>
      </c>
      <c r="B31" t="s">
        <v>220</v>
      </c>
      <c r="C31" t="s">
        <v>161</v>
      </c>
      <c r="D31" t="s">
        <v>221</v>
      </c>
      <c r="E31" t="s">
        <v>222</v>
      </c>
      <c r="F31" t="s">
        <v>223</v>
      </c>
      <c r="G31" t="s">
        <v>224</v>
      </c>
      <c r="H31" t="s">
        <v>225</v>
      </c>
      <c r="I31" t="s">
        <v>81</v>
      </c>
      <c r="J31" t="s">
        <v>226</v>
      </c>
      <c r="K31" s="7">
        <f>Table082__Page_113[[#This Row],[Column4]]-Table082__Page_113[[#This Row],[Column7]]</f>
        <v>-12.600000000000001</v>
      </c>
      <c r="L31" s="20">
        <f>Table082__Page_113[[#This Row],[Column2]]-Table082__Page_113[[#This Row],[Column5]]</f>
        <v>-6.2999999999999972</v>
      </c>
      <c r="M31" s="20">
        <f>Table082__Page_113[[#This Row],[Column3]]-Table082__Page_113[[#This Row],[Column6]]</f>
        <v>-17.899999999999999</v>
      </c>
    </row>
    <row r="32" spans="1:13" x14ac:dyDescent="0.3">
      <c r="A32" t="s">
        <v>227</v>
      </c>
      <c r="B32" t="s">
        <v>228</v>
      </c>
      <c r="C32" t="s">
        <v>229</v>
      </c>
      <c r="D32" t="s">
        <v>230</v>
      </c>
      <c r="E32" t="s">
        <v>231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s="7">
        <f>Table082__Page_113[[#This Row],[Column4]]-Table082__Page_113[[#This Row],[Column7]]</f>
        <v>-11.6</v>
      </c>
      <c r="L32" s="20">
        <f>Table082__Page_113[[#This Row],[Column2]]-Table082__Page_113[[#This Row],[Column5]]</f>
        <v>-9</v>
      </c>
      <c r="M32" s="20">
        <f>Table082__Page_113[[#This Row],[Column3]]-Table082__Page_113[[#This Row],[Column6]]</f>
        <v>-13.8</v>
      </c>
    </row>
    <row r="33" spans="1:13" x14ac:dyDescent="0.3">
      <c r="A33" t="s">
        <v>237</v>
      </c>
      <c r="B33" t="s">
        <v>45</v>
      </c>
      <c r="C33" t="s">
        <v>148</v>
      </c>
      <c r="D33" t="s">
        <v>238</v>
      </c>
      <c r="E33" t="s">
        <v>239</v>
      </c>
      <c r="F33" t="s">
        <v>127</v>
      </c>
      <c r="G33" t="s">
        <v>240</v>
      </c>
      <c r="H33" t="s">
        <v>241</v>
      </c>
      <c r="I33" t="s">
        <v>154</v>
      </c>
      <c r="J33" t="s">
        <v>242</v>
      </c>
      <c r="K33" s="7">
        <f>Table082__Page_113[[#This Row],[Column4]]-Table082__Page_113[[#This Row],[Column7]]</f>
        <v>-8.8000000000000007</v>
      </c>
      <c r="L33" s="20">
        <f>Table082__Page_113[[#This Row],[Column2]]-Table082__Page_113[[#This Row],[Column5]]</f>
        <v>-14.599999999999998</v>
      </c>
      <c r="M33" s="20">
        <f>Table082__Page_113[[#This Row],[Column3]]-Table082__Page_113[[#This Row],[Column6]]</f>
        <v>-2.6000000000000014</v>
      </c>
    </row>
    <row r="34" spans="1:13" x14ac:dyDescent="0.3">
      <c r="A34" t="s">
        <v>243</v>
      </c>
      <c r="B34" t="s">
        <v>50</v>
      </c>
      <c r="C34" t="s">
        <v>244</v>
      </c>
      <c r="D34" t="s">
        <v>245</v>
      </c>
      <c r="E34" t="s">
        <v>173</v>
      </c>
      <c r="F34" t="s">
        <v>246</v>
      </c>
      <c r="G34" t="s">
        <v>32</v>
      </c>
      <c r="H34" t="s">
        <v>247</v>
      </c>
      <c r="I34" t="s">
        <v>248</v>
      </c>
      <c r="J34" t="s">
        <v>249</v>
      </c>
      <c r="K34" s="7">
        <f>Table082__Page_113[[#This Row],[Column4]]-Table082__Page_113[[#This Row],[Column7]]</f>
        <v>-19.900000000000002</v>
      </c>
      <c r="L34" s="20">
        <f>Table082__Page_113[[#This Row],[Column2]]-Table082__Page_113[[#This Row],[Column5]]</f>
        <v>-24.800000000000004</v>
      </c>
      <c r="M34" s="20">
        <f>Table082__Page_113[[#This Row],[Column3]]-Table082__Page_113[[#This Row],[Column6]]</f>
        <v>-14.2</v>
      </c>
    </row>
    <row r="35" spans="1:13" x14ac:dyDescent="0.3">
      <c r="A35" t="s">
        <v>250</v>
      </c>
      <c r="B35" t="s">
        <v>35</v>
      </c>
      <c r="C35" t="s">
        <v>251</v>
      </c>
      <c r="D35" t="s">
        <v>252</v>
      </c>
      <c r="E35" t="s">
        <v>253</v>
      </c>
      <c r="F35" t="s">
        <v>254</v>
      </c>
      <c r="G35" t="s">
        <v>255</v>
      </c>
      <c r="H35" t="s">
        <v>189</v>
      </c>
      <c r="I35" t="s">
        <v>159</v>
      </c>
      <c r="J35" t="s">
        <v>256</v>
      </c>
      <c r="K35" s="7">
        <f>Table082__Page_113[[#This Row],[Column4]]-Table082__Page_113[[#This Row],[Column7]]</f>
        <v>-24.699999999999996</v>
      </c>
      <c r="L35" s="20">
        <f>Table082__Page_113[[#This Row],[Column2]]-Table082__Page_113[[#This Row],[Column5]]</f>
        <v>-27.199999999999996</v>
      </c>
      <c r="M35" s="20">
        <f>Table082__Page_113[[#This Row],[Column3]]-Table082__Page_113[[#This Row],[Column6]]</f>
        <v>-21.6</v>
      </c>
    </row>
    <row r="36" spans="1:13" x14ac:dyDescent="0.3">
      <c r="A36" t="s">
        <v>257</v>
      </c>
      <c r="B36" t="s">
        <v>258</v>
      </c>
      <c r="C36" t="s">
        <v>235</v>
      </c>
      <c r="D36" t="s">
        <v>36</v>
      </c>
      <c r="E36" t="s">
        <v>259</v>
      </c>
      <c r="F36" t="s">
        <v>260</v>
      </c>
      <c r="G36" t="s">
        <v>261</v>
      </c>
      <c r="H36" t="s">
        <v>262</v>
      </c>
      <c r="I36" t="s">
        <v>111</v>
      </c>
      <c r="J36" t="s">
        <v>263</v>
      </c>
      <c r="K36" s="7">
        <f>Table082__Page_113[[#This Row],[Column4]]-Table082__Page_113[[#This Row],[Column7]]</f>
        <v>-4.9000000000000021</v>
      </c>
      <c r="L36" s="20">
        <f>Table082__Page_113[[#This Row],[Column2]]-Table082__Page_113[[#This Row],[Column5]]</f>
        <v>4.4000000000000021</v>
      </c>
      <c r="M36" s="20">
        <f>Table082__Page_113[[#This Row],[Column3]]-Table082__Page_113[[#This Row],[Column6]]</f>
        <v>-25.6</v>
      </c>
    </row>
    <row r="37" spans="1:13" x14ac:dyDescent="0.3">
      <c r="A37" t="s">
        <v>264</v>
      </c>
      <c r="B37" t="s">
        <v>265</v>
      </c>
      <c r="C37" t="s">
        <v>265</v>
      </c>
      <c r="D37" t="s">
        <v>265</v>
      </c>
      <c r="E37" t="s">
        <v>245</v>
      </c>
      <c r="F37" t="s">
        <v>266</v>
      </c>
      <c r="G37" t="s">
        <v>267</v>
      </c>
      <c r="H37" t="s">
        <v>245</v>
      </c>
      <c r="I37" t="s">
        <v>266</v>
      </c>
      <c r="J37" t="s">
        <v>267</v>
      </c>
      <c r="K37" s="7" t="s">
        <v>265</v>
      </c>
      <c r="L37" s="20" t="s">
        <v>265</v>
      </c>
      <c r="M37" s="20" t="s">
        <v>265</v>
      </c>
    </row>
    <row r="38" spans="1:13" ht="43.2" x14ac:dyDescent="0.3">
      <c r="A38" s="11" t="s">
        <v>512</v>
      </c>
      <c r="B38" t="s">
        <v>268</v>
      </c>
      <c r="C38" t="s">
        <v>269</v>
      </c>
      <c r="D38" t="s">
        <v>270</v>
      </c>
      <c r="E38" t="s">
        <v>271</v>
      </c>
      <c r="F38" t="s">
        <v>272</v>
      </c>
      <c r="G38" t="s">
        <v>273</v>
      </c>
      <c r="H38" t="s">
        <v>274</v>
      </c>
      <c r="I38" t="s">
        <v>275</v>
      </c>
      <c r="J38" t="s">
        <v>146</v>
      </c>
      <c r="K38" s="7">
        <f>Table082__Page_113[[#This Row],[Column4]]-Table082__Page_113[[#This Row],[Column7]]</f>
        <v>-0.20000000000000107</v>
      </c>
      <c r="L38" s="20">
        <f>Table082__Page_113[[#This Row],[Column2]]-Table082__Page_113[[#This Row],[Column5]]</f>
        <v>0.59999999999999787</v>
      </c>
      <c r="M38" s="20">
        <f>Table082__Page_113[[#This Row],[Column3]]-Table082__Page_113[[#This Row],[Column6]]</f>
        <v>6.6000000000000005</v>
      </c>
    </row>
    <row r="39" spans="1:13" x14ac:dyDescent="0.3">
      <c r="A39" t="s">
        <v>276</v>
      </c>
      <c r="B39" t="s">
        <v>157</v>
      </c>
      <c r="C39" t="s">
        <v>30</v>
      </c>
      <c r="D39" t="s">
        <v>277</v>
      </c>
      <c r="E39" t="s">
        <v>278</v>
      </c>
      <c r="F39" t="s">
        <v>200</v>
      </c>
      <c r="G39" t="s">
        <v>279</v>
      </c>
      <c r="H39" t="s">
        <v>117</v>
      </c>
      <c r="I39" t="s">
        <v>111</v>
      </c>
      <c r="J39" t="s">
        <v>94</v>
      </c>
      <c r="K39" s="7">
        <f>Table082__Page_113[[#This Row],[Column4]]-Table082__Page_113[[#This Row],[Column7]]</f>
        <v>-4.5999999999999979</v>
      </c>
      <c r="L39" s="20">
        <f>Table082__Page_113[[#This Row],[Column2]]-Table082__Page_113[[#This Row],[Column5]]</f>
        <v>0.60000000000000142</v>
      </c>
      <c r="M39" s="20">
        <f>Table082__Page_113[[#This Row],[Column3]]-Table082__Page_113[[#This Row],[Column6]]</f>
        <v>-10.8</v>
      </c>
    </row>
    <row r="40" spans="1:13" x14ac:dyDescent="0.3">
      <c r="A40" t="s">
        <v>280</v>
      </c>
      <c r="B40" t="s">
        <v>281</v>
      </c>
      <c r="C40" t="s">
        <v>281</v>
      </c>
      <c r="D40" t="s">
        <v>281</v>
      </c>
      <c r="E40" t="s">
        <v>35</v>
      </c>
      <c r="F40" t="s">
        <v>241</v>
      </c>
      <c r="G40" t="s">
        <v>282</v>
      </c>
      <c r="H40" t="s">
        <v>283</v>
      </c>
      <c r="I40" t="s">
        <v>284</v>
      </c>
      <c r="J40" t="s">
        <v>285</v>
      </c>
      <c r="K40" s="7">
        <f>Table082__Page_113[[#This Row],[Column4]]-Table082__Page_113[[#This Row],[Column7]]</f>
        <v>-23.1</v>
      </c>
      <c r="L40" s="20">
        <f>Table082__Page_113[[#This Row],[Column2]]-Table082__Page_113[[#This Row],[Column5]]</f>
        <v>-18.600000000000001</v>
      </c>
      <c r="M40" s="20">
        <f>Table082__Page_113[[#This Row],[Column3]]-Table082__Page_113[[#This Row],[Column6]]</f>
        <v>-30.4</v>
      </c>
    </row>
    <row r="41" spans="1:13" x14ac:dyDescent="0.3">
      <c r="A41" t="s">
        <v>286</v>
      </c>
      <c r="B41" t="s">
        <v>281</v>
      </c>
      <c r="C41" t="s">
        <v>287</v>
      </c>
      <c r="D41" t="s">
        <v>216</v>
      </c>
      <c r="E41" t="s">
        <v>288</v>
      </c>
      <c r="F41" t="s">
        <v>217</v>
      </c>
      <c r="G41" t="s">
        <v>289</v>
      </c>
      <c r="H41" t="s">
        <v>290</v>
      </c>
      <c r="I41" t="s">
        <v>291</v>
      </c>
      <c r="J41" t="s">
        <v>292</v>
      </c>
      <c r="K41" s="7">
        <f>Table082__Page_113[[#This Row],[Column4]]-Table082__Page_113[[#This Row],[Column7]]</f>
        <v>-7.8000000000000043</v>
      </c>
      <c r="L41" s="20">
        <f>Table082__Page_113[[#This Row],[Column2]]-Table082__Page_113[[#This Row],[Column5]]</f>
        <v>-72.2</v>
      </c>
      <c r="M41" s="20">
        <f>Table082__Page_113[[#This Row],[Column3]]-Table082__Page_113[[#This Row],[Column6]]</f>
        <v>33.5</v>
      </c>
    </row>
    <row r="42" spans="1:13" x14ac:dyDescent="0.3">
      <c r="A42" t="s">
        <v>293</v>
      </c>
      <c r="B42" t="s">
        <v>96</v>
      </c>
      <c r="C42" t="s">
        <v>294</v>
      </c>
      <c r="D42" t="s">
        <v>295</v>
      </c>
      <c r="E42" t="s">
        <v>296</v>
      </c>
      <c r="F42" t="s">
        <v>297</v>
      </c>
      <c r="G42" t="s">
        <v>298</v>
      </c>
      <c r="H42" t="s">
        <v>299</v>
      </c>
      <c r="I42" t="s">
        <v>300</v>
      </c>
      <c r="J42" t="s">
        <v>301</v>
      </c>
      <c r="K42" s="7">
        <f>Table082__Page_113[[#This Row],[Column4]]-Table082__Page_113[[#This Row],[Column7]]</f>
        <v>-33.399999999999991</v>
      </c>
      <c r="L42" s="20">
        <f>Table082__Page_113[[#This Row],[Column2]]-Table082__Page_113[[#This Row],[Column5]]</f>
        <v>-46.599999999999994</v>
      </c>
      <c r="M42" s="20">
        <f>Table082__Page_113[[#This Row],[Column3]]-Table082__Page_113[[#This Row],[Column6]]</f>
        <v>-20.300000000000004</v>
      </c>
    </row>
    <row r="43" spans="1:13" x14ac:dyDescent="0.3">
      <c r="A43" t="s">
        <v>302</v>
      </c>
      <c r="B43" t="s">
        <v>183</v>
      </c>
      <c r="C43" t="s">
        <v>146</v>
      </c>
      <c r="D43" t="s">
        <v>93</v>
      </c>
      <c r="E43" t="s">
        <v>303</v>
      </c>
      <c r="F43" t="s">
        <v>295</v>
      </c>
      <c r="G43" t="s">
        <v>70</v>
      </c>
      <c r="H43" t="s">
        <v>304</v>
      </c>
      <c r="I43" t="s">
        <v>305</v>
      </c>
      <c r="J43" t="s">
        <v>306</v>
      </c>
      <c r="K43" s="7">
        <f>Table082__Page_113[[#This Row],[Column4]]-Table082__Page_113[[#This Row],[Column7]]</f>
        <v>-22.299999999999997</v>
      </c>
      <c r="L43" s="20">
        <f>Table082__Page_113[[#This Row],[Column2]]-Table082__Page_113[[#This Row],[Column5]]</f>
        <v>-21.999999999999996</v>
      </c>
      <c r="M43" s="20">
        <f>Table082__Page_113[[#This Row],[Column3]]-Table082__Page_113[[#This Row],[Column6]]</f>
        <v>-22.500000000000004</v>
      </c>
    </row>
    <row r="44" spans="1:13" ht="14.4" customHeight="1" x14ac:dyDescent="0.3">
      <c r="A44" s="26" t="s">
        <v>517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</sheetData>
  <mergeCells count="3">
    <mergeCell ref="A1:K3"/>
    <mergeCell ref="L1:M3"/>
    <mergeCell ref="A44:M44"/>
  </mergeCells>
  <phoneticPr fontId="2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2798-6858-45A0-B527-51CFD3A300B7}">
  <dimension ref="A1:J46"/>
  <sheetViews>
    <sheetView topLeftCell="A28" workbookViewId="0">
      <selection activeCell="A46" sqref="A46:E46"/>
    </sheetView>
  </sheetViews>
  <sheetFormatPr defaultRowHeight="14.4" x14ac:dyDescent="0.3"/>
  <cols>
    <col min="1" max="1" width="31.88671875" bestFit="1" customWidth="1"/>
    <col min="5" max="5" width="10.5546875" style="7" bestFit="1" customWidth="1"/>
  </cols>
  <sheetData>
    <row r="1" spans="1:5" x14ac:dyDescent="0.3">
      <c r="A1" s="21" t="s">
        <v>511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4"/>
      <c r="B5" s="24"/>
      <c r="C5" s="24"/>
      <c r="D5" s="24"/>
      <c r="E5" s="24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9" t="s">
        <v>4</v>
      </c>
    </row>
    <row r="7" spans="1:5" x14ac:dyDescent="0.3">
      <c r="A7" s="3"/>
      <c r="B7" s="4"/>
      <c r="C7" s="4" t="s">
        <v>11</v>
      </c>
      <c r="D7" s="4"/>
      <c r="E7" s="8"/>
    </row>
    <row r="8" spans="1:5" x14ac:dyDescent="0.3">
      <c r="A8" s="5" t="s">
        <v>14</v>
      </c>
      <c r="B8" s="6" t="s">
        <v>15</v>
      </c>
      <c r="C8" s="6" t="s">
        <v>16</v>
      </c>
      <c r="D8" s="6" t="s">
        <v>17</v>
      </c>
      <c r="E8" s="10" t="s">
        <v>308</v>
      </c>
    </row>
    <row r="9" spans="1:5" x14ac:dyDescent="0.3">
      <c r="A9" s="3" t="s">
        <v>18</v>
      </c>
      <c r="B9" s="4" t="s">
        <v>169</v>
      </c>
      <c r="C9" s="4" t="s">
        <v>327</v>
      </c>
      <c r="D9" s="4" t="s">
        <v>450</v>
      </c>
      <c r="E9" s="8">
        <f>C9-B9</f>
        <v>-5.9</v>
      </c>
    </row>
    <row r="10" spans="1:5" x14ac:dyDescent="0.3">
      <c r="A10" s="5" t="s">
        <v>28</v>
      </c>
      <c r="B10" s="6" t="s">
        <v>453</v>
      </c>
      <c r="C10" s="6" t="s">
        <v>454</v>
      </c>
      <c r="D10" s="6" t="s">
        <v>248</v>
      </c>
      <c r="E10" s="10">
        <f t="shared" ref="E10:E45" si="0">C10-B10</f>
        <v>-4.6999999999999993</v>
      </c>
    </row>
    <row r="11" spans="1:5" x14ac:dyDescent="0.3">
      <c r="A11" s="3" t="s">
        <v>38</v>
      </c>
      <c r="B11" s="4" t="s">
        <v>456</v>
      </c>
      <c r="C11" s="4" t="s">
        <v>457</v>
      </c>
      <c r="D11" s="4" t="s">
        <v>58</v>
      </c>
      <c r="E11" s="8">
        <f t="shared" si="0"/>
        <v>-5.7</v>
      </c>
    </row>
    <row r="12" spans="1:5" x14ac:dyDescent="0.3">
      <c r="A12" s="5" t="s">
        <v>47</v>
      </c>
      <c r="B12" s="6" t="s">
        <v>58</v>
      </c>
      <c r="C12" s="6" t="s">
        <v>283</v>
      </c>
      <c r="D12" s="6" t="s">
        <v>244</v>
      </c>
      <c r="E12" s="10">
        <f t="shared" si="0"/>
        <v>-4.6999999999999993</v>
      </c>
    </row>
    <row r="13" spans="1:5" x14ac:dyDescent="0.3">
      <c r="A13" s="3" t="s">
        <v>57</v>
      </c>
      <c r="B13" s="4" t="s">
        <v>461</v>
      </c>
      <c r="C13" s="4" t="s">
        <v>462</v>
      </c>
      <c r="D13" s="4" t="s">
        <v>272</v>
      </c>
      <c r="E13" s="8">
        <f t="shared" si="0"/>
        <v>-1.7999999999999998</v>
      </c>
    </row>
    <row r="14" spans="1:5" x14ac:dyDescent="0.3">
      <c r="A14" s="5" t="s">
        <v>66</v>
      </c>
      <c r="B14" s="6" t="s">
        <v>316</v>
      </c>
      <c r="C14" s="6" t="s">
        <v>459</v>
      </c>
      <c r="D14" s="6" t="s">
        <v>201</v>
      </c>
      <c r="E14" s="10">
        <f t="shared" si="0"/>
        <v>-5.8000000000000007</v>
      </c>
    </row>
    <row r="15" spans="1:5" x14ac:dyDescent="0.3">
      <c r="A15" s="3" t="s">
        <v>76</v>
      </c>
      <c r="B15" s="4" t="s">
        <v>263</v>
      </c>
      <c r="C15" s="4" t="s">
        <v>150</v>
      </c>
      <c r="D15" s="4" t="s">
        <v>92</v>
      </c>
      <c r="E15" s="8">
        <f t="shared" si="0"/>
        <v>4</v>
      </c>
    </row>
    <row r="16" spans="1:5" x14ac:dyDescent="0.3">
      <c r="A16" s="5" t="s">
        <v>84</v>
      </c>
      <c r="B16" s="6" t="s">
        <v>269</v>
      </c>
      <c r="C16" s="6" t="s">
        <v>469</v>
      </c>
      <c r="D16" s="6" t="s">
        <v>245</v>
      </c>
      <c r="E16" s="10">
        <f t="shared" si="0"/>
        <v>-4.2000000000000011</v>
      </c>
    </row>
    <row r="17" spans="1:5" x14ac:dyDescent="0.3">
      <c r="A17" s="3" t="s">
        <v>91</v>
      </c>
      <c r="B17" s="4" t="s">
        <v>446</v>
      </c>
      <c r="C17" s="4" t="s">
        <v>323</v>
      </c>
      <c r="D17" s="4" t="s">
        <v>456</v>
      </c>
      <c r="E17" s="8">
        <f t="shared" si="0"/>
        <v>-9.6000000000000014</v>
      </c>
    </row>
    <row r="18" spans="1:5" x14ac:dyDescent="0.3">
      <c r="A18" s="5" t="s">
        <v>100</v>
      </c>
      <c r="B18" s="6" t="s">
        <v>473</v>
      </c>
      <c r="C18" s="6" t="s">
        <v>376</v>
      </c>
      <c r="D18" s="6" t="s">
        <v>388</v>
      </c>
      <c r="E18" s="10">
        <f t="shared" si="0"/>
        <v>-8.8000000000000007</v>
      </c>
    </row>
    <row r="19" spans="1:5" x14ac:dyDescent="0.3">
      <c r="A19" s="3" t="s">
        <v>110</v>
      </c>
      <c r="B19" s="4" t="s">
        <v>475</v>
      </c>
      <c r="C19" s="4" t="s">
        <v>476</v>
      </c>
      <c r="D19" s="4" t="s">
        <v>477</v>
      </c>
      <c r="E19" s="8">
        <f t="shared" si="0"/>
        <v>-5.9</v>
      </c>
    </row>
    <row r="20" spans="1:5" x14ac:dyDescent="0.3">
      <c r="A20" s="5" t="s">
        <v>119</v>
      </c>
      <c r="B20" s="6" t="s">
        <v>85</v>
      </c>
      <c r="C20" s="6" t="s">
        <v>425</v>
      </c>
      <c r="D20" s="6" t="s">
        <v>409</v>
      </c>
      <c r="E20" s="10">
        <f t="shared" si="0"/>
        <v>-7</v>
      </c>
    </row>
    <row r="21" spans="1:5" x14ac:dyDescent="0.3">
      <c r="A21" s="3" t="s">
        <v>128</v>
      </c>
      <c r="B21" s="4" t="s">
        <v>480</v>
      </c>
      <c r="C21" s="4" t="s">
        <v>246</v>
      </c>
      <c r="D21" s="4" t="s">
        <v>117</v>
      </c>
      <c r="E21" s="8">
        <f t="shared" si="0"/>
        <v>-6.3000000000000007</v>
      </c>
    </row>
    <row r="22" spans="1:5" x14ac:dyDescent="0.3">
      <c r="A22" s="5" t="s">
        <v>138</v>
      </c>
      <c r="B22" s="6" t="s">
        <v>482</v>
      </c>
      <c r="C22" s="6" t="s">
        <v>230</v>
      </c>
      <c r="D22" s="6" t="s">
        <v>285</v>
      </c>
      <c r="E22" s="10">
        <f t="shared" si="0"/>
        <v>-3.1</v>
      </c>
    </row>
    <row r="23" spans="1:5" x14ac:dyDescent="0.3">
      <c r="A23" s="3" t="s">
        <v>147</v>
      </c>
      <c r="B23" s="4" t="s">
        <v>61</v>
      </c>
      <c r="C23" s="4" t="s">
        <v>455</v>
      </c>
      <c r="D23" s="4" t="s">
        <v>322</v>
      </c>
      <c r="E23" s="8">
        <f t="shared" si="0"/>
        <v>-7.7999999999999989</v>
      </c>
    </row>
    <row r="24" spans="1:5" x14ac:dyDescent="0.3">
      <c r="A24" s="5" t="s">
        <v>155</v>
      </c>
      <c r="B24" s="6" t="s">
        <v>277</v>
      </c>
      <c r="C24" s="6" t="s">
        <v>456</v>
      </c>
      <c r="D24" s="6" t="s">
        <v>118</v>
      </c>
      <c r="E24" s="10">
        <f t="shared" si="0"/>
        <v>-9.4</v>
      </c>
    </row>
    <row r="25" spans="1:5" x14ac:dyDescent="0.3">
      <c r="A25" s="3" t="s">
        <v>164</v>
      </c>
      <c r="B25" s="4" t="s">
        <v>485</v>
      </c>
      <c r="C25" s="4" t="s">
        <v>244</v>
      </c>
      <c r="D25" s="4" t="s">
        <v>49</v>
      </c>
      <c r="E25" s="8">
        <f t="shared" si="0"/>
        <v>-2.6000000000000005</v>
      </c>
    </row>
    <row r="26" spans="1:5" x14ac:dyDescent="0.3">
      <c r="A26" s="5" t="s">
        <v>170</v>
      </c>
      <c r="B26" s="6" t="s">
        <v>473</v>
      </c>
      <c r="C26" s="6" t="s">
        <v>392</v>
      </c>
      <c r="D26" s="6" t="s">
        <v>41</v>
      </c>
      <c r="E26" s="10">
        <f t="shared" si="0"/>
        <v>-12.3</v>
      </c>
    </row>
    <row r="27" spans="1:5" x14ac:dyDescent="0.3">
      <c r="A27" s="3" t="s">
        <v>179</v>
      </c>
      <c r="B27" s="4" t="s">
        <v>199</v>
      </c>
      <c r="C27" s="4" t="s">
        <v>452</v>
      </c>
      <c r="D27" s="4" t="s">
        <v>56</v>
      </c>
      <c r="E27" s="8">
        <f t="shared" si="0"/>
        <v>-1.8000000000000007</v>
      </c>
    </row>
    <row r="28" spans="1:5" x14ac:dyDescent="0.3">
      <c r="A28" s="5" t="s">
        <v>186</v>
      </c>
      <c r="B28" s="6" t="s">
        <v>488</v>
      </c>
      <c r="C28" s="6" t="s">
        <v>236</v>
      </c>
      <c r="D28" s="6" t="s">
        <v>489</v>
      </c>
      <c r="E28" s="10">
        <f t="shared" si="0"/>
        <v>-3.5</v>
      </c>
    </row>
    <row r="29" spans="1:5" x14ac:dyDescent="0.3">
      <c r="A29" s="3" t="s">
        <v>193</v>
      </c>
      <c r="B29" s="4" t="s">
        <v>29</v>
      </c>
      <c r="C29" s="4" t="s">
        <v>65</v>
      </c>
      <c r="D29" s="4" t="s">
        <v>378</v>
      </c>
      <c r="E29" s="8">
        <f t="shared" si="0"/>
        <v>-5.3000000000000007</v>
      </c>
    </row>
    <row r="30" spans="1:5" x14ac:dyDescent="0.3">
      <c r="A30" s="5" t="s">
        <v>198</v>
      </c>
      <c r="B30" s="6" t="s">
        <v>315</v>
      </c>
      <c r="C30" s="6" t="s">
        <v>465</v>
      </c>
      <c r="D30" s="6" t="s">
        <v>460</v>
      </c>
      <c r="E30" s="10">
        <f t="shared" si="0"/>
        <v>-8</v>
      </c>
    </row>
    <row r="31" spans="1:5" x14ac:dyDescent="0.3">
      <c r="A31" s="3" t="s">
        <v>202</v>
      </c>
      <c r="B31" s="4" t="s">
        <v>405</v>
      </c>
      <c r="C31" s="4" t="s">
        <v>201</v>
      </c>
      <c r="D31" s="4" t="s">
        <v>433</v>
      </c>
      <c r="E31" s="8">
        <f t="shared" si="0"/>
        <v>-16.100000000000001</v>
      </c>
    </row>
    <row r="32" spans="1:5" x14ac:dyDescent="0.3">
      <c r="A32" s="5" t="s">
        <v>211</v>
      </c>
      <c r="B32" s="6" t="s">
        <v>452</v>
      </c>
      <c r="C32" s="6" t="s">
        <v>494</v>
      </c>
      <c r="D32" s="6" t="s">
        <v>452</v>
      </c>
      <c r="E32" s="10">
        <f t="shared" si="0"/>
        <v>9.9999999999999645E-2</v>
      </c>
    </row>
    <row r="33" spans="1:10" x14ac:dyDescent="0.3">
      <c r="A33" s="3" t="s">
        <v>219</v>
      </c>
      <c r="B33" s="4" t="s">
        <v>456</v>
      </c>
      <c r="C33" s="4" t="s">
        <v>244</v>
      </c>
      <c r="D33" s="4" t="s">
        <v>325</v>
      </c>
      <c r="E33" s="8">
        <f t="shared" si="0"/>
        <v>-5.2</v>
      </c>
    </row>
    <row r="34" spans="1:10" x14ac:dyDescent="0.3">
      <c r="A34" s="5" t="s">
        <v>227</v>
      </c>
      <c r="B34" s="6" t="s">
        <v>272</v>
      </c>
      <c r="C34" s="6" t="s">
        <v>495</v>
      </c>
      <c r="D34" s="6" t="s">
        <v>230</v>
      </c>
      <c r="E34" s="10">
        <f t="shared" si="0"/>
        <v>-2.6</v>
      </c>
    </row>
    <row r="35" spans="1:10" x14ac:dyDescent="0.3">
      <c r="A35" s="3" t="s">
        <v>237</v>
      </c>
      <c r="B35" s="4" t="s">
        <v>199</v>
      </c>
      <c r="C35" s="4" t="s">
        <v>64</v>
      </c>
      <c r="D35" s="4" t="s">
        <v>453</v>
      </c>
      <c r="E35" s="8">
        <f t="shared" si="0"/>
        <v>-3.3000000000000007</v>
      </c>
    </row>
    <row r="36" spans="1:10" x14ac:dyDescent="0.3">
      <c r="A36" s="5" t="s">
        <v>243</v>
      </c>
      <c r="B36" s="6" t="s">
        <v>244</v>
      </c>
      <c r="C36" s="6" t="s">
        <v>462</v>
      </c>
      <c r="D36" s="6" t="s">
        <v>461</v>
      </c>
      <c r="E36" s="10">
        <f t="shared" si="0"/>
        <v>-3.4000000000000004</v>
      </c>
    </row>
    <row r="37" spans="1:10" x14ac:dyDescent="0.3">
      <c r="A37" s="3" t="s">
        <v>250</v>
      </c>
      <c r="B37" s="4" t="s">
        <v>486</v>
      </c>
      <c r="C37" s="4" t="s">
        <v>500</v>
      </c>
      <c r="D37" s="4" t="s">
        <v>326</v>
      </c>
      <c r="E37" s="8">
        <f t="shared" si="0"/>
        <v>-3.2</v>
      </c>
    </row>
    <row r="38" spans="1:10" x14ac:dyDescent="0.3">
      <c r="A38" s="5" t="s">
        <v>257</v>
      </c>
      <c r="B38" s="6" t="s">
        <v>351</v>
      </c>
      <c r="C38" s="6" t="s">
        <v>501</v>
      </c>
      <c r="D38" s="6" t="s">
        <v>64</v>
      </c>
      <c r="E38" s="10">
        <f t="shared" si="0"/>
        <v>-14.2</v>
      </c>
    </row>
    <row r="39" spans="1:10" x14ac:dyDescent="0.3">
      <c r="A39" s="3" t="s">
        <v>264</v>
      </c>
      <c r="B39" s="4" t="s">
        <v>265</v>
      </c>
      <c r="C39" s="4" t="s">
        <v>265</v>
      </c>
      <c r="D39" s="4" t="s">
        <v>265</v>
      </c>
      <c r="E39" s="8" t="s">
        <v>265</v>
      </c>
    </row>
    <row r="40" spans="1:10" x14ac:dyDescent="0.3">
      <c r="A40" s="18" t="s">
        <v>512</v>
      </c>
      <c r="B40" s="4" t="s">
        <v>457</v>
      </c>
      <c r="C40" s="4" t="s">
        <v>285</v>
      </c>
      <c r="D40" s="4" t="s">
        <v>477</v>
      </c>
      <c r="E40" s="8">
        <f t="shared" si="0"/>
        <v>-1.7000000000000002</v>
      </c>
    </row>
    <row r="41" spans="1:10" x14ac:dyDescent="0.3">
      <c r="A41" s="5" t="s">
        <v>276</v>
      </c>
      <c r="B41" s="6" t="s">
        <v>453</v>
      </c>
      <c r="C41" s="6" t="s">
        <v>458</v>
      </c>
      <c r="D41" s="6" t="s">
        <v>373</v>
      </c>
      <c r="E41" s="10">
        <f t="shared" si="0"/>
        <v>-4.0999999999999996</v>
      </c>
    </row>
    <row r="42" spans="1:10" x14ac:dyDescent="0.3">
      <c r="A42" s="3" t="s">
        <v>280</v>
      </c>
      <c r="B42" s="4" t="s">
        <v>20</v>
      </c>
      <c r="C42" s="4" t="s">
        <v>161</v>
      </c>
      <c r="D42" s="4" t="s">
        <v>96</v>
      </c>
      <c r="E42" s="8">
        <f t="shared" si="0"/>
        <v>-5.5999999999999979</v>
      </c>
    </row>
    <row r="43" spans="1:10" x14ac:dyDescent="0.3">
      <c r="A43" s="5" t="s">
        <v>286</v>
      </c>
      <c r="B43" s="6" t="s">
        <v>258</v>
      </c>
      <c r="C43" s="6" t="s">
        <v>19</v>
      </c>
      <c r="D43" s="6" t="s">
        <v>434</v>
      </c>
      <c r="E43" s="10">
        <f t="shared" si="0"/>
        <v>4.6000000000000014</v>
      </c>
    </row>
    <row r="44" spans="1:10" x14ac:dyDescent="0.3">
      <c r="A44" s="3" t="s">
        <v>293</v>
      </c>
      <c r="B44" s="4" t="s">
        <v>385</v>
      </c>
      <c r="C44" s="4" t="s">
        <v>39</v>
      </c>
      <c r="D44" s="4" t="s">
        <v>348</v>
      </c>
      <c r="E44" s="8">
        <f t="shared" si="0"/>
        <v>0.89999999999999858</v>
      </c>
    </row>
    <row r="45" spans="1:10" x14ac:dyDescent="0.3">
      <c r="A45" s="5" t="s">
        <v>302</v>
      </c>
      <c r="B45" s="6" t="s">
        <v>478</v>
      </c>
      <c r="C45" s="6" t="s">
        <v>234</v>
      </c>
      <c r="D45" s="6" t="s">
        <v>483</v>
      </c>
      <c r="E45" s="10">
        <f t="shared" si="0"/>
        <v>-4.6999999999999993</v>
      </c>
    </row>
    <row r="46" spans="1:10" ht="14.4" customHeight="1" x14ac:dyDescent="0.3">
      <c r="A46" s="27" t="s">
        <v>517</v>
      </c>
      <c r="B46" s="27"/>
      <c r="C46" s="27"/>
      <c r="D46" s="27"/>
      <c r="E46" s="27"/>
      <c r="F46" s="25"/>
      <c r="G46" s="25"/>
      <c r="H46" s="25"/>
      <c r="I46" s="25"/>
      <c r="J46" s="25"/>
    </row>
  </sheetData>
  <mergeCells count="2">
    <mergeCell ref="A1:E5"/>
    <mergeCell ref="A46:E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BA3B-3FBC-48DA-9DE4-2BA99326797D}">
  <dimension ref="A1:J46"/>
  <sheetViews>
    <sheetView topLeftCell="A27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21" t="s">
        <v>511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4"/>
      <c r="B5" s="24"/>
      <c r="C5" s="24"/>
      <c r="D5" s="24"/>
      <c r="E5" s="24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9" t="s">
        <v>4</v>
      </c>
    </row>
    <row r="7" spans="1:5" x14ac:dyDescent="0.3">
      <c r="A7" s="3"/>
      <c r="B7" s="4"/>
      <c r="C7" s="4" t="s">
        <v>12</v>
      </c>
      <c r="D7" s="4"/>
      <c r="E7" s="8"/>
    </row>
    <row r="8" spans="1:5" x14ac:dyDescent="0.3">
      <c r="A8" s="5" t="s">
        <v>14</v>
      </c>
      <c r="B8" s="6" t="s">
        <v>15</v>
      </c>
      <c r="C8" s="6" t="s">
        <v>16</v>
      </c>
      <c r="D8" s="6" t="s">
        <v>17</v>
      </c>
      <c r="E8" s="10" t="s">
        <v>308</v>
      </c>
    </row>
    <row r="9" spans="1:5" x14ac:dyDescent="0.3">
      <c r="A9" s="3" t="s">
        <v>18</v>
      </c>
      <c r="B9" s="4" t="s">
        <v>20</v>
      </c>
      <c r="C9" s="4" t="s">
        <v>451</v>
      </c>
      <c r="D9" s="4" t="s">
        <v>99</v>
      </c>
      <c r="E9" s="8">
        <f>C9-B9</f>
        <v>-12.3</v>
      </c>
    </row>
    <row r="10" spans="1:5" x14ac:dyDescent="0.3">
      <c r="A10" s="5" t="s">
        <v>28</v>
      </c>
      <c r="B10" s="6" t="s">
        <v>348</v>
      </c>
      <c r="C10" s="6" t="s">
        <v>93</v>
      </c>
      <c r="D10" s="6" t="s">
        <v>60</v>
      </c>
      <c r="E10" s="10">
        <f t="shared" ref="E10:E45" si="0">C10-B10</f>
        <v>-3</v>
      </c>
    </row>
    <row r="11" spans="1:5" x14ac:dyDescent="0.3">
      <c r="A11" s="3" t="s">
        <v>38</v>
      </c>
      <c r="B11" s="4" t="s">
        <v>434</v>
      </c>
      <c r="C11" s="4" t="s">
        <v>268</v>
      </c>
      <c r="D11" s="4" t="s">
        <v>387</v>
      </c>
      <c r="E11" s="8">
        <f t="shared" si="0"/>
        <v>-11.400000000000002</v>
      </c>
    </row>
    <row r="12" spans="1:5" x14ac:dyDescent="0.3">
      <c r="A12" s="5" t="s">
        <v>47</v>
      </c>
      <c r="B12" s="6" t="s">
        <v>263</v>
      </c>
      <c r="C12" s="6" t="s">
        <v>233</v>
      </c>
      <c r="D12" s="6" t="s">
        <v>274</v>
      </c>
      <c r="E12" s="10">
        <f t="shared" si="0"/>
        <v>-10.3</v>
      </c>
    </row>
    <row r="13" spans="1:5" x14ac:dyDescent="0.3">
      <c r="A13" s="3" t="s">
        <v>57</v>
      </c>
      <c r="B13" s="4" t="s">
        <v>463</v>
      </c>
      <c r="C13" s="4" t="s">
        <v>245</v>
      </c>
      <c r="D13" s="4" t="s">
        <v>315</v>
      </c>
      <c r="E13" s="8">
        <f t="shared" si="0"/>
        <v>-7.1000000000000014</v>
      </c>
    </row>
    <row r="14" spans="1:5" x14ac:dyDescent="0.3">
      <c r="A14" s="5" t="s">
        <v>66</v>
      </c>
      <c r="B14" s="6" t="s">
        <v>92</v>
      </c>
      <c r="C14" s="6" t="s">
        <v>467</v>
      </c>
      <c r="D14" s="6" t="s">
        <v>156</v>
      </c>
      <c r="E14" s="10">
        <f t="shared" si="0"/>
        <v>-6.6000000000000014</v>
      </c>
    </row>
    <row r="15" spans="1:5" x14ac:dyDescent="0.3">
      <c r="A15" s="3" t="s">
        <v>76</v>
      </c>
      <c r="B15" s="4" t="s">
        <v>468</v>
      </c>
      <c r="C15" s="4" t="s">
        <v>315</v>
      </c>
      <c r="D15" s="4" t="s">
        <v>231</v>
      </c>
      <c r="E15" s="8">
        <f t="shared" si="0"/>
        <v>-2.5999999999999996</v>
      </c>
    </row>
    <row r="16" spans="1:5" x14ac:dyDescent="0.3">
      <c r="A16" s="5" t="s">
        <v>84</v>
      </c>
      <c r="B16" s="6" t="s">
        <v>470</v>
      </c>
      <c r="C16" s="6" t="s">
        <v>85</v>
      </c>
      <c r="D16" s="6" t="s">
        <v>163</v>
      </c>
      <c r="E16" s="10">
        <f t="shared" si="0"/>
        <v>-15.6</v>
      </c>
    </row>
    <row r="17" spans="1:5" x14ac:dyDescent="0.3">
      <c r="A17" s="3" t="s">
        <v>91</v>
      </c>
      <c r="B17" s="4" t="s">
        <v>187</v>
      </c>
      <c r="C17" s="4" t="s">
        <v>446</v>
      </c>
      <c r="D17" s="4" t="s">
        <v>348</v>
      </c>
      <c r="E17" s="8">
        <f t="shared" si="0"/>
        <v>-6.6999999999999993</v>
      </c>
    </row>
    <row r="18" spans="1:5" x14ac:dyDescent="0.3">
      <c r="A18" s="5" t="s">
        <v>100</v>
      </c>
      <c r="B18" s="6" t="s">
        <v>75</v>
      </c>
      <c r="C18" s="6" t="s">
        <v>213</v>
      </c>
      <c r="D18" s="6" t="s">
        <v>240</v>
      </c>
      <c r="E18" s="10">
        <f t="shared" si="0"/>
        <v>-6.3999999999999986</v>
      </c>
    </row>
    <row r="19" spans="1:5" x14ac:dyDescent="0.3">
      <c r="A19" s="3" t="s">
        <v>110</v>
      </c>
      <c r="B19" s="4" t="s">
        <v>328</v>
      </c>
      <c r="C19" s="4" t="s">
        <v>392</v>
      </c>
      <c r="D19" s="4" t="s">
        <v>251</v>
      </c>
      <c r="E19" s="8">
        <f t="shared" si="0"/>
        <v>-9.1000000000000014</v>
      </c>
    </row>
    <row r="20" spans="1:5" x14ac:dyDescent="0.3">
      <c r="A20" s="5" t="s">
        <v>119</v>
      </c>
      <c r="B20" s="6" t="s">
        <v>154</v>
      </c>
      <c r="C20" s="6" t="s">
        <v>158</v>
      </c>
      <c r="D20" s="6" t="s">
        <v>184</v>
      </c>
      <c r="E20" s="10">
        <f t="shared" si="0"/>
        <v>-2.6000000000000014</v>
      </c>
    </row>
    <row r="21" spans="1:5" x14ac:dyDescent="0.3">
      <c r="A21" s="3" t="s">
        <v>128</v>
      </c>
      <c r="B21" s="4" t="s">
        <v>241</v>
      </c>
      <c r="C21" s="4" t="s">
        <v>258</v>
      </c>
      <c r="D21" s="4" t="s">
        <v>68</v>
      </c>
      <c r="E21" s="8">
        <f t="shared" si="0"/>
        <v>-1.7999999999999972</v>
      </c>
    </row>
    <row r="22" spans="1:5" x14ac:dyDescent="0.3">
      <c r="A22" s="5" t="s">
        <v>138</v>
      </c>
      <c r="B22" s="6" t="s">
        <v>471</v>
      </c>
      <c r="C22" s="6" t="s">
        <v>121</v>
      </c>
      <c r="D22" s="6" t="s">
        <v>60</v>
      </c>
      <c r="E22" s="10">
        <f t="shared" si="0"/>
        <v>-6.7999999999999989</v>
      </c>
    </row>
    <row r="23" spans="1:5" x14ac:dyDescent="0.3">
      <c r="A23" s="3" t="s">
        <v>147</v>
      </c>
      <c r="B23" s="4" t="s">
        <v>158</v>
      </c>
      <c r="C23" s="4" t="s">
        <v>274</v>
      </c>
      <c r="D23" s="4" t="s">
        <v>424</v>
      </c>
      <c r="E23" s="8">
        <f t="shared" si="0"/>
        <v>-10.5</v>
      </c>
    </row>
    <row r="24" spans="1:5" x14ac:dyDescent="0.3">
      <c r="A24" s="5" t="s">
        <v>155</v>
      </c>
      <c r="B24" s="6" t="s">
        <v>306</v>
      </c>
      <c r="C24" s="6" t="s">
        <v>456</v>
      </c>
      <c r="D24" s="6" t="s">
        <v>252</v>
      </c>
      <c r="E24" s="10">
        <f t="shared" si="0"/>
        <v>-12.4</v>
      </c>
    </row>
    <row r="25" spans="1:5" x14ac:dyDescent="0.3">
      <c r="A25" s="3" t="s">
        <v>164</v>
      </c>
      <c r="B25" s="4" t="s">
        <v>226</v>
      </c>
      <c r="C25" s="4" t="s">
        <v>35</v>
      </c>
      <c r="D25" s="4" t="s">
        <v>347</v>
      </c>
      <c r="E25" s="8">
        <f t="shared" si="0"/>
        <v>-15</v>
      </c>
    </row>
    <row r="26" spans="1:5" x14ac:dyDescent="0.3">
      <c r="A26" s="5" t="s">
        <v>170</v>
      </c>
      <c r="B26" s="6" t="s">
        <v>218</v>
      </c>
      <c r="C26" s="6" t="s">
        <v>487</v>
      </c>
      <c r="D26" s="6" t="s">
        <v>173</v>
      </c>
      <c r="E26" s="10">
        <f t="shared" si="0"/>
        <v>-14.600000000000001</v>
      </c>
    </row>
    <row r="27" spans="1:5" x14ac:dyDescent="0.3">
      <c r="A27" s="3" t="s">
        <v>179</v>
      </c>
      <c r="B27" s="4" t="s">
        <v>449</v>
      </c>
      <c r="C27" s="4" t="s">
        <v>86</v>
      </c>
      <c r="D27" s="4" t="s">
        <v>268</v>
      </c>
      <c r="E27" s="8">
        <f t="shared" si="0"/>
        <v>-6.0999999999999979</v>
      </c>
    </row>
    <row r="28" spans="1:5" x14ac:dyDescent="0.3">
      <c r="A28" s="5" t="s">
        <v>186</v>
      </c>
      <c r="B28" s="6" t="s">
        <v>36</v>
      </c>
      <c r="C28" s="6" t="s">
        <v>450</v>
      </c>
      <c r="D28" s="6" t="s">
        <v>316</v>
      </c>
      <c r="E28" s="10">
        <f t="shared" si="0"/>
        <v>-10.899999999999999</v>
      </c>
    </row>
    <row r="29" spans="1:5" x14ac:dyDescent="0.3">
      <c r="A29" s="3" t="s">
        <v>193</v>
      </c>
      <c r="B29" s="4" t="s">
        <v>491</v>
      </c>
      <c r="C29" s="4" t="s">
        <v>432</v>
      </c>
      <c r="D29" s="4" t="s">
        <v>45</v>
      </c>
      <c r="E29" s="8">
        <f t="shared" si="0"/>
        <v>-10.600000000000001</v>
      </c>
    </row>
    <row r="30" spans="1:5" x14ac:dyDescent="0.3">
      <c r="A30" s="5" t="s">
        <v>198</v>
      </c>
      <c r="B30" s="6" t="s">
        <v>117</v>
      </c>
      <c r="C30" s="6" t="s">
        <v>121</v>
      </c>
      <c r="D30" s="6" t="s">
        <v>274</v>
      </c>
      <c r="E30" s="10">
        <f t="shared" si="0"/>
        <v>-8.6</v>
      </c>
    </row>
    <row r="31" spans="1:5" x14ac:dyDescent="0.3">
      <c r="A31" s="3" t="s">
        <v>202</v>
      </c>
      <c r="B31" s="4" t="s">
        <v>116</v>
      </c>
      <c r="C31" s="4" t="s">
        <v>204</v>
      </c>
      <c r="D31" s="4" t="s">
        <v>492</v>
      </c>
      <c r="E31" s="8">
        <f t="shared" si="0"/>
        <v>4</v>
      </c>
    </row>
    <row r="32" spans="1:5" x14ac:dyDescent="0.3">
      <c r="A32" s="5" t="s">
        <v>211</v>
      </c>
      <c r="B32" s="6" t="s">
        <v>324</v>
      </c>
      <c r="C32" s="6" t="s">
        <v>162</v>
      </c>
      <c r="D32" s="6" t="s">
        <v>161</v>
      </c>
      <c r="E32" s="10">
        <f t="shared" si="0"/>
        <v>-4.8999999999999986</v>
      </c>
    </row>
    <row r="33" spans="1:10" x14ac:dyDescent="0.3">
      <c r="A33" s="3" t="s">
        <v>219</v>
      </c>
      <c r="B33" s="4" t="s">
        <v>417</v>
      </c>
      <c r="C33" s="4" t="s">
        <v>278</v>
      </c>
      <c r="D33" s="4" t="s">
        <v>487</v>
      </c>
      <c r="E33" s="8">
        <f t="shared" si="0"/>
        <v>-9.4000000000000021</v>
      </c>
    </row>
    <row r="34" spans="1:10" x14ac:dyDescent="0.3">
      <c r="A34" s="5" t="s">
        <v>227</v>
      </c>
      <c r="B34" s="6" t="s">
        <v>245</v>
      </c>
      <c r="C34" s="6" t="s">
        <v>236</v>
      </c>
      <c r="D34" s="6" t="s">
        <v>464</v>
      </c>
      <c r="E34" s="10">
        <f t="shared" si="0"/>
        <v>-2.7999999999999989</v>
      </c>
    </row>
    <row r="35" spans="1:10" x14ac:dyDescent="0.3">
      <c r="A35" s="3" t="s">
        <v>237</v>
      </c>
      <c r="B35" s="4" t="s">
        <v>161</v>
      </c>
      <c r="C35" s="4" t="s">
        <v>252</v>
      </c>
      <c r="D35" s="4" t="s">
        <v>471</v>
      </c>
      <c r="E35" s="8">
        <f t="shared" si="0"/>
        <v>-8</v>
      </c>
    </row>
    <row r="36" spans="1:10" x14ac:dyDescent="0.3">
      <c r="A36" s="5" t="s">
        <v>243</v>
      </c>
      <c r="B36" s="6" t="s">
        <v>39</v>
      </c>
      <c r="C36" s="6" t="s">
        <v>48</v>
      </c>
      <c r="D36" s="6" t="s">
        <v>93</v>
      </c>
      <c r="E36" s="10">
        <f t="shared" si="0"/>
        <v>-8.3999999999999986</v>
      </c>
    </row>
    <row r="37" spans="1:10" x14ac:dyDescent="0.3">
      <c r="A37" s="3" t="s">
        <v>250</v>
      </c>
      <c r="B37" s="4" t="s">
        <v>480</v>
      </c>
      <c r="C37" s="4" t="s">
        <v>232</v>
      </c>
      <c r="D37" s="4" t="s">
        <v>180</v>
      </c>
      <c r="E37" s="8">
        <f t="shared" si="0"/>
        <v>-12.2</v>
      </c>
    </row>
    <row r="38" spans="1:10" x14ac:dyDescent="0.3">
      <c r="A38" s="5" t="s">
        <v>257</v>
      </c>
      <c r="B38" s="6" t="s">
        <v>321</v>
      </c>
      <c r="C38" s="6" t="s">
        <v>249</v>
      </c>
      <c r="D38" s="6" t="s">
        <v>145</v>
      </c>
      <c r="E38" s="10">
        <f t="shared" si="0"/>
        <v>-6.6999999999999993</v>
      </c>
    </row>
    <row r="39" spans="1:10" x14ac:dyDescent="0.3">
      <c r="A39" s="3" t="s">
        <v>264</v>
      </c>
      <c r="B39" s="4" t="s">
        <v>29</v>
      </c>
      <c r="C39" s="4" t="s">
        <v>406</v>
      </c>
      <c r="D39" s="4" t="s">
        <v>259</v>
      </c>
      <c r="E39" s="8">
        <f t="shared" si="0"/>
        <v>16.799999999999997</v>
      </c>
    </row>
    <row r="40" spans="1:10" ht="28.8" x14ac:dyDescent="0.3">
      <c r="A40" s="17" t="s">
        <v>512</v>
      </c>
      <c r="B40" s="4" t="s">
        <v>502</v>
      </c>
      <c r="C40" s="4" t="s">
        <v>455</v>
      </c>
      <c r="D40" s="4" t="s">
        <v>417</v>
      </c>
      <c r="E40" s="8">
        <f t="shared" si="0"/>
        <v>-39.1</v>
      </c>
    </row>
    <row r="41" spans="1:10" x14ac:dyDescent="0.3">
      <c r="A41" s="5" t="s">
        <v>276</v>
      </c>
      <c r="B41" s="6" t="s">
        <v>61</v>
      </c>
      <c r="C41" s="6" t="s">
        <v>165</v>
      </c>
      <c r="D41" s="6" t="s">
        <v>270</v>
      </c>
      <c r="E41" s="10">
        <f t="shared" si="0"/>
        <v>-5.7999999999999989</v>
      </c>
    </row>
    <row r="42" spans="1:10" x14ac:dyDescent="0.3">
      <c r="A42" s="3" t="s">
        <v>280</v>
      </c>
      <c r="B42" s="4" t="s">
        <v>62</v>
      </c>
      <c r="C42" s="4" t="s">
        <v>504</v>
      </c>
      <c r="D42" s="4" t="s">
        <v>270</v>
      </c>
      <c r="E42" s="8">
        <f t="shared" si="0"/>
        <v>-7.4</v>
      </c>
    </row>
    <row r="43" spans="1:10" x14ac:dyDescent="0.3">
      <c r="A43" s="5" t="s">
        <v>286</v>
      </c>
      <c r="B43" s="6" t="s">
        <v>505</v>
      </c>
      <c r="C43" s="6" t="s">
        <v>329</v>
      </c>
      <c r="D43" s="6" t="s">
        <v>447</v>
      </c>
      <c r="E43" s="10">
        <f t="shared" si="0"/>
        <v>-25.900000000000002</v>
      </c>
    </row>
    <row r="44" spans="1:10" x14ac:dyDescent="0.3">
      <c r="A44" s="3" t="s">
        <v>293</v>
      </c>
      <c r="B44" s="4" t="s">
        <v>507</v>
      </c>
      <c r="C44" s="4" t="s">
        <v>220</v>
      </c>
      <c r="D44" s="4" t="s">
        <v>354</v>
      </c>
      <c r="E44" s="8">
        <f t="shared" si="0"/>
        <v>-14.5</v>
      </c>
    </row>
    <row r="45" spans="1:10" x14ac:dyDescent="0.3">
      <c r="A45" s="5" t="s">
        <v>302</v>
      </c>
      <c r="B45" s="6" t="s">
        <v>221</v>
      </c>
      <c r="C45" s="6" t="s">
        <v>422</v>
      </c>
      <c r="D45" s="6" t="s">
        <v>278</v>
      </c>
      <c r="E45" s="10">
        <f t="shared" si="0"/>
        <v>-8.6999999999999993</v>
      </c>
    </row>
    <row r="46" spans="1:10" ht="14.4" customHeight="1" x14ac:dyDescent="0.3">
      <c r="A46" s="27" t="s">
        <v>517</v>
      </c>
      <c r="B46" s="27"/>
      <c r="C46" s="27"/>
      <c r="D46" s="27"/>
      <c r="E46" s="27"/>
      <c r="F46" s="25"/>
      <c r="G46" s="25"/>
      <c r="H46" s="25"/>
      <c r="I46" s="25"/>
      <c r="J46" s="25"/>
    </row>
  </sheetData>
  <mergeCells count="2">
    <mergeCell ref="A1:E5"/>
    <mergeCell ref="A46:E46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96AA-CAAC-445E-9FE2-45DBF919C716}">
  <dimension ref="A1:J46"/>
  <sheetViews>
    <sheetView topLeftCell="A30" workbookViewId="0">
      <selection activeCell="A46" sqref="A46:E46"/>
    </sheetView>
  </sheetViews>
  <sheetFormatPr defaultRowHeight="14.4" x14ac:dyDescent="0.3"/>
  <cols>
    <col min="1" max="1" width="16.109375" bestFit="1" customWidth="1"/>
    <col min="5" max="5" width="10.5546875" style="7" bestFit="1" customWidth="1"/>
  </cols>
  <sheetData>
    <row r="1" spans="1:5" x14ac:dyDescent="0.3">
      <c r="A1" s="21" t="s">
        <v>511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4"/>
      <c r="B5" s="24"/>
      <c r="C5" s="24"/>
      <c r="D5" s="24"/>
      <c r="E5" s="24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9" t="s">
        <v>4</v>
      </c>
    </row>
    <row r="7" spans="1:5" x14ac:dyDescent="0.3">
      <c r="A7" s="3"/>
      <c r="B7" s="4"/>
      <c r="C7" s="4" t="s">
        <v>13</v>
      </c>
      <c r="D7" s="4"/>
      <c r="E7" s="8"/>
    </row>
    <row r="8" spans="1:5" x14ac:dyDescent="0.3">
      <c r="A8" s="5" t="s">
        <v>14</v>
      </c>
      <c r="B8" s="6" t="s">
        <v>15</v>
      </c>
      <c r="C8" s="6" t="s">
        <v>16</v>
      </c>
      <c r="D8" s="6" t="s">
        <v>17</v>
      </c>
      <c r="E8" s="10" t="s">
        <v>308</v>
      </c>
    </row>
    <row r="9" spans="1:5" x14ac:dyDescent="0.3">
      <c r="A9" s="3" t="s">
        <v>18</v>
      </c>
      <c r="B9" s="4" t="s">
        <v>321</v>
      </c>
      <c r="C9" s="4" t="s">
        <v>452</v>
      </c>
      <c r="D9" s="4" t="s">
        <v>85</v>
      </c>
      <c r="E9" s="8">
        <f>C9-B9</f>
        <v>-8</v>
      </c>
    </row>
    <row r="10" spans="1:5" x14ac:dyDescent="0.3">
      <c r="A10" s="5" t="s">
        <v>28</v>
      </c>
      <c r="B10" s="6" t="s">
        <v>199</v>
      </c>
      <c r="C10" s="6" t="s">
        <v>455</v>
      </c>
      <c r="D10" s="6" t="s">
        <v>63</v>
      </c>
      <c r="E10" s="10">
        <f t="shared" ref="E10:E45" si="0">C10-B10</f>
        <v>-4.2000000000000011</v>
      </c>
    </row>
    <row r="11" spans="1:5" x14ac:dyDescent="0.3">
      <c r="A11" s="3" t="s">
        <v>38</v>
      </c>
      <c r="B11" s="4" t="s">
        <v>270</v>
      </c>
      <c r="C11" s="4" t="s">
        <v>458</v>
      </c>
      <c r="D11" s="4" t="s">
        <v>429</v>
      </c>
      <c r="E11" s="8">
        <f t="shared" si="0"/>
        <v>-6.5</v>
      </c>
    </row>
    <row r="12" spans="1:5" x14ac:dyDescent="0.3">
      <c r="A12" s="5" t="s">
        <v>47</v>
      </c>
      <c r="B12" s="6" t="s">
        <v>459</v>
      </c>
      <c r="C12" s="6" t="s">
        <v>364</v>
      </c>
      <c r="D12" s="6" t="s">
        <v>460</v>
      </c>
      <c r="E12" s="10">
        <f t="shared" si="0"/>
        <v>-5.4</v>
      </c>
    </row>
    <row r="13" spans="1:5" x14ac:dyDescent="0.3">
      <c r="A13" s="3" t="s">
        <v>57</v>
      </c>
      <c r="B13" s="4" t="s">
        <v>464</v>
      </c>
      <c r="C13" s="4" t="s">
        <v>465</v>
      </c>
      <c r="D13" s="4" t="s">
        <v>466</v>
      </c>
      <c r="E13" s="8">
        <f t="shared" si="0"/>
        <v>-2.9000000000000004</v>
      </c>
    </row>
    <row r="14" spans="1:5" x14ac:dyDescent="0.3">
      <c r="A14" s="5" t="s">
        <v>66</v>
      </c>
      <c r="B14" s="6" t="s">
        <v>191</v>
      </c>
      <c r="C14" s="6" t="s">
        <v>271</v>
      </c>
      <c r="D14" s="6" t="s">
        <v>282</v>
      </c>
      <c r="E14" s="10">
        <f t="shared" si="0"/>
        <v>-6.6999999999999993</v>
      </c>
    </row>
    <row r="15" spans="1:5" x14ac:dyDescent="0.3">
      <c r="A15" s="3" t="s">
        <v>76</v>
      </c>
      <c r="B15" s="4" t="s">
        <v>271</v>
      </c>
      <c r="C15" s="4" t="s">
        <v>348</v>
      </c>
      <c r="D15" s="4" t="s">
        <v>321</v>
      </c>
      <c r="E15" s="8">
        <f t="shared" si="0"/>
        <v>0.30000000000000071</v>
      </c>
    </row>
    <row r="16" spans="1:5" x14ac:dyDescent="0.3">
      <c r="A16" s="5" t="s">
        <v>84</v>
      </c>
      <c r="B16" s="6" t="s">
        <v>471</v>
      </c>
      <c r="C16" s="6" t="s">
        <v>65</v>
      </c>
      <c r="D16" s="6" t="s">
        <v>118</v>
      </c>
      <c r="E16" s="10">
        <f t="shared" si="0"/>
        <v>-10.7</v>
      </c>
    </row>
    <row r="17" spans="1:5" x14ac:dyDescent="0.3">
      <c r="A17" s="3" t="s">
        <v>91</v>
      </c>
      <c r="B17" s="4" t="s">
        <v>388</v>
      </c>
      <c r="C17" s="4" t="s">
        <v>410</v>
      </c>
      <c r="D17" s="4" t="s">
        <v>472</v>
      </c>
      <c r="E17" s="8">
        <f t="shared" si="0"/>
        <v>-8.6</v>
      </c>
    </row>
    <row r="18" spans="1:5" x14ac:dyDescent="0.3">
      <c r="A18" s="5" t="s">
        <v>100</v>
      </c>
      <c r="B18" s="6" t="s">
        <v>92</v>
      </c>
      <c r="C18" s="6" t="s">
        <v>62</v>
      </c>
      <c r="D18" s="6" t="s">
        <v>474</v>
      </c>
      <c r="E18" s="10">
        <f t="shared" si="0"/>
        <v>-8.8000000000000007</v>
      </c>
    </row>
    <row r="19" spans="1:5" x14ac:dyDescent="0.3">
      <c r="A19" s="3" t="s">
        <v>110</v>
      </c>
      <c r="B19" s="4" t="s">
        <v>478</v>
      </c>
      <c r="C19" s="4" t="s">
        <v>465</v>
      </c>
      <c r="D19" s="4" t="s">
        <v>479</v>
      </c>
      <c r="E19" s="8">
        <f t="shared" si="0"/>
        <v>-6.8</v>
      </c>
    </row>
    <row r="20" spans="1:5" x14ac:dyDescent="0.3">
      <c r="A20" s="5" t="s">
        <v>119</v>
      </c>
      <c r="B20" s="6" t="s">
        <v>391</v>
      </c>
      <c r="C20" s="6" t="s">
        <v>312</v>
      </c>
      <c r="D20" s="6" t="s">
        <v>37</v>
      </c>
      <c r="E20" s="10">
        <f t="shared" si="0"/>
        <v>-4.6999999999999993</v>
      </c>
    </row>
    <row r="21" spans="1:5" x14ac:dyDescent="0.3">
      <c r="A21" s="3" t="s">
        <v>128</v>
      </c>
      <c r="B21" s="4" t="s">
        <v>481</v>
      </c>
      <c r="C21" s="4" t="s">
        <v>149</v>
      </c>
      <c r="D21" s="4" t="s">
        <v>262</v>
      </c>
      <c r="E21" s="8">
        <f t="shared" si="0"/>
        <v>-4.1999999999999993</v>
      </c>
    </row>
    <row r="22" spans="1:5" x14ac:dyDescent="0.3">
      <c r="A22" s="5" t="s">
        <v>138</v>
      </c>
      <c r="B22" s="6" t="s">
        <v>269</v>
      </c>
      <c r="C22" s="6" t="s">
        <v>469</v>
      </c>
      <c r="D22" s="6" t="s">
        <v>483</v>
      </c>
      <c r="E22" s="10">
        <f t="shared" si="0"/>
        <v>-4.2000000000000011</v>
      </c>
    </row>
    <row r="23" spans="1:5" x14ac:dyDescent="0.3">
      <c r="A23" s="3" t="s">
        <v>147</v>
      </c>
      <c r="B23" s="4" t="s">
        <v>484</v>
      </c>
      <c r="C23" s="4" t="s">
        <v>270</v>
      </c>
      <c r="D23" s="4" t="s">
        <v>314</v>
      </c>
      <c r="E23" s="8">
        <f t="shared" si="0"/>
        <v>-8.9</v>
      </c>
    </row>
    <row r="24" spans="1:5" x14ac:dyDescent="0.3">
      <c r="A24" s="5" t="s">
        <v>155</v>
      </c>
      <c r="B24" s="6" t="s">
        <v>94</v>
      </c>
      <c r="C24" s="6" t="s">
        <v>456</v>
      </c>
      <c r="D24" s="6" t="s">
        <v>145</v>
      </c>
      <c r="E24" s="10">
        <f t="shared" si="0"/>
        <v>-10.200000000000001</v>
      </c>
    </row>
    <row r="25" spans="1:5" x14ac:dyDescent="0.3">
      <c r="A25" s="3" t="s">
        <v>164</v>
      </c>
      <c r="B25" s="4" t="s">
        <v>445</v>
      </c>
      <c r="C25" s="4" t="s">
        <v>486</v>
      </c>
      <c r="D25" s="4" t="s">
        <v>65</v>
      </c>
      <c r="E25" s="8">
        <f t="shared" si="0"/>
        <v>-4.1999999999999993</v>
      </c>
    </row>
    <row r="26" spans="1:5" x14ac:dyDescent="0.3">
      <c r="A26" s="5" t="s">
        <v>170</v>
      </c>
      <c r="B26" s="6" t="s">
        <v>154</v>
      </c>
      <c r="C26" s="6" t="s">
        <v>388</v>
      </c>
      <c r="D26" s="6" t="s">
        <v>387</v>
      </c>
      <c r="E26" s="10">
        <f t="shared" si="0"/>
        <v>-13.5</v>
      </c>
    </row>
    <row r="27" spans="1:5" x14ac:dyDescent="0.3">
      <c r="A27" s="3" t="s">
        <v>179</v>
      </c>
      <c r="B27" s="4" t="s">
        <v>41</v>
      </c>
      <c r="C27" s="4" t="s">
        <v>378</v>
      </c>
      <c r="D27" s="4" t="s">
        <v>463</v>
      </c>
      <c r="E27" s="8">
        <f t="shared" si="0"/>
        <v>-3.6999999999999993</v>
      </c>
    </row>
    <row r="28" spans="1:5" x14ac:dyDescent="0.3">
      <c r="A28" s="5" t="s">
        <v>186</v>
      </c>
      <c r="B28" s="6" t="s">
        <v>165</v>
      </c>
      <c r="C28" s="6" t="s">
        <v>490</v>
      </c>
      <c r="D28" s="6" t="s">
        <v>58</v>
      </c>
      <c r="E28" s="10">
        <f t="shared" si="0"/>
        <v>-4.8</v>
      </c>
    </row>
    <row r="29" spans="1:5" x14ac:dyDescent="0.3">
      <c r="A29" s="3" t="s">
        <v>193</v>
      </c>
      <c r="B29" s="4" t="s">
        <v>305</v>
      </c>
      <c r="C29" s="4" t="s">
        <v>349</v>
      </c>
      <c r="D29" s="4" t="s">
        <v>312</v>
      </c>
      <c r="E29" s="8">
        <f t="shared" si="0"/>
        <v>-7.6</v>
      </c>
    </row>
    <row r="30" spans="1:5" x14ac:dyDescent="0.3">
      <c r="A30" s="5" t="s">
        <v>198</v>
      </c>
      <c r="B30" s="6" t="s">
        <v>320</v>
      </c>
      <c r="C30" s="6" t="s">
        <v>140</v>
      </c>
      <c r="D30" s="6" t="s">
        <v>165</v>
      </c>
      <c r="E30" s="10">
        <f t="shared" si="0"/>
        <v>-8.6</v>
      </c>
    </row>
    <row r="31" spans="1:5" x14ac:dyDescent="0.3">
      <c r="A31" s="3" t="s">
        <v>202</v>
      </c>
      <c r="B31" s="4" t="s">
        <v>493</v>
      </c>
      <c r="C31" s="4" t="s">
        <v>305</v>
      </c>
      <c r="D31" s="4" t="s">
        <v>191</v>
      </c>
      <c r="E31" s="8">
        <f t="shared" si="0"/>
        <v>-9.6000000000000014</v>
      </c>
    </row>
    <row r="32" spans="1:5" x14ac:dyDescent="0.3">
      <c r="A32" s="5" t="s">
        <v>211</v>
      </c>
      <c r="B32" s="6" t="s">
        <v>388</v>
      </c>
      <c r="C32" s="6" t="s">
        <v>145</v>
      </c>
      <c r="D32" s="6" t="s">
        <v>312</v>
      </c>
      <c r="E32" s="10">
        <f t="shared" si="0"/>
        <v>-2.5</v>
      </c>
    </row>
    <row r="33" spans="1:10" x14ac:dyDescent="0.3">
      <c r="A33" s="3" t="s">
        <v>219</v>
      </c>
      <c r="B33" s="4" t="s">
        <v>88</v>
      </c>
      <c r="C33" s="4" t="s">
        <v>201</v>
      </c>
      <c r="D33" s="4" t="s">
        <v>393</v>
      </c>
      <c r="E33" s="8">
        <f t="shared" si="0"/>
        <v>-7.4000000000000021</v>
      </c>
    </row>
    <row r="34" spans="1:10" x14ac:dyDescent="0.3">
      <c r="A34" s="5" t="s">
        <v>227</v>
      </c>
      <c r="B34" s="6" t="s">
        <v>496</v>
      </c>
      <c r="C34" s="6" t="s">
        <v>497</v>
      </c>
      <c r="D34" s="6" t="s">
        <v>498</v>
      </c>
      <c r="E34" s="10">
        <f t="shared" si="0"/>
        <v>-2.6</v>
      </c>
    </row>
    <row r="35" spans="1:10" x14ac:dyDescent="0.3">
      <c r="A35" s="3" t="s">
        <v>237</v>
      </c>
      <c r="B35" s="4" t="s">
        <v>499</v>
      </c>
      <c r="C35" s="4" t="s">
        <v>419</v>
      </c>
      <c r="D35" s="4" t="s">
        <v>463</v>
      </c>
      <c r="E35" s="8">
        <f t="shared" si="0"/>
        <v>-5.2000000000000011</v>
      </c>
    </row>
    <row r="36" spans="1:10" x14ac:dyDescent="0.3">
      <c r="A36" s="5" t="s">
        <v>243</v>
      </c>
      <c r="B36" s="6" t="s">
        <v>64</v>
      </c>
      <c r="C36" s="6" t="s">
        <v>466</v>
      </c>
      <c r="D36" s="6" t="s">
        <v>458</v>
      </c>
      <c r="E36" s="10">
        <f t="shared" si="0"/>
        <v>-4.8</v>
      </c>
    </row>
    <row r="37" spans="1:10" x14ac:dyDescent="0.3">
      <c r="A37" s="3" t="s">
        <v>250</v>
      </c>
      <c r="B37" s="4" t="s">
        <v>273</v>
      </c>
      <c r="C37" s="4" t="s">
        <v>141</v>
      </c>
      <c r="D37" s="4" t="s">
        <v>392</v>
      </c>
      <c r="E37" s="8">
        <f t="shared" si="0"/>
        <v>-6.2000000000000011</v>
      </c>
    </row>
    <row r="38" spans="1:10" x14ac:dyDescent="0.3">
      <c r="A38" s="5" t="s">
        <v>257</v>
      </c>
      <c r="B38" s="6" t="s">
        <v>432</v>
      </c>
      <c r="C38" s="6" t="s">
        <v>275</v>
      </c>
      <c r="D38" s="6" t="s">
        <v>419</v>
      </c>
      <c r="E38" s="10">
        <f t="shared" si="0"/>
        <v>-11.499999999999998</v>
      </c>
    </row>
    <row r="39" spans="1:10" x14ac:dyDescent="0.3">
      <c r="A39" s="3" t="s">
        <v>264</v>
      </c>
      <c r="B39" s="4" t="s">
        <v>29</v>
      </c>
      <c r="C39" s="4" t="s">
        <v>406</v>
      </c>
      <c r="D39" s="4" t="s">
        <v>259</v>
      </c>
      <c r="E39" s="8">
        <f t="shared" si="0"/>
        <v>16.799999999999997</v>
      </c>
    </row>
    <row r="40" spans="1:10" ht="43.2" x14ac:dyDescent="0.3">
      <c r="A40" s="17" t="s">
        <v>512</v>
      </c>
      <c r="B40" s="4" t="s">
        <v>72</v>
      </c>
      <c r="C40" s="4" t="s">
        <v>458</v>
      </c>
      <c r="D40" s="4" t="s">
        <v>160</v>
      </c>
      <c r="E40" s="8">
        <f t="shared" si="0"/>
        <v>-32.1</v>
      </c>
    </row>
    <row r="41" spans="1:10" x14ac:dyDescent="0.3">
      <c r="A41" s="5" t="s">
        <v>276</v>
      </c>
      <c r="B41" s="6" t="s">
        <v>503</v>
      </c>
      <c r="C41" s="6" t="s">
        <v>486</v>
      </c>
      <c r="D41" s="6" t="s">
        <v>450</v>
      </c>
      <c r="E41" s="10">
        <f t="shared" si="0"/>
        <v>-4.4000000000000004</v>
      </c>
    </row>
    <row r="42" spans="1:10" x14ac:dyDescent="0.3">
      <c r="A42" s="3" t="s">
        <v>280</v>
      </c>
      <c r="B42" s="4" t="s">
        <v>95</v>
      </c>
      <c r="C42" s="4" t="s">
        <v>36</v>
      </c>
      <c r="D42" s="4" t="s">
        <v>161</v>
      </c>
      <c r="E42" s="8">
        <f t="shared" si="0"/>
        <v>-6.1999999999999993</v>
      </c>
    </row>
    <row r="43" spans="1:10" x14ac:dyDescent="0.3">
      <c r="A43" s="5" t="s">
        <v>286</v>
      </c>
      <c r="B43" s="6" t="s">
        <v>506</v>
      </c>
      <c r="C43" s="6" t="s">
        <v>95</v>
      </c>
      <c r="D43" s="6" t="s">
        <v>448</v>
      </c>
      <c r="E43" s="10">
        <f t="shared" si="0"/>
        <v>-17.399999999999999</v>
      </c>
    </row>
    <row r="44" spans="1:10" x14ac:dyDescent="0.3">
      <c r="A44" s="3" t="s">
        <v>293</v>
      </c>
      <c r="B44" s="4" t="s">
        <v>508</v>
      </c>
      <c r="C44" s="4" t="s">
        <v>347</v>
      </c>
      <c r="D44" s="4" t="s">
        <v>33</v>
      </c>
      <c r="E44" s="8">
        <f t="shared" si="0"/>
        <v>-9.7000000000000028</v>
      </c>
    </row>
    <row r="45" spans="1:10" x14ac:dyDescent="0.3">
      <c r="A45" s="5" t="s">
        <v>302</v>
      </c>
      <c r="B45" s="6" t="s">
        <v>118</v>
      </c>
      <c r="C45" s="6" t="s">
        <v>64</v>
      </c>
      <c r="D45" s="6" t="s">
        <v>231</v>
      </c>
      <c r="E45" s="10">
        <f t="shared" si="0"/>
        <v>-6.1999999999999993</v>
      </c>
    </row>
    <row r="46" spans="1:10" ht="14.4" customHeight="1" x14ac:dyDescent="0.3">
      <c r="A46" s="27" t="s">
        <v>517</v>
      </c>
      <c r="B46" s="27"/>
      <c r="C46" s="27"/>
      <c r="D46" s="27"/>
      <c r="E46" s="27"/>
      <c r="F46" s="25"/>
      <c r="G46" s="25"/>
      <c r="H46" s="25"/>
      <c r="I46" s="25"/>
      <c r="J46" s="25"/>
    </row>
  </sheetData>
  <mergeCells count="2">
    <mergeCell ref="A1:E5"/>
    <mergeCell ref="A46:E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F018-CCE3-4443-9445-127563DB2745}">
  <dimension ref="A1:J46"/>
  <sheetViews>
    <sheetView topLeftCell="A24" workbookViewId="0">
      <selection activeCell="A46" sqref="A46:E46"/>
    </sheetView>
  </sheetViews>
  <sheetFormatPr defaultRowHeight="14.4" x14ac:dyDescent="0.3"/>
  <cols>
    <col min="1" max="1" width="31.88671875" bestFit="1" customWidth="1"/>
    <col min="5" max="5" width="10.5546875" style="7" bestFit="1" customWidth="1"/>
  </cols>
  <sheetData>
    <row r="1" spans="1:5" x14ac:dyDescent="0.3">
      <c r="A1" s="21" t="s">
        <v>509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4"/>
      <c r="B5" s="24"/>
      <c r="C5" s="24"/>
      <c r="D5" s="24"/>
      <c r="E5" s="24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9" t="s">
        <v>4</v>
      </c>
    </row>
    <row r="7" spans="1:5" x14ac:dyDescent="0.3">
      <c r="A7" s="3"/>
      <c r="B7" s="4"/>
      <c r="C7" s="4" t="s">
        <v>11</v>
      </c>
      <c r="D7" s="4"/>
      <c r="E7" s="8"/>
    </row>
    <row r="8" spans="1:5" x14ac:dyDescent="0.3">
      <c r="A8" s="5" t="s">
        <v>14</v>
      </c>
      <c r="B8" s="6" t="s">
        <v>15</v>
      </c>
      <c r="C8" s="6" t="s">
        <v>16</v>
      </c>
      <c r="D8" s="6" t="s">
        <v>17</v>
      </c>
      <c r="E8" s="10" t="s">
        <v>308</v>
      </c>
    </row>
    <row r="9" spans="1:5" x14ac:dyDescent="0.3">
      <c r="A9" s="3" t="s">
        <v>18</v>
      </c>
      <c r="B9" s="4" t="s">
        <v>19</v>
      </c>
      <c r="C9" s="4" t="s">
        <v>20</v>
      </c>
      <c r="D9" s="4" t="s">
        <v>21</v>
      </c>
      <c r="E9" s="8">
        <f>C9-B9</f>
        <v>-2.5000000000000036</v>
      </c>
    </row>
    <row r="10" spans="1:5" x14ac:dyDescent="0.3">
      <c r="A10" s="5" t="s">
        <v>28</v>
      </c>
      <c r="B10" s="6" t="s">
        <v>29</v>
      </c>
      <c r="C10" s="6" t="s">
        <v>30</v>
      </c>
      <c r="D10" s="6" t="s">
        <v>31</v>
      </c>
      <c r="E10" s="10">
        <f t="shared" ref="E10:E45" si="0">C10-B10</f>
        <v>2.3000000000000007</v>
      </c>
    </row>
    <row r="11" spans="1:5" x14ac:dyDescent="0.3">
      <c r="A11" s="3" t="s">
        <v>38</v>
      </c>
      <c r="B11" s="4" t="s">
        <v>39</v>
      </c>
      <c r="C11" s="4" t="s">
        <v>40</v>
      </c>
      <c r="D11" s="4" t="s">
        <v>41</v>
      </c>
      <c r="E11" s="8">
        <f t="shared" si="0"/>
        <v>-6.8999999999999986</v>
      </c>
    </row>
    <row r="12" spans="1:5" x14ac:dyDescent="0.3">
      <c r="A12" s="5" t="s">
        <v>47</v>
      </c>
      <c r="B12" s="6" t="s">
        <v>48</v>
      </c>
      <c r="C12" s="6" t="s">
        <v>49</v>
      </c>
      <c r="D12" s="6" t="s">
        <v>50</v>
      </c>
      <c r="E12" s="10">
        <f t="shared" si="0"/>
        <v>-4.8000000000000007</v>
      </c>
    </row>
    <row r="13" spans="1:5" x14ac:dyDescent="0.3">
      <c r="A13" s="3" t="s">
        <v>57</v>
      </c>
      <c r="B13" s="4" t="s">
        <v>50</v>
      </c>
      <c r="C13" s="4" t="s">
        <v>58</v>
      </c>
      <c r="D13" s="4" t="s">
        <v>59</v>
      </c>
      <c r="E13" s="8">
        <f t="shared" si="0"/>
        <v>-1.3000000000000007</v>
      </c>
    </row>
    <row r="14" spans="1:5" x14ac:dyDescent="0.3">
      <c r="A14" s="5" t="s">
        <v>66</v>
      </c>
      <c r="B14" s="6" t="s">
        <v>67</v>
      </c>
      <c r="C14" s="6" t="s">
        <v>68</v>
      </c>
      <c r="D14" s="6" t="s">
        <v>69</v>
      </c>
      <c r="E14" s="10">
        <f t="shared" si="0"/>
        <v>-2.4000000000000021</v>
      </c>
    </row>
    <row r="15" spans="1:5" x14ac:dyDescent="0.3">
      <c r="A15" s="3" t="s">
        <v>76</v>
      </c>
      <c r="B15" s="4" t="s">
        <v>77</v>
      </c>
      <c r="C15" s="4" t="s">
        <v>78</v>
      </c>
      <c r="D15" s="4" t="s">
        <v>79</v>
      </c>
      <c r="E15" s="8">
        <f t="shared" si="0"/>
        <v>55.7</v>
      </c>
    </row>
    <row r="16" spans="1:5" x14ac:dyDescent="0.3">
      <c r="A16" s="5" t="s">
        <v>84</v>
      </c>
      <c r="B16" s="6" t="s">
        <v>30</v>
      </c>
      <c r="C16" s="6" t="s">
        <v>85</v>
      </c>
      <c r="D16" s="6" t="s">
        <v>86</v>
      </c>
      <c r="E16" s="10">
        <f t="shared" si="0"/>
        <v>-2.9000000000000004</v>
      </c>
    </row>
    <row r="17" spans="1:5" x14ac:dyDescent="0.3">
      <c r="A17" s="3" t="s">
        <v>91</v>
      </c>
      <c r="B17" s="4" t="s">
        <v>92</v>
      </c>
      <c r="C17" s="4" t="s">
        <v>93</v>
      </c>
      <c r="D17" s="4" t="s">
        <v>94</v>
      </c>
      <c r="E17" s="8">
        <f t="shared" si="0"/>
        <v>-9.6999999999999993</v>
      </c>
    </row>
    <row r="18" spans="1:5" x14ac:dyDescent="0.3">
      <c r="A18" s="5" t="s">
        <v>100</v>
      </c>
      <c r="B18" s="6" t="s">
        <v>101</v>
      </c>
      <c r="C18" s="6" t="s">
        <v>102</v>
      </c>
      <c r="D18" s="6" t="s">
        <v>103</v>
      </c>
      <c r="E18" s="10">
        <f t="shared" si="0"/>
        <v>0.20000000000000284</v>
      </c>
    </row>
    <row r="19" spans="1:5" x14ac:dyDescent="0.3">
      <c r="A19" s="3" t="s">
        <v>110</v>
      </c>
      <c r="B19" s="4" t="s">
        <v>111</v>
      </c>
      <c r="C19" s="4" t="s">
        <v>112</v>
      </c>
      <c r="D19" s="4" t="s">
        <v>113</v>
      </c>
      <c r="E19" s="8">
        <f t="shared" si="0"/>
        <v>-15.100000000000001</v>
      </c>
    </row>
    <row r="20" spans="1:5" x14ac:dyDescent="0.3">
      <c r="A20" s="5" t="s">
        <v>119</v>
      </c>
      <c r="B20" s="6" t="s">
        <v>120</v>
      </c>
      <c r="C20" s="6" t="s">
        <v>121</v>
      </c>
      <c r="D20" s="6" t="s">
        <v>122</v>
      </c>
      <c r="E20" s="10">
        <f t="shared" si="0"/>
        <v>-10.6</v>
      </c>
    </row>
    <row r="21" spans="1:5" x14ac:dyDescent="0.3">
      <c r="A21" s="3" t="s">
        <v>128</v>
      </c>
      <c r="B21" s="4" t="s">
        <v>129</v>
      </c>
      <c r="C21" s="4" t="s">
        <v>130</v>
      </c>
      <c r="D21" s="4" t="s">
        <v>131</v>
      </c>
      <c r="E21" s="8">
        <f t="shared" si="0"/>
        <v>-8</v>
      </c>
    </row>
    <row r="22" spans="1:5" x14ac:dyDescent="0.3">
      <c r="A22" s="5" t="s">
        <v>138</v>
      </c>
      <c r="B22" s="6" t="s">
        <v>139</v>
      </c>
      <c r="C22" s="6" t="s">
        <v>140</v>
      </c>
      <c r="D22" s="6" t="s">
        <v>141</v>
      </c>
      <c r="E22" s="10">
        <f t="shared" si="0"/>
        <v>-2.9000000000000004</v>
      </c>
    </row>
    <row r="23" spans="1:5" x14ac:dyDescent="0.3">
      <c r="A23" s="3" t="s">
        <v>147</v>
      </c>
      <c r="B23" s="4" t="s">
        <v>148</v>
      </c>
      <c r="C23" s="4" t="s">
        <v>149</v>
      </c>
      <c r="D23" s="4" t="s">
        <v>150</v>
      </c>
      <c r="E23" s="8">
        <f t="shared" si="0"/>
        <v>-7</v>
      </c>
    </row>
    <row r="24" spans="1:5" x14ac:dyDescent="0.3">
      <c r="A24" s="5" t="s">
        <v>155</v>
      </c>
      <c r="B24" s="6" t="s">
        <v>156</v>
      </c>
      <c r="C24" s="6" t="s">
        <v>117</v>
      </c>
      <c r="D24" s="6" t="s">
        <v>157</v>
      </c>
      <c r="E24" s="10">
        <f t="shared" si="0"/>
        <v>-0.19999999999999929</v>
      </c>
    </row>
    <row r="25" spans="1:5" x14ac:dyDescent="0.3">
      <c r="A25" s="3" t="s">
        <v>164</v>
      </c>
      <c r="B25" s="4" t="s">
        <v>165</v>
      </c>
      <c r="C25" s="4" t="s">
        <v>166</v>
      </c>
      <c r="D25" s="4" t="s">
        <v>59</v>
      </c>
      <c r="E25" s="8">
        <f t="shared" si="0"/>
        <v>-3.6999999999999993</v>
      </c>
    </row>
    <row r="26" spans="1:5" x14ac:dyDescent="0.3">
      <c r="A26" s="5" t="s">
        <v>170</v>
      </c>
      <c r="B26" s="6" t="s">
        <v>171</v>
      </c>
      <c r="C26" s="6" t="s">
        <v>172</v>
      </c>
      <c r="D26" s="6" t="s">
        <v>173</v>
      </c>
      <c r="E26" s="10">
        <f t="shared" si="0"/>
        <v>-12.7</v>
      </c>
    </row>
    <row r="27" spans="1:5" x14ac:dyDescent="0.3">
      <c r="A27" s="3" t="s">
        <v>179</v>
      </c>
      <c r="B27" s="4" t="s">
        <v>180</v>
      </c>
      <c r="C27" s="4" t="s">
        <v>159</v>
      </c>
      <c r="D27" s="4" t="s">
        <v>181</v>
      </c>
      <c r="E27" s="8">
        <f t="shared" si="0"/>
        <v>0.69999999999999929</v>
      </c>
    </row>
    <row r="28" spans="1:5" x14ac:dyDescent="0.3">
      <c r="A28" s="5" t="s">
        <v>186</v>
      </c>
      <c r="B28" s="6" t="s">
        <v>187</v>
      </c>
      <c r="C28" s="6" t="s">
        <v>56</v>
      </c>
      <c r="D28" s="6" t="s">
        <v>62</v>
      </c>
      <c r="E28" s="10">
        <f t="shared" si="0"/>
        <v>-10.4</v>
      </c>
    </row>
    <row r="29" spans="1:5" x14ac:dyDescent="0.3">
      <c r="A29" s="3" t="s">
        <v>193</v>
      </c>
      <c r="B29" s="4" t="s">
        <v>194</v>
      </c>
      <c r="C29" s="4" t="s">
        <v>53</v>
      </c>
      <c r="D29" s="4" t="s">
        <v>20</v>
      </c>
      <c r="E29" s="8">
        <f t="shared" si="0"/>
        <v>0.89999999999999858</v>
      </c>
    </row>
    <row r="30" spans="1:5" x14ac:dyDescent="0.3">
      <c r="A30" s="5" t="s">
        <v>198</v>
      </c>
      <c r="B30" s="6" t="s">
        <v>62</v>
      </c>
      <c r="C30" s="6" t="s">
        <v>58</v>
      </c>
      <c r="D30" s="6" t="s">
        <v>199</v>
      </c>
      <c r="E30" s="10">
        <f t="shared" si="0"/>
        <v>-8.9</v>
      </c>
    </row>
    <row r="31" spans="1:5" x14ac:dyDescent="0.3">
      <c r="A31" s="3" t="s">
        <v>202</v>
      </c>
      <c r="B31" s="4" t="s">
        <v>203</v>
      </c>
      <c r="C31" s="4" t="s">
        <v>204</v>
      </c>
      <c r="D31" s="4" t="s">
        <v>205</v>
      </c>
      <c r="E31" s="8">
        <f t="shared" si="0"/>
        <v>-21.700000000000003</v>
      </c>
    </row>
    <row r="32" spans="1:5" x14ac:dyDescent="0.3">
      <c r="A32" s="5" t="s">
        <v>211</v>
      </c>
      <c r="B32" s="6" t="s">
        <v>172</v>
      </c>
      <c r="C32" s="6" t="s">
        <v>212</v>
      </c>
      <c r="D32" s="6" t="s">
        <v>213</v>
      </c>
      <c r="E32" s="10">
        <f t="shared" si="0"/>
        <v>8.3000000000000007</v>
      </c>
    </row>
    <row r="33" spans="1:10" x14ac:dyDescent="0.3">
      <c r="A33" s="3" t="s">
        <v>219</v>
      </c>
      <c r="B33" s="4" t="s">
        <v>220</v>
      </c>
      <c r="C33" s="4" t="s">
        <v>161</v>
      </c>
      <c r="D33" s="4" t="s">
        <v>221</v>
      </c>
      <c r="E33" s="8">
        <f t="shared" si="0"/>
        <v>-3.8999999999999986</v>
      </c>
    </row>
    <row r="34" spans="1:10" x14ac:dyDescent="0.3">
      <c r="A34" s="5" t="s">
        <v>227</v>
      </c>
      <c r="B34" s="6" t="s">
        <v>228</v>
      </c>
      <c r="C34" s="6" t="s">
        <v>229</v>
      </c>
      <c r="D34" s="6" t="s">
        <v>230</v>
      </c>
      <c r="E34" s="10">
        <f t="shared" si="0"/>
        <v>-3.3999999999999995</v>
      </c>
    </row>
    <row r="35" spans="1:10" x14ac:dyDescent="0.3">
      <c r="A35" s="3" t="s">
        <v>237</v>
      </c>
      <c r="B35" s="4" t="s">
        <v>45</v>
      </c>
      <c r="C35" s="4" t="s">
        <v>148</v>
      </c>
      <c r="D35" s="4" t="s">
        <v>238</v>
      </c>
      <c r="E35" s="8">
        <f t="shared" si="0"/>
        <v>7.8000000000000007</v>
      </c>
    </row>
    <row r="36" spans="1:10" x14ac:dyDescent="0.3">
      <c r="A36" s="5" t="s">
        <v>243</v>
      </c>
      <c r="B36" s="6" t="s">
        <v>50</v>
      </c>
      <c r="C36" s="6" t="s">
        <v>244</v>
      </c>
      <c r="D36" s="6" t="s">
        <v>245</v>
      </c>
      <c r="E36" s="10">
        <f t="shared" si="0"/>
        <v>-3.7</v>
      </c>
    </row>
    <row r="37" spans="1:10" x14ac:dyDescent="0.3">
      <c r="A37" s="3" t="s">
        <v>250</v>
      </c>
      <c r="B37" s="4" t="s">
        <v>35</v>
      </c>
      <c r="C37" s="4" t="s">
        <v>251</v>
      </c>
      <c r="D37" s="4" t="s">
        <v>252</v>
      </c>
      <c r="E37" s="8">
        <f t="shared" si="0"/>
        <v>-2.7000000000000011</v>
      </c>
    </row>
    <row r="38" spans="1:10" x14ac:dyDescent="0.3">
      <c r="A38" s="5" t="s">
        <v>257</v>
      </c>
      <c r="B38" s="6" t="s">
        <v>258</v>
      </c>
      <c r="C38" s="6" t="s">
        <v>235</v>
      </c>
      <c r="D38" s="6" t="s">
        <v>36</v>
      </c>
      <c r="E38" s="10">
        <f t="shared" si="0"/>
        <v>-23.700000000000003</v>
      </c>
    </row>
    <row r="39" spans="1:10" x14ac:dyDescent="0.3">
      <c r="A39" s="3" t="s">
        <v>264</v>
      </c>
      <c r="B39" s="4" t="s">
        <v>265</v>
      </c>
      <c r="C39" s="4" t="s">
        <v>265</v>
      </c>
      <c r="D39" s="4" t="s">
        <v>265</v>
      </c>
      <c r="E39" s="8" t="s">
        <v>265</v>
      </c>
    </row>
    <row r="40" spans="1:10" x14ac:dyDescent="0.3">
      <c r="A40" s="12" t="s">
        <v>512</v>
      </c>
      <c r="B40" s="6" t="s">
        <v>268</v>
      </c>
      <c r="C40" s="6" t="s">
        <v>269</v>
      </c>
      <c r="D40" s="6" t="s">
        <v>270</v>
      </c>
      <c r="E40" s="10">
        <f t="shared" si="0"/>
        <v>-9.5999999999999979</v>
      </c>
    </row>
    <row r="41" spans="1:10" x14ac:dyDescent="0.3">
      <c r="A41" s="5" t="s">
        <v>276</v>
      </c>
      <c r="B41" s="6" t="s">
        <v>157</v>
      </c>
      <c r="C41" s="6" t="s">
        <v>30</v>
      </c>
      <c r="D41" s="6" t="s">
        <v>277</v>
      </c>
      <c r="E41" s="10">
        <f t="shared" si="0"/>
        <v>-5</v>
      </c>
    </row>
    <row r="42" spans="1:10" x14ac:dyDescent="0.3">
      <c r="A42" s="3" t="s">
        <v>280</v>
      </c>
      <c r="B42" s="4" t="s">
        <v>281</v>
      </c>
      <c r="C42" s="4" t="s">
        <v>281</v>
      </c>
      <c r="D42" s="4" t="s">
        <v>281</v>
      </c>
      <c r="E42" s="8">
        <f t="shared" si="0"/>
        <v>0</v>
      </c>
    </row>
    <row r="43" spans="1:10" x14ac:dyDescent="0.3">
      <c r="A43" s="5" t="s">
        <v>286</v>
      </c>
      <c r="B43" s="6" t="s">
        <v>281</v>
      </c>
      <c r="C43" s="6" t="s">
        <v>287</v>
      </c>
      <c r="D43" s="6" t="s">
        <v>216</v>
      </c>
      <c r="E43" s="10">
        <f t="shared" si="0"/>
        <v>73.7</v>
      </c>
    </row>
    <row r="44" spans="1:10" x14ac:dyDescent="0.3">
      <c r="A44" s="3" t="s">
        <v>293</v>
      </c>
      <c r="B44" s="4" t="s">
        <v>96</v>
      </c>
      <c r="C44" s="4" t="s">
        <v>294</v>
      </c>
      <c r="D44" s="4" t="s">
        <v>295</v>
      </c>
      <c r="E44" s="8">
        <f t="shared" si="0"/>
        <v>14.099999999999998</v>
      </c>
    </row>
    <row r="45" spans="1:10" x14ac:dyDescent="0.3">
      <c r="A45" s="5" t="s">
        <v>302</v>
      </c>
      <c r="B45" s="6" t="s">
        <v>183</v>
      </c>
      <c r="C45" s="6" t="s">
        <v>146</v>
      </c>
      <c r="D45" s="6" t="s">
        <v>93</v>
      </c>
      <c r="E45" s="10">
        <f t="shared" si="0"/>
        <v>-4.6000000000000014</v>
      </c>
    </row>
    <row r="46" spans="1:10" ht="14.4" customHeight="1" x14ac:dyDescent="0.3">
      <c r="A46" s="27" t="s">
        <v>517</v>
      </c>
      <c r="B46" s="27"/>
      <c r="C46" s="27"/>
      <c r="D46" s="27"/>
      <c r="E46" s="27"/>
      <c r="F46" s="25"/>
      <c r="G46" s="25"/>
      <c r="H46" s="25"/>
      <c r="I46" s="25"/>
      <c r="J46" s="25"/>
    </row>
  </sheetData>
  <mergeCells count="2">
    <mergeCell ref="A1:E5"/>
    <mergeCell ref="A46:E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712D-8CFC-4927-BE16-C1BFD5C06932}">
  <dimension ref="A1:J46"/>
  <sheetViews>
    <sheetView workbookViewId="0">
      <selection activeCell="A46" sqref="A46:E46"/>
    </sheetView>
  </sheetViews>
  <sheetFormatPr defaultRowHeight="14.4" x14ac:dyDescent="0.3"/>
  <cols>
    <col min="1" max="1" width="16.109375" bestFit="1" customWidth="1"/>
    <col min="5" max="5" width="10.5546875" bestFit="1" customWidth="1"/>
  </cols>
  <sheetData>
    <row r="1" spans="1:5" x14ac:dyDescent="0.3">
      <c r="A1" s="21" t="s">
        <v>509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4"/>
      <c r="B5" s="24"/>
      <c r="C5" s="24"/>
      <c r="D5" s="24"/>
      <c r="E5" s="24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</row>
    <row r="7" spans="1:5" x14ac:dyDescent="0.3">
      <c r="A7" s="3"/>
      <c r="B7" s="4"/>
      <c r="C7" s="4" t="s">
        <v>12</v>
      </c>
      <c r="D7" s="4"/>
      <c r="E7" s="4"/>
    </row>
    <row r="8" spans="1:5" x14ac:dyDescent="0.3">
      <c r="A8" s="5" t="s">
        <v>14</v>
      </c>
      <c r="B8" s="6" t="s">
        <v>15</v>
      </c>
      <c r="C8" s="6" t="s">
        <v>16</v>
      </c>
      <c r="D8" s="6" t="s">
        <v>17</v>
      </c>
      <c r="E8" s="6" t="s">
        <v>308</v>
      </c>
    </row>
    <row r="9" spans="1:5" x14ac:dyDescent="0.3">
      <c r="A9" s="3" t="s">
        <v>18</v>
      </c>
      <c r="B9" s="4" t="s">
        <v>22</v>
      </c>
      <c r="C9" s="4" t="s">
        <v>23</v>
      </c>
      <c r="D9" s="4" t="s">
        <v>24</v>
      </c>
      <c r="E9" s="4">
        <f>C9-B9</f>
        <v>-4.8000000000000043</v>
      </c>
    </row>
    <row r="10" spans="1:5" x14ac:dyDescent="0.3">
      <c r="A10" s="5" t="s">
        <v>28</v>
      </c>
      <c r="B10" s="6" t="s">
        <v>32</v>
      </c>
      <c r="C10" s="6" t="s">
        <v>33</v>
      </c>
      <c r="D10" s="6" t="s">
        <v>34</v>
      </c>
      <c r="E10" s="6">
        <f t="shared" ref="E10:E45" si="0">C10-B10</f>
        <v>2</v>
      </c>
    </row>
    <row r="11" spans="1:5" x14ac:dyDescent="0.3">
      <c r="A11" s="3" t="s">
        <v>38</v>
      </c>
      <c r="B11" s="4" t="s">
        <v>42</v>
      </c>
      <c r="C11" s="4" t="s">
        <v>43</v>
      </c>
      <c r="D11" s="4" t="s">
        <v>44</v>
      </c>
      <c r="E11" s="4">
        <f t="shared" si="0"/>
        <v>-1.3999999999999986</v>
      </c>
    </row>
    <row r="12" spans="1:5" x14ac:dyDescent="0.3">
      <c r="A12" s="5" t="s">
        <v>47</v>
      </c>
      <c r="B12" s="6" t="s">
        <v>51</v>
      </c>
      <c r="C12" s="6" t="s">
        <v>52</v>
      </c>
      <c r="D12" s="6" t="s">
        <v>53</v>
      </c>
      <c r="E12" s="6">
        <f t="shared" si="0"/>
        <v>-5.1000000000000014</v>
      </c>
    </row>
    <row r="13" spans="1:5" x14ac:dyDescent="0.3">
      <c r="A13" s="3" t="s">
        <v>57</v>
      </c>
      <c r="B13" s="4" t="s">
        <v>60</v>
      </c>
      <c r="C13" s="4" t="s">
        <v>61</v>
      </c>
      <c r="D13" s="4" t="s">
        <v>62</v>
      </c>
      <c r="E13" s="4">
        <f t="shared" si="0"/>
        <v>-1.2000000000000028</v>
      </c>
    </row>
    <row r="14" spans="1:5" x14ac:dyDescent="0.3">
      <c r="A14" s="5" t="s">
        <v>66</v>
      </c>
      <c r="B14" s="6" t="s">
        <v>70</v>
      </c>
      <c r="C14" s="6" t="s">
        <v>71</v>
      </c>
      <c r="D14" s="6" t="s">
        <v>72</v>
      </c>
      <c r="E14" s="6">
        <f t="shared" si="0"/>
        <v>2.3000000000000043</v>
      </c>
    </row>
    <row r="15" spans="1:5" x14ac:dyDescent="0.3">
      <c r="A15" s="3" t="s">
        <v>76</v>
      </c>
      <c r="B15" s="4" t="s">
        <v>71</v>
      </c>
      <c r="C15" s="4" t="s">
        <v>61</v>
      </c>
      <c r="D15" s="4" t="s">
        <v>80</v>
      </c>
      <c r="E15" s="4">
        <f t="shared" si="0"/>
        <v>-24.300000000000004</v>
      </c>
    </row>
    <row r="16" spans="1:5" x14ac:dyDescent="0.3">
      <c r="A16" s="5" t="s">
        <v>84</v>
      </c>
      <c r="B16" s="6" t="s">
        <v>87</v>
      </c>
      <c r="C16" s="6" t="s">
        <v>88</v>
      </c>
      <c r="D16" s="6" t="s">
        <v>71</v>
      </c>
      <c r="E16" s="6">
        <f t="shared" si="0"/>
        <v>-33.9</v>
      </c>
    </row>
    <row r="17" spans="1:5" x14ac:dyDescent="0.3">
      <c r="A17" s="3" t="s">
        <v>91</v>
      </c>
      <c r="B17" s="4" t="s">
        <v>95</v>
      </c>
      <c r="C17" s="4" t="s">
        <v>52</v>
      </c>
      <c r="D17" s="4" t="s">
        <v>96</v>
      </c>
      <c r="E17" s="4">
        <f t="shared" si="0"/>
        <v>0.5</v>
      </c>
    </row>
    <row r="18" spans="1:5" x14ac:dyDescent="0.3">
      <c r="A18" s="5" t="s">
        <v>100</v>
      </c>
      <c r="B18" s="6" t="s">
        <v>104</v>
      </c>
      <c r="C18" s="6" t="s">
        <v>105</v>
      </c>
      <c r="D18" s="6" t="s">
        <v>106</v>
      </c>
      <c r="E18" s="6">
        <f t="shared" si="0"/>
        <v>16.299999999999997</v>
      </c>
    </row>
    <row r="19" spans="1:5" x14ac:dyDescent="0.3">
      <c r="A19" s="3" t="s">
        <v>110</v>
      </c>
      <c r="B19" s="4" t="s">
        <v>114</v>
      </c>
      <c r="C19" s="4" t="s">
        <v>115</v>
      </c>
      <c r="D19" s="4" t="s">
        <v>116</v>
      </c>
      <c r="E19" s="4">
        <f t="shared" si="0"/>
        <v>-2.0999999999999943</v>
      </c>
    </row>
    <row r="20" spans="1:5" x14ac:dyDescent="0.3">
      <c r="A20" s="5" t="s">
        <v>119</v>
      </c>
      <c r="B20" s="6" t="s">
        <v>123</v>
      </c>
      <c r="C20" s="6" t="s">
        <v>124</v>
      </c>
      <c r="D20" s="6" t="s">
        <v>125</v>
      </c>
      <c r="E20" s="6">
        <f t="shared" si="0"/>
        <v>2.2000000000000028</v>
      </c>
    </row>
    <row r="21" spans="1:5" x14ac:dyDescent="0.3">
      <c r="A21" s="3" t="s">
        <v>128</v>
      </c>
      <c r="B21" s="4" t="s">
        <v>132</v>
      </c>
      <c r="C21" s="4" t="s">
        <v>133</v>
      </c>
      <c r="D21" s="4" t="s">
        <v>134</v>
      </c>
      <c r="E21" s="4">
        <f t="shared" si="0"/>
        <v>8.2000000000000028</v>
      </c>
    </row>
    <row r="22" spans="1:5" x14ac:dyDescent="0.3">
      <c r="A22" s="5" t="s">
        <v>138</v>
      </c>
      <c r="B22" s="6" t="s">
        <v>142</v>
      </c>
      <c r="C22" s="6" t="s">
        <v>143</v>
      </c>
      <c r="D22" s="6" t="s">
        <v>144</v>
      </c>
      <c r="E22" s="6">
        <f t="shared" si="0"/>
        <v>-0.5</v>
      </c>
    </row>
    <row r="23" spans="1:5" x14ac:dyDescent="0.3">
      <c r="A23" s="3" t="s">
        <v>147</v>
      </c>
      <c r="B23" s="4" t="s">
        <v>151</v>
      </c>
      <c r="C23" s="4" t="s">
        <v>70</v>
      </c>
      <c r="D23" s="4" t="s">
        <v>152</v>
      </c>
      <c r="E23" s="4">
        <f t="shared" si="0"/>
        <v>3.5</v>
      </c>
    </row>
    <row r="24" spans="1:5" x14ac:dyDescent="0.3">
      <c r="A24" s="5" t="s">
        <v>155</v>
      </c>
      <c r="B24" s="6" t="s">
        <v>158</v>
      </c>
      <c r="C24" s="6" t="s">
        <v>159</v>
      </c>
      <c r="D24" s="6" t="s">
        <v>160</v>
      </c>
      <c r="E24" s="6">
        <f t="shared" si="0"/>
        <v>-8.5999999999999979</v>
      </c>
    </row>
    <row r="25" spans="1:5" x14ac:dyDescent="0.3">
      <c r="A25" s="3" t="s">
        <v>164</v>
      </c>
      <c r="B25" s="4" t="s">
        <v>33</v>
      </c>
      <c r="C25" s="4" t="s">
        <v>167</v>
      </c>
      <c r="D25" s="4" t="s">
        <v>168</v>
      </c>
      <c r="E25" s="4">
        <f t="shared" si="0"/>
        <v>7.5</v>
      </c>
    </row>
    <row r="26" spans="1:5" x14ac:dyDescent="0.3">
      <c r="A26" s="5" t="s">
        <v>170</v>
      </c>
      <c r="B26" s="6" t="s">
        <v>174</v>
      </c>
      <c r="C26" s="6" t="s">
        <v>175</v>
      </c>
      <c r="D26" s="6" t="s">
        <v>176</v>
      </c>
      <c r="E26" s="6">
        <f t="shared" si="0"/>
        <v>-4.1000000000000014</v>
      </c>
    </row>
    <row r="27" spans="1:5" x14ac:dyDescent="0.3">
      <c r="A27" s="3" t="s">
        <v>179</v>
      </c>
      <c r="B27" s="4" t="s">
        <v>182</v>
      </c>
      <c r="C27" s="4" t="s">
        <v>183</v>
      </c>
      <c r="D27" s="4" t="s">
        <v>184</v>
      </c>
      <c r="E27" s="4">
        <f t="shared" si="0"/>
        <v>-25.8</v>
      </c>
    </row>
    <row r="28" spans="1:5" x14ac:dyDescent="0.3">
      <c r="A28" s="5" t="s">
        <v>186</v>
      </c>
      <c r="B28" s="6" t="s">
        <v>188</v>
      </c>
      <c r="C28" s="6" t="s">
        <v>189</v>
      </c>
      <c r="D28" s="6" t="s">
        <v>190</v>
      </c>
      <c r="E28" s="6">
        <f t="shared" si="0"/>
        <v>-11</v>
      </c>
    </row>
    <row r="29" spans="1:5" x14ac:dyDescent="0.3">
      <c r="A29" s="3" t="s">
        <v>193</v>
      </c>
      <c r="B29" s="4" t="s">
        <v>195</v>
      </c>
      <c r="C29" s="4" t="s">
        <v>196</v>
      </c>
      <c r="D29" s="4" t="s">
        <v>25</v>
      </c>
      <c r="E29" s="4">
        <f t="shared" si="0"/>
        <v>-3.5</v>
      </c>
    </row>
    <row r="30" spans="1:5" x14ac:dyDescent="0.3">
      <c r="A30" s="5" t="s">
        <v>198</v>
      </c>
      <c r="B30" s="6" t="s">
        <v>189</v>
      </c>
      <c r="C30" s="6" t="s">
        <v>200</v>
      </c>
      <c r="D30" s="6" t="s">
        <v>95</v>
      </c>
      <c r="E30" s="6">
        <f t="shared" si="0"/>
        <v>2</v>
      </c>
    </row>
    <row r="31" spans="1:5" x14ac:dyDescent="0.3">
      <c r="A31" s="3" t="s">
        <v>202</v>
      </c>
      <c r="B31" s="4" t="s">
        <v>206</v>
      </c>
      <c r="C31" s="4" t="s">
        <v>207</v>
      </c>
      <c r="D31" s="4" t="s">
        <v>208</v>
      </c>
      <c r="E31" s="4">
        <f t="shared" si="0"/>
        <v>15.700000000000003</v>
      </c>
    </row>
    <row r="32" spans="1:5" x14ac:dyDescent="0.3">
      <c r="A32" s="5" t="s">
        <v>211</v>
      </c>
      <c r="B32" s="6" t="s">
        <v>214</v>
      </c>
      <c r="C32" s="6" t="s">
        <v>215</v>
      </c>
      <c r="D32" s="6" t="s">
        <v>216</v>
      </c>
      <c r="E32" s="6">
        <f t="shared" si="0"/>
        <v>1.1000000000000014</v>
      </c>
    </row>
    <row r="33" spans="1:10" x14ac:dyDescent="0.3">
      <c r="A33" s="3" t="s">
        <v>219</v>
      </c>
      <c r="B33" s="4" t="s">
        <v>222</v>
      </c>
      <c r="C33" s="4" t="s">
        <v>223</v>
      </c>
      <c r="D33" s="4" t="s">
        <v>224</v>
      </c>
      <c r="E33" s="4">
        <f t="shared" si="0"/>
        <v>7.7000000000000028</v>
      </c>
    </row>
    <row r="34" spans="1:10" x14ac:dyDescent="0.3">
      <c r="A34" s="5" t="s">
        <v>227</v>
      </c>
      <c r="B34" s="6" t="s">
        <v>231</v>
      </c>
      <c r="C34" s="6" t="s">
        <v>232</v>
      </c>
      <c r="D34" s="6" t="s">
        <v>233</v>
      </c>
      <c r="E34" s="6">
        <f t="shared" si="0"/>
        <v>1.4000000000000004</v>
      </c>
    </row>
    <row r="35" spans="1:10" x14ac:dyDescent="0.3">
      <c r="A35" s="3" t="s">
        <v>237</v>
      </c>
      <c r="B35" s="4" t="s">
        <v>239</v>
      </c>
      <c r="C35" s="4" t="s">
        <v>127</v>
      </c>
      <c r="D35" s="4" t="s">
        <v>240</v>
      </c>
      <c r="E35" s="4">
        <f t="shared" si="0"/>
        <v>-4.1999999999999957</v>
      </c>
    </row>
    <row r="36" spans="1:10" x14ac:dyDescent="0.3">
      <c r="A36" s="5" t="s">
        <v>243</v>
      </c>
      <c r="B36" s="6" t="s">
        <v>173</v>
      </c>
      <c r="C36" s="6" t="s">
        <v>246</v>
      </c>
      <c r="D36" s="6" t="s">
        <v>32</v>
      </c>
      <c r="E36" s="6">
        <f t="shared" si="0"/>
        <v>-14.300000000000004</v>
      </c>
    </row>
    <row r="37" spans="1:10" x14ac:dyDescent="0.3">
      <c r="A37" s="3" t="s">
        <v>250</v>
      </c>
      <c r="B37" s="4" t="s">
        <v>253</v>
      </c>
      <c r="C37" s="4" t="s">
        <v>254</v>
      </c>
      <c r="D37" s="4" t="s">
        <v>255</v>
      </c>
      <c r="E37" s="4">
        <f t="shared" si="0"/>
        <v>-8.2999999999999972</v>
      </c>
    </row>
    <row r="38" spans="1:10" x14ac:dyDescent="0.3">
      <c r="A38" s="5" t="s">
        <v>257</v>
      </c>
      <c r="B38" s="6" t="s">
        <v>259</v>
      </c>
      <c r="C38" s="6" t="s">
        <v>260</v>
      </c>
      <c r="D38" s="6" t="s">
        <v>261</v>
      </c>
      <c r="E38" s="6">
        <f t="shared" si="0"/>
        <v>6.3000000000000007</v>
      </c>
    </row>
    <row r="39" spans="1:10" x14ac:dyDescent="0.3">
      <c r="A39" s="3" t="s">
        <v>264</v>
      </c>
      <c r="B39" s="4" t="s">
        <v>245</v>
      </c>
      <c r="C39" s="4" t="s">
        <v>266</v>
      </c>
      <c r="D39" s="4" t="s">
        <v>267</v>
      </c>
      <c r="E39" s="4">
        <f t="shared" si="0"/>
        <v>67.2</v>
      </c>
    </row>
    <row r="40" spans="1:10" ht="43.2" x14ac:dyDescent="0.3">
      <c r="A40" s="13" t="s">
        <v>512</v>
      </c>
      <c r="B40" s="6" t="s">
        <v>271</v>
      </c>
      <c r="C40" s="6" t="s">
        <v>272</v>
      </c>
      <c r="D40" s="6" t="s">
        <v>273</v>
      </c>
      <c r="E40" s="6">
        <f t="shared" si="0"/>
        <v>-15.600000000000001</v>
      </c>
    </row>
    <row r="41" spans="1:10" x14ac:dyDescent="0.3">
      <c r="A41" s="5" t="s">
        <v>276</v>
      </c>
      <c r="B41" s="6" t="s">
        <v>278</v>
      </c>
      <c r="C41" s="6" t="s">
        <v>200</v>
      </c>
      <c r="D41" s="6" t="s">
        <v>279</v>
      </c>
      <c r="E41" s="6">
        <f t="shared" si="0"/>
        <v>6.4000000000000021</v>
      </c>
    </row>
    <row r="42" spans="1:10" x14ac:dyDescent="0.3">
      <c r="A42" s="3" t="s">
        <v>280</v>
      </c>
      <c r="B42" s="4" t="s">
        <v>35</v>
      </c>
      <c r="C42" s="4" t="s">
        <v>241</v>
      </c>
      <c r="D42" s="4" t="s">
        <v>282</v>
      </c>
      <c r="E42" s="4">
        <f t="shared" si="0"/>
        <v>11.799999999999997</v>
      </c>
    </row>
    <row r="43" spans="1:10" x14ac:dyDescent="0.3">
      <c r="A43" s="5" t="s">
        <v>286</v>
      </c>
      <c r="B43" s="6" t="s">
        <v>288</v>
      </c>
      <c r="C43" s="6" t="s">
        <v>217</v>
      </c>
      <c r="D43" s="6" t="s">
        <v>289</v>
      </c>
      <c r="E43" s="6">
        <f t="shared" si="0"/>
        <v>-32</v>
      </c>
    </row>
    <row r="44" spans="1:10" x14ac:dyDescent="0.3">
      <c r="A44" s="3" t="s">
        <v>293</v>
      </c>
      <c r="B44" s="4" t="s">
        <v>296</v>
      </c>
      <c r="C44" s="4" t="s">
        <v>297</v>
      </c>
      <c r="D44" s="4" t="s">
        <v>298</v>
      </c>
      <c r="E44" s="4">
        <f t="shared" si="0"/>
        <v>-12.199999999999996</v>
      </c>
    </row>
    <row r="45" spans="1:10" x14ac:dyDescent="0.3">
      <c r="A45" s="5" t="s">
        <v>302</v>
      </c>
      <c r="B45" s="6" t="s">
        <v>303</v>
      </c>
      <c r="C45" s="6" t="s">
        <v>295</v>
      </c>
      <c r="D45" s="6" t="s">
        <v>70</v>
      </c>
      <c r="E45" s="6">
        <f t="shared" si="0"/>
        <v>-4.0999999999999943</v>
      </c>
    </row>
    <row r="46" spans="1:10" ht="14.4" customHeight="1" x14ac:dyDescent="0.3">
      <c r="A46" s="27" t="s">
        <v>517</v>
      </c>
      <c r="B46" s="27"/>
      <c r="C46" s="27"/>
      <c r="D46" s="27"/>
      <c r="E46" s="27"/>
      <c r="F46" s="25"/>
      <c r="G46" s="25"/>
      <c r="H46" s="25"/>
      <c r="I46" s="25"/>
      <c r="J46" s="25"/>
    </row>
  </sheetData>
  <mergeCells count="2">
    <mergeCell ref="A1:E5"/>
    <mergeCell ref="A46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A3DB-49E1-48FD-87F2-797A0AD3B5B4}">
  <dimension ref="A1:J46"/>
  <sheetViews>
    <sheetView topLeftCell="A30" workbookViewId="0">
      <selection activeCell="A46" sqref="A46:E46"/>
    </sheetView>
  </sheetViews>
  <sheetFormatPr defaultRowHeight="14.4" x14ac:dyDescent="0.3"/>
  <cols>
    <col min="1" max="1" width="16.109375" bestFit="1" customWidth="1"/>
    <col min="5" max="5" width="10.5546875" style="7" bestFit="1" customWidth="1"/>
  </cols>
  <sheetData>
    <row r="1" spans="1:5" x14ac:dyDescent="0.3">
      <c r="A1" s="21" t="s">
        <v>509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4"/>
      <c r="B5" s="24"/>
      <c r="C5" s="24"/>
      <c r="D5" s="24"/>
      <c r="E5" s="24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9" t="s">
        <v>4</v>
      </c>
    </row>
    <row r="7" spans="1:5" x14ac:dyDescent="0.3">
      <c r="A7" s="3"/>
      <c r="B7" s="4"/>
      <c r="C7" s="4" t="s">
        <v>13</v>
      </c>
      <c r="D7" s="4"/>
      <c r="E7" s="8"/>
    </row>
    <row r="8" spans="1:5" x14ac:dyDescent="0.3">
      <c r="A8" s="5" t="s">
        <v>14</v>
      </c>
      <c r="B8" s="6" t="s">
        <v>15</v>
      </c>
      <c r="C8" s="6" t="s">
        <v>16</v>
      </c>
      <c r="D8" s="6" t="s">
        <v>17</v>
      </c>
      <c r="E8" s="10" t="s">
        <v>308</v>
      </c>
    </row>
    <row r="9" spans="1:5" x14ac:dyDescent="0.3">
      <c r="A9" s="3" t="s">
        <v>18</v>
      </c>
      <c r="B9" s="4" t="s">
        <v>25</v>
      </c>
      <c r="C9" s="4" t="s">
        <v>26</v>
      </c>
      <c r="D9" s="4" t="s">
        <v>27</v>
      </c>
      <c r="E9" s="8">
        <f>C9-B9</f>
        <v>-2.6999999999999957</v>
      </c>
    </row>
    <row r="10" spans="1:5" x14ac:dyDescent="0.3">
      <c r="A10" s="5" t="s">
        <v>28</v>
      </c>
      <c r="B10" s="6" t="s">
        <v>35</v>
      </c>
      <c r="C10" s="6" t="s">
        <v>36</v>
      </c>
      <c r="D10" s="6" t="s">
        <v>37</v>
      </c>
      <c r="E10" s="10">
        <f t="shared" ref="E10:E45" si="0">C10-B10</f>
        <v>3.0999999999999979</v>
      </c>
    </row>
    <row r="11" spans="1:5" x14ac:dyDescent="0.3">
      <c r="A11" s="3" t="s">
        <v>38</v>
      </c>
      <c r="B11" s="4" t="s">
        <v>45</v>
      </c>
      <c r="C11" s="4" t="s">
        <v>46</v>
      </c>
      <c r="D11" s="4" t="s">
        <v>39</v>
      </c>
      <c r="E11" s="8">
        <f t="shared" si="0"/>
        <v>-6.0999999999999979</v>
      </c>
    </row>
    <row r="12" spans="1:5" x14ac:dyDescent="0.3">
      <c r="A12" s="5" t="s">
        <v>47</v>
      </c>
      <c r="B12" s="6" t="s">
        <v>54</v>
      </c>
      <c r="C12" s="6" t="s">
        <v>55</v>
      </c>
      <c r="D12" s="6" t="s">
        <v>56</v>
      </c>
      <c r="E12" s="10">
        <f t="shared" si="0"/>
        <v>-5.2000000000000011</v>
      </c>
    </row>
    <row r="13" spans="1:5" x14ac:dyDescent="0.3">
      <c r="A13" s="3" t="s">
        <v>57</v>
      </c>
      <c r="B13" s="4" t="s">
        <v>63</v>
      </c>
      <c r="C13" s="4" t="s">
        <v>64</v>
      </c>
      <c r="D13" s="4" t="s">
        <v>65</v>
      </c>
      <c r="E13" s="8">
        <f t="shared" si="0"/>
        <v>-1.3000000000000007</v>
      </c>
    </row>
    <row r="14" spans="1:5" x14ac:dyDescent="0.3">
      <c r="A14" s="5" t="s">
        <v>66</v>
      </c>
      <c r="B14" s="6" t="s">
        <v>73</v>
      </c>
      <c r="C14" s="6" t="s">
        <v>74</v>
      </c>
      <c r="D14" s="6" t="s">
        <v>75</v>
      </c>
      <c r="E14" s="10">
        <f t="shared" si="0"/>
        <v>2.1000000000000014</v>
      </c>
    </row>
    <row r="15" spans="1:5" x14ac:dyDescent="0.3">
      <c r="A15" s="3" t="s">
        <v>76</v>
      </c>
      <c r="B15" s="4" t="s">
        <v>81</v>
      </c>
      <c r="C15" s="4" t="s">
        <v>82</v>
      </c>
      <c r="D15" s="4" t="s">
        <v>83</v>
      </c>
      <c r="E15" s="8">
        <f t="shared" si="0"/>
        <v>24.200000000000003</v>
      </c>
    </row>
    <row r="16" spans="1:5" x14ac:dyDescent="0.3">
      <c r="A16" s="5" t="s">
        <v>84</v>
      </c>
      <c r="B16" s="6" t="s">
        <v>89</v>
      </c>
      <c r="C16" s="6" t="s">
        <v>60</v>
      </c>
      <c r="D16" s="6" t="s">
        <v>90</v>
      </c>
      <c r="E16" s="10">
        <f t="shared" si="0"/>
        <v>-20.399999999999999</v>
      </c>
    </row>
    <row r="17" spans="1:5" x14ac:dyDescent="0.3">
      <c r="A17" s="3" t="s">
        <v>91</v>
      </c>
      <c r="B17" s="4" t="s">
        <v>97</v>
      </c>
      <c r="C17" s="4" t="s">
        <v>98</v>
      </c>
      <c r="D17" s="4" t="s">
        <v>99</v>
      </c>
      <c r="E17" s="8">
        <f t="shared" si="0"/>
        <v>-5.5</v>
      </c>
    </row>
    <row r="18" spans="1:5" x14ac:dyDescent="0.3">
      <c r="A18" s="5" t="s">
        <v>100</v>
      </c>
      <c r="B18" s="6" t="s">
        <v>107</v>
      </c>
      <c r="C18" s="6" t="s">
        <v>108</v>
      </c>
      <c r="D18" s="6" t="s">
        <v>109</v>
      </c>
      <c r="E18" s="10">
        <f t="shared" si="0"/>
        <v>2.5</v>
      </c>
    </row>
    <row r="19" spans="1:5" x14ac:dyDescent="0.3">
      <c r="A19" s="3" t="s">
        <v>110</v>
      </c>
      <c r="B19" s="4" t="s">
        <v>117</v>
      </c>
      <c r="C19" s="4" t="s">
        <v>55</v>
      </c>
      <c r="D19" s="4" t="s">
        <v>118</v>
      </c>
      <c r="E19" s="8">
        <f t="shared" si="0"/>
        <v>-13.5</v>
      </c>
    </row>
    <row r="20" spans="1:5" x14ac:dyDescent="0.3">
      <c r="A20" s="5" t="s">
        <v>119</v>
      </c>
      <c r="B20" s="6" t="s">
        <v>126</v>
      </c>
      <c r="C20" s="6" t="s">
        <v>127</v>
      </c>
      <c r="D20" s="6" t="s">
        <v>81</v>
      </c>
      <c r="E20" s="10">
        <f t="shared" si="0"/>
        <v>-1.6000000000000014</v>
      </c>
    </row>
    <row r="21" spans="1:5" x14ac:dyDescent="0.3">
      <c r="A21" s="3" t="s">
        <v>128</v>
      </c>
      <c r="B21" s="4" t="s">
        <v>135</v>
      </c>
      <c r="C21" s="4" t="s">
        <v>136</v>
      </c>
      <c r="D21" s="4" t="s">
        <v>137</v>
      </c>
      <c r="E21" s="8">
        <f t="shared" si="0"/>
        <v>1</v>
      </c>
    </row>
    <row r="22" spans="1:5" x14ac:dyDescent="0.3">
      <c r="A22" s="5" t="s">
        <v>138</v>
      </c>
      <c r="B22" s="6" t="s">
        <v>145</v>
      </c>
      <c r="C22" s="6" t="s">
        <v>146</v>
      </c>
      <c r="D22" s="6" t="s">
        <v>85</v>
      </c>
      <c r="E22" s="10">
        <f t="shared" si="0"/>
        <v>-2.3000000000000007</v>
      </c>
    </row>
    <row r="23" spans="1:5" x14ac:dyDescent="0.3">
      <c r="A23" s="3" t="s">
        <v>147</v>
      </c>
      <c r="B23" s="4" t="s">
        <v>153</v>
      </c>
      <c r="C23" s="4" t="s">
        <v>148</v>
      </c>
      <c r="D23" s="4" t="s">
        <v>154</v>
      </c>
      <c r="E23" s="8">
        <f t="shared" si="0"/>
        <v>-1.8999999999999986</v>
      </c>
    </row>
    <row r="24" spans="1:5" x14ac:dyDescent="0.3">
      <c r="A24" s="5" t="s">
        <v>155</v>
      </c>
      <c r="B24" s="6" t="s">
        <v>161</v>
      </c>
      <c r="C24" s="6" t="s">
        <v>162</v>
      </c>
      <c r="D24" s="6" t="s">
        <v>163</v>
      </c>
      <c r="E24" s="10">
        <f t="shared" si="0"/>
        <v>-2.5</v>
      </c>
    </row>
    <row r="25" spans="1:5" x14ac:dyDescent="0.3">
      <c r="A25" s="3" t="s">
        <v>164</v>
      </c>
      <c r="B25" s="4" t="s">
        <v>121</v>
      </c>
      <c r="C25" s="4" t="s">
        <v>169</v>
      </c>
      <c r="D25" s="4" t="s">
        <v>146</v>
      </c>
      <c r="E25" s="8">
        <f t="shared" si="0"/>
        <v>-0.69999999999999929</v>
      </c>
    </row>
    <row r="26" spans="1:5" x14ac:dyDescent="0.3">
      <c r="A26" s="5" t="s">
        <v>170</v>
      </c>
      <c r="B26" s="6" t="s">
        <v>177</v>
      </c>
      <c r="C26" s="6" t="s">
        <v>116</v>
      </c>
      <c r="D26" s="6" t="s">
        <v>178</v>
      </c>
      <c r="E26" s="10">
        <f t="shared" si="0"/>
        <v>-9</v>
      </c>
    </row>
    <row r="27" spans="1:5" x14ac:dyDescent="0.3">
      <c r="A27" s="3" t="s">
        <v>179</v>
      </c>
      <c r="B27" s="4" t="s">
        <v>185</v>
      </c>
      <c r="C27" s="4" t="s">
        <v>37</v>
      </c>
      <c r="D27" s="4" t="s">
        <v>77</v>
      </c>
      <c r="E27" s="8">
        <f t="shared" si="0"/>
        <v>-11.600000000000001</v>
      </c>
    </row>
    <row r="28" spans="1:5" x14ac:dyDescent="0.3">
      <c r="A28" s="5" t="s">
        <v>186</v>
      </c>
      <c r="B28" s="6" t="s">
        <v>191</v>
      </c>
      <c r="C28" s="6" t="s">
        <v>192</v>
      </c>
      <c r="D28" s="6" t="s">
        <v>122</v>
      </c>
      <c r="E28" s="10">
        <f t="shared" si="0"/>
        <v>-11</v>
      </c>
    </row>
    <row r="29" spans="1:5" x14ac:dyDescent="0.3">
      <c r="A29" s="3" t="s">
        <v>193</v>
      </c>
      <c r="B29" s="4" t="s">
        <v>81</v>
      </c>
      <c r="C29" s="4" t="s">
        <v>51</v>
      </c>
      <c r="D29" s="4" t="s">
        <v>197</v>
      </c>
      <c r="E29" s="8">
        <f t="shared" si="0"/>
        <v>-1.5</v>
      </c>
    </row>
    <row r="30" spans="1:5" x14ac:dyDescent="0.3">
      <c r="A30" s="5" t="s">
        <v>198</v>
      </c>
      <c r="B30" s="6" t="s">
        <v>180</v>
      </c>
      <c r="C30" s="6" t="s">
        <v>201</v>
      </c>
      <c r="D30" s="6" t="s">
        <v>62</v>
      </c>
      <c r="E30" s="10">
        <f t="shared" si="0"/>
        <v>-6.9000000000000021</v>
      </c>
    </row>
    <row r="31" spans="1:5" x14ac:dyDescent="0.3">
      <c r="A31" s="3" t="s">
        <v>202</v>
      </c>
      <c r="B31" s="4" t="s">
        <v>209</v>
      </c>
      <c r="C31" s="4" t="s">
        <v>83</v>
      </c>
      <c r="D31" s="4" t="s">
        <v>210</v>
      </c>
      <c r="E31" s="8">
        <f t="shared" si="0"/>
        <v>-7</v>
      </c>
    </row>
    <row r="32" spans="1:5" x14ac:dyDescent="0.3">
      <c r="A32" s="5" t="s">
        <v>211</v>
      </c>
      <c r="B32" s="6" t="s">
        <v>217</v>
      </c>
      <c r="C32" s="6" t="s">
        <v>174</v>
      </c>
      <c r="D32" s="6" t="s">
        <v>218</v>
      </c>
      <c r="E32" s="10">
        <f t="shared" si="0"/>
        <v>3.6999999999999957</v>
      </c>
    </row>
    <row r="33" spans="1:10" x14ac:dyDescent="0.3">
      <c r="A33" s="3" t="s">
        <v>219</v>
      </c>
      <c r="B33" s="4" t="s">
        <v>225</v>
      </c>
      <c r="C33" s="4" t="s">
        <v>81</v>
      </c>
      <c r="D33" s="4" t="s">
        <v>226</v>
      </c>
      <c r="E33" s="8">
        <f t="shared" si="0"/>
        <v>2.7999999999999972</v>
      </c>
    </row>
    <row r="34" spans="1:10" x14ac:dyDescent="0.3">
      <c r="A34" s="5" t="s">
        <v>227</v>
      </c>
      <c r="B34" s="6" t="s">
        <v>234</v>
      </c>
      <c r="C34" s="6" t="s">
        <v>235</v>
      </c>
      <c r="D34" s="6" t="s">
        <v>236</v>
      </c>
      <c r="E34" s="10">
        <f t="shared" si="0"/>
        <v>-1</v>
      </c>
    </row>
    <row r="35" spans="1:10" x14ac:dyDescent="0.3">
      <c r="A35" s="3" t="s">
        <v>237</v>
      </c>
      <c r="B35" s="4" t="s">
        <v>241</v>
      </c>
      <c r="C35" s="4" t="s">
        <v>154</v>
      </c>
      <c r="D35" s="4" t="s">
        <v>242</v>
      </c>
      <c r="E35" s="8">
        <f t="shared" si="0"/>
        <v>2.1000000000000014</v>
      </c>
    </row>
    <row r="36" spans="1:10" x14ac:dyDescent="0.3">
      <c r="A36" s="5" t="s">
        <v>243</v>
      </c>
      <c r="B36" s="6" t="s">
        <v>247</v>
      </c>
      <c r="C36" s="6" t="s">
        <v>248</v>
      </c>
      <c r="D36" s="6" t="s">
        <v>249</v>
      </c>
      <c r="E36" s="10">
        <f t="shared" si="0"/>
        <v>-6.4</v>
      </c>
    </row>
    <row r="37" spans="1:10" x14ac:dyDescent="0.3">
      <c r="A37" s="3" t="s">
        <v>250</v>
      </c>
      <c r="B37" s="4" t="s">
        <v>189</v>
      </c>
      <c r="C37" s="4" t="s">
        <v>159</v>
      </c>
      <c r="D37" s="4" t="s">
        <v>256</v>
      </c>
      <c r="E37" s="8">
        <f t="shared" si="0"/>
        <v>-5.8000000000000007</v>
      </c>
    </row>
    <row r="38" spans="1:10" x14ac:dyDescent="0.3">
      <c r="A38" s="5" t="s">
        <v>257</v>
      </c>
      <c r="B38" s="6" t="s">
        <v>262</v>
      </c>
      <c r="C38" s="6" t="s">
        <v>111</v>
      </c>
      <c r="D38" s="6" t="s">
        <v>263</v>
      </c>
      <c r="E38" s="10">
        <f t="shared" si="0"/>
        <v>-6.2999999999999972</v>
      </c>
    </row>
    <row r="39" spans="1:10" x14ac:dyDescent="0.3">
      <c r="A39" s="3" t="s">
        <v>264</v>
      </c>
      <c r="B39" s="4" t="s">
        <v>245</v>
      </c>
      <c r="C39" s="4" t="s">
        <v>266</v>
      </c>
      <c r="D39" s="4" t="s">
        <v>267</v>
      </c>
      <c r="E39" s="8">
        <f t="shared" si="0"/>
        <v>67.2</v>
      </c>
    </row>
    <row r="40" spans="1:10" ht="43.2" x14ac:dyDescent="0.3">
      <c r="A40" s="13" t="s">
        <v>512</v>
      </c>
      <c r="B40" s="6" t="s">
        <v>274</v>
      </c>
      <c r="C40" s="6" t="s">
        <v>275</v>
      </c>
      <c r="D40" s="6" t="s">
        <v>146</v>
      </c>
      <c r="E40" s="10">
        <f>C40-B40</f>
        <v>-12.999999999999998</v>
      </c>
    </row>
    <row r="41" spans="1:10" x14ac:dyDescent="0.3">
      <c r="A41" s="5" t="s">
        <v>276</v>
      </c>
      <c r="B41" s="6" t="s">
        <v>117</v>
      </c>
      <c r="C41" s="6" t="s">
        <v>111</v>
      </c>
      <c r="D41" s="6" t="s">
        <v>94</v>
      </c>
      <c r="E41" s="10">
        <f t="shared" si="0"/>
        <v>-3.0999999999999979</v>
      </c>
    </row>
    <row r="42" spans="1:10" x14ac:dyDescent="0.3">
      <c r="A42" s="3" t="s">
        <v>280</v>
      </c>
      <c r="B42" s="4" t="s">
        <v>283</v>
      </c>
      <c r="C42" s="4" t="s">
        <v>284</v>
      </c>
      <c r="D42" s="4" t="s">
        <v>285</v>
      </c>
      <c r="E42" s="8">
        <f t="shared" si="0"/>
        <v>0.30000000000000027</v>
      </c>
    </row>
    <row r="43" spans="1:10" x14ac:dyDescent="0.3">
      <c r="A43" s="5" t="s">
        <v>286</v>
      </c>
      <c r="B43" s="6" t="s">
        <v>290</v>
      </c>
      <c r="C43" s="6" t="s">
        <v>291</v>
      </c>
      <c r="D43" s="6" t="s">
        <v>292</v>
      </c>
      <c r="E43" s="10">
        <f t="shared" si="0"/>
        <v>-7</v>
      </c>
    </row>
    <row r="44" spans="1:10" x14ac:dyDescent="0.3">
      <c r="A44" s="3" t="s">
        <v>293</v>
      </c>
      <c r="B44" s="4" t="s">
        <v>299</v>
      </c>
      <c r="C44" s="4" t="s">
        <v>300</v>
      </c>
      <c r="D44" s="4" t="s">
        <v>301</v>
      </c>
      <c r="E44" s="8">
        <f t="shared" si="0"/>
        <v>-10.299999999999997</v>
      </c>
    </row>
    <row r="45" spans="1:10" x14ac:dyDescent="0.3">
      <c r="A45" s="5" t="s">
        <v>302</v>
      </c>
      <c r="B45" s="6" t="s">
        <v>304</v>
      </c>
      <c r="C45" s="6" t="s">
        <v>305</v>
      </c>
      <c r="D45" s="6" t="s">
        <v>306</v>
      </c>
      <c r="E45" s="10">
        <f t="shared" si="0"/>
        <v>-4.9000000000000021</v>
      </c>
    </row>
    <row r="46" spans="1:10" ht="14.4" customHeight="1" x14ac:dyDescent="0.3">
      <c r="A46" s="27" t="s">
        <v>517</v>
      </c>
      <c r="B46" s="27"/>
      <c r="C46" s="27"/>
      <c r="D46" s="27"/>
      <c r="E46" s="27"/>
      <c r="F46" s="25"/>
      <c r="G46" s="25"/>
      <c r="H46" s="25"/>
      <c r="I46" s="25"/>
      <c r="J46" s="25"/>
    </row>
  </sheetData>
  <mergeCells count="2">
    <mergeCell ref="A1:E5"/>
    <mergeCell ref="A46:E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BDB4-7B24-4923-9D95-75740CFA5333}">
  <dimension ref="A1:M44"/>
  <sheetViews>
    <sheetView topLeftCell="A27" workbookViewId="0">
      <selection activeCell="A44" sqref="A44:M44"/>
    </sheetView>
  </sheetViews>
  <sheetFormatPr defaultRowHeight="14.4" x14ac:dyDescent="0.3"/>
  <cols>
    <col min="1" max="1" width="18.6640625" bestFit="1" customWidth="1"/>
    <col min="2" max="9" width="10.77734375" bestFit="1" customWidth="1"/>
    <col min="10" max="10" width="11.777343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21" t="s">
        <v>510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3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3"/>
      <c r="M2" s="23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3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513</v>
      </c>
      <c r="M4" t="s">
        <v>514</v>
      </c>
    </row>
    <row r="5" spans="1:13" x14ac:dyDescent="0.3">
      <c r="C5" t="s">
        <v>11</v>
      </c>
      <c r="F5" t="s">
        <v>12</v>
      </c>
      <c r="I5" t="s">
        <v>13</v>
      </c>
      <c r="L5" s="19"/>
      <c r="M5" s="19"/>
    </row>
    <row r="6" spans="1:13" x14ac:dyDescent="0.3">
      <c r="A6" t="s">
        <v>14</v>
      </c>
      <c r="B6" t="s">
        <v>15</v>
      </c>
      <c r="C6" t="s">
        <v>16</v>
      </c>
      <c r="D6" t="s">
        <v>17</v>
      </c>
      <c r="E6" t="s">
        <v>15</v>
      </c>
      <c r="F6" t="s">
        <v>16</v>
      </c>
      <c r="G6" t="s">
        <v>17</v>
      </c>
      <c r="H6" t="s">
        <v>15</v>
      </c>
      <c r="I6" t="s">
        <v>16</v>
      </c>
      <c r="J6" t="s">
        <v>17</v>
      </c>
      <c r="K6" t="s">
        <v>307</v>
      </c>
      <c r="L6" s="19" t="s">
        <v>515</v>
      </c>
      <c r="M6" s="19" t="s">
        <v>516</v>
      </c>
    </row>
    <row r="7" spans="1:13" x14ac:dyDescent="0.3">
      <c r="A7" t="s">
        <v>18</v>
      </c>
      <c r="B7" t="s">
        <v>168</v>
      </c>
      <c r="C7" t="s">
        <v>309</v>
      </c>
      <c r="D7" t="s">
        <v>95</v>
      </c>
      <c r="E7" t="s">
        <v>207</v>
      </c>
      <c r="F7" t="s">
        <v>102</v>
      </c>
      <c r="G7" t="s">
        <v>310</v>
      </c>
      <c r="H7" t="s">
        <v>311</v>
      </c>
      <c r="I7" t="s">
        <v>225</v>
      </c>
      <c r="J7" t="s">
        <v>26</v>
      </c>
      <c r="K7" s="7">
        <f>Table083__Page_114[[#This Row],[Column4]]-Table083__Page_114[[#This Row],[Column7]]</f>
        <v>-28.1</v>
      </c>
      <c r="L7" s="20">
        <f>Table083__Page_114[[#This Row],[Column2]]-Table083__Page_114[[#This Row],[Column5]]</f>
        <v>-28.800000000000004</v>
      </c>
      <c r="M7" s="20">
        <f>Table083__Page_114[[#This Row],[Column3]]-Table083__Page_114[[#This Row],[Column6]]</f>
        <v>-28.1</v>
      </c>
    </row>
    <row r="8" spans="1:13" x14ac:dyDescent="0.3">
      <c r="A8" t="s">
        <v>28</v>
      </c>
      <c r="B8" t="s">
        <v>122</v>
      </c>
      <c r="C8" t="s">
        <v>54</v>
      </c>
      <c r="D8" t="s">
        <v>312</v>
      </c>
      <c r="E8" t="s">
        <v>53</v>
      </c>
      <c r="F8" t="s">
        <v>313</v>
      </c>
      <c r="G8" t="s">
        <v>69</v>
      </c>
      <c r="H8" t="s">
        <v>187</v>
      </c>
      <c r="I8" t="s">
        <v>314</v>
      </c>
      <c r="J8" t="s">
        <v>277</v>
      </c>
      <c r="K8" s="7">
        <f>Table083__Page_114[[#This Row],[Column4]]-Table083__Page_114[[#This Row],[Column7]]</f>
        <v>-13.2</v>
      </c>
      <c r="L8" s="20">
        <f>Table083__Page_114[[#This Row],[Column2]]-Table083__Page_114[[#This Row],[Column5]]</f>
        <v>-10.7</v>
      </c>
      <c r="M8" s="20">
        <f>Table083__Page_114[[#This Row],[Column3]]-Table083__Page_114[[#This Row],[Column6]]</f>
        <v>-15.700000000000001</v>
      </c>
    </row>
    <row r="9" spans="1:13" x14ac:dyDescent="0.3">
      <c r="A9" t="s">
        <v>38</v>
      </c>
      <c r="B9" t="s">
        <v>39</v>
      </c>
      <c r="C9" t="s">
        <v>315</v>
      </c>
      <c r="D9" t="s">
        <v>316</v>
      </c>
      <c r="E9" t="s">
        <v>317</v>
      </c>
      <c r="F9" t="s">
        <v>318</v>
      </c>
      <c r="G9" t="s">
        <v>319</v>
      </c>
      <c r="H9" t="s">
        <v>306</v>
      </c>
      <c r="I9" t="s">
        <v>320</v>
      </c>
      <c r="J9" t="s">
        <v>321</v>
      </c>
      <c r="K9" s="7">
        <f>Table083__Page_114[[#This Row],[Column4]]-Table083__Page_114[[#This Row],[Column7]]</f>
        <v>-26.999999999999996</v>
      </c>
      <c r="L9" s="20">
        <f>Table083__Page_114[[#This Row],[Column2]]-Table083__Page_114[[#This Row],[Column5]]</f>
        <v>-26.8</v>
      </c>
      <c r="M9" s="20">
        <f>Table083__Page_114[[#This Row],[Column3]]-Table083__Page_114[[#This Row],[Column6]]</f>
        <v>-27.400000000000002</v>
      </c>
    </row>
    <row r="10" spans="1:13" x14ac:dyDescent="0.3">
      <c r="A10" t="s">
        <v>47</v>
      </c>
      <c r="B10" t="s">
        <v>322</v>
      </c>
      <c r="C10" t="s">
        <v>323</v>
      </c>
      <c r="D10" t="s">
        <v>50</v>
      </c>
      <c r="E10" t="s">
        <v>144</v>
      </c>
      <c r="F10" t="s">
        <v>324</v>
      </c>
      <c r="G10" t="s">
        <v>242</v>
      </c>
      <c r="H10" t="s">
        <v>247</v>
      </c>
      <c r="I10" t="s">
        <v>325</v>
      </c>
      <c r="J10" t="s">
        <v>48</v>
      </c>
      <c r="K10" s="7">
        <f>Table083__Page_114[[#This Row],[Column4]]-Table083__Page_114[[#This Row],[Column7]]</f>
        <v>-21.5</v>
      </c>
      <c r="L10" s="20">
        <f>Table083__Page_114[[#This Row],[Column2]]-Table083__Page_114[[#This Row],[Column5]]</f>
        <v>-21.400000000000002</v>
      </c>
      <c r="M10" s="20">
        <f>Table083__Page_114[[#This Row],[Column3]]-Table083__Page_114[[#This Row],[Column6]]</f>
        <v>-21</v>
      </c>
    </row>
    <row r="11" spans="1:13" x14ac:dyDescent="0.3">
      <c r="A11" t="s">
        <v>57</v>
      </c>
      <c r="B11" t="s">
        <v>59</v>
      </c>
      <c r="C11" t="s">
        <v>326</v>
      </c>
      <c r="D11" t="s">
        <v>327</v>
      </c>
      <c r="E11" t="s">
        <v>328</v>
      </c>
      <c r="F11" t="s">
        <v>31</v>
      </c>
      <c r="G11" t="s">
        <v>35</v>
      </c>
      <c r="H11" t="s">
        <v>63</v>
      </c>
      <c r="I11" t="s">
        <v>325</v>
      </c>
      <c r="J11" t="s">
        <v>64</v>
      </c>
      <c r="K11" s="7">
        <f>Table083__Page_114[[#This Row],[Column4]]-Table083__Page_114[[#This Row],[Column7]]</f>
        <v>-10.600000000000001</v>
      </c>
      <c r="L11" s="20">
        <f>Table083__Page_114[[#This Row],[Column2]]-Table083__Page_114[[#This Row],[Column5]]</f>
        <v>-11</v>
      </c>
      <c r="M11" s="20">
        <f>Table083__Page_114[[#This Row],[Column3]]-Table083__Page_114[[#This Row],[Column6]]</f>
        <v>-10.1</v>
      </c>
    </row>
    <row r="12" spans="1:13" x14ac:dyDescent="0.3">
      <c r="A12" t="s">
        <v>66</v>
      </c>
      <c r="B12" t="s">
        <v>329</v>
      </c>
      <c r="C12" t="s">
        <v>330</v>
      </c>
      <c r="D12" t="s">
        <v>331</v>
      </c>
      <c r="E12" t="s">
        <v>114</v>
      </c>
      <c r="F12" t="s">
        <v>194</v>
      </c>
      <c r="G12" t="s">
        <v>213</v>
      </c>
      <c r="H12" t="s">
        <v>332</v>
      </c>
      <c r="I12" t="s">
        <v>333</v>
      </c>
      <c r="J12" t="s">
        <v>115</v>
      </c>
      <c r="K12" s="7">
        <f>Table083__Page_114[[#This Row],[Column4]]-Table083__Page_114[[#This Row],[Column7]]</f>
        <v>-9.3999999999999986</v>
      </c>
      <c r="L12" s="20">
        <f>Table083__Page_114[[#This Row],[Column2]]-Table083__Page_114[[#This Row],[Column5]]</f>
        <v>-9.9999999999999964</v>
      </c>
      <c r="M12" s="20">
        <f>Table083__Page_114[[#This Row],[Column3]]-Table083__Page_114[[#This Row],[Column6]]</f>
        <v>-8.3000000000000007</v>
      </c>
    </row>
    <row r="13" spans="1:13" x14ac:dyDescent="0.3">
      <c r="A13" t="s">
        <v>76</v>
      </c>
      <c r="B13" t="s">
        <v>334</v>
      </c>
      <c r="C13" t="s">
        <v>335</v>
      </c>
      <c r="D13" t="s">
        <v>288</v>
      </c>
      <c r="E13" t="s">
        <v>157</v>
      </c>
      <c r="F13" t="s">
        <v>149</v>
      </c>
      <c r="G13" t="s">
        <v>163</v>
      </c>
      <c r="H13" t="s">
        <v>336</v>
      </c>
      <c r="I13" t="s">
        <v>337</v>
      </c>
      <c r="J13" t="s">
        <v>338</v>
      </c>
      <c r="K13" s="7">
        <f>Table083__Page_114[[#This Row],[Column4]]-Table083__Page_114[[#This Row],[Column7]]</f>
        <v>48.300000000000004</v>
      </c>
      <c r="L13" s="20">
        <f>Table083__Page_114[[#This Row],[Column2]]-Table083__Page_114[[#This Row],[Column5]]</f>
        <v>39</v>
      </c>
      <c r="M13" s="20">
        <f>Table083__Page_114[[#This Row],[Column3]]-Table083__Page_114[[#This Row],[Column6]]</f>
        <v>54.5</v>
      </c>
    </row>
    <row r="14" spans="1:13" x14ac:dyDescent="0.3">
      <c r="A14" t="s">
        <v>84</v>
      </c>
      <c r="B14" t="s">
        <v>35</v>
      </c>
      <c r="C14" t="s">
        <v>233</v>
      </c>
      <c r="D14" t="s">
        <v>316</v>
      </c>
      <c r="E14" t="s">
        <v>339</v>
      </c>
      <c r="F14" t="s">
        <v>183</v>
      </c>
      <c r="G14" t="s">
        <v>226</v>
      </c>
      <c r="H14" t="s">
        <v>154</v>
      </c>
      <c r="I14" t="s">
        <v>316</v>
      </c>
      <c r="J14" t="s">
        <v>120</v>
      </c>
      <c r="K14" s="7">
        <f>Table083__Page_114[[#This Row],[Column4]]-Table083__Page_114[[#This Row],[Column7]]</f>
        <v>-17.3</v>
      </c>
      <c r="L14" s="20">
        <f>Table083__Page_114[[#This Row],[Column2]]-Table083__Page_114[[#This Row],[Column5]]</f>
        <v>-25.699999999999996</v>
      </c>
      <c r="M14" s="20">
        <f>Table083__Page_114[[#This Row],[Column3]]-Table083__Page_114[[#This Row],[Column6]]</f>
        <v>-4.8000000000000007</v>
      </c>
    </row>
    <row r="15" spans="1:13" x14ac:dyDescent="0.3">
      <c r="A15" t="s">
        <v>91</v>
      </c>
      <c r="B15" t="s">
        <v>258</v>
      </c>
      <c r="C15" t="s">
        <v>270</v>
      </c>
      <c r="D15" t="s">
        <v>94</v>
      </c>
      <c r="E15" t="s">
        <v>329</v>
      </c>
      <c r="F15" t="s">
        <v>278</v>
      </c>
      <c r="G15" t="s">
        <v>163</v>
      </c>
      <c r="H15" t="s">
        <v>97</v>
      </c>
      <c r="I15" t="s">
        <v>46</v>
      </c>
      <c r="J15" t="s">
        <v>162</v>
      </c>
      <c r="K15" s="7">
        <f>Table083__Page_114[[#This Row],[Column4]]-Table083__Page_114[[#This Row],[Column7]]</f>
        <v>-2.2999999999999972</v>
      </c>
      <c r="L15" s="20">
        <f>Table083__Page_114[[#This Row],[Column2]]-Table083__Page_114[[#This Row],[Column5]]</f>
        <v>3.8000000000000007</v>
      </c>
      <c r="M15" s="20">
        <f>Table083__Page_114[[#This Row],[Column3]]-Table083__Page_114[[#This Row],[Column6]]</f>
        <v>-8.6</v>
      </c>
    </row>
    <row r="16" spans="1:13" x14ac:dyDescent="0.3">
      <c r="A16" t="s">
        <v>100</v>
      </c>
      <c r="B16" t="s">
        <v>340</v>
      </c>
      <c r="C16" t="s">
        <v>339</v>
      </c>
      <c r="D16" t="s">
        <v>341</v>
      </c>
      <c r="E16" t="s">
        <v>342</v>
      </c>
      <c r="F16" t="s">
        <v>343</v>
      </c>
      <c r="G16" t="s">
        <v>344</v>
      </c>
      <c r="H16" t="s">
        <v>345</v>
      </c>
      <c r="I16" t="s">
        <v>346</v>
      </c>
      <c r="J16" t="s">
        <v>340</v>
      </c>
      <c r="K16" s="7">
        <f>Table083__Page_114[[#This Row],[Column4]]-Table083__Page_114[[#This Row],[Column7]]</f>
        <v>-7.2000000000000028</v>
      </c>
      <c r="L16" s="20">
        <f>Table083__Page_114[[#This Row],[Column2]]-Table083__Page_114[[#This Row],[Column5]]</f>
        <v>-1.6000000000000014</v>
      </c>
      <c r="M16" s="20">
        <f>Table083__Page_114[[#This Row],[Column3]]-Table083__Page_114[[#This Row],[Column6]]</f>
        <v>-13.900000000000006</v>
      </c>
    </row>
    <row r="17" spans="1:13" x14ac:dyDescent="0.3">
      <c r="A17" t="s">
        <v>110</v>
      </c>
      <c r="B17" t="s">
        <v>29</v>
      </c>
      <c r="C17" t="s">
        <v>228</v>
      </c>
      <c r="D17" t="s">
        <v>55</v>
      </c>
      <c r="E17" t="s">
        <v>213</v>
      </c>
      <c r="F17" t="s">
        <v>347</v>
      </c>
      <c r="G17" t="s">
        <v>68</v>
      </c>
      <c r="H17" t="s">
        <v>348</v>
      </c>
      <c r="I17" t="s">
        <v>327</v>
      </c>
      <c r="J17" t="s">
        <v>349</v>
      </c>
      <c r="K17" s="7">
        <f>Table083__Page_114[[#This Row],[Column4]]-Table083__Page_114[[#This Row],[Column7]]</f>
        <v>-19.7</v>
      </c>
      <c r="L17" s="20">
        <f>Table083__Page_114[[#This Row],[Column2]]-Table083__Page_114[[#This Row],[Column5]]</f>
        <v>-17</v>
      </c>
      <c r="M17" s="20">
        <f>Table083__Page_114[[#This Row],[Column3]]-Table083__Page_114[[#This Row],[Column6]]</f>
        <v>-21.4</v>
      </c>
    </row>
    <row r="18" spans="1:13" x14ac:dyDescent="0.3">
      <c r="A18" t="s">
        <v>119</v>
      </c>
      <c r="B18" t="s">
        <v>350</v>
      </c>
      <c r="C18" t="s">
        <v>351</v>
      </c>
      <c r="D18" t="s">
        <v>187</v>
      </c>
      <c r="E18" t="s">
        <v>352</v>
      </c>
      <c r="F18" t="s">
        <v>353</v>
      </c>
      <c r="G18" t="s">
        <v>317</v>
      </c>
      <c r="H18" t="s">
        <v>354</v>
      </c>
      <c r="I18" t="s">
        <v>355</v>
      </c>
      <c r="J18" t="s">
        <v>144</v>
      </c>
      <c r="K18" s="7">
        <f>Table083__Page_114[[#This Row],[Column4]]-Table083__Page_114[[#This Row],[Column7]]</f>
        <v>-24.7</v>
      </c>
      <c r="L18" s="20">
        <f>Table083__Page_114[[#This Row],[Column2]]-Table083__Page_114[[#This Row],[Column5]]</f>
        <v>-20</v>
      </c>
      <c r="M18" s="20">
        <f>Table083__Page_114[[#This Row],[Column3]]-Table083__Page_114[[#This Row],[Column6]]</f>
        <v>-30.400000000000002</v>
      </c>
    </row>
    <row r="19" spans="1:13" x14ac:dyDescent="0.3">
      <c r="A19" t="s">
        <v>128</v>
      </c>
      <c r="B19" t="s">
        <v>356</v>
      </c>
      <c r="C19" t="s">
        <v>357</v>
      </c>
      <c r="D19" t="s">
        <v>358</v>
      </c>
      <c r="E19" t="s">
        <v>334</v>
      </c>
      <c r="F19" t="s">
        <v>359</v>
      </c>
      <c r="G19" t="s">
        <v>360</v>
      </c>
      <c r="H19" t="s">
        <v>361</v>
      </c>
      <c r="I19" t="s">
        <v>362</v>
      </c>
      <c r="J19" t="s">
        <v>363</v>
      </c>
      <c r="K19" s="7">
        <f>Table083__Page_114[[#This Row],[Column4]]-Table083__Page_114[[#This Row],[Column7]]</f>
        <v>-4.2000000000000028</v>
      </c>
      <c r="L19" s="20">
        <f>Table083__Page_114[[#This Row],[Column2]]-Table083__Page_114[[#This Row],[Column5]]</f>
        <v>3.2999999999999972</v>
      </c>
      <c r="M19" s="20">
        <f>Table083__Page_114[[#This Row],[Column3]]-Table083__Page_114[[#This Row],[Column6]]</f>
        <v>-11.899999999999999</v>
      </c>
    </row>
    <row r="20" spans="1:13" x14ac:dyDescent="0.3">
      <c r="A20" t="s">
        <v>138</v>
      </c>
      <c r="B20" t="s">
        <v>50</v>
      </c>
      <c r="C20" t="s">
        <v>364</v>
      </c>
      <c r="D20" t="s">
        <v>365</v>
      </c>
      <c r="E20" t="s">
        <v>197</v>
      </c>
      <c r="F20" t="s">
        <v>366</v>
      </c>
      <c r="G20" t="s">
        <v>190</v>
      </c>
      <c r="H20" t="s">
        <v>351</v>
      </c>
      <c r="I20" t="s">
        <v>322</v>
      </c>
      <c r="J20" t="s">
        <v>192</v>
      </c>
      <c r="K20" s="7">
        <f>Table083__Page_114[[#This Row],[Column4]]-Table083__Page_114[[#This Row],[Column7]]</f>
        <v>-25.400000000000002</v>
      </c>
      <c r="L20" s="20">
        <f>Table083__Page_114[[#This Row],[Column2]]-Table083__Page_114[[#This Row],[Column5]]</f>
        <v>-24.4</v>
      </c>
      <c r="M20" s="20">
        <f>Table083__Page_114[[#This Row],[Column3]]-Table083__Page_114[[#This Row],[Column6]]</f>
        <v>-26.799999999999997</v>
      </c>
    </row>
    <row r="21" spans="1:13" x14ac:dyDescent="0.3">
      <c r="A21" t="s">
        <v>147</v>
      </c>
      <c r="B21" t="s">
        <v>153</v>
      </c>
      <c r="C21" t="s">
        <v>263</v>
      </c>
      <c r="D21" t="s">
        <v>90</v>
      </c>
      <c r="E21" t="s">
        <v>212</v>
      </c>
      <c r="F21" t="s">
        <v>367</v>
      </c>
      <c r="G21" t="s">
        <v>212</v>
      </c>
      <c r="H21" t="s">
        <v>368</v>
      </c>
      <c r="I21" t="s">
        <v>241</v>
      </c>
      <c r="J21" t="s">
        <v>369</v>
      </c>
      <c r="K21" s="7">
        <f>Table083__Page_114[[#This Row],[Column4]]-Table083__Page_114[[#This Row],[Column7]]</f>
        <v>-7.8000000000000007</v>
      </c>
      <c r="L21" s="20">
        <f>Table083__Page_114[[#This Row],[Column2]]-Table083__Page_114[[#This Row],[Column5]]</f>
        <v>-3.7000000000000028</v>
      </c>
      <c r="M21" s="20">
        <f>Table083__Page_114[[#This Row],[Column3]]-Table083__Page_114[[#This Row],[Column6]]</f>
        <v>-12.999999999999996</v>
      </c>
    </row>
    <row r="22" spans="1:13" x14ac:dyDescent="0.3">
      <c r="A22" t="s">
        <v>155</v>
      </c>
      <c r="B22" t="s">
        <v>221</v>
      </c>
      <c r="C22" t="s">
        <v>268</v>
      </c>
      <c r="D22" t="s">
        <v>331</v>
      </c>
      <c r="E22" t="s">
        <v>370</v>
      </c>
      <c r="F22" t="s">
        <v>371</v>
      </c>
      <c r="G22" t="s">
        <v>97</v>
      </c>
      <c r="H22" t="s">
        <v>258</v>
      </c>
      <c r="I22" t="s">
        <v>328</v>
      </c>
      <c r="J22" t="s">
        <v>372</v>
      </c>
      <c r="K22" s="7">
        <f>Table083__Page_114[[#This Row],[Column4]]-Table083__Page_114[[#This Row],[Column7]]</f>
        <v>-3.3999999999999986</v>
      </c>
      <c r="L22" s="20">
        <f>Table083__Page_114[[#This Row],[Column2]]-Table083__Page_114[[#This Row],[Column5]]</f>
        <v>-7.1000000000000014</v>
      </c>
      <c r="M22" s="20">
        <f>Table083__Page_114[[#This Row],[Column3]]-Table083__Page_114[[#This Row],[Column6]]</f>
        <v>-1.1000000000000014</v>
      </c>
    </row>
    <row r="23" spans="1:13" x14ac:dyDescent="0.3">
      <c r="A23" t="s">
        <v>164</v>
      </c>
      <c r="B23" t="s">
        <v>373</v>
      </c>
      <c r="C23" t="s">
        <v>374</v>
      </c>
      <c r="D23" t="s">
        <v>58</v>
      </c>
      <c r="E23" t="s">
        <v>375</v>
      </c>
      <c r="F23" t="s">
        <v>20</v>
      </c>
      <c r="G23" t="s">
        <v>153</v>
      </c>
      <c r="H23" t="s">
        <v>376</v>
      </c>
      <c r="I23" t="s">
        <v>377</v>
      </c>
      <c r="J23" t="s">
        <v>378</v>
      </c>
      <c r="K23" s="7">
        <f>Table083__Page_114[[#This Row],[Column4]]-Table083__Page_114[[#This Row],[Column7]]</f>
        <v>-24.799999999999997</v>
      </c>
      <c r="L23" s="20">
        <f>Table083__Page_114[[#This Row],[Column2]]-Table083__Page_114[[#This Row],[Column5]]</f>
        <v>-26.499999999999996</v>
      </c>
      <c r="M23" s="20">
        <f>Table083__Page_114[[#This Row],[Column3]]-Table083__Page_114[[#This Row],[Column6]]</f>
        <v>-23.4</v>
      </c>
    </row>
    <row r="24" spans="1:13" x14ac:dyDescent="0.3">
      <c r="A24" t="s">
        <v>170</v>
      </c>
      <c r="B24" t="s">
        <v>151</v>
      </c>
      <c r="C24" t="s">
        <v>379</v>
      </c>
      <c r="D24" t="s">
        <v>313</v>
      </c>
      <c r="E24" t="s">
        <v>380</v>
      </c>
      <c r="F24" t="s">
        <v>381</v>
      </c>
      <c r="G24" t="s">
        <v>43</v>
      </c>
      <c r="H24" t="s">
        <v>382</v>
      </c>
      <c r="I24" t="s">
        <v>383</v>
      </c>
      <c r="J24" t="s">
        <v>254</v>
      </c>
      <c r="K24" s="7">
        <f>Table083__Page_114[[#This Row],[Column4]]-Table083__Page_114[[#This Row],[Column7]]</f>
        <v>-14.600000000000001</v>
      </c>
      <c r="L24" s="20">
        <f>Table083__Page_114[[#This Row],[Column2]]-Table083__Page_114[[#This Row],[Column5]]</f>
        <v>-11.800000000000004</v>
      </c>
      <c r="M24" s="20">
        <f>Table083__Page_114[[#This Row],[Column3]]-Table083__Page_114[[#This Row],[Column6]]</f>
        <v>-16.700000000000003</v>
      </c>
    </row>
    <row r="25" spans="1:13" x14ac:dyDescent="0.3">
      <c r="A25" t="s">
        <v>179</v>
      </c>
      <c r="B25" t="s">
        <v>274</v>
      </c>
      <c r="C25" t="s">
        <v>384</v>
      </c>
      <c r="D25" t="s">
        <v>385</v>
      </c>
      <c r="E25" t="s">
        <v>318</v>
      </c>
      <c r="F25" t="s">
        <v>92</v>
      </c>
      <c r="G25" t="s">
        <v>369</v>
      </c>
      <c r="H25" t="s">
        <v>386</v>
      </c>
      <c r="I25" t="s">
        <v>187</v>
      </c>
      <c r="J25" t="s">
        <v>387</v>
      </c>
      <c r="K25" s="7">
        <f>Table083__Page_114[[#This Row],[Column4]]-Table083__Page_114[[#This Row],[Column7]]</f>
        <v>-13.099999999999998</v>
      </c>
      <c r="L25" s="20">
        <f>Table083__Page_114[[#This Row],[Column2]]-Table083__Page_114[[#This Row],[Column5]]</f>
        <v>-19.800000000000004</v>
      </c>
      <c r="M25" s="20">
        <f>Table083__Page_114[[#This Row],[Column3]]-Table083__Page_114[[#This Row],[Column6]]</f>
        <v>-6.1000000000000014</v>
      </c>
    </row>
    <row r="26" spans="1:13" x14ac:dyDescent="0.3">
      <c r="A26" t="s">
        <v>186</v>
      </c>
      <c r="B26" t="s">
        <v>388</v>
      </c>
      <c r="C26" t="s">
        <v>315</v>
      </c>
      <c r="D26" t="s">
        <v>320</v>
      </c>
      <c r="E26" t="s">
        <v>114</v>
      </c>
      <c r="F26" t="s">
        <v>159</v>
      </c>
      <c r="G26" t="s">
        <v>52</v>
      </c>
      <c r="H26" t="s">
        <v>309</v>
      </c>
      <c r="I26" t="s">
        <v>389</v>
      </c>
      <c r="J26" t="s">
        <v>312</v>
      </c>
      <c r="K26" s="7">
        <f>Table083__Page_114[[#This Row],[Column4]]-Table083__Page_114[[#This Row],[Column7]]</f>
        <v>-13.2</v>
      </c>
      <c r="L26" s="20">
        <f>Table083__Page_114[[#This Row],[Column2]]-Table083__Page_114[[#This Row],[Column5]]</f>
        <v>-15.799999999999997</v>
      </c>
      <c r="M26" s="20">
        <f>Table083__Page_114[[#This Row],[Column3]]-Table083__Page_114[[#This Row],[Column6]]</f>
        <v>-9.5</v>
      </c>
    </row>
    <row r="27" spans="1:13" x14ac:dyDescent="0.3">
      <c r="A27" t="s">
        <v>193</v>
      </c>
      <c r="B27" t="s">
        <v>279</v>
      </c>
      <c r="C27" t="s">
        <v>259</v>
      </c>
      <c r="D27" t="s">
        <v>329</v>
      </c>
      <c r="E27" t="s">
        <v>368</v>
      </c>
      <c r="F27" t="s">
        <v>190</v>
      </c>
      <c r="G27" t="s">
        <v>197</v>
      </c>
      <c r="H27" t="s">
        <v>90</v>
      </c>
      <c r="I27" t="s">
        <v>390</v>
      </c>
      <c r="J27" t="s">
        <v>52</v>
      </c>
      <c r="K27" s="7">
        <f>Table083__Page_114[[#This Row],[Column4]]-Table083__Page_114[[#This Row],[Column7]]</f>
        <v>-9.4999999999999964</v>
      </c>
      <c r="L27" s="20">
        <f>Table083__Page_114[[#This Row],[Column2]]-Table083__Page_114[[#This Row],[Column5]]</f>
        <v>-9.7000000000000028</v>
      </c>
      <c r="M27" s="20">
        <f>Table083__Page_114[[#This Row],[Column3]]-Table083__Page_114[[#This Row],[Column6]]</f>
        <v>-8.9000000000000021</v>
      </c>
    </row>
    <row r="28" spans="1:13" x14ac:dyDescent="0.3">
      <c r="A28" t="s">
        <v>198</v>
      </c>
      <c r="B28" t="s">
        <v>271</v>
      </c>
      <c r="C28" t="s">
        <v>374</v>
      </c>
      <c r="D28" t="s">
        <v>378</v>
      </c>
      <c r="E28" t="s">
        <v>34</v>
      </c>
      <c r="F28" t="s">
        <v>187</v>
      </c>
      <c r="G28" t="s">
        <v>261</v>
      </c>
      <c r="H28" t="s">
        <v>391</v>
      </c>
      <c r="I28" t="s">
        <v>392</v>
      </c>
      <c r="J28" t="s">
        <v>393</v>
      </c>
      <c r="K28" s="7">
        <f>Table083__Page_114[[#This Row],[Column4]]-Table083__Page_114[[#This Row],[Column7]]</f>
        <v>-13.100000000000001</v>
      </c>
      <c r="L28" s="20">
        <f>Table083__Page_114[[#This Row],[Column2]]-Table083__Page_114[[#This Row],[Column5]]</f>
        <v>-9.8999999999999986</v>
      </c>
      <c r="M28" s="20">
        <f>Table083__Page_114[[#This Row],[Column3]]-Table083__Page_114[[#This Row],[Column6]]</f>
        <v>-15.5</v>
      </c>
    </row>
    <row r="29" spans="1:13" x14ac:dyDescent="0.3">
      <c r="A29" t="s">
        <v>202</v>
      </c>
      <c r="B29" t="s">
        <v>292</v>
      </c>
      <c r="C29" t="s">
        <v>144</v>
      </c>
      <c r="D29" t="s">
        <v>394</v>
      </c>
      <c r="E29" t="s">
        <v>395</v>
      </c>
      <c r="F29" t="s">
        <v>396</v>
      </c>
      <c r="G29" t="s">
        <v>397</v>
      </c>
      <c r="H29" t="s">
        <v>398</v>
      </c>
      <c r="I29" t="s">
        <v>339</v>
      </c>
      <c r="J29" t="s">
        <v>399</v>
      </c>
      <c r="K29" s="7">
        <f>Table083__Page_114[[#This Row],[Column4]]-Table083__Page_114[[#This Row],[Column7]]</f>
        <v>-4.8000000000000043</v>
      </c>
      <c r="L29" s="20">
        <f>Table083__Page_114[[#This Row],[Column2]]-Table083__Page_114[[#This Row],[Column5]]</f>
        <v>12</v>
      </c>
      <c r="M29" s="20">
        <f>Table083__Page_114[[#This Row],[Column3]]-Table083__Page_114[[#This Row],[Column6]]</f>
        <v>-21.6</v>
      </c>
    </row>
    <row r="30" spans="1:13" x14ac:dyDescent="0.3">
      <c r="A30" t="s">
        <v>211</v>
      </c>
      <c r="B30" t="s">
        <v>386</v>
      </c>
      <c r="C30" t="s">
        <v>34</v>
      </c>
      <c r="D30" t="s">
        <v>200</v>
      </c>
      <c r="E30" t="s">
        <v>205</v>
      </c>
      <c r="F30" t="s">
        <v>400</v>
      </c>
      <c r="G30" t="s">
        <v>102</v>
      </c>
      <c r="H30" t="s">
        <v>224</v>
      </c>
      <c r="I30" t="s">
        <v>401</v>
      </c>
      <c r="J30" t="s">
        <v>318</v>
      </c>
      <c r="K30" s="7">
        <f>Table083__Page_114[[#This Row],[Column4]]-Table083__Page_114[[#This Row],[Column7]]</f>
        <v>-21.1</v>
      </c>
      <c r="L30" s="20">
        <f>Table083__Page_114[[#This Row],[Column2]]-Table083__Page_114[[#This Row],[Column5]]</f>
        <v>-20.300000000000004</v>
      </c>
      <c r="M30" s="20">
        <f>Table083__Page_114[[#This Row],[Column3]]-Table083__Page_114[[#This Row],[Column6]]</f>
        <v>-22.099999999999998</v>
      </c>
    </row>
    <row r="31" spans="1:13" x14ac:dyDescent="0.3">
      <c r="A31" t="s">
        <v>219</v>
      </c>
      <c r="B31" t="s">
        <v>390</v>
      </c>
      <c r="C31" t="s">
        <v>35</v>
      </c>
      <c r="D31" t="s">
        <v>187</v>
      </c>
      <c r="E31" t="s">
        <v>402</v>
      </c>
      <c r="F31" t="s">
        <v>89</v>
      </c>
      <c r="G31" t="s">
        <v>403</v>
      </c>
      <c r="H31" t="s">
        <v>404</v>
      </c>
      <c r="I31" t="s">
        <v>405</v>
      </c>
      <c r="J31" t="s">
        <v>406</v>
      </c>
      <c r="K31" s="7">
        <f>Table083__Page_114[[#This Row],[Column4]]-Table083__Page_114[[#This Row],[Column7]]</f>
        <v>-18.499999999999996</v>
      </c>
      <c r="L31" s="20">
        <f>Table083__Page_114[[#This Row],[Column2]]-Table083__Page_114[[#This Row],[Column5]]</f>
        <v>-17.400000000000002</v>
      </c>
      <c r="M31" s="20">
        <f>Table083__Page_114[[#This Row],[Column3]]-Table083__Page_114[[#This Row],[Column6]]</f>
        <v>-19.899999999999999</v>
      </c>
    </row>
    <row r="32" spans="1:13" x14ac:dyDescent="0.3">
      <c r="A32" t="s">
        <v>227</v>
      </c>
      <c r="B32" t="s">
        <v>407</v>
      </c>
      <c r="C32" t="s">
        <v>408</v>
      </c>
      <c r="D32" t="s">
        <v>272</v>
      </c>
      <c r="E32" t="s">
        <v>409</v>
      </c>
      <c r="F32" t="s">
        <v>410</v>
      </c>
      <c r="G32" t="s">
        <v>411</v>
      </c>
      <c r="H32" t="s">
        <v>365</v>
      </c>
      <c r="I32" t="s">
        <v>412</v>
      </c>
      <c r="J32" t="s">
        <v>236</v>
      </c>
      <c r="K32" s="7">
        <f>Table083__Page_114[[#This Row],[Column4]]-Table083__Page_114[[#This Row],[Column7]]</f>
        <v>-7.3</v>
      </c>
      <c r="L32" s="20">
        <f>Table083__Page_114[[#This Row],[Column2]]-Table083__Page_114[[#This Row],[Column5]]</f>
        <v>-5.1000000000000005</v>
      </c>
      <c r="M32" s="20">
        <f>Table083__Page_114[[#This Row],[Column3]]-Table083__Page_114[[#This Row],[Column6]]</f>
        <v>-9.4</v>
      </c>
    </row>
    <row r="33" spans="1:13" x14ac:dyDescent="0.3">
      <c r="A33" t="s">
        <v>237</v>
      </c>
      <c r="B33" t="s">
        <v>324</v>
      </c>
      <c r="C33" t="s">
        <v>258</v>
      </c>
      <c r="D33" t="s">
        <v>350</v>
      </c>
      <c r="E33" t="s">
        <v>406</v>
      </c>
      <c r="F33" t="s">
        <v>413</v>
      </c>
      <c r="G33" t="s">
        <v>333</v>
      </c>
      <c r="H33" t="s">
        <v>158</v>
      </c>
      <c r="I33" t="s">
        <v>414</v>
      </c>
      <c r="J33" t="s">
        <v>386</v>
      </c>
      <c r="K33" s="7">
        <f>Table083__Page_114[[#This Row],[Column4]]-Table083__Page_114[[#This Row],[Column7]]</f>
        <v>-2</v>
      </c>
      <c r="L33" s="20">
        <f>Table083__Page_114[[#This Row],[Column2]]-Table083__Page_114[[#This Row],[Column5]]</f>
        <v>-5.2999999999999972</v>
      </c>
      <c r="M33" s="20">
        <f>Table083__Page_114[[#This Row],[Column3]]-Table083__Page_114[[#This Row],[Column6]]</f>
        <v>1.8000000000000007</v>
      </c>
    </row>
    <row r="34" spans="1:13" x14ac:dyDescent="0.3">
      <c r="A34" t="s">
        <v>243</v>
      </c>
      <c r="B34" t="s">
        <v>415</v>
      </c>
      <c r="C34" t="s">
        <v>416</v>
      </c>
      <c r="D34" t="s">
        <v>327</v>
      </c>
      <c r="E34" t="s">
        <v>417</v>
      </c>
      <c r="F34" t="s">
        <v>88</v>
      </c>
      <c r="G34" t="s">
        <v>221</v>
      </c>
      <c r="H34" t="s">
        <v>418</v>
      </c>
      <c r="I34" t="s">
        <v>59</v>
      </c>
      <c r="J34" t="s">
        <v>419</v>
      </c>
      <c r="K34" s="7">
        <f>Table083__Page_114[[#This Row],[Column4]]-Table083__Page_114[[#This Row],[Column7]]</f>
        <v>-18.899999999999999</v>
      </c>
      <c r="L34" s="20">
        <f>Table083__Page_114[[#This Row],[Column2]]-Table083__Page_114[[#This Row],[Column5]]</f>
        <v>-21.900000000000002</v>
      </c>
      <c r="M34" s="20">
        <f>Table083__Page_114[[#This Row],[Column3]]-Table083__Page_114[[#This Row],[Column6]]</f>
        <v>-15.500000000000002</v>
      </c>
    </row>
    <row r="35" spans="1:13" x14ac:dyDescent="0.3">
      <c r="A35" t="s">
        <v>250</v>
      </c>
      <c r="B35" t="s">
        <v>183</v>
      </c>
      <c r="C35" t="s">
        <v>231</v>
      </c>
      <c r="D35" t="s">
        <v>420</v>
      </c>
      <c r="E35" t="s">
        <v>421</v>
      </c>
      <c r="F35" t="s">
        <v>190</v>
      </c>
      <c r="G35" t="s">
        <v>175</v>
      </c>
      <c r="H35" t="s">
        <v>413</v>
      </c>
      <c r="I35" t="s">
        <v>422</v>
      </c>
      <c r="J35" t="s">
        <v>423</v>
      </c>
      <c r="K35" s="7">
        <f>Table083__Page_114[[#This Row],[Column4]]-Table083__Page_114[[#This Row],[Column7]]</f>
        <v>-24.099999999999998</v>
      </c>
      <c r="L35" s="20">
        <f>Table083__Page_114[[#This Row],[Column2]]-Table083__Page_114[[#This Row],[Column5]]</f>
        <v>-27.599999999999998</v>
      </c>
      <c r="M35" s="20">
        <f>Table083__Page_114[[#This Row],[Column3]]-Table083__Page_114[[#This Row],[Column6]]</f>
        <v>-20</v>
      </c>
    </row>
    <row r="36" spans="1:13" x14ac:dyDescent="0.3">
      <c r="A36" t="s">
        <v>257</v>
      </c>
      <c r="B36" t="s">
        <v>424</v>
      </c>
      <c r="C36" t="s">
        <v>425</v>
      </c>
      <c r="D36" t="s">
        <v>30</v>
      </c>
      <c r="E36" t="s">
        <v>348</v>
      </c>
      <c r="F36" t="s">
        <v>305</v>
      </c>
      <c r="G36" t="s">
        <v>384</v>
      </c>
      <c r="H36" t="s">
        <v>391</v>
      </c>
      <c r="I36" t="s">
        <v>169</v>
      </c>
      <c r="J36" t="s">
        <v>426</v>
      </c>
      <c r="K36" s="7">
        <f>Table083__Page_114[[#This Row],[Column4]]-Table083__Page_114[[#This Row],[Column7]]</f>
        <v>-1.8999999999999986</v>
      </c>
      <c r="L36" s="20">
        <f>Table083__Page_114[[#This Row],[Column2]]-Table083__Page_114[[#This Row],[Column5]]</f>
        <v>5.0999999999999979</v>
      </c>
      <c r="M36" s="20">
        <f>Table083__Page_114[[#This Row],[Column3]]-Table083__Page_114[[#This Row],[Column6]]</f>
        <v>-12.799999999999999</v>
      </c>
    </row>
    <row r="37" spans="1:13" x14ac:dyDescent="0.3">
      <c r="A37" t="s">
        <v>264</v>
      </c>
      <c r="B37" t="s">
        <v>265</v>
      </c>
      <c r="C37" t="s">
        <v>265</v>
      </c>
      <c r="D37" t="s">
        <v>265</v>
      </c>
      <c r="E37" t="s">
        <v>427</v>
      </c>
      <c r="F37" t="s">
        <v>396</v>
      </c>
      <c r="G37" t="s">
        <v>428</v>
      </c>
      <c r="H37" t="s">
        <v>427</v>
      </c>
      <c r="I37" t="s">
        <v>396</v>
      </c>
      <c r="J37" t="s">
        <v>428</v>
      </c>
      <c r="K37" s="7" t="s">
        <v>265</v>
      </c>
      <c r="L37" s="20" t="s">
        <v>265</v>
      </c>
      <c r="M37" s="20" t="s">
        <v>265</v>
      </c>
    </row>
    <row r="38" spans="1:13" ht="43.2" x14ac:dyDescent="0.3">
      <c r="A38" s="13" t="s">
        <v>512</v>
      </c>
      <c r="B38" t="s">
        <v>389</v>
      </c>
      <c r="C38" t="s">
        <v>429</v>
      </c>
      <c r="D38" t="s">
        <v>113</v>
      </c>
      <c r="E38" t="s">
        <v>430</v>
      </c>
      <c r="F38" t="s">
        <v>389</v>
      </c>
      <c r="G38" t="s">
        <v>313</v>
      </c>
      <c r="H38" t="s">
        <v>431</v>
      </c>
      <c r="I38" t="s">
        <v>249</v>
      </c>
      <c r="J38" t="s">
        <v>261</v>
      </c>
      <c r="K38" s="7">
        <f>Table083__Page_114[[#This Row],[Column4]]-Table083__Page_114[[#This Row],[Column7]]</f>
        <v>-18.5</v>
      </c>
      <c r="L38" s="20">
        <f>Table083__Page_114[[#This Row],[Column2]]-Table083__Page_114[[#This Row],[Column5]]</f>
        <v>-29.5</v>
      </c>
      <c r="M38" s="20">
        <f>Table083__Page_114[[#This Row],[Column3]]-Table083__Page_114[[#This Row],[Column6]]</f>
        <v>-2.5</v>
      </c>
    </row>
    <row r="39" spans="1:13" x14ac:dyDescent="0.3">
      <c r="A39" t="s">
        <v>276</v>
      </c>
      <c r="B39" t="s">
        <v>278</v>
      </c>
      <c r="C39" t="s">
        <v>432</v>
      </c>
      <c r="D39" t="s">
        <v>246</v>
      </c>
      <c r="E39" t="s">
        <v>191</v>
      </c>
      <c r="F39" t="s">
        <v>99</v>
      </c>
      <c r="G39" t="s">
        <v>160</v>
      </c>
      <c r="H39" t="s">
        <v>156</v>
      </c>
      <c r="I39" t="s">
        <v>274</v>
      </c>
      <c r="J39" t="s">
        <v>98</v>
      </c>
      <c r="K39" s="7">
        <f>Table083__Page_114[[#This Row],[Column4]]-Table083__Page_114[[#This Row],[Column7]]</f>
        <v>-4.9000000000000021</v>
      </c>
      <c r="L39" s="20">
        <f>Table083__Page_114[[#This Row],[Column2]]-Table083__Page_114[[#This Row],[Column5]]</f>
        <v>-3.3000000000000007</v>
      </c>
      <c r="M39" s="20">
        <f>Table083__Page_114[[#This Row],[Column3]]-Table083__Page_114[[#This Row],[Column6]]</f>
        <v>-6.5</v>
      </c>
    </row>
    <row r="40" spans="1:13" x14ac:dyDescent="0.3">
      <c r="A40" t="s">
        <v>280</v>
      </c>
      <c r="B40" t="s">
        <v>259</v>
      </c>
      <c r="C40" t="s">
        <v>403</v>
      </c>
      <c r="D40" t="s">
        <v>153</v>
      </c>
      <c r="E40" t="s">
        <v>192</v>
      </c>
      <c r="F40" t="s">
        <v>260</v>
      </c>
      <c r="G40" t="s">
        <v>111</v>
      </c>
      <c r="H40" t="s">
        <v>433</v>
      </c>
      <c r="I40" t="s">
        <v>336</v>
      </c>
      <c r="J40" t="s">
        <v>434</v>
      </c>
      <c r="K40" s="7">
        <f>Table083__Page_114[[#This Row],[Column4]]-Table083__Page_114[[#This Row],[Column7]]</f>
        <v>13.299999999999997</v>
      </c>
      <c r="L40" s="20">
        <f>Table083__Page_114[[#This Row],[Column2]]-Table083__Page_114[[#This Row],[Column5]]</f>
        <v>9.1999999999999993</v>
      </c>
      <c r="M40" s="20">
        <f>Table083__Page_114[[#This Row],[Column3]]-Table083__Page_114[[#This Row],[Column6]]</f>
        <v>10.799999999999997</v>
      </c>
    </row>
    <row r="41" spans="1:13" x14ac:dyDescent="0.3">
      <c r="A41" t="s">
        <v>286</v>
      </c>
      <c r="B41" t="s">
        <v>435</v>
      </c>
      <c r="C41" t="s">
        <v>436</v>
      </c>
      <c r="D41" t="s">
        <v>437</v>
      </c>
      <c r="E41" t="s">
        <v>438</v>
      </c>
      <c r="F41" t="s">
        <v>101</v>
      </c>
      <c r="G41" t="s">
        <v>439</v>
      </c>
      <c r="H41" t="s">
        <v>440</v>
      </c>
      <c r="I41" t="s">
        <v>441</v>
      </c>
      <c r="J41" t="s">
        <v>442</v>
      </c>
      <c r="K41" s="7">
        <f>Table083__Page_114[[#This Row],[Column4]]-Table083__Page_114[[#This Row],[Column7]]</f>
        <v>-1.6000000000000014</v>
      </c>
      <c r="L41" s="20">
        <f>Table083__Page_114[[#This Row],[Column2]]-Table083__Page_114[[#This Row],[Column5]]</f>
        <v>-25.900000000000006</v>
      </c>
      <c r="M41" s="20">
        <f>Table083__Page_114[[#This Row],[Column3]]-Table083__Page_114[[#This Row],[Column6]]</f>
        <v>22.799999999999997</v>
      </c>
    </row>
    <row r="42" spans="1:13" x14ac:dyDescent="0.3">
      <c r="A42" t="s">
        <v>293</v>
      </c>
      <c r="B42" t="s">
        <v>33</v>
      </c>
      <c r="C42" t="s">
        <v>152</v>
      </c>
      <c r="D42" t="s">
        <v>443</v>
      </c>
      <c r="E42" t="s">
        <v>22</v>
      </c>
      <c r="F42" t="s">
        <v>399</v>
      </c>
      <c r="G42" t="s">
        <v>216</v>
      </c>
      <c r="H42" t="s">
        <v>444</v>
      </c>
      <c r="I42" t="s">
        <v>174</v>
      </c>
      <c r="J42" t="s">
        <v>395</v>
      </c>
      <c r="K42" s="7">
        <f>Table083__Page_114[[#This Row],[Column4]]-Table083__Page_114[[#This Row],[Column7]]</f>
        <v>-20.299999999999997</v>
      </c>
      <c r="L42" s="20">
        <f>Table083__Page_114[[#This Row],[Column2]]-Table083__Page_114[[#This Row],[Column5]]</f>
        <v>-24.5</v>
      </c>
      <c r="M42" s="20">
        <f>Table083__Page_114[[#This Row],[Column3]]-Table083__Page_114[[#This Row],[Column6]]</f>
        <v>-12.700000000000003</v>
      </c>
    </row>
    <row r="43" spans="1:13" x14ac:dyDescent="0.3">
      <c r="A43" t="s">
        <v>302</v>
      </c>
      <c r="B43" t="s">
        <v>274</v>
      </c>
      <c r="C43" t="s">
        <v>445</v>
      </c>
      <c r="D43" t="s">
        <v>446</v>
      </c>
      <c r="E43" t="s">
        <v>447</v>
      </c>
      <c r="F43" t="s">
        <v>127</v>
      </c>
      <c r="G43" t="s">
        <v>448</v>
      </c>
      <c r="H43" t="s">
        <v>304</v>
      </c>
      <c r="I43" t="s">
        <v>321</v>
      </c>
      <c r="J43" t="s">
        <v>449</v>
      </c>
      <c r="K43" s="7">
        <f>Table083__Page_114[[#This Row],[Column4]]-Table083__Page_114[[#This Row],[Column7]]</f>
        <v>-20.9</v>
      </c>
      <c r="L43" s="20">
        <f>Table083__Page_114[[#This Row],[Column2]]-Table083__Page_114[[#This Row],[Column5]]</f>
        <v>-20.200000000000003</v>
      </c>
      <c r="M43" s="20">
        <f>Table083__Page_114[[#This Row],[Column3]]-Table083__Page_114[[#This Row],[Column6]]</f>
        <v>-21.400000000000002</v>
      </c>
    </row>
    <row r="44" spans="1:13" ht="14.4" customHeight="1" x14ac:dyDescent="0.3">
      <c r="A44" s="26" t="s">
        <v>517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B1BF-CF40-4F19-8ADE-A2CE1C0D952B}">
  <dimension ref="A1:J46"/>
  <sheetViews>
    <sheetView topLeftCell="A27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21" t="s">
        <v>510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4"/>
      <c r="B5" s="24"/>
      <c r="C5" s="24"/>
      <c r="D5" s="24"/>
      <c r="E5" s="24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9" t="s">
        <v>4</v>
      </c>
    </row>
    <row r="7" spans="1:5" x14ac:dyDescent="0.3">
      <c r="A7" s="3"/>
      <c r="B7" s="4"/>
      <c r="C7" s="4" t="s">
        <v>11</v>
      </c>
      <c r="D7" s="4"/>
      <c r="E7" s="8"/>
    </row>
    <row r="8" spans="1:5" x14ac:dyDescent="0.3">
      <c r="A8" s="5" t="s">
        <v>14</v>
      </c>
      <c r="B8" s="6" t="s">
        <v>15</v>
      </c>
      <c r="C8" s="6" t="s">
        <v>16</v>
      </c>
      <c r="D8" s="6" t="s">
        <v>17</v>
      </c>
      <c r="E8" s="10" t="s">
        <v>308</v>
      </c>
    </row>
    <row r="9" spans="1:5" x14ac:dyDescent="0.3">
      <c r="A9" s="3" t="s">
        <v>18</v>
      </c>
      <c r="B9" s="4" t="s">
        <v>168</v>
      </c>
      <c r="C9" s="4" t="s">
        <v>309</v>
      </c>
      <c r="D9" s="4" t="s">
        <v>95</v>
      </c>
      <c r="E9" s="8">
        <f>C9-B9</f>
        <v>-11.799999999999997</v>
      </c>
    </row>
    <row r="10" spans="1:5" x14ac:dyDescent="0.3">
      <c r="A10" s="5" t="s">
        <v>28</v>
      </c>
      <c r="B10" s="6" t="s">
        <v>122</v>
      </c>
      <c r="C10" s="6" t="s">
        <v>54</v>
      </c>
      <c r="D10" s="6" t="s">
        <v>312</v>
      </c>
      <c r="E10" s="10">
        <f t="shared" ref="E10:E45" si="0">C10-B10</f>
        <v>-5.6</v>
      </c>
    </row>
    <row r="11" spans="1:5" x14ac:dyDescent="0.3">
      <c r="A11" s="3" t="s">
        <v>38</v>
      </c>
      <c r="B11" s="4" t="s">
        <v>39</v>
      </c>
      <c r="C11" s="4" t="s">
        <v>315</v>
      </c>
      <c r="D11" s="4" t="s">
        <v>316</v>
      </c>
      <c r="E11" s="8">
        <f t="shared" si="0"/>
        <v>-8.8999999999999986</v>
      </c>
    </row>
    <row r="12" spans="1:5" x14ac:dyDescent="0.3">
      <c r="A12" s="5" t="s">
        <v>47</v>
      </c>
      <c r="B12" s="6" t="s">
        <v>322</v>
      </c>
      <c r="C12" s="6" t="s">
        <v>323</v>
      </c>
      <c r="D12" s="6" t="s">
        <v>50</v>
      </c>
      <c r="E12" s="10">
        <f t="shared" si="0"/>
        <v>-6.6999999999999993</v>
      </c>
    </row>
    <row r="13" spans="1:5" x14ac:dyDescent="0.3">
      <c r="A13" s="3" t="s">
        <v>57</v>
      </c>
      <c r="B13" s="4" t="s">
        <v>59</v>
      </c>
      <c r="C13" s="4" t="s">
        <v>326</v>
      </c>
      <c r="D13" s="4" t="s">
        <v>327</v>
      </c>
      <c r="E13" s="8">
        <f t="shared" si="0"/>
        <v>-2.4000000000000004</v>
      </c>
    </row>
    <row r="14" spans="1:5" x14ac:dyDescent="0.3">
      <c r="A14" s="5" t="s">
        <v>66</v>
      </c>
      <c r="B14" s="6" t="s">
        <v>329</v>
      </c>
      <c r="C14" s="6" t="s">
        <v>330</v>
      </c>
      <c r="D14" s="6" t="s">
        <v>331</v>
      </c>
      <c r="E14" s="10">
        <f t="shared" si="0"/>
        <v>-2.8000000000000007</v>
      </c>
    </row>
    <row r="15" spans="1:5" x14ac:dyDescent="0.3">
      <c r="A15" s="3" t="s">
        <v>76</v>
      </c>
      <c r="B15" s="4" t="s">
        <v>334</v>
      </c>
      <c r="C15" s="4" t="s">
        <v>335</v>
      </c>
      <c r="D15" s="4" t="s">
        <v>288</v>
      </c>
      <c r="E15" s="8">
        <f t="shared" si="0"/>
        <v>16.700000000000003</v>
      </c>
    </row>
    <row r="16" spans="1:5" x14ac:dyDescent="0.3">
      <c r="A16" s="5" t="s">
        <v>84</v>
      </c>
      <c r="B16" s="6" t="s">
        <v>35</v>
      </c>
      <c r="C16" s="6" t="s">
        <v>233</v>
      </c>
      <c r="D16" s="6" t="s">
        <v>316</v>
      </c>
      <c r="E16" s="10">
        <f t="shared" si="0"/>
        <v>-4.6000000000000014</v>
      </c>
    </row>
    <row r="17" spans="1:5" x14ac:dyDescent="0.3">
      <c r="A17" s="3" t="s">
        <v>91</v>
      </c>
      <c r="B17" s="4" t="s">
        <v>258</v>
      </c>
      <c r="C17" s="4" t="s">
        <v>270</v>
      </c>
      <c r="D17" s="4" t="s">
        <v>94</v>
      </c>
      <c r="E17" s="8">
        <f t="shared" si="0"/>
        <v>-14.500000000000002</v>
      </c>
    </row>
    <row r="18" spans="1:5" x14ac:dyDescent="0.3">
      <c r="A18" s="5" t="s">
        <v>100</v>
      </c>
      <c r="B18" s="6" t="s">
        <v>340</v>
      </c>
      <c r="C18" s="6" t="s">
        <v>339</v>
      </c>
      <c r="D18" s="6" t="s">
        <v>341</v>
      </c>
      <c r="E18" s="10">
        <f t="shared" si="0"/>
        <v>-3</v>
      </c>
    </row>
    <row r="19" spans="1:5" x14ac:dyDescent="0.3">
      <c r="A19" s="3" t="s">
        <v>110</v>
      </c>
      <c r="B19" s="4" t="s">
        <v>29</v>
      </c>
      <c r="C19" s="4" t="s">
        <v>228</v>
      </c>
      <c r="D19" s="4" t="s">
        <v>55</v>
      </c>
      <c r="E19" s="8">
        <f t="shared" si="0"/>
        <v>-11.9</v>
      </c>
    </row>
    <row r="20" spans="1:5" x14ac:dyDescent="0.3">
      <c r="A20" s="5" t="s">
        <v>119</v>
      </c>
      <c r="B20" s="6" t="s">
        <v>350</v>
      </c>
      <c r="C20" s="6" t="s">
        <v>351</v>
      </c>
      <c r="D20" s="6" t="s">
        <v>187</v>
      </c>
      <c r="E20" s="10">
        <f t="shared" si="0"/>
        <v>-11.3</v>
      </c>
    </row>
    <row r="21" spans="1:5" x14ac:dyDescent="0.3">
      <c r="A21" s="3" t="s">
        <v>128</v>
      </c>
      <c r="B21" s="4" t="s">
        <v>356</v>
      </c>
      <c r="C21" s="4" t="s">
        <v>357</v>
      </c>
      <c r="D21" s="4" t="s">
        <v>358</v>
      </c>
      <c r="E21" s="8">
        <f t="shared" si="0"/>
        <v>-5.1999999999999957</v>
      </c>
    </row>
    <row r="22" spans="1:5" x14ac:dyDescent="0.3">
      <c r="A22" s="5" t="s">
        <v>138</v>
      </c>
      <c r="B22" s="6" t="s">
        <v>50</v>
      </c>
      <c r="C22" s="6" t="s">
        <v>364</v>
      </c>
      <c r="D22" s="6" t="s">
        <v>365</v>
      </c>
      <c r="E22" s="10">
        <f t="shared" si="0"/>
        <v>-4.8000000000000007</v>
      </c>
    </row>
    <row r="23" spans="1:5" x14ac:dyDescent="0.3">
      <c r="A23" s="3" t="s">
        <v>147</v>
      </c>
      <c r="B23" s="4" t="s">
        <v>153</v>
      </c>
      <c r="C23" s="4" t="s">
        <v>263</v>
      </c>
      <c r="D23" s="4" t="s">
        <v>90</v>
      </c>
      <c r="E23" s="8">
        <f t="shared" si="0"/>
        <v>-9.0999999999999979</v>
      </c>
    </row>
    <row r="24" spans="1:5" x14ac:dyDescent="0.3">
      <c r="A24" s="5" t="s">
        <v>155</v>
      </c>
      <c r="B24" s="6" t="s">
        <v>221</v>
      </c>
      <c r="C24" s="6" t="s">
        <v>268</v>
      </c>
      <c r="D24" s="6" t="s">
        <v>331</v>
      </c>
      <c r="E24" s="10">
        <f t="shared" si="0"/>
        <v>-7</v>
      </c>
    </row>
    <row r="25" spans="1:5" x14ac:dyDescent="0.3">
      <c r="A25" s="3" t="s">
        <v>164</v>
      </c>
      <c r="B25" s="4" t="s">
        <v>373</v>
      </c>
      <c r="C25" s="4" t="s">
        <v>374</v>
      </c>
      <c r="D25" s="4" t="s">
        <v>58</v>
      </c>
      <c r="E25" s="8">
        <f t="shared" si="0"/>
        <v>-2.5000000000000009</v>
      </c>
    </row>
    <row r="26" spans="1:5" x14ac:dyDescent="0.3">
      <c r="A26" s="5" t="s">
        <v>170</v>
      </c>
      <c r="B26" s="6" t="s">
        <v>151</v>
      </c>
      <c r="C26" s="6" t="s">
        <v>379</v>
      </c>
      <c r="D26" s="6" t="s">
        <v>313</v>
      </c>
      <c r="E26" s="10">
        <f t="shared" si="0"/>
        <v>-9.5</v>
      </c>
    </row>
    <row r="27" spans="1:5" x14ac:dyDescent="0.3">
      <c r="A27" s="3" t="s">
        <v>179</v>
      </c>
      <c r="B27" s="4" t="s">
        <v>274</v>
      </c>
      <c r="C27" s="4" t="s">
        <v>384</v>
      </c>
      <c r="D27" s="4" t="s">
        <v>385</v>
      </c>
      <c r="E27" s="8">
        <f t="shared" si="0"/>
        <v>0.80000000000000071</v>
      </c>
    </row>
    <row r="28" spans="1:5" x14ac:dyDescent="0.3">
      <c r="A28" s="5" t="s">
        <v>186</v>
      </c>
      <c r="B28" s="6" t="s">
        <v>388</v>
      </c>
      <c r="C28" s="6" t="s">
        <v>315</v>
      </c>
      <c r="D28" s="6" t="s">
        <v>320</v>
      </c>
      <c r="E28" s="10">
        <f t="shared" si="0"/>
        <v>-7.1999999999999993</v>
      </c>
    </row>
    <row r="29" spans="1:5" x14ac:dyDescent="0.3">
      <c r="A29" s="3" t="s">
        <v>193</v>
      </c>
      <c r="B29" s="4" t="s">
        <v>279</v>
      </c>
      <c r="C29" s="4" t="s">
        <v>259</v>
      </c>
      <c r="D29" s="4" t="s">
        <v>329</v>
      </c>
      <c r="E29" s="8">
        <f t="shared" si="0"/>
        <v>-1.1999999999999993</v>
      </c>
    </row>
    <row r="30" spans="1:5" x14ac:dyDescent="0.3">
      <c r="A30" s="5" t="s">
        <v>198</v>
      </c>
      <c r="B30" s="6" t="s">
        <v>271</v>
      </c>
      <c r="C30" s="6" t="s">
        <v>374</v>
      </c>
      <c r="D30" s="6" t="s">
        <v>378</v>
      </c>
      <c r="E30" s="10">
        <f t="shared" si="0"/>
        <v>-12</v>
      </c>
    </row>
    <row r="31" spans="1:5" x14ac:dyDescent="0.3">
      <c r="A31" s="3" t="s">
        <v>202</v>
      </c>
      <c r="B31" s="4" t="s">
        <v>292</v>
      </c>
      <c r="C31" s="4" t="s">
        <v>144</v>
      </c>
      <c r="D31" s="4" t="s">
        <v>394</v>
      </c>
      <c r="E31" s="8">
        <f t="shared" si="0"/>
        <v>-23.9</v>
      </c>
    </row>
    <row r="32" spans="1:5" x14ac:dyDescent="0.3">
      <c r="A32" s="5" t="s">
        <v>211</v>
      </c>
      <c r="B32" s="6" t="s">
        <v>386</v>
      </c>
      <c r="C32" s="6" t="s">
        <v>34</v>
      </c>
      <c r="D32" s="6" t="s">
        <v>200</v>
      </c>
      <c r="E32" s="10">
        <f t="shared" si="0"/>
        <v>0.30000000000000071</v>
      </c>
    </row>
    <row r="33" spans="1:10" x14ac:dyDescent="0.3">
      <c r="A33" s="3" t="s">
        <v>219</v>
      </c>
      <c r="B33" s="4" t="s">
        <v>390</v>
      </c>
      <c r="C33" s="4" t="s">
        <v>35</v>
      </c>
      <c r="D33" s="4" t="s">
        <v>187</v>
      </c>
      <c r="E33" s="8">
        <f t="shared" si="0"/>
        <v>-8.6999999999999993</v>
      </c>
    </row>
    <row r="34" spans="1:10" x14ac:dyDescent="0.3">
      <c r="A34" s="5" t="s">
        <v>227</v>
      </c>
      <c r="B34" s="6" t="s">
        <v>407</v>
      </c>
      <c r="C34" s="6" t="s">
        <v>408</v>
      </c>
      <c r="D34" s="6" t="s">
        <v>272</v>
      </c>
      <c r="E34" s="10">
        <f t="shared" si="0"/>
        <v>-5.8</v>
      </c>
    </row>
    <row r="35" spans="1:10" x14ac:dyDescent="0.3">
      <c r="A35" s="3" t="s">
        <v>237</v>
      </c>
      <c r="B35" s="4" t="s">
        <v>324</v>
      </c>
      <c r="C35" s="4" t="s">
        <v>258</v>
      </c>
      <c r="D35" s="4" t="s">
        <v>350</v>
      </c>
      <c r="E35" s="8">
        <f t="shared" si="0"/>
        <v>1.1000000000000014</v>
      </c>
    </row>
    <row r="36" spans="1:10" x14ac:dyDescent="0.3">
      <c r="A36" s="5" t="s">
        <v>243</v>
      </c>
      <c r="B36" s="6" t="s">
        <v>415</v>
      </c>
      <c r="C36" s="6" t="s">
        <v>416</v>
      </c>
      <c r="D36" s="6" t="s">
        <v>327</v>
      </c>
      <c r="E36" s="10">
        <f t="shared" si="0"/>
        <v>-4.5999999999999996</v>
      </c>
    </row>
    <row r="37" spans="1:10" x14ac:dyDescent="0.3">
      <c r="A37" s="3" t="s">
        <v>250</v>
      </c>
      <c r="B37" s="4" t="s">
        <v>183</v>
      </c>
      <c r="C37" s="4" t="s">
        <v>231</v>
      </c>
      <c r="D37" s="4" t="s">
        <v>420</v>
      </c>
      <c r="E37" s="8">
        <f t="shared" si="0"/>
        <v>-5.7000000000000011</v>
      </c>
    </row>
    <row r="38" spans="1:10" x14ac:dyDescent="0.3">
      <c r="A38" s="5" t="s">
        <v>257</v>
      </c>
      <c r="B38" s="6" t="s">
        <v>424</v>
      </c>
      <c r="C38" s="6" t="s">
        <v>425</v>
      </c>
      <c r="D38" s="6" t="s">
        <v>30</v>
      </c>
      <c r="E38" s="10">
        <f t="shared" si="0"/>
        <v>-16.299999999999997</v>
      </c>
    </row>
    <row r="39" spans="1:10" x14ac:dyDescent="0.3">
      <c r="A39" s="3" t="s">
        <v>264</v>
      </c>
      <c r="B39" s="4" t="s">
        <v>265</v>
      </c>
      <c r="C39" s="4" t="s">
        <v>265</v>
      </c>
      <c r="D39" s="4" t="s">
        <v>265</v>
      </c>
      <c r="E39" s="8" t="s">
        <v>265</v>
      </c>
    </row>
    <row r="40" spans="1:10" ht="28.8" x14ac:dyDescent="0.3">
      <c r="A40" s="14" t="s">
        <v>512</v>
      </c>
      <c r="B40" s="4" t="s">
        <v>389</v>
      </c>
      <c r="C40" s="4" t="s">
        <v>429</v>
      </c>
      <c r="D40" s="4" t="s">
        <v>113</v>
      </c>
      <c r="E40" s="8">
        <f t="shared" si="0"/>
        <v>-2.5</v>
      </c>
    </row>
    <row r="41" spans="1:10" x14ac:dyDescent="0.3">
      <c r="A41" s="5" t="s">
        <v>276</v>
      </c>
      <c r="B41" s="6" t="s">
        <v>278</v>
      </c>
      <c r="C41" s="6" t="s">
        <v>432</v>
      </c>
      <c r="D41" s="6" t="s">
        <v>246</v>
      </c>
      <c r="E41" s="10">
        <f t="shared" si="0"/>
        <v>-4.8000000000000007</v>
      </c>
    </row>
    <row r="42" spans="1:10" x14ac:dyDescent="0.3">
      <c r="A42" s="3" t="s">
        <v>280</v>
      </c>
      <c r="B42" s="4" t="s">
        <v>259</v>
      </c>
      <c r="C42" s="4" t="s">
        <v>403</v>
      </c>
      <c r="D42" s="4" t="s">
        <v>153</v>
      </c>
      <c r="E42" s="8">
        <f t="shared" si="0"/>
        <v>17.099999999999998</v>
      </c>
    </row>
    <row r="43" spans="1:10" x14ac:dyDescent="0.3">
      <c r="A43" s="5" t="s">
        <v>286</v>
      </c>
      <c r="B43" s="6" t="s">
        <v>435</v>
      </c>
      <c r="C43" s="6" t="s">
        <v>436</v>
      </c>
      <c r="D43" s="6" t="s">
        <v>437</v>
      </c>
      <c r="E43" s="10">
        <f t="shared" si="0"/>
        <v>28.299999999999997</v>
      </c>
    </row>
    <row r="44" spans="1:10" x14ac:dyDescent="0.3">
      <c r="A44" s="3" t="s">
        <v>293</v>
      </c>
      <c r="B44" s="4" t="s">
        <v>33</v>
      </c>
      <c r="C44" s="4" t="s">
        <v>152</v>
      </c>
      <c r="D44" s="4" t="s">
        <v>443</v>
      </c>
      <c r="E44" s="8">
        <f t="shared" si="0"/>
        <v>6.7999999999999972</v>
      </c>
    </row>
    <row r="45" spans="1:10" x14ac:dyDescent="0.3">
      <c r="A45" s="5" t="s">
        <v>302</v>
      </c>
      <c r="B45" s="6" t="s">
        <v>274</v>
      </c>
      <c r="C45" s="6" t="s">
        <v>445</v>
      </c>
      <c r="D45" s="6" t="s">
        <v>446</v>
      </c>
      <c r="E45" s="10">
        <f t="shared" si="0"/>
        <v>-6.6999999999999993</v>
      </c>
    </row>
    <row r="46" spans="1:10" ht="14.4" customHeight="1" x14ac:dyDescent="0.3">
      <c r="A46" s="27" t="s">
        <v>517</v>
      </c>
      <c r="B46" s="27"/>
      <c r="C46" s="27"/>
      <c r="D46" s="27"/>
      <c r="E46" s="27"/>
      <c r="F46" s="25"/>
      <c r="G46" s="25"/>
      <c r="H46" s="25"/>
      <c r="I46" s="25"/>
      <c r="J46" s="25"/>
    </row>
  </sheetData>
  <mergeCells count="2">
    <mergeCell ref="A1:E5"/>
    <mergeCell ref="A46:E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3C35-BE56-4141-A47C-87973F08BFB7}">
  <dimension ref="A1:J46"/>
  <sheetViews>
    <sheetView topLeftCell="A29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21" t="s">
        <v>510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4"/>
      <c r="B5" s="24"/>
      <c r="C5" s="24"/>
      <c r="D5" s="24"/>
      <c r="E5" s="24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9" t="s">
        <v>4</v>
      </c>
    </row>
    <row r="7" spans="1:5" x14ac:dyDescent="0.3">
      <c r="A7" s="3"/>
      <c r="B7" s="4"/>
      <c r="C7" s="4" t="s">
        <v>12</v>
      </c>
      <c r="D7" s="4"/>
      <c r="E7" s="8"/>
    </row>
    <row r="8" spans="1:5" x14ac:dyDescent="0.3">
      <c r="A8" s="5" t="s">
        <v>14</v>
      </c>
      <c r="B8" s="6" t="s">
        <v>15</v>
      </c>
      <c r="C8" s="6" t="s">
        <v>16</v>
      </c>
      <c r="D8" s="6" t="s">
        <v>17</v>
      </c>
      <c r="E8" s="10" t="s">
        <v>308</v>
      </c>
    </row>
    <row r="9" spans="1:5" x14ac:dyDescent="0.3">
      <c r="A9" s="3" t="s">
        <v>18</v>
      </c>
      <c r="B9" s="4" t="s">
        <v>207</v>
      </c>
      <c r="C9" s="4" t="s">
        <v>102</v>
      </c>
      <c r="D9" s="4" t="s">
        <v>310</v>
      </c>
      <c r="E9" s="8">
        <f>C9-B9</f>
        <v>-12.5</v>
      </c>
    </row>
    <row r="10" spans="1:5" x14ac:dyDescent="0.3">
      <c r="A10" s="5" t="s">
        <v>28</v>
      </c>
      <c r="B10" s="6" t="s">
        <v>53</v>
      </c>
      <c r="C10" s="6" t="s">
        <v>313</v>
      </c>
      <c r="D10" s="6" t="s">
        <v>69</v>
      </c>
      <c r="E10" s="10">
        <f t="shared" ref="E10:E45" si="0">C10-B10</f>
        <v>-0.59999999999999787</v>
      </c>
    </row>
    <row r="11" spans="1:5" x14ac:dyDescent="0.3">
      <c r="A11" s="3" t="s">
        <v>38</v>
      </c>
      <c r="B11" s="4" t="s">
        <v>317</v>
      </c>
      <c r="C11" s="4" t="s">
        <v>318</v>
      </c>
      <c r="D11" s="4" t="s">
        <v>319</v>
      </c>
      <c r="E11" s="8">
        <f t="shared" si="0"/>
        <v>-8.2999999999999972</v>
      </c>
    </row>
    <row r="12" spans="1:5" x14ac:dyDescent="0.3">
      <c r="A12" s="5" t="s">
        <v>47</v>
      </c>
      <c r="B12" s="6" t="s">
        <v>144</v>
      </c>
      <c r="C12" s="6" t="s">
        <v>324</v>
      </c>
      <c r="D12" s="6" t="s">
        <v>242</v>
      </c>
      <c r="E12" s="10">
        <f t="shared" si="0"/>
        <v>-7.1000000000000014</v>
      </c>
    </row>
    <row r="13" spans="1:5" x14ac:dyDescent="0.3">
      <c r="A13" s="3" t="s">
        <v>57</v>
      </c>
      <c r="B13" s="4" t="s">
        <v>328</v>
      </c>
      <c r="C13" s="4" t="s">
        <v>31</v>
      </c>
      <c r="D13" s="4" t="s">
        <v>35</v>
      </c>
      <c r="E13" s="8">
        <f t="shared" si="0"/>
        <v>-3.3000000000000007</v>
      </c>
    </row>
    <row r="14" spans="1:5" x14ac:dyDescent="0.3">
      <c r="A14" s="5" t="s">
        <v>66</v>
      </c>
      <c r="B14" s="6" t="s">
        <v>114</v>
      </c>
      <c r="C14" s="6" t="s">
        <v>194</v>
      </c>
      <c r="D14" s="6" t="s">
        <v>213</v>
      </c>
      <c r="E14" s="10">
        <f t="shared" si="0"/>
        <v>-4.4999999999999964</v>
      </c>
    </row>
    <row r="15" spans="1:5" x14ac:dyDescent="0.3">
      <c r="A15" s="3" t="s">
        <v>76</v>
      </c>
      <c r="B15" s="4" t="s">
        <v>157</v>
      </c>
      <c r="C15" s="4" t="s">
        <v>149</v>
      </c>
      <c r="D15" s="4" t="s">
        <v>163</v>
      </c>
      <c r="E15" s="8">
        <f t="shared" si="0"/>
        <v>1.1999999999999993</v>
      </c>
    </row>
    <row r="16" spans="1:5" x14ac:dyDescent="0.3">
      <c r="A16" s="5" t="s">
        <v>84</v>
      </c>
      <c r="B16" s="6" t="s">
        <v>339</v>
      </c>
      <c r="C16" s="6" t="s">
        <v>183</v>
      </c>
      <c r="D16" s="6" t="s">
        <v>226</v>
      </c>
      <c r="E16" s="10">
        <f t="shared" si="0"/>
        <v>-25.499999999999996</v>
      </c>
    </row>
    <row r="17" spans="1:5" x14ac:dyDescent="0.3">
      <c r="A17" s="3" t="s">
        <v>91</v>
      </c>
      <c r="B17" s="4" t="s">
        <v>329</v>
      </c>
      <c r="C17" s="4" t="s">
        <v>278</v>
      </c>
      <c r="D17" s="4" t="s">
        <v>163</v>
      </c>
      <c r="E17" s="8">
        <f t="shared" si="0"/>
        <v>-2.1000000000000014</v>
      </c>
    </row>
    <row r="18" spans="1:5" x14ac:dyDescent="0.3">
      <c r="A18" s="5" t="s">
        <v>100</v>
      </c>
      <c r="B18" s="6" t="s">
        <v>342</v>
      </c>
      <c r="C18" s="6" t="s">
        <v>343</v>
      </c>
      <c r="D18" s="6" t="s">
        <v>344</v>
      </c>
      <c r="E18" s="10">
        <f t="shared" si="0"/>
        <v>9.3000000000000043</v>
      </c>
    </row>
    <row r="19" spans="1:5" x14ac:dyDescent="0.3">
      <c r="A19" s="3" t="s">
        <v>110</v>
      </c>
      <c r="B19" s="4" t="s">
        <v>213</v>
      </c>
      <c r="C19" s="4" t="s">
        <v>347</v>
      </c>
      <c r="D19" s="4" t="s">
        <v>68</v>
      </c>
      <c r="E19" s="8">
        <f t="shared" si="0"/>
        <v>-7.5</v>
      </c>
    </row>
    <row r="20" spans="1:5" x14ac:dyDescent="0.3">
      <c r="A20" s="5" t="s">
        <v>119</v>
      </c>
      <c r="B20" s="6" t="s">
        <v>352</v>
      </c>
      <c r="C20" s="6" t="s">
        <v>353</v>
      </c>
      <c r="D20" s="6" t="s">
        <v>317</v>
      </c>
      <c r="E20" s="10">
        <f t="shared" si="0"/>
        <v>-0.89999999999999858</v>
      </c>
    </row>
    <row r="21" spans="1:5" x14ac:dyDescent="0.3">
      <c r="A21" s="3" t="s">
        <v>128</v>
      </c>
      <c r="B21" s="4" t="s">
        <v>334</v>
      </c>
      <c r="C21" s="4" t="s">
        <v>359</v>
      </c>
      <c r="D21" s="4" t="s">
        <v>360</v>
      </c>
      <c r="E21" s="8">
        <f t="shared" si="0"/>
        <v>10</v>
      </c>
    </row>
    <row r="22" spans="1:5" x14ac:dyDescent="0.3">
      <c r="A22" s="5" t="s">
        <v>138</v>
      </c>
      <c r="B22" s="6" t="s">
        <v>197</v>
      </c>
      <c r="C22" s="6" t="s">
        <v>366</v>
      </c>
      <c r="D22" s="6" t="s">
        <v>190</v>
      </c>
      <c r="E22" s="10">
        <f t="shared" si="0"/>
        <v>-2.3999999999999986</v>
      </c>
    </row>
    <row r="23" spans="1:5" x14ac:dyDescent="0.3">
      <c r="A23" s="3" t="s">
        <v>147</v>
      </c>
      <c r="B23" s="4" t="s">
        <v>212</v>
      </c>
      <c r="C23" s="4" t="s">
        <v>367</v>
      </c>
      <c r="D23" s="4" t="s">
        <v>212</v>
      </c>
      <c r="E23" s="8">
        <f t="shared" si="0"/>
        <v>0.19999999999999574</v>
      </c>
    </row>
    <row r="24" spans="1:5" x14ac:dyDescent="0.3">
      <c r="A24" s="5" t="s">
        <v>155</v>
      </c>
      <c r="B24" s="6" t="s">
        <v>370</v>
      </c>
      <c r="C24" s="6" t="s">
        <v>371</v>
      </c>
      <c r="D24" s="6" t="s">
        <v>97</v>
      </c>
      <c r="E24" s="10">
        <f t="shared" si="0"/>
        <v>-13</v>
      </c>
    </row>
    <row r="25" spans="1:5" x14ac:dyDescent="0.3">
      <c r="A25" s="3" t="s">
        <v>164</v>
      </c>
      <c r="B25" s="4" t="s">
        <v>375</v>
      </c>
      <c r="C25" s="4" t="s">
        <v>20</v>
      </c>
      <c r="D25" s="4" t="s">
        <v>153</v>
      </c>
      <c r="E25" s="8">
        <f t="shared" si="0"/>
        <v>-5.5999999999999979</v>
      </c>
    </row>
    <row r="26" spans="1:5" x14ac:dyDescent="0.3">
      <c r="A26" s="5" t="s">
        <v>170</v>
      </c>
      <c r="B26" s="6" t="s">
        <v>380</v>
      </c>
      <c r="C26" s="6" t="s">
        <v>381</v>
      </c>
      <c r="D26" s="6" t="s">
        <v>43</v>
      </c>
      <c r="E26" s="10">
        <f t="shared" si="0"/>
        <v>-4.6000000000000014</v>
      </c>
    </row>
    <row r="27" spans="1:5" x14ac:dyDescent="0.3">
      <c r="A27" s="3" t="s">
        <v>179</v>
      </c>
      <c r="B27" s="4" t="s">
        <v>318</v>
      </c>
      <c r="C27" s="4" t="s">
        <v>92</v>
      </c>
      <c r="D27" s="4" t="s">
        <v>369</v>
      </c>
      <c r="E27" s="8">
        <f t="shared" si="0"/>
        <v>-12.900000000000002</v>
      </c>
    </row>
    <row r="28" spans="1:5" x14ac:dyDescent="0.3">
      <c r="A28" s="5" t="s">
        <v>186</v>
      </c>
      <c r="B28" s="6" t="s">
        <v>114</v>
      </c>
      <c r="C28" s="6" t="s">
        <v>159</v>
      </c>
      <c r="D28" s="6" t="s">
        <v>52</v>
      </c>
      <c r="E28" s="10">
        <f t="shared" si="0"/>
        <v>-13.499999999999996</v>
      </c>
    </row>
    <row r="29" spans="1:5" x14ac:dyDescent="0.3">
      <c r="A29" s="3" t="s">
        <v>193</v>
      </c>
      <c r="B29" s="4" t="s">
        <v>368</v>
      </c>
      <c r="C29" s="4" t="s">
        <v>190</v>
      </c>
      <c r="D29" s="4" t="s">
        <v>197</v>
      </c>
      <c r="E29" s="8">
        <f t="shared" si="0"/>
        <v>-2</v>
      </c>
    </row>
    <row r="30" spans="1:5" x14ac:dyDescent="0.3">
      <c r="A30" s="5" t="s">
        <v>198</v>
      </c>
      <c r="B30" s="6" t="s">
        <v>34</v>
      </c>
      <c r="C30" s="6" t="s">
        <v>187</v>
      </c>
      <c r="D30" s="6" t="s">
        <v>261</v>
      </c>
      <c r="E30" s="10">
        <f t="shared" si="0"/>
        <v>-6.3999999999999986</v>
      </c>
    </row>
    <row r="31" spans="1:5" x14ac:dyDescent="0.3">
      <c r="A31" s="3" t="s">
        <v>202</v>
      </c>
      <c r="B31" s="4" t="s">
        <v>395</v>
      </c>
      <c r="C31" s="4" t="s">
        <v>396</v>
      </c>
      <c r="D31" s="4" t="s">
        <v>397</v>
      </c>
      <c r="E31" s="8">
        <f t="shared" si="0"/>
        <v>9.7000000000000028</v>
      </c>
    </row>
    <row r="32" spans="1:5" x14ac:dyDescent="0.3">
      <c r="A32" s="5" t="s">
        <v>211</v>
      </c>
      <c r="B32" s="6" t="s">
        <v>205</v>
      </c>
      <c r="C32" s="6" t="s">
        <v>400</v>
      </c>
      <c r="D32" s="6" t="s">
        <v>102</v>
      </c>
      <c r="E32" s="10">
        <f t="shared" si="0"/>
        <v>2.0999999999999943</v>
      </c>
    </row>
    <row r="33" spans="1:10" x14ac:dyDescent="0.3">
      <c r="A33" s="3" t="s">
        <v>219</v>
      </c>
      <c r="B33" s="4" t="s">
        <v>402</v>
      </c>
      <c r="C33" s="4" t="s">
        <v>89</v>
      </c>
      <c r="D33" s="4" t="s">
        <v>403</v>
      </c>
      <c r="E33" s="8">
        <f t="shared" si="0"/>
        <v>-6.2000000000000028</v>
      </c>
    </row>
    <row r="34" spans="1:10" x14ac:dyDescent="0.3">
      <c r="A34" s="5" t="s">
        <v>227</v>
      </c>
      <c r="B34" s="6" t="s">
        <v>409</v>
      </c>
      <c r="C34" s="6" t="s">
        <v>410</v>
      </c>
      <c r="D34" s="6" t="s">
        <v>411</v>
      </c>
      <c r="E34" s="10">
        <f t="shared" si="0"/>
        <v>-1.5</v>
      </c>
    </row>
    <row r="35" spans="1:10" x14ac:dyDescent="0.3">
      <c r="A35" s="3" t="s">
        <v>237</v>
      </c>
      <c r="B35" s="4" t="s">
        <v>406</v>
      </c>
      <c r="C35" s="4" t="s">
        <v>413</v>
      </c>
      <c r="D35" s="4" t="s">
        <v>333</v>
      </c>
      <c r="E35" s="8">
        <f t="shared" si="0"/>
        <v>-5.9999999999999964</v>
      </c>
    </row>
    <row r="36" spans="1:10" x14ac:dyDescent="0.3">
      <c r="A36" s="5" t="s">
        <v>243</v>
      </c>
      <c r="B36" s="6" t="s">
        <v>417</v>
      </c>
      <c r="C36" s="6" t="s">
        <v>88</v>
      </c>
      <c r="D36" s="6" t="s">
        <v>221</v>
      </c>
      <c r="E36" s="10">
        <f t="shared" si="0"/>
        <v>-11</v>
      </c>
    </row>
    <row r="37" spans="1:10" x14ac:dyDescent="0.3">
      <c r="A37" s="3" t="s">
        <v>250</v>
      </c>
      <c r="B37" s="4" t="s">
        <v>421</v>
      </c>
      <c r="C37" s="4" t="s">
        <v>190</v>
      </c>
      <c r="D37" s="4" t="s">
        <v>175</v>
      </c>
      <c r="E37" s="8">
        <f t="shared" si="0"/>
        <v>-13.299999999999997</v>
      </c>
    </row>
    <row r="38" spans="1:10" x14ac:dyDescent="0.3">
      <c r="A38" s="5" t="s">
        <v>257</v>
      </c>
      <c r="B38" s="6" t="s">
        <v>348</v>
      </c>
      <c r="C38" s="6" t="s">
        <v>305</v>
      </c>
      <c r="D38" s="6" t="s">
        <v>384</v>
      </c>
      <c r="E38" s="10">
        <f t="shared" si="0"/>
        <v>1.5999999999999979</v>
      </c>
    </row>
    <row r="39" spans="1:10" x14ac:dyDescent="0.3">
      <c r="A39" s="3" t="s">
        <v>264</v>
      </c>
      <c r="B39" s="4" t="s">
        <v>427</v>
      </c>
      <c r="C39" s="4" t="s">
        <v>396</v>
      </c>
      <c r="D39" s="4" t="s">
        <v>428</v>
      </c>
      <c r="E39" s="8">
        <f t="shared" si="0"/>
        <v>33.700000000000003</v>
      </c>
    </row>
    <row r="40" spans="1:10" ht="28.8" x14ac:dyDescent="0.3">
      <c r="A40" s="14" t="s">
        <v>512</v>
      </c>
      <c r="B40" s="4" t="s">
        <v>430</v>
      </c>
      <c r="C40" s="4" t="s">
        <v>389</v>
      </c>
      <c r="D40" s="4" t="s">
        <v>313</v>
      </c>
      <c r="E40" s="8">
        <f t="shared" si="0"/>
        <v>-29.5</v>
      </c>
    </row>
    <row r="41" spans="1:10" x14ac:dyDescent="0.3">
      <c r="A41" s="5" t="s">
        <v>276</v>
      </c>
      <c r="B41" s="6" t="s">
        <v>191</v>
      </c>
      <c r="C41" s="6" t="s">
        <v>99</v>
      </c>
      <c r="D41" s="6" t="s">
        <v>160</v>
      </c>
      <c r="E41" s="10">
        <f t="shared" si="0"/>
        <v>-1.6000000000000014</v>
      </c>
    </row>
    <row r="42" spans="1:10" x14ac:dyDescent="0.3">
      <c r="A42" s="3" t="s">
        <v>280</v>
      </c>
      <c r="B42" s="4" t="s">
        <v>192</v>
      </c>
      <c r="C42" s="4" t="s">
        <v>260</v>
      </c>
      <c r="D42" s="4" t="s">
        <v>111</v>
      </c>
      <c r="E42" s="8">
        <f t="shared" si="0"/>
        <v>15.5</v>
      </c>
    </row>
    <row r="43" spans="1:10" x14ac:dyDescent="0.3">
      <c r="A43" s="5" t="s">
        <v>286</v>
      </c>
      <c r="B43" s="6" t="s">
        <v>438</v>
      </c>
      <c r="C43" s="6" t="s">
        <v>101</v>
      </c>
      <c r="D43" s="6" t="s">
        <v>439</v>
      </c>
      <c r="E43" s="10">
        <f t="shared" si="0"/>
        <v>-20.400000000000006</v>
      </c>
    </row>
    <row r="44" spans="1:10" x14ac:dyDescent="0.3">
      <c r="A44" s="3" t="s">
        <v>293</v>
      </c>
      <c r="B44" s="4" t="s">
        <v>22</v>
      </c>
      <c r="C44" s="4" t="s">
        <v>399</v>
      </c>
      <c r="D44" s="4" t="s">
        <v>216</v>
      </c>
      <c r="E44" s="8">
        <f t="shared" si="0"/>
        <v>-5</v>
      </c>
    </row>
    <row r="45" spans="1:10" x14ac:dyDescent="0.3">
      <c r="A45" s="5" t="s">
        <v>302</v>
      </c>
      <c r="B45" s="6" t="s">
        <v>447</v>
      </c>
      <c r="C45" s="6" t="s">
        <v>127</v>
      </c>
      <c r="D45" s="6" t="s">
        <v>448</v>
      </c>
      <c r="E45" s="10">
        <f t="shared" si="0"/>
        <v>-5.5</v>
      </c>
    </row>
    <row r="46" spans="1:10" ht="14.4" customHeight="1" x14ac:dyDescent="0.3">
      <c r="A46" s="27" t="s">
        <v>517</v>
      </c>
      <c r="B46" s="27"/>
      <c r="C46" s="27"/>
      <c r="D46" s="27"/>
      <c r="E46" s="27"/>
      <c r="F46" s="25"/>
      <c r="G46" s="25"/>
      <c r="H46" s="25"/>
      <c r="I46" s="25"/>
      <c r="J46" s="25"/>
    </row>
  </sheetData>
  <mergeCells count="2">
    <mergeCell ref="A1:E5"/>
    <mergeCell ref="A46:E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8F54-1301-4BAA-AF11-C00F2C0ACAE8}">
  <dimension ref="A1:J46"/>
  <sheetViews>
    <sheetView topLeftCell="A36" workbookViewId="0">
      <selection activeCell="A46" sqref="A46:E46"/>
    </sheetView>
  </sheetViews>
  <sheetFormatPr defaultRowHeight="14.4" x14ac:dyDescent="0.3"/>
  <cols>
    <col min="1" max="1" width="16.109375" bestFit="1" customWidth="1"/>
    <col min="5" max="5" width="10.5546875" style="7" bestFit="1" customWidth="1"/>
  </cols>
  <sheetData>
    <row r="1" spans="1:5" x14ac:dyDescent="0.3">
      <c r="A1" s="21" t="s">
        <v>510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4"/>
      <c r="B5" s="24"/>
      <c r="C5" s="24"/>
      <c r="D5" s="24"/>
      <c r="E5" s="24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9" t="s">
        <v>4</v>
      </c>
    </row>
    <row r="7" spans="1:5" x14ac:dyDescent="0.3">
      <c r="A7" s="3"/>
      <c r="B7" s="4"/>
      <c r="C7" s="4" t="s">
        <v>13</v>
      </c>
      <c r="D7" s="4"/>
      <c r="E7" s="8"/>
    </row>
    <row r="8" spans="1:5" x14ac:dyDescent="0.3">
      <c r="A8" s="5" t="s">
        <v>14</v>
      </c>
      <c r="B8" s="6" t="s">
        <v>15</v>
      </c>
      <c r="C8" s="6" t="s">
        <v>16</v>
      </c>
      <c r="D8" s="6" t="s">
        <v>17</v>
      </c>
      <c r="E8" s="10" t="s">
        <v>308</v>
      </c>
    </row>
    <row r="9" spans="1:5" x14ac:dyDescent="0.3">
      <c r="A9" s="3" t="s">
        <v>18</v>
      </c>
      <c r="B9" s="4" t="s">
        <v>311</v>
      </c>
      <c r="C9" s="4" t="s">
        <v>225</v>
      </c>
      <c r="D9" s="4" t="s">
        <v>26</v>
      </c>
      <c r="E9" s="8">
        <f>C9-B9</f>
        <v>-11.399999999999999</v>
      </c>
    </row>
    <row r="10" spans="1:5" x14ac:dyDescent="0.3">
      <c r="A10" s="5" t="s">
        <v>28</v>
      </c>
      <c r="B10" s="6" t="s">
        <v>187</v>
      </c>
      <c r="C10" s="6" t="s">
        <v>314</v>
      </c>
      <c r="D10" s="6" t="s">
        <v>277</v>
      </c>
      <c r="E10" s="10">
        <f t="shared" ref="E10:E45" si="0">C10-B10</f>
        <v>-4.1000000000000014</v>
      </c>
    </row>
    <row r="11" spans="1:5" x14ac:dyDescent="0.3">
      <c r="A11" s="3" t="s">
        <v>38</v>
      </c>
      <c r="B11" s="4" t="s">
        <v>306</v>
      </c>
      <c r="C11" s="4" t="s">
        <v>320</v>
      </c>
      <c r="D11" s="4" t="s">
        <v>321</v>
      </c>
      <c r="E11" s="8">
        <f t="shared" si="0"/>
        <v>-8.6000000000000014</v>
      </c>
    </row>
    <row r="12" spans="1:5" x14ac:dyDescent="0.3">
      <c r="A12" s="5" t="s">
        <v>47</v>
      </c>
      <c r="B12" s="6" t="s">
        <v>247</v>
      </c>
      <c r="C12" s="6" t="s">
        <v>325</v>
      </c>
      <c r="D12" s="6" t="s">
        <v>48</v>
      </c>
      <c r="E12" s="10">
        <f t="shared" si="0"/>
        <v>-7.1000000000000014</v>
      </c>
    </row>
    <row r="13" spans="1:5" x14ac:dyDescent="0.3">
      <c r="A13" s="3" t="s">
        <v>57</v>
      </c>
      <c r="B13" s="4" t="s">
        <v>63</v>
      </c>
      <c r="C13" s="4" t="s">
        <v>325</v>
      </c>
      <c r="D13" s="4" t="s">
        <v>64</v>
      </c>
      <c r="E13" s="8">
        <f t="shared" si="0"/>
        <v>-2.6000000000000014</v>
      </c>
    </row>
    <row r="14" spans="1:5" x14ac:dyDescent="0.3">
      <c r="A14" s="5" t="s">
        <v>66</v>
      </c>
      <c r="B14" s="6" t="s">
        <v>332</v>
      </c>
      <c r="C14" s="6" t="s">
        <v>333</v>
      </c>
      <c r="D14" s="6" t="s">
        <v>115</v>
      </c>
      <c r="E14" s="10">
        <f t="shared" si="0"/>
        <v>-4.5</v>
      </c>
    </row>
    <row r="15" spans="1:5" x14ac:dyDescent="0.3">
      <c r="A15" s="3" t="s">
        <v>76</v>
      </c>
      <c r="B15" s="4" t="s">
        <v>336</v>
      </c>
      <c r="C15" s="4" t="s">
        <v>337</v>
      </c>
      <c r="D15" s="4" t="s">
        <v>338</v>
      </c>
      <c r="E15" s="8">
        <f t="shared" si="0"/>
        <v>13.600000000000001</v>
      </c>
    </row>
    <row r="16" spans="1:5" x14ac:dyDescent="0.3">
      <c r="A16" s="5" t="s">
        <v>84</v>
      </c>
      <c r="B16" s="6" t="s">
        <v>154</v>
      </c>
      <c r="C16" s="6" t="s">
        <v>316</v>
      </c>
      <c r="D16" s="6" t="s">
        <v>120</v>
      </c>
      <c r="E16" s="10">
        <f t="shared" si="0"/>
        <v>-16.2</v>
      </c>
    </row>
    <row r="17" spans="1:5" x14ac:dyDescent="0.3">
      <c r="A17" s="3" t="s">
        <v>91</v>
      </c>
      <c r="B17" s="4" t="s">
        <v>97</v>
      </c>
      <c r="C17" s="4" t="s">
        <v>46</v>
      </c>
      <c r="D17" s="4" t="s">
        <v>162</v>
      </c>
      <c r="E17" s="8">
        <f t="shared" si="0"/>
        <v>-9.3999999999999986</v>
      </c>
    </row>
    <row r="18" spans="1:5" x14ac:dyDescent="0.3">
      <c r="A18" s="5" t="s">
        <v>100</v>
      </c>
      <c r="B18" s="6" t="s">
        <v>345</v>
      </c>
      <c r="C18" s="6" t="s">
        <v>346</v>
      </c>
      <c r="D18" s="6" t="s">
        <v>340</v>
      </c>
      <c r="E18" s="10">
        <f t="shared" si="0"/>
        <v>-0.70000000000000284</v>
      </c>
    </row>
    <row r="19" spans="1:5" x14ac:dyDescent="0.3">
      <c r="A19" s="3" t="s">
        <v>110</v>
      </c>
      <c r="B19" s="4" t="s">
        <v>348</v>
      </c>
      <c r="C19" s="4" t="s">
        <v>327</v>
      </c>
      <c r="D19" s="4" t="s">
        <v>349</v>
      </c>
      <c r="E19" s="8">
        <f t="shared" si="0"/>
        <v>-11.600000000000001</v>
      </c>
    </row>
    <row r="20" spans="1:5" x14ac:dyDescent="0.3">
      <c r="A20" s="5" t="s">
        <v>119</v>
      </c>
      <c r="B20" s="6" t="s">
        <v>354</v>
      </c>
      <c r="C20" s="6" t="s">
        <v>355</v>
      </c>
      <c r="D20" s="6" t="s">
        <v>144</v>
      </c>
      <c r="E20" s="10">
        <f t="shared" si="0"/>
        <v>-4.3999999999999986</v>
      </c>
    </row>
    <row r="21" spans="1:5" x14ac:dyDescent="0.3">
      <c r="A21" s="3" t="s">
        <v>128</v>
      </c>
      <c r="B21" s="4" t="s">
        <v>361</v>
      </c>
      <c r="C21" s="4" t="s">
        <v>362</v>
      </c>
      <c r="D21" s="4" t="s">
        <v>363</v>
      </c>
      <c r="E21" s="8">
        <f t="shared" si="0"/>
        <v>3.2999999999999972</v>
      </c>
    </row>
    <row r="22" spans="1:5" x14ac:dyDescent="0.3">
      <c r="A22" s="5" t="s">
        <v>138</v>
      </c>
      <c r="B22" s="6" t="s">
        <v>351</v>
      </c>
      <c r="C22" s="6" t="s">
        <v>322</v>
      </c>
      <c r="D22" s="6" t="s">
        <v>192</v>
      </c>
      <c r="E22" s="10">
        <f t="shared" si="0"/>
        <v>-3.5</v>
      </c>
    </row>
    <row r="23" spans="1:5" x14ac:dyDescent="0.3">
      <c r="A23" s="3" t="s">
        <v>147</v>
      </c>
      <c r="B23" s="4" t="s">
        <v>368</v>
      </c>
      <c r="C23" s="4" t="s">
        <v>241</v>
      </c>
      <c r="D23" s="4" t="s">
        <v>369</v>
      </c>
      <c r="E23" s="8">
        <f t="shared" si="0"/>
        <v>-4.7000000000000028</v>
      </c>
    </row>
    <row r="24" spans="1:5" x14ac:dyDescent="0.3">
      <c r="A24" s="5" t="s">
        <v>155</v>
      </c>
      <c r="B24" s="6" t="s">
        <v>258</v>
      </c>
      <c r="C24" s="6" t="s">
        <v>328</v>
      </c>
      <c r="D24" s="6" t="s">
        <v>372</v>
      </c>
      <c r="E24" s="10">
        <f t="shared" si="0"/>
        <v>-8.3000000000000007</v>
      </c>
    </row>
    <row r="25" spans="1:5" x14ac:dyDescent="0.3">
      <c r="A25" s="3" t="s">
        <v>164</v>
      </c>
      <c r="B25" s="4" t="s">
        <v>376</v>
      </c>
      <c r="C25" s="4" t="s">
        <v>377</v>
      </c>
      <c r="D25" s="4" t="s">
        <v>378</v>
      </c>
      <c r="E25" s="8">
        <f t="shared" si="0"/>
        <v>-2.5</v>
      </c>
    </row>
    <row r="26" spans="1:5" x14ac:dyDescent="0.3">
      <c r="A26" s="5" t="s">
        <v>170</v>
      </c>
      <c r="B26" s="6" t="s">
        <v>382</v>
      </c>
      <c r="C26" s="6" t="s">
        <v>383</v>
      </c>
      <c r="D26" s="6" t="s">
        <v>254</v>
      </c>
      <c r="E26" s="10">
        <f t="shared" si="0"/>
        <v>-8.1000000000000014</v>
      </c>
    </row>
    <row r="27" spans="1:5" x14ac:dyDescent="0.3">
      <c r="A27" s="3" t="s">
        <v>179</v>
      </c>
      <c r="B27" s="4" t="s">
        <v>386</v>
      </c>
      <c r="C27" s="4" t="s">
        <v>187</v>
      </c>
      <c r="D27" s="4" t="s">
        <v>387</v>
      </c>
      <c r="E27" s="8">
        <f t="shared" si="0"/>
        <v>-6.0999999999999979</v>
      </c>
    </row>
    <row r="28" spans="1:5" x14ac:dyDescent="0.3">
      <c r="A28" s="5" t="s">
        <v>186</v>
      </c>
      <c r="B28" s="6" t="s">
        <v>309</v>
      </c>
      <c r="C28" s="6" t="s">
        <v>389</v>
      </c>
      <c r="D28" s="6" t="s">
        <v>312</v>
      </c>
      <c r="E28" s="10">
        <f t="shared" si="0"/>
        <v>-8.7000000000000011</v>
      </c>
    </row>
    <row r="29" spans="1:5" x14ac:dyDescent="0.3">
      <c r="A29" s="3" t="s">
        <v>193</v>
      </c>
      <c r="B29" s="4" t="s">
        <v>90</v>
      </c>
      <c r="C29" s="4" t="s">
        <v>390</v>
      </c>
      <c r="D29" s="4" t="s">
        <v>52</v>
      </c>
      <c r="E29" s="8">
        <f t="shared" si="0"/>
        <v>-2</v>
      </c>
    </row>
    <row r="30" spans="1:5" x14ac:dyDescent="0.3">
      <c r="A30" s="5" t="s">
        <v>198</v>
      </c>
      <c r="B30" s="6" t="s">
        <v>391</v>
      </c>
      <c r="C30" s="6" t="s">
        <v>392</v>
      </c>
      <c r="D30" s="6" t="s">
        <v>393</v>
      </c>
      <c r="E30" s="10">
        <f t="shared" si="0"/>
        <v>-11.2</v>
      </c>
    </row>
    <row r="31" spans="1:5" x14ac:dyDescent="0.3">
      <c r="A31" s="3" t="s">
        <v>202</v>
      </c>
      <c r="B31" s="4" t="s">
        <v>398</v>
      </c>
      <c r="C31" s="4" t="s">
        <v>339</v>
      </c>
      <c r="D31" s="4" t="s">
        <v>399</v>
      </c>
      <c r="E31" s="8">
        <f t="shared" si="0"/>
        <v>-11.100000000000001</v>
      </c>
    </row>
    <row r="32" spans="1:5" x14ac:dyDescent="0.3">
      <c r="A32" s="5" t="s">
        <v>211</v>
      </c>
      <c r="B32" s="6" t="s">
        <v>224</v>
      </c>
      <c r="C32" s="6" t="s">
        <v>401</v>
      </c>
      <c r="D32" s="6" t="s">
        <v>318</v>
      </c>
      <c r="E32" s="10">
        <f t="shared" si="0"/>
        <v>-0.5</v>
      </c>
    </row>
    <row r="33" spans="1:10" x14ac:dyDescent="0.3">
      <c r="A33" s="3" t="s">
        <v>219</v>
      </c>
      <c r="B33" s="4" t="s">
        <v>404</v>
      </c>
      <c r="C33" s="4" t="s">
        <v>405</v>
      </c>
      <c r="D33" s="4" t="s">
        <v>406</v>
      </c>
      <c r="E33" s="8">
        <f t="shared" si="0"/>
        <v>-6.5999999999999979</v>
      </c>
    </row>
    <row r="34" spans="1:10" x14ac:dyDescent="0.3">
      <c r="A34" s="5" t="s">
        <v>227</v>
      </c>
      <c r="B34" s="6" t="s">
        <v>365</v>
      </c>
      <c r="C34" s="6" t="s">
        <v>412</v>
      </c>
      <c r="D34" s="6" t="s">
        <v>236</v>
      </c>
      <c r="E34" s="10">
        <f t="shared" si="0"/>
        <v>-4.2</v>
      </c>
    </row>
    <row r="35" spans="1:10" x14ac:dyDescent="0.3">
      <c r="A35" s="3" t="s">
        <v>237</v>
      </c>
      <c r="B35" s="4" t="s">
        <v>158</v>
      </c>
      <c r="C35" s="4" t="s">
        <v>414</v>
      </c>
      <c r="D35" s="4" t="s">
        <v>386</v>
      </c>
      <c r="E35" s="8">
        <f t="shared" si="0"/>
        <v>-2.0999999999999979</v>
      </c>
    </row>
    <row r="36" spans="1:10" x14ac:dyDescent="0.3">
      <c r="A36" s="5" t="s">
        <v>243</v>
      </c>
      <c r="B36" s="6" t="s">
        <v>418</v>
      </c>
      <c r="C36" s="6" t="s">
        <v>59</v>
      </c>
      <c r="D36" s="6" t="s">
        <v>419</v>
      </c>
      <c r="E36" s="10">
        <f t="shared" si="0"/>
        <v>-6.1999999999999993</v>
      </c>
    </row>
    <row r="37" spans="1:10" x14ac:dyDescent="0.3">
      <c r="A37" s="3" t="s">
        <v>250</v>
      </c>
      <c r="B37" s="4" t="s">
        <v>413</v>
      </c>
      <c r="C37" s="4" t="s">
        <v>422</v>
      </c>
      <c r="D37" s="4" t="s">
        <v>423</v>
      </c>
      <c r="E37" s="8">
        <f t="shared" si="0"/>
        <v>-8.6000000000000014</v>
      </c>
    </row>
    <row r="38" spans="1:10" x14ac:dyDescent="0.3">
      <c r="A38" s="5" t="s">
        <v>257</v>
      </c>
      <c r="B38" s="6" t="s">
        <v>391</v>
      </c>
      <c r="C38" s="6" t="s">
        <v>169</v>
      </c>
      <c r="D38" s="6" t="s">
        <v>426</v>
      </c>
      <c r="E38" s="10">
        <f t="shared" si="0"/>
        <v>-8.4999999999999982</v>
      </c>
    </row>
    <row r="39" spans="1:10" x14ac:dyDescent="0.3">
      <c r="A39" s="3" t="s">
        <v>264</v>
      </c>
      <c r="B39" s="4" t="s">
        <v>427</v>
      </c>
      <c r="C39" s="4" t="s">
        <v>396</v>
      </c>
      <c r="D39" s="4" t="s">
        <v>428</v>
      </c>
      <c r="E39" s="8">
        <f t="shared" si="0"/>
        <v>33.700000000000003</v>
      </c>
    </row>
    <row r="40" spans="1:10" s="11" customFormat="1" ht="45.6" customHeight="1" x14ac:dyDescent="0.3">
      <c r="A40" s="13" t="s">
        <v>512</v>
      </c>
      <c r="B40" s="15" t="s">
        <v>431</v>
      </c>
      <c r="C40" s="15" t="s">
        <v>249</v>
      </c>
      <c r="D40" s="15" t="s">
        <v>261</v>
      </c>
      <c r="E40" s="16">
        <f t="shared" si="0"/>
        <v>-24.599999999999998</v>
      </c>
    </row>
    <row r="41" spans="1:10" x14ac:dyDescent="0.3">
      <c r="A41" s="5" t="s">
        <v>276</v>
      </c>
      <c r="B41" s="6" t="s">
        <v>156</v>
      </c>
      <c r="C41" s="6" t="s">
        <v>274</v>
      </c>
      <c r="D41" s="6" t="s">
        <v>98</v>
      </c>
      <c r="E41" s="10">
        <f t="shared" si="0"/>
        <v>-4</v>
      </c>
    </row>
    <row r="42" spans="1:10" x14ac:dyDescent="0.3">
      <c r="A42" s="3" t="s">
        <v>280</v>
      </c>
      <c r="B42" s="4" t="s">
        <v>433</v>
      </c>
      <c r="C42" s="4" t="s">
        <v>336</v>
      </c>
      <c r="D42" s="4" t="s">
        <v>434</v>
      </c>
      <c r="E42" s="8">
        <f t="shared" si="0"/>
        <v>17.900000000000002</v>
      </c>
    </row>
    <row r="43" spans="1:10" x14ac:dyDescent="0.3">
      <c r="A43" s="5" t="s">
        <v>286</v>
      </c>
      <c r="B43" s="6" t="s">
        <v>440</v>
      </c>
      <c r="C43" s="6" t="s">
        <v>441</v>
      </c>
      <c r="D43" s="6" t="s">
        <v>442</v>
      </c>
      <c r="E43" s="10">
        <f t="shared" si="0"/>
        <v>-6</v>
      </c>
    </row>
    <row r="44" spans="1:10" x14ac:dyDescent="0.3">
      <c r="A44" s="3" t="s">
        <v>293</v>
      </c>
      <c r="B44" s="4" t="s">
        <v>444</v>
      </c>
      <c r="C44" s="4" t="s">
        <v>174</v>
      </c>
      <c r="D44" s="4" t="s">
        <v>395</v>
      </c>
      <c r="E44" s="8">
        <f t="shared" si="0"/>
        <v>-5.8000000000000043</v>
      </c>
    </row>
    <row r="45" spans="1:10" x14ac:dyDescent="0.3">
      <c r="A45" s="5" t="s">
        <v>302</v>
      </c>
      <c r="B45" s="6" t="s">
        <v>304</v>
      </c>
      <c r="C45" s="6" t="s">
        <v>321</v>
      </c>
      <c r="D45" s="6" t="s">
        <v>449</v>
      </c>
      <c r="E45" s="10">
        <f t="shared" si="0"/>
        <v>-6.6000000000000014</v>
      </c>
    </row>
    <row r="46" spans="1:10" ht="14.4" customHeight="1" x14ac:dyDescent="0.3">
      <c r="A46" s="27" t="s">
        <v>517</v>
      </c>
      <c r="B46" s="27"/>
      <c r="C46" s="27"/>
      <c r="D46" s="27"/>
      <c r="E46" s="27"/>
      <c r="F46" s="25"/>
      <c r="G46" s="25"/>
      <c r="H46" s="25"/>
      <c r="I46" s="25"/>
      <c r="J46" s="25"/>
    </row>
  </sheetData>
  <mergeCells count="2">
    <mergeCell ref="A1:E5"/>
    <mergeCell ref="A46:E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59BB-89A8-409E-A3CE-8DB59982DC24}">
  <dimension ref="A1:M44"/>
  <sheetViews>
    <sheetView zoomScale="95" workbookViewId="0">
      <selection activeCell="A44" sqref="A44:M44"/>
    </sheetView>
  </sheetViews>
  <sheetFormatPr defaultRowHeight="14.4" x14ac:dyDescent="0.3"/>
  <cols>
    <col min="1" max="1" width="16.109375" bestFit="1" customWidth="1"/>
    <col min="11" max="11" width="16.3320312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21" t="s">
        <v>511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3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3"/>
      <c r="M2" s="23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3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513</v>
      </c>
      <c r="M4" t="s">
        <v>514</v>
      </c>
    </row>
    <row r="5" spans="1:13" x14ac:dyDescent="0.3">
      <c r="C5" t="s">
        <v>11</v>
      </c>
      <c r="F5" t="s">
        <v>12</v>
      </c>
      <c r="I5" t="s">
        <v>13</v>
      </c>
      <c r="L5" s="19"/>
      <c r="M5" s="19"/>
    </row>
    <row r="6" spans="1:13" x14ac:dyDescent="0.3">
      <c r="A6" t="s">
        <v>14</v>
      </c>
      <c r="B6" t="s">
        <v>15</v>
      </c>
      <c r="C6" t="s">
        <v>16</v>
      </c>
      <c r="D6" t="s">
        <v>17</v>
      </c>
      <c r="E6" t="s">
        <v>15</v>
      </c>
      <c r="F6" t="s">
        <v>16</v>
      </c>
      <c r="G6" t="s">
        <v>17</v>
      </c>
      <c r="H6" t="s">
        <v>15</v>
      </c>
      <c r="I6" t="s">
        <v>16</v>
      </c>
      <c r="J6" t="s">
        <v>17</v>
      </c>
      <c r="K6" t="s">
        <v>307</v>
      </c>
      <c r="L6" s="19" t="s">
        <v>515</v>
      </c>
      <c r="M6" s="19" t="s">
        <v>516</v>
      </c>
    </row>
    <row r="7" spans="1:13" x14ac:dyDescent="0.3">
      <c r="A7" t="s">
        <v>18</v>
      </c>
      <c r="B7" t="s">
        <v>169</v>
      </c>
      <c r="C7" t="s">
        <v>327</v>
      </c>
      <c r="D7" t="s">
        <v>450</v>
      </c>
      <c r="E7" t="s">
        <v>20</v>
      </c>
      <c r="F7" t="s">
        <v>451</v>
      </c>
      <c r="G7" t="s">
        <v>99</v>
      </c>
      <c r="H7" t="s">
        <v>321</v>
      </c>
      <c r="I7" t="s">
        <v>452</v>
      </c>
      <c r="J7" t="s">
        <v>85</v>
      </c>
      <c r="K7" s="7">
        <f>Table084__Page_115[[#This Row],[Column4]]-Table084__Page_115[[#This Row],[Column7]]</f>
        <v>-13.599999999999998</v>
      </c>
      <c r="L7" s="20">
        <f>Table084__Page_115[[#This Row],[Column2]]-Table084__Page_115[[#This Row],[Column5]]</f>
        <v>-16.799999999999997</v>
      </c>
      <c r="M7" s="20">
        <f>Table084__Page_115[[#This Row],[Column3]]-Table084__Page_115[[#This Row],[Column6]]</f>
        <v>-10.399999999999999</v>
      </c>
    </row>
    <row r="8" spans="1:13" x14ac:dyDescent="0.3">
      <c r="A8" t="s">
        <v>28</v>
      </c>
      <c r="B8" t="s">
        <v>453</v>
      </c>
      <c r="C8" t="s">
        <v>454</v>
      </c>
      <c r="D8" t="s">
        <v>248</v>
      </c>
      <c r="E8" t="s">
        <v>348</v>
      </c>
      <c r="F8" t="s">
        <v>93</v>
      </c>
      <c r="G8" t="s">
        <v>60</v>
      </c>
      <c r="H8" t="s">
        <v>199</v>
      </c>
      <c r="I8" t="s">
        <v>455</v>
      </c>
      <c r="J8" t="s">
        <v>63</v>
      </c>
      <c r="K8" s="7">
        <f>Table084__Page_115[[#This Row],[Column4]]-Table084__Page_115[[#This Row],[Column7]]</f>
        <v>-8.7000000000000011</v>
      </c>
      <c r="L8" s="20">
        <f>Table084__Page_115[[#This Row],[Column2]]-Table084__Page_115[[#This Row],[Column5]]</f>
        <v>-7.9000000000000021</v>
      </c>
      <c r="M8" s="20">
        <f>Table084__Page_115[[#This Row],[Column3]]-Table084__Page_115[[#This Row],[Column6]]</f>
        <v>-9.6000000000000014</v>
      </c>
    </row>
    <row r="9" spans="1:13" x14ac:dyDescent="0.3">
      <c r="A9" t="s">
        <v>38</v>
      </c>
      <c r="B9" t="s">
        <v>456</v>
      </c>
      <c r="C9" t="s">
        <v>457</v>
      </c>
      <c r="D9" t="s">
        <v>58</v>
      </c>
      <c r="E9" t="s">
        <v>434</v>
      </c>
      <c r="F9" t="s">
        <v>268</v>
      </c>
      <c r="G9" t="s">
        <v>387</v>
      </c>
      <c r="H9" t="s">
        <v>270</v>
      </c>
      <c r="I9" t="s">
        <v>458</v>
      </c>
      <c r="J9" t="s">
        <v>429</v>
      </c>
      <c r="K9" s="7">
        <f>Table084__Page_115[[#This Row],[Column4]]-Table084__Page_115[[#This Row],[Column7]]</f>
        <v>-17.100000000000001</v>
      </c>
      <c r="L9" s="20">
        <f>Table084__Page_115[[#This Row],[Column2]]-Table084__Page_115[[#This Row],[Column5]]</f>
        <v>-19.899999999999999</v>
      </c>
      <c r="M9" s="20">
        <f>Table084__Page_115[[#This Row],[Column3]]-Table084__Page_115[[#This Row],[Column6]]</f>
        <v>-14.2</v>
      </c>
    </row>
    <row r="10" spans="1:13" x14ac:dyDescent="0.3">
      <c r="A10" t="s">
        <v>47</v>
      </c>
      <c r="B10" t="s">
        <v>58</v>
      </c>
      <c r="C10" t="s">
        <v>283</v>
      </c>
      <c r="D10" t="s">
        <v>244</v>
      </c>
      <c r="E10" t="s">
        <v>263</v>
      </c>
      <c r="F10" t="s">
        <v>233</v>
      </c>
      <c r="G10" t="s">
        <v>274</v>
      </c>
      <c r="H10" t="s">
        <v>459</v>
      </c>
      <c r="I10" t="s">
        <v>364</v>
      </c>
      <c r="J10" t="s">
        <v>460</v>
      </c>
      <c r="K10" s="7">
        <f>Table084__Page_115[[#This Row],[Column4]]-Table084__Page_115[[#This Row],[Column7]]</f>
        <v>-13.2</v>
      </c>
      <c r="L10" s="20">
        <f>Table084__Page_115[[#This Row],[Column2]]-Table084__Page_115[[#This Row],[Column5]]</f>
        <v>-15.700000000000001</v>
      </c>
      <c r="M10" s="20">
        <f>Table084__Page_115[[#This Row],[Column3]]-Table084__Page_115[[#This Row],[Column6]]</f>
        <v>-10.1</v>
      </c>
    </row>
    <row r="11" spans="1:13" x14ac:dyDescent="0.3">
      <c r="A11" t="s">
        <v>57</v>
      </c>
      <c r="B11" t="s">
        <v>461</v>
      </c>
      <c r="C11" t="s">
        <v>462</v>
      </c>
      <c r="D11" t="s">
        <v>272</v>
      </c>
      <c r="E11" t="s">
        <v>463</v>
      </c>
      <c r="F11" t="s">
        <v>245</v>
      </c>
      <c r="G11" t="s">
        <v>315</v>
      </c>
      <c r="H11" t="s">
        <v>464</v>
      </c>
      <c r="I11" t="s">
        <v>465</v>
      </c>
      <c r="J11" t="s">
        <v>466</v>
      </c>
      <c r="K11" s="7">
        <f>Table084__Page_115[[#This Row],[Column4]]-Table084__Page_115[[#This Row],[Column7]]</f>
        <v>-8.1000000000000014</v>
      </c>
      <c r="L11" s="20">
        <f>Table084__Page_115[[#This Row],[Column2]]-Table084__Page_115[[#This Row],[Column5]]</f>
        <v>-10.700000000000001</v>
      </c>
      <c r="M11" s="20">
        <f>Table084__Page_115[[#This Row],[Column3]]-Table084__Page_115[[#This Row],[Column6]]</f>
        <v>-5.3999999999999995</v>
      </c>
    </row>
    <row r="12" spans="1:13" x14ac:dyDescent="0.3">
      <c r="A12" t="s">
        <v>66</v>
      </c>
      <c r="B12" t="s">
        <v>316</v>
      </c>
      <c r="C12" t="s">
        <v>459</v>
      </c>
      <c r="D12" t="s">
        <v>201</v>
      </c>
      <c r="E12" t="s">
        <v>92</v>
      </c>
      <c r="F12" t="s">
        <v>467</v>
      </c>
      <c r="G12" t="s">
        <v>156</v>
      </c>
      <c r="H12" t="s">
        <v>191</v>
      </c>
      <c r="I12" t="s">
        <v>271</v>
      </c>
      <c r="J12" t="s">
        <v>282</v>
      </c>
      <c r="K12" s="7">
        <f>Table084__Page_115[[#This Row],[Column4]]-Table084__Page_115[[#This Row],[Column7]]</f>
        <v>-9.6999999999999993</v>
      </c>
      <c r="L12" s="20">
        <f>Table084__Page_115[[#This Row],[Column2]]-Table084__Page_115[[#This Row],[Column5]]</f>
        <v>-10</v>
      </c>
      <c r="M12" s="20">
        <f>Table084__Page_115[[#This Row],[Column3]]-Table084__Page_115[[#This Row],[Column6]]</f>
        <v>-9.1999999999999993</v>
      </c>
    </row>
    <row r="13" spans="1:13" x14ac:dyDescent="0.3">
      <c r="A13" t="s">
        <v>76</v>
      </c>
      <c r="B13" t="s">
        <v>263</v>
      </c>
      <c r="C13" t="s">
        <v>150</v>
      </c>
      <c r="D13" t="s">
        <v>92</v>
      </c>
      <c r="E13" t="s">
        <v>468</v>
      </c>
      <c r="F13" t="s">
        <v>315</v>
      </c>
      <c r="G13" t="s">
        <v>231</v>
      </c>
      <c r="H13" t="s">
        <v>271</v>
      </c>
      <c r="I13" t="s">
        <v>348</v>
      </c>
      <c r="J13" t="s">
        <v>321</v>
      </c>
      <c r="K13" s="7">
        <f>Table084__Page_115[[#This Row],[Column4]]-Table084__Page_115[[#This Row],[Column7]]</f>
        <v>13.200000000000001</v>
      </c>
      <c r="L13" s="20">
        <f>Table084__Page_115[[#This Row],[Column2]]-Table084__Page_115[[#This Row],[Column5]]</f>
        <v>9.9</v>
      </c>
      <c r="M13" s="20">
        <f>Table084__Page_115[[#This Row],[Column3]]-Table084__Page_115[[#This Row],[Column6]]</f>
        <v>16.5</v>
      </c>
    </row>
    <row r="14" spans="1:13" x14ac:dyDescent="0.3">
      <c r="A14" t="s">
        <v>84</v>
      </c>
      <c r="B14" t="s">
        <v>269</v>
      </c>
      <c r="C14" t="s">
        <v>469</v>
      </c>
      <c r="D14" t="s">
        <v>245</v>
      </c>
      <c r="E14" t="s">
        <v>470</v>
      </c>
      <c r="F14" t="s">
        <v>85</v>
      </c>
      <c r="G14" t="s">
        <v>163</v>
      </c>
      <c r="H14" t="s">
        <v>471</v>
      </c>
      <c r="I14" t="s">
        <v>65</v>
      </c>
      <c r="J14" t="s">
        <v>118</v>
      </c>
      <c r="K14" s="7">
        <f>Table084__Page_115[[#This Row],[Column4]]-Table084__Page_115[[#This Row],[Column7]]</f>
        <v>-15.7</v>
      </c>
      <c r="L14" s="20">
        <f>Table084__Page_115[[#This Row],[Column2]]-Table084__Page_115[[#This Row],[Column5]]</f>
        <v>-20.7</v>
      </c>
      <c r="M14" s="20">
        <f>Table084__Page_115[[#This Row],[Column3]]-Table084__Page_115[[#This Row],[Column6]]</f>
        <v>-9.3000000000000007</v>
      </c>
    </row>
    <row r="15" spans="1:13" x14ac:dyDescent="0.3">
      <c r="A15" t="s">
        <v>91</v>
      </c>
      <c r="B15" t="s">
        <v>446</v>
      </c>
      <c r="C15" t="s">
        <v>323</v>
      </c>
      <c r="D15" t="s">
        <v>456</v>
      </c>
      <c r="E15" t="s">
        <v>187</v>
      </c>
      <c r="F15" t="s">
        <v>446</v>
      </c>
      <c r="G15" t="s">
        <v>348</v>
      </c>
      <c r="H15" t="s">
        <v>388</v>
      </c>
      <c r="I15" t="s">
        <v>410</v>
      </c>
      <c r="J15" t="s">
        <v>472</v>
      </c>
      <c r="K15" s="7">
        <f>Table084__Page_115[[#This Row],[Column4]]-Table084__Page_115[[#This Row],[Column7]]</f>
        <v>-8.2000000000000011</v>
      </c>
      <c r="L15" s="20">
        <f>Table084__Page_115[[#This Row],[Column2]]-Table084__Page_115[[#This Row],[Column5]]</f>
        <v>-6.6999999999999993</v>
      </c>
      <c r="M15" s="20">
        <f>Table084__Page_115[[#This Row],[Column3]]-Table084__Page_115[[#This Row],[Column6]]</f>
        <v>-9.6000000000000014</v>
      </c>
    </row>
    <row r="16" spans="1:13" x14ac:dyDescent="0.3">
      <c r="A16" t="s">
        <v>100</v>
      </c>
      <c r="B16" t="s">
        <v>473</v>
      </c>
      <c r="C16" t="s">
        <v>376</v>
      </c>
      <c r="D16" t="s">
        <v>388</v>
      </c>
      <c r="E16" t="s">
        <v>75</v>
      </c>
      <c r="F16" t="s">
        <v>213</v>
      </c>
      <c r="G16" t="s">
        <v>240</v>
      </c>
      <c r="H16" t="s">
        <v>92</v>
      </c>
      <c r="I16" t="s">
        <v>62</v>
      </c>
      <c r="J16" t="s">
        <v>474</v>
      </c>
      <c r="K16" s="7">
        <f>Table084__Page_115[[#This Row],[Column4]]-Table084__Page_115[[#This Row],[Column7]]</f>
        <v>-17.5</v>
      </c>
      <c r="L16" s="20">
        <f>Table084__Page_115[[#This Row],[Column2]]-Table084__Page_115[[#This Row],[Column5]]</f>
        <v>-15.899999999999999</v>
      </c>
      <c r="M16" s="20">
        <f>Table084__Page_115[[#This Row],[Column3]]-Table084__Page_115[[#This Row],[Column6]]</f>
        <v>-18.3</v>
      </c>
    </row>
    <row r="17" spans="1:13" x14ac:dyDescent="0.3">
      <c r="A17" t="s">
        <v>110</v>
      </c>
      <c r="B17" t="s">
        <v>475</v>
      </c>
      <c r="C17" t="s">
        <v>476</v>
      </c>
      <c r="D17" t="s">
        <v>477</v>
      </c>
      <c r="E17" t="s">
        <v>328</v>
      </c>
      <c r="F17" t="s">
        <v>392</v>
      </c>
      <c r="G17" t="s">
        <v>251</v>
      </c>
      <c r="H17" t="s">
        <v>478</v>
      </c>
      <c r="I17" t="s">
        <v>465</v>
      </c>
      <c r="J17" t="s">
        <v>479</v>
      </c>
      <c r="K17" s="7">
        <f>Table084__Page_115[[#This Row],[Column4]]-Table084__Page_115[[#This Row],[Column7]]</f>
        <v>-11.100000000000001</v>
      </c>
      <c r="L17" s="20">
        <f>Table084__Page_115[[#This Row],[Column2]]-Table084__Page_115[[#This Row],[Column5]]</f>
        <v>-12.4</v>
      </c>
      <c r="M17" s="20">
        <f>Table084__Page_115[[#This Row],[Column3]]-Table084__Page_115[[#This Row],[Column6]]</f>
        <v>-9.1999999999999993</v>
      </c>
    </row>
    <row r="18" spans="1:13" x14ac:dyDescent="0.3">
      <c r="A18" t="s">
        <v>119</v>
      </c>
      <c r="B18" t="s">
        <v>85</v>
      </c>
      <c r="C18" t="s">
        <v>425</v>
      </c>
      <c r="D18" t="s">
        <v>409</v>
      </c>
      <c r="E18" t="s">
        <v>154</v>
      </c>
      <c r="F18" t="s">
        <v>158</v>
      </c>
      <c r="G18" t="s">
        <v>184</v>
      </c>
      <c r="H18" t="s">
        <v>391</v>
      </c>
      <c r="I18" t="s">
        <v>312</v>
      </c>
      <c r="J18" t="s">
        <v>37</v>
      </c>
      <c r="K18" s="7">
        <f>Table084__Page_115[[#This Row],[Column4]]-Table084__Page_115[[#This Row],[Column7]]</f>
        <v>-19.200000000000003</v>
      </c>
      <c r="L18" s="20">
        <f>Table084__Page_115[[#This Row],[Column2]]-Table084__Page_115[[#This Row],[Column5]]</f>
        <v>-17.100000000000001</v>
      </c>
      <c r="M18" s="20">
        <f>Table084__Page_115[[#This Row],[Column3]]-Table084__Page_115[[#This Row],[Column6]]</f>
        <v>-21.5</v>
      </c>
    </row>
    <row r="19" spans="1:13" x14ac:dyDescent="0.3">
      <c r="A19" t="s">
        <v>128</v>
      </c>
      <c r="B19" t="s">
        <v>480</v>
      </c>
      <c r="C19" t="s">
        <v>246</v>
      </c>
      <c r="D19" t="s">
        <v>117</v>
      </c>
      <c r="E19" t="s">
        <v>241</v>
      </c>
      <c r="F19" t="s">
        <v>258</v>
      </c>
      <c r="G19" t="s">
        <v>68</v>
      </c>
      <c r="H19" t="s">
        <v>481</v>
      </c>
      <c r="I19" t="s">
        <v>149</v>
      </c>
      <c r="J19" t="s">
        <v>262</v>
      </c>
      <c r="K19" s="7">
        <f>Table084__Page_115[[#This Row],[Column4]]-Table084__Page_115[[#This Row],[Column7]]</f>
        <v>-6.1999999999999993</v>
      </c>
      <c r="L19" s="20">
        <f>Table084__Page_115[[#This Row],[Column2]]-Table084__Page_115[[#This Row],[Column5]]</f>
        <v>-3.6999999999999993</v>
      </c>
      <c r="M19" s="20">
        <f>Table084__Page_115[[#This Row],[Column3]]-Table084__Page_115[[#This Row],[Column6]]</f>
        <v>-8.2000000000000028</v>
      </c>
    </row>
    <row r="20" spans="1:13" x14ac:dyDescent="0.3">
      <c r="A20" t="s">
        <v>138</v>
      </c>
      <c r="B20" t="s">
        <v>482</v>
      </c>
      <c r="C20" t="s">
        <v>230</v>
      </c>
      <c r="D20" t="s">
        <v>285</v>
      </c>
      <c r="E20" t="s">
        <v>471</v>
      </c>
      <c r="F20" t="s">
        <v>121</v>
      </c>
      <c r="G20" t="s">
        <v>60</v>
      </c>
      <c r="H20" t="s">
        <v>269</v>
      </c>
      <c r="I20" t="s">
        <v>469</v>
      </c>
      <c r="J20" t="s">
        <v>483</v>
      </c>
      <c r="K20" s="7">
        <f>Table084__Page_115[[#This Row],[Column4]]-Table084__Page_115[[#This Row],[Column7]]</f>
        <v>-14.100000000000001</v>
      </c>
      <c r="L20" s="20">
        <f>Table084__Page_115[[#This Row],[Column2]]-Table084__Page_115[[#This Row],[Column5]]</f>
        <v>-15.899999999999999</v>
      </c>
      <c r="M20" s="20">
        <f>Table084__Page_115[[#This Row],[Column3]]-Table084__Page_115[[#This Row],[Column6]]</f>
        <v>-12.2</v>
      </c>
    </row>
    <row r="21" spans="1:13" x14ac:dyDescent="0.3">
      <c r="A21" t="s">
        <v>147</v>
      </c>
      <c r="B21" t="s">
        <v>61</v>
      </c>
      <c r="C21" t="s">
        <v>455</v>
      </c>
      <c r="D21" t="s">
        <v>322</v>
      </c>
      <c r="E21" t="s">
        <v>158</v>
      </c>
      <c r="F21" t="s">
        <v>274</v>
      </c>
      <c r="G21" t="s">
        <v>424</v>
      </c>
      <c r="H21" t="s">
        <v>484</v>
      </c>
      <c r="I21" t="s">
        <v>270</v>
      </c>
      <c r="J21" t="s">
        <v>314</v>
      </c>
      <c r="K21" s="7">
        <f>Table084__Page_115[[#This Row],[Column4]]-Table084__Page_115[[#This Row],[Column7]]</f>
        <v>-11.5</v>
      </c>
      <c r="L21" s="20">
        <f>Table084__Page_115[[#This Row],[Column2]]-Table084__Page_115[[#This Row],[Column5]]</f>
        <v>-13</v>
      </c>
      <c r="M21" s="20">
        <f>Table084__Page_115[[#This Row],[Column3]]-Table084__Page_115[[#This Row],[Column6]]</f>
        <v>-10.299999999999999</v>
      </c>
    </row>
    <row r="22" spans="1:13" x14ac:dyDescent="0.3">
      <c r="A22" t="s">
        <v>155</v>
      </c>
      <c r="B22" t="s">
        <v>277</v>
      </c>
      <c r="C22" t="s">
        <v>456</v>
      </c>
      <c r="D22" t="s">
        <v>118</v>
      </c>
      <c r="E22" t="s">
        <v>306</v>
      </c>
      <c r="F22" t="s">
        <v>456</v>
      </c>
      <c r="G22" t="s">
        <v>252</v>
      </c>
      <c r="H22" t="s">
        <v>94</v>
      </c>
      <c r="I22" t="s">
        <v>456</v>
      </c>
      <c r="J22" t="s">
        <v>145</v>
      </c>
      <c r="K22" s="7">
        <f>Table084__Page_115[[#This Row],[Column4]]-Table084__Page_115[[#This Row],[Column7]]</f>
        <v>-0.90000000000000213</v>
      </c>
      <c r="L22" s="20">
        <f>Table084__Page_115[[#This Row],[Column2]]-Table084__Page_115[[#This Row],[Column5]]</f>
        <v>-3</v>
      </c>
      <c r="M22" s="20">
        <f>Table084__Page_115[[#This Row],[Column3]]-Table084__Page_115[[#This Row],[Column6]]</f>
        <v>0</v>
      </c>
    </row>
    <row r="23" spans="1:13" x14ac:dyDescent="0.3">
      <c r="A23" t="s">
        <v>164</v>
      </c>
      <c r="B23" t="s">
        <v>485</v>
      </c>
      <c r="C23" t="s">
        <v>244</v>
      </c>
      <c r="D23" t="s">
        <v>49</v>
      </c>
      <c r="E23" t="s">
        <v>226</v>
      </c>
      <c r="F23" t="s">
        <v>35</v>
      </c>
      <c r="G23" t="s">
        <v>347</v>
      </c>
      <c r="H23" t="s">
        <v>445</v>
      </c>
      <c r="I23" t="s">
        <v>486</v>
      </c>
      <c r="J23" t="s">
        <v>65</v>
      </c>
      <c r="K23" s="7">
        <f>Table084__Page_115[[#This Row],[Column4]]-Table084__Page_115[[#This Row],[Column7]]</f>
        <v>-18</v>
      </c>
      <c r="L23" s="20">
        <f>Table084__Page_115[[#This Row],[Column2]]-Table084__Page_115[[#This Row],[Column5]]</f>
        <v>-24.8</v>
      </c>
      <c r="M23" s="20">
        <f>Table084__Page_115[[#This Row],[Column3]]-Table084__Page_115[[#This Row],[Column6]]</f>
        <v>-12.400000000000002</v>
      </c>
    </row>
    <row r="24" spans="1:13" x14ac:dyDescent="0.3">
      <c r="A24" t="s">
        <v>170</v>
      </c>
      <c r="B24" t="s">
        <v>473</v>
      </c>
      <c r="C24" t="s">
        <v>392</v>
      </c>
      <c r="D24" t="s">
        <v>41</v>
      </c>
      <c r="E24" t="s">
        <v>218</v>
      </c>
      <c r="F24" t="s">
        <v>487</v>
      </c>
      <c r="G24" t="s">
        <v>173</v>
      </c>
      <c r="H24" t="s">
        <v>154</v>
      </c>
      <c r="I24" t="s">
        <v>388</v>
      </c>
      <c r="J24" t="s">
        <v>387</v>
      </c>
      <c r="K24" s="7">
        <f>Table084__Page_115[[#This Row],[Column4]]-Table084__Page_115[[#This Row],[Column7]]</f>
        <v>-17.500000000000004</v>
      </c>
      <c r="L24" s="20">
        <f>Table084__Page_115[[#This Row],[Column2]]-Table084__Page_115[[#This Row],[Column5]]</f>
        <v>-18.5</v>
      </c>
      <c r="M24" s="20">
        <f>Table084__Page_115[[#This Row],[Column3]]-Table084__Page_115[[#This Row],[Column6]]</f>
        <v>-16.2</v>
      </c>
    </row>
    <row r="25" spans="1:13" x14ac:dyDescent="0.3">
      <c r="A25" t="s">
        <v>179</v>
      </c>
      <c r="B25" t="s">
        <v>199</v>
      </c>
      <c r="C25" t="s">
        <v>452</v>
      </c>
      <c r="D25" t="s">
        <v>56</v>
      </c>
      <c r="E25" t="s">
        <v>449</v>
      </c>
      <c r="F25" t="s">
        <v>86</v>
      </c>
      <c r="G25" t="s">
        <v>268</v>
      </c>
      <c r="H25" t="s">
        <v>41</v>
      </c>
      <c r="I25" t="s">
        <v>378</v>
      </c>
      <c r="J25" t="s">
        <v>463</v>
      </c>
      <c r="K25" s="7">
        <f>Table084__Page_115[[#This Row],[Column4]]-Table084__Page_115[[#This Row],[Column7]]</f>
        <v>-7.4999999999999982</v>
      </c>
      <c r="L25" s="20">
        <f>Table084__Page_115[[#This Row],[Column2]]-Table084__Page_115[[#This Row],[Column5]]</f>
        <v>-9.5999999999999979</v>
      </c>
      <c r="M25" s="20">
        <f>Table084__Page_115[[#This Row],[Column3]]-Table084__Page_115[[#This Row],[Column6]]</f>
        <v>-5.3000000000000007</v>
      </c>
    </row>
    <row r="26" spans="1:13" x14ac:dyDescent="0.3">
      <c r="A26" t="s">
        <v>186</v>
      </c>
      <c r="B26" t="s">
        <v>488</v>
      </c>
      <c r="C26" t="s">
        <v>236</v>
      </c>
      <c r="D26" t="s">
        <v>489</v>
      </c>
      <c r="E26" t="s">
        <v>36</v>
      </c>
      <c r="F26" t="s">
        <v>450</v>
      </c>
      <c r="G26" t="s">
        <v>316</v>
      </c>
      <c r="H26" t="s">
        <v>165</v>
      </c>
      <c r="I26" t="s">
        <v>490</v>
      </c>
      <c r="J26" t="s">
        <v>58</v>
      </c>
      <c r="K26" s="7">
        <f>Table084__Page_115[[#This Row],[Column4]]-Table084__Page_115[[#This Row],[Column7]]</f>
        <v>-9.2000000000000011</v>
      </c>
      <c r="L26" s="20">
        <f>Table084__Page_115[[#This Row],[Column2]]-Table084__Page_115[[#This Row],[Column5]]</f>
        <v>-12.799999999999999</v>
      </c>
      <c r="M26" s="20">
        <f>Table084__Page_115[[#This Row],[Column3]]-Table084__Page_115[[#This Row],[Column6]]</f>
        <v>-5.4</v>
      </c>
    </row>
    <row r="27" spans="1:13" x14ac:dyDescent="0.3">
      <c r="A27" t="s">
        <v>193</v>
      </c>
      <c r="B27" t="s">
        <v>29</v>
      </c>
      <c r="C27" t="s">
        <v>65</v>
      </c>
      <c r="D27" t="s">
        <v>378</v>
      </c>
      <c r="E27" t="s">
        <v>491</v>
      </c>
      <c r="F27" t="s">
        <v>432</v>
      </c>
      <c r="G27" t="s">
        <v>45</v>
      </c>
      <c r="H27" t="s">
        <v>305</v>
      </c>
      <c r="I27" t="s">
        <v>349</v>
      </c>
      <c r="J27" t="s">
        <v>312</v>
      </c>
      <c r="K27" s="7">
        <f>Table084__Page_115[[#This Row],[Column4]]-Table084__Page_115[[#This Row],[Column7]]</f>
        <v>-10.199999999999999</v>
      </c>
      <c r="L27" s="20">
        <f>Table084__Page_115[[#This Row],[Column2]]-Table084__Page_115[[#This Row],[Column5]]</f>
        <v>-12.5</v>
      </c>
      <c r="M27" s="20">
        <f>Table084__Page_115[[#This Row],[Column3]]-Table084__Page_115[[#This Row],[Column6]]</f>
        <v>-7.1999999999999993</v>
      </c>
    </row>
    <row r="28" spans="1:13" x14ac:dyDescent="0.3">
      <c r="A28" t="s">
        <v>198</v>
      </c>
      <c r="B28" t="s">
        <v>315</v>
      </c>
      <c r="C28" t="s">
        <v>465</v>
      </c>
      <c r="D28" t="s">
        <v>460</v>
      </c>
      <c r="E28" t="s">
        <v>117</v>
      </c>
      <c r="F28" t="s">
        <v>121</v>
      </c>
      <c r="G28" t="s">
        <v>274</v>
      </c>
      <c r="H28" t="s">
        <v>320</v>
      </c>
      <c r="I28" t="s">
        <v>140</v>
      </c>
      <c r="J28" t="s">
        <v>165</v>
      </c>
      <c r="K28" s="7">
        <f>Table084__Page_115[[#This Row],[Column4]]-Table084__Page_115[[#This Row],[Column7]]</f>
        <v>-11.599999999999998</v>
      </c>
      <c r="L28" s="20">
        <f>Table084__Page_115[[#This Row],[Column2]]-Table084__Page_115[[#This Row],[Column5]]</f>
        <v>-11.399999999999999</v>
      </c>
      <c r="M28" s="20">
        <f>Table084__Page_115[[#This Row],[Column3]]-Table084__Page_115[[#This Row],[Column6]]</f>
        <v>-10.8</v>
      </c>
    </row>
    <row r="29" spans="1:13" x14ac:dyDescent="0.3">
      <c r="A29" t="s">
        <v>202</v>
      </c>
      <c r="B29" t="s">
        <v>405</v>
      </c>
      <c r="C29" t="s">
        <v>201</v>
      </c>
      <c r="D29" t="s">
        <v>433</v>
      </c>
      <c r="E29" t="s">
        <v>116</v>
      </c>
      <c r="F29" t="s">
        <v>204</v>
      </c>
      <c r="G29" t="s">
        <v>492</v>
      </c>
      <c r="H29" t="s">
        <v>493</v>
      </c>
      <c r="I29" t="s">
        <v>305</v>
      </c>
      <c r="J29" t="s">
        <v>191</v>
      </c>
      <c r="K29" s="7">
        <f>Table084__Page_115[[#This Row],[Column4]]-Table084__Page_115[[#This Row],[Column7]]</f>
        <v>-13.8</v>
      </c>
      <c r="L29" s="20">
        <f>Table084__Page_115[[#This Row],[Column2]]-Table084__Page_115[[#This Row],[Column5]]</f>
        <v>-3.9999999999999964</v>
      </c>
      <c r="M29" s="20">
        <f>Table084__Page_115[[#This Row],[Column3]]-Table084__Page_115[[#This Row],[Column6]]</f>
        <v>-24.099999999999998</v>
      </c>
    </row>
    <row r="30" spans="1:13" x14ac:dyDescent="0.3">
      <c r="A30" t="s">
        <v>211</v>
      </c>
      <c r="B30" t="s">
        <v>452</v>
      </c>
      <c r="C30" t="s">
        <v>494</v>
      </c>
      <c r="D30" t="s">
        <v>452</v>
      </c>
      <c r="E30" t="s">
        <v>324</v>
      </c>
      <c r="F30" t="s">
        <v>162</v>
      </c>
      <c r="G30" t="s">
        <v>161</v>
      </c>
      <c r="H30" t="s">
        <v>388</v>
      </c>
      <c r="I30" t="s">
        <v>145</v>
      </c>
      <c r="J30" t="s">
        <v>312</v>
      </c>
      <c r="K30" s="7">
        <f>Table084__Page_115[[#This Row],[Column4]]-Table084__Page_115[[#This Row],[Column7]]</f>
        <v>-13.600000000000001</v>
      </c>
      <c r="L30" s="20">
        <f>Table084__Page_115[[#This Row],[Column2]]-Table084__Page_115[[#This Row],[Column5]]</f>
        <v>-16</v>
      </c>
      <c r="M30" s="20">
        <f>Table084__Page_115[[#This Row],[Column3]]-Table084__Page_115[[#This Row],[Column6]]</f>
        <v>-11.000000000000002</v>
      </c>
    </row>
    <row r="31" spans="1:13" x14ac:dyDescent="0.3">
      <c r="A31" t="s">
        <v>219</v>
      </c>
      <c r="B31" t="s">
        <v>456</v>
      </c>
      <c r="C31" t="s">
        <v>244</v>
      </c>
      <c r="D31" t="s">
        <v>325</v>
      </c>
      <c r="E31" t="s">
        <v>417</v>
      </c>
      <c r="F31" t="s">
        <v>278</v>
      </c>
      <c r="G31" t="s">
        <v>487</v>
      </c>
      <c r="H31" t="s">
        <v>88</v>
      </c>
      <c r="I31" t="s">
        <v>201</v>
      </c>
      <c r="J31" t="s">
        <v>393</v>
      </c>
      <c r="K31" s="7">
        <f>Table084__Page_115[[#This Row],[Column4]]-Table084__Page_115[[#This Row],[Column7]]</f>
        <v>-18.7</v>
      </c>
      <c r="L31" s="20">
        <f>Table084__Page_115[[#This Row],[Column2]]-Table084__Page_115[[#This Row],[Column5]]</f>
        <v>-20.700000000000003</v>
      </c>
      <c r="M31" s="20">
        <f>Table084__Page_115[[#This Row],[Column3]]-Table084__Page_115[[#This Row],[Column6]]</f>
        <v>-16.5</v>
      </c>
    </row>
    <row r="32" spans="1:13" x14ac:dyDescent="0.3">
      <c r="A32" t="s">
        <v>227</v>
      </c>
      <c r="B32" t="s">
        <v>272</v>
      </c>
      <c r="C32" t="s">
        <v>495</v>
      </c>
      <c r="D32" t="s">
        <v>230</v>
      </c>
      <c r="E32" t="s">
        <v>245</v>
      </c>
      <c r="F32" t="s">
        <v>236</v>
      </c>
      <c r="G32" t="s">
        <v>464</v>
      </c>
      <c r="H32" t="s">
        <v>496</v>
      </c>
      <c r="I32" t="s">
        <v>497</v>
      </c>
      <c r="J32" t="s">
        <v>498</v>
      </c>
      <c r="K32" s="7">
        <f>Table084__Page_115[[#This Row],[Column4]]-Table084__Page_115[[#This Row],[Column7]]</f>
        <v>-4.3000000000000007</v>
      </c>
      <c r="L32" s="20">
        <f>Table084__Page_115[[#This Row],[Column2]]-Table084__Page_115[[#This Row],[Column5]]</f>
        <v>-4.4999999999999991</v>
      </c>
      <c r="M32" s="20">
        <f>Table084__Page_115[[#This Row],[Column3]]-Table084__Page_115[[#This Row],[Column6]]</f>
        <v>-4.3000000000000007</v>
      </c>
    </row>
    <row r="33" spans="1:13" x14ac:dyDescent="0.3">
      <c r="A33" t="s">
        <v>237</v>
      </c>
      <c r="B33" t="s">
        <v>199</v>
      </c>
      <c r="C33" t="s">
        <v>64</v>
      </c>
      <c r="D33" t="s">
        <v>453</v>
      </c>
      <c r="E33" t="s">
        <v>161</v>
      </c>
      <c r="F33" t="s">
        <v>252</v>
      </c>
      <c r="G33" t="s">
        <v>471</v>
      </c>
      <c r="H33" t="s">
        <v>499</v>
      </c>
      <c r="I33" t="s">
        <v>419</v>
      </c>
      <c r="J33" t="s">
        <v>463</v>
      </c>
      <c r="K33" s="7">
        <f>Table084__Page_115[[#This Row],[Column4]]-Table084__Page_115[[#This Row],[Column7]]</f>
        <v>-9.6999999999999993</v>
      </c>
      <c r="L33" s="20">
        <f>Table084__Page_115[[#This Row],[Column2]]-Table084__Page_115[[#This Row],[Column5]]</f>
        <v>-11.8</v>
      </c>
      <c r="M33" s="20">
        <f>Table084__Page_115[[#This Row],[Column3]]-Table084__Page_115[[#This Row],[Column6]]</f>
        <v>-7.1000000000000014</v>
      </c>
    </row>
    <row r="34" spans="1:13" x14ac:dyDescent="0.3">
      <c r="A34" t="s">
        <v>243</v>
      </c>
      <c r="B34" t="s">
        <v>244</v>
      </c>
      <c r="C34" t="s">
        <v>462</v>
      </c>
      <c r="D34" t="s">
        <v>461</v>
      </c>
      <c r="E34" t="s">
        <v>39</v>
      </c>
      <c r="F34" t="s">
        <v>48</v>
      </c>
      <c r="G34" t="s">
        <v>93</v>
      </c>
      <c r="H34" t="s">
        <v>64</v>
      </c>
      <c r="I34" t="s">
        <v>466</v>
      </c>
      <c r="J34" t="s">
        <v>458</v>
      </c>
      <c r="K34" s="7">
        <f>Table084__Page_115[[#This Row],[Column4]]-Table084__Page_115[[#This Row],[Column7]]</f>
        <v>-12.000000000000002</v>
      </c>
      <c r="L34" s="20">
        <f>Table084__Page_115[[#This Row],[Column2]]-Table084__Page_115[[#This Row],[Column5]]</f>
        <v>-14.5</v>
      </c>
      <c r="M34" s="20">
        <f>Table084__Page_115[[#This Row],[Column3]]-Table084__Page_115[[#This Row],[Column6]]</f>
        <v>-9.5</v>
      </c>
    </row>
    <row r="35" spans="1:13" x14ac:dyDescent="0.3">
      <c r="A35" t="s">
        <v>250</v>
      </c>
      <c r="B35" t="s">
        <v>486</v>
      </c>
      <c r="C35" t="s">
        <v>500</v>
      </c>
      <c r="D35" t="s">
        <v>326</v>
      </c>
      <c r="E35" t="s">
        <v>480</v>
      </c>
      <c r="F35" t="s">
        <v>232</v>
      </c>
      <c r="G35" t="s">
        <v>180</v>
      </c>
      <c r="H35" t="s">
        <v>273</v>
      </c>
      <c r="I35" t="s">
        <v>141</v>
      </c>
      <c r="J35" t="s">
        <v>392</v>
      </c>
      <c r="K35" s="7">
        <f>Table084__Page_115[[#This Row],[Column4]]-Table084__Page_115[[#This Row],[Column7]]</f>
        <v>-13.700000000000001</v>
      </c>
      <c r="L35" s="20">
        <f>Table084__Page_115[[#This Row],[Column2]]-Table084__Page_115[[#This Row],[Column5]]</f>
        <v>-18.2</v>
      </c>
      <c r="M35" s="20">
        <f>Table084__Page_115[[#This Row],[Column3]]-Table084__Page_115[[#This Row],[Column6]]</f>
        <v>-9.1999999999999993</v>
      </c>
    </row>
    <row r="36" spans="1:13" x14ac:dyDescent="0.3">
      <c r="A36" t="s">
        <v>257</v>
      </c>
      <c r="B36" t="s">
        <v>351</v>
      </c>
      <c r="C36" t="s">
        <v>501</v>
      </c>
      <c r="D36" t="s">
        <v>64</v>
      </c>
      <c r="E36" t="s">
        <v>321</v>
      </c>
      <c r="F36" t="s">
        <v>249</v>
      </c>
      <c r="G36" t="s">
        <v>145</v>
      </c>
      <c r="H36" t="s">
        <v>432</v>
      </c>
      <c r="I36" t="s">
        <v>275</v>
      </c>
      <c r="J36" t="s">
        <v>419</v>
      </c>
      <c r="K36" s="7">
        <f>Table084__Page_115[[#This Row],[Column4]]-Table084__Page_115[[#This Row],[Column7]]</f>
        <v>-6.5</v>
      </c>
      <c r="L36" s="20">
        <f>Table084__Page_115[[#This Row],[Column2]]-Table084__Page_115[[#This Row],[Column5]]</f>
        <v>-2.8000000000000007</v>
      </c>
      <c r="M36" s="20">
        <f>Table084__Page_115[[#This Row],[Column3]]-Table084__Page_115[[#This Row],[Column6]]</f>
        <v>-10.3</v>
      </c>
    </row>
    <row r="37" spans="1:13" x14ac:dyDescent="0.3">
      <c r="A37" t="s">
        <v>264</v>
      </c>
      <c r="B37" t="s">
        <v>265</v>
      </c>
      <c r="C37" t="s">
        <v>265</v>
      </c>
      <c r="D37" t="s">
        <v>265</v>
      </c>
      <c r="E37" t="s">
        <v>29</v>
      </c>
      <c r="F37" t="s">
        <v>406</v>
      </c>
      <c r="G37" t="s">
        <v>259</v>
      </c>
      <c r="H37" t="s">
        <v>29</v>
      </c>
      <c r="I37" t="s">
        <v>406</v>
      </c>
      <c r="J37" t="s">
        <v>259</v>
      </c>
      <c r="K37" s="7" t="s">
        <v>265</v>
      </c>
      <c r="L37" s="20" t="s">
        <v>265</v>
      </c>
      <c r="M37" s="20" t="s">
        <v>265</v>
      </c>
    </row>
    <row r="38" spans="1:13" ht="43.2" x14ac:dyDescent="0.3">
      <c r="A38" s="13" t="s">
        <v>512</v>
      </c>
      <c r="B38" t="s">
        <v>457</v>
      </c>
      <c r="C38" t="s">
        <v>285</v>
      </c>
      <c r="D38" t="s">
        <v>477</v>
      </c>
      <c r="E38" t="s">
        <v>502</v>
      </c>
      <c r="F38" t="s">
        <v>455</v>
      </c>
      <c r="G38" t="s">
        <v>417</v>
      </c>
      <c r="H38" t="s">
        <v>72</v>
      </c>
      <c r="I38" t="s">
        <v>458</v>
      </c>
      <c r="J38" t="s">
        <v>160</v>
      </c>
      <c r="K38" s="7">
        <f>Table084__Page_115[[#This Row],[Column4]]-Table084__Page_115[[#This Row],[Column7]]</f>
        <v>-27.3</v>
      </c>
      <c r="L38" s="20">
        <f>Table084__Page_115[[#This Row],[Column2]]-Table084__Page_115[[#This Row],[Column5]]</f>
        <v>-42.5</v>
      </c>
      <c r="M38" s="20">
        <f>Table084__Page_115[[#This Row],[Column3]]-Table084__Page_115[[#This Row],[Column6]]</f>
        <v>-5.0999999999999996</v>
      </c>
    </row>
    <row r="39" spans="1:13" x14ac:dyDescent="0.3">
      <c r="A39" t="s">
        <v>276</v>
      </c>
      <c r="B39" t="s">
        <v>453</v>
      </c>
      <c r="C39" t="s">
        <v>458</v>
      </c>
      <c r="D39" t="s">
        <v>373</v>
      </c>
      <c r="E39" t="s">
        <v>61</v>
      </c>
      <c r="F39" t="s">
        <v>165</v>
      </c>
      <c r="G39" t="s">
        <v>270</v>
      </c>
      <c r="H39" t="s">
        <v>503</v>
      </c>
      <c r="I39" t="s">
        <v>486</v>
      </c>
      <c r="J39" t="s">
        <v>450</v>
      </c>
      <c r="K39" s="7">
        <f>Table084__Page_115[[#This Row],[Column4]]-Table084__Page_115[[#This Row],[Column7]]</f>
        <v>-4.2999999999999989</v>
      </c>
      <c r="L39" s="20">
        <f>Table084__Page_115[[#This Row],[Column2]]-Table084__Page_115[[#This Row],[Column5]]</f>
        <v>-5.1999999999999993</v>
      </c>
      <c r="M39" s="20">
        <f>Table084__Page_115[[#This Row],[Column3]]-Table084__Page_115[[#This Row],[Column6]]</f>
        <v>-3.5</v>
      </c>
    </row>
    <row r="40" spans="1:13" x14ac:dyDescent="0.3">
      <c r="A40" t="s">
        <v>280</v>
      </c>
      <c r="B40" t="s">
        <v>20</v>
      </c>
      <c r="C40" t="s">
        <v>161</v>
      </c>
      <c r="D40" t="s">
        <v>96</v>
      </c>
      <c r="E40" t="s">
        <v>62</v>
      </c>
      <c r="F40" t="s">
        <v>504</v>
      </c>
      <c r="G40" t="s">
        <v>270</v>
      </c>
      <c r="H40" t="s">
        <v>95</v>
      </c>
      <c r="I40" t="s">
        <v>36</v>
      </c>
      <c r="J40" t="s">
        <v>161</v>
      </c>
      <c r="K40" s="7">
        <f>Table084__Page_115[[#This Row],[Column4]]-Table084__Page_115[[#This Row],[Column7]]</f>
        <v>14.1</v>
      </c>
      <c r="L40" s="20">
        <f>Table084__Page_115[[#This Row],[Column2]]-Table084__Page_115[[#This Row],[Column5]]</f>
        <v>13.2</v>
      </c>
      <c r="M40" s="20">
        <f>Table084__Page_115[[#This Row],[Column3]]-Table084__Page_115[[#This Row],[Column6]]</f>
        <v>15.000000000000002</v>
      </c>
    </row>
    <row r="41" spans="1:13" x14ac:dyDescent="0.3">
      <c r="A41" t="s">
        <v>286</v>
      </c>
      <c r="B41" t="s">
        <v>258</v>
      </c>
      <c r="C41" t="s">
        <v>19</v>
      </c>
      <c r="D41" t="s">
        <v>434</v>
      </c>
      <c r="E41" t="s">
        <v>505</v>
      </c>
      <c r="F41" t="s">
        <v>329</v>
      </c>
      <c r="G41" t="s">
        <v>447</v>
      </c>
      <c r="H41" t="s">
        <v>506</v>
      </c>
      <c r="I41" t="s">
        <v>95</v>
      </c>
      <c r="J41" t="s">
        <v>448</v>
      </c>
      <c r="K41" s="7">
        <f>Table084__Page_115[[#This Row],[Column4]]-Table084__Page_115[[#This Row],[Column7]]</f>
        <v>-8.3000000000000007</v>
      </c>
      <c r="L41" s="20">
        <f>Table084__Page_115[[#This Row],[Column2]]-Table084__Page_115[[#This Row],[Column5]]</f>
        <v>-22.1</v>
      </c>
      <c r="M41" s="20">
        <f>Table084__Page_115[[#This Row],[Column3]]-Table084__Page_115[[#This Row],[Column6]]</f>
        <v>8.4000000000000021</v>
      </c>
    </row>
    <row r="42" spans="1:13" x14ac:dyDescent="0.3">
      <c r="A42" t="s">
        <v>293</v>
      </c>
      <c r="B42" t="s">
        <v>385</v>
      </c>
      <c r="C42" t="s">
        <v>39</v>
      </c>
      <c r="D42" t="s">
        <v>348</v>
      </c>
      <c r="E42" t="s">
        <v>507</v>
      </c>
      <c r="F42" t="s">
        <v>220</v>
      </c>
      <c r="G42" t="s">
        <v>354</v>
      </c>
      <c r="H42" t="s">
        <v>508</v>
      </c>
      <c r="I42" t="s">
        <v>347</v>
      </c>
      <c r="J42" t="s">
        <v>33</v>
      </c>
      <c r="K42" s="7">
        <f>Table084__Page_115[[#This Row],[Column4]]-Table084__Page_115[[#This Row],[Column7]]</f>
        <v>-17.199999999999996</v>
      </c>
      <c r="L42" s="20">
        <f>Table084__Page_115[[#This Row],[Column2]]-Table084__Page_115[[#This Row],[Column5]]</f>
        <v>-23.7</v>
      </c>
      <c r="M42" s="20">
        <f>Table084__Page_115[[#This Row],[Column3]]-Table084__Page_115[[#This Row],[Column6]]</f>
        <v>-8.3000000000000007</v>
      </c>
    </row>
    <row r="43" spans="1:13" x14ac:dyDescent="0.3">
      <c r="A43" t="s">
        <v>302</v>
      </c>
      <c r="B43" t="s">
        <v>478</v>
      </c>
      <c r="C43" t="s">
        <v>234</v>
      </c>
      <c r="D43" t="s">
        <v>483</v>
      </c>
      <c r="E43" t="s">
        <v>221</v>
      </c>
      <c r="F43" t="s">
        <v>422</v>
      </c>
      <c r="G43" t="s">
        <v>278</v>
      </c>
      <c r="H43" t="s">
        <v>118</v>
      </c>
      <c r="I43" t="s">
        <v>64</v>
      </c>
      <c r="J43" t="s">
        <v>231</v>
      </c>
      <c r="K43" s="7">
        <f>Table084__Page_115[[#This Row],[Column4]]-Table084__Page_115[[#This Row],[Column7]]</f>
        <v>-14.399999999999999</v>
      </c>
      <c r="L43" s="20">
        <f>Table084__Page_115[[#This Row],[Column2]]-Table084__Page_115[[#This Row],[Column5]]</f>
        <v>-16.299999999999997</v>
      </c>
      <c r="M43" s="20">
        <f>Table084__Page_115[[#This Row],[Column3]]-Table084__Page_115[[#This Row],[Column6]]</f>
        <v>-12.299999999999999</v>
      </c>
    </row>
    <row r="44" spans="1:13" ht="14.4" customHeight="1" x14ac:dyDescent="0.3">
      <c r="A44" s="26" t="s">
        <v>517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O b X E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5 t c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b X E W u f j 1 6 B B A Q A A d w g A A B M A H A B G b 3 J t d W x h c y 9 T Z W N 0 a W 9 u M S 5 t I K I Y A C i g F A A A A A A A A A A A A A A A A A A A A A A A A A A A A O 2 S T W v C M B j H 7 4 V + h x A v L Z R i T N 3 c R g + j M v A w E F p P t k h m H 1 + g T U o S 2 Y b 4 3 V f f y g b N a R 4 E z S X w e 5 4 k / y f 8 F M z 1 W n A U H 3 f y Y l u 2 p V Z M Q o 4 6 O G E f B X Q H P e S M 2 R I Q I d T F K E Q F a N t C 9 Y r F R s 6 h J u N 8 4 R + a l f O 2 L s C P B N f A t X J w 9 J x O F E i V v s a T O B 2 K T 1 4 I l q s 0 e o + T m Y R K S D 0 r / S p f Y N d D 0 1 F Z F V D W J 9 k + T Y i J T 3 H m e s f X m j T h 6 e H t d J S H T U i c 7 a Z D p l l 2 a u / g a M X 4 s h 4 k + a 5 g n / v Q 6 S e S c b U Q s o x E s S n 5 v q i c 8 y X e d o u P n G A P 6 b q G N H z p n Y f O v G f g 1 M A D A + 8 b + I O B P x r 4 w M C f D J x 0 T Q X T x O T v y D v X t t a 8 9 Y 9 b 7 a G N P c E V 2 E P b 7 a G X s I f e n D 3 / c Q E 5 v b s P N + 5 D 0 P j Q v w I X g n Y X g k u 4 E N x d + O X C D 1 B L A Q I t A B Q A A g A I A D m 1 x F o Q T L w G p g A A A P Y A A A A S A A A A A A A A A A A A A A A A A A A A A A B D b 2 5 m a W c v U G F j a 2 F n Z S 5 4 b W x Q S w E C L Q A U A A I A C A A 5 t c R a D 8 r p q 6 Q A A A D p A A A A E w A A A A A A A A A A A A A A A A D y A A A A W 0 N v b n R l b n R f V H l w Z X N d L n h t b F B L A Q I t A B Q A A g A I A D m 1 x F r n 4 9 e g Q Q E A A H c I A A A T A A A A A A A A A A A A A A A A A O M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2 A A A A A A A A 7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M i U y M C h Q Y W d l J T I w M T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k Z W J j Y j Z m L W M 2 Y j Q t N D B j N S 1 h Z T Z k L T J k Z G Z m M 2 U x Y j k y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4 M l 9 f U G F n Z V 8 x M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D b 2 x 1 b W 5 U e X B l c y I g V m F s d W U 9 I n N C Z 1 l H Q m d Z R 0 J n W U d C Z 1 l H I i A v P j x F b n R y e S B U e X B l P S J G a W x s T G F z d F V w Z G F 0 Z W Q i I F Z h b H V l P S J k M j A y N S 0 w N i 0 w M l Q x N T o w N D o 1 O C 4 1 O D Y z M j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y I C h Q Y W d l I D E x M y k v Q 2 h h b m d l Z C B U e X B l L n t D b 2 x 1 b W 4 x L D B 9 J n F 1 b 3 Q 7 L C Z x d W 9 0 O 1 N l Y 3 R p b 2 4 x L 1 R h Y m x l M D g y I C h Q Y W d l I D E x M y k v Q 2 h h b m d l Z C B U e X B l L n t D b 2 x 1 b W 4 y L D F 9 J n F 1 b 3 Q 7 L C Z x d W 9 0 O 1 N l Y 3 R p b 2 4 x L 1 R h Y m x l M D g y I C h Q Y W d l I D E x M y k v Q 2 h h b m d l Z C B U e X B l L n t D b 2 x 1 b W 4 z L D J 9 J n F 1 b 3 Q 7 L C Z x d W 9 0 O 1 N l Y 3 R p b 2 4 x L 1 R h Y m x l M D g y I C h Q Y W d l I D E x M y k v Q 2 h h b m d l Z C B U e X B l L n t D b 2 x 1 b W 4 0 L D N 9 J n F 1 b 3 Q 7 L C Z x d W 9 0 O 1 N l Y 3 R p b 2 4 x L 1 R h Y m x l M D g y I C h Q Y W d l I D E x M y k v Q 2 h h b m d l Z C B U e X B l L n t D b 2 x 1 b W 4 1 L D R 9 J n F 1 b 3 Q 7 L C Z x d W 9 0 O 1 N l Y 3 R p b 2 4 x L 1 R h Y m x l M D g y I C h Q Y W d l I D E x M y k v Q 2 h h b m d l Z C B U e X B l L n t D b 2 x 1 b W 4 2 L D V 9 J n F 1 b 3 Q 7 L C Z x d W 9 0 O 1 N l Y 3 R p b 2 4 x L 1 R h Y m x l M D g y I C h Q Y W d l I D E x M y k v Q 2 h h b m d l Z C B U e X B l L n t D b 2 x 1 b W 4 3 L D Z 9 J n F 1 b 3 Q 7 L C Z x d W 9 0 O 1 N l Y 3 R p b 2 4 x L 1 R h Y m x l M D g y I C h Q Y W d l I D E x M y k v Q 2 h h b m d l Z C B U e X B l L n t D b 2 x 1 b W 4 4 L D d 9 J n F 1 b 3 Q 7 L C Z x d W 9 0 O 1 N l Y 3 R p b 2 4 x L 1 R h Y m x l M D g y I C h Q Y W d l I D E x M y k v Q 2 h h b m d l Z C B U e X B l L n t D b 2 x 1 b W 4 5 L D h 9 J n F 1 b 3 Q 7 L C Z x d W 9 0 O 1 N l Y 3 R p b 2 4 x L 1 R h Y m x l M D g y I C h Q Y W d l I D E x M y k v Q 2 h h b m d l Z C B U e X B l L n t D b 2 x 1 b W 4 x M C w 5 f S Z x d W 9 0 O y w m c X V v d D t T Z W N 0 a W 9 u M S 9 U Y W J s Z T A 4 M i A o U G F n Z S A x M T M p L 0 N o Y W 5 n Z W Q g V H l w Z S 5 7 Q 2 9 s d W 1 u M T E s M T B 9 J n F 1 b 3 Q 7 L C Z x d W 9 0 O 1 N l Y 3 R p b 2 4 x L 1 R h Y m x l M D g y I C h Q Y W d l I D E x M y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g y I C h Q Y W d l I D E x M y k v Q 2 h h b m d l Z C B U e X B l L n t D b 2 x 1 b W 4 x L D B 9 J n F 1 b 3 Q 7 L C Z x d W 9 0 O 1 N l Y 3 R p b 2 4 x L 1 R h Y m x l M D g y I C h Q Y W d l I D E x M y k v Q 2 h h b m d l Z C B U e X B l L n t D b 2 x 1 b W 4 y L D F 9 J n F 1 b 3 Q 7 L C Z x d W 9 0 O 1 N l Y 3 R p b 2 4 x L 1 R h Y m x l M D g y I C h Q Y W d l I D E x M y k v Q 2 h h b m d l Z C B U e X B l L n t D b 2 x 1 b W 4 z L D J 9 J n F 1 b 3 Q 7 L C Z x d W 9 0 O 1 N l Y 3 R p b 2 4 x L 1 R h Y m x l M D g y I C h Q Y W d l I D E x M y k v Q 2 h h b m d l Z C B U e X B l L n t D b 2 x 1 b W 4 0 L D N 9 J n F 1 b 3 Q 7 L C Z x d W 9 0 O 1 N l Y 3 R p b 2 4 x L 1 R h Y m x l M D g y I C h Q Y W d l I D E x M y k v Q 2 h h b m d l Z C B U e X B l L n t D b 2 x 1 b W 4 1 L D R 9 J n F 1 b 3 Q 7 L C Z x d W 9 0 O 1 N l Y 3 R p b 2 4 x L 1 R h Y m x l M D g y I C h Q Y W d l I D E x M y k v Q 2 h h b m d l Z C B U e X B l L n t D b 2 x 1 b W 4 2 L D V 9 J n F 1 b 3 Q 7 L C Z x d W 9 0 O 1 N l Y 3 R p b 2 4 x L 1 R h Y m x l M D g y I C h Q Y W d l I D E x M y k v Q 2 h h b m d l Z C B U e X B l L n t D b 2 x 1 b W 4 3 L D Z 9 J n F 1 b 3 Q 7 L C Z x d W 9 0 O 1 N l Y 3 R p b 2 4 x L 1 R h Y m x l M D g y I C h Q Y W d l I D E x M y k v Q 2 h h b m d l Z C B U e X B l L n t D b 2 x 1 b W 4 4 L D d 9 J n F 1 b 3 Q 7 L C Z x d W 9 0 O 1 N l Y 3 R p b 2 4 x L 1 R h Y m x l M D g y I C h Q Y W d l I D E x M y k v Q 2 h h b m d l Z C B U e X B l L n t D b 2 x 1 b W 4 5 L D h 9 J n F 1 b 3 Q 7 L C Z x d W 9 0 O 1 N l Y 3 R p b 2 4 x L 1 R h Y m x l M D g y I C h Q Y W d l I D E x M y k v Q 2 h h b m d l Z C B U e X B l L n t D b 2 x 1 b W 4 x M C w 5 f S Z x d W 9 0 O y w m c X V v d D t T Z W N 0 a W 9 u M S 9 U Y W J s Z T A 4 M i A o U G F n Z S A x M T M p L 0 N o Y W 5 n Z W Q g V H l w Z S 5 7 Q 2 9 s d W 1 u M T E s M T B 9 J n F 1 b 3 Q 7 L C Z x d W 9 0 O 1 N l Y 3 R p b 2 4 x L 1 R h Y m x l M D g y I C h Q Y W d l I D E x M y k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g y J T I w K F B h Z 2 U l M j A x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y J T I w K F B h Z 2 U l M j A x M T M p L 1 R h Y m x l M D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I l M j A o U G F n Z S U y M D E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M y U y M C h Q Y W d l J T I w M T E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z Y 2 M 2 Y z c 4 L W I 5 Y T c t N D c w O C 1 i N j E 3 L T g 3 Z W J k Y T Y 0 M m I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U 6 M D Q 6 N T g u N T k z M j M z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O D M g K F B h Z 2 U g M T E 0 K S 9 D a G F u Z 2 V k I F R 5 c G U u e 0 N v b H V t b j E s M H 0 m c X V v d D s s J n F 1 b 3 Q 7 U 2 V j d G l v b j E v V G F i b G U w O D M g K F B h Z 2 U g M T E 0 K S 9 D a G F u Z 2 V k I F R 5 c G U u e 0 N v b H V t b j I s M X 0 m c X V v d D s s J n F 1 b 3 Q 7 U 2 V j d G l v b j E v V G F i b G U w O D M g K F B h Z 2 U g M T E 0 K S 9 D a G F u Z 2 V k I F R 5 c G U u e 0 N v b H V t b j M s M n 0 m c X V v d D s s J n F 1 b 3 Q 7 U 2 V j d G l v b j E v V G F i b G U w O D M g K F B h Z 2 U g M T E 0 K S 9 D a G F u Z 2 V k I F R 5 c G U u e 0 N v b H V t b j Q s M 3 0 m c X V v d D s s J n F 1 b 3 Q 7 U 2 V j d G l v b j E v V G F i b G U w O D M g K F B h Z 2 U g M T E 0 K S 9 D a G F u Z 2 V k I F R 5 c G U u e 0 N v b H V t b j U s N H 0 m c X V v d D s s J n F 1 b 3 Q 7 U 2 V j d G l v b j E v V G F i b G U w O D M g K F B h Z 2 U g M T E 0 K S 9 D a G F u Z 2 V k I F R 5 c G U u e 0 N v b H V t b j Y s N X 0 m c X V v d D s s J n F 1 b 3 Q 7 U 2 V j d G l v b j E v V G F i b G U w O D M g K F B h Z 2 U g M T E 0 K S 9 D a G F u Z 2 V k I F R 5 c G U u e 0 N v b H V t b j c s N n 0 m c X V v d D s s J n F 1 b 3 Q 7 U 2 V j d G l v b j E v V G F i b G U w O D M g K F B h Z 2 U g M T E 0 K S 9 D a G F u Z 2 V k I F R 5 c G U u e 0 N v b H V t b j g s N 3 0 m c X V v d D s s J n F 1 b 3 Q 7 U 2 V j d G l v b j E v V G F i b G U w O D M g K F B h Z 2 U g M T E 0 K S 9 D a G F u Z 2 V k I F R 5 c G U u e 0 N v b H V t b j k s O H 0 m c X V v d D s s J n F 1 b 3 Q 7 U 2 V j d G l v b j E v V G F i b G U w O D M g K F B h Z 2 U g M T E 0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4 M y A o U G F n Z S A x M T Q p L 0 N o Y W 5 n Z W Q g V H l w Z S 5 7 Q 2 9 s d W 1 u M S w w f S Z x d W 9 0 O y w m c X V v d D t T Z W N 0 a W 9 u M S 9 U Y W J s Z T A 4 M y A o U G F n Z S A x M T Q p L 0 N o Y W 5 n Z W Q g V H l w Z S 5 7 Q 2 9 s d W 1 u M i w x f S Z x d W 9 0 O y w m c X V v d D t T Z W N 0 a W 9 u M S 9 U Y W J s Z T A 4 M y A o U G F n Z S A x M T Q p L 0 N o Y W 5 n Z W Q g V H l w Z S 5 7 Q 2 9 s d W 1 u M y w y f S Z x d W 9 0 O y w m c X V v d D t T Z W N 0 a W 9 u M S 9 U Y W J s Z T A 4 M y A o U G F n Z S A x M T Q p L 0 N o Y W 5 n Z W Q g V H l w Z S 5 7 Q 2 9 s d W 1 u N C w z f S Z x d W 9 0 O y w m c X V v d D t T Z W N 0 a W 9 u M S 9 U Y W J s Z T A 4 M y A o U G F n Z S A x M T Q p L 0 N o Y W 5 n Z W Q g V H l w Z S 5 7 Q 2 9 s d W 1 u N S w 0 f S Z x d W 9 0 O y w m c X V v d D t T Z W N 0 a W 9 u M S 9 U Y W J s Z T A 4 M y A o U G F n Z S A x M T Q p L 0 N o Y W 5 n Z W Q g V H l w Z S 5 7 Q 2 9 s d W 1 u N i w 1 f S Z x d W 9 0 O y w m c X V v d D t T Z W N 0 a W 9 u M S 9 U Y W J s Z T A 4 M y A o U G F n Z S A x M T Q p L 0 N o Y W 5 n Z W Q g V H l w Z S 5 7 Q 2 9 s d W 1 u N y w 2 f S Z x d W 9 0 O y w m c X V v d D t T Z W N 0 a W 9 u M S 9 U Y W J s Z T A 4 M y A o U G F n Z S A x M T Q p L 0 N o Y W 5 n Z W Q g V H l w Z S 5 7 Q 2 9 s d W 1 u O C w 3 f S Z x d W 9 0 O y w m c X V v d D t T Z W N 0 a W 9 u M S 9 U Y W J s Z T A 4 M y A o U G F n Z S A x M T Q p L 0 N o Y W 5 n Z W Q g V H l w Z S 5 7 Q 2 9 s d W 1 u O S w 4 f S Z x d W 9 0 O y w m c X V v d D t T Z W N 0 a W 9 u M S 9 U Y W J s Z T A 4 M y A o U G F n Z S A x M T Q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g z J T I w K F B h Z 2 U l M j A x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z J T I w K F B h Z 2 U l M j A x M T Q p L 1 R h Y m x l M D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M l M j A o U G F n Z S U y M D E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M y U y M C h Q Y W d l J T I w M T E 0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0 N W N h N D I 4 L W I y Y j Y t N D F l M y 1 h M T M z L T M z N j Q 5 N W Q 5 M j l k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4 M 1 9 f U G F n Z V 8 x M T Q i I C 8 + P E V u d H J 5 I F R 5 c G U 9 I k Z p b G x l Z E N v b X B s Z X R l U m V z d W x 0 V G 9 X b 3 J r c 2 h l Z X Q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1 O j A 0 O j U 4 L j U 5 M z I z M z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z I C h Q Y W d l I D E x N C k v Q 2 h h b m d l Z C B U e X B l L n t D b 2 x 1 b W 4 x L D B 9 J n F 1 b 3 Q 7 L C Z x d W 9 0 O 1 N l Y 3 R p b 2 4 x L 1 R h Y m x l M D g z I C h Q Y W d l I D E x N C k v Q 2 h h b m d l Z C B U e X B l L n t D b 2 x 1 b W 4 y L D F 9 J n F 1 b 3 Q 7 L C Z x d W 9 0 O 1 N l Y 3 R p b 2 4 x L 1 R h Y m x l M D g z I C h Q Y W d l I D E x N C k v Q 2 h h b m d l Z C B U e X B l L n t D b 2 x 1 b W 4 z L D J 9 J n F 1 b 3 Q 7 L C Z x d W 9 0 O 1 N l Y 3 R p b 2 4 x L 1 R h Y m x l M D g z I C h Q Y W d l I D E x N C k v Q 2 h h b m d l Z C B U e X B l L n t D b 2 x 1 b W 4 0 L D N 9 J n F 1 b 3 Q 7 L C Z x d W 9 0 O 1 N l Y 3 R p b 2 4 x L 1 R h Y m x l M D g z I C h Q Y W d l I D E x N C k v Q 2 h h b m d l Z C B U e X B l L n t D b 2 x 1 b W 4 1 L D R 9 J n F 1 b 3 Q 7 L C Z x d W 9 0 O 1 N l Y 3 R p b 2 4 x L 1 R h Y m x l M D g z I C h Q Y W d l I D E x N C k v Q 2 h h b m d l Z C B U e X B l L n t D b 2 x 1 b W 4 2 L D V 9 J n F 1 b 3 Q 7 L C Z x d W 9 0 O 1 N l Y 3 R p b 2 4 x L 1 R h Y m x l M D g z I C h Q Y W d l I D E x N C k v Q 2 h h b m d l Z C B U e X B l L n t D b 2 x 1 b W 4 3 L D Z 9 J n F 1 b 3 Q 7 L C Z x d W 9 0 O 1 N l Y 3 R p b 2 4 x L 1 R h Y m x l M D g z I C h Q Y W d l I D E x N C k v Q 2 h h b m d l Z C B U e X B l L n t D b 2 x 1 b W 4 4 L D d 9 J n F 1 b 3 Q 7 L C Z x d W 9 0 O 1 N l Y 3 R p b 2 4 x L 1 R h Y m x l M D g z I C h Q Y W d l I D E x N C k v Q 2 h h b m d l Z C B U e X B l L n t D b 2 x 1 b W 4 5 L D h 9 J n F 1 b 3 Q 7 L C Z x d W 9 0 O 1 N l Y 3 R p b 2 4 x L 1 R h Y m x l M D g z I C h Q Y W d l I D E x N C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O D M g K F B h Z 2 U g M T E 0 K S 9 D a G F u Z 2 V k I F R 5 c G U u e 0 N v b H V t b j E s M H 0 m c X V v d D s s J n F 1 b 3 Q 7 U 2 V j d G l v b j E v V G F i b G U w O D M g K F B h Z 2 U g M T E 0 K S 9 D a G F u Z 2 V k I F R 5 c G U u e 0 N v b H V t b j I s M X 0 m c X V v d D s s J n F 1 b 3 Q 7 U 2 V j d G l v b j E v V G F i b G U w O D M g K F B h Z 2 U g M T E 0 K S 9 D a G F u Z 2 V k I F R 5 c G U u e 0 N v b H V t b j M s M n 0 m c X V v d D s s J n F 1 b 3 Q 7 U 2 V j d G l v b j E v V G F i b G U w O D M g K F B h Z 2 U g M T E 0 K S 9 D a G F u Z 2 V k I F R 5 c G U u e 0 N v b H V t b j Q s M 3 0 m c X V v d D s s J n F 1 b 3 Q 7 U 2 V j d G l v b j E v V G F i b G U w O D M g K F B h Z 2 U g M T E 0 K S 9 D a G F u Z 2 V k I F R 5 c G U u e 0 N v b H V t b j U s N H 0 m c X V v d D s s J n F 1 b 3 Q 7 U 2 V j d G l v b j E v V G F i b G U w O D M g K F B h Z 2 U g M T E 0 K S 9 D a G F u Z 2 V k I F R 5 c G U u e 0 N v b H V t b j Y s N X 0 m c X V v d D s s J n F 1 b 3 Q 7 U 2 V j d G l v b j E v V G F i b G U w O D M g K F B h Z 2 U g M T E 0 K S 9 D a G F u Z 2 V k I F R 5 c G U u e 0 N v b H V t b j c s N n 0 m c X V v d D s s J n F 1 b 3 Q 7 U 2 V j d G l v b j E v V G F i b G U w O D M g K F B h Z 2 U g M T E 0 K S 9 D a G F u Z 2 V k I F R 5 c G U u e 0 N v b H V t b j g s N 3 0 m c X V v d D s s J n F 1 b 3 Q 7 U 2 V j d G l v b j E v V G F i b G U w O D M g K F B h Z 2 U g M T E 0 K S 9 D a G F u Z 2 V k I F R 5 c G U u e 0 N v b H V t b j k s O H 0 m c X V v d D s s J n F 1 b 3 Q 7 U 2 V j d G l v b j E v V G F i b G U w O D M g K F B h Z 2 U g M T E 0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4 M y U y M C h Q Y W d l J T I w M T E 0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M y U y M C h Q Y W d l J T I w M T E 0 K S U y M C g y K S 9 U Y W J s Z T A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z J T I w K F B h Z 2 U l M j A x M T Q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Q l M j A o U G F n Z S U y M D E x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E w M G Z j M S 0 x M W Z l L T Q w M z A t Y W Q w Y i 1 l M D g 1 O D A z N z V k M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O D R f X 1 B h Z 2 V f M T E 1 I i A v P j x F b n R y e S B U e X B l P S J G a W x s Z W R D b 2 1 w b G V 0 Z V J l c 3 V s d F R v V 2 9 y a 3 N o Z W V 0 I i B W Y W x 1 Z T 0 i b D E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T o w N D o 1 O C 4 2 M D Y 4 N D g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4 N C A o U G F n Z S A x M T U p L 0 N o Y W 5 n Z W Q g V H l w Z S 5 7 Q 2 9 s d W 1 u M S w w f S Z x d W 9 0 O y w m c X V v d D t T Z W N 0 a W 9 u M S 9 U Y W J s Z T A 4 N C A o U G F n Z S A x M T U p L 0 N o Y W 5 n Z W Q g V H l w Z S 5 7 Q 2 9 s d W 1 u M i w x f S Z x d W 9 0 O y w m c X V v d D t T Z W N 0 a W 9 u M S 9 U Y W J s Z T A 4 N C A o U G F n Z S A x M T U p L 0 N o Y W 5 n Z W Q g V H l w Z S 5 7 Q 2 9 s d W 1 u M y w y f S Z x d W 9 0 O y w m c X V v d D t T Z W N 0 a W 9 u M S 9 U Y W J s Z T A 4 N C A o U G F n Z S A x M T U p L 0 N o Y W 5 n Z W Q g V H l w Z S 5 7 Q 2 9 s d W 1 u N C w z f S Z x d W 9 0 O y w m c X V v d D t T Z W N 0 a W 9 u M S 9 U Y W J s Z T A 4 N C A o U G F n Z S A x M T U p L 0 N o Y W 5 n Z W Q g V H l w Z S 5 7 Q 2 9 s d W 1 u N S w 0 f S Z x d W 9 0 O y w m c X V v d D t T Z W N 0 a W 9 u M S 9 U Y W J s Z T A 4 N C A o U G F n Z S A x M T U p L 0 N o Y W 5 n Z W Q g V H l w Z S 5 7 Q 2 9 s d W 1 u N i w 1 f S Z x d W 9 0 O y w m c X V v d D t T Z W N 0 a W 9 u M S 9 U Y W J s Z T A 4 N C A o U G F n Z S A x M T U p L 0 N o Y W 5 n Z W Q g V H l w Z S 5 7 Q 2 9 s d W 1 u N y w 2 f S Z x d W 9 0 O y w m c X V v d D t T Z W N 0 a W 9 u M S 9 U Y W J s Z T A 4 N C A o U G F n Z S A x M T U p L 0 N o Y W 5 n Z W Q g V H l w Z S 5 7 Q 2 9 s d W 1 u O C w 3 f S Z x d W 9 0 O y w m c X V v d D t T Z W N 0 a W 9 u M S 9 U Y W J s Z T A 4 N C A o U G F n Z S A x M T U p L 0 N o Y W 5 n Z W Q g V H l w Z S 5 7 Q 2 9 s d W 1 u O S w 4 f S Z x d W 9 0 O y w m c X V v d D t T Z W N 0 a W 9 u M S 9 U Y W J s Z T A 4 N C A o U G F n Z S A x M T U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g 0 I C h Q Y W d l I D E x N S k v Q 2 h h b m d l Z C B U e X B l L n t D b 2 x 1 b W 4 x L D B 9 J n F 1 b 3 Q 7 L C Z x d W 9 0 O 1 N l Y 3 R p b 2 4 x L 1 R h Y m x l M D g 0 I C h Q Y W d l I D E x N S k v Q 2 h h b m d l Z C B U e X B l L n t D b 2 x 1 b W 4 y L D F 9 J n F 1 b 3 Q 7 L C Z x d W 9 0 O 1 N l Y 3 R p b 2 4 x L 1 R h Y m x l M D g 0 I C h Q Y W d l I D E x N S k v Q 2 h h b m d l Z C B U e X B l L n t D b 2 x 1 b W 4 z L D J 9 J n F 1 b 3 Q 7 L C Z x d W 9 0 O 1 N l Y 3 R p b 2 4 x L 1 R h Y m x l M D g 0 I C h Q Y W d l I D E x N S k v Q 2 h h b m d l Z C B U e X B l L n t D b 2 x 1 b W 4 0 L D N 9 J n F 1 b 3 Q 7 L C Z x d W 9 0 O 1 N l Y 3 R p b 2 4 x L 1 R h Y m x l M D g 0 I C h Q Y W d l I D E x N S k v Q 2 h h b m d l Z C B U e X B l L n t D b 2 x 1 b W 4 1 L D R 9 J n F 1 b 3 Q 7 L C Z x d W 9 0 O 1 N l Y 3 R p b 2 4 x L 1 R h Y m x l M D g 0 I C h Q Y W d l I D E x N S k v Q 2 h h b m d l Z C B U e X B l L n t D b 2 x 1 b W 4 2 L D V 9 J n F 1 b 3 Q 7 L C Z x d W 9 0 O 1 N l Y 3 R p b 2 4 x L 1 R h Y m x l M D g 0 I C h Q Y W d l I D E x N S k v Q 2 h h b m d l Z C B U e X B l L n t D b 2 x 1 b W 4 3 L D Z 9 J n F 1 b 3 Q 7 L C Z x d W 9 0 O 1 N l Y 3 R p b 2 4 x L 1 R h Y m x l M D g 0 I C h Q Y W d l I D E x N S k v Q 2 h h b m d l Z C B U e X B l L n t D b 2 x 1 b W 4 4 L D d 9 J n F 1 b 3 Q 7 L C Z x d W 9 0 O 1 N l Y 3 R p b 2 4 x L 1 R h Y m x l M D g 0 I C h Q Y W d l I D E x N S k v Q 2 h h b m d l Z C B U e X B l L n t D b 2 x 1 b W 4 5 L D h 9 J n F 1 b 3 Q 7 L C Z x d W 9 0 O 1 N l Y 3 R p b 2 4 x L 1 R h Y m x l M D g 0 I C h Q Y W d l I D E x N S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O D Q l M j A o U G F n Z S U y M D E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Q l M j A o U G F n Z S U y M D E x N S k v V G F i b G U w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C U y M C h Q Y W d l J T I w M T E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/ Q v p p q / 6 S 7 w Z g I v n j H U O A A A A A A I A A A A A A B B m A A A A A Q A A I A A A A I 5 3 2 P T H o 8 d A 9 b 8 a q q Z e c r E p v x Q u D 7 J F R 8 l u / C T 2 d l 8 T A A A A A A 6 A A A A A A g A A I A A A A L 5 D 2 R e 6 O Q 4 v W U Q Y S P i k e / k F H x d X q k j v p W N S h q q x 1 S d W U A A A A G X B r G x O k d q B P c 8 8 Z l B o v D d D k 4 E 0 X 2 N v b N S c 8 x T 7 y y + 1 q A X l H i J t 6 F d R 8 8 n n z s 9 t S f b R g C T N 5 + H / F 5 T e G z 2 B P P m N j 8 / Z W D U V 7 M l D p k B e X b 4 7 Q A A A A E P 8 H 9 c 0 4 t 5 r N I X M 4 2 W 8 8 R d G H H l c U u H 2 1 l 9 a w N I m G r I 9 / 4 v Z R 5 v w R L c z 5 M f 3 t W x O z 0 c i f w l z e X E E e 2 + Y 7 w F Y 3 C E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 2 0 2 5 - 0 6 - 0 2 T 2 0 : 4 8 : 0 0 . 0 5 1 5 5 5 3 + 0 5 : 3 0 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9AD64D2-CA7D-475E-AD64-C7A5138E5DA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6362491-EDA8-4963-8A31-57883002EF97}">
  <ds:schemaRefs/>
</ds:datastoreItem>
</file>

<file path=customXml/itemProps3.xml><?xml version="1.0" encoding="utf-8"?>
<ds:datastoreItem xmlns:ds="http://schemas.openxmlformats.org/officeDocument/2006/customXml" ds:itemID="{43709395-9A3F-4BE0-B8EE-A414DF39C402}">
  <ds:schemaRefs/>
</ds:datastoreItem>
</file>

<file path=customXml/itemProps4.xml><?xml version="1.0" encoding="utf-8"?>
<ds:datastoreItem xmlns:ds="http://schemas.openxmlformats.org/officeDocument/2006/customXml" ds:itemID="{2FC2B864-4457-4685-B8F2-840FDA15F6A8}">
  <ds:schemaRefs/>
</ds:datastoreItem>
</file>

<file path=customXml/itemProps5.xml><?xml version="1.0" encoding="utf-8"?>
<ds:datastoreItem xmlns:ds="http://schemas.openxmlformats.org/officeDocument/2006/customXml" ds:itemID="{4E54D637-1489-4D91-B95A-1E92A69D9BA7}">
  <ds:schemaRefs/>
</ds:datastoreItem>
</file>

<file path=customXml/itemProps6.xml><?xml version="1.0" encoding="utf-8"?>
<ds:datastoreItem xmlns:ds="http://schemas.openxmlformats.org/officeDocument/2006/customXml" ds:itemID="{7AEC4FCE-E899-47B5-BA6E-7D622004A3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Divide(15-24)</vt:lpstr>
      <vt:lpstr>Rgap(15-24)</vt:lpstr>
      <vt:lpstr>Ugap(15-24)</vt:lpstr>
      <vt:lpstr>Allgap(15-24)</vt:lpstr>
      <vt:lpstr>Rural Urban Divide(15-29)</vt:lpstr>
      <vt:lpstr>Rgap(15-29)</vt:lpstr>
      <vt:lpstr>Ugap(15-29)</vt:lpstr>
      <vt:lpstr>Allgap(15-29)</vt:lpstr>
      <vt:lpstr>Rural Urban Divide(15+)</vt:lpstr>
      <vt:lpstr>Rgap(15+)</vt:lpstr>
      <vt:lpstr>Ugap(15+)</vt:lpstr>
      <vt:lpstr>Allgap(15+)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dcterms:created xsi:type="dcterms:W3CDTF">2025-06-02T15:17:48Z</dcterms:created>
  <dcterms:modified xsi:type="dcterms:W3CDTF">2025-07-04T08:14:31Z</dcterms:modified>
</cp:coreProperties>
</file>