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 WOrk\TABLES 6-12\TABLES 6-12\"/>
    </mc:Choice>
  </mc:AlternateContent>
  <xr:revisionPtr revIDLastSave="0" documentId="13_ncr:1_{0734311C-6B09-4B17-98C4-581A08EE9343}" xr6:coauthVersionLast="47" xr6:coauthVersionMax="47" xr10:uidLastSave="{00000000-0000-0000-0000-000000000000}"/>
  <bookViews>
    <workbookView xWindow="-108" yWindow="-108" windowWidth="23256" windowHeight="12456" xr2:uid="{6881EBC1-04FA-4B18-9BCE-A58EEB6BE5FD}"/>
  </bookViews>
  <sheets>
    <sheet name="Rural Urban Divide(15-24)" sheetId="1" r:id="rId1"/>
    <sheet name="RGap(15-24)" sheetId="2" r:id="rId2"/>
    <sheet name="Ugap(15-24)" sheetId="3" r:id="rId3"/>
    <sheet name="Allgap(15-24)" sheetId="4" r:id="rId4"/>
    <sheet name="Rural Urban Divide(15-29)" sheetId="5" r:id="rId5"/>
    <sheet name="Rgap(15-29)" sheetId="6" r:id="rId6"/>
    <sheet name="Ugap(15-29)" sheetId="7" r:id="rId7"/>
    <sheet name="Allgap(15-29)" sheetId="8" r:id="rId8"/>
    <sheet name="Rural Urban Divide(15+)" sheetId="9" r:id="rId9"/>
    <sheet name="Rgap(15+)" sheetId="10" r:id="rId10"/>
    <sheet name="Ugap(15+)" sheetId="11" r:id="rId11"/>
    <sheet name="Allgap(15+)" sheetId="12" r:id="rId12"/>
  </sheets>
  <definedNames>
    <definedName name="ExternalData_14" localSheetId="0" hidden="1">'Rural Urban Divide(15-24)'!$A$4:$J$43</definedName>
    <definedName name="ExternalData_15" localSheetId="4" hidden="1">'Rural Urban Divide(15-29)'!$A$4:$J$43</definedName>
    <definedName name="ExternalData_16" localSheetId="8" hidden="1">'Rural Urban Divide(15+)'!$A$4:$J$43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91  Page 122-d1ea08d9-1dba-4aae-8dcc-8b663f1af850" name="Table091  Page 122" connection="Query - Table091 (Page 122)"/>
          <x15:modelTable id="Table092  Page 123-3674b020-ec8c-469d-a1b0-d51617a4b8f9" name="Table092  Page 123" connection="Query - Table092 (Page 123)"/>
          <x15:modelTable id="Table093  Page 124-ea04e90a-c431-4af9-862e-0ddab6d649da" name="Table093  Page 124" connection="Query - Table093 (Page 12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M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7" i="1"/>
  <c r="K42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8" i="5"/>
  <c r="M39" i="5"/>
  <c r="M40" i="5"/>
  <c r="M41" i="5"/>
  <c r="M42" i="5"/>
  <c r="M43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8" i="5"/>
  <c r="L39" i="5"/>
  <c r="L40" i="5"/>
  <c r="L41" i="5"/>
  <c r="L42" i="5"/>
  <c r="L43" i="5"/>
  <c r="M7" i="5"/>
  <c r="L7" i="5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8" i="9"/>
  <c r="M39" i="9"/>
  <c r="M40" i="9"/>
  <c r="M41" i="9"/>
  <c r="M42" i="9"/>
  <c r="M43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8" i="9"/>
  <c r="L39" i="9"/>
  <c r="L40" i="9"/>
  <c r="L41" i="9"/>
  <c r="L42" i="9"/>
  <c r="L43" i="9"/>
  <c r="M7" i="9"/>
  <c r="L7" i="9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9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40" i="10"/>
  <c r="E41" i="10"/>
  <c r="E42" i="10"/>
  <c r="E43" i="10"/>
  <c r="E44" i="10"/>
  <c r="E45" i="10"/>
  <c r="E9" i="10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8" i="9"/>
  <c r="K39" i="9"/>
  <c r="K40" i="9"/>
  <c r="K41" i="9"/>
  <c r="K42" i="9"/>
  <c r="K43" i="9"/>
  <c r="K7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9" i="8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9" i="7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0" i="6"/>
  <c r="E41" i="6"/>
  <c r="E42" i="6"/>
  <c r="E43" i="6"/>
  <c r="E44" i="6"/>
  <c r="E45" i="6"/>
  <c r="E9" i="6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8" i="5"/>
  <c r="K39" i="5"/>
  <c r="K40" i="5"/>
  <c r="K41" i="5"/>
  <c r="K43" i="5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9" i="4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9" i="3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E44" i="2"/>
  <c r="E45" i="2"/>
  <c r="E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9D303-3B75-4A97-9401-2FE26BE435BD}" keepAlive="1" name="ModelConnection_ExternalData_14" description="Data Model" type="5" refreshedVersion="8" minRefreshableVersion="5" saveData="1">
    <dbPr connection="Data Model Connection" command="Table091  Page 12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6D9B0F4-7A50-4DDA-A7CD-41425BB5A273}" keepAlive="1" name="ModelConnection_ExternalData_15" description="Data Model" type="5" refreshedVersion="8" minRefreshableVersion="5" saveData="1">
    <dbPr connection="Data Model Connection" command="Table092  Page 12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74F6D70-8C3B-4560-AD0A-85B18BE0DBFE}" keepAlive="1" name="ModelConnection_ExternalData_16" description="Data Model" type="5" refreshedVersion="8" minRefreshableVersion="5" saveData="1">
    <dbPr connection="Data Model Connection" command="Table093  Page 124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9DFB214F-6222-4E13-ABF2-F5EC3AB35428}" name="Query - Table091 (Page 122)" description="Connection to the 'Table091 (Page 122)' query in the workbook." type="100" refreshedVersion="8" minRefreshableVersion="5">
    <extLst>
      <ext xmlns:x15="http://schemas.microsoft.com/office/spreadsheetml/2010/11/main" uri="{DE250136-89BD-433C-8126-D09CA5730AF9}">
        <x15:connection id="158ee449-13b1-46b7-bbb5-a19932132f5c">
          <x15:oledbPr connection="Provider=Microsoft.Mashup.OleDb.1;Data Source=$Workbook$;Location=&quot;Table091 (Page 122)&quot;;Extended Properties=&quot;&quot;">
            <x15:dbTables>
              <x15:dbTable name="Table091 (Page 122)"/>
            </x15:dbTables>
          </x15:oledbPr>
        </x15:connection>
      </ext>
    </extLst>
  </connection>
  <connection id="5" xr16:uid="{B8B9E659-A27A-4F9E-BB63-75B2E9EF491D}" name="Query - Table092 (Page 123)" description="Connection to the 'Table092 (Page 123)' query in the workbook." type="100" refreshedVersion="8" minRefreshableVersion="5">
    <extLst>
      <ext xmlns:x15="http://schemas.microsoft.com/office/spreadsheetml/2010/11/main" uri="{DE250136-89BD-433C-8126-D09CA5730AF9}">
        <x15:connection id="882d7bad-ffeb-49c8-8c73-80c62666fa5c">
          <x15:oledbPr connection="Provider=Microsoft.Mashup.OleDb.1;Data Source=$Workbook$;Location=&quot;Table092 (Page 123)&quot;;Extended Properties=&quot;&quot;">
            <x15:dbTables>
              <x15:dbTable name="Table092 (Page 123)"/>
            </x15:dbTables>
          </x15:oledbPr>
        </x15:connection>
      </ext>
    </extLst>
  </connection>
  <connection id="6" xr16:uid="{D67EEBC5-EEE1-407A-9960-99F150CCFABD}" name="Query - Table093 (Page 124)" description="Connection to the 'Table093 (Page 124)' query in the workbook." type="100" refreshedVersion="8" minRefreshableVersion="5">
    <extLst>
      <ext xmlns:x15="http://schemas.microsoft.com/office/spreadsheetml/2010/11/main" uri="{DE250136-89BD-433C-8126-D09CA5730AF9}">
        <x15:connection id="a815a469-a0d3-418e-b03a-f2534713572e">
          <x15:oledbPr connection="Provider=Microsoft.Mashup.OleDb.1;Data Source=$Workbook$;Location=&quot;Table093 (Page 124)&quot;;Extended Properties=&quot;&quot;">
            <x15:dbTables>
              <x15:dbTable name="Table093 (Page 124)"/>
            </x15:dbTables>
          </x15:oledbPr>
        </x15:connection>
      </ext>
    </extLst>
  </connection>
  <connection id="7" xr16:uid="{2AECE7D4-0A90-4CA3-9657-6203264B998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<sst xmlns="http://schemas.openxmlformats.org/spreadsheetml/2006/main" count="2664" uniqueCount="573">
  <si>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</si>
  <si>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</si>
  <si>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</si>
  <si>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</si>
  <si>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</si>
  <si>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</si>
  <si>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</si>
  <si>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</si>
  <si>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</si>
  <si>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</si>
  <si>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Rural</t>
  </si>
  <si>
    <t>Urban</t>
  </si>
  <si>
    <t>All</t>
  </si>
  <si>
    <t>State/ UT</t>
  </si>
  <si>
    <t>Male</t>
  </si>
  <si>
    <t>Female</t>
  </si>
  <si>
    <t>Person</t>
  </si>
  <si>
    <t>Andhra Pradesh</t>
  </si>
  <si>
    <t>89.7</t>
  </si>
  <si>
    <t>77.3</t>
  </si>
  <si>
    <t>83.6</t>
  </si>
  <si>
    <t>90.5</t>
  </si>
  <si>
    <t>87.0</t>
  </si>
  <si>
    <t>88.6</t>
  </si>
  <si>
    <t>90.0</t>
  </si>
  <si>
    <t>80.8</t>
  </si>
  <si>
    <t>85.3</t>
  </si>
  <si>
    <t>Arunachal Pradesh</t>
  </si>
  <si>
    <t>54.5</t>
  </si>
  <si>
    <t>53.0</t>
  </si>
  <si>
    <t>53.8</t>
  </si>
  <si>
    <t>84.1</t>
  </si>
  <si>
    <t>65.9</t>
  </si>
  <si>
    <t>74.3</t>
  </si>
  <si>
    <t>60.8</t>
  </si>
  <si>
    <t>56.7</t>
  </si>
  <si>
    <t>58.9</t>
  </si>
  <si>
    <t>Assam</t>
  </si>
  <si>
    <t>80.6</t>
  </si>
  <si>
    <t>64.1</t>
  </si>
  <si>
    <t>72.4</t>
  </si>
  <si>
    <t>91.1</t>
  </si>
  <si>
    <t>85.7</t>
  </si>
  <si>
    <t>88.3</t>
  </si>
  <si>
    <t>81.8</t>
  </si>
  <si>
    <t>66.7</t>
  </si>
  <si>
    <t>Bihar</t>
  </si>
  <si>
    <t>72.7</t>
  </si>
  <si>
    <t>40.6</t>
  </si>
  <si>
    <t>56.9</t>
  </si>
  <si>
    <t>82.6</t>
  </si>
  <si>
    <t>63.6</t>
  </si>
  <si>
    <t>74.2</t>
  </si>
  <si>
    <t>73.9</t>
  </si>
  <si>
    <t>42.9</t>
  </si>
  <si>
    <t>Chhattisgarh</t>
  </si>
  <si>
    <t>60.0</t>
  </si>
  <si>
    <t>46.2</t>
  </si>
  <si>
    <t>64.2</t>
  </si>
  <si>
    <t>60.7</t>
  </si>
  <si>
    <t>49.2</t>
  </si>
  <si>
    <t>54.9</t>
  </si>
  <si>
    <t>Delhi</t>
  </si>
  <si>
    <t>66.3</t>
  </si>
  <si>
    <t>51.3</t>
  </si>
  <si>
    <t>60.5</t>
  </si>
  <si>
    <t>84.8</t>
  </si>
  <si>
    <t>69.9</t>
  </si>
  <si>
    <t>79.2</t>
  </si>
  <si>
    <t>69.2</t>
  </si>
  <si>
    <t>78.6</t>
  </si>
  <si>
    <t>Goa</t>
  </si>
  <si>
    <t>48.0</t>
  </si>
  <si>
    <t>61.2</t>
  </si>
  <si>
    <t>57.2</t>
  </si>
  <si>
    <t>100.0</t>
  </si>
  <si>
    <t>66.5</t>
  </si>
  <si>
    <t>84.9</t>
  </si>
  <si>
    <t>79.0</t>
  </si>
  <si>
    <t>63.0</t>
  </si>
  <si>
    <t>69.7</t>
  </si>
  <si>
    <t>Gujarat</t>
  </si>
  <si>
    <t>70.5</t>
  </si>
  <si>
    <t>46.1</t>
  </si>
  <si>
    <t>58.4</t>
  </si>
  <si>
    <t>87.2</t>
  </si>
  <si>
    <t>68.0</t>
  </si>
  <si>
    <t>79.4</t>
  </si>
  <si>
    <t>79.7</t>
  </si>
  <si>
    <t>56.2</t>
  </si>
  <si>
    <t>Haryana</t>
  </si>
  <si>
    <t>85.9</t>
  </si>
  <si>
    <t>59.9</t>
  </si>
  <si>
    <t>73.3</t>
  </si>
  <si>
    <t>92.3</t>
  </si>
  <si>
    <t>78.5</t>
  </si>
  <si>
    <t>88.7</t>
  </si>
  <si>
    <t>67.6</t>
  </si>
  <si>
    <t>78.7</t>
  </si>
  <si>
    <t>Himachal Pradesh</t>
  </si>
  <si>
    <t>84.2</t>
  </si>
  <si>
    <t>84.4</t>
  </si>
  <si>
    <t>84.3</t>
  </si>
  <si>
    <t>98.8</t>
  </si>
  <si>
    <t>67.8</t>
  </si>
  <si>
    <t>86.5</t>
  </si>
  <si>
    <t>84.7</t>
  </si>
  <si>
    <t>Jharkhand</t>
  </si>
  <si>
    <t>76.4</t>
  </si>
  <si>
    <t>48.9</t>
  </si>
  <si>
    <t>61.7</t>
  </si>
  <si>
    <t>94.1</t>
  </si>
  <si>
    <t>72.0</t>
  </si>
  <si>
    <t>83.7</t>
  </si>
  <si>
    <t>80.1</t>
  </si>
  <si>
    <t>52.9</t>
  </si>
  <si>
    <t>Karnataka</t>
  </si>
  <si>
    <t>90.4</t>
  </si>
  <si>
    <t>73.5</t>
  </si>
  <si>
    <t>82.4</t>
  </si>
  <si>
    <t>83.5</t>
  </si>
  <si>
    <t>84.5</t>
  </si>
  <si>
    <t>87.4</t>
  </si>
  <si>
    <t>83.4</t>
  </si>
  <si>
    <t>Kerala</t>
  </si>
  <si>
    <t>92.4</t>
  </si>
  <si>
    <t>87.8</t>
  </si>
  <si>
    <t>90.3</t>
  </si>
  <si>
    <t>86.4</t>
  </si>
  <si>
    <t>89.0</t>
  </si>
  <si>
    <t>87.6</t>
  </si>
  <si>
    <t>89.1</t>
  </si>
  <si>
    <t>88.5</t>
  </si>
  <si>
    <t>88.8</t>
  </si>
  <si>
    <t>Madhya Pradesh</t>
  </si>
  <si>
    <t>77.5</t>
  </si>
  <si>
    <t>63.7</t>
  </si>
  <si>
    <t>88.9</t>
  </si>
  <si>
    <t>56.1</t>
  </si>
  <si>
    <t>69.1</t>
  </si>
  <si>
    <t>Maharashtra</t>
  </si>
  <si>
    <t>78.9</t>
  </si>
  <si>
    <t>56.3</t>
  </si>
  <si>
    <t>68.5</t>
  </si>
  <si>
    <t>86.2</t>
  </si>
  <si>
    <t>82.9</t>
  </si>
  <si>
    <t>67.3</t>
  </si>
  <si>
    <t>75.5</t>
  </si>
  <si>
    <t>Manipur</t>
  </si>
  <si>
    <t>79.6</t>
  </si>
  <si>
    <t>72.3</t>
  </si>
  <si>
    <t>76.1</t>
  </si>
  <si>
    <t>77.0</t>
  </si>
  <si>
    <t>72.6</t>
  </si>
  <si>
    <t>74.7</t>
  </si>
  <si>
    <t>75.7</t>
  </si>
  <si>
    <t>Meghalaya</t>
  </si>
  <si>
    <t>59.0</t>
  </si>
  <si>
    <t>60.2</t>
  </si>
  <si>
    <t>95.3</t>
  </si>
  <si>
    <t>89.8</t>
  </si>
  <si>
    <t>65.7</t>
  </si>
  <si>
    <t>66.6</t>
  </si>
  <si>
    <t>66.1</t>
  </si>
  <si>
    <t>Mizoram</t>
  </si>
  <si>
    <t>67.1</t>
  </si>
  <si>
    <t>70.0</t>
  </si>
  <si>
    <t>67.5</t>
  </si>
  <si>
    <t>69.4</t>
  </si>
  <si>
    <t>68.6</t>
  </si>
  <si>
    <t>Nagaland</t>
  </si>
  <si>
    <t>55.3</t>
  </si>
  <si>
    <t>58.0</t>
  </si>
  <si>
    <t>56.6</t>
  </si>
  <si>
    <t>76.3</t>
  </si>
  <si>
    <t>76.2</t>
  </si>
  <si>
    <t>64.9</t>
  </si>
  <si>
    <t>67.0</t>
  </si>
  <si>
    <t>66.0</t>
  </si>
  <si>
    <t>Odisha</t>
  </si>
  <si>
    <t>61.0</t>
  </si>
  <si>
    <t>50.5</t>
  </si>
  <si>
    <t>55.6</t>
  </si>
  <si>
    <t>86.8</t>
  </si>
  <si>
    <t>74.1</t>
  </si>
  <si>
    <t>81.0</t>
  </si>
  <si>
    <t>66.4</t>
  </si>
  <si>
    <t>54.7</t>
  </si>
  <si>
    <t>Punjab</t>
  </si>
  <si>
    <t>70.9</t>
  </si>
  <si>
    <t>58.5</t>
  </si>
  <si>
    <t>65.2</t>
  </si>
  <si>
    <t>77.8</t>
  </si>
  <si>
    <t>78.2</t>
  </si>
  <si>
    <t>Rajasthan</t>
  </si>
  <si>
    <t>70.3</t>
  </si>
  <si>
    <t>47.4</t>
  </si>
  <si>
    <t>59.8</t>
  </si>
  <si>
    <t>62.7</t>
  </si>
  <si>
    <t>75.0</t>
  </si>
  <si>
    <t>Sikkim</t>
  </si>
  <si>
    <t>76.9</t>
  </si>
  <si>
    <t>76.7</t>
  </si>
  <si>
    <t>80.4</t>
  </si>
  <si>
    <t>81.7</t>
  </si>
  <si>
    <t>Tamil Nadu</t>
  </si>
  <si>
    <t>73.8</t>
  </si>
  <si>
    <t>76.8</t>
  </si>
  <si>
    <t>75.3</t>
  </si>
  <si>
    <t>85.8</t>
  </si>
  <si>
    <t>86.1</t>
  </si>
  <si>
    <t>80.9</t>
  </si>
  <si>
    <t>80.2</t>
  </si>
  <si>
    <t>Telangana</t>
  </si>
  <si>
    <t>93.3</t>
  </si>
  <si>
    <t>81.6</t>
  </si>
  <si>
    <t>92.8</t>
  </si>
  <si>
    <t>88.4</t>
  </si>
  <si>
    <t>Tripura</t>
  </si>
  <si>
    <t>28.5</t>
  </si>
  <si>
    <t>21.2</t>
  </si>
  <si>
    <t>24.7</t>
  </si>
  <si>
    <t>48.8</t>
  </si>
  <si>
    <t>31.3</t>
  </si>
  <si>
    <t>37.3</t>
  </si>
  <si>
    <t>32.6</t>
  </si>
  <si>
    <t>24.3</t>
  </si>
  <si>
    <t>28.0</t>
  </si>
  <si>
    <t>Uttarakhand</t>
  </si>
  <si>
    <t>74.8</t>
  </si>
  <si>
    <t>78.1</t>
  </si>
  <si>
    <t>81.4</t>
  </si>
  <si>
    <t>44.5</t>
  </si>
  <si>
    <t>65.3</t>
  </si>
  <si>
    <t>63.2</t>
  </si>
  <si>
    <t>Uttar Pradesh</t>
  </si>
  <si>
    <t>67.2</t>
  </si>
  <si>
    <t>42.2</t>
  </si>
  <si>
    <t>54.2</t>
  </si>
  <si>
    <t>45.0</t>
  </si>
  <si>
    <t>57.9</t>
  </si>
  <si>
    <t>West Bengal</t>
  </si>
  <si>
    <t>40.0</t>
  </si>
  <si>
    <t>52.0</t>
  </si>
  <si>
    <t>69.8</t>
  </si>
  <si>
    <t>71.2</t>
  </si>
  <si>
    <t>44.2</t>
  </si>
  <si>
    <t>57.0</t>
  </si>
  <si>
    <t>A &amp; N Islands</t>
  </si>
  <si>
    <t>46.7</t>
  </si>
  <si>
    <t>61.5</t>
  </si>
  <si>
    <t>51.0</t>
  </si>
  <si>
    <t>94.3</t>
  </si>
  <si>
    <t>83.1</t>
  </si>
  <si>
    <t>71.4</t>
  </si>
  <si>
    <t>Chandigarh</t>
  </si>
  <si>
    <t>-</t>
  </si>
  <si>
    <t>85.1</t>
  </si>
  <si>
    <t>22.6</t>
  </si>
  <si>
    <t>49.6</t>
  </si>
  <si>
    <t>82.8</t>
  </si>
  <si>
    <t>88.1</t>
  </si>
  <si>
    <t>51.9</t>
  </si>
  <si>
    <t>73.7</t>
  </si>
  <si>
    <t>Jammu &amp; Kashmir</t>
  </si>
  <si>
    <t>74.0</t>
  </si>
  <si>
    <t>79.8</t>
  </si>
  <si>
    <t>86.6</t>
  </si>
  <si>
    <t>87.7</t>
  </si>
  <si>
    <t>85.2</t>
  </si>
  <si>
    <t>76.5</t>
  </si>
  <si>
    <t>81.2</t>
  </si>
  <si>
    <t>Ladakh</t>
  </si>
  <si>
    <t>33.3</t>
  </si>
  <si>
    <t>50.0</t>
  </si>
  <si>
    <t>64.5</t>
  </si>
  <si>
    <t>77.9</t>
  </si>
  <si>
    <t>66.2</t>
  </si>
  <si>
    <t>42.5</t>
  </si>
  <si>
    <t>Lakshadweep</t>
  </si>
  <si>
    <t>68.3</t>
  </si>
  <si>
    <t>85.4</t>
  </si>
  <si>
    <t>90.2</t>
  </si>
  <si>
    <t>Puducherry</t>
  </si>
  <si>
    <t>99.2</t>
  </si>
  <si>
    <t>69.3</t>
  </si>
  <si>
    <t>99.4</t>
  </si>
  <si>
    <t>82.2</t>
  </si>
  <si>
    <t>91.6</t>
  </si>
  <si>
    <t>all-India</t>
  </si>
  <si>
    <t>51.4</t>
  </si>
  <si>
    <t>72.5</t>
  </si>
  <si>
    <t>79.1</t>
  </si>
  <si>
    <t>77.1</t>
  </si>
  <si>
    <t>Column11</t>
  </si>
  <si>
    <t>Rural Urban Divide</t>
  </si>
  <si>
    <t>Gender Gap</t>
  </si>
  <si>
    <t>91.8</t>
  </si>
  <si>
    <t>74.5</t>
  </si>
  <si>
    <t>83.0</t>
  </si>
  <si>
    <t>92.6</t>
  </si>
  <si>
    <t>86.9</t>
  </si>
  <si>
    <t>89.6</t>
  </si>
  <si>
    <t>92.1</t>
  </si>
  <si>
    <t>61.3</t>
  </si>
  <si>
    <t>54.6</t>
  </si>
  <si>
    <t>73.6</t>
  </si>
  <si>
    <t>66.8</t>
  </si>
  <si>
    <t>59.2</t>
  </si>
  <si>
    <t>82.1</t>
  </si>
  <si>
    <t>62.0</t>
  </si>
  <si>
    <t>72.1</t>
  </si>
  <si>
    <t>93.6</t>
  </si>
  <si>
    <t>84.0</t>
  </si>
  <si>
    <t>64.7</t>
  </si>
  <si>
    <t>41.4</t>
  </si>
  <si>
    <t>58.3</t>
  </si>
  <si>
    <t>82.5</t>
  </si>
  <si>
    <t>62.2</t>
  </si>
  <si>
    <t>75.9</t>
  </si>
  <si>
    <t>43.6</t>
  </si>
  <si>
    <t>65.1</t>
  </si>
  <si>
    <t>42.7</t>
  </si>
  <si>
    <t>53.6</t>
  </si>
  <si>
    <t>67.9</t>
  </si>
  <si>
    <t>46.5</t>
  </si>
  <si>
    <t>64.4</t>
  </si>
  <si>
    <t>49.3</t>
  </si>
  <si>
    <t>71.7</t>
  </si>
  <si>
    <t>77.7</t>
  </si>
  <si>
    <t>81.1</t>
  </si>
  <si>
    <t>70.8</t>
  </si>
  <si>
    <t>62.9</t>
  </si>
  <si>
    <t>80.0</t>
  </si>
  <si>
    <t>73.2</t>
  </si>
  <si>
    <t>60.3</t>
  </si>
  <si>
    <t>69.0</t>
  </si>
  <si>
    <t>80.3</t>
  </si>
  <si>
    <t>89.2</t>
  </si>
  <si>
    <t>75.2</t>
  </si>
  <si>
    <t>73.0</t>
  </si>
  <si>
    <t>90.6</t>
  </si>
  <si>
    <t>65.4</t>
  </si>
  <si>
    <t>94.8</t>
  </si>
  <si>
    <t>68.8</t>
  </si>
  <si>
    <t>45.4</t>
  </si>
  <si>
    <t>59.5</t>
  </si>
  <si>
    <t>78.0</t>
  </si>
  <si>
    <t>49.4</t>
  </si>
  <si>
    <t>83.2</t>
  </si>
  <si>
    <t>89.9</t>
  </si>
  <si>
    <t>86.7</t>
  </si>
  <si>
    <t>88.2</t>
  </si>
  <si>
    <t>91.3</t>
  </si>
  <si>
    <t>85.6</t>
  </si>
  <si>
    <t>90.1</t>
  </si>
  <si>
    <t>91.9</t>
  </si>
  <si>
    <t>90.9</t>
  </si>
  <si>
    <t>77.4</t>
  </si>
  <si>
    <t>43.9</t>
  </si>
  <si>
    <t>82.7</t>
  </si>
  <si>
    <t>53.4</t>
  </si>
  <si>
    <t>68.1</t>
  </si>
  <si>
    <t>58.8</t>
  </si>
  <si>
    <t>78.8</t>
  </si>
  <si>
    <t>71.3</t>
  </si>
  <si>
    <t>77.2</t>
  </si>
  <si>
    <t>72.2</t>
  </si>
  <si>
    <t>71.6</t>
  </si>
  <si>
    <t>59.3</t>
  </si>
  <si>
    <t>96.5</t>
  </si>
  <si>
    <t>93.1</t>
  </si>
  <si>
    <t>67.4</t>
  </si>
  <si>
    <t>70.4</t>
  </si>
  <si>
    <t>75.4</t>
  </si>
  <si>
    <t>65.8</t>
  </si>
  <si>
    <t>71.9</t>
  </si>
  <si>
    <t>71.0</t>
  </si>
  <si>
    <t>63.9</t>
  </si>
  <si>
    <t>45.8</t>
  </si>
  <si>
    <t>75.6</t>
  </si>
  <si>
    <t>67.7</t>
  </si>
  <si>
    <t>49.5</t>
  </si>
  <si>
    <t>70.2</t>
  </si>
  <si>
    <t>50.3</t>
  </si>
  <si>
    <t>61.1</t>
  </si>
  <si>
    <t>72.8</t>
  </si>
  <si>
    <t>54.0</t>
  </si>
  <si>
    <t>65.5</t>
  </si>
  <si>
    <t>45.3</t>
  </si>
  <si>
    <t>85.0</t>
  </si>
  <si>
    <t>63.3</t>
  </si>
  <si>
    <t>77.6</t>
  </si>
  <si>
    <t>49.9</t>
  </si>
  <si>
    <t>65.0</t>
  </si>
  <si>
    <t>91.2</t>
  </si>
  <si>
    <t>84.6</t>
  </si>
  <si>
    <t>94.5</t>
  </si>
  <si>
    <t>93.4</t>
  </si>
  <si>
    <t>36.8</t>
  </si>
  <si>
    <t>20.9</t>
  </si>
  <si>
    <t>42.0</t>
  </si>
  <si>
    <t>26.2</t>
  </si>
  <si>
    <t>32.0</t>
  </si>
  <si>
    <t>37.7</t>
  </si>
  <si>
    <t>22.3</t>
  </si>
  <si>
    <t>29.3</t>
  </si>
  <si>
    <t>47.0</t>
  </si>
  <si>
    <t>39.8</t>
  </si>
  <si>
    <t>54.8</t>
  </si>
  <si>
    <t>55.0</t>
  </si>
  <si>
    <t>70.7</t>
  </si>
  <si>
    <t>43.5</t>
  </si>
  <si>
    <t>57.6</t>
  </si>
  <si>
    <t>38.4</t>
  </si>
  <si>
    <t>52.7</t>
  </si>
  <si>
    <t>82.0</t>
  </si>
  <si>
    <t>58.1</t>
  </si>
  <si>
    <t>57.5</t>
  </si>
  <si>
    <t>68.9</t>
  </si>
  <si>
    <t>90.7</t>
  </si>
  <si>
    <t>75.1</t>
  </si>
  <si>
    <t>87.3</t>
  </si>
  <si>
    <t>33.6</t>
  </si>
  <si>
    <t>60.1</t>
  </si>
  <si>
    <t>81.9</t>
  </si>
  <si>
    <t>91.7</t>
  </si>
  <si>
    <t>89.5</t>
  </si>
  <si>
    <t>71.1</t>
  </si>
  <si>
    <t>76.0</t>
  </si>
  <si>
    <t>93.2</t>
  </si>
  <si>
    <t>76.6</t>
  </si>
  <si>
    <t>87.1</t>
  </si>
  <si>
    <t>50.4</t>
  </si>
  <si>
    <t>63.4</t>
  </si>
  <si>
    <t>86.0</t>
  </si>
  <si>
    <t>79.3</t>
  </si>
  <si>
    <t>68.7</t>
  </si>
  <si>
    <t>37.2</t>
  </si>
  <si>
    <t>48.6</t>
  </si>
  <si>
    <t>78.3</t>
  </si>
  <si>
    <t>43.2</t>
  </si>
  <si>
    <t>50.1</t>
  </si>
  <si>
    <t>40.3</t>
  </si>
  <si>
    <t>56.8</t>
  </si>
  <si>
    <t>51.6</t>
  </si>
  <si>
    <t>37.8</t>
  </si>
  <si>
    <t>49.0</t>
  </si>
  <si>
    <t>58.7</t>
  </si>
  <si>
    <t>68.2</t>
  </si>
  <si>
    <t>55.8</t>
  </si>
  <si>
    <t>27.7</t>
  </si>
  <si>
    <t>41.7</t>
  </si>
  <si>
    <t>41.2</t>
  </si>
  <si>
    <t>29.2</t>
  </si>
  <si>
    <t>43.4</t>
  </si>
  <si>
    <t>22.7</t>
  </si>
  <si>
    <t>33.0</t>
  </si>
  <si>
    <t>44.1</t>
  </si>
  <si>
    <t>53.7</t>
  </si>
  <si>
    <t>47.3</t>
  </si>
  <si>
    <t>26.8</t>
  </si>
  <si>
    <t>36.9</t>
  </si>
  <si>
    <t>36.2</t>
  </si>
  <si>
    <t>57.7</t>
  </si>
  <si>
    <t>68.4</t>
  </si>
  <si>
    <t>75.8</t>
  </si>
  <si>
    <t>47.8</t>
  </si>
  <si>
    <t>61.6</t>
  </si>
  <si>
    <t>54.3</t>
  </si>
  <si>
    <t>26.6</t>
  </si>
  <si>
    <t>38.3</t>
  </si>
  <si>
    <t>44.9</t>
  </si>
  <si>
    <t>63.1</t>
  </si>
  <si>
    <t>35.6</t>
  </si>
  <si>
    <t>49.8</t>
  </si>
  <si>
    <t>55.2</t>
  </si>
  <si>
    <t>44.8</t>
  </si>
  <si>
    <t>59.6</t>
  </si>
  <si>
    <t>64.8</t>
  </si>
  <si>
    <t>55.9</t>
  </si>
  <si>
    <t>51.1</t>
  </si>
  <si>
    <t>25.7</t>
  </si>
  <si>
    <t>37.9</t>
  </si>
  <si>
    <t>42.1</t>
  </si>
  <si>
    <t>29.0</t>
  </si>
  <si>
    <t>63.5</t>
  </si>
  <si>
    <t>53.2</t>
  </si>
  <si>
    <t>52.1</t>
  </si>
  <si>
    <t>23.4</t>
  </si>
  <si>
    <t>62.5</t>
  </si>
  <si>
    <t>31.4</t>
  </si>
  <si>
    <t>45.7</t>
  </si>
  <si>
    <t>30.0</t>
  </si>
  <si>
    <t>45.5</t>
  </si>
  <si>
    <t>58.2</t>
  </si>
  <si>
    <t>46.8</t>
  </si>
  <si>
    <t>85.5</t>
  </si>
  <si>
    <t>48.2</t>
  </si>
  <si>
    <t>62.3</t>
  </si>
  <si>
    <t>46.6</t>
  </si>
  <si>
    <t>56.5</t>
  </si>
  <si>
    <t>53.3</t>
  </si>
  <si>
    <t>27.0</t>
  </si>
  <si>
    <t>35.7</t>
  </si>
  <si>
    <t>30.3</t>
  </si>
  <si>
    <t>57.3</t>
  </si>
  <si>
    <t>58.6</t>
  </si>
  <si>
    <t>39.7</t>
  </si>
  <si>
    <t>26.1</t>
  </si>
  <si>
    <t>40.5</t>
  </si>
  <si>
    <t>47.2</t>
  </si>
  <si>
    <t>31.6</t>
  </si>
  <si>
    <t>60.9</t>
  </si>
  <si>
    <t>82.3</t>
  </si>
  <si>
    <t>66.9</t>
  </si>
  <si>
    <t>45.2</t>
  </si>
  <si>
    <t>71.8</t>
  </si>
  <si>
    <t>52.4</t>
  </si>
  <si>
    <t>44.4</t>
  </si>
  <si>
    <t>53.1</t>
  </si>
  <si>
    <t>39.0</t>
  </si>
  <si>
    <t>29.5</t>
  </si>
  <si>
    <t>15.9</t>
  </si>
  <si>
    <t>22.8</t>
  </si>
  <si>
    <t>28.2</t>
  </si>
  <si>
    <t>17.6</t>
  </si>
  <si>
    <t>16.3</t>
  </si>
  <si>
    <t>39.6</t>
  </si>
  <si>
    <t>51.8</t>
  </si>
  <si>
    <t>70.1</t>
  </si>
  <si>
    <t>41.8</t>
  </si>
  <si>
    <t>40.4</t>
  </si>
  <si>
    <t>48.1</t>
  </si>
  <si>
    <t>25.0</t>
  </si>
  <si>
    <t>36.7</t>
  </si>
  <si>
    <t>62.1</t>
  </si>
  <si>
    <t>51.7</t>
  </si>
  <si>
    <t>28.8</t>
  </si>
  <si>
    <t>43.1</t>
  </si>
  <si>
    <t>31.8</t>
  </si>
  <si>
    <t>34.6</t>
  </si>
  <si>
    <t>48.7</t>
  </si>
  <si>
    <t>25.1</t>
  </si>
  <si>
    <t>23.6</t>
  </si>
  <si>
    <t>33.7</t>
  </si>
  <si>
    <t>44.6</t>
  </si>
  <si>
    <t>96.4</t>
  </si>
  <si>
    <t>16.8</t>
  </si>
  <si>
    <t>93.5</t>
  </si>
  <si>
    <t>40.8</t>
  </si>
  <si>
    <t>60.4</t>
  </si>
  <si>
    <t>64.3</t>
  </si>
  <si>
    <t>40.9</t>
  </si>
  <si>
    <t>52.3</t>
  </si>
  <si>
    <t>44.3</t>
  </si>
  <si>
    <t>56.0</t>
  </si>
  <si>
    <t>53.5</t>
  </si>
  <si>
    <t>56.4</t>
  </si>
  <si>
    <t>53.9</t>
  </si>
  <si>
    <t>62.4</t>
  </si>
  <si>
    <t>37.0</t>
  </si>
  <si>
    <t>Table 12: Percentage of persons who reported the ability to perform online banking 
transactions for each State/UT
Age: 15-24 years</t>
  </si>
  <si>
    <t>Table 12: Percentage of persons who reported the ability to perform online banking 
transactions for each State/UT
Age: 15-24 year</t>
  </si>
  <si>
    <t>Table 12: Percentage of persons who reported the ability to perform online banking 
transactions for each State/UT
Age: 15-29 years</t>
  </si>
  <si>
    <t>Table 12: Percentage of persons who reported the ability to perform online banking 
transactions for each State/UT
Age: 15-29 year</t>
  </si>
  <si>
    <t>Table 12: Percentage of persons who reported the ability to perform online banking 
transactions for each State/UT
Age: 15 years and above</t>
  </si>
  <si>
    <t>Dadra &amp; Nagar Haveli &amp; Daman &amp; Diu</t>
  </si>
  <si>
    <t>Column12</t>
  </si>
  <si>
    <t>Column13</t>
  </si>
  <si>
    <t>Male Divide</t>
  </si>
  <si>
    <t>Female Divide</t>
  </si>
  <si>
    <r>
      <rPr>
        <sz val="11"/>
        <rFont val="Trebuchet MS"/>
        <family val="2"/>
      </rPr>
      <t>(-) indicates no sample observation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</si>
</sst>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1" xr16:uid="{6857F50B-01BB-470E-8318-F7A53615CC65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91 (Page 122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2" xr16:uid="{15D6EFB7-7709-4993-B968-A476DB5CFEAB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92 (Page 123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3" xr16:uid="{1DAAA682-6F68-44B4-A346-718FD2F3A4B1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93 (Page 124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F93AB-644A-4168-BF3E-0EC15094447D}" name="Table091__Page_122" displayName="Table091__Page_122" ref="A4:M43" tableType="queryTable" totalsRowShown="0">
  <tableColumns count="13">
    <tableColumn id="1" xr3:uid="{A6AF8956-7B25-4F02-B30F-B66382D07B34}" uniqueName="1" name="Column1" queryTableFieldId="1" dataDxfId="38"/>
    <tableColumn id="2" xr3:uid="{125C3547-9D21-4D40-9933-F3FBCA2B9DC7}" uniqueName="2" name="Column2" queryTableFieldId="2" dataDxfId="37"/>
    <tableColumn id="3" xr3:uid="{CA872D8B-1BDD-410A-B36A-E7DB441D0F1F}" uniqueName="3" name="Column3" queryTableFieldId="3" dataDxfId="36"/>
    <tableColumn id="4" xr3:uid="{4DF82E53-51DA-4BB2-A580-D01F05821951}" uniqueName="4" name="Column4" queryTableFieldId="4" dataDxfId="35"/>
    <tableColumn id="5" xr3:uid="{3DC735AB-A630-44C7-BD8C-9BFB37410E49}" uniqueName="5" name="Column5" queryTableFieldId="5" dataDxfId="34"/>
    <tableColumn id="6" xr3:uid="{386958E8-5F10-48FB-982B-AAEC419BABD0}" uniqueName="6" name="Column6" queryTableFieldId="6" dataDxfId="33"/>
    <tableColumn id="7" xr3:uid="{517499A7-2E9B-4DAE-BA65-71C91A61E558}" uniqueName="7" name="Column7" queryTableFieldId="7" dataDxfId="32"/>
    <tableColumn id="8" xr3:uid="{99492051-4E3B-47A8-A9E9-D8DCC16E8FAA}" uniqueName="8" name="Column8" queryTableFieldId="8" dataDxfId="31"/>
    <tableColumn id="9" xr3:uid="{9BDF3259-DB6C-4E62-9973-826C8E66C071}" uniqueName="9" name="Column9" queryTableFieldId="9" dataDxfId="30"/>
    <tableColumn id="10" xr3:uid="{7E39F998-07CC-4CD3-AE80-8BF896B2E3B7}" uniqueName="10" name="Column10" queryTableFieldId="10" dataDxfId="29"/>
    <tableColumn id="11" xr3:uid="{97A7BA3E-1462-4932-8B6D-87B1BCC5A72F}" uniqueName="11" name="Column11" queryTableFieldId="11" dataDxfId="28"/>
    <tableColumn id="12" xr3:uid="{54819D9C-9BA2-4A45-BA85-9F82F0BB8F17}" uniqueName="12" name="Column12" queryTableFieldId="12" dataDxfId="27"/>
    <tableColumn id="13" xr3:uid="{ACE594CD-6A01-4B37-9B70-A2686A8EBAB0}" uniqueName="13" name="Column13" queryTableFieldId="13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E49E6F-2BD8-4B86-8921-F9DF933BD1B1}" name="Table092__Page_123" displayName="Table092__Page_123" ref="A4:M43" tableType="queryTable" totalsRowShown="0">
  <tableColumns count="13">
    <tableColumn id="1" xr3:uid="{EA20789B-1A11-4D1B-A61B-A50942EFCD90}" uniqueName="1" name="Column1" queryTableFieldId="1" dataDxfId="25"/>
    <tableColumn id="2" xr3:uid="{681045DF-9CDB-4ADA-A8E9-EF505004BEE1}" uniqueName="2" name="Column2" queryTableFieldId="2" dataDxfId="24"/>
    <tableColumn id="3" xr3:uid="{AEC737AB-7F0F-49E9-BCE3-C18BB732F8EE}" uniqueName="3" name="Column3" queryTableFieldId="3" dataDxfId="23"/>
    <tableColumn id="4" xr3:uid="{56EC3DEF-8A18-4896-8CCB-6F0215C5890A}" uniqueName="4" name="Column4" queryTableFieldId="4" dataDxfId="22"/>
    <tableColumn id="5" xr3:uid="{5C974287-61E3-4DC6-9A8F-5D9B552A2706}" uniqueName="5" name="Column5" queryTableFieldId="5" dataDxfId="21"/>
    <tableColumn id="6" xr3:uid="{C8F48C17-84F5-4ED7-8872-C906C35F2B9B}" uniqueName="6" name="Column6" queryTableFieldId="6" dataDxfId="20"/>
    <tableColumn id="7" xr3:uid="{DCE0E134-56C3-489D-9BAF-72B13871F735}" uniqueName="7" name="Column7" queryTableFieldId="7" dataDxfId="19"/>
    <tableColumn id="8" xr3:uid="{A319E122-898D-4496-AD8A-0E70659BAF19}" uniqueName="8" name="Column8" queryTableFieldId="8" dataDxfId="18"/>
    <tableColumn id="9" xr3:uid="{DD7CC035-F032-44D0-9C05-AD0F98545A94}" uniqueName="9" name="Column9" queryTableFieldId="9" dataDxfId="17"/>
    <tableColumn id="10" xr3:uid="{FA4B0E92-EE05-49ED-823C-8BEFFBCF88B2}" uniqueName="10" name="Column10" queryTableFieldId="10" dataDxfId="16"/>
    <tableColumn id="11" xr3:uid="{5F99688B-EE18-4B1E-9845-2EC50749020F}" uniqueName="11" name="Column11" queryTableFieldId="11" dataDxfId="15"/>
    <tableColumn id="12" xr3:uid="{CF438CC7-55A4-4456-A823-70875AB62D94}" uniqueName="12" name="Column12" queryTableFieldId="12" dataDxfId="14"/>
    <tableColumn id="13" xr3:uid="{40D66A04-9DB5-425C-A6D8-90469DD38C08}" uniqueName="13" name="Column13" queryTableFieldId="13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A61535-3271-426D-A131-BD5BE11C353E}" name="Table093__Page_124" displayName="Table093__Page_124" ref="A4:M43" tableType="queryTable" totalsRowShown="0">
  <tableColumns count="13">
    <tableColumn id="1" xr3:uid="{290CE195-8D9C-4A18-8FF9-1C030BF70875}" uniqueName="1" name="Column1" queryTableFieldId="1" dataDxfId="12"/>
    <tableColumn id="2" xr3:uid="{943511F2-E531-47D7-A8B2-7C47A9F901CD}" uniqueName="2" name="Column2" queryTableFieldId="2" dataDxfId="11"/>
    <tableColumn id="3" xr3:uid="{40C1DB5F-F426-4313-BB9B-054C8376056F}" uniqueName="3" name="Column3" queryTableFieldId="3" dataDxfId="10"/>
    <tableColumn id="4" xr3:uid="{D5AB5FFF-7DEB-4D6B-A4C6-1DCA46FA86A0}" uniqueName="4" name="Column4" queryTableFieldId="4" dataDxfId="9"/>
    <tableColumn id="5" xr3:uid="{7ADF61CE-EF1B-471F-A384-5DC9CC7E79F5}" uniqueName="5" name="Column5" queryTableFieldId="5" dataDxfId="8"/>
    <tableColumn id="6" xr3:uid="{391B2E4E-537A-4370-A056-6B2081021FD6}" uniqueName="6" name="Column6" queryTableFieldId="6" dataDxfId="7"/>
    <tableColumn id="7" xr3:uid="{D38C9D0C-F8ED-4261-83AF-3ECEE3DF5F86}" uniqueName="7" name="Column7" queryTableFieldId="7" dataDxfId="6"/>
    <tableColumn id="8" xr3:uid="{80D2F5B8-7B98-4F4D-9F37-AA82E1DDF257}" uniqueName="8" name="Column8" queryTableFieldId="8" dataDxfId="5"/>
    <tableColumn id="9" xr3:uid="{CFB118D6-A374-47B9-9683-560D50842D1E}" uniqueName="9" name="Column9" queryTableFieldId="9" dataDxfId="4"/>
    <tableColumn id="10" xr3:uid="{56B12B93-8C30-47EB-B3A7-68DEFEBEC780}" uniqueName="10" name="Column10" queryTableFieldId="10" dataDxfId="3"/>
    <tableColumn id="11" xr3:uid="{5B8D1BB1-0F71-4BC2-B05E-D1C9F67CE3EC}" uniqueName="11" name="Column11" queryTableFieldId="11" dataDxfId="2"/>
    <tableColumn id="12" xr3:uid="{6E1435A3-8679-4A02-98FF-0024B4A69B73}" uniqueName="12" name="Column12" queryTableFieldId="12" dataDxfId="1"/>
    <tableColumn id="13" xr3:uid="{77E32960-3D44-44CF-848B-F90EAF6BA900}" uniqueName="13" name="Column13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87F-4ABF-4702-B729-E3F1877E105D}">
  <dimension ref="A1:M44"/>
  <sheetViews>
    <sheetView tabSelected="1" workbookViewId="0">
      <selection activeCell="G46" sqref="G46"/>
    </sheetView>
  </sheetViews>
  <sheetFormatPr defaultRowHeight="14.4" x14ac:dyDescent="0.3"/>
  <cols>
    <col min="1" max="1" width="31.88671875" bestFit="1" customWidth="1"/>
    <col min="2" max="9" width="10.77734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3" t="s">
        <v>562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15"/>
    </row>
    <row r="2" spans="1:13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3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294</v>
      </c>
      <c r="L4" t="s">
        <v>568</v>
      </c>
      <c r="M4" t="s">
        <v>569</v>
      </c>
    </row>
    <row r="5" spans="1:13" x14ac:dyDescent="0.3">
      <c r="C5" t="s">
        <v>10</v>
      </c>
      <c r="F5" t="s">
        <v>11</v>
      </c>
      <c r="I5" t="s">
        <v>12</v>
      </c>
      <c r="L5" s="11"/>
      <c r="M5" s="11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295</v>
      </c>
      <c r="L6" s="11" t="s">
        <v>570</v>
      </c>
      <c r="M6" s="11" t="s">
        <v>571</v>
      </c>
    </row>
    <row r="7" spans="1:13" x14ac:dyDescent="0.3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s="7">
        <f>Table091__Page_122[[#This Row],[Column4]]-Table091__Page_122[[#This Row],[Column7]]</f>
        <v>-5</v>
      </c>
      <c r="L7" s="12">
        <f>Table091__Page_122[[#This Row],[Column2]]-Table091__Page_122[[#This Row],[Column5]]</f>
        <v>-0.79999999999999716</v>
      </c>
      <c r="M7" s="12">
        <f>Table091__Page_122[[#This Row],[Column3]]-Table091__Page_122[[#This Row],[Column6]]</f>
        <v>-9.7000000000000028</v>
      </c>
    </row>
    <row r="8" spans="1:13" x14ac:dyDescent="0.3">
      <c r="A8" t="s">
        <v>27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s="7">
        <f>Table091__Page_122[[#This Row],[Column4]]-Table091__Page_122[[#This Row],[Column7]]</f>
        <v>-20.5</v>
      </c>
      <c r="L8" s="12">
        <f>Table091__Page_122[[#This Row],[Column2]]-Table091__Page_122[[#This Row],[Column5]]</f>
        <v>-29.599999999999994</v>
      </c>
      <c r="M8" s="12">
        <f>Table091__Page_122[[#This Row],[Column3]]-Table091__Page_122[[#This Row],[Column6]]</f>
        <v>-12.900000000000006</v>
      </c>
    </row>
    <row r="9" spans="1:13" x14ac:dyDescent="0.3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33</v>
      </c>
      <c r="K9" s="7">
        <f>Table091__Page_122[[#This Row],[Column4]]-Table091__Page_122[[#This Row],[Column7]]</f>
        <v>-15.899999999999991</v>
      </c>
      <c r="L9" s="12">
        <f>Table091__Page_122[[#This Row],[Column2]]-Table091__Page_122[[#This Row],[Column5]]</f>
        <v>-10.5</v>
      </c>
      <c r="M9" s="12">
        <f>Table091__Page_122[[#This Row],[Column3]]-Table091__Page_122[[#This Row],[Column6]]</f>
        <v>-21.600000000000009</v>
      </c>
    </row>
    <row r="10" spans="1:13" x14ac:dyDescent="0.3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36</v>
      </c>
      <c r="K10" s="7">
        <f>Table091__Page_122[[#This Row],[Column4]]-Table091__Page_122[[#This Row],[Column7]]</f>
        <v>-17.300000000000004</v>
      </c>
      <c r="L10" s="12">
        <f>Table091__Page_122[[#This Row],[Column2]]-Table091__Page_122[[#This Row],[Column5]]</f>
        <v>-9.8999999999999915</v>
      </c>
      <c r="M10" s="12">
        <f>Table091__Page_122[[#This Row],[Column3]]-Table091__Page_122[[#This Row],[Column6]]</f>
        <v>-23</v>
      </c>
    </row>
    <row r="11" spans="1:13" x14ac:dyDescent="0.3">
      <c r="A11" t="s">
        <v>55</v>
      </c>
      <c r="B11" t="s">
        <v>56</v>
      </c>
      <c r="C11" t="s">
        <v>57</v>
      </c>
      <c r="D11" t="s">
        <v>29</v>
      </c>
      <c r="E11" t="s">
        <v>39</v>
      </c>
      <c r="F11" t="s">
        <v>58</v>
      </c>
      <c r="G11" t="s">
        <v>39</v>
      </c>
      <c r="H11" t="s">
        <v>59</v>
      </c>
      <c r="I11" t="s">
        <v>60</v>
      </c>
      <c r="J11" t="s">
        <v>61</v>
      </c>
      <c r="K11" s="7">
        <f>Table091__Page_122[[#This Row],[Column4]]-Table091__Page_122[[#This Row],[Column7]]</f>
        <v>-11.099999999999994</v>
      </c>
      <c r="L11" s="12">
        <f>Table091__Page_122[[#This Row],[Column2]]-Table091__Page_122[[#This Row],[Column5]]</f>
        <v>-4.0999999999999943</v>
      </c>
      <c r="M11" s="12">
        <f>Table091__Page_122[[#This Row],[Column3]]-Table091__Page_122[[#This Row],[Column6]]</f>
        <v>-18</v>
      </c>
    </row>
    <row r="12" spans="1:13" x14ac:dyDescent="0.3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31</v>
      </c>
      <c r="I12" t="s">
        <v>69</v>
      </c>
      <c r="J12" t="s">
        <v>70</v>
      </c>
      <c r="K12" s="7">
        <f>Table091__Page_122[[#This Row],[Column4]]-Table091__Page_122[[#This Row],[Column7]]</f>
        <v>-18.700000000000003</v>
      </c>
      <c r="L12" s="12">
        <f>Table091__Page_122[[#This Row],[Column2]]-Table091__Page_122[[#This Row],[Column5]]</f>
        <v>-18.5</v>
      </c>
      <c r="M12" s="12">
        <f>Table091__Page_122[[#This Row],[Column3]]-Table091__Page_122[[#This Row],[Column6]]</f>
        <v>-18.600000000000009</v>
      </c>
    </row>
    <row r="13" spans="1:13" x14ac:dyDescent="0.3">
      <c r="A13" t="s">
        <v>71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 t="s">
        <v>79</v>
      </c>
      <c r="J13" t="s">
        <v>80</v>
      </c>
      <c r="K13" s="7">
        <f>Table091__Page_122[[#This Row],[Column4]]-Table091__Page_122[[#This Row],[Column7]]</f>
        <v>-27.700000000000003</v>
      </c>
      <c r="L13" s="12">
        <f>Table091__Page_122[[#This Row],[Column2]]-Table091__Page_122[[#This Row],[Column5]]</f>
        <v>-52</v>
      </c>
      <c r="M13" s="12">
        <f>Table091__Page_122[[#This Row],[Column3]]-Table091__Page_122[[#This Row],[Column6]]</f>
        <v>-5.2999999999999972</v>
      </c>
    </row>
    <row r="14" spans="1:13" x14ac:dyDescent="0.3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87</v>
      </c>
      <c r="H14" t="s">
        <v>88</v>
      </c>
      <c r="I14" t="s">
        <v>89</v>
      </c>
      <c r="J14" t="s">
        <v>69</v>
      </c>
      <c r="K14" s="7">
        <f>Table091__Page_122[[#This Row],[Column4]]-Table091__Page_122[[#This Row],[Column7]]</f>
        <v>-21.000000000000007</v>
      </c>
      <c r="L14" s="12">
        <f>Table091__Page_122[[#This Row],[Column2]]-Table091__Page_122[[#This Row],[Column5]]</f>
        <v>-16.700000000000003</v>
      </c>
      <c r="M14" s="12">
        <f>Table091__Page_122[[#This Row],[Column3]]-Table091__Page_122[[#This Row],[Column6]]</f>
        <v>-21.9</v>
      </c>
    </row>
    <row r="15" spans="1:13" x14ac:dyDescent="0.3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91</v>
      </c>
      <c r="H15" t="s">
        <v>96</v>
      </c>
      <c r="I15" t="s">
        <v>97</v>
      </c>
      <c r="J15" t="s">
        <v>98</v>
      </c>
      <c r="K15" s="7">
        <f>Table091__Page_122[[#This Row],[Column4]]-Table091__Page_122[[#This Row],[Column7]]</f>
        <v>-12.600000000000009</v>
      </c>
      <c r="L15" s="12">
        <f>Table091__Page_122[[#This Row],[Column2]]-Table091__Page_122[[#This Row],[Column5]]</f>
        <v>-6.3999999999999915</v>
      </c>
      <c r="M15" s="12">
        <f>Table091__Page_122[[#This Row],[Column3]]-Table091__Page_122[[#This Row],[Column6]]</f>
        <v>-18.600000000000001</v>
      </c>
    </row>
    <row r="16" spans="1:13" x14ac:dyDescent="0.3">
      <c r="A16" t="s">
        <v>99</v>
      </c>
      <c r="B16" t="s">
        <v>100</v>
      </c>
      <c r="C16" t="s">
        <v>101</v>
      </c>
      <c r="D16" t="s">
        <v>102</v>
      </c>
      <c r="E16" t="s">
        <v>103</v>
      </c>
      <c r="F16" t="s">
        <v>104</v>
      </c>
      <c r="G16" t="s">
        <v>105</v>
      </c>
      <c r="H16" t="s">
        <v>85</v>
      </c>
      <c r="I16" t="s">
        <v>44</v>
      </c>
      <c r="J16" t="s">
        <v>106</v>
      </c>
      <c r="K16" s="7">
        <f>Table091__Page_122[[#This Row],[Column4]]-Table091__Page_122[[#This Row],[Column7]]</f>
        <v>-2.2000000000000028</v>
      </c>
      <c r="L16" s="12">
        <f>Table091__Page_122[[#This Row],[Column2]]-Table091__Page_122[[#This Row],[Column5]]</f>
        <v>-14.599999999999994</v>
      </c>
      <c r="M16" s="12">
        <f>Table091__Page_122[[#This Row],[Column3]]-Table091__Page_122[[#This Row],[Column6]]</f>
        <v>16.600000000000009</v>
      </c>
    </row>
    <row r="17" spans="1:13" x14ac:dyDescent="0.3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32</v>
      </c>
      <c r="K17" s="7">
        <f>Table091__Page_122[[#This Row],[Column4]]-Table091__Page_122[[#This Row],[Column7]]</f>
        <v>-22</v>
      </c>
      <c r="L17" s="12">
        <f>Table091__Page_122[[#This Row],[Column2]]-Table091__Page_122[[#This Row],[Column5]]</f>
        <v>-17.699999999999989</v>
      </c>
      <c r="M17" s="12">
        <f>Table091__Page_122[[#This Row],[Column3]]-Table091__Page_122[[#This Row],[Column6]]</f>
        <v>-23.1</v>
      </c>
    </row>
    <row r="18" spans="1:13" x14ac:dyDescent="0.3">
      <c r="A18" t="s">
        <v>116</v>
      </c>
      <c r="B18" t="s">
        <v>117</v>
      </c>
      <c r="C18" t="s">
        <v>118</v>
      </c>
      <c r="D18" t="s">
        <v>119</v>
      </c>
      <c r="E18" t="s">
        <v>120</v>
      </c>
      <c r="F18" t="s">
        <v>26</v>
      </c>
      <c r="G18" t="s">
        <v>121</v>
      </c>
      <c r="H18" t="s">
        <v>122</v>
      </c>
      <c r="I18" t="s">
        <v>88</v>
      </c>
      <c r="J18" t="s">
        <v>123</v>
      </c>
      <c r="K18" s="7">
        <f>Table091__Page_122[[#This Row],[Column4]]-Table091__Page_122[[#This Row],[Column7]]</f>
        <v>-2.0999999999999943</v>
      </c>
      <c r="L18" s="12">
        <f>Table091__Page_122[[#This Row],[Column2]]-Table091__Page_122[[#This Row],[Column5]]</f>
        <v>6.9000000000000057</v>
      </c>
      <c r="M18" s="12">
        <f>Table091__Page_122[[#This Row],[Column3]]-Table091__Page_122[[#This Row],[Column6]]</f>
        <v>-11.799999999999997</v>
      </c>
    </row>
    <row r="19" spans="1:13" x14ac:dyDescent="0.3">
      <c r="A19" t="s">
        <v>124</v>
      </c>
      <c r="B19" t="s">
        <v>125</v>
      </c>
      <c r="C19" t="s">
        <v>126</v>
      </c>
      <c r="D19" t="s">
        <v>127</v>
      </c>
      <c r="E19" t="s">
        <v>128</v>
      </c>
      <c r="F19" t="s">
        <v>129</v>
      </c>
      <c r="G19" t="s">
        <v>130</v>
      </c>
      <c r="H19" t="s">
        <v>131</v>
      </c>
      <c r="I19" t="s">
        <v>132</v>
      </c>
      <c r="J19" t="s">
        <v>133</v>
      </c>
      <c r="K19" s="7">
        <f>Table091__Page_122[[#This Row],[Column4]]-Table091__Page_122[[#This Row],[Column7]]</f>
        <v>2.7000000000000028</v>
      </c>
      <c r="L19" s="12">
        <f>Table091__Page_122[[#This Row],[Column2]]-Table091__Page_122[[#This Row],[Column5]]</f>
        <v>6</v>
      </c>
      <c r="M19" s="12">
        <f>Table091__Page_122[[#This Row],[Column3]]-Table091__Page_122[[#This Row],[Column6]]</f>
        <v>-1.2000000000000028</v>
      </c>
    </row>
    <row r="20" spans="1:13" x14ac:dyDescent="0.3">
      <c r="A20" t="s">
        <v>134</v>
      </c>
      <c r="B20" t="s">
        <v>135</v>
      </c>
      <c r="C20" t="s">
        <v>72</v>
      </c>
      <c r="D20" t="s">
        <v>136</v>
      </c>
      <c r="E20" t="s">
        <v>137</v>
      </c>
      <c r="F20" t="s">
        <v>135</v>
      </c>
      <c r="G20" t="s">
        <v>123</v>
      </c>
      <c r="H20" t="s">
        <v>38</v>
      </c>
      <c r="I20" t="s">
        <v>138</v>
      </c>
      <c r="J20" t="s">
        <v>139</v>
      </c>
      <c r="K20" s="7">
        <f>Table091__Page_122[[#This Row],[Column4]]-Table091__Page_122[[#This Row],[Column7]]</f>
        <v>-19.700000000000003</v>
      </c>
      <c r="L20" s="12">
        <f>Table091__Page_122[[#This Row],[Column2]]-Table091__Page_122[[#This Row],[Column5]]</f>
        <v>-11.400000000000006</v>
      </c>
      <c r="M20" s="12">
        <f>Table091__Page_122[[#This Row],[Column3]]-Table091__Page_122[[#This Row],[Column6]]</f>
        <v>-29.5</v>
      </c>
    </row>
    <row r="21" spans="1:13" x14ac:dyDescent="0.3">
      <c r="A21" t="s">
        <v>140</v>
      </c>
      <c r="B21" t="s">
        <v>141</v>
      </c>
      <c r="C21" t="s">
        <v>142</v>
      </c>
      <c r="D21" t="s">
        <v>143</v>
      </c>
      <c r="E21" t="s">
        <v>144</v>
      </c>
      <c r="F21" t="s">
        <v>141</v>
      </c>
      <c r="G21" t="s">
        <v>145</v>
      </c>
      <c r="H21" t="s">
        <v>119</v>
      </c>
      <c r="I21" t="s">
        <v>146</v>
      </c>
      <c r="J21" t="s">
        <v>147</v>
      </c>
      <c r="K21" s="7">
        <f>Table091__Page_122[[#This Row],[Column4]]-Table091__Page_122[[#This Row],[Column7]]</f>
        <v>-14.400000000000006</v>
      </c>
      <c r="L21" s="12">
        <f>Table091__Page_122[[#This Row],[Column2]]-Table091__Page_122[[#This Row],[Column5]]</f>
        <v>-7.2999999999999972</v>
      </c>
      <c r="M21" s="12">
        <f>Table091__Page_122[[#This Row],[Column3]]-Table091__Page_122[[#This Row],[Column6]]</f>
        <v>-22.600000000000009</v>
      </c>
    </row>
    <row r="22" spans="1:13" x14ac:dyDescent="0.3">
      <c r="A22" t="s">
        <v>148</v>
      </c>
      <c r="B22" t="s">
        <v>149</v>
      </c>
      <c r="C22" t="s">
        <v>150</v>
      </c>
      <c r="D22" t="s">
        <v>151</v>
      </c>
      <c r="E22" t="s">
        <v>152</v>
      </c>
      <c r="F22" t="s">
        <v>153</v>
      </c>
      <c r="G22" t="s">
        <v>154</v>
      </c>
      <c r="H22" t="s">
        <v>78</v>
      </c>
      <c r="I22" t="s">
        <v>40</v>
      </c>
      <c r="J22" t="s">
        <v>155</v>
      </c>
      <c r="K22" s="7">
        <f>Table091__Page_122[[#This Row],[Column4]]-Table091__Page_122[[#This Row],[Column7]]</f>
        <v>1.3999999999999915</v>
      </c>
      <c r="L22" s="12">
        <f>Table091__Page_122[[#This Row],[Column2]]-Table091__Page_122[[#This Row],[Column5]]</f>
        <v>2.5999999999999943</v>
      </c>
      <c r="M22" s="12">
        <f>Table091__Page_122[[#This Row],[Column3]]-Table091__Page_122[[#This Row],[Column6]]</f>
        <v>-0.29999999999999716</v>
      </c>
    </row>
    <row r="23" spans="1:13" x14ac:dyDescent="0.3">
      <c r="A23" t="s">
        <v>156</v>
      </c>
      <c r="B23" t="s">
        <v>157</v>
      </c>
      <c r="C23" t="s">
        <v>110</v>
      </c>
      <c r="D23" t="s">
        <v>158</v>
      </c>
      <c r="E23" t="s">
        <v>159</v>
      </c>
      <c r="F23" t="s">
        <v>121</v>
      </c>
      <c r="G23" t="s">
        <v>160</v>
      </c>
      <c r="H23" t="s">
        <v>161</v>
      </c>
      <c r="I23" t="s">
        <v>162</v>
      </c>
      <c r="J23" t="s">
        <v>163</v>
      </c>
      <c r="K23" s="7">
        <f>Table091__Page_122[[#This Row],[Column4]]-Table091__Page_122[[#This Row],[Column7]]</f>
        <v>-29.599999999999994</v>
      </c>
      <c r="L23" s="12">
        <f>Table091__Page_122[[#This Row],[Column2]]-Table091__Page_122[[#This Row],[Column5]]</f>
        <v>-36.299999999999997</v>
      </c>
      <c r="M23" s="12">
        <f>Table091__Page_122[[#This Row],[Column3]]-Table091__Page_122[[#This Row],[Column6]]</f>
        <v>-22.799999999999997</v>
      </c>
    </row>
    <row r="24" spans="1:13" x14ac:dyDescent="0.3">
      <c r="A24" t="s">
        <v>164</v>
      </c>
      <c r="B24" t="s">
        <v>47</v>
      </c>
      <c r="C24" t="s">
        <v>59</v>
      </c>
      <c r="D24" t="s">
        <v>165</v>
      </c>
      <c r="E24" t="s">
        <v>79</v>
      </c>
      <c r="F24" t="s">
        <v>88</v>
      </c>
      <c r="G24" t="s">
        <v>166</v>
      </c>
      <c r="H24" t="s">
        <v>167</v>
      </c>
      <c r="I24" t="s">
        <v>168</v>
      </c>
      <c r="J24" t="s">
        <v>169</v>
      </c>
      <c r="K24" s="7">
        <f>Table091__Page_122[[#This Row],[Column4]]-Table091__Page_122[[#This Row],[Column7]]</f>
        <v>-2.9000000000000057</v>
      </c>
      <c r="L24" s="12">
        <f>Table091__Page_122[[#This Row],[Column2]]-Table091__Page_122[[#This Row],[Column5]]</f>
        <v>9.7000000000000028</v>
      </c>
      <c r="M24" s="12">
        <f>Table091__Page_122[[#This Row],[Column3]]-Table091__Page_122[[#This Row],[Column6]]</f>
        <v>-19</v>
      </c>
    </row>
    <row r="25" spans="1:13" x14ac:dyDescent="0.3">
      <c r="A25" t="s">
        <v>170</v>
      </c>
      <c r="B25" t="s">
        <v>171</v>
      </c>
      <c r="C25" t="s">
        <v>172</v>
      </c>
      <c r="D25" t="s">
        <v>173</v>
      </c>
      <c r="E25" t="s">
        <v>174</v>
      </c>
      <c r="F25" t="s">
        <v>175</v>
      </c>
      <c r="G25" t="s">
        <v>174</v>
      </c>
      <c r="H25" t="s">
        <v>176</v>
      </c>
      <c r="I25" t="s">
        <v>177</v>
      </c>
      <c r="J25" t="s">
        <v>178</v>
      </c>
      <c r="K25" s="7">
        <f>Table091__Page_122[[#This Row],[Column4]]-Table091__Page_122[[#This Row],[Column7]]</f>
        <v>-19.699999999999996</v>
      </c>
      <c r="L25" s="12">
        <f>Table091__Page_122[[#This Row],[Column2]]-Table091__Page_122[[#This Row],[Column5]]</f>
        <v>-21</v>
      </c>
      <c r="M25" s="12">
        <f>Table091__Page_122[[#This Row],[Column3]]-Table091__Page_122[[#This Row],[Column6]]</f>
        <v>-18.200000000000003</v>
      </c>
    </row>
    <row r="26" spans="1:13" x14ac:dyDescent="0.3">
      <c r="A26" t="s">
        <v>179</v>
      </c>
      <c r="B26" t="s">
        <v>180</v>
      </c>
      <c r="C26" t="s">
        <v>181</v>
      </c>
      <c r="D26" t="s">
        <v>182</v>
      </c>
      <c r="E26" t="s">
        <v>183</v>
      </c>
      <c r="F26" t="s">
        <v>184</v>
      </c>
      <c r="G26" t="s">
        <v>185</v>
      </c>
      <c r="H26" t="s">
        <v>186</v>
      </c>
      <c r="I26" t="s">
        <v>187</v>
      </c>
      <c r="J26" t="s">
        <v>65</v>
      </c>
      <c r="K26" s="7">
        <f>Table091__Page_122[[#This Row],[Column4]]-Table091__Page_122[[#This Row],[Column7]]</f>
        <v>-25.4</v>
      </c>
      <c r="L26" s="12">
        <f>Table091__Page_122[[#This Row],[Column2]]-Table091__Page_122[[#This Row],[Column5]]</f>
        <v>-25.799999999999997</v>
      </c>
      <c r="M26" s="12">
        <f>Table091__Page_122[[#This Row],[Column3]]-Table091__Page_122[[#This Row],[Column6]]</f>
        <v>-23.599999999999994</v>
      </c>
    </row>
    <row r="27" spans="1:13" x14ac:dyDescent="0.3">
      <c r="A27" t="s">
        <v>188</v>
      </c>
      <c r="B27" t="s">
        <v>189</v>
      </c>
      <c r="C27" t="s">
        <v>190</v>
      </c>
      <c r="D27" t="s">
        <v>191</v>
      </c>
      <c r="E27" t="s">
        <v>133</v>
      </c>
      <c r="F27" t="s">
        <v>92</v>
      </c>
      <c r="G27" t="s">
        <v>192</v>
      </c>
      <c r="H27" t="s">
        <v>193</v>
      </c>
      <c r="I27" t="s">
        <v>157</v>
      </c>
      <c r="J27" t="s">
        <v>67</v>
      </c>
      <c r="K27" s="7">
        <f>Table091__Page_122[[#This Row],[Column4]]-Table091__Page_122[[#This Row],[Column7]]</f>
        <v>-12.599999999999994</v>
      </c>
      <c r="L27" s="12">
        <f>Table091__Page_122[[#This Row],[Column2]]-Table091__Page_122[[#This Row],[Column5]]</f>
        <v>-17.899999999999991</v>
      </c>
      <c r="M27" s="12">
        <f>Table091__Page_122[[#This Row],[Column3]]-Table091__Page_122[[#This Row],[Column6]]</f>
        <v>-1.3999999999999986</v>
      </c>
    </row>
    <row r="28" spans="1:13" x14ac:dyDescent="0.3">
      <c r="A28" t="s">
        <v>194</v>
      </c>
      <c r="B28" t="s">
        <v>195</v>
      </c>
      <c r="C28" t="s">
        <v>196</v>
      </c>
      <c r="D28" t="s">
        <v>197</v>
      </c>
      <c r="E28" t="s">
        <v>50</v>
      </c>
      <c r="F28" t="s">
        <v>198</v>
      </c>
      <c r="G28" t="s">
        <v>199</v>
      </c>
      <c r="H28" t="s">
        <v>52</v>
      </c>
      <c r="I28" t="s">
        <v>64</v>
      </c>
      <c r="J28" t="s">
        <v>58</v>
      </c>
      <c r="K28" s="7">
        <f>Table091__Page_122[[#This Row],[Column4]]-Table091__Page_122[[#This Row],[Column7]]</f>
        <v>-15.200000000000003</v>
      </c>
      <c r="L28" s="12">
        <f>Table091__Page_122[[#This Row],[Column2]]-Table091__Page_122[[#This Row],[Column5]]</f>
        <v>-12.299999999999997</v>
      </c>
      <c r="M28" s="12">
        <f>Table091__Page_122[[#This Row],[Column3]]-Table091__Page_122[[#This Row],[Column6]]</f>
        <v>-15.300000000000004</v>
      </c>
    </row>
    <row r="29" spans="1:13" x14ac:dyDescent="0.3">
      <c r="A29" t="s">
        <v>200</v>
      </c>
      <c r="B29" t="s">
        <v>201</v>
      </c>
      <c r="C29" t="s">
        <v>202</v>
      </c>
      <c r="D29" t="s">
        <v>152</v>
      </c>
      <c r="E29" t="s">
        <v>24</v>
      </c>
      <c r="F29" t="s">
        <v>18</v>
      </c>
      <c r="G29" t="s">
        <v>160</v>
      </c>
      <c r="H29" t="s">
        <v>203</v>
      </c>
      <c r="I29" t="s">
        <v>50</v>
      </c>
      <c r="J29" t="s">
        <v>204</v>
      </c>
      <c r="K29" s="7">
        <f>Table091__Page_122[[#This Row],[Column4]]-Table091__Page_122[[#This Row],[Column7]]</f>
        <v>-12.799999999999997</v>
      </c>
      <c r="L29" s="12">
        <f>Table091__Page_122[[#This Row],[Column2]]-Table091__Page_122[[#This Row],[Column5]]</f>
        <v>-13.099999999999994</v>
      </c>
      <c r="M29" s="12">
        <f>Table091__Page_122[[#This Row],[Column3]]-Table091__Page_122[[#This Row],[Column6]]</f>
        <v>-13</v>
      </c>
    </row>
    <row r="30" spans="1:13" x14ac:dyDescent="0.3">
      <c r="A30" t="s">
        <v>205</v>
      </c>
      <c r="B30" t="s">
        <v>206</v>
      </c>
      <c r="C30" t="s">
        <v>207</v>
      </c>
      <c r="D30" t="s">
        <v>208</v>
      </c>
      <c r="E30" t="s">
        <v>209</v>
      </c>
      <c r="F30" t="s">
        <v>105</v>
      </c>
      <c r="G30" t="s">
        <v>210</v>
      </c>
      <c r="H30" t="s">
        <v>149</v>
      </c>
      <c r="I30" t="s">
        <v>211</v>
      </c>
      <c r="J30" t="s">
        <v>212</v>
      </c>
      <c r="K30" s="7">
        <f>Table091__Page_122[[#This Row],[Column4]]-Table091__Page_122[[#This Row],[Column7]]</f>
        <v>-10.799999999999997</v>
      </c>
      <c r="L30" s="12">
        <f>Table091__Page_122[[#This Row],[Column2]]-Table091__Page_122[[#This Row],[Column5]]</f>
        <v>-12</v>
      </c>
      <c r="M30" s="12">
        <f>Table091__Page_122[[#This Row],[Column3]]-Table091__Page_122[[#This Row],[Column6]]</f>
        <v>-9.7000000000000028</v>
      </c>
    </row>
    <row r="31" spans="1:13" x14ac:dyDescent="0.3">
      <c r="A31" t="s">
        <v>213</v>
      </c>
      <c r="B31" t="s">
        <v>214</v>
      </c>
      <c r="C31" t="s">
        <v>215</v>
      </c>
      <c r="D31" t="s">
        <v>130</v>
      </c>
      <c r="E31" t="s">
        <v>125</v>
      </c>
      <c r="F31" t="s">
        <v>128</v>
      </c>
      <c r="G31" t="s">
        <v>131</v>
      </c>
      <c r="H31" t="s">
        <v>216</v>
      </c>
      <c r="I31" t="s">
        <v>102</v>
      </c>
      <c r="J31" t="s">
        <v>217</v>
      </c>
      <c r="K31" s="7">
        <f>Table091__Page_122[[#This Row],[Column4]]-Table091__Page_122[[#This Row],[Column7]]</f>
        <v>-1.5</v>
      </c>
      <c r="L31" s="12">
        <f>Table091__Page_122[[#This Row],[Column2]]-Table091__Page_122[[#This Row],[Column5]]</f>
        <v>0.89999999999999147</v>
      </c>
      <c r="M31" s="12">
        <f>Table091__Page_122[[#This Row],[Column3]]-Table091__Page_122[[#This Row],[Column6]]</f>
        <v>-4.8000000000000114</v>
      </c>
    </row>
    <row r="32" spans="1:13" x14ac:dyDescent="0.3">
      <c r="A32" t="s">
        <v>218</v>
      </c>
      <c r="B32" t="s">
        <v>219</v>
      </c>
      <c r="C32" t="s">
        <v>220</v>
      </c>
      <c r="D32" t="s">
        <v>221</v>
      </c>
      <c r="E32" t="s">
        <v>222</v>
      </c>
      <c r="F32" t="s">
        <v>223</v>
      </c>
      <c r="G32" t="s">
        <v>224</v>
      </c>
      <c r="H32" t="s">
        <v>225</v>
      </c>
      <c r="I32" t="s">
        <v>226</v>
      </c>
      <c r="J32" t="s">
        <v>227</v>
      </c>
      <c r="K32" s="7">
        <f>Table091__Page_122[[#This Row],[Column4]]-Table091__Page_122[[#This Row],[Column7]]</f>
        <v>-12.599999999999998</v>
      </c>
      <c r="L32" s="12">
        <f>Table091__Page_122[[#This Row],[Column2]]-Table091__Page_122[[#This Row],[Column5]]</f>
        <v>-20.299999999999997</v>
      </c>
      <c r="M32" s="12">
        <f>Table091__Page_122[[#This Row],[Column3]]-Table091__Page_122[[#This Row],[Column6]]</f>
        <v>-10.100000000000001</v>
      </c>
    </row>
    <row r="33" spans="1:13" x14ac:dyDescent="0.3">
      <c r="A33" t="s">
        <v>228</v>
      </c>
      <c r="B33" t="s">
        <v>204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215</v>
      </c>
      <c r="I33" t="s">
        <v>234</v>
      </c>
      <c r="J33" t="s">
        <v>47</v>
      </c>
      <c r="K33" s="7">
        <f>Table091__Page_122[[#This Row],[Column4]]-Table091__Page_122[[#This Row],[Column7]]</f>
        <v>12.799999999999997</v>
      </c>
      <c r="L33" s="12">
        <f>Table091__Page_122[[#This Row],[Column2]]-Table091__Page_122[[#This Row],[Column5]]</f>
        <v>0.29999999999999716</v>
      </c>
      <c r="M33" s="12">
        <f>Table091__Page_122[[#This Row],[Column3]]-Table091__Page_122[[#This Row],[Column6]]</f>
        <v>30.299999999999997</v>
      </c>
    </row>
    <row r="34" spans="1:13" x14ac:dyDescent="0.3">
      <c r="A34" t="s">
        <v>235</v>
      </c>
      <c r="B34" t="s">
        <v>236</v>
      </c>
      <c r="C34" t="s">
        <v>237</v>
      </c>
      <c r="D34" t="s">
        <v>182</v>
      </c>
      <c r="E34" t="s">
        <v>147</v>
      </c>
      <c r="F34" t="s">
        <v>238</v>
      </c>
      <c r="G34" t="s">
        <v>161</v>
      </c>
      <c r="H34" t="s">
        <v>69</v>
      </c>
      <c r="I34" t="s">
        <v>239</v>
      </c>
      <c r="J34" t="s">
        <v>240</v>
      </c>
      <c r="K34" s="7">
        <f>Table091__Page_122[[#This Row],[Column4]]-Table091__Page_122[[#This Row],[Column7]]</f>
        <v>-10.100000000000001</v>
      </c>
      <c r="L34" s="12">
        <f>Table091__Page_122[[#This Row],[Column2]]-Table091__Page_122[[#This Row],[Column5]]</f>
        <v>-8.2999999999999972</v>
      </c>
      <c r="M34" s="12">
        <f>Table091__Page_122[[#This Row],[Column3]]-Table091__Page_122[[#This Row],[Column6]]</f>
        <v>-12</v>
      </c>
    </row>
    <row r="35" spans="1:13" x14ac:dyDescent="0.3">
      <c r="A35" t="s">
        <v>241</v>
      </c>
      <c r="B35" t="s">
        <v>186</v>
      </c>
      <c r="C35" t="s">
        <v>242</v>
      </c>
      <c r="D35" t="s">
        <v>243</v>
      </c>
      <c r="E35" t="s">
        <v>44</v>
      </c>
      <c r="F35" t="s">
        <v>173</v>
      </c>
      <c r="G35" t="s">
        <v>244</v>
      </c>
      <c r="H35" t="s">
        <v>245</v>
      </c>
      <c r="I35" t="s">
        <v>246</v>
      </c>
      <c r="J35" t="s">
        <v>247</v>
      </c>
      <c r="K35" s="7">
        <f>Table091__Page_122[[#This Row],[Column4]]-Table091__Page_122[[#This Row],[Column7]]</f>
        <v>-17.799999999999997</v>
      </c>
      <c r="L35" s="12">
        <f>Table091__Page_122[[#This Row],[Column2]]-Table091__Page_122[[#This Row],[Column5]]</f>
        <v>-15.399999999999991</v>
      </c>
      <c r="M35" s="12">
        <f>Table091__Page_122[[#This Row],[Column3]]-Table091__Page_122[[#This Row],[Column6]]</f>
        <v>-16.600000000000001</v>
      </c>
    </row>
    <row r="36" spans="1:13" x14ac:dyDescent="0.3">
      <c r="A36" t="s">
        <v>248</v>
      </c>
      <c r="B36" t="s">
        <v>249</v>
      </c>
      <c r="C36" t="s">
        <v>250</v>
      </c>
      <c r="D36" t="s">
        <v>251</v>
      </c>
      <c r="E36" t="s">
        <v>252</v>
      </c>
      <c r="F36" t="s">
        <v>253</v>
      </c>
      <c r="G36" t="s">
        <v>24</v>
      </c>
      <c r="H36" t="s">
        <v>67</v>
      </c>
      <c r="I36" t="s">
        <v>33</v>
      </c>
      <c r="J36" t="s">
        <v>254</v>
      </c>
      <c r="K36" s="7">
        <f>Table091__Page_122[[#This Row],[Column4]]-Table091__Page_122[[#This Row],[Column7]]</f>
        <v>-39</v>
      </c>
      <c r="L36" s="12">
        <f>Table091__Page_122[[#This Row],[Column2]]-Table091__Page_122[[#This Row],[Column5]]</f>
        <v>-47.599999999999994</v>
      </c>
      <c r="M36" s="12">
        <f>Table091__Page_122[[#This Row],[Column3]]-Table091__Page_122[[#This Row],[Column6]]</f>
        <v>-21.599999999999994</v>
      </c>
    </row>
    <row r="37" spans="1:13" x14ac:dyDescent="0.3">
      <c r="A37" t="s">
        <v>255</v>
      </c>
      <c r="B37" t="s">
        <v>256</v>
      </c>
      <c r="C37" t="s">
        <v>256</v>
      </c>
      <c r="D37" t="s">
        <v>256</v>
      </c>
      <c r="E37" t="s">
        <v>75</v>
      </c>
      <c r="F37" t="s">
        <v>257</v>
      </c>
      <c r="G37" t="s">
        <v>117</v>
      </c>
      <c r="H37" t="s">
        <v>75</v>
      </c>
      <c r="I37" t="s">
        <v>257</v>
      </c>
      <c r="J37" t="s">
        <v>117</v>
      </c>
      <c r="K37" s="7" t="s">
        <v>256</v>
      </c>
      <c r="L37" s="12" t="s">
        <v>256</v>
      </c>
      <c r="M37" s="12" t="s">
        <v>256</v>
      </c>
    </row>
    <row r="38" spans="1:13" x14ac:dyDescent="0.3">
      <c r="A38" t="s">
        <v>567</v>
      </c>
      <c r="B38" t="s">
        <v>127</v>
      </c>
      <c r="C38" t="s">
        <v>258</v>
      </c>
      <c r="D38" t="s">
        <v>259</v>
      </c>
      <c r="E38" t="s">
        <v>130</v>
      </c>
      <c r="F38" t="s">
        <v>47</v>
      </c>
      <c r="G38" t="s">
        <v>260</v>
      </c>
      <c r="H38" t="s">
        <v>261</v>
      </c>
      <c r="I38" t="s">
        <v>262</v>
      </c>
      <c r="J38" t="s">
        <v>263</v>
      </c>
      <c r="K38" s="7">
        <f>Table091__Page_122[[#This Row],[Column4]]-Table091__Page_122[[#This Row],[Column7]]</f>
        <v>-33.199999999999996</v>
      </c>
      <c r="L38" s="12">
        <f>Table091__Page_122[[#This Row],[Column2]]-Table091__Page_122[[#This Row],[Column5]]</f>
        <v>2.7000000000000028</v>
      </c>
      <c r="M38" s="12">
        <f>Table091__Page_122[[#This Row],[Column3]]-Table091__Page_122[[#This Row],[Column6]]</f>
        <v>-50.1</v>
      </c>
    </row>
    <row r="39" spans="1:13" x14ac:dyDescent="0.3">
      <c r="A39" t="s">
        <v>264</v>
      </c>
      <c r="B39" t="s">
        <v>66</v>
      </c>
      <c r="C39" t="s">
        <v>265</v>
      </c>
      <c r="D39" t="s">
        <v>266</v>
      </c>
      <c r="E39" t="s">
        <v>267</v>
      </c>
      <c r="F39" t="s">
        <v>131</v>
      </c>
      <c r="G39" t="s">
        <v>268</v>
      </c>
      <c r="H39" t="s">
        <v>269</v>
      </c>
      <c r="I39" t="s">
        <v>270</v>
      </c>
      <c r="J39" t="s">
        <v>271</v>
      </c>
      <c r="K39" s="7">
        <f>Table091__Page_122[[#This Row],[Column4]]-Table091__Page_122[[#This Row],[Column7]]</f>
        <v>-7.9000000000000057</v>
      </c>
      <c r="L39" s="12">
        <f>Table091__Page_122[[#This Row],[Column2]]-Table091__Page_122[[#This Row],[Column5]]</f>
        <v>-1.7999999999999972</v>
      </c>
      <c r="M39" s="12">
        <f>Table091__Page_122[[#This Row],[Column3]]-Table091__Page_122[[#This Row],[Column6]]</f>
        <v>-15.099999999999994</v>
      </c>
    </row>
    <row r="40" spans="1:13" x14ac:dyDescent="0.3">
      <c r="A40" t="s">
        <v>272</v>
      </c>
      <c r="B40" t="s">
        <v>45</v>
      </c>
      <c r="C40" t="s">
        <v>273</v>
      </c>
      <c r="D40" t="s">
        <v>274</v>
      </c>
      <c r="E40" t="s">
        <v>275</v>
      </c>
      <c r="F40" t="s">
        <v>75</v>
      </c>
      <c r="G40" t="s">
        <v>276</v>
      </c>
      <c r="H40" t="s">
        <v>277</v>
      </c>
      <c r="I40" t="s">
        <v>278</v>
      </c>
      <c r="J40" t="s">
        <v>61</v>
      </c>
      <c r="K40" s="7">
        <f>Table091__Page_122[[#This Row],[Column4]]-Table091__Page_122[[#This Row],[Column7]]</f>
        <v>-27.900000000000006</v>
      </c>
      <c r="L40" s="12">
        <f>Table091__Page_122[[#This Row],[Column2]]-Table091__Page_122[[#This Row],[Column5]]</f>
        <v>2.2000000000000028</v>
      </c>
      <c r="M40" s="12">
        <f>Table091__Page_122[[#This Row],[Column3]]-Table091__Page_122[[#This Row],[Column6]]</f>
        <v>-66.7</v>
      </c>
    </row>
    <row r="41" spans="1:13" x14ac:dyDescent="0.3">
      <c r="A41" t="s">
        <v>279</v>
      </c>
      <c r="B41" t="s">
        <v>75</v>
      </c>
      <c r="C41" t="s">
        <v>280</v>
      </c>
      <c r="D41" t="s">
        <v>19</v>
      </c>
      <c r="E41" t="s">
        <v>23</v>
      </c>
      <c r="F41" t="s">
        <v>88</v>
      </c>
      <c r="G41" t="s">
        <v>281</v>
      </c>
      <c r="H41" t="s">
        <v>282</v>
      </c>
      <c r="I41" t="s">
        <v>229</v>
      </c>
      <c r="J41" t="s">
        <v>253</v>
      </c>
      <c r="K41" s="7">
        <f>Table091__Page_122[[#This Row],[Column4]]-Table091__Page_122[[#This Row],[Column7]]</f>
        <v>-8.1000000000000085</v>
      </c>
      <c r="L41" s="12">
        <f>Table091__Page_122[[#This Row],[Column2]]-Table091__Page_122[[#This Row],[Column5]]</f>
        <v>11.400000000000006</v>
      </c>
      <c r="M41" s="12">
        <f>Table091__Page_122[[#This Row],[Column3]]-Table091__Page_122[[#This Row],[Column6]]</f>
        <v>-11.400000000000006</v>
      </c>
    </row>
    <row r="42" spans="1:13" x14ac:dyDescent="0.3">
      <c r="A42" t="s">
        <v>283</v>
      </c>
      <c r="B42" t="s">
        <v>75</v>
      </c>
      <c r="C42" t="s">
        <v>75</v>
      </c>
      <c r="D42" t="s">
        <v>75</v>
      </c>
      <c r="E42" t="s">
        <v>284</v>
      </c>
      <c r="F42" t="s">
        <v>285</v>
      </c>
      <c r="G42" t="s">
        <v>126</v>
      </c>
      <c r="H42" t="s">
        <v>286</v>
      </c>
      <c r="I42" t="s">
        <v>287</v>
      </c>
      <c r="J42" t="s">
        <v>288</v>
      </c>
      <c r="K42" s="7">
        <f>Table091__Page_122[[#This Row],[Column4]]-Table091__Page_122[[#This Row],[Column7]]</f>
        <v>12.200000000000003</v>
      </c>
      <c r="L42" s="12">
        <f>Table091__Page_122[[#This Row],[Column2]]-Table091__Page_122[[#This Row],[Column5]]</f>
        <v>0.79999999999999716</v>
      </c>
      <c r="M42" s="12">
        <f>Table091__Page_122[[#This Row],[Column3]]-Table091__Page_122[[#This Row],[Column6]]</f>
        <v>30.700000000000003</v>
      </c>
    </row>
    <row r="43" spans="1:13" x14ac:dyDescent="0.3">
      <c r="A43" t="s">
        <v>289</v>
      </c>
      <c r="B43" t="s">
        <v>93</v>
      </c>
      <c r="C43" t="s">
        <v>290</v>
      </c>
      <c r="D43" t="s">
        <v>198</v>
      </c>
      <c r="E43" t="s">
        <v>106</v>
      </c>
      <c r="F43" t="s">
        <v>291</v>
      </c>
      <c r="G43" t="s">
        <v>292</v>
      </c>
      <c r="H43" t="s">
        <v>293</v>
      </c>
      <c r="I43" t="s">
        <v>172</v>
      </c>
      <c r="J43" t="s">
        <v>86</v>
      </c>
      <c r="K43" s="7">
        <f>Table091__Page_122[[#This Row],[Column4]]-Table091__Page_122[[#This Row],[Column7]]</f>
        <v>-16.399999999999991</v>
      </c>
      <c r="L43" s="12">
        <f>Table091__Page_122[[#This Row],[Column2]]-Table091__Page_122[[#This Row],[Column5]]</f>
        <v>-11.400000000000006</v>
      </c>
      <c r="M43" s="12">
        <f>Table091__Page_122[[#This Row],[Column3]]-Table091__Page_122[[#This Row],[Column6]]</f>
        <v>-21.1</v>
      </c>
    </row>
    <row r="44" spans="1:13" ht="14.4" customHeight="1" x14ac:dyDescent="0.3">
      <c r="A44" s="18" t="s">
        <v>572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E3E8-4141-4B24-B1CF-6D61D6328AA1}">
  <dimension ref="A1:J46"/>
  <sheetViews>
    <sheetView topLeftCell="A24" workbookViewId="0">
      <selection activeCell="A46" sqref="A46:E46"/>
    </sheetView>
  </sheetViews>
  <sheetFormatPr defaultRowHeight="14.4" x14ac:dyDescent="0.3"/>
  <cols>
    <col min="1" max="1" width="31.88671875" bestFit="1" customWidth="1"/>
    <col min="2" max="4" width="8.5546875" bestFit="1" customWidth="1"/>
    <col min="5" max="5" width="10.5546875" style="7" bestFit="1" customWidth="1"/>
  </cols>
  <sheetData>
    <row r="1" spans="1:5" x14ac:dyDescent="0.3">
      <c r="A1" s="13" t="s">
        <v>566</v>
      </c>
      <c r="B1" s="15"/>
      <c r="C1" s="15"/>
      <c r="D1" s="15"/>
      <c r="E1" s="15"/>
    </row>
    <row r="2" spans="1:5" x14ac:dyDescent="0.3">
      <c r="A2" s="15"/>
      <c r="B2" s="15"/>
      <c r="C2" s="15"/>
      <c r="D2" s="15"/>
      <c r="E2" s="15"/>
    </row>
    <row r="3" spans="1:5" x14ac:dyDescent="0.3">
      <c r="A3" s="15"/>
      <c r="B3" s="15"/>
      <c r="C3" s="15"/>
      <c r="D3" s="15"/>
      <c r="E3" s="15"/>
    </row>
    <row r="4" spans="1:5" x14ac:dyDescent="0.3">
      <c r="A4" s="15"/>
      <c r="B4" s="15"/>
      <c r="C4" s="15"/>
      <c r="D4" s="15"/>
      <c r="E4" s="15"/>
    </row>
    <row r="5" spans="1:5" x14ac:dyDescent="0.3">
      <c r="A5" s="16"/>
      <c r="B5" s="16"/>
      <c r="C5" s="16"/>
      <c r="D5" s="16"/>
      <c r="E5" s="16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10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296</v>
      </c>
    </row>
    <row r="9" spans="1:5" x14ac:dyDescent="0.3">
      <c r="A9" s="3" t="s">
        <v>17</v>
      </c>
      <c r="B9" s="4" t="s">
        <v>59</v>
      </c>
      <c r="C9" s="4" t="s">
        <v>438</v>
      </c>
      <c r="D9" s="4" t="s">
        <v>439</v>
      </c>
      <c r="E9" s="9">
        <f>C9-B9</f>
        <v>-23.5</v>
      </c>
    </row>
    <row r="10" spans="1:5" x14ac:dyDescent="0.3">
      <c r="A10" s="5" t="s">
        <v>27</v>
      </c>
      <c r="B10" s="6" t="s">
        <v>442</v>
      </c>
      <c r="C10" s="6" t="s">
        <v>443</v>
      </c>
      <c r="D10" s="6" t="s">
        <v>345</v>
      </c>
      <c r="E10" s="10">
        <f t="shared" ref="E10:E45" si="0">C10-B10</f>
        <v>-9.8000000000000043</v>
      </c>
    </row>
    <row r="11" spans="1:5" x14ac:dyDescent="0.3">
      <c r="A11" s="3" t="s">
        <v>37</v>
      </c>
      <c r="B11" s="4" t="s">
        <v>197</v>
      </c>
      <c r="C11" s="4" t="s">
        <v>446</v>
      </c>
      <c r="D11" s="4" t="s">
        <v>447</v>
      </c>
      <c r="E11" s="9">
        <f t="shared" si="0"/>
        <v>-22</v>
      </c>
    </row>
    <row r="12" spans="1:5" x14ac:dyDescent="0.3">
      <c r="A12" s="5" t="s">
        <v>46</v>
      </c>
      <c r="B12" s="6" t="s">
        <v>450</v>
      </c>
      <c r="C12" s="6" t="s">
        <v>451</v>
      </c>
      <c r="D12" s="6" t="s">
        <v>452</v>
      </c>
      <c r="E12" s="10">
        <f t="shared" si="0"/>
        <v>-28.099999999999998</v>
      </c>
    </row>
    <row r="13" spans="1:5" x14ac:dyDescent="0.3">
      <c r="A13" s="3" t="s">
        <v>55</v>
      </c>
      <c r="B13" s="4" t="s">
        <v>455</v>
      </c>
      <c r="C13" s="4" t="s">
        <v>456</v>
      </c>
      <c r="D13" s="4" t="s">
        <v>457</v>
      </c>
      <c r="E13" s="9">
        <f t="shared" si="0"/>
        <v>-20.7</v>
      </c>
    </row>
    <row r="14" spans="1:5" x14ac:dyDescent="0.3">
      <c r="A14" s="5" t="s">
        <v>62</v>
      </c>
      <c r="B14" s="6" t="s">
        <v>173</v>
      </c>
      <c r="C14" s="6" t="s">
        <v>463</v>
      </c>
      <c r="D14" s="6" t="s">
        <v>196</v>
      </c>
      <c r="E14" s="10">
        <f t="shared" si="0"/>
        <v>-20.399999999999999</v>
      </c>
    </row>
    <row r="15" spans="1:5" x14ac:dyDescent="0.3">
      <c r="A15" s="3" t="s">
        <v>71</v>
      </c>
      <c r="B15" s="4" t="s">
        <v>251</v>
      </c>
      <c r="C15" s="4" t="s">
        <v>467</v>
      </c>
      <c r="D15" s="4" t="s">
        <v>348</v>
      </c>
      <c r="E15" s="9">
        <f t="shared" si="0"/>
        <v>-3.2000000000000028</v>
      </c>
    </row>
    <row r="16" spans="1:5" x14ac:dyDescent="0.3">
      <c r="A16" s="5" t="s">
        <v>81</v>
      </c>
      <c r="B16" s="6" t="s">
        <v>442</v>
      </c>
      <c r="C16" s="6" t="s">
        <v>470</v>
      </c>
      <c r="D16" s="6" t="s">
        <v>471</v>
      </c>
      <c r="E16" s="10">
        <f t="shared" si="0"/>
        <v>-23.5</v>
      </c>
    </row>
    <row r="17" spans="1:5" x14ac:dyDescent="0.3">
      <c r="A17" s="3" t="s">
        <v>90</v>
      </c>
      <c r="B17" s="4" t="s">
        <v>67</v>
      </c>
      <c r="C17" s="4" t="s">
        <v>404</v>
      </c>
      <c r="D17" s="4" t="s">
        <v>387</v>
      </c>
      <c r="E17" s="9">
        <f t="shared" si="0"/>
        <v>-32.200000000000003</v>
      </c>
    </row>
    <row r="18" spans="1:5" x14ac:dyDescent="0.3">
      <c r="A18" s="5" t="s">
        <v>99</v>
      </c>
      <c r="B18" s="6" t="s">
        <v>421</v>
      </c>
      <c r="C18" s="6" t="s">
        <v>61</v>
      </c>
      <c r="D18" s="6" t="s">
        <v>479</v>
      </c>
      <c r="E18" s="10">
        <f t="shared" si="0"/>
        <v>-20.199999999999996</v>
      </c>
    </row>
    <row r="19" spans="1:5" x14ac:dyDescent="0.3">
      <c r="A19" s="3" t="s">
        <v>107</v>
      </c>
      <c r="B19" s="4" t="s">
        <v>481</v>
      </c>
      <c r="C19" s="4" t="s">
        <v>482</v>
      </c>
      <c r="D19" s="4" t="s">
        <v>483</v>
      </c>
      <c r="E19" s="9">
        <f t="shared" si="0"/>
        <v>-25.400000000000002</v>
      </c>
    </row>
    <row r="20" spans="1:5" x14ac:dyDescent="0.3">
      <c r="A20" s="5" t="s">
        <v>116</v>
      </c>
      <c r="B20" s="6" t="s">
        <v>45</v>
      </c>
      <c r="C20" s="6" t="s">
        <v>54</v>
      </c>
      <c r="D20" s="6" t="s">
        <v>61</v>
      </c>
      <c r="E20" s="10">
        <f t="shared" si="0"/>
        <v>-23.800000000000004</v>
      </c>
    </row>
    <row r="21" spans="1:5" x14ac:dyDescent="0.3">
      <c r="A21" s="3" t="s">
        <v>124</v>
      </c>
      <c r="B21" s="4" t="s">
        <v>63</v>
      </c>
      <c r="C21" s="4" t="s">
        <v>60</v>
      </c>
      <c r="D21" s="4" t="s">
        <v>444</v>
      </c>
      <c r="E21" s="9">
        <f t="shared" si="0"/>
        <v>-17.099999999999994</v>
      </c>
    </row>
    <row r="22" spans="1:5" x14ac:dyDescent="0.3">
      <c r="A22" s="5" t="s">
        <v>134</v>
      </c>
      <c r="B22" s="6" t="s">
        <v>488</v>
      </c>
      <c r="C22" s="6" t="s">
        <v>489</v>
      </c>
      <c r="D22" s="6" t="s">
        <v>414</v>
      </c>
      <c r="E22" s="10">
        <f t="shared" si="0"/>
        <v>-28.700000000000003</v>
      </c>
    </row>
    <row r="23" spans="1:5" x14ac:dyDescent="0.3">
      <c r="A23" s="3" t="s">
        <v>140</v>
      </c>
      <c r="B23" s="4" t="s">
        <v>346</v>
      </c>
      <c r="C23" s="4" t="s">
        <v>493</v>
      </c>
      <c r="D23" s="4" t="s">
        <v>494</v>
      </c>
      <c r="E23" s="9">
        <f t="shared" si="0"/>
        <v>-29.5</v>
      </c>
    </row>
    <row r="24" spans="1:5" x14ac:dyDescent="0.3">
      <c r="A24" s="5" t="s">
        <v>148</v>
      </c>
      <c r="B24" s="6" t="s">
        <v>52</v>
      </c>
      <c r="C24" s="6" t="s">
        <v>36</v>
      </c>
      <c r="D24" s="6" t="s">
        <v>307</v>
      </c>
      <c r="E24" s="10">
        <f t="shared" si="0"/>
        <v>-15.300000000000004</v>
      </c>
    </row>
    <row r="25" spans="1:5" x14ac:dyDescent="0.3">
      <c r="A25" s="3" t="s">
        <v>156</v>
      </c>
      <c r="B25" s="4" t="s">
        <v>361</v>
      </c>
      <c r="C25" s="4" t="s">
        <v>408</v>
      </c>
      <c r="D25" s="4" t="s">
        <v>496</v>
      </c>
      <c r="E25" s="9">
        <f t="shared" si="0"/>
        <v>-13.600000000000001</v>
      </c>
    </row>
    <row r="26" spans="1:5" x14ac:dyDescent="0.3">
      <c r="A26" s="5" t="s">
        <v>164</v>
      </c>
      <c r="B26" s="6" t="s">
        <v>328</v>
      </c>
      <c r="C26" s="6" t="s">
        <v>499</v>
      </c>
      <c r="D26" s="6" t="s">
        <v>165</v>
      </c>
      <c r="E26" s="10">
        <f t="shared" si="0"/>
        <v>-9.4000000000000057</v>
      </c>
    </row>
    <row r="27" spans="1:5" x14ac:dyDescent="0.3">
      <c r="A27" s="3" t="s">
        <v>170</v>
      </c>
      <c r="B27" s="4" t="s">
        <v>384</v>
      </c>
      <c r="C27" s="4" t="s">
        <v>322</v>
      </c>
      <c r="D27" s="4" t="s">
        <v>500</v>
      </c>
      <c r="E27" s="9">
        <f t="shared" si="0"/>
        <v>-7.5999999999999943</v>
      </c>
    </row>
    <row r="28" spans="1:5" x14ac:dyDescent="0.3">
      <c r="A28" s="5" t="s">
        <v>179</v>
      </c>
      <c r="B28" s="6" t="s">
        <v>239</v>
      </c>
      <c r="C28" s="6" t="s">
        <v>503</v>
      </c>
      <c r="D28" s="6" t="s">
        <v>504</v>
      </c>
      <c r="E28" s="10">
        <f t="shared" si="0"/>
        <v>-18</v>
      </c>
    </row>
    <row r="29" spans="1:5" x14ac:dyDescent="0.3">
      <c r="A29" s="3" t="s">
        <v>188</v>
      </c>
      <c r="B29" s="4" t="s">
        <v>115</v>
      </c>
      <c r="C29" s="4" t="s">
        <v>474</v>
      </c>
      <c r="D29" s="4" t="s">
        <v>477</v>
      </c>
      <c r="E29" s="9">
        <f t="shared" si="0"/>
        <v>-17.299999999999997</v>
      </c>
    </row>
    <row r="30" spans="1:5" x14ac:dyDescent="0.3">
      <c r="A30" s="5" t="s">
        <v>194</v>
      </c>
      <c r="B30" s="6" t="s">
        <v>305</v>
      </c>
      <c r="C30" s="6" t="s">
        <v>509</v>
      </c>
      <c r="D30" s="6" t="s">
        <v>510</v>
      </c>
      <c r="E30" s="10">
        <f t="shared" si="0"/>
        <v>-28.5</v>
      </c>
    </row>
    <row r="31" spans="1:5" x14ac:dyDescent="0.3">
      <c r="A31" s="3" t="s">
        <v>200</v>
      </c>
      <c r="B31" s="4" t="s">
        <v>97</v>
      </c>
      <c r="C31" s="4" t="s">
        <v>487</v>
      </c>
      <c r="D31" s="4" t="s">
        <v>513</v>
      </c>
      <c r="E31" s="9">
        <f t="shared" si="0"/>
        <v>-14.399999999999991</v>
      </c>
    </row>
    <row r="32" spans="1:5" x14ac:dyDescent="0.3">
      <c r="A32" s="5" t="s">
        <v>205</v>
      </c>
      <c r="B32" s="6" t="s">
        <v>502</v>
      </c>
      <c r="C32" s="6" t="s">
        <v>404</v>
      </c>
      <c r="D32" s="6" t="s">
        <v>516</v>
      </c>
      <c r="E32" s="10">
        <f t="shared" si="0"/>
        <v>-15.599999999999994</v>
      </c>
    </row>
    <row r="33" spans="1:10" x14ac:dyDescent="0.3">
      <c r="A33" s="3" t="s">
        <v>213</v>
      </c>
      <c r="B33" s="4" t="s">
        <v>32</v>
      </c>
      <c r="C33" s="4" t="s">
        <v>521</v>
      </c>
      <c r="D33" s="4" t="s">
        <v>262</v>
      </c>
      <c r="E33" s="9">
        <f t="shared" si="0"/>
        <v>-26.900000000000006</v>
      </c>
    </row>
    <row r="34" spans="1:10" x14ac:dyDescent="0.3">
      <c r="A34" s="5" t="s">
        <v>218</v>
      </c>
      <c r="B34" s="6" t="s">
        <v>522</v>
      </c>
      <c r="C34" s="6" t="s">
        <v>523</v>
      </c>
      <c r="D34" s="6" t="s">
        <v>524</v>
      </c>
      <c r="E34" s="10">
        <f t="shared" si="0"/>
        <v>-13.6</v>
      </c>
    </row>
    <row r="35" spans="1:10" x14ac:dyDescent="0.3">
      <c r="A35" s="3" t="s">
        <v>228</v>
      </c>
      <c r="B35" s="4" t="s">
        <v>234</v>
      </c>
      <c r="C35" s="4" t="s">
        <v>528</v>
      </c>
      <c r="D35" s="4" t="s">
        <v>529</v>
      </c>
      <c r="E35" s="9">
        <f t="shared" si="0"/>
        <v>-23.6</v>
      </c>
    </row>
    <row r="36" spans="1:10" x14ac:dyDescent="0.3">
      <c r="A36" s="5" t="s">
        <v>235</v>
      </c>
      <c r="B36" s="6" t="s">
        <v>533</v>
      </c>
      <c r="C36" s="6" t="s">
        <v>534</v>
      </c>
      <c r="D36" s="6" t="s">
        <v>535</v>
      </c>
      <c r="E36" s="10">
        <f t="shared" si="0"/>
        <v>-23.1</v>
      </c>
    </row>
    <row r="37" spans="1:10" x14ac:dyDescent="0.3">
      <c r="A37" s="3" t="s">
        <v>241</v>
      </c>
      <c r="B37" s="4" t="s">
        <v>539</v>
      </c>
      <c r="C37" s="4" t="s">
        <v>400</v>
      </c>
      <c r="D37" s="4" t="s">
        <v>540</v>
      </c>
      <c r="E37" s="9">
        <f t="shared" si="0"/>
        <v>-22.200000000000003</v>
      </c>
    </row>
    <row r="38" spans="1:10" x14ac:dyDescent="0.3">
      <c r="A38" s="5" t="s">
        <v>248</v>
      </c>
      <c r="B38" s="6" t="s">
        <v>322</v>
      </c>
      <c r="C38" s="6" t="s">
        <v>544</v>
      </c>
      <c r="D38" s="6" t="s">
        <v>545</v>
      </c>
      <c r="E38" s="10">
        <f t="shared" si="0"/>
        <v>-19.100000000000001</v>
      </c>
    </row>
    <row r="39" spans="1:10" x14ac:dyDescent="0.3">
      <c r="A39" s="3" t="s">
        <v>255</v>
      </c>
      <c r="B39" s="4" t="s">
        <v>256</v>
      </c>
      <c r="C39" s="4" t="s">
        <v>256</v>
      </c>
      <c r="D39" s="4" t="s">
        <v>256</v>
      </c>
      <c r="E39" s="9" t="s">
        <v>256</v>
      </c>
    </row>
    <row r="40" spans="1:10" x14ac:dyDescent="0.3">
      <c r="A40" s="5" t="s">
        <v>567</v>
      </c>
      <c r="B40" s="6" t="s">
        <v>448</v>
      </c>
      <c r="C40" s="6" t="s">
        <v>548</v>
      </c>
      <c r="D40" s="6" t="s">
        <v>474</v>
      </c>
      <c r="E40" s="10">
        <f t="shared" si="0"/>
        <v>-41.900000000000006</v>
      </c>
    </row>
    <row r="41" spans="1:10" x14ac:dyDescent="0.3">
      <c r="A41" s="5" t="s">
        <v>264</v>
      </c>
      <c r="B41" s="6" t="s">
        <v>486</v>
      </c>
      <c r="C41" s="6" t="s">
        <v>494</v>
      </c>
      <c r="D41" s="6" t="s">
        <v>476</v>
      </c>
      <c r="E41" s="10">
        <f t="shared" si="0"/>
        <v>-18</v>
      </c>
    </row>
    <row r="42" spans="1:10" x14ac:dyDescent="0.3">
      <c r="A42" s="3" t="s">
        <v>272</v>
      </c>
      <c r="B42" s="4" t="s">
        <v>276</v>
      </c>
      <c r="C42" s="4" t="s">
        <v>521</v>
      </c>
      <c r="D42" s="4" t="s">
        <v>551</v>
      </c>
      <c r="E42" s="9">
        <f t="shared" si="0"/>
        <v>-38.900000000000006</v>
      </c>
    </row>
    <row r="43" spans="1:10" x14ac:dyDescent="0.3">
      <c r="A43" s="5" t="s">
        <v>279</v>
      </c>
      <c r="B43" s="6" t="s">
        <v>362</v>
      </c>
      <c r="C43" s="6" t="s">
        <v>553</v>
      </c>
      <c r="D43" s="6" t="s">
        <v>554</v>
      </c>
      <c r="E43" s="10">
        <f t="shared" si="0"/>
        <v>-27.199999999999996</v>
      </c>
    </row>
    <row r="44" spans="1:10" x14ac:dyDescent="0.3">
      <c r="A44" s="3" t="s">
        <v>283</v>
      </c>
      <c r="B44" s="4" t="s">
        <v>554</v>
      </c>
      <c r="C44" s="4" t="s">
        <v>187</v>
      </c>
      <c r="D44" s="4" t="s">
        <v>557</v>
      </c>
      <c r="E44" s="9">
        <f t="shared" si="0"/>
        <v>2.4000000000000057</v>
      </c>
    </row>
    <row r="45" spans="1:10" x14ac:dyDescent="0.3">
      <c r="A45" s="5" t="s">
        <v>289</v>
      </c>
      <c r="B45" s="6" t="s">
        <v>559</v>
      </c>
      <c r="C45" s="6" t="s">
        <v>493</v>
      </c>
      <c r="D45" s="6" t="s">
        <v>401</v>
      </c>
      <c r="E45" s="10">
        <f t="shared" si="0"/>
        <v>-23.9</v>
      </c>
    </row>
    <row r="46" spans="1:10" ht="14.4" customHeight="1" x14ac:dyDescent="0.3">
      <c r="A46" s="19" t="s">
        <v>572</v>
      </c>
      <c r="B46" s="19"/>
      <c r="C46" s="19"/>
      <c r="D46" s="19"/>
      <c r="E46" s="19"/>
      <c r="F46" s="17"/>
      <c r="G46" s="17"/>
      <c r="H46" s="17"/>
      <c r="I46" s="17"/>
      <c r="J46" s="17"/>
    </row>
  </sheetData>
  <mergeCells count="2">
    <mergeCell ref="A1:E5"/>
    <mergeCell ref="A46:E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33BB-4FF0-416F-B7A0-CAD5D6BF7AD2}">
  <dimension ref="A1:J46"/>
  <sheetViews>
    <sheetView topLeftCell="A25" workbookViewId="0">
      <selection activeCell="A46" sqref="A46:E46"/>
    </sheetView>
  </sheetViews>
  <sheetFormatPr defaultRowHeight="14.4" x14ac:dyDescent="0.3"/>
  <cols>
    <col min="1" max="1" width="31.88671875" bestFit="1" customWidth="1"/>
    <col min="2" max="4" width="8.5546875" bestFit="1" customWidth="1"/>
    <col min="5" max="5" width="10.5546875" style="7" bestFit="1" customWidth="1"/>
  </cols>
  <sheetData>
    <row r="1" spans="1:5" x14ac:dyDescent="0.3">
      <c r="A1" s="13" t="s">
        <v>566</v>
      </c>
      <c r="B1" s="15"/>
      <c r="C1" s="15"/>
      <c r="D1" s="15"/>
      <c r="E1" s="15"/>
    </row>
    <row r="2" spans="1:5" x14ac:dyDescent="0.3">
      <c r="A2" s="15"/>
      <c r="B2" s="15"/>
      <c r="C2" s="15"/>
      <c r="D2" s="15"/>
      <c r="E2" s="15"/>
    </row>
    <row r="3" spans="1:5" x14ac:dyDescent="0.3">
      <c r="A3" s="15"/>
      <c r="B3" s="15"/>
      <c r="C3" s="15"/>
      <c r="D3" s="15"/>
      <c r="E3" s="15"/>
    </row>
    <row r="4" spans="1:5" x14ac:dyDescent="0.3">
      <c r="A4" s="15"/>
      <c r="B4" s="15"/>
      <c r="C4" s="15"/>
      <c r="D4" s="15"/>
      <c r="E4" s="15"/>
    </row>
    <row r="5" spans="1:5" x14ac:dyDescent="0.3">
      <c r="A5" s="16"/>
      <c r="B5" s="16"/>
      <c r="C5" s="16"/>
      <c r="D5" s="16"/>
      <c r="E5" s="16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11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296</v>
      </c>
    </row>
    <row r="9" spans="1:5" x14ac:dyDescent="0.3">
      <c r="A9" s="3" t="s">
        <v>17</v>
      </c>
      <c r="B9" s="4" t="s">
        <v>440</v>
      </c>
      <c r="C9" s="4" t="s">
        <v>171</v>
      </c>
      <c r="D9" s="4" t="s">
        <v>76</v>
      </c>
      <c r="E9" s="9">
        <f>C9-B9</f>
        <v>-23</v>
      </c>
    </row>
    <row r="10" spans="1:5" x14ac:dyDescent="0.3">
      <c r="A10" s="5" t="s">
        <v>27</v>
      </c>
      <c r="B10" s="6" t="s">
        <v>50</v>
      </c>
      <c r="C10" s="6" t="s">
        <v>372</v>
      </c>
      <c r="D10" s="6" t="s">
        <v>421</v>
      </c>
      <c r="E10" s="10">
        <f t="shared" ref="E10:E45" si="0">C10-B10</f>
        <v>-15.199999999999989</v>
      </c>
    </row>
    <row r="11" spans="1:5" x14ac:dyDescent="0.3">
      <c r="A11" s="3" t="s">
        <v>37</v>
      </c>
      <c r="B11" s="4" t="s">
        <v>135</v>
      </c>
      <c r="C11" s="4" t="s">
        <v>448</v>
      </c>
      <c r="D11" s="4" t="s">
        <v>449</v>
      </c>
      <c r="E11" s="9">
        <f t="shared" si="0"/>
        <v>-18.799999999999997</v>
      </c>
    </row>
    <row r="12" spans="1:5" x14ac:dyDescent="0.3">
      <c r="A12" s="5" t="s">
        <v>46</v>
      </c>
      <c r="B12" s="6" t="s">
        <v>244</v>
      </c>
      <c r="C12" s="6" t="s">
        <v>453</v>
      </c>
      <c r="D12" s="6" t="s">
        <v>138</v>
      </c>
      <c r="E12" s="10">
        <f t="shared" si="0"/>
        <v>-28.599999999999994</v>
      </c>
    </row>
    <row r="13" spans="1:5" x14ac:dyDescent="0.3">
      <c r="A13" s="3" t="s">
        <v>55</v>
      </c>
      <c r="B13" s="4" t="s">
        <v>434</v>
      </c>
      <c r="C13" s="4" t="s">
        <v>458</v>
      </c>
      <c r="D13" s="4" t="s">
        <v>459</v>
      </c>
      <c r="E13" s="9">
        <f t="shared" si="0"/>
        <v>-19.299999999999997</v>
      </c>
    </row>
    <row r="14" spans="1:5" x14ac:dyDescent="0.3">
      <c r="A14" s="5" t="s">
        <v>62</v>
      </c>
      <c r="B14" s="6" t="s">
        <v>270</v>
      </c>
      <c r="C14" s="6" t="s">
        <v>464</v>
      </c>
      <c r="D14" s="6" t="s">
        <v>465</v>
      </c>
      <c r="E14" s="10">
        <f t="shared" si="0"/>
        <v>-18.799999999999997</v>
      </c>
    </row>
    <row r="15" spans="1:5" x14ac:dyDescent="0.3">
      <c r="A15" s="3" t="s">
        <v>71</v>
      </c>
      <c r="B15" s="4" t="s">
        <v>376</v>
      </c>
      <c r="C15" s="4" t="s">
        <v>424</v>
      </c>
      <c r="D15" s="4" t="s">
        <v>375</v>
      </c>
      <c r="E15" s="9">
        <f t="shared" si="0"/>
        <v>-11.800000000000004</v>
      </c>
    </row>
    <row r="16" spans="1:5" x14ac:dyDescent="0.3">
      <c r="A16" s="5" t="s">
        <v>81</v>
      </c>
      <c r="B16" s="6" t="s">
        <v>33</v>
      </c>
      <c r="C16" s="6" t="s">
        <v>472</v>
      </c>
      <c r="D16" s="6" t="s">
        <v>34</v>
      </c>
      <c r="E16" s="10">
        <f t="shared" si="0"/>
        <v>-29.4</v>
      </c>
    </row>
    <row r="17" spans="1:5" x14ac:dyDescent="0.3">
      <c r="A17" s="3" t="s">
        <v>90</v>
      </c>
      <c r="B17" s="4" t="s">
        <v>329</v>
      </c>
      <c r="C17" s="4" t="s">
        <v>476</v>
      </c>
      <c r="D17" s="4" t="s">
        <v>236</v>
      </c>
      <c r="E17" s="9">
        <f t="shared" si="0"/>
        <v>-22.5</v>
      </c>
    </row>
    <row r="18" spans="1:5" x14ac:dyDescent="0.3">
      <c r="A18" s="5" t="s">
        <v>99</v>
      </c>
      <c r="B18" s="6" t="s">
        <v>120</v>
      </c>
      <c r="C18" s="6" t="s">
        <v>110</v>
      </c>
      <c r="D18" s="6" t="s">
        <v>118</v>
      </c>
      <c r="E18" s="10">
        <f t="shared" si="0"/>
        <v>-21.799999999999997</v>
      </c>
    </row>
    <row r="19" spans="1:5" x14ac:dyDescent="0.3">
      <c r="A19" s="3" t="s">
        <v>107</v>
      </c>
      <c r="B19" s="4" t="s">
        <v>186</v>
      </c>
      <c r="C19" s="4" t="s">
        <v>484</v>
      </c>
      <c r="D19" s="4" t="s">
        <v>28</v>
      </c>
      <c r="E19" s="9">
        <f t="shared" si="0"/>
        <v>-24.300000000000004</v>
      </c>
    </row>
    <row r="20" spans="1:5" x14ac:dyDescent="0.3">
      <c r="A20" s="5" t="s">
        <v>116</v>
      </c>
      <c r="B20" s="6" t="s">
        <v>120</v>
      </c>
      <c r="C20" s="6" t="s">
        <v>381</v>
      </c>
      <c r="D20" s="6" t="s">
        <v>208</v>
      </c>
      <c r="E20" s="10">
        <f t="shared" si="0"/>
        <v>-15.799999999999997</v>
      </c>
    </row>
    <row r="21" spans="1:5" x14ac:dyDescent="0.3">
      <c r="A21" s="3" t="s">
        <v>124</v>
      </c>
      <c r="B21" s="4" t="s">
        <v>80</v>
      </c>
      <c r="C21" s="4" t="s">
        <v>74</v>
      </c>
      <c r="D21" s="4" t="s">
        <v>473</v>
      </c>
      <c r="E21" s="9">
        <f t="shared" si="0"/>
        <v>-12.5</v>
      </c>
    </row>
    <row r="22" spans="1:5" x14ac:dyDescent="0.3">
      <c r="A22" s="5" t="s">
        <v>134</v>
      </c>
      <c r="B22" s="6" t="s">
        <v>229</v>
      </c>
      <c r="C22" s="6" t="s">
        <v>382</v>
      </c>
      <c r="D22" s="6" t="s">
        <v>490</v>
      </c>
      <c r="E22" s="10">
        <f t="shared" si="0"/>
        <v>-25.299999999999997</v>
      </c>
    </row>
    <row r="23" spans="1:5" x14ac:dyDescent="0.3">
      <c r="A23" s="3" t="s">
        <v>140</v>
      </c>
      <c r="B23" s="4" t="s">
        <v>333</v>
      </c>
      <c r="C23" s="4" t="s">
        <v>464</v>
      </c>
      <c r="D23" s="4" t="s">
        <v>336</v>
      </c>
      <c r="E23" s="9">
        <f t="shared" si="0"/>
        <v>-22.299999999999997</v>
      </c>
    </row>
    <row r="24" spans="1:5" x14ac:dyDescent="0.3">
      <c r="A24" s="5" t="s">
        <v>148</v>
      </c>
      <c r="B24" s="6" t="s">
        <v>186</v>
      </c>
      <c r="C24" s="6" t="s">
        <v>251</v>
      </c>
      <c r="D24" s="6" t="s">
        <v>495</v>
      </c>
      <c r="E24" s="10">
        <f t="shared" si="0"/>
        <v>-15.400000000000006</v>
      </c>
    </row>
    <row r="25" spans="1:5" x14ac:dyDescent="0.3">
      <c r="A25" s="3" t="s">
        <v>156</v>
      </c>
      <c r="B25" s="4" t="s">
        <v>85</v>
      </c>
      <c r="C25" s="4" t="s">
        <v>31</v>
      </c>
      <c r="D25" s="4" t="s">
        <v>497</v>
      </c>
      <c r="E25" s="9">
        <f t="shared" si="0"/>
        <v>-3.1000000000000085</v>
      </c>
    </row>
    <row r="26" spans="1:5" x14ac:dyDescent="0.3">
      <c r="A26" s="5" t="s">
        <v>164</v>
      </c>
      <c r="B26" s="6" t="s">
        <v>340</v>
      </c>
      <c r="C26" s="6" t="s">
        <v>291</v>
      </c>
      <c r="D26" s="6" t="s">
        <v>386</v>
      </c>
      <c r="E26" s="10">
        <f t="shared" si="0"/>
        <v>-0.5</v>
      </c>
    </row>
    <row r="27" spans="1:5" x14ac:dyDescent="0.3">
      <c r="A27" s="3" t="s">
        <v>170</v>
      </c>
      <c r="B27" s="4" t="s">
        <v>195</v>
      </c>
      <c r="C27" s="4" t="s">
        <v>501</v>
      </c>
      <c r="D27" s="4" t="s">
        <v>51</v>
      </c>
      <c r="E27" s="9">
        <f t="shared" si="0"/>
        <v>-13.799999999999997</v>
      </c>
    </row>
    <row r="28" spans="1:5" x14ac:dyDescent="0.3">
      <c r="A28" s="5" t="s">
        <v>179</v>
      </c>
      <c r="B28" s="6" t="s">
        <v>229</v>
      </c>
      <c r="C28" s="6" t="s">
        <v>496</v>
      </c>
      <c r="D28" s="6" t="s">
        <v>59</v>
      </c>
      <c r="E28" s="10">
        <f t="shared" si="0"/>
        <v>-28</v>
      </c>
    </row>
    <row r="29" spans="1:5" x14ac:dyDescent="0.3">
      <c r="A29" s="3" t="s">
        <v>188</v>
      </c>
      <c r="B29" s="4" t="s">
        <v>162</v>
      </c>
      <c r="C29" s="4" t="s">
        <v>379</v>
      </c>
      <c r="D29" s="4" t="s">
        <v>506</v>
      </c>
      <c r="E29" s="9">
        <f t="shared" si="0"/>
        <v>-20.799999999999997</v>
      </c>
    </row>
    <row r="30" spans="1:5" x14ac:dyDescent="0.3">
      <c r="A30" s="5" t="s">
        <v>194</v>
      </c>
      <c r="B30" s="6" t="s">
        <v>202</v>
      </c>
      <c r="C30" s="6" t="s">
        <v>511</v>
      </c>
      <c r="D30" s="6" t="s">
        <v>51</v>
      </c>
      <c r="E30" s="10">
        <f t="shared" si="0"/>
        <v>-29.5</v>
      </c>
    </row>
    <row r="31" spans="1:5" x14ac:dyDescent="0.3">
      <c r="A31" s="3" t="s">
        <v>200</v>
      </c>
      <c r="B31" s="4" t="s">
        <v>77</v>
      </c>
      <c r="C31" s="4" t="s">
        <v>114</v>
      </c>
      <c r="D31" s="4" t="s">
        <v>514</v>
      </c>
      <c r="E31" s="9">
        <f t="shared" si="0"/>
        <v>-4.8000000000000114</v>
      </c>
    </row>
    <row r="32" spans="1:5" x14ac:dyDescent="0.3">
      <c r="A32" s="5" t="s">
        <v>205</v>
      </c>
      <c r="B32" s="6" t="s">
        <v>517</v>
      </c>
      <c r="C32" s="6" t="s">
        <v>518</v>
      </c>
      <c r="D32" s="6" t="s">
        <v>318</v>
      </c>
      <c r="E32" s="10">
        <f t="shared" si="0"/>
        <v>-19.399999999999999</v>
      </c>
    </row>
    <row r="33" spans="1:10" x14ac:dyDescent="0.3">
      <c r="A33" s="3" t="s">
        <v>213</v>
      </c>
      <c r="B33" s="4" t="s">
        <v>100</v>
      </c>
      <c r="C33" s="4" t="s">
        <v>373</v>
      </c>
      <c r="D33" s="4" t="s">
        <v>19</v>
      </c>
      <c r="E33" s="9">
        <f t="shared" si="0"/>
        <v>-13.799999999999997</v>
      </c>
    </row>
    <row r="34" spans="1:10" x14ac:dyDescent="0.3">
      <c r="A34" s="5" t="s">
        <v>218</v>
      </c>
      <c r="B34" s="6" t="s">
        <v>525</v>
      </c>
      <c r="C34" s="6" t="s">
        <v>526</v>
      </c>
      <c r="D34" s="6" t="s">
        <v>258</v>
      </c>
      <c r="E34" s="10">
        <f t="shared" si="0"/>
        <v>-10.599999999999998</v>
      </c>
    </row>
    <row r="35" spans="1:10" x14ac:dyDescent="0.3">
      <c r="A35" s="3" t="s">
        <v>228</v>
      </c>
      <c r="B35" s="4" t="s">
        <v>530</v>
      </c>
      <c r="C35" s="4" t="s">
        <v>531</v>
      </c>
      <c r="D35" s="4" t="s">
        <v>444</v>
      </c>
      <c r="E35" s="9">
        <f t="shared" si="0"/>
        <v>-28.299999999999997</v>
      </c>
    </row>
    <row r="36" spans="1:10" x14ac:dyDescent="0.3">
      <c r="A36" s="5" t="s">
        <v>235</v>
      </c>
      <c r="B36" s="6" t="s">
        <v>536</v>
      </c>
      <c r="C36" s="6" t="s">
        <v>242</v>
      </c>
      <c r="D36" s="6" t="s">
        <v>64</v>
      </c>
      <c r="E36" s="10">
        <f t="shared" si="0"/>
        <v>-22.1</v>
      </c>
    </row>
    <row r="37" spans="1:10" x14ac:dyDescent="0.3">
      <c r="A37" s="3" t="s">
        <v>241</v>
      </c>
      <c r="B37" s="4" t="s">
        <v>34</v>
      </c>
      <c r="C37" s="4" t="s">
        <v>541</v>
      </c>
      <c r="D37" s="4" t="s">
        <v>467</v>
      </c>
      <c r="E37" s="9">
        <f t="shared" si="0"/>
        <v>-26.199999999999996</v>
      </c>
    </row>
    <row r="38" spans="1:10" x14ac:dyDescent="0.3">
      <c r="A38" s="5" t="s">
        <v>248</v>
      </c>
      <c r="B38" s="6" t="s">
        <v>376</v>
      </c>
      <c r="C38" s="6" t="s">
        <v>546</v>
      </c>
      <c r="D38" s="6" t="s">
        <v>92</v>
      </c>
      <c r="E38" s="10">
        <f t="shared" si="0"/>
        <v>-27.300000000000004</v>
      </c>
    </row>
    <row r="39" spans="1:10" x14ac:dyDescent="0.3">
      <c r="A39" s="3" t="s">
        <v>255</v>
      </c>
      <c r="B39" s="4" t="s">
        <v>547</v>
      </c>
      <c r="C39" s="4" t="s">
        <v>473</v>
      </c>
      <c r="D39" s="4" t="s">
        <v>114</v>
      </c>
      <c r="E39" s="9">
        <f t="shared" si="0"/>
        <v>-33.300000000000004</v>
      </c>
    </row>
    <row r="40" spans="1:10" x14ac:dyDescent="0.3">
      <c r="A40" s="5" t="s">
        <v>567</v>
      </c>
      <c r="B40" s="6" t="s">
        <v>549</v>
      </c>
      <c r="C40" s="6" t="s">
        <v>290</v>
      </c>
      <c r="D40" s="6" t="s">
        <v>175</v>
      </c>
      <c r="E40" s="10">
        <f t="shared" si="0"/>
        <v>-42.1</v>
      </c>
    </row>
    <row r="41" spans="1:10" x14ac:dyDescent="0.3">
      <c r="A41" s="5" t="s">
        <v>264</v>
      </c>
      <c r="B41" s="6" t="s">
        <v>175</v>
      </c>
      <c r="C41" s="6" t="s">
        <v>157</v>
      </c>
      <c r="D41" s="6" t="s">
        <v>86</v>
      </c>
      <c r="E41" s="10">
        <f t="shared" si="0"/>
        <v>-17.200000000000003</v>
      </c>
    </row>
    <row r="42" spans="1:10" x14ac:dyDescent="0.3">
      <c r="A42" s="3" t="s">
        <v>272</v>
      </c>
      <c r="B42" s="4" t="s">
        <v>147</v>
      </c>
      <c r="C42" s="4" t="s">
        <v>552</v>
      </c>
      <c r="D42" s="4" t="s">
        <v>195</v>
      </c>
      <c r="E42" s="9">
        <f t="shared" si="0"/>
        <v>-11.200000000000003</v>
      </c>
    </row>
    <row r="43" spans="1:10" x14ac:dyDescent="0.3">
      <c r="A43" s="5" t="s">
        <v>279</v>
      </c>
      <c r="B43" s="6" t="s">
        <v>104</v>
      </c>
      <c r="C43" s="6" t="s">
        <v>555</v>
      </c>
      <c r="D43" s="6" t="s">
        <v>464</v>
      </c>
      <c r="E43" s="10">
        <f t="shared" si="0"/>
        <v>-23.5</v>
      </c>
    </row>
    <row r="44" spans="1:10" x14ac:dyDescent="0.3">
      <c r="A44" s="3" t="s">
        <v>283</v>
      </c>
      <c r="B44" s="4" t="s">
        <v>106</v>
      </c>
      <c r="C44" s="4" t="s">
        <v>464</v>
      </c>
      <c r="D44" s="4" t="s">
        <v>150</v>
      </c>
      <c r="E44" s="9">
        <f t="shared" si="0"/>
        <v>-27</v>
      </c>
    </row>
    <row r="45" spans="1:10" x14ac:dyDescent="0.3">
      <c r="A45" s="5" t="s">
        <v>289</v>
      </c>
      <c r="B45" s="6" t="s">
        <v>334</v>
      </c>
      <c r="C45" s="6" t="s">
        <v>481</v>
      </c>
      <c r="D45" s="6" t="s">
        <v>560</v>
      </c>
      <c r="E45" s="10">
        <f t="shared" si="0"/>
        <v>-22.1</v>
      </c>
    </row>
    <row r="46" spans="1:10" ht="14.4" customHeight="1" x14ac:dyDescent="0.3">
      <c r="A46" s="19" t="s">
        <v>572</v>
      </c>
      <c r="B46" s="19"/>
      <c r="C46" s="19"/>
      <c r="D46" s="19"/>
      <c r="E46" s="19"/>
      <c r="F46" s="17"/>
      <c r="G46" s="17"/>
      <c r="H46" s="17"/>
      <c r="I46" s="17"/>
      <c r="J46" s="17"/>
    </row>
  </sheetData>
  <mergeCells count="2">
    <mergeCell ref="A1:E5"/>
    <mergeCell ref="A46:E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9C37-1703-4E29-9DFC-B0E9457F230E}">
  <dimension ref="A1:J46"/>
  <sheetViews>
    <sheetView topLeftCell="A33" workbookViewId="0">
      <selection activeCell="A46" sqref="A46:E46"/>
    </sheetView>
  </sheetViews>
  <sheetFormatPr defaultRowHeight="14.4" x14ac:dyDescent="0.3"/>
  <cols>
    <col min="1" max="1" width="31.88671875" bestFit="1" customWidth="1"/>
    <col min="2" max="4" width="8.5546875" bestFit="1" customWidth="1"/>
    <col min="5" max="5" width="10.5546875" style="7" bestFit="1" customWidth="1"/>
  </cols>
  <sheetData>
    <row r="1" spans="1:5" x14ac:dyDescent="0.3">
      <c r="A1" s="13" t="s">
        <v>566</v>
      </c>
      <c r="B1" s="15"/>
      <c r="C1" s="15"/>
      <c r="D1" s="15"/>
      <c r="E1" s="15"/>
    </row>
    <row r="2" spans="1:5" x14ac:dyDescent="0.3">
      <c r="A2" s="15"/>
      <c r="B2" s="15"/>
      <c r="C2" s="15"/>
      <c r="D2" s="15"/>
      <c r="E2" s="15"/>
    </row>
    <row r="3" spans="1:5" x14ac:dyDescent="0.3">
      <c r="A3" s="15"/>
      <c r="B3" s="15"/>
      <c r="C3" s="15"/>
      <c r="D3" s="15"/>
      <c r="E3" s="15"/>
    </row>
    <row r="4" spans="1:5" x14ac:dyDescent="0.3">
      <c r="A4" s="15"/>
      <c r="B4" s="15"/>
      <c r="C4" s="15"/>
      <c r="D4" s="15"/>
      <c r="E4" s="15"/>
    </row>
    <row r="5" spans="1:5" x14ac:dyDescent="0.3">
      <c r="A5" s="16"/>
      <c r="B5" s="16"/>
      <c r="C5" s="16"/>
      <c r="D5" s="16"/>
      <c r="E5" s="16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12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296</v>
      </c>
    </row>
    <row r="9" spans="1:5" x14ac:dyDescent="0.3">
      <c r="A9" s="3" t="s">
        <v>17</v>
      </c>
      <c r="B9" s="4" t="s">
        <v>162</v>
      </c>
      <c r="C9" s="4" t="s">
        <v>441</v>
      </c>
      <c r="D9" s="4" t="s">
        <v>305</v>
      </c>
      <c r="E9" s="9">
        <f>C9-B9</f>
        <v>-23.399999999999991</v>
      </c>
    </row>
    <row r="10" spans="1:5" x14ac:dyDescent="0.3">
      <c r="A10" s="5" t="s">
        <v>27</v>
      </c>
      <c r="B10" s="6" t="s">
        <v>444</v>
      </c>
      <c r="C10" s="6" t="s">
        <v>57</v>
      </c>
      <c r="D10" s="6" t="s">
        <v>445</v>
      </c>
      <c r="E10" s="10">
        <f t="shared" ref="E10:E45" si="0">C10-B10</f>
        <v>-10.599999999999994</v>
      </c>
    </row>
    <row r="11" spans="1:5" x14ac:dyDescent="0.3">
      <c r="A11" s="3" t="s">
        <v>37</v>
      </c>
      <c r="B11" s="4" t="s">
        <v>318</v>
      </c>
      <c r="C11" s="4" t="s">
        <v>48</v>
      </c>
      <c r="D11" s="4" t="s">
        <v>445</v>
      </c>
      <c r="E11" s="9">
        <f t="shared" si="0"/>
        <v>-21.6</v>
      </c>
    </row>
    <row r="12" spans="1:5" x14ac:dyDescent="0.3">
      <c r="A12" s="5" t="s">
        <v>46</v>
      </c>
      <c r="B12" s="6" t="s">
        <v>418</v>
      </c>
      <c r="C12" s="6" t="s">
        <v>454</v>
      </c>
      <c r="D12" s="6" t="s">
        <v>455</v>
      </c>
      <c r="E12" s="10">
        <f t="shared" si="0"/>
        <v>-28.3</v>
      </c>
    </row>
    <row r="13" spans="1:5" x14ac:dyDescent="0.3">
      <c r="A13" s="3" t="s">
        <v>55</v>
      </c>
      <c r="B13" s="4" t="s">
        <v>460</v>
      </c>
      <c r="C13" s="4" t="s">
        <v>461</v>
      </c>
      <c r="D13" s="4" t="s">
        <v>462</v>
      </c>
      <c r="E13" s="9">
        <f t="shared" si="0"/>
        <v>-20.499999999999996</v>
      </c>
    </row>
    <row r="14" spans="1:5" x14ac:dyDescent="0.3">
      <c r="A14" s="5" t="s">
        <v>62</v>
      </c>
      <c r="B14" s="6" t="s">
        <v>466</v>
      </c>
      <c r="C14" s="6" t="s">
        <v>247</v>
      </c>
      <c r="D14" s="6" t="s">
        <v>381</v>
      </c>
      <c r="E14" s="10">
        <f t="shared" si="0"/>
        <v>-18.799999999999997</v>
      </c>
    </row>
    <row r="15" spans="1:5" x14ac:dyDescent="0.3">
      <c r="A15" s="3" t="s">
        <v>71</v>
      </c>
      <c r="B15" s="4" t="s">
        <v>468</v>
      </c>
      <c r="C15" s="4" t="s">
        <v>469</v>
      </c>
      <c r="D15" s="4" t="s">
        <v>240</v>
      </c>
      <c r="E15" s="9">
        <f t="shared" si="0"/>
        <v>-7.3000000000000043</v>
      </c>
    </row>
    <row r="16" spans="1:5" x14ac:dyDescent="0.3">
      <c r="A16" s="5" t="s">
        <v>81</v>
      </c>
      <c r="B16" s="6" t="s">
        <v>473</v>
      </c>
      <c r="C16" s="6" t="s">
        <v>474</v>
      </c>
      <c r="D16" s="6" t="s">
        <v>475</v>
      </c>
      <c r="E16" s="10">
        <f t="shared" si="0"/>
        <v>-27.5</v>
      </c>
    </row>
    <row r="17" spans="1:5" x14ac:dyDescent="0.3">
      <c r="A17" s="3" t="s">
        <v>90</v>
      </c>
      <c r="B17" s="4" t="s">
        <v>93</v>
      </c>
      <c r="C17" s="4" t="s">
        <v>477</v>
      </c>
      <c r="D17" s="4" t="s">
        <v>478</v>
      </c>
      <c r="E17" s="9">
        <f t="shared" si="0"/>
        <v>-28.5</v>
      </c>
    </row>
    <row r="18" spans="1:5" x14ac:dyDescent="0.3">
      <c r="A18" s="5" t="s">
        <v>99</v>
      </c>
      <c r="B18" s="6" t="s">
        <v>431</v>
      </c>
      <c r="C18" s="6" t="s">
        <v>480</v>
      </c>
      <c r="D18" s="6" t="s">
        <v>277</v>
      </c>
      <c r="E18" s="10">
        <f t="shared" si="0"/>
        <v>-20.699999999999996</v>
      </c>
    </row>
    <row r="19" spans="1:5" x14ac:dyDescent="0.3">
      <c r="A19" s="3" t="s">
        <v>107</v>
      </c>
      <c r="B19" s="4" t="s">
        <v>28</v>
      </c>
      <c r="C19" s="4" t="s">
        <v>485</v>
      </c>
      <c r="D19" s="4" t="s">
        <v>315</v>
      </c>
      <c r="E19" s="9">
        <f t="shared" si="0"/>
        <v>-25.5</v>
      </c>
    </row>
    <row r="20" spans="1:5" x14ac:dyDescent="0.3">
      <c r="A20" s="5" t="s">
        <v>116</v>
      </c>
      <c r="B20" s="6" t="s">
        <v>306</v>
      </c>
      <c r="C20" s="6" t="s">
        <v>323</v>
      </c>
      <c r="D20" s="6" t="s">
        <v>486</v>
      </c>
      <c r="E20" s="10">
        <f t="shared" si="0"/>
        <v>-19.999999999999993</v>
      </c>
    </row>
    <row r="21" spans="1:5" x14ac:dyDescent="0.3">
      <c r="A21" s="3" t="s">
        <v>124</v>
      </c>
      <c r="B21" s="4" t="s">
        <v>362</v>
      </c>
      <c r="C21" s="4" t="s">
        <v>487</v>
      </c>
      <c r="D21" s="4" t="s">
        <v>56</v>
      </c>
      <c r="E21" s="9">
        <f t="shared" si="0"/>
        <v>-14.899999999999991</v>
      </c>
    </row>
    <row r="22" spans="1:5" x14ac:dyDescent="0.3">
      <c r="A22" s="5" t="s">
        <v>134</v>
      </c>
      <c r="B22" s="6" t="s">
        <v>36</v>
      </c>
      <c r="C22" s="6" t="s">
        <v>491</v>
      </c>
      <c r="D22" s="6" t="s">
        <v>492</v>
      </c>
      <c r="E22" s="10">
        <f t="shared" si="0"/>
        <v>-27.5</v>
      </c>
    </row>
    <row r="23" spans="1:5" x14ac:dyDescent="0.3">
      <c r="A23" s="3" t="s">
        <v>140</v>
      </c>
      <c r="B23" s="4" t="s">
        <v>139</v>
      </c>
      <c r="C23" s="4" t="s">
        <v>412</v>
      </c>
      <c r="D23" s="4" t="s">
        <v>35</v>
      </c>
      <c r="E23" s="9">
        <f t="shared" si="0"/>
        <v>-25.599999999999994</v>
      </c>
    </row>
    <row r="24" spans="1:5" x14ac:dyDescent="0.3">
      <c r="A24" s="5" t="s">
        <v>148</v>
      </c>
      <c r="B24" s="6" t="s">
        <v>112</v>
      </c>
      <c r="C24" s="6" t="s">
        <v>142</v>
      </c>
      <c r="D24" s="6" t="s">
        <v>39</v>
      </c>
      <c r="E24" s="10">
        <f t="shared" si="0"/>
        <v>-15.700000000000003</v>
      </c>
    </row>
    <row r="25" spans="1:5" x14ac:dyDescent="0.3">
      <c r="A25" s="3" t="s">
        <v>156</v>
      </c>
      <c r="B25" s="4" t="s">
        <v>448</v>
      </c>
      <c r="C25" s="4" t="s">
        <v>498</v>
      </c>
      <c r="D25" s="4" t="s">
        <v>323</v>
      </c>
      <c r="E25" s="9">
        <f t="shared" si="0"/>
        <v>-10.5</v>
      </c>
    </row>
    <row r="26" spans="1:5" x14ac:dyDescent="0.3">
      <c r="A26" s="5" t="s">
        <v>164</v>
      </c>
      <c r="B26" s="6" t="s">
        <v>40</v>
      </c>
      <c r="C26" s="6" t="s">
        <v>236</v>
      </c>
      <c r="D26" s="6" t="s">
        <v>67</v>
      </c>
      <c r="E26" s="10">
        <f t="shared" si="0"/>
        <v>-5.2000000000000028</v>
      </c>
    </row>
    <row r="27" spans="1:5" x14ac:dyDescent="0.3">
      <c r="A27" s="3" t="s">
        <v>170</v>
      </c>
      <c r="B27" s="4" t="s">
        <v>316</v>
      </c>
      <c r="C27" s="4" t="s">
        <v>72</v>
      </c>
      <c r="D27" s="4" t="s">
        <v>502</v>
      </c>
      <c r="E27" s="9">
        <f t="shared" si="0"/>
        <v>-10.299999999999997</v>
      </c>
    </row>
    <row r="28" spans="1:5" x14ac:dyDescent="0.3">
      <c r="A28" s="5" t="s">
        <v>179</v>
      </c>
      <c r="B28" s="6" t="s">
        <v>442</v>
      </c>
      <c r="C28" s="6" t="s">
        <v>505</v>
      </c>
      <c r="D28" s="6" t="s">
        <v>242</v>
      </c>
      <c r="E28" s="10">
        <f t="shared" si="0"/>
        <v>-19.8</v>
      </c>
    </row>
    <row r="29" spans="1:5" x14ac:dyDescent="0.3">
      <c r="A29" s="3" t="s">
        <v>188</v>
      </c>
      <c r="B29" s="4" t="s">
        <v>507</v>
      </c>
      <c r="C29" s="4" t="s">
        <v>508</v>
      </c>
      <c r="D29" s="4" t="s">
        <v>393</v>
      </c>
      <c r="E29" s="9">
        <f t="shared" si="0"/>
        <v>-18.899999999999999</v>
      </c>
    </row>
    <row r="30" spans="1:5" x14ac:dyDescent="0.3">
      <c r="A30" s="5" t="s">
        <v>194</v>
      </c>
      <c r="B30" s="6" t="s">
        <v>304</v>
      </c>
      <c r="C30" s="6" t="s">
        <v>512</v>
      </c>
      <c r="D30" s="6" t="s">
        <v>407</v>
      </c>
      <c r="E30" s="10">
        <f t="shared" si="0"/>
        <v>-29.699999999999996</v>
      </c>
    </row>
    <row r="31" spans="1:5" x14ac:dyDescent="0.3">
      <c r="A31" s="3" t="s">
        <v>200</v>
      </c>
      <c r="B31" s="4" t="s">
        <v>376</v>
      </c>
      <c r="C31" s="4" t="s">
        <v>250</v>
      </c>
      <c r="D31" s="4" t="s">
        <v>515</v>
      </c>
      <c r="E31" s="9">
        <f t="shared" si="0"/>
        <v>-10.400000000000006</v>
      </c>
    </row>
    <row r="32" spans="1:5" x14ac:dyDescent="0.3">
      <c r="A32" s="5" t="s">
        <v>205</v>
      </c>
      <c r="B32" s="6" t="s">
        <v>310</v>
      </c>
      <c r="C32" s="6" t="s">
        <v>519</v>
      </c>
      <c r="D32" s="6" t="s">
        <v>520</v>
      </c>
      <c r="E32" s="10">
        <f t="shared" si="0"/>
        <v>-17.600000000000001</v>
      </c>
    </row>
    <row r="33" spans="1:10" x14ac:dyDescent="0.3">
      <c r="A33" s="3" t="s">
        <v>213</v>
      </c>
      <c r="B33" s="4" t="s">
        <v>298</v>
      </c>
      <c r="C33" s="4" t="s">
        <v>520</v>
      </c>
      <c r="D33" s="4" t="s">
        <v>486</v>
      </c>
      <c r="E33" s="9">
        <f t="shared" si="0"/>
        <v>-21.4</v>
      </c>
    </row>
    <row r="34" spans="1:10" x14ac:dyDescent="0.3">
      <c r="A34" s="5" t="s">
        <v>218</v>
      </c>
      <c r="B34" s="6" t="s">
        <v>454</v>
      </c>
      <c r="C34" s="6" t="s">
        <v>527</v>
      </c>
      <c r="D34" s="6" t="s">
        <v>524</v>
      </c>
      <c r="E34" s="10">
        <f t="shared" si="0"/>
        <v>-12.899999999999999</v>
      </c>
    </row>
    <row r="35" spans="1:10" x14ac:dyDescent="0.3">
      <c r="A35" s="3" t="s">
        <v>228</v>
      </c>
      <c r="B35" s="4" t="s">
        <v>375</v>
      </c>
      <c r="C35" s="4" t="s">
        <v>532</v>
      </c>
      <c r="D35" s="4" t="s">
        <v>459</v>
      </c>
      <c r="E35" s="9">
        <f t="shared" si="0"/>
        <v>-25.4</v>
      </c>
    </row>
    <row r="36" spans="1:10" x14ac:dyDescent="0.3">
      <c r="A36" s="5" t="s">
        <v>235</v>
      </c>
      <c r="B36" s="6" t="s">
        <v>537</v>
      </c>
      <c r="C36" s="6" t="s">
        <v>538</v>
      </c>
      <c r="D36" s="6" t="s">
        <v>510</v>
      </c>
      <c r="E36" s="10">
        <f t="shared" si="0"/>
        <v>-22.900000000000002</v>
      </c>
    </row>
    <row r="37" spans="1:10" x14ac:dyDescent="0.3">
      <c r="A37" s="3" t="s">
        <v>241</v>
      </c>
      <c r="B37" s="4" t="s">
        <v>542</v>
      </c>
      <c r="C37" s="4" t="s">
        <v>543</v>
      </c>
      <c r="D37" s="4" t="s">
        <v>399</v>
      </c>
      <c r="E37" s="9">
        <f t="shared" si="0"/>
        <v>-23.6</v>
      </c>
    </row>
    <row r="38" spans="1:10" x14ac:dyDescent="0.3">
      <c r="A38" s="5" t="s">
        <v>248</v>
      </c>
      <c r="B38" s="6" t="s">
        <v>305</v>
      </c>
      <c r="C38" s="6" t="s">
        <v>512</v>
      </c>
      <c r="D38" s="6" t="s">
        <v>458</v>
      </c>
      <c r="E38" s="10">
        <f t="shared" si="0"/>
        <v>-23</v>
      </c>
    </row>
    <row r="39" spans="1:10" x14ac:dyDescent="0.3">
      <c r="A39" s="3" t="s">
        <v>255</v>
      </c>
      <c r="B39" s="4" t="s">
        <v>547</v>
      </c>
      <c r="C39" s="4" t="s">
        <v>473</v>
      </c>
      <c r="D39" s="4" t="s">
        <v>114</v>
      </c>
      <c r="E39" s="9">
        <f t="shared" si="0"/>
        <v>-33.300000000000004</v>
      </c>
    </row>
    <row r="40" spans="1:10" x14ac:dyDescent="0.3">
      <c r="A40" s="5" t="s">
        <v>567</v>
      </c>
      <c r="B40" s="6" t="s">
        <v>105</v>
      </c>
      <c r="C40" s="6" t="s">
        <v>550</v>
      </c>
      <c r="D40" s="6" t="s">
        <v>163</v>
      </c>
      <c r="E40" s="10">
        <f t="shared" si="0"/>
        <v>-45.7</v>
      </c>
    </row>
    <row r="41" spans="1:10" x14ac:dyDescent="0.3">
      <c r="A41" s="5" t="s">
        <v>264</v>
      </c>
      <c r="B41" s="6" t="s">
        <v>186</v>
      </c>
      <c r="C41" s="6" t="s">
        <v>222</v>
      </c>
      <c r="D41" s="6" t="s">
        <v>495</v>
      </c>
      <c r="E41" s="10">
        <f t="shared" si="0"/>
        <v>-17.600000000000009</v>
      </c>
    </row>
    <row r="42" spans="1:10" x14ac:dyDescent="0.3">
      <c r="A42" s="3" t="s">
        <v>272</v>
      </c>
      <c r="B42" s="4" t="s">
        <v>358</v>
      </c>
      <c r="C42" s="4" t="s">
        <v>546</v>
      </c>
      <c r="D42" s="4" t="s">
        <v>490</v>
      </c>
      <c r="E42" s="9">
        <f t="shared" si="0"/>
        <v>-32.800000000000004</v>
      </c>
    </row>
    <row r="43" spans="1:10" x14ac:dyDescent="0.3">
      <c r="A43" s="5" t="s">
        <v>279</v>
      </c>
      <c r="B43" s="6" t="s">
        <v>104</v>
      </c>
      <c r="C43" s="6" t="s">
        <v>539</v>
      </c>
      <c r="D43" s="6" t="s">
        <v>556</v>
      </c>
      <c r="E43" s="10">
        <f t="shared" si="0"/>
        <v>-24.699999999999996</v>
      </c>
    </row>
    <row r="44" spans="1:10" x14ac:dyDescent="0.3">
      <c r="A44" s="3" t="s">
        <v>283</v>
      </c>
      <c r="B44" s="4" t="s">
        <v>93</v>
      </c>
      <c r="C44" s="4" t="s">
        <v>558</v>
      </c>
      <c r="D44" s="4" t="s">
        <v>176</v>
      </c>
      <c r="E44" s="9">
        <f t="shared" si="0"/>
        <v>-16.899999999999999</v>
      </c>
    </row>
    <row r="45" spans="1:10" x14ac:dyDescent="0.3">
      <c r="A45" s="5" t="s">
        <v>289</v>
      </c>
      <c r="B45" s="6" t="s">
        <v>65</v>
      </c>
      <c r="C45" s="6" t="s">
        <v>561</v>
      </c>
      <c r="D45" s="6" t="s">
        <v>109</v>
      </c>
      <c r="E45" s="10">
        <f t="shared" si="0"/>
        <v>-23.5</v>
      </c>
    </row>
    <row r="46" spans="1:10" ht="14.4" customHeight="1" x14ac:dyDescent="0.3">
      <c r="A46" s="19" t="s">
        <v>572</v>
      </c>
      <c r="B46" s="19"/>
      <c r="C46" s="19"/>
      <c r="D46" s="19"/>
      <c r="E46" s="19"/>
      <c r="F46" s="17"/>
      <c r="G46" s="17"/>
      <c r="H46" s="17"/>
      <c r="I46" s="17"/>
      <c r="J46" s="17"/>
    </row>
  </sheetData>
  <mergeCells count="2">
    <mergeCell ref="A1:E5"/>
    <mergeCell ref="A46:E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8CC6-D617-44F5-8B37-BAFEDFE97B09}">
  <dimension ref="A1:J46"/>
  <sheetViews>
    <sheetView topLeftCell="A23" workbookViewId="0">
      <selection activeCell="A46" sqref="A46:E46"/>
    </sheetView>
  </sheetViews>
  <sheetFormatPr defaultRowHeight="14.4" x14ac:dyDescent="0.3"/>
  <cols>
    <col min="1" max="1" width="31.88671875" bestFit="1" customWidth="1"/>
    <col min="2" max="4" width="8.5546875" bestFit="1" customWidth="1"/>
    <col min="5" max="5" width="10.5546875" style="7" bestFit="1" customWidth="1"/>
  </cols>
  <sheetData>
    <row r="1" spans="1:5" x14ac:dyDescent="0.3">
      <c r="A1" s="13" t="s">
        <v>563</v>
      </c>
      <c r="B1" s="15"/>
      <c r="C1" s="15"/>
      <c r="D1" s="15"/>
      <c r="E1" s="15"/>
    </row>
    <row r="2" spans="1:5" x14ac:dyDescent="0.3">
      <c r="A2" s="15"/>
      <c r="B2" s="15"/>
      <c r="C2" s="15"/>
      <c r="D2" s="15"/>
      <c r="E2" s="15"/>
    </row>
    <row r="3" spans="1:5" x14ac:dyDescent="0.3">
      <c r="A3" s="15"/>
      <c r="B3" s="15"/>
      <c r="C3" s="15"/>
      <c r="D3" s="15"/>
      <c r="E3" s="15"/>
    </row>
    <row r="4" spans="1:5" x14ac:dyDescent="0.3">
      <c r="A4" s="15"/>
      <c r="B4" s="15"/>
      <c r="C4" s="15"/>
      <c r="D4" s="15"/>
      <c r="E4" s="15"/>
    </row>
    <row r="5" spans="1:5" x14ac:dyDescent="0.3">
      <c r="A5" s="16"/>
      <c r="B5" s="16"/>
      <c r="C5" s="16"/>
      <c r="D5" s="16"/>
      <c r="E5" s="16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10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296</v>
      </c>
    </row>
    <row r="9" spans="1:5" x14ac:dyDescent="0.3">
      <c r="A9" s="3" t="s">
        <v>17</v>
      </c>
      <c r="B9" s="4" t="s">
        <v>18</v>
      </c>
      <c r="C9" s="4" t="s">
        <v>19</v>
      </c>
      <c r="D9" s="4" t="s">
        <v>20</v>
      </c>
      <c r="E9" s="9">
        <f>C9-B9</f>
        <v>-12.400000000000006</v>
      </c>
    </row>
    <row r="10" spans="1:5" x14ac:dyDescent="0.3">
      <c r="A10" s="5" t="s">
        <v>27</v>
      </c>
      <c r="B10" s="6" t="s">
        <v>28</v>
      </c>
      <c r="C10" s="6" t="s">
        <v>29</v>
      </c>
      <c r="D10" s="6" t="s">
        <v>30</v>
      </c>
      <c r="E10" s="10">
        <f t="shared" ref="E10:E45" si="0">C10-B10</f>
        <v>-1.5</v>
      </c>
    </row>
    <row r="11" spans="1:5" x14ac:dyDescent="0.3">
      <c r="A11" s="3" t="s">
        <v>37</v>
      </c>
      <c r="B11" s="4" t="s">
        <v>38</v>
      </c>
      <c r="C11" s="4" t="s">
        <v>39</v>
      </c>
      <c r="D11" s="4" t="s">
        <v>40</v>
      </c>
      <c r="E11" s="9">
        <f t="shared" si="0"/>
        <v>-16.5</v>
      </c>
    </row>
    <row r="12" spans="1:5" x14ac:dyDescent="0.3">
      <c r="A12" s="5" t="s">
        <v>46</v>
      </c>
      <c r="B12" s="6" t="s">
        <v>47</v>
      </c>
      <c r="C12" s="6" t="s">
        <v>48</v>
      </c>
      <c r="D12" s="6" t="s">
        <v>49</v>
      </c>
      <c r="E12" s="10">
        <f t="shared" si="0"/>
        <v>-32.1</v>
      </c>
    </row>
    <row r="13" spans="1:5" x14ac:dyDescent="0.3">
      <c r="A13" s="3" t="s">
        <v>55</v>
      </c>
      <c r="B13" s="4" t="s">
        <v>56</v>
      </c>
      <c r="C13" s="4" t="s">
        <v>57</v>
      </c>
      <c r="D13" s="4" t="s">
        <v>29</v>
      </c>
      <c r="E13" s="9">
        <f t="shared" si="0"/>
        <v>-13.799999999999997</v>
      </c>
    </row>
    <row r="14" spans="1:5" x14ac:dyDescent="0.3">
      <c r="A14" s="5" t="s">
        <v>62</v>
      </c>
      <c r="B14" s="6" t="s">
        <v>63</v>
      </c>
      <c r="C14" s="6" t="s">
        <v>64</v>
      </c>
      <c r="D14" s="6" t="s">
        <v>65</v>
      </c>
      <c r="E14" s="10">
        <f t="shared" si="0"/>
        <v>-15</v>
      </c>
    </row>
    <row r="15" spans="1:5" x14ac:dyDescent="0.3">
      <c r="A15" s="3" t="s">
        <v>71</v>
      </c>
      <c r="B15" s="4" t="s">
        <v>72</v>
      </c>
      <c r="C15" s="4" t="s">
        <v>73</v>
      </c>
      <c r="D15" s="4" t="s">
        <v>74</v>
      </c>
      <c r="E15" s="9">
        <f t="shared" si="0"/>
        <v>13.200000000000003</v>
      </c>
    </row>
    <row r="16" spans="1:5" x14ac:dyDescent="0.3">
      <c r="A16" s="5" t="s">
        <v>81</v>
      </c>
      <c r="B16" s="6" t="s">
        <v>82</v>
      </c>
      <c r="C16" s="6" t="s">
        <v>83</v>
      </c>
      <c r="D16" s="6" t="s">
        <v>84</v>
      </c>
      <c r="E16" s="10">
        <f t="shared" si="0"/>
        <v>-24.4</v>
      </c>
    </row>
    <row r="17" spans="1:5" x14ac:dyDescent="0.3">
      <c r="A17" s="3" t="s">
        <v>90</v>
      </c>
      <c r="B17" s="4" t="s">
        <v>91</v>
      </c>
      <c r="C17" s="4" t="s">
        <v>92</v>
      </c>
      <c r="D17" s="4" t="s">
        <v>93</v>
      </c>
      <c r="E17" s="9">
        <f t="shared" si="0"/>
        <v>-26.000000000000007</v>
      </c>
    </row>
    <row r="18" spans="1:5" x14ac:dyDescent="0.3">
      <c r="A18" s="5" t="s">
        <v>99</v>
      </c>
      <c r="B18" s="6" t="s">
        <v>100</v>
      </c>
      <c r="C18" s="6" t="s">
        <v>101</v>
      </c>
      <c r="D18" s="6" t="s">
        <v>102</v>
      </c>
      <c r="E18" s="10">
        <f t="shared" si="0"/>
        <v>0.20000000000000284</v>
      </c>
    </row>
    <row r="19" spans="1:5" x14ac:dyDescent="0.3">
      <c r="A19" s="3" t="s">
        <v>107</v>
      </c>
      <c r="B19" s="4" t="s">
        <v>108</v>
      </c>
      <c r="C19" s="4" t="s">
        <v>109</v>
      </c>
      <c r="D19" s="4" t="s">
        <v>110</v>
      </c>
      <c r="E19" s="9">
        <f t="shared" si="0"/>
        <v>-27.500000000000007</v>
      </c>
    </row>
    <row r="20" spans="1:5" x14ac:dyDescent="0.3">
      <c r="A20" s="5" t="s">
        <v>116</v>
      </c>
      <c r="B20" s="6" t="s">
        <v>117</v>
      </c>
      <c r="C20" s="6" t="s">
        <v>118</v>
      </c>
      <c r="D20" s="6" t="s">
        <v>119</v>
      </c>
      <c r="E20" s="10">
        <f t="shared" si="0"/>
        <v>-16.900000000000006</v>
      </c>
    </row>
    <row r="21" spans="1:5" x14ac:dyDescent="0.3">
      <c r="A21" s="3" t="s">
        <v>124</v>
      </c>
      <c r="B21" s="4" t="s">
        <v>125</v>
      </c>
      <c r="C21" s="4" t="s">
        <v>126</v>
      </c>
      <c r="D21" s="4" t="s">
        <v>127</v>
      </c>
      <c r="E21" s="9">
        <f t="shared" si="0"/>
        <v>-4.6000000000000085</v>
      </c>
    </row>
    <row r="22" spans="1:5" x14ac:dyDescent="0.3">
      <c r="A22" s="5" t="s">
        <v>134</v>
      </c>
      <c r="B22" s="6" t="s">
        <v>135</v>
      </c>
      <c r="C22" s="6" t="s">
        <v>72</v>
      </c>
      <c r="D22" s="6" t="s">
        <v>136</v>
      </c>
      <c r="E22" s="10">
        <f t="shared" si="0"/>
        <v>-29.5</v>
      </c>
    </row>
    <row r="23" spans="1:5" x14ac:dyDescent="0.3">
      <c r="A23" s="3" t="s">
        <v>140</v>
      </c>
      <c r="B23" s="4" t="s">
        <v>141</v>
      </c>
      <c r="C23" s="4" t="s">
        <v>142</v>
      </c>
      <c r="D23" s="4" t="s">
        <v>143</v>
      </c>
      <c r="E23" s="9">
        <f t="shared" si="0"/>
        <v>-22.600000000000009</v>
      </c>
    </row>
    <row r="24" spans="1:5" x14ac:dyDescent="0.3">
      <c r="A24" s="5" t="s">
        <v>148</v>
      </c>
      <c r="B24" s="6" t="s">
        <v>149</v>
      </c>
      <c r="C24" s="6" t="s">
        <v>150</v>
      </c>
      <c r="D24" s="6" t="s">
        <v>151</v>
      </c>
      <c r="E24" s="10">
        <f t="shared" si="0"/>
        <v>-7.2999999999999972</v>
      </c>
    </row>
    <row r="25" spans="1:5" x14ac:dyDescent="0.3">
      <c r="A25" s="3" t="s">
        <v>156</v>
      </c>
      <c r="B25" s="4" t="s">
        <v>157</v>
      </c>
      <c r="C25" s="4" t="s">
        <v>110</v>
      </c>
      <c r="D25" s="4" t="s">
        <v>158</v>
      </c>
      <c r="E25" s="9">
        <f t="shared" si="0"/>
        <v>2.7000000000000028</v>
      </c>
    </row>
    <row r="26" spans="1:5" x14ac:dyDescent="0.3">
      <c r="A26" s="5" t="s">
        <v>164</v>
      </c>
      <c r="B26" s="6" t="s">
        <v>47</v>
      </c>
      <c r="C26" s="6" t="s">
        <v>59</v>
      </c>
      <c r="D26" s="6" t="s">
        <v>165</v>
      </c>
      <c r="E26" s="10">
        <f t="shared" si="0"/>
        <v>-12</v>
      </c>
    </row>
    <row r="27" spans="1:5" x14ac:dyDescent="0.3">
      <c r="A27" s="3" t="s">
        <v>170</v>
      </c>
      <c r="B27" s="4" t="s">
        <v>171</v>
      </c>
      <c r="C27" s="4" t="s">
        <v>172</v>
      </c>
      <c r="D27" s="4" t="s">
        <v>173</v>
      </c>
      <c r="E27" s="9">
        <f t="shared" si="0"/>
        <v>2.7000000000000028</v>
      </c>
    </row>
    <row r="28" spans="1:5" x14ac:dyDescent="0.3">
      <c r="A28" s="5" t="s">
        <v>179</v>
      </c>
      <c r="B28" s="6" t="s">
        <v>180</v>
      </c>
      <c r="C28" s="6" t="s">
        <v>181</v>
      </c>
      <c r="D28" s="6" t="s">
        <v>182</v>
      </c>
      <c r="E28" s="10">
        <f t="shared" si="0"/>
        <v>-10.5</v>
      </c>
    </row>
    <row r="29" spans="1:5" x14ac:dyDescent="0.3">
      <c r="A29" s="3" t="s">
        <v>188</v>
      </c>
      <c r="B29" s="4" t="s">
        <v>189</v>
      </c>
      <c r="C29" s="4" t="s">
        <v>190</v>
      </c>
      <c r="D29" s="4" t="s">
        <v>191</v>
      </c>
      <c r="E29" s="9">
        <f t="shared" si="0"/>
        <v>-12.400000000000006</v>
      </c>
    </row>
    <row r="30" spans="1:5" x14ac:dyDescent="0.3">
      <c r="A30" s="5" t="s">
        <v>194</v>
      </c>
      <c r="B30" s="6" t="s">
        <v>195</v>
      </c>
      <c r="C30" s="6" t="s">
        <v>196</v>
      </c>
      <c r="D30" s="6" t="s">
        <v>197</v>
      </c>
      <c r="E30" s="10">
        <f t="shared" si="0"/>
        <v>-22.9</v>
      </c>
    </row>
    <row r="31" spans="1:5" x14ac:dyDescent="0.3">
      <c r="A31" s="3" t="s">
        <v>200</v>
      </c>
      <c r="B31" s="4" t="s">
        <v>201</v>
      </c>
      <c r="C31" s="4" t="s">
        <v>202</v>
      </c>
      <c r="D31" s="4" t="s">
        <v>152</v>
      </c>
      <c r="E31" s="9">
        <f t="shared" si="0"/>
        <v>-0.20000000000000284</v>
      </c>
    </row>
    <row r="32" spans="1:5" x14ac:dyDescent="0.3">
      <c r="A32" s="5" t="s">
        <v>205</v>
      </c>
      <c r="B32" s="6" t="s">
        <v>206</v>
      </c>
      <c r="C32" s="6" t="s">
        <v>207</v>
      </c>
      <c r="D32" s="6" t="s">
        <v>208</v>
      </c>
      <c r="E32" s="10">
        <f t="shared" si="0"/>
        <v>3</v>
      </c>
    </row>
    <row r="33" spans="1:10" x14ac:dyDescent="0.3">
      <c r="A33" s="3" t="s">
        <v>213</v>
      </c>
      <c r="B33" s="4" t="s">
        <v>214</v>
      </c>
      <c r="C33" s="4" t="s">
        <v>215</v>
      </c>
      <c r="D33" s="4" t="s">
        <v>130</v>
      </c>
      <c r="E33" s="9">
        <f t="shared" si="0"/>
        <v>-11.700000000000003</v>
      </c>
    </row>
    <row r="34" spans="1:10" x14ac:dyDescent="0.3">
      <c r="A34" s="5" t="s">
        <v>218</v>
      </c>
      <c r="B34" s="6" t="s">
        <v>219</v>
      </c>
      <c r="C34" s="6" t="s">
        <v>220</v>
      </c>
      <c r="D34" s="6" t="s">
        <v>221</v>
      </c>
      <c r="E34" s="10">
        <f t="shared" si="0"/>
        <v>-7.3000000000000007</v>
      </c>
    </row>
    <row r="35" spans="1:10" x14ac:dyDescent="0.3">
      <c r="A35" s="3" t="s">
        <v>228</v>
      </c>
      <c r="B35" s="4" t="s">
        <v>204</v>
      </c>
      <c r="C35" s="4" t="s">
        <v>229</v>
      </c>
      <c r="D35" s="4" t="s">
        <v>230</v>
      </c>
      <c r="E35" s="9">
        <f t="shared" si="0"/>
        <v>-6.9000000000000057</v>
      </c>
    </row>
    <row r="36" spans="1:10" x14ac:dyDescent="0.3">
      <c r="A36" s="5" t="s">
        <v>235</v>
      </c>
      <c r="B36" s="6" t="s">
        <v>236</v>
      </c>
      <c r="C36" s="6" t="s">
        <v>237</v>
      </c>
      <c r="D36" s="6" t="s">
        <v>182</v>
      </c>
      <c r="E36" s="10">
        <f t="shared" si="0"/>
        <v>-25</v>
      </c>
    </row>
    <row r="37" spans="1:10" x14ac:dyDescent="0.3">
      <c r="A37" s="3" t="s">
        <v>241</v>
      </c>
      <c r="B37" s="4" t="s">
        <v>186</v>
      </c>
      <c r="C37" s="4" t="s">
        <v>242</v>
      </c>
      <c r="D37" s="4" t="s">
        <v>243</v>
      </c>
      <c r="E37" s="9">
        <f t="shared" si="0"/>
        <v>-26.400000000000006</v>
      </c>
    </row>
    <row r="38" spans="1:10" x14ac:dyDescent="0.3">
      <c r="A38" s="5" t="s">
        <v>248</v>
      </c>
      <c r="B38" s="6" t="s">
        <v>249</v>
      </c>
      <c r="C38" s="6" t="s">
        <v>250</v>
      </c>
      <c r="D38" s="6" t="s">
        <v>251</v>
      </c>
      <c r="E38" s="10">
        <f t="shared" si="0"/>
        <v>14.799999999999997</v>
      </c>
    </row>
    <row r="39" spans="1:10" x14ac:dyDescent="0.3">
      <c r="A39" s="3" t="s">
        <v>255</v>
      </c>
      <c r="B39" s="4" t="s">
        <v>256</v>
      </c>
      <c r="C39" s="4" t="s">
        <v>256</v>
      </c>
      <c r="D39" s="4" t="s">
        <v>256</v>
      </c>
      <c r="E39" s="9" t="s">
        <v>256</v>
      </c>
    </row>
    <row r="40" spans="1:10" x14ac:dyDescent="0.3">
      <c r="A40" s="5" t="s">
        <v>567</v>
      </c>
      <c r="B40" s="6" t="s">
        <v>127</v>
      </c>
      <c r="C40" s="6" t="s">
        <v>258</v>
      </c>
      <c r="D40" s="6" t="s">
        <v>259</v>
      </c>
      <c r="E40" s="10">
        <f t="shared" si="0"/>
        <v>-67.699999999999989</v>
      </c>
    </row>
    <row r="41" spans="1:10" x14ac:dyDescent="0.3">
      <c r="A41" s="5" t="s">
        <v>264</v>
      </c>
      <c r="B41" s="6" t="s">
        <v>66</v>
      </c>
      <c r="C41" s="6" t="s">
        <v>265</v>
      </c>
      <c r="D41" s="6" t="s">
        <v>266</v>
      </c>
      <c r="E41" s="10">
        <f t="shared" si="0"/>
        <v>-10.799999999999997</v>
      </c>
    </row>
    <row r="42" spans="1:10" x14ac:dyDescent="0.3">
      <c r="A42" s="3" t="s">
        <v>272</v>
      </c>
      <c r="B42" s="4" t="s">
        <v>45</v>
      </c>
      <c r="C42" s="4" t="s">
        <v>273</v>
      </c>
      <c r="D42" s="4" t="s">
        <v>274</v>
      </c>
      <c r="E42" s="9">
        <f t="shared" si="0"/>
        <v>-33.400000000000006</v>
      </c>
    </row>
    <row r="43" spans="1:10" x14ac:dyDescent="0.3">
      <c r="A43" s="5" t="s">
        <v>279</v>
      </c>
      <c r="B43" s="6" t="s">
        <v>75</v>
      </c>
      <c r="C43" s="6" t="s">
        <v>280</v>
      </c>
      <c r="D43" s="6" t="s">
        <v>19</v>
      </c>
      <c r="E43" s="10">
        <f t="shared" si="0"/>
        <v>-31.700000000000003</v>
      </c>
    </row>
    <row r="44" spans="1:10" x14ac:dyDescent="0.3">
      <c r="A44" s="3" t="s">
        <v>283</v>
      </c>
      <c r="B44" s="4" t="s">
        <v>75</v>
      </c>
      <c r="C44" s="4" t="s">
        <v>75</v>
      </c>
      <c r="D44" s="4" t="s">
        <v>75</v>
      </c>
      <c r="E44" s="9">
        <f t="shared" si="0"/>
        <v>0</v>
      </c>
    </row>
    <row r="45" spans="1:10" x14ac:dyDescent="0.3">
      <c r="A45" s="5" t="s">
        <v>289</v>
      </c>
      <c r="B45" s="6" t="s">
        <v>93</v>
      </c>
      <c r="C45" s="6" t="s">
        <v>290</v>
      </c>
      <c r="D45" s="6" t="s">
        <v>198</v>
      </c>
      <c r="E45" s="10">
        <f t="shared" si="0"/>
        <v>-21.9</v>
      </c>
    </row>
    <row r="46" spans="1:10" ht="14.4" customHeight="1" x14ac:dyDescent="0.3">
      <c r="A46" s="19" t="s">
        <v>572</v>
      </c>
      <c r="B46" s="19"/>
      <c r="C46" s="19"/>
      <c r="D46" s="19"/>
      <c r="E46" s="19"/>
      <c r="F46" s="17"/>
      <c r="G46" s="17"/>
      <c r="H46" s="17"/>
      <c r="I46" s="17"/>
      <c r="J46" s="17"/>
    </row>
  </sheetData>
  <mergeCells count="2">
    <mergeCell ref="A1:E5"/>
    <mergeCell ref="A46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0934-A8DF-4501-A5F5-C072D5114DCF}">
  <dimension ref="A1:J46"/>
  <sheetViews>
    <sheetView topLeftCell="A31" workbookViewId="0">
      <selection activeCell="C56" sqref="C56"/>
    </sheetView>
  </sheetViews>
  <sheetFormatPr defaultRowHeight="14.4" x14ac:dyDescent="0.3"/>
  <cols>
    <col min="1" max="1" width="31.88671875" bestFit="1" customWidth="1"/>
    <col min="2" max="2" width="8.5546875" bestFit="1" customWidth="1"/>
    <col min="5" max="5" width="10.5546875" style="7" bestFit="1" customWidth="1"/>
  </cols>
  <sheetData>
    <row r="1" spans="1:5" x14ac:dyDescent="0.3">
      <c r="A1" s="13" t="s">
        <v>563</v>
      </c>
      <c r="B1" s="15"/>
      <c r="C1" s="15"/>
      <c r="D1" s="15"/>
      <c r="E1" s="15"/>
    </row>
    <row r="2" spans="1:5" x14ac:dyDescent="0.3">
      <c r="A2" s="15"/>
      <c r="B2" s="15"/>
      <c r="C2" s="15"/>
      <c r="D2" s="15"/>
      <c r="E2" s="15"/>
    </row>
    <row r="3" spans="1:5" x14ac:dyDescent="0.3">
      <c r="A3" s="15"/>
      <c r="B3" s="15"/>
      <c r="C3" s="15"/>
      <c r="D3" s="15"/>
      <c r="E3" s="15"/>
    </row>
    <row r="4" spans="1:5" x14ac:dyDescent="0.3">
      <c r="A4" s="15"/>
      <c r="B4" s="15"/>
      <c r="C4" s="15"/>
      <c r="D4" s="15"/>
      <c r="E4" s="15"/>
    </row>
    <row r="5" spans="1:5" x14ac:dyDescent="0.3">
      <c r="A5" s="16"/>
      <c r="B5" s="16"/>
      <c r="C5" s="16"/>
      <c r="D5" s="16"/>
      <c r="E5" s="16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11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296</v>
      </c>
    </row>
    <row r="9" spans="1:5" x14ac:dyDescent="0.3">
      <c r="A9" s="3" t="s">
        <v>17</v>
      </c>
      <c r="B9" s="4" t="s">
        <v>21</v>
      </c>
      <c r="C9" s="4" t="s">
        <v>22</v>
      </c>
      <c r="D9" s="4" t="s">
        <v>23</v>
      </c>
      <c r="E9" s="9">
        <f>C9-B9</f>
        <v>-3.5</v>
      </c>
    </row>
    <row r="10" spans="1:5" x14ac:dyDescent="0.3">
      <c r="A10" s="5" t="s">
        <v>27</v>
      </c>
      <c r="B10" s="6" t="s">
        <v>31</v>
      </c>
      <c r="C10" s="6" t="s">
        <v>32</v>
      </c>
      <c r="D10" s="6" t="s">
        <v>33</v>
      </c>
      <c r="E10" s="10">
        <f t="shared" ref="E10:E45" si="0">C10-B10</f>
        <v>-18.199999999999989</v>
      </c>
    </row>
    <row r="11" spans="1:5" x14ac:dyDescent="0.3">
      <c r="A11" s="3" t="s">
        <v>37</v>
      </c>
      <c r="B11" s="4" t="s">
        <v>41</v>
      </c>
      <c r="C11" s="4" t="s">
        <v>42</v>
      </c>
      <c r="D11" s="4" t="s">
        <v>43</v>
      </c>
      <c r="E11" s="9">
        <f t="shared" si="0"/>
        <v>-5.3999999999999915</v>
      </c>
    </row>
    <row r="12" spans="1:5" x14ac:dyDescent="0.3">
      <c r="A12" s="5" t="s">
        <v>46</v>
      </c>
      <c r="B12" s="6" t="s">
        <v>50</v>
      </c>
      <c r="C12" s="6" t="s">
        <v>51</v>
      </c>
      <c r="D12" s="6" t="s">
        <v>52</v>
      </c>
      <c r="E12" s="10">
        <f t="shared" si="0"/>
        <v>-18.999999999999993</v>
      </c>
    </row>
    <row r="13" spans="1:5" x14ac:dyDescent="0.3">
      <c r="A13" s="3" t="s">
        <v>55</v>
      </c>
      <c r="B13" s="4" t="s">
        <v>39</v>
      </c>
      <c r="C13" s="4" t="s">
        <v>58</v>
      </c>
      <c r="D13" s="4" t="s">
        <v>39</v>
      </c>
      <c r="E13" s="9">
        <f t="shared" si="0"/>
        <v>0.10000000000000853</v>
      </c>
    </row>
    <row r="14" spans="1:5" x14ac:dyDescent="0.3">
      <c r="A14" s="5" t="s">
        <v>62</v>
      </c>
      <c r="B14" s="6" t="s">
        <v>66</v>
      </c>
      <c r="C14" s="6" t="s">
        <v>67</v>
      </c>
      <c r="D14" s="6" t="s">
        <v>68</v>
      </c>
      <c r="E14" s="10">
        <f t="shared" si="0"/>
        <v>-14.899999999999991</v>
      </c>
    </row>
    <row r="15" spans="1:5" x14ac:dyDescent="0.3">
      <c r="A15" s="3" t="s">
        <v>71</v>
      </c>
      <c r="B15" s="4" t="s">
        <v>75</v>
      </c>
      <c r="C15" s="4" t="s">
        <v>76</v>
      </c>
      <c r="D15" s="4" t="s">
        <v>77</v>
      </c>
      <c r="E15" s="9">
        <f t="shared" si="0"/>
        <v>-33.5</v>
      </c>
    </row>
    <row r="16" spans="1:5" x14ac:dyDescent="0.3">
      <c r="A16" s="5" t="s">
        <v>81</v>
      </c>
      <c r="B16" s="6" t="s">
        <v>85</v>
      </c>
      <c r="C16" s="6" t="s">
        <v>86</v>
      </c>
      <c r="D16" s="6" t="s">
        <v>87</v>
      </c>
      <c r="E16" s="10">
        <f t="shared" si="0"/>
        <v>-19.200000000000003</v>
      </c>
    </row>
    <row r="17" spans="1:5" x14ac:dyDescent="0.3">
      <c r="A17" s="3" t="s">
        <v>90</v>
      </c>
      <c r="B17" s="4" t="s">
        <v>94</v>
      </c>
      <c r="C17" s="4" t="s">
        <v>95</v>
      </c>
      <c r="D17" s="4" t="s">
        <v>91</v>
      </c>
      <c r="E17" s="9">
        <f t="shared" si="0"/>
        <v>-13.799999999999997</v>
      </c>
    </row>
    <row r="18" spans="1:5" x14ac:dyDescent="0.3">
      <c r="A18" s="5" t="s">
        <v>99</v>
      </c>
      <c r="B18" s="6" t="s">
        <v>103</v>
      </c>
      <c r="C18" s="6" t="s">
        <v>104</v>
      </c>
      <c r="D18" s="6" t="s">
        <v>105</v>
      </c>
      <c r="E18" s="10">
        <f t="shared" si="0"/>
        <v>-31</v>
      </c>
    </row>
    <row r="19" spans="1:5" x14ac:dyDescent="0.3">
      <c r="A19" s="3" t="s">
        <v>107</v>
      </c>
      <c r="B19" s="4" t="s">
        <v>111</v>
      </c>
      <c r="C19" s="4" t="s">
        <v>112</v>
      </c>
      <c r="D19" s="4" t="s">
        <v>113</v>
      </c>
      <c r="E19" s="9">
        <f t="shared" si="0"/>
        <v>-22.099999999999994</v>
      </c>
    </row>
    <row r="20" spans="1:5" x14ac:dyDescent="0.3">
      <c r="A20" s="5" t="s">
        <v>116</v>
      </c>
      <c r="B20" s="6" t="s">
        <v>120</v>
      </c>
      <c r="C20" s="6" t="s">
        <v>26</v>
      </c>
      <c r="D20" s="6" t="s">
        <v>121</v>
      </c>
      <c r="E20" s="10">
        <f t="shared" si="0"/>
        <v>1.7999999999999972</v>
      </c>
    </row>
    <row r="21" spans="1:5" x14ac:dyDescent="0.3">
      <c r="A21" s="3" t="s">
        <v>124</v>
      </c>
      <c r="B21" s="4" t="s">
        <v>128</v>
      </c>
      <c r="C21" s="4" t="s">
        <v>129</v>
      </c>
      <c r="D21" s="4" t="s">
        <v>130</v>
      </c>
      <c r="E21" s="9">
        <f t="shared" si="0"/>
        <v>2.5999999999999943</v>
      </c>
    </row>
    <row r="22" spans="1:5" x14ac:dyDescent="0.3">
      <c r="A22" s="5" t="s">
        <v>134</v>
      </c>
      <c r="B22" s="6" t="s">
        <v>137</v>
      </c>
      <c r="C22" s="6" t="s">
        <v>135</v>
      </c>
      <c r="D22" s="6" t="s">
        <v>123</v>
      </c>
      <c r="E22" s="10">
        <f t="shared" si="0"/>
        <v>-11.400000000000006</v>
      </c>
    </row>
    <row r="23" spans="1:5" x14ac:dyDescent="0.3">
      <c r="A23" s="3" t="s">
        <v>140</v>
      </c>
      <c r="B23" s="4" t="s">
        <v>144</v>
      </c>
      <c r="C23" s="4" t="s">
        <v>141</v>
      </c>
      <c r="D23" s="4" t="s">
        <v>145</v>
      </c>
      <c r="E23" s="9">
        <f t="shared" si="0"/>
        <v>-7.2999999999999972</v>
      </c>
    </row>
    <row r="24" spans="1:5" x14ac:dyDescent="0.3">
      <c r="A24" s="5" t="s">
        <v>148</v>
      </c>
      <c r="B24" s="6" t="s">
        <v>152</v>
      </c>
      <c r="C24" s="6" t="s">
        <v>153</v>
      </c>
      <c r="D24" s="6" t="s">
        <v>154</v>
      </c>
      <c r="E24" s="10">
        <f t="shared" si="0"/>
        <v>-4.4000000000000057</v>
      </c>
    </row>
    <row r="25" spans="1:5" x14ac:dyDescent="0.3">
      <c r="A25" s="3" t="s">
        <v>156</v>
      </c>
      <c r="B25" s="4" t="s">
        <v>159</v>
      </c>
      <c r="C25" s="4" t="s">
        <v>121</v>
      </c>
      <c r="D25" s="4" t="s">
        <v>160</v>
      </c>
      <c r="E25" s="9">
        <f t="shared" si="0"/>
        <v>-10.799999999999997</v>
      </c>
    </row>
    <row r="26" spans="1:5" x14ac:dyDescent="0.3">
      <c r="A26" s="5" t="s">
        <v>164</v>
      </c>
      <c r="B26" s="6" t="s">
        <v>79</v>
      </c>
      <c r="C26" s="6" t="s">
        <v>88</v>
      </c>
      <c r="D26" s="6" t="s">
        <v>166</v>
      </c>
      <c r="E26" s="10">
        <f t="shared" si="0"/>
        <v>16.700000000000003</v>
      </c>
    </row>
    <row r="27" spans="1:5" x14ac:dyDescent="0.3">
      <c r="A27" s="3" t="s">
        <v>170</v>
      </c>
      <c r="B27" s="4" t="s">
        <v>174</v>
      </c>
      <c r="C27" s="4" t="s">
        <v>175</v>
      </c>
      <c r="D27" s="4" t="s">
        <v>174</v>
      </c>
      <c r="E27" s="9">
        <f t="shared" si="0"/>
        <v>-9.9999999999994316E-2</v>
      </c>
    </row>
    <row r="28" spans="1:5" x14ac:dyDescent="0.3">
      <c r="A28" s="5" t="s">
        <v>179</v>
      </c>
      <c r="B28" s="6" t="s">
        <v>183</v>
      </c>
      <c r="C28" s="6" t="s">
        <v>184</v>
      </c>
      <c r="D28" s="6" t="s">
        <v>185</v>
      </c>
      <c r="E28" s="10">
        <f t="shared" si="0"/>
        <v>-12.700000000000003</v>
      </c>
    </row>
    <row r="29" spans="1:5" x14ac:dyDescent="0.3">
      <c r="A29" s="3" t="s">
        <v>188</v>
      </c>
      <c r="B29" s="4" t="s">
        <v>133</v>
      </c>
      <c r="C29" s="4" t="s">
        <v>92</v>
      </c>
      <c r="D29" s="4" t="s">
        <v>192</v>
      </c>
      <c r="E29" s="9">
        <f t="shared" si="0"/>
        <v>-28.9</v>
      </c>
    </row>
    <row r="30" spans="1:5" x14ac:dyDescent="0.3">
      <c r="A30" s="5" t="s">
        <v>194</v>
      </c>
      <c r="B30" s="6" t="s">
        <v>50</v>
      </c>
      <c r="C30" s="6" t="s">
        <v>198</v>
      </c>
      <c r="D30" s="6" t="s">
        <v>199</v>
      </c>
      <c r="E30" s="10">
        <f t="shared" si="0"/>
        <v>-19.899999999999991</v>
      </c>
    </row>
    <row r="31" spans="1:5" x14ac:dyDescent="0.3">
      <c r="A31" s="3" t="s">
        <v>200</v>
      </c>
      <c r="B31" s="4" t="s">
        <v>24</v>
      </c>
      <c r="C31" s="4" t="s">
        <v>18</v>
      </c>
      <c r="D31" s="4" t="s">
        <v>160</v>
      </c>
      <c r="E31" s="9">
        <f t="shared" si="0"/>
        <v>-0.29999999999999716</v>
      </c>
    </row>
    <row r="32" spans="1:5" x14ac:dyDescent="0.3">
      <c r="A32" s="5" t="s">
        <v>205</v>
      </c>
      <c r="B32" s="6" t="s">
        <v>209</v>
      </c>
      <c r="C32" s="6" t="s">
        <v>105</v>
      </c>
      <c r="D32" s="6" t="s">
        <v>210</v>
      </c>
      <c r="E32" s="10">
        <f t="shared" si="0"/>
        <v>0.70000000000000284</v>
      </c>
    </row>
    <row r="33" spans="1:10" x14ac:dyDescent="0.3">
      <c r="A33" s="3" t="s">
        <v>213</v>
      </c>
      <c r="B33" s="4" t="s">
        <v>125</v>
      </c>
      <c r="C33" s="4" t="s">
        <v>128</v>
      </c>
      <c r="D33" s="4" t="s">
        <v>131</v>
      </c>
      <c r="E33" s="9">
        <f t="shared" si="0"/>
        <v>-6</v>
      </c>
    </row>
    <row r="34" spans="1:10" x14ac:dyDescent="0.3">
      <c r="A34" s="5" t="s">
        <v>218</v>
      </c>
      <c r="B34" s="6" t="s">
        <v>222</v>
      </c>
      <c r="C34" s="6" t="s">
        <v>223</v>
      </c>
      <c r="D34" s="6" t="s">
        <v>224</v>
      </c>
      <c r="E34" s="10">
        <f t="shared" si="0"/>
        <v>-17.499999999999996</v>
      </c>
    </row>
    <row r="35" spans="1:10" x14ac:dyDescent="0.3">
      <c r="A35" s="3" t="s">
        <v>228</v>
      </c>
      <c r="B35" s="4" t="s">
        <v>231</v>
      </c>
      <c r="C35" s="4" t="s">
        <v>232</v>
      </c>
      <c r="D35" s="4" t="s">
        <v>233</v>
      </c>
      <c r="E35" s="9">
        <f t="shared" si="0"/>
        <v>-36.900000000000006</v>
      </c>
    </row>
    <row r="36" spans="1:10" x14ac:dyDescent="0.3">
      <c r="A36" s="5" t="s">
        <v>235</v>
      </c>
      <c r="B36" s="6" t="s">
        <v>147</v>
      </c>
      <c r="C36" s="6" t="s">
        <v>238</v>
      </c>
      <c r="D36" s="6" t="s">
        <v>161</v>
      </c>
      <c r="E36" s="10">
        <f t="shared" si="0"/>
        <v>-21.299999999999997</v>
      </c>
    </row>
    <row r="37" spans="1:10" x14ac:dyDescent="0.3">
      <c r="A37" s="3" t="s">
        <v>241</v>
      </c>
      <c r="B37" s="4" t="s">
        <v>44</v>
      </c>
      <c r="C37" s="4" t="s">
        <v>173</v>
      </c>
      <c r="D37" s="4" t="s">
        <v>244</v>
      </c>
      <c r="E37" s="9">
        <f t="shared" si="0"/>
        <v>-25.199999999999996</v>
      </c>
    </row>
    <row r="38" spans="1:10" x14ac:dyDescent="0.3">
      <c r="A38" s="5" t="s">
        <v>248</v>
      </c>
      <c r="B38" s="6" t="s">
        <v>252</v>
      </c>
      <c r="C38" s="6" t="s">
        <v>253</v>
      </c>
      <c r="D38" s="6" t="s">
        <v>24</v>
      </c>
      <c r="E38" s="10">
        <f t="shared" si="0"/>
        <v>-11.200000000000003</v>
      </c>
    </row>
    <row r="39" spans="1:10" x14ac:dyDescent="0.3">
      <c r="A39" s="3" t="s">
        <v>255</v>
      </c>
      <c r="B39" s="4" t="s">
        <v>75</v>
      </c>
      <c r="C39" s="4" t="s">
        <v>257</v>
      </c>
      <c r="D39" s="4" t="s">
        <v>117</v>
      </c>
      <c r="E39" s="9">
        <f t="shared" si="0"/>
        <v>-14.900000000000006</v>
      </c>
    </row>
    <row r="40" spans="1:10" x14ac:dyDescent="0.3">
      <c r="A40" s="5" t="s">
        <v>567</v>
      </c>
      <c r="B40" s="6" t="s">
        <v>130</v>
      </c>
      <c r="C40" s="6" t="s">
        <v>47</v>
      </c>
      <c r="D40" s="6" t="s">
        <v>260</v>
      </c>
      <c r="E40" s="10">
        <f t="shared" si="0"/>
        <v>-14.899999999999991</v>
      </c>
    </row>
    <row r="41" spans="1:10" x14ac:dyDescent="0.3">
      <c r="A41" s="5" t="s">
        <v>264</v>
      </c>
      <c r="B41" s="6" t="s">
        <v>267</v>
      </c>
      <c r="C41" s="6" t="s">
        <v>131</v>
      </c>
      <c r="D41" s="6" t="s">
        <v>268</v>
      </c>
      <c r="E41" s="10">
        <f t="shared" si="0"/>
        <v>2.5</v>
      </c>
    </row>
    <row r="42" spans="1:10" x14ac:dyDescent="0.3">
      <c r="A42" s="3" t="s">
        <v>272</v>
      </c>
      <c r="B42" s="4" t="s">
        <v>275</v>
      </c>
      <c r="C42" s="4" t="s">
        <v>75</v>
      </c>
      <c r="D42" s="4" t="s">
        <v>276</v>
      </c>
      <c r="E42" s="9">
        <f t="shared" si="0"/>
        <v>35.5</v>
      </c>
    </row>
    <row r="43" spans="1:10" x14ac:dyDescent="0.3">
      <c r="A43" s="5" t="s">
        <v>279</v>
      </c>
      <c r="B43" s="6" t="s">
        <v>23</v>
      </c>
      <c r="C43" s="6" t="s">
        <v>88</v>
      </c>
      <c r="D43" s="6" t="s">
        <v>281</v>
      </c>
      <c r="E43" s="10">
        <f t="shared" si="0"/>
        <v>-8.8999999999999915</v>
      </c>
    </row>
    <row r="44" spans="1:10" x14ac:dyDescent="0.3">
      <c r="A44" s="3" t="s">
        <v>283</v>
      </c>
      <c r="B44" s="4" t="s">
        <v>284</v>
      </c>
      <c r="C44" s="4" t="s">
        <v>285</v>
      </c>
      <c r="D44" s="4" t="s">
        <v>126</v>
      </c>
      <c r="E44" s="9">
        <f t="shared" si="0"/>
        <v>-29.900000000000006</v>
      </c>
    </row>
    <row r="45" spans="1:10" x14ac:dyDescent="0.3">
      <c r="A45" s="5" t="s">
        <v>289</v>
      </c>
      <c r="B45" s="6" t="s">
        <v>106</v>
      </c>
      <c r="C45" s="6" t="s">
        <v>291</v>
      </c>
      <c r="D45" s="6" t="s">
        <v>292</v>
      </c>
      <c r="E45" s="10">
        <f t="shared" si="0"/>
        <v>-12.200000000000003</v>
      </c>
    </row>
    <row r="46" spans="1:10" ht="14.4" customHeight="1" x14ac:dyDescent="0.3">
      <c r="A46" s="19" t="s">
        <v>572</v>
      </c>
      <c r="B46" s="19"/>
      <c r="C46" s="19"/>
      <c r="D46" s="19"/>
      <c r="E46" s="19"/>
      <c r="F46" s="17"/>
      <c r="G46" s="17"/>
      <c r="H46" s="17"/>
      <c r="I46" s="17"/>
      <c r="J46" s="17"/>
    </row>
  </sheetData>
  <mergeCells count="2">
    <mergeCell ref="A1:E5"/>
    <mergeCell ref="A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B036-FCF9-4BE7-A398-78FB446163A8}">
  <dimension ref="A1:J46"/>
  <sheetViews>
    <sheetView topLeftCell="A38" workbookViewId="0">
      <selection activeCell="D63" sqref="D63"/>
    </sheetView>
  </sheetViews>
  <sheetFormatPr defaultRowHeight="14.4" x14ac:dyDescent="0.3"/>
  <cols>
    <col min="1" max="1" width="31.88671875" bestFit="1" customWidth="1"/>
    <col min="2" max="4" width="8.5546875" bestFit="1" customWidth="1"/>
    <col min="5" max="5" width="10.5546875" style="7" bestFit="1" customWidth="1"/>
  </cols>
  <sheetData>
    <row r="1" spans="1:5" x14ac:dyDescent="0.3">
      <c r="A1" s="13" t="s">
        <v>563</v>
      </c>
      <c r="B1" s="15"/>
      <c r="C1" s="15"/>
      <c r="D1" s="15"/>
      <c r="E1" s="15"/>
    </row>
    <row r="2" spans="1:5" x14ac:dyDescent="0.3">
      <c r="A2" s="15"/>
      <c r="B2" s="15"/>
      <c r="C2" s="15"/>
      <c r="D2" s="15"/>
      <c r="E2" s="15"/>
    </row>
    <row r="3" spans="1:5" x14ac:dyDescent="0.3">
      <c r="A3" s="15"/>
      <c r="B3" s="15"/>
      <c r="C3" s="15"/>
      <c r="D3" s="15"/>
      <c r="E3" s="15"/>
    </row>
    <row r="4" spans="1:5" x14ac:dyDescent="0.3">
      <c r="A4" s="15"/>
      <c r="B4" s="15"/>
      <c r="C4" s="15"/>
      <c r="D4" s="15"/>
      <c r="E4" s="15"/>
    </row>
    <row r="5" spans="1:5" x14ac:dyDescent="0.3">
      <c r="A5" s="16"/>
      <c r="B5" s="16"/>
      <c r="C5" s="16"/>
      <c r="D5" s="16"/>
      <c r="E5" s="16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12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296</v>
      </c>
    </row>
    <row r="9" spans="1:5" x14ac:dyDescent="0.3">
      <c r="A9" s="3" t="s">
        <v>17</v>
      </c>
      <c r="B9" s="4" t="s">
        <v>24</v>
      </c>
      <c r="C9" s="4" t="s">
        <v>25</v>
      </c>
      <c r="D9" s="4" t="s">
        <v>26</v>
      </c>
      <c r="E9" s="9">
        <f>C9-B9</f>
        <v>-9.2000000000000028</v>
      </c>
    </row>
    <row r="10" spans="1:5" x14ac:dyDescent="0.3">
      <c r="A10" s="5" t="s">
        <v>27</v>
      </c>
      <c r="B10" s="6" t="s">
        <v>34</v>
      </c>
      <c r="C10" s="6" t="s">
        <v>35</v>
      </c>
      <c r="D10" s="6" t="s">
        <v>36</v>
      </c>
      <c r="E10" s="10">
        <f t="shared" ref="E10:E45" si="0">C10-B10</f>
        <v>-4.0999999999999943</v>
      </c>
    </row>
    <row r="11" spans="1:5" x14ac:dyDescent="0.3">
      <c r="A11" s="3" t="s">
        <v>37</v>
      </c>
      <c r="B11" s="4" t="s">
        <v>44</v>
      </c>
      <c r="C11" s="4" t="s">
        <v>45</v>
      </c>
      <c r="D11" s="4" t="s">
        <v>33</v>
      </c>
      <c r="E11" s="9">
        <f t="shared" si="0"/>
        <v>-15.099999999999994</v>
      </c>
    </row>
    <row r="12" spans="1:5" x14ac:dyDescent="0.3">
      <c r="A12" s="5" t="s">
        <v>46</v>
      </c>
      <c r="B12" s="6" t="s">
        <v>53</v>
      </c>
      <c r="C12" s="6" t="s">
        <v>54</v>
      </c>
      <c r="D12" s="6" t="s">
        <v>36</v>
      </c>
      <c r="E12" s="10">
        <f t="shared" si="0"/>
        <v>-31.000000000000007</v>
      </c>
    </row>
    <row r="13" spans="1:5" x14ac:dyDescent="0.3">
      <c r="A13" s="3" t="s">
        <v>55</v>
      </c>
      <c r="B13" s="4" t="s">
        <v>59</v>
      </c>
      <c r="C13" s="4" t="s">
        <v>60</v>
      </c>
      <c r="D13" s="4" t="s">
        <v>61</v>
      </c>
      <c r="E13" s="9">
        <f t="shared" si="0"/>
        <v>-11.5</v>
      </c>
    </row>
    <row r="14" spans="1:5" x14ac:dyDescent="0.3">
      <c r="A14" s="5" t="s">
        <v>62</v>
      </c>
      <c r="B14" s="6" t="s">
        <v>31</v>
      </c>
      <c r="C14" s="6" t="s">
        <v>69</v>
      </c>
      <c r="D14" s="6" t="s">
        <v>70</v>
      </c>
      <c r="E14" s="10">
        <f t="shared" si="0"/>
        <v>-14.899999999999991</v>
      </c>
    </row>
    <row r="15" spans="1:5" x14ac:dyDescent="0.3">
      <c r="A15" s="3" t="s">
        <v>71</v>
      </c>
      <c r="B15" s="4" t="s">
        <v>78</v>
      </c>
      <c r="C15" s="4" t="s">
        <v>79</v>
      </c>
      <c r="D15" s="4" t="s">
        <v>80</v>
      </c>
      <c r="E15" s="9">
        <f t="shared" si="0"/>
        <v>-16</v>
      </c>
    </row>
    <row r="16" spans="1:5" x14ac:dyDescent="0.3">
      <c r="A16" s="5" t="s">
        <v>81</v>
      </c>
      <c r="B16" s="6" t="s">
        <v>88</v>
      </c>
      <c r="C16" s="6" t="s">
        <v>89</v>
      </c>
      <c r="D16" s="6" t="s">
        <v>69</v>
      </c>
      <c r="E16" s="10">
        <f t="shared" si="0"/>
        <v>-23.5</v>
      </c>
    </row>
    <row r="17" spans="1:5" x14ac:dyDescent="0.3">
      <c r="A17" s="3" t="s">
        <v>90</v>
      </c>
      <c r="B17" s="4" t="s">
        <v>96</v>
      </c>
      <c r="C17" s="4" t="s">
        <v>97</v>
      </c>
      <c r="D17" s="4" t="s">
        <v>98</v>
      </c>
      <c r="E17" s="9">
        <f t="shared" si="0"/>
        <v>-21.100000000000009</v>
      </c>
    </row>
    <row r="18" spans="1:5" x14ac:dyDescent="0.3">
      <c r="A18" s="5" t="s">
        <v>99</v>
      </c>
      <c r="B18" s="6" t="s">
        <v>85</v>
      </c>
      <c r="C18" s="6" t="s">
        <v>44</v>
      </c>
      <c r="D18" s="6" t="s">
        <v>106</v>
      </c>
      <c r="E18" s="10">
        <f t="shared" si="0"/>
        <v>-5.4000000000000057</v>
      </c>
    </row>
    <row r="19" spans="1:5" x14ac:dyDescent="0.3">
      <c r="A19" s="3" t="s">
        <v>107</v>
      </c>
      <c r="B19" s="4" t="s">
        <v>114</v>
      </c>
      <c r="C19" s="4" t="s">
        <v>115</v>
      </c>
      <c r="D19" s="4" t="s">
        <v>32</v>
      </c>
      <c r="E19" s="9">
        <f t="shared" si="0"/>
        <v>-27.199999999999996</v>
      </c>
    </row>
    <row r="20" spans="1:5" x14ac:dyDescent="0.3">
      <c r="A20" s="5" t="s">
        <v>116</v>
      </c>
      <c r="B20" s="6" t="s">
        <v>122</v>
      </c>
      <c r="C20" s="6" t="s">
        <v>88</v>
      </c>
      <c r="D20" s="6" t="s">
        <v>123</v>
      </c>
      <c r="E20" s="10">
        <f t="shared" si="0"/>
        <v>-7.7000000000000028</v>
      </c>
    </row>
    <row r="21" spans="1:5" x14ac:dyDescent="0.3">
      <c r="A21" s="3" t="s">
        <v>124</v>
      </c>
      <c r="B21" s="4" t="s">
        <v>131</v>
      </c>
      <c r="C21" s="4" t="s">
        <v>132</v>
      </c>
      <c r="D21" s="4" t="s">
        <v>133</v>
      </c>
      <c r="E21" s="9">
        <f t="shared" si="0"/>
        <v>-0.59999999999999432</v>
      </c>
    </row>
    <row r="22" spans="1:5" x14ac:dyDescent="0.3">
      <c r="A22" s="5" t="s">
        <v>134</v>
      </c>
      <c r="B22" s="6" t="s">
        <v>38</v>
      </c>
      <c r="C22" s="6" t="s">
        <v>138</v>
      </c>
      <c r="D22" s="6" t="s">
        <v>139</v>
      </c>
      <c r="E22" s="10">
        <f t="shared" si="0"/>
        <v>-24.499999999999993</v>
      </c>
    </row>
    <row r="23" spans="1:5" x14ac:dyDescent="0.3">
      <c r="A23" s="3" t="s">
        <v>140</v>
      </c>
      <c r="B23" s="4" t="s">
        <v>119</v>
      </c>
      <c r="C23" s="4" t="s">
        <v>146</v>
      </c>
      <c r="D23" s="4" t="s">
        <v>147</v>
      </c>
      <c r="E23" s="9">
        <f t="shared" si="0"/>
        <v>-15.100000000000009</v>
      </c>
    </row>
    <row r="24" spans="1:5" x14ac:dyDescent="0.3">
      <c r="A24" s="5" t="s">
        <v>148</v>
      </c>
      <c r="B24" s="6" t="s">
        <v>78</v>
      </c>
      <c r="C24" s="6" t="s">
        <v>40</v>
      </c>
      <c r="D24" s="6" t="s">
        <v>155</v>
      </c>
      <c r="E24" s="10">
        <f t="shared" si="0"/>
        <v>-6.5999999999999943</v>
      </c>
    </row>
    <row r="25" spans="1:5" x14ac:dyDescent="0.3">
      <c r="A25" s="3" t="s">
        <v>156</v>
      </c>
      <c r="B25" s="4" t="s">
        <v>161</v>
      </c>
      <c r="C25" s="4" t="s">
        <v>162</v>
      </c>
      <c r="D25" s="4" t="s">
        <v>163</v>
      </c>
      <c r="E25" s="9">
        <f t="shared" si="0"/>
        <v>0.89999999999999147</v>
      </c>
    </row>
    <row r="26" spans="1:5" x14ac:dyDescent="0.3">
      <c r="A26" s="5" t="s">
        <v>164</v>
      </c>
      <c r="B26" s="6" t="s">
        <v>167</v>
      </c>
      <c r="C26" s="6" t="s">
        <v>168</v>
      </c>
      <c r="D26" s="6" t="s">
        <v>169</v>
      </c>
      <c r="E26" s="10">
        <f t="shared" si="0"/>
        <v>1.9000000000000057</v>
      </c>
    </row>
    <row r="27" spans="1:5" x14ac:dyDescent="0.3">
      <c r="A27" s="3" t="s">
        <v>170</v>
      </c>
      <c r="B27" s="4" t="s">
        <v>176</v>
      </c>
      <c r="C27" s="4" t="s">
        <v>177</v>
      </c>
      <c r="D27" s="4" t="s">
        <v>178</v>
      </c>
      <c r="E27" s="9">
        <f t="shared" si="0"/>
        <v>2.0999999999999943</v>
      </c>
    </row>
    <row r="28" spans="1:5" x14ac:dyDescent="0.3">
      <c r="A28" s="5" t="s">
        <v>179</v>
      </c>
      <c r="B28" s="6" t="s">
        <v>186</v>
      </c>
      <c r="C28" s="6" t="s">
        <v>187</v>
      </c>
      <c r="D28" s="6" t="s">
        <v>65</v>
      </c>
      <c r="E28" s="10">
        <f t="shared" si="0"/>
        <v>-11.700000000000003</v>
      </c>
    </row>
    <row r="29" spans="1:5" x14ac:dyDescent="0.3">
      <c r="A29" s="3" t="s">
        <v>188</v>
      </c>
      <c r="B29" s="4" t="s">
        <v>193</v>
      </c>
      <c r="C29" s="4" t="s">
        <v>157</v>
      </c>
      <c r="D29" s="4" t="s">
        <v>67</v>
      </c>
      <c r="E29" s="9">
        <f t="shared" si="0"/>
        <v>-19.200000000000003</v>
      </c>
    </row>
    <row r="30" spans="1:5" x14ac:dyDescent="0.3">
      <c r="A30" s="5" t="s">
        <v>194</v>
      </c>
      <c r="B30" s="6" t="s">
        <v>52</v>
      </c>
      <c r="C30" s="6" t="s">
        <v>64</v>
      </c>
      <c r="D30" s="6" t="s">
        <v>58</v>
      </c>
      <c r="E30" s="10">
        <f t="shared" si="0"/>
        <v>-22.900000000000006</v>
      </c>
    </row>
    <row r="31" spans="1:5" x14ac:dyDescent="0.3">
      <c r="A31" s="3" t="s">
        <v>200</v>
      </c>
      <c r="B31" s="4" t="s">
        <v>203</v>
      </c>
      <c r="C31" s="4" t="s">
        <v>50</v>
      </c>
      <c r="D31" s="4" t="s">
        <v>204</v>
      </c>
      <c r="E31" s="9">
        <f t="shared" si="0"/>
        <v>2.1999999999999886</v>
      </c>
    </row>
    <row r="32" spans="1:5" x14ac:dyDescent="0.3">
      <c r="A32" s="5" t="s">
        <v>205</v>
      </c>
      <c r="B32" s="6" t="s">
        <v>149</v>
      </c>
      <c r="C32" s="6" t="s">
        <v>211</v>
      </c>
      <c r="D32" s="6" t="s">
        <v>212</v>
      </c>
      <c r="E32" s="10">
        <f t="shared" si="0"/>
        <v>1.3000000000000114</v>
      </c>
    </row>
    <row r="33" spans="1:10" x14ac:dyDescent="0.3">
      <c r="A33" s="3" t="s">
        <v>213</v>
      </c>
      <c r="B33" s="4" t="s">
        <v>216</v>
      </c>
      <c r="C33" s="4" t="s">
        <v>102</v>
      </c>
      <c r="D33" s="4" t="s">
        <v>217</v>
      </c>
      <c r="E33" s="9">
        <f t="shared" si="0"/>
        <v>-8.5</v>
      </c>
    </row>
    <row r="34" spans="1:10" x14ac:dyDescent="0.3">
      <c r="A34" s="5" t="s">
        <v>218</v>
      </c>
      <c r="B34" s="6" t="s">
        <v>225</v>
      </c>
      <c r="C34" s="6" t="s">
        <v>226</v>
      </c>
      <c r="D34" s="6" t="s">
        <v>227</v>
      </c>
      <c r="E34" s="10">
        <f t="shared" si="0"/>
        <v>-8.3000000000000007</v>
      </c>
    </row>
    <row r="35" spans="1:10" x14ac:dyDescent="0.3">
      <c r="A35" s="3" t="s">
        <v>228</v>
      </c>
      <c r="B35" s="4" t="s">
        <v>215</v>
      </c>
      <c r="C35" s="4" t="s">
        <v>234</v>
      </c>
      <c r="D35" s="4" t="s">
        <v>47</v>
      </c>
      <c r="E35" s="9">
        <f t="shared" si="0"/>
        <v>-18.399999999999991</v>
      </c>
    </row>
    <row r="36" spans="1:10" x14ac:dyDescent="0.3">
      <c r="A36" s="5" t="s">
        <v>235</v>
      </c>
      <c r="B36" s="6" t="s">
        <v>69</v>
      </c>
      <c r="C36" s="6" t="s">
        <v>239</v>
      </c>
      <c r="D36" s="6" t="s">
        <v>240</v>
      </c>
      <c r="E36" s="10">
        <f t="shared" si="0"/>
        <v>-24.200000000000003</v>
      </c>
    </row>
    <row r="37" spans="1:10" x14ac:dyDescent="0.3">
      <c r="A37" s="3" t="s">
        <v>241</v>
      </c>
      <c r="B37" s="4" t="s">
        <v>245</v>
      </c>
      <c r="C37" s="4" t="s">
        <v>246</v>
      </c>
      <c r="D37" s="4" t="s">
        <v>247</v>
      </c>
      <c r="E37" s="9">
        <f t="shared" si="0"/>
        <v>-27</v>
      </c>
    </row>
    <row r="38" spans="1:10" x14ac:dyDescent="0.3">
      <c r="A38" s="5" t="s">
        <v>248</v>
      </c>
      <c r="B38" s="6" t="s">
        <v>67</v>
      </c>
      <c r="C38" s="6" t="s">
        <v>33</v>
      </c>
      <c r="D38" s="6" t="s">
        <v>254</v>
      </c>
      <c r="E38" s="10">
        <f t="shared" si="0"/>
        <v>4.3999999999999915</v>
      </c>
    </row>
    <row r="39" spans="1:10" x14ac:dyDescent="0.3">
      <c r="A39" s="3" t="s">
        <v>255</v>
      </c>
      <c r="B39" s="4" t="s">
        <v>75</v>
      </c>
      <c r="C39" s="4" t="s">
        <v>257</v>
      </c>
      <c r="D39" s="4" t="s">
        <v>117</v>
      </c>
      <c r="E39" s="9">
        <f t="shared" si="0"/>
        <v>-14.900000000000006</v>
      </c>
    </row>
    <row r="40" spans="1:10" x14ac:dyDescent="0.3">
      <c r="A40" s="5" t="s">
        <v>567</v>
      </c>
      <c r="B40" s="6" t="s">
        <v>261</v>
      </c>
      <c r="C40" s="6" t="s">
        <v>262</v>
      </c>
      <c r="D40" s="6" t="s">
        <v>263</v>
      </c>
      <c r="E40" s="10">
        <f t="shared" si="0"/>
        <v>-36.199999999999996</v>
      </c>
    </row>
    <row r="41" spans="1:10" x14ac:dyDescent="0.3">
      <c r="A41" s="5" t="s">
        <v>264</v>
      </c>
      <c r="B41" s="6" t="s">
        <v>269</v>
      </c>
      <c r="C41" s="6" t="s">
        <v>270</v>
      </c>
      <c r="D41" s="6" t="s">
        <v>271</v>
      </c>
      <c r="E41" s="10">
        <f t="shared" si="0"/>
        <v>-8.7000000000000028</v>
      </c>
    </row>
    <row r="42" spans="1:10" x14ac:dyDescent="0.3">
      <c r="A42" s="3" t="s">
        <v>272</v>
      </c>
      <c r="B42" s="4" t="s">
        <v>277</v>
      </c>
      <c r="C42" s="4" t="s">
        <v>278</v>
      </c>
      <c r="D42" s="4" t="s">
        <v>61</v>
      </c>
      <c r="E42" s="9">
        <f t="shared" si="0"/>
        <v>-23.700000000000003</v>
      </c>
    </row>
    <row r="43" spans="1:10" x14ac:dyDescent="0.3">
      <c r="A43" s="5" t="s">
        <v>279</v>
      </c>
      <c r="B43" s="6" t="s">
        <v>282</v>
      </c>
      <c r="C43" s="6" t="s">
        <v>229</v>
      </c>
      <c r="D43" s="6" t="s">
        <v>253</v>
      </c>
      <c r="E43" s="10">
        <f t="shared" si="0"/>
        <v>-15.400000000000006</v>
      </c>
    </row>
    <row r="44" spans="1:10" x14ac:dyDescent="0.3">
      <c r="A44" s="3" t="s">
        <v>283</v>
      </c>
      <c r="B44" s="4" t="s">
        <v>286</v>
      </c>
      <c r="C44" s="4" t="s">
        <v>287</v>
      </c>
      <c r="D44" s="4" t="s">
        <v>288</v>
      </c>
      <c r="E44" s="9">
        <f t="shared" si="0"/>
        <v>-17.200000000000003</v>
      </c>
    </row>
    <row r="45" spans="1:10" x14ac:dyDescent="0.3">
      <c r="A45" s="5" t="s">
        <v>289</v>
      </c>
      <c r="B45" s="6" t="s">
        <v>293</v>
      </c>
      <c r="C45" s="6" t="s">
        <v>172</v>
      </c>
      <c r="D45" s="6" t="s">
        <v>86</v>
      </c>
      <c r="E45" s="10">
        <f t="shared" si="0"/>
        <v>-19.099999999999994</v>
      </c>
    </row>
    <row r="46" spans="1:10" ht="14.4" customHeight="1" x14ac:dyDescent="0.3">
      <c r="A46" s="19" t="s">
        <v>572</v>
      </c>
      <c r="B46" s="19"/>
      <c r="C46" s="19"/>
      <c r="D46" s="19"/>
      <c r="E46" s="19"/>
      <c r="F46" s="17"/>
      <c r="G46" s="17"/>
      <c r="H46" s="17"/>
      <c r="I46" s="17"/>
      <c r="J46" s="17"/>
    </row>
  </sheetData>
  <mergeCells count="2">
    <mergeCell ref="A1:E5"/>
    <mergeCell ref="A46:E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71B2-E147-4B3B-8FF0-0BC60B3DCFD6}">
  <dimension ref="A1:M44"/>
  <sheetViews>
    <sheetView topLeftCell="A26" workbookViewId="0">
      <selection activeCell="A44" sqref="A44:M44"/>
    </sheetView>
  </sheetViews>
  <sheetFormatPr defaultRowHeight="14.4" x14ac:dyDescent="0.3"/>
  <cols>
    <col min="1" max="1" width="31.88671875" bestFit="1" customWidth="1"/>
    <col min="2" max="9" width="10.77734375" bestFit="1" customWidth="1"/>
    <col min="10" max="10" width="11.777343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3" t="s">
        <v>564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15"/>
    </row>
    <row r="2" spans="1:13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3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294</v>
      </c>
      <c r="L4" t="s">
        <v>568</v>
      </c>
      <c r="M4" t="s">
        <v>569</v>
      </c>
    </row>
    <row r="5" spans="1:13" x14ac:dyDescent="0.3">
      <c r="C5" t="s">
        <v>10</v>
      </c>
      <c r="F5" t="s">
        <v>11</v>
      </c>
      <c r="I5" t="s">
        <v>12</v>
      </c>
      <c r="L5" s="11"/>
      <c r="M5" s="11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295</v>
      </c>
      <c r="L6" s="11" t="s">
        <v>570</v>
      </c>
      <c r="M6" s="11" t="s">
        <v>571</v>
      </c>
    </row>
    <row r="7" spans="1:13" x14ac:dyDescent="0.3">
      <c r="A7" t="s">
        <v>17</v>
      </c>
      <c r="B7" t="s">
        <v>297</v>
      </c>
      <c r="C7" t="s">
        <v>298</v>
      </c>
      <c r="D7" t="s">
        <v>299</v>
      </c>
      <c r="E7" t="s">
        <v>300</v>
      </c>
      <c r="F7" t="s">
        <v>301</v>
      </c>
      <c r="G7" t="s">
        <v>302</v>
      </c>
      <c r="H7" t="s">
        <v>303</v>
      </c>
      <c r="I7" t="s">
        <v>78</v>
      </c>
      <c r="J7" t="s">
        <v>26</v>
      </c>
      <c r="K7" s="7">
        <f>Table092__Page_123[[#This Row],[Column4]]-Table092__Page_123[[#This Row],[Column7]]</f>
        <v>-6.5999999999999943</v>
      </c>
      <c r="L7" s="12">
        <f>Table092__Page_123[[#This Row],[Column2]]-Table092__Page_123[[#This Row],[Column5]]</f>
        <v>-0.79999999999999716</v>
      </c>
      <c r="M7" s="12">
        <f>Table092__Page_123[[#This Row],[Column3]]-Table092__Page_123[[#This Row],[Column6]]</f>
        <v>-12.400000000000006</v>
      </c>
    </row>
    <row r="8" spans="1:13" x14ac:dyDescent="0.3">
      <c r="A8" t="s">
        <v>27</v>
      </c>
      <c r="B8" t="s">
        <v>304</v>
      </c>
      <c r="C8" t="s">
        <v>305</v>
      </c>
      <c r="D8" t="s">
        <v>172</v>
      </c>
      <c r="E8" t="s">
        <v>91</v>
      </c>
      <c r="F8" t="s">
        <v>306</v>
      </c>
      <c r="G8" t="s">
        <v>149</v>
      </c>
      <c r="H8" t="s">
        <v>307</v>
      </c>
      <c r="I8" t="s">
        <v>308</v>
      </c>
      <c r="J8" t="s">
        <v>79</v>
      </c>
      <c r="K8" s="7">
        <f>Table092__Page_123[[#This Row],[Column4]]-Table092__Page_123[[#This Row],[Column7]]</f>
        <v>-21.599999999999994</v>
      </c>
      <c r="L8" s="12">
        <f>Table092__Page_123[[#This Row],[Column2]]-Table092__Page_123[[#This Row],[Column5]]</f>
        <v>-24.600000000000009</v>
      </c>
      <c r="M8" s="12">
        <f>Table092__Page_123[[#This Row],[Column3]]-Table092__Page_123[[#This Row],[Column6]]</f>
        <v>-18.999999999999993</v>
      </c>
    </row>
    <row r="9" spans="1:13" x14ac:dyDescent="0.3">
      <c r="A9" t="s">
        <v>37</v>
      </c>
      <c r="B9" t="s">
        <v>309</v>
      </c>
      <c r="C9" t="s">
        <v>310</v>
      </c>
      <c r="D9" t="s">
        <v>311</v>
      </c>
      <c r="E9" t="s">
        <v>312</v>
      </c>
      <c r="F9" t="s">
        <v>313</v>
      </c>
      <c r="G9" t="s">
        <v>23</v>
      </c>
      <c r="H9" t="s">
        <v>123</v>
      </c>
      <c r="I9" t="s">
        <v>314</v>
      </c>
      <c r="J9" t="s">
        <v>184</v>
      </c>
      <c r="K9" s="7">
        <f>Table092__Page_123[[#This Row],[Column4]]-Table092__Page_123[[#This Row],[Column7]]</f>
        <v>-16.5</v>
      </c>
      <c r="L9" s="12">
        <f>Table092__Page_123[[#This Row],[Column2]]-Table092__Page_123[[#This Row],[Column5]]</f>
        <v>-11.5</v>
      </c>
      <c r="M9" s="12">
        <f>Table092__Page_123[[#This Row],[Column3]]-Table092__Page_123[[#This Row],[Column6]]</f>
        <v>-22</v>
      </c>
    </row>
    <row r="10" spans="1:13" x14ac:dyDescent="0.3">
      <c r="A10" t="s">
        <v>46</v>
      </c>
      <c r="B10" t="s">
        <v>199</v>
      </c>
      <c r="C10" t="s">
        <v>315</v>
      </c>
      <c r="D10" t="s">
        <v>316</v>
      </c>
      <c r="E10" t="s">
        <v>317</v>
      </c>
      <c r="F10" t="s">
        <v>318</v>
      </c>
      <c r="G10" t="s">
        <v>93</v>
      </c>
      <c r="H10" t="s">
        <v>319</v>
      </c>
      <c r="I10" t="s">
        <v>320</v>
      </c>
      <c r="J10" t="s">
        <v>56</v>
      </c>
      <c r="K10" s="7">
        <f>Table092__Page_123[[#This Row],[Column4]]-Table092__Page_123[[#This Row],[Column7]]</f>
        <v>-15</v>
      </c>
      <c r="L10" s="12">
        <f>Table092__Page_123[[#This Row],[Column2]]-Table092__Page_123[[#This Row],[Column5]]</f>
        <v>-7.5</v>
      </c>
      <c r="M10" s="12">
        <f>Table092__Page_123[[#This Row],[Column3]]-Table092__Page_123[[#This Row],[Column6]]</f>
        <v>-20.800000000000004</v>
      </c>
    </row>
    <row r="11" spans="1:13" x14ac:dyDescent="0.3">
      <c r="A11" t="s">
        <v>55</v>
      </c>
      <c r="B11" t="s">
        <v>321</v>
      </c>
      <c r="C11" t="s">
        <v>322</v>
      </c>
      <c r="D11" t="s">
        <v>323</v>
      </c>
      <c r="E11" t="s">
        <v>40</v>
      </c>
      <c r="F11" t="s">
        <v>136</v>
      </c>
      <c r="G11" t="s">
        <v>324</v>
      </c>
      <c r="H11" t="s">
        <v>186</v>
      </c>
      <c r="I11" t="s">
        <v>325</v>
      </c>
      <c r="J11" t="s">
        <v>89</v>
      </c>
      <c r="K11" s="7">
        <f>Table092__Page_123[[#This Row],[Column4]]-Table092__Page_123[[#This Row],[Column7]]</f>
        <v>-14.300000000000004</v>
      </c>
      <c r="L11" s="12">
        <f>Table092__Page_123[[#This Row],[Column2]]-Table092__Page_123[[#This Row],[Column5]]</f>
        <v>-7.3000000000000114</v>
      </c>
      <c r="M11" s="12">
        <f>Table092__Page_123[[#This Row],[Column3]]-Table092__Page_123[[#This Row],[Column6]]</f>
        <v>-21</v>
      </c>
    </row>
    <row r="12" spans="1:13" x14ac:dyDescent="0.3">
      <c r="A12" t="s">
        <v>62</v>
      </c>
      <c r="B12" t="s">
        <v>326</v>
      </c>
      <c r="C12" t="s">
        <v>327</v>
      </c>
      <c r="D12" t="s">
        <v>240</v>
      </c>
      <c r="E12" t="s">
        <v>204</v>
      </c>
      <c r="F12" t="s">
        <v>328</v>
      </c>
      <c r="G12" t="s">
        <v>329</v>
      </c>
      <c r="H12" t="s">
        <v>330</v>
      </c>
      <c r="I12" t="s">
        <v>331</v>
      </c>
      <c r="J12" t="s">
        <v>152</v>
      </c>
      <c r="K12" s="7">
        <f>Table092__Page_123[[#This Row],[Column4]]-Table092__Page_123[[#This Row],[Column7]]</f>
        <v>-19.800000000000004</v>
      </c>
      <c r="L12" s="12">
        <f>Table092__Page_123[[#This Row],[Column2]]-Table092__Page_123[[#This Row],[Column5]]</f>
        <v>-17.299999999999997</v>
      </c>
      <c r="M12" s="12">
        <f>Table092__Page_123[[#This Row],[Column3]]-Table092__Page_123[[#This Row],[Column6]]</f>
        <v>-22.400000000000006</v>
      </c>
    </row>
    <row r="13" spans="1:13" x14ac:dyDescent="0.3">
      <c r="A13" t="s">
        <v>71</v>
      </c>
      <c r="B13" t="s">
        <v>306</v>
      </c>
      <c r="C13" t="s">
        <v>332</v>
      </c>
      <c r="D13" t="s">
        <v>236</v>
      </c>
      <c r="E13" t="s">
        <v>75</v>
      </c>
      <c r="F13" t="s">
        <v>113</v>
      </c>
      <c r="G13" t="s">
        <v>303</v>
      </c>
      <c r="H13" t="s">
        <v>23</v>
      </c>
      <c r="I13" t="s">
        <v>291</v>
      </c>
      <c r="J13" t="s">
        <v>333</v>
      </c>
      <c r="K13" s="7">
        <f>Table092__Page_123[[#This Row],[Column4]]-Table092__Page_123[[#This Row],[Column7]]</f>
        <v>-24.899999999999991</v>
      </c>
      <c r="L13" s="12">
        <f>Table092__Page_123[[#This Row],[Column2]]-Table092__Page_123[[#This Row],[Column5]]</f>
        <v>-26.400000000000006</v>
      </c>
      <c r="M13" s="12">
        <f>Table092__Page_123[[#This Row],[Column3]]-Table092__Page_123[[#This Row],[Column6]]</f>
        <v>-20.800000000000004</v>
      </c>
    </row>
    <row r="14" spans="1:13" x14ac:dyDescent="0.3">
      <c r="A14" t="s">
        <v>81</v>
      </c>
      <c r="B14" t="s">
        <v>334</v>
      </c>
      <c r="C14" t="s">
        <v>325</v>
      </c>
      <c r="D14" t="s">
        <v>335</v>
      </c>
      <c r="E14" t="s">
        <v>132</v>
      </c>
      <c r="F14" t="s">
        <v>336</v>
      </c>
      <c r="G14" t="s">
        <v>337</v>
      </c>
      <c r="H14" t="s">
        <v>231</v>
      </c>
      <c r="I14" t="s">
        <v>74</v>
      </c>
      <c r="J14" t="s">
        <v>82</v>
      </c>
      <c r="K14" s="7">
        <f>Table092__Page_123[[#This Row],[Column4]]-Table092__Page_123[[#This Row],[Column7]]</f>
        <v>-20</v>
      </c>
      <c r="L14" s="12">
        <f>Table092__Page_123[[#This Row],[Column2]]-Table092__Page_123[[#This Row],[Column5]]</f>
        <v>-15.299999999999997</v>
      </c>
      <c r="M14" s="12">
        <f>Table092__Page_123[[#This Row],[Column3]]-Table092__Page_123[[#This Row],[Column6]]</f>
        <v>-22.5</v>
      </c>
    </row>
    <row r="15" spans="1:13" x14ac:dyDescent="0.3">
      <c r="A15" t="s">
        <v>90</v>
      </c>
      <c r="B15" t="s">
        <v>338</v>
      </c>
      <c r="C15" t="s">
        <v>335</v>
      </c>
      <c r="D15" t="s">
        <v>339</v>
      </c>
      <c r="E15" t="s">
        <v>125</v>
      </c>
      <c r="F15" t="s">
        <v>340</v>
      </c>
      <c r="G15" t="s">
        <v>20</v>
      </c>
      <c r="H15" t="s">
        <v>341</v>
      </c>
      <c r="I15" t="s">
        <v>342</v>
      </c>
      <c r="J15" t="s">
        <v>98</v>
      </c>
      <c r="K15" s="7">
        <f>Table092__Page_123[[#This Row],[Column4]]-Table092__Page_123[[#This Row],[Column7]]</f>
        <v>-8.3999999999999915</v>
      </c>
      <c r="L15" s="12">
        <f>Table092__Page_123[[#This Row],[Column2]]-Table092__Page_123[[#This Row],[Column5]]</f>
        <v>-3.2000000000000028</v>
      </c>
      <c r="M15" s="12">
        <f>Table092__Page_123[[#This Row],[Column3]]-Table092__Page_123[[#This Row],[Column6]]</f>
        <v>-12.700000000000003</v>
      </c>
    </row>
    <row r="16" spans="1:13" x14ac:dyDescent="0.3">
      <c r="A16" t="s">
        <v>99</v>
      </c>
      <c r="B16" t="s">
        <v>268</v>
      </c>
      <c r="C16" t="s">
        <v>313</v>
      </c>
      <c r="D16" t="s">
        <v>91</v>
      </c>
      <c r="E16" t="s">
        <v>343</v>
      </c>
      <c r="F16" t="s">
        <v>344</v>
      </c>
      <c r="G16" t="s">
        <v>299</v>
      </c>
      <c r="H16" t="s">
        <v>338</v>
      </c>
      <c r="I16" t="s">
        <v>330</v>
      </c>
      <c r="J16" t="s">
        <v>26</v>
      </c>
      <c r="K16" s="7">
        <f>Table092__Page_123[[#This Row],[Column4]]-Table092__Page_123[[#This Row],[Column7]]</f>
        <v>2.9000000000000057</v>
      </c>
      <c r="L16" s="12">
        <f>Table092__Page_123[[#This Row],[Column2]]-Table092__Page_123[[#This Row],[Column5]]</f>
        <v>-7.0999999999999943</v>
      </c>
      <c r="M16" s="12">
        <f>Table092__Page_123[[#This Row],[Column3]]-Table092__Page_123[[#This Row],[Column6]]</f>
        <v>15.200000000000003</v>
      </c>
    </row>
    <row r="17" spans="1:13" x14ac:dyDescent="0.3">
      <c r="A17" t="s">
        <v>107</v>
      </c>
      <c r="B17" t="s">
        <v>147</v>
      </c>
      <c r="C17" t="s">
        <v>345</v>
      </c>
      <c r="D17" t="s">
        <v>346</v>
      </c>
      <c r="E17" t="s">
        <v>22</v>
      </c>
      <c r="F17" t="s">
        <v>146</v>
      </c>
      <c r="G17" t="s">
        <v>135</v>
      </c>
      <c r="H17" t="s">
        <v>347</v>
      </c>
      <c r="I17" t="s">
        <v>348</v>
      </c>
      <c r="J17" t="s">
        <v>79</v>
      </c>
      <c r="K17" s="7">
        <f>Table092__Page_123[[#This Row],[Column4]]-Table092__Page_123[[#This Row],[Column7]]</f>
        <v>-18</v>
      </c>
      <c r="L17" s="12">
        <f>Table092__Page_123[[#This Row],[Column2]]-Table092__Page_123[[#This Row],[Column5]]</f>
        <v>-11.5</v>
      </c>
      <c r="M17" s="12">
        <f>Table092__Page_123[[#This Row],[Column3]]-Table092__Page_123[[#This Row],[Column6]]</f>
        <v>-21.9</v>
      </c>
    </row>
    <row r="18" spans="1:13" x14ac:dyDescent="0.3">
      <c r="A18" t="s">
        <v>116</v>
      </c>
      <c r="B18" t="s">
        <v>125</v>
      </c>
      <c r="C18" t="s">
        <v>340</v>
      </c>
      <c r="D18" t="s">
        <v>349</v>
      </c>
      <c r="E18" t="s">
        <v>350</v>
      </c>
      <c r="F18" t="s">
        <v>351</v>
      </c>
      <c r="G18" t="s">
        <v>352</v>
      </c>
      <c r="H18" t="s">
        <v>353</v>
      </c>
      <c r="I18" t="s">
        <v>114</v>
      </c>
      <c r="J18" t="s">
        <v>354</v>
      </c>
      <c r="K18" s="7">
        <f>Table092__Page_123[[#This Row],[Column4]]-Table092__Page_123[[#This Row],[Column7]]</f>
        <v>-5</v>
      </c>
      <c r="L18" s="12">
        <f>Table092__Page_123[[#This Row],[Column2]]-Table092__Page_123[[#This Row],[Column5]]</f>
        <v>2.5</v>
      </c>
      <c r="M18" s="12">
        <f>Table092__Page_123[[#This Row],[Column3]]-Table092__Page_123[[#This Row],[Column6]]</f>
        <v>-13.700000000000003</v>
      </c>
    </row>
    <row r="19" spans="1:13" x14ac:dyDescent="0.3">
      <c r="A19" t="s">
        <v>124</v>
      </c>
      <c r="B19" t="s">
        <v>252</v>
      </c>
      <c r="C19" t="s">
        <v>338</v>
      </c>
      <c r="D19" t="s">
        <v>297</v>
      </c>
      <c r="E19" t="s">
        <v>350</v>
      </c>
      <c r="F19" t="s">
        <v>127</v>
      </c>
      <c r="G19" t="s">
        <v>355</v>
      </c>
      <c r="H19" t="s">
        <v>356</v>
      </c>
      <c r="I19" t="s">
        <v>160</v>
      </c>
      <c r="J19" t="s">
        <v>357</v>
      </c>
      <c r="K19" s="7">
        <f>Table092__Page_123[[#This Row],[Column4]]-Table092__Page_123[[#This Row],[Column7]]</f>
        <v>1.7000000000000028</v>
      </c>
      <c r="L19" s="12">
        <f>Table092__Page_123[[#This Row],[Column2]]-Table092__Page_123[[#This Row],[Column5]]</f>
        <v>4.3999999999999915</v>
      </c>
      <c r="M19" s="12">
        <f>Table092__Page_123[[#This Row],[Column3]]-Table092__Page_123[[#This Row],[Column6]]</f>
        <v>-1.0999999999999943</v>
      </c>
    </row>
    <row r="20" spans="1:13" x14ac:dyDescent="0.3">
      <c r="A20" t="s">
        <v>134</v>
      </c>
      <c r="B20" t="s">
        <v>358</v>
      </c>
      <c r="C20" t="s">
        <v>359</v>
      </c>
      <c r="D20" t="s">
        <v>318</v>
      </c>
      <c r="E20" t="s">
        <v>350</v>
      </c>
      <c r="F20" t="s">
        <v>339</v>
      </c>
      <c r="G20" t="s">
        <v>360</v>
      </c>
      <c r="H20" t="s">
        <v>211</v>
      </c>
      <c r="I20" t="s">
        <v>361</v>
      </c>
      <c r="J20" t="s">
        <v>362</v>
      </c>
      <c r="K20" s="7">
        <f>Table092__Page_123[[#This Row],[Column4]]-Table092__Page_123[[#This Row],[Column7]]</f>
        <v>-20.5</v>
      </c>
      <c r="L20" s="12">
        <f>Table092__Page_123[[#This Row],[Column2]]-Table092__Page_123[[#This Row],[Column5]]</f>
        <v>-12.5</v>
      </c>
      <c r="M20" s="12">
        <f>Table092__Page_123[[#This Row],[Column3]]-Table092__Page_123[[#This Row],[Column6]]</f>
        <v>-31.300000000000004</v>
      </c>
    </row>
    <row r="21" spans="1:13" x14ac:dyDescent="0.3">
      <c r="A21" t="s">
        <v>140</v>
      </c>
      <c r="B21" t="s">
        <v>123</v>
      </c>
      <c r="C21" t="s">
        <v>363</v>
      </c>
      <c r="D21" t="s">
        <v>150</v>
      </c>
      <c r="E21" t="s">
        <v>137</v>
      </c>
      <c r="F21" t="s">
        <v>364</v>
      </c>
      <c r="G21" t="s">
        <v>31</v>
      </c>
      <c r="H21" t="s">
        <v>209</v>
      </c>
      <c r="I21" t="s">
        <v>280</v>
      </c>
      <c r="J21" t="s">
        <v>329</v>
      </c>
      <c r="K21" s="7">
        <f>Table092__Page_123[[#This Row],[Column4]]-Table092__Page_123[[#This Row],[Column7]]</f>
        <v>-11.799999999999997</v>
      </c>
      <c r="L21" s="12">
        <f>Table092__Page_123[[#This Row],[Column2]]-Table092__Page_123[[#This Row],[Column5]]</f>
        <v>-5.5</v>
      </c>
      <c r="M21" s="12">
        <f>Table092__Page_123[[#This Row],[Column3]]-Table092__Page_123[[#This Row],[Column6]]</f>
        <v>-20</v>
      </c>
    </row>
    <row r="22" spans="1:13" x14ac:dyDescent="0.3">
      <c r="A22" t="s">
        <v>148</v>
      </c>
      <c r="B22" t="s">
        <v>119</v>
      </c>
      <c r="C22" t="s">
        <v>365</v>
      </c>
      <c r="D22" t="s">
        <v>366</v>
      </c>
      <c r="E22" t="s">
        <v>260</v>
      </c>
      <c r="F22" t="s">
        <v>367</v>
      </c>
      <c r="G22" t="s">
        <v>293</v>
      </c>
      <c r="H22" t="s">
        <v>317</v>
      </c>
      <c r="I22" t="s">
        <v>368</v>
      </c>
      <c r="J22" t="s">
        <v>366</v>
      </c>
      <c r="K22" s="7">
        <f>Table092__Page_123[[#This Row],[Column4]]-Table092__Page_123[[#This Row],[Column7]]</f>
        <v>0.10000000000000853</v>
      </c>
      <c r="L22" s="12">
        <f>Table092__Page_123[[#This Row],[Column2]]-Table092__Page_123[[#This Row],[Column5]]</f>
        <v>-0.39999999999999147</v>
      </c>
      <c r="M22" s="12">
        <f>Table092__Page_123[[#This Row],[Column3]]-Table092__Page_123[[#This Row],[Column6]]</f>
        <v>-0.90000000000000568</v>
      </c>
    </row>
    <row r="23" spans="1:13" x14ac:dyDescent="0.3">
      <c r="A23" t="s">
        <v>156</v>
      </c>
      <c r="B23" t="s">
        <v>65</v>
      </c>
      <c r="C23" t="s">
        <v>240</v>
      </c>
      <c r="D23" t="s">
        <v>369</v>
      </c>
      <c r="E23" t="s">
        <v>370</v>
      </c>
      <c r="F23" t="s">
        <v>160</v>
      </c>
      <c r="G23" t="s">
        <v>371</v>
      </c>
      <c r="H23" t="s">
        <v>165</v>
      </c>
      <c r="I23" t="s">
        <v>275</v>
      </c>
      <c r="J23" t="s">
        <v>32</v>
      </c>
      <c r="K23" s="7">
        <f>Table092__Page_123[[#This Row],[Column4]]-Table092__Page_123[[#This Row],[Column7]]</f>
        <v>-33.799999999999997</v>
      </c>
      <c r="L23" s="12">
        <f>Table092__Page_123[[#This Row],[Column2]]-Table092__Page_123[[#This Row],[Column5]]</f>
        <v>-36</v>
      </c>
      <c r="M23" s="12">
        <f>Table092__Page_123[[#This Row],[Column3]]-Table092__Page_123[[#This Row],[Column6]]</f>
        <v>-31.9</v>
      </c>
    </row>
    <row r="24" spans="1:13" x14ac:dyDescent="0.3">
      <c r="A24" t="s">
        <v>164</v>
      </c>
      <c r="B24" t="s">
        <v>207</v>
      </c>
      <c r="C24" t="s">
        <v>372</v>
      </c>
      <c r="D24" t="s">
        <v>40</v>
      </c>
      <c r="E24" t="s">
        <v>373</v>
      </c>
      <c r="F24" t="s">
        <v>309</v>
      </c>
      <c r="G24" t="s">
        <v>374</v>
      </c>
      <c r="H24" t="s">
        <v>306</v>
      </c>
      <c r="I24" t="s">
        <v>53</v>
      </c>
      <c r="J24" t="s">
        <v>206</v>
      </c>
      <c r="K24" s="7">
        <f>Table092__Page_123[[#This Row],[Column4]]-Table092__Page_123[[#This Row],[Column7]]</f>
        <v>-3</v>
      </c>
      <c r="L24" s="12">
        <f>Table092__Page_123[[#This Row],[Column2]]-Table092__Page_123[[#This Row],[Column5]]</f>
        <v>6.3999999999999915</v>
      </c>
      <c r="M24" s="12">
        <f>Table092__Page_123[[#This Row],[Column3]]-Table092__Page_123[[#This Row],[Column6]]</f>
        <v>-14.699999999999989</v>
      </c>
    </row>
    <row r="25" spans="1:13" x14ac:dyDescent="0.3">
      <c r="A25" t="s">
        <v>170</v>
      </c>
      <c r="B25" t="s">
        <v>369</v>
      </c>
      <c r="C25" t="s">
        <v>375</v>
      </c>
      <c r="D25" t="s">
        <v>332</v>
      </c>
      <c r="E25" t="s">
        <v>215</v>
      </c>
      <c r="F25" t="s">
        <v>114</v>
      </c>
      <c r="G25" t="s">
        <v>211</v>
      </c>
      <c r="H25" t="s">
        <v>166</v>
      </c>
      <c r="I25" t="s">
        <v>376</v>
      </c>
      <c r="J25" t="s">
        <v>377</v>
      </c>
      <c r="K25" s="7">
        <f>Table092__Page_123[[#This Row],[Column4]]-Table092__Page_123[[#This Row],[Column7]]</f>
        <v>-18.000000000000007</v>
      </c>
      <c r="L25" s="12">
        <f>Table092__Page_123[[#This Row],[Column2]]-Table092__Page_123[[#This Row],[Column5]]</f>
        <v>-22.299999999999997</v>
      </c>
      <c r="M25" s="12">
        <f>Table092__Page_123[[#This Row],[Column3]]-Table092__Page_123[[#This Row],[Column6]]</f>
        <v>-14.299999999999997</v>
      </c>
    </row>
    <row r="26" spans="1:13" x14ac:dyDescent="0.3">
      <c r="A26" t="s">
        <v>179</v>
      </c>
      <c r="B26" t="s">
        <v>378</v>
      </c>
      <c r="C26" t="s">
        <v>379</v>
      </c>
      <c r="D26" t="s">
        <v>28</v>
      </c>
      <c r="E26" t="s">
        <v>145</v>
      </c>
      <c r="F26" t="s">
        <v>167</v>
      </c>
      <c r="G26" t="s">
        <v>380</v>
      </c>
      <c r="H26" t="s">
        <v>381</v>
      </c>
      <c r="I26" t="s">
        <v>382</v>
      </c>
      <c r="J26" t="s">
        <v>84</v>
      </c>
      <c r="K26" s="7">
        <f>Table092__Page_123[[#This Row],[Column4]]-Table092__Page_123[[#This Row],[Column7]]</f>
        <v>-21.099999999999994</v>
      </c>
      <c r="L26" s="12">
        <f>Table092__Page_123[[#This Row],[Column2]]-Table092__Page_123[[#This Row],[Column5]]</f>
        <v>-19.000000000000007</v>
      </c>
      <c r="M26" s="12">
        <f>Table092__Page_123[[#This Row],[Column3]]-Table092__Page_123[[#This Row],[Column6]]</f>
        <v>-21.700000000000003</v>
      </c>
    </row>
    <row r="27" spans="1:13" x14ac:dyDescent="0.3">
      <c r="A27" t="s">
        <v>188</v>
      </c>
      <c r="B27" t="s">
        <v>383</v>
      </c>
      <c r="C27" t="s">
        <v>384</v>
      </c>
      <c r="D27" t="s">
        <v>385</v>
      </c>
      <c r="E27" t="s">
        <v>25</v>
      </c>
      <c r="F27" t="s">
        <v>34</v>
      </c>
      <c r="G27" t="s">
        <v>386</v>
      </c>
      <c r="H27" t="s">
        <v>298</v>
      </c>
      <c r="I27" t="s">
        <v>387</v>
      </c>
      <c r="J27" t="s">
        <v>388</v>
      </c>
      <c r="K27" s="7">
        <f>Table092__Page_123[[#This Row],[Column4]]-Table092__Page_123[[#This Row],[Column7]]</f>
        <v>-11.699999999999996</v>
      </c>
      <c r="L27" s="12">
        <f>Table092__Page_123[[#This Row],[Column2]]-Table092__Page_123[[#This Row],[Column5]]</f>
        <v>-10.599999999999994</v>
      </c>
      <c r="M27" s="12">
        <f>Table092__Page_123[[#This Row],[Column3]]-Table092__Page_123[[#This Row],[Column6]]</f>
        <v>-10.5</v>
      </c>
    </row>
    <row r="28" spans="1:13" x14ac:dyDescent="0.3">
      <c r="A28" t="s">
        <v>194</v>
      </c>
      <c r="B28" t="s">
        <v>52</v>
      </c>
      <c r="C28" t="s">
        <v>389</v>
      </c>
      <c r="D28" t="s">
        <v>335</v>
      </c>
      <c r="E28" t="s">
        <v>390</v>
      </c>
      <c r="F28" t="s">
        <v>391</v>
      </c>
      <c r="G28" t="s">
        <v>174</v>
      </c>
      <c r="H28" t="s">
        <v>392</v>
      </c>
      <c r="I28" t="s">
        <v>393</v>
      </c>
      <c r="J28" t="s">
        <v>394</v>
      </c>
      <c r="K28" s="7">
        <f>Table092__Page_123[[#This Row],[Column4]]-Table092__Page_123[[#This Row],[Column7]]</f>
        <v>-16</v>
      </c>
      <c r="L28" s="12">
        <f>Table092__Page_123[[#This Row],[Column2]]-Table092__Page_123[[#This Row],[Column5]]</f>
        <v>-10.799999999999997</v>
      </c>
      <c r="M28" s="12">
        <f>Table092__Page_123[[#This Row],[Column3]]-Table092__Page_123[[#This Row],[Column6]]</f>
        <v>-18</v>
      </c>
    </row>
    <row r="29" spans="1:13" x14ac:dyDescent="0.3">
      <c r="A29" t="s">
        <v>200</v>
      </c>
      <c r="B29" t="s">
        <v>309</v>
      </c>
      <c r="C29" t="s">
        <v>98</v>
      </c>
      <c r="D29" t="s">
        <v>25</v>
      </c>
      <c r="E29" t="s">
        <v>395</v>
      </c>
      <c r="F29" t="s">
        <v>297</v>
      </c>
      <c r="G29" t="s">
        <v>288</v>
      </c>
      <c r="H29" t="s">
        <v>121</v>
      </c>
      <c r="I29" t="s">
        <v>396</v>
      </c>
      <c r="J29" t="s">
        <v>396</v>
      </c>
      <c r="K29" s="7">
        <f>Table092__Page_123[[#This Row],[Column4]]-Table092__Page_123[[#This Row],[Column7]]</f>
        <v>-10.799999999999997</v>
      </c>
      <c r="L29" s="12">
        <f>Table092__Page_123[[#This Row],[Column2]]-Table092__Page_123[[#This Row],[Column5]]</f>
        <v>-9.1000000000000085</v>
      </c>
      <c r="M29" s="12">
        <f>Table092__Page_123[[#This Row],[Column3]]-Table092__Page_123[[#This Row],[Column6]]</f>
        <v>-13.099999999999994</v>
      </c>
    </row>
    <row r="30" spans="1:13" x14ac:dyDescent="0.3">
      <c r="A30" t="s">
        <v>205</v>
      </c>
      <c r="B30" t="s">
        <v>364</v>
      </c>
      <c r="C30" t="s">
        <v>135</v>
      </c>
      <c r="D30" t="s">
        <v>230</v>
      </c>
      <c r="E30" t="s">
        <v>21</v>
      </c>
      <c r="F30" t="s">
        <v>91</v>
      </c>
      <c r="G30" t="s">
        <v>217</v>
      </c>
      <c r="H30" t="s">
        <v>77</v>
      </c>
      <c r="I30" t="s">
        <v>271</v>
      </c>
      <c r="J30" t="s">
        <v>253</v>
      </c>
      <c r="K30" s="7">
        <f>Table092__Page_123[[#This Row],[Column4]]-Table092__Page_123[[#This Row],[Column7]]</f>
        <v>-10.300000000000011</v>
      </c>
      <c r="L30" s="12">
        <f>Table092__Page_123[[#This Row],[Column2]]-Table092__Page_123[[#This Row],[Column5]]</f>
        <v>-11.700000000000003</v>
      </c>
      <c r="M30" s="12">
        <f>Table092__Page_123[[#This Row],[Column3]]-Table092__Page_123[[#This Row],[Column6]]</f>
        <v>-8.4000000000000057</v>
      </c>
    </row>
    <row r="31" spans="1:13" x14ac:dyDescent="0.3">
      <c r="A31" t="s">
        <v>213</v>
      </c>
      <c r="B31" t="s">
        <v>397</v>
      </c>
      <c r="C31" t="s">
        <v>201</v>
      </c>
      <c r="D31" t="s">
        <v>42</v>
      </c>
      <c r="E31" t="s">
        <v>94</v>
      </c>
      <c r="F31" t="s">
        <v>85</v>
      </c>
      <c r="G31" t="s">
        <v>302</v>
      </c>
      <c r="H31" t="s">
        <v>398</v>
      </c>
      <c r="I31" t="s">
        <v>360</v>
      </c>
      <c r="J31" t="s">
        <v>126</v>
      </c>
      <c r="K31" s="7">
        <f>Table092__Page_123[[#This Row],[Column4]]-Table092__Page_123[[#This Row],[Column7]]</f>
        <v>-3.8999999999999915</v>
      </c>
      <c r="L31" s="12">
        <f>Table092__Page_123[[#This Row],[Column2]]-Table092__Page_123[[#This Row],[Column5]]</f>
        <v>2.2000000000000028</v>
      </c>
      <c r="M31" s="12">
        <f>Table092__Page_123[[#This Row],[Column3]]-Table092__Page_123[[#This Row],[Column6]]</f>
        <v>-10.299999999999997</v>
      </c>
    </row>
    <row r="32" spans="1:13" x14ac:dyDescent="0.3">
      <c r="A32" t="s">
        <v>218</v>
      </c>
      <c r="B32" t="s">
        <v>399</v>
      </c>
      <c r="C32" t="s">
        <v>400</v>
      </c>
      <c r="D32" t="s">
        <v>219</v>
      </c>
      <c r="E32" t="s">
        <v>401</v>
      </c>
      <c r="F32" t="s">
        <v>402</v>
      </c>
      <c r="G32" t="s">
        <v>403</v>
      </c>
      <c r="H32" t="s">
        <v>404</v>
      </c>
      <c r="I32" t="s">
        <v>405</v>
      </c>
      <c r="J32" t="s">
        <v>406</v>
      </c>
      <c r="K32" s="7">
        <f>Table092__Page_123[[#This Row],[Column4]]-Table092__Page_123[[#This Row],[Column7]]</f>
        <v>-3.5</v>
      </c>
      <c r="L32" s="12">
        <f>Table092__Page_123[[#This Row],[Column2]]-Table092__Page_123[[#This Row],[Column5]]</f>
        <v>-5.2000000000000028</v>
      </c>
      <c r="M32" s="12">
        <f>Table092__Page_123[[#This Row],[Column3]]-Table092__Page_123[[#This Row],[Column6]]</f>
        <v>-5.3000000000000007</v>
      </c>
    </row>
    <row r="33" spans="1:13" x14ac:dyDescent="0.3">
      <c r="A33" t="s">
        <v>228</v>
      </c>
      <c r="B33" t="s">
        <v>257</v>
      </c>
      <c r="C33" t="s">
        <v>93</v>
      </c>
      <c r="D33" t="s">
        <v>87</v>
      </c>
      <c r="E33" t="s">
        <v>208</v>
      </c>
      <c r="F33" t="s">
        <v>407</v>
      </c>
      <c r="G33" t="s">
        <v>310</v>
      </c>
      <c r="H33" t="s">
        <v>38</v>
      </c>
      <c r="I33" t="s">
        <v>250</v>
      </c>
      <c r="J33" t="s">
        <v>368</v>
      </c>
      <c r="K33" s="7">
        <f>Table092__Page_123[[#This Row],[Column4]]-Table092__Page_123[[#This Row],[Column7]]</f>
        <v>17.400000000000006</v>
      </c>
      <c r="L33" s="12">
        <f>Table092__Page_123[[#This Row],[Column2]]-Table092__Page_123[[#This Row],[Column5]]</f>
        <v>9.7999999999999972</v>
      </c>
      <c r="M33" s="12">
        <f>Table092__Page_123[[#This Row],[Column3]]-Table092__Page_123[[#This Row],[Column6]]</f>
        <v>26.299999999999997</v>
      </c>
    </row>
    <row r="34" spans="1:13" x14ac:dyDescent="0.3">
      <c r="A34" t="s">
        <v>235</v>
      </c>
      <c r="B34" t="s">
        <v>344</v>
      </c>
      <c r="C34" t="s">
        <v>408</v>
      </c>
      <c r="D34" t="s">
        <v>409</v>
      </c>
      <c r="E34" t="s">
        <v>202</v>
      </c>
      <c r="F34" t="s">
        <v>410</v>
      </c>
      <c r="G34" t="s">
        <v>63</v>
      </c>
      <c r="H34" t="s">
        <v>411</v>
      </c>
      <c r="I34" t="s">
        <v>412</v>
      </c>
      <c r="J34" t="s">
        <v>413</v>
      </c>
      <c r="K34" s="7">
        <f>Table092__Page_123[[#This Row],[Column4]]-Table092__Page_123[[#This Row],[Column7]]</f>
        <v>-11.5</v>
      </c>
      <c r="L34" s="12">
        <f>Table092__Page_123[[#This Row],[Column2]]-Table092__Page_123[[#This Row],[Column5]]</f>
        <v>-7.9000000000000057</v>
      </c>
      <c r="M34" s="12">
        <f>Table092__Page_123[[#This Row],[Column3]]-Table092__Page_123[[#This Row],[Column6]]</f>
        <v>-15.200000000000003</v>
      </c>
    </row>
    <row r="35" spans="1:13" x14ac:dyDescent="0.3">
      <c r="A35" t="s">
        <v>241</v>
      </c>
      <c r="B35" t="s">
        <v>139</v>
      </c>
      <c r="C35" t="s">
        <v>414</v>
      </c>
      <c r="D35" t="s">
        <v>415</v>
      </c>
      <c r="E35" t="s">
        <v>416</v>
      </c>
      <c r="F35" t="s">
        <v>417</v>
      </c>
      <c r="G35" t="s">
        <v>383</v>
      </c>
      <c r="H35" t="s">
        <v>386</v>
      </c>
      <c r="I35" t="s">
        <v>412</v>
      </c>
      <c r="J35" t="s">
        <v>418</v>
      </c>
      <c r="K35" s="7">
        <f>Table092__Page_123[[#This Row],[Column4]]-Table092__Page_123[[#This Row],[Column7]]</f>
        <v>-17.5</v>
      </c>
      <c r="L35" s="12">
        <f>Table092__Page_123[[#This Row],[Column2]]-Table092__Page_123[[#This Row],[Column5]]</f>
        <v>-12.900000000000006</v>
      </c>
      <c r="M35" s="12">
        <f>Table092__Page_123[[#This Row],[Column3]]-Table092__Page_123[[#This Row],[Column6]]</f>
        <v>-19.700000000000003</v>
      </c>
    </row>
    <row r="36" spans="1:13" x14ac:dyDescent="0.3">
      <c r="A36" t="s">
        <v>248</v>
      </c>
      <c r="B36" t="s">
        <v>80</v>
      </c>
      <c r="C36" t="s">
        <v>104</v>
      </c>
      <c r="D36" t="s">
        <v>419</v>
      </c>
      <c r="E36" t="s">
        <v>420</v>
      </c>
      <c r="F36" t="s">
        <v>168</v>
      </c>
      <c r="G36" t="s">
        <v>360</v>
      </c>
      <c r="H36" t="s">
        <v>68</v>
      </c>
      <c r="I36" t="s">
        <v>143</v>
      </c>
      <c r="J36" t="s">
        <v>421</v>
      </c>
      <c r="K36" s="7">
        <f>Table092__Page_123[[#This Row],[Column4]]-Table092__Page_123[[#This Row],[Column7]]</f>
        <v>-13.799999999999997</v>
      </c>
      <c r="L36" s="12">
        <f>Table092__Page_123[[#This Row],[Column2]]-Table092__Page_123[[#This Row],[Column5]]</f>
        <v>-21</v>
      </c>
      <c r="M36" s="12">
        <f>Table092__Page_123[[#This Row],[Column3]]-Table092__Page_123[[#This Row],[Column6]]</f>
        <v>-1.6000000000000085</v>
      </c>
    </row>
    <row r="37" spans="1:13" x14ac:dyDescent="0.3">
      <c r="A37" t="s">
        <v>255</v>
      </c>
      <c r="B37" t="s">
        <v>256</v>
      </c>
      <c r="C37" t="s">
        <v>256</v>
      </c>
      <c r="D37" t="s">
        <v>256</v>
      </c>
      <c r="E37" t="s">
        <v>94</v>
      </c>
      <c r="F37" t="s">
        <v>260</v>
      </c>
      <c r="G37" t="s">
        <v>422</v>
      </c>
      <c r="H37" t="s">
        <v>94</v>
      </c>
      <c r="I37" t="s">
        <v>260</v>
      </c>
      <c r="J37" t="s">
        <v>422</v>
      </c>
      <c r="K37" s="7" t="s">
        <v>256</v>
      </c>
      <c r="L37" s="12" t="s">
        <v>256</v>
      </c>
      <c r="M37" s="12" t="s">
        <v>256</v>
      </c>
    </row>
    <row r="38" spans="1:13" x14ac:dyDescent="0.3">
      <c r="A38" t="s">
        <v>567</v>
      </c>
      <c r="B38" t="s">
        <v>43</v>
      </c>
      <c r="C38" t="s">
        <v>423</v>
      </c>
      <c r="D38" t="s">
        <v>424</v>
      </c>
      <c r="E38" t="s">
        <v>125</v>
      </c>
      <c r="F38" t="s">
        <v>372</v>
      </c>
      <c r="G38" t="s">
        <v>425</v>
      </c>
      <c r="H38" t="s">
        <v>426</v>
      </c>
      <c r="I38" t="s">
        <v>363</v>
      </c>
      <c r="J38" t="s">
        <v>366</v>
      </c>
      <c r="K38" s="7">
        <f>Table092__Page_123[[#This Row],[Column4]]-Table092__Page_123[[#This Row],[Column7]]</f>
        <v>-21.800000000000004</v>
      </c>
      <c r="L38" s="12">
        <f>Table092__Page_123[[#This Row],[Column2]]-Table092__Page_123[[#This Row],[Column5]]</f>
        <v>-4.1000000000000085</v>
      </c>
      <c r="M38" s="12">
        <f>Table092__Page_123[[#This Row],[Column3]]-Table092__Page_123[[#This Row],[Column6]]</f>
        <v>-33.800000000000004</v>
      </c>
    </row>
    <row r="39" spans="1:13" x14ac:dyDescent="0.3">
      <c r="A39" t="s">
        <v>264</v>
      </c>
      <c r="B39" t="s">
        <v>106</v>
      </c>
      <c r="C39" t="s">
        <v>374</v>
      </c>
      <c r="D39" t="s">
        <v>38</v>
      </c>
      <c r="E39" t="s">
        <v>96</v>
      </c>
      <c r="F39" t="s">
        <v>117</v>
      </c>
      <c r="G39" t="s">
        <v>427</v>
      </c>
      <c r="H39" t="s">
        <v>354</v>
      </c>
      <c r="I39" t="s">
        <v>364</v>
      </c>
      <c r="J39" t="s">
        <v>317</v>
      </c>
      <c r="K39" s="7">
        <f>Table092__Page_123[[#This Row],[Column4]]-Table092__Page_123[[#This Row],[Column7]]</f>
        <v>-8.9000000000000057</v>
      </c>
      <c r="L39" s="12">
        <f>Table092__Page_123[[#This Row],[Column2]]-Table092__Page_123[[#This Row],[Column5]]</f>
        <v>-4</v>
      </c>
      <c r="M39" s="12">
        <f>Table092__Page_123[[#This Row],[Column3]]-Table092__Page_123[[#This Row],[Column6]]</f>
        <v>-15</v>
      </c>
    </row>
    <row r="40" spans="1:13" x14ac:dyDescent="0.3">
      <c r="A40" t="s">
        <v>272</v>
      </c>
      <c r="B40" t="s">
        <v>330</v>
      </c>
      <c r="C40" t="s">
        <v>381</v>
      </c>
      <c r="D40" t="s">
        <v>53</v>
      </c>
      <c r="E40" t="s">
        <v>211</v>
      </c>
      <c r="F40" t="s">
        <v>75</v>
      </c>
      <c r="G40" t="s">
        <v>85</v>
      </c>
      <c r="H40" t="s">
        <v>185</v>
      </c>
      <c r="I40" t="s">
        <v>428</v>
      </c>
      <c r="J40" t="s">
        <v>429</v>
      </c>
      <c r="K40" s="7">
        <f>Table092__Page_123[[#This Row],[Column4]]-Table092__Page_123[[#This Row],[Column7]]</f>
        <v>-13.299999999999997</v>
      </c>
      <c r="L40" s="12">
        <f>Table092__Page_123[[#This Row],[Column2]]-Table092__Page_123[[#This Row],[Column5]]</f>
        <v>0.19999999999998863</v>
      </c>
      <c r="M40" s="12">
        <f>Table092__Page_123[[#This Row],[Column3]]-Table092__Page_123[[#This Row],[Column6]]</f>
        <v>-32.299999999999997</v>
      </c>
    </row>
    <row r="41" spans="1:13" x14ac:dyDescent="0.3">
      <c r="A41" t="s">
        <v>279</v>
      </c>
      <c r="B41" t="s">
        <v>75</v>
      </c>
      <c r="C41" t="s">
        <v>230</v>
      </c>
      <c r="D41" t="s">
        <v>183</v>
      </c>
      <c r="E41" t="s">
        <v>430</v>
      </c>
      <c r="F41" t="s">
        <v>422</v>
      </c>
      <c r="G41" t="s">
        <v>41</v>
      </c>
      <c r="H41" t="s">
        <v>397</v>
      </c>
      <c r="I41" t="s">
        <v>20</v>
      </c>
      <c r="J41" t="s">
        <v>350</v>
      </c>
      <c r="K41" s="7">
        <f>Table092__Page_123[[#This Row],[Column4]]-Table092__Page_123[[#This Row],[Column7]]</f>
        <v>-4.2999999999999972</v>
      </c>
      <c r="L41" s="12">
        <f>Table092__Page_123[[#This Row],[Column2]]-Table092__Page_123[[#This Row],[Column5]]</f>
        <v>6.7999999999999972</v>
      </c>
      <c r="M41" s="12">
        <f>Table092__Page_123[[#This Row],[Column3]]-Table092__Page_123[[#This Row],[Column6]]</f>
        <v>-9.2000000000000028</v>
      </c>
    </row>
    <row r="42" spans="1:13" x14ac:dyDescent="0.3">
      <c r="A42" t="s">
        <v>283</v>
      </c>
      <c r="B42" t="s">
        <v>75</v>
      </c>
      <c r="C42" t="s">
        <v>75</v>
      </c>
      <c r="D42" t="s">
        <v>75</v>
      </c>
      <c r="E42" t="s">
        <v>284</v>
      </c>
      <c r="F42" t="s">
        <v>431</v>
      </c>
      <c r="G42" t="s">
        <v>426</v>
      </c>
      <c r="H42" t="s">
        <v>286</v>
      </c>
      <c r="I42" t="s">
        <v>432</v>
      </c>
      <c r="J42" t="s">
        <v>252</v>
      </c>
      <c r="K42" s="7">
        <f>Table092__Page_123[[#This Row],[Column4]]-Table092__Page_123[[#This Row],[Column7]]</f>
        <v>8.2999999999999972</v>
      </c>
      <c r="L42" s="12">
        <f>Table092__Page_123[[#This Row],[Column2]]-Table092__Page_123[[#This Row],[Column5]]</f>
        <v>0.79999999999999716</v>
      </c>
      <c r="M42" s="12">
        <f>Table092__Page_123[[#This Row],[Column3]]-Table092__Page_123[[#This Row],[Column6]]</f>
        <v>23.400000000000006</v>
      </c>
    </row>
    <row r="43" spans="1:13" x14ac:dyDescent="0.3">
      <c r="A43" t="s">
        <v>289</v>
      </c>
      <c r="B43" t="s">
        <v>319</v>
      </c>
      <c r="C43" t="s">
        <v>433</v>
      </c>
      <c r="D43" t="s">
        <v>434</v>
      </c>
      <c r="E43" t="s">
        <v>435</v>
      </c>
      <c r="F43" t="s">
        <v>47</v>
      </c>
      <c r="G43" t="s">
        <v>88</v>
      </c>
      <c r="H43" t="s">
        <v>436</v>
      </c>
      <c r="I43" t="s">
        <v>418</v>
      </c>
      <c r="J43" t="s">
        <v>437</v>
      </c>
      <c r="K43" s="7">
        <f>Table092__Page_123[[#This Row],[Column4]]-Table092__Page_123[[#This Row],[Column7]]</f>
        <v>-16.300000000000004</v>
      </c>
      <c r="L43" s="12">
        <f>Table092__Page_123[[#This Row],[Column2]]-Table092__Page_123[[#This Row],[Column5]]</f>
        <v>-10.099999999999994</v>
      </c>
      <c r="M43" s="12">
        <f>Table092__Page_123[[#This Row],[Column3]]-Table092__Page_123[[#This Row],[Column6]]</f>
        <v>-22.300000000000004</v>
      </c>
    </row>
    <row r="44" spans="1:13" ht="14.4" customHeight="1" x14ac:dyDescent="0.3">
      <c r="A44" s="18" t="s">
        <v>572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21F5-F1D0-4832-83E4-006BEC01A932}">
  <dimension ref="A1:J46"/>
  <sheetViews>
    <sheetView topLeftCell="A30" workbookViewId="0">
      <selection activeCell="A46" sqref="A46:E46"/>
    </sheetView>
  </sheetViews>
  <sheetFormatPr defaultRowHeight="14.4" x14ac:dyDescent="0.3"/>
  <cols>
    <col min="1" max="1" width="31.88671875" bestFit="1" customWidth="1"/>
    <col min="2" max="4" width="8.5546875" bestFit="1" customWidth="1"/>
    <col min="5" max="5" width="10.5546875" style="7" bestFit="1" customWidth="1"/>
  </cols>
  <sheetData>
    <row r="1" spans="1:5" x14ac:dyDescent="0.3">
      <c r="A1" s="13" t="s">
        <v>565</v>
      </c>
      <c r="B1" s="15"/>
      <c r="C1" s="15"/>
      <c r="D1" s="15"/>
      <c r="E1" s="15"/>
    </row>
    <row r="2" spans="1:5" x14ac:dyDescent="0.3">
      <c r="A2" s="15"/>
      <c r="B2" s="15"/>
      <c r="C2" s="15"/>
      <c r="D2" s="15"/>
      <c r="E2" s="15"/>
    </row>
    <row r="3" spans="1:5" x14ac:dyDescent="0.3">
      <c r="A3" s="15"/>
      <c r="B3" s="15"/>
      <c r="C3" s="15"/>
      <c r="D3" s="15"/>
      <c r="E3" s="15"/>
    </row>
    <row r="4" spans="1:5" x14ac:dyDescent="0.3">
      <c r="A4" s="15"/>
      <c r="B4" s="15"/>
      <c r="C4" s="15"/>
      <c r="D4" s="15"/>
      <c r="E4" s="15"/>
    </row>
    <row r="5" spans="1:5" x14ac:dyDescent="0.3">
      <c r="A5" s="16"/>
      <c r="B5" s="16"/>
      <c r="C5" s="16"/>
      <c r="D5" s="16"/>
      <c r="E5" s="16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10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296</v>
      </c>
    </row>
    <row r="9" spans="1:5" x14ac:dyDescent="0.3">
      <c r="A9" s="3" t="s">
        <v>17</v>
      </c>
      <c r="B9" s="4" t="s">
        <v>297</v>
      </c>
      <c r="C9" s="4" t="s">
        <v>298</v>
      </c>
      <c r="D9" s="4" t="s">
        <v>299</v>
      </c>
      <c r="E9" s="9">
        <f>C9-B9</f>
        <v>-17.299999999999997</v>
      </c>
    </row>
    <row r="10" spans="1:5" x14ac:dyDescent="0.3">
      <c r="A10" s="5" t="s">
        <v>27</v>
      </c>
      <c r="B10" s="6" t="s">
        <v>304</v>
      </c>
      <c r="C10" s="6" t="s">
        <v>305</v>
      </c>
      <c r="D10" s="6" t="s">
        <v>172</v>
      </c>
      <c r="E10" s="10">
        <f t="shared" ref="E10:E45" si="0">C10-B10</f>
        <v>-6.6999999999999957</v>
      </c>
    </row>
    <row r="11" spans="1:5" x14ac:dyDescent="0.3">
      <c r="A11" s="3" t="s">
        <v>37</v>
      </c>
      <c r="B11" s="4" t="s">
        <v>309</v>
      </c>
      <c r="C11" s="4" t="s">
        <v>310</v>
      </c>
      <c r="D11" s="4" t="s">
        <v>311</v>
      </c>
      <c r="E11" s="9">
        <f t="shared" si="0"/>
        <v>-20.099999999999994</v>
      </c>
    </row>
    <row r="12" spans="1:5" x14ac:dyDescent="0.3">
      <c r="A12" s="5" t="s">
        <v>46</v>
      </c>
      <c r="B12" s="6" t="s">
        <v>199</v>
      </c>
      <c r="C12" s="6" t="s">
        <v>315</v>
      </c>
      <c r="D12" s="6" t="s">
        <v>316</v>
      </c>
      <c r="E12" s="10">
        <f t="shared" si="0"/>
        <v>-33.6</v>
      </c>
    </row>
    <row r="13" spans="1:5" x14ac:dyDescent="0.3">
      <c r="A13" s="3" t="s">
        <v>55</v>
      </c>
      <c r="B13" s="4" t="s">
        <v>321</v>
      </c>
      <c r="C13" s="4" t="s">
        <v>322</v>
      </c>
      <c r="D13" s="4" t="s">
        <v>323</v>
      </c>
      <c r="E13" s="9">
        <f t="shared" si="0"/>
        <v>-22.399999999999991</v>
      </c>
    </row>
    <row r="14" spans="1:5" x14ac:dyDescent="0.3">
      <c r="A14" s="5" t="s">
        <v>62</v>
      </c>
      <c r="B14" s="6" t="s">
        <v>326</v>
      </c>
      <c r="C14" s="6" t="s">
        <v>327</v>
      </c>
      <c r="D14" s="6" t="s">
        <v>240</v>
      </c>
      <c r="E14" s="10">
        <f t="shared" si="0"/>
        <v>-15.100000000000009</v>
      </c>
    </row>
    <row r="15" spans="1:5" x14ac:dyDescent="0.3">
      <c r="A15" s="3" t="s">
        <v>71</v>
      </c>
      <c r="B15" s="4" t="s">
        <v>306</v>
      </c>
      <c r="C15" s="4" t="s">
        <v>332</v>
      </c>
      <c r="D15" s="4" t="s">
        <v>236</v>
      </c>
      <c r="E15" s="9">
        <f t="shared" si="0"/>
        <v>-10.699999999999996</v>
      </c>
    </row>
    <row r="16" spans="1:5" x14ac:dyDescent="0.3">
      <c r="A16" s="5" t="s">
        <v>81</v>
      </c>
      <c r="B16" s="6" t="s">
        <v>334</v>
      </c>
      <c r="C16" s="6" t="s">
        <v>325</v>
      </c>
      <c r="D16" s="6" t="s">
        <v>335</v>
      </c>
      <c r="E16" s="10">
        <f t="shared" si="0"/>
        <v>-26.700000000000003</v>
      </c>
    </row>
    <row r="17" spans="1:5" x14ac:dyDescent="0.3">
      <c r="A17" s="3" t="s">
        <v>90</v>
      </c>
      <c r="B17" s="4" t="s">
        <v>338</v>
      </c>
      <c r="C17" s="4" t="s">
        <v>335</v>
      </c>
      <c r="D17" s="4" t="s">
        <v>339</v>
      </c>
      <c r="E17" s="9">
        <f t="shared" si="0"/>
        <v>-28.900000000000006</v>
      </c>
    </row>
    <row r="18" spans="1:5" x14ac:dyDescent="0.3">
      <c r="A18" s="5" t="s">
        <v>99</v>
      </c>
      <c r="B18" s="6" t="s">
        <v>268</v>
      </c>
      <c r="C18" s="6" t="s">
        <v>313</v>
      </c>
      <c r="D18" s="6" t="s">
        <v>91</v>
      </c>
      <c r="E18" s="10">
        <f t="shared" si="0"/>
        <v>-3.7000000000000028</v>
      </c>
    </row>
    <row r="19" spans="1:5" x14ac:dyDescent="0.3">
      <c r="A19" s="3" t="s">
        <v>107</v>
      </c>
      <c r="B19" s="4" t="s">
        <v>147</v>
      </c>
      <c r="C19" s="4" t="s">
        <v>345</v>
      </c>
      <c r="D19" s="4" t="s">
        <v>346</v>
      </c>
      <c r="E19" s="9">
        <f t="shared" si="0"/>
        <v>-30.1</v>
      </c>
    </row>
    <row r="20" spans="1:5" x14ac:dyDescent="0.3">
      <c r="A20" s="5" t="s">
        <v>116</v>
      </c>
      <c r="B20" s="6" t="s">
        <v>125</v>
      </c>
      <c r="C20" s="6" t="s">
        <v>340</v>
      </c>
      <c r="D20" s="6" t="s">
        <v>349</v>
      </c>
      <c r="E20" s="10">
        <f t="shared" si="0"/>
        <v>-19.400000000000006</v>
      </c>
    </row>
    <row r="21" spans="1:5" x14ac:dyDescent="0.3">
      <c r="A21" s="3" t="s">
        <v>124</v>
      </c>
      <c r="B21" s="4" t="s">
        <v>252</v>
      </c>
      <c r="C21" s="4" t="s">
        <v>338</v>
      </c>
      <c r="D21" s="4" t="s">
        <v>297</v>
      </c>
      <c r="E21" s="9">
        <f t="shared" si="0"/>
        <v>-5.0999999999999943</v>
      </c>
    </row>
    <row r="22" spans="1:5" x14ac:dyDescent="0.3">
      <c r="A22" s="5" t="s">
        <v>134</v>
      </c>
      <c r="B22" s="6" t="s">
        <v>358</v>
      </c>
      <c r="C22" s="6" t="s">
        <v>359</v>
      </c>
      <c r="D22" s="6" t="s">
        <v>318</v>
      </c>
      <c r="E22" s="10">
        <f t="shared" si="0"/>
        <v>-33.500000000000007</v>
      </c>
    </row>
    <row r="23" spans="1:5" x14ac:dyDescent="0.3">
      <c r="A23" s="3" t="s">
        <v>140</v>
      </c>
      <c r="B23" s="4" t="s">
        <v>123</v>
      </c>
      <c r="C23" s="4" t="s">
        <v>363</v>
      </c>
      <c r="D23" s="4" t="s">
        <v>150</v>
      </c>
      <c r="E23" s="9">
        <f t="shared" si="0"/>
        <v>-24.600000000000009</v>
      </c>
    </row>
    <row r="24" spans="1:5" x14ac:dyDescent="0.3">
      <c r="A24" s="5" t="s">
        <v>148</v>
      </c>
      <c r="B24" s="6" t="s">
        <v>119</v>
      </c>
      <c r="C24" s="6" t="s">
        <v>365</v>
      </c>
      <c r="D24" s="6" t="s">
        <v>366</v>
      </c>
      <c r="E24" s="10">
        <f t="shared" si="0"/>
        <v>-11.100000000000009</v>
      </c>
    </row>
    <row r="25" spans="1:5" x14ac:dyDescent="0.3">
      <c r="A25" s="3" t="s">
        <v>156</v>
      </c>
      <c r="B25" s="4" t="s">
        <v>65</v>
      </c>
      <c r="C25" s="4" t="s">
        <v>240</v>
      </c>
      <c r="D25" s="4" t="s">
        <v>369</v>
      </c>
      <c r="E25" s="9">
        <f t="shared" si="0"/>
        <v>-2.6000000000000014</v>
      </c>
    </row>
    <row r="26" spans="1:5" x14ac:dyDescent="0.3">
      <c r="A26" s="5" t="s">
        <v>164</v>
      </c>
      <c r="B26" s="6" t="s">
        <v>207</v>
      </c>
      <c r="C26" s="6" t="s">
        <v>372</v>
      </c>
      <c r="D26" s="6" t="s">
        <v>40</v>
      </c>
      <c r="E26" s="10">
        <f t="shared" si="0"/>
        <v>-9.3999999999999915</v>
      </c>
    </row>
    <row r="27" spans="1:5" x14ac:dyDescent="0.3">
      <c r="A27" s="3" t="s">
        <v>170</v>
      </c>
      <c r="B27" s="4" t="s">
        <v>369</v>
      </c>
      <c r="C27" s="4" t="s">
        <v>375</v>
      </c>
      <c r="D27" s="4" t="s">
        <v>332</v>
      </c>
      <c r="E27" s="9">
        <f t="shared" si="0"/>
        <v>6.5</v>
      </c>
    </row>
    <row r="28" spans="1:5" x14ac:dyDescent="0.3">
      <c r="A28" s="5" t="s">
        <v>179</v>
      </c>
      <c r="B28" s="6" t="s">
        <v>378</v>
      </c>
      <c r="C28" s="6" t="s">
        <v>379</v>
      </c>
      <c r="D28" s="6" t="s">
        <v>28</v>
      </c>
      <c r="E28" s="10">
        <f t="shared" si="0"/>
        <v>-18.100000000000001</v>
      </c>
    </row>
    <row r="29" spans="1:5" x14ac:dyDescent="0.3">
      <c r="A29" s="3" t="s">
        <v>188</v>
      </c>
      <c r="B29" s="4" t="s">
        <v>383</v>
      </c>
      <c r="C29" s="4" t="s">
        <v>384</v>
      </c>
      <c r="D29" s="4" t="s">
        <v>385</v>
      </c>
      <c r="E29" s="9">
        <f t="shared" si="0"/>
        <v>-19.900000000000006</v>
      </c>
    </row>
    <row r="30" spans="1:5" x14ac:dyDescent="0.3">
      <c r="A30" s="5" t="s">
        <v>194</v>
      </c>
      <c r="B30" s="6" t="s">
        <v>52</v>
      </c>
      <c r="C30" s="6" t="s">
        <v>389</v>
      </c>
      <c r="D30" s="6" t="s">
        <v>335</v>
      </c>
      <c r="E30" s="10">
        <f t="shared" si="0"/>
        <v>-28.900000000000006</v>
      </c>
    </row>
    <row r="31" spans="1:5" x14ac:dyDescent="0.3">
      <c r="A31" s="3" t="s">
        <v>200</v>
      </c>
      <c r="B31" s="4" t="s">
        <v>309</v>
      </c>
      <c r="C31" s="4" t="s">
        <v>98</v>
      </c>
      <c r="D31" s="4" t="s">
        <v>25</v>
      </c>
      <c r="E31" s="9">
        <f t="shared" si="0"/>
        <v>-3.3999999999999915</v>
      </c>
    </row>
    <row r="32" spans="1:5" x14ac:dyDescent="0.3">
      <c r="A32" s="5" t="s">
        <v>205</v>
      </c>
      <c r="B32" s="6" t="s">
        <v>364</v>
      </c>
      <c r="C32" s="6" t="s">
        <v>135</v>
      </c>
      <c r="D32" s="6" t="s">
        <v>230</v>
      </c>
      <c r="E32" s="10">
        <f t="shared" si="0"/>
        <v>-1.2999999999999972</v>
      </c>
    </row>
    <row r="33" spans="1:10" x14ac:dyDescent="0.3">
      <c r="A33" s="3" t="s">
        <v>213</v>
      </c>
      <c r="B33" s="4" t="s">
        <v>397</v>
      </c>
      <c r="C33" s="4" t="s">
        <v>201</v>
      </c>
      <c r="D33" s="4" t="s">
        <v>42</v>
      </c>
      <c r="E33" s="9">
        <f t="shared" si="0"/>
        <v>-17.599999999999994</v>
      </c>
    </row>
    <row r="34" spans="1:10" x14ac:dyDescent="0.3">
      <c r="A34" s="5" t="s">
        <v>218</v>
      </c>
      <c r="B34" s="6" t="s">
        <v>399</v>
      </c>
      <c r="C34" s="6" t="s">
        <v>400</v>
      </c>
      <c r="D34" s="6" t="s">
        <v>219</v>
      </c>
      <c r="E34" s="10">
        <f t="shared" si="0"/>
        <v>-15.899999999999999</v>
      </c>
    </row>
    <row r="35" spans="1:10" x14ac:dyDescent="0.3">
      <c r="A35" s="3" t="s">
        <v>228</v>
      </c>
      <c r="B35" s="4" t="s">
        <v>257</v>
      </c>
      <c r="C35" s="4" t="s">
        <v>93</v>
      </c>
      <c r="D35" s="4" t="s">
        <v>87</v>
      </c>
      <c r="E35" s="9">
        <f t="shared" si="0"/>
        <v>-11.799999999999997</v>
      </c>
    </row>
    <row r="36" spans="1:10" x14ac:dyDescent="0.3">
      <c r="A36" s="5" t="s">
        <v>235</v>
      </c>
      <c r="B36" s="6" t="s">
        <v>344</v>
      </c>
      <c r="C36" s="6" t="s">
        <v>408</v>
      </c>
      <c r="D36" s="6" t="s">
        <v>409</v>
      </c>
      <c r="E36" s="10">
        <f t="shared" si="0"/>
        <v>-29</v>
      </c>
    </row>
    <row r="37" spans="1:10" x14ac:dyDescent="0.3">
      <c r="A37" s="3" t="s">
        <v>241</v>
      </c>
      <c r="B37" s="4" t="s">
        <v>139</v>
      </c>
      <c r="C37" s="4" t="s">
        <v>414</v>
      </c>
      <c r="D37" s="4" t="s">
        <v>415</v>
      </c>
      <c r="E37" s="9">
        <f t="shared" si="0"/>
        <v>-30.699999999999996</v>
      </c>
    </row>
    <row r="38" spans="1:10" x14ac:dyDescent="0.3">
      <c r="A38" s="5" t="s">
        <v>248</v>
      </c>
      <c r="B38" s="6" t="s">
        <v>80</v>
      </c>
      <c r="C38" s="6" t="s">
        <v>104</v>
      </c>
      <c r="D38" s="6" t="s">
        <v>419</v>
      </c>
      <c r="E38" s="10">
        <f t="shared" si="0"/>
        <v>-1.9000000000000057</v>
      </c>
    </row>
    <row r="39" spans="1:10" x14ac:dyDescent="0.3">
      <c r="A39" s="3" t="s">
        <v>255</v>
      </c>
      <c r="B39" s="4" t="s">
        <v>256</v>
      </c>
      <c r="C39" s="4" t="s">
        <v>256</v>
      </c>
      <c r="D39" s="4" t="s">
        <v>256</v>
      </c>
      <c r="E39" s="9" t="s">
        <v>256</v>
      </c>
    </row>
    <row r="40" spans="1:10" x14ac:dyDescent="0.3">
      <c r="A40" s="3" t="s">
        <v>567</v>
      </c>
      <c r="B40" s="4" t="s">
        <v>43</v>
      </c>
      <c r="C40" s="4" t="s">
        <v>423</v>
      </c>
      <c r="D40" s="4" t="s">
        <v>424</v>
      </c>
      <c r="E40" s="9">
        <f t="shared" si="0"/>
        <v>-54.699999999999996</v>
      </c>
    </row>
    <row r="41" spans="1:10" x14ac:dyDescent="0.3">
      <c r="A41" s="5" t="s">
        <v>264</v>
      </c>
      <c r="B41" s="6" t="s">
        <v>106</v>
      </c>
      <c r="C41" s="6" t="s">
        <v>374</v>
      </c>
      <c r="D41" s="6" t="s">
        <v>38</v>
      </c>
      <c r="E41" s="10">
        <f t="shared" si="0"/>
        <v>-9.2999999999999972</v>
      </c>
    </row>
    <row r="42" spans="1:10" x14ac:dyDescent="0.3">
      <c r="A42" s="3" t="s">
        <v>272</v>
      </c>
      <c r="B42" s="4" t="s">
        <v>330</v>
      </c>
      <c r="C42" s="4" t="s">
        <v>381</v>
      </c>
      <c r="D42" s="4" t="s">
        <v>53</v>
      </c>
      <c r="E42" s="9">
        <f t="shared" si="0"/>
        <v>-13.399999999999991</v>
      </c>
    </row>
    <row r="43" spans="1:10" x14ac:dyDescent="0.3">
      <c r="A43" s="5" t="s">
        <v>279</v>
      </c>
      <c r="B43" s="6" t="s">
        <v>75</v>
      </c>
      <c r="C43" s="6" t="s">
        <v>230</v>
      </c>
      <c r="D43" s="6" t="s">
        <v>183</v>
      </c>
      <c r="E43" s="10">
        <f t="shared" si="0"/>
        <v>-21.900000000000006</v>
      </c>
    </row>
    <row r="44" spans="1:10" x14ac:dyDescent="0.3">
      <c r="A44" s="3" t="s">
        <v>283</v>
      </c>
      <c r="B44" s="4" t="s">
        <v>75</v>
      </c>
      <c r="C44" s="4" t="s">
        <v>75</v>
      </c>
      <c r="D44" s="4" t="s">
        <v>75</v>
      </c>
      <c r="E44" s="9">
        <f t="shared" si="0"/>
        <v>0</v>
      </c>
    </row>
    <row r="45" spans="1:10" x14ac:dyDescent="0.3">
      <c r="A45" s="5" t="s">
        <v>289</v>
      </c>
      <c r="B45" s="6" t="s">
        <v>319</v>
      </c>
      <c r="C45" s="6" t="s">
        <v>433</v>
      </c>
      <c r="D45" s="6" t="s">
        <v>434</v>
      </c>
      <c r="E45" s="10">
        <f t="shared" si="0"/>
        <v>-25.500000000000007</v>
      </c>
    </row>
    <row r="46" spans="1:10" ht="14.4" customHeight="1" x14ac:dyDescent="0.3">
      <c r="A46" s="19" t="s">
        <v>572</v>
      </c>
      <c r="B46" s="19"/>
      <c r="C46" s="19"/>
      <c r="D46" s="19"/>
      <c r="E46" s="19"/>
      <c r="F46" s="17"/>
      <c r="G46" s="17"/>
      <c r="H46" s="17"/>
      <c r="I46" s="17"/>
      <c r="J46" s="17"/>
    </row>
  </sheetData>
  <mergeCells count="2">
    <mergeCell ref="A1:E5"/>
    <mergeCell ref="A46:E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F02-7BD5-467D-A702-D6C81630FC24}">
  <dimension ref="A1:J46"/>
  <sheetViews>
    <sheetView topLeftCell="A27" workbookViewId="0">
      <selection activeCell="A46" sqref="A46:E46"/>
    </sheetView>
  </sheetViews>
  <sheetFormatPr defaultRowHeight="14.4" x14ac:dyDescent="0.3"/>
  <cols>
    <col min="1" max="1" width="31.88671875" bestFit="1" customWidth="1"/>
    <col min="2" max="4" width="8.5546875" bestFit="1" customWidth="1"/>
    <col min="5" max="5" width="10.5546875" style="7" bestFit="1" customWidth="1"/>
  </cols>
  <sheetData>
    <row r="1" spans="1:5" x14ac:dyDescent="0.3">
      <c r="A1" s="13" t="s">
        <v>565</v>
      </c>
      <c r="B1" s="15"/>
      <c r="C1" s="15"/>
      <c r="D1" s="15"/>
      <c r="E1" s="15"/>
    </row>
    <row r="2" spans="1:5" x14ac:dyDescent="0.3">
      <c r="A2" s="15"/>
      <c r="B2" s="15"/>
      <c r="C2" s="15"/>
      <c r="D2" s="15"/>
      <c r="E2" s="15"/>
    </row>
    <row r="3" spans="1:5" x14ac:dyDescent="0.3">
      <c r="A3" s="15"/>
      <c r="B3" s="15"/>
      <c r="C3" s="15"/>
      <c r="D3" s="15"/>
      <c r="E3" s="15"/>
    </row>
    <row r="4" spans="1:5" x14ac:dyDescent="0.3">
      <c r="A4" s="15"/>
      <c r="B4" s="15"/>
      <c r="C4" s="15"/>
      <c r="D4" s="15"/>
      <c r="E4" s="15"/>
    </row>
    <row r="5" spans="1:5" x14ac:dyDescent="0.3">
      <c r="A5" s="16"/>
      <c r="B5" s="16"/>
      <c r="C5" s="16"/>
      <c r="D5" s="16"/>
      <c r="E5" s="16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11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296</v>
      </c>
    </row>
    <row r="9" spans="1:5" x14ac:dyDescent="0.3">
      <c r="A9" s="3" t="s">
        <v>17</v>
      </c>
      <c r="B9" s="4" t="s">
        <v>300</v>
      </c>
      <c r="C9" s="4" t="s">
        <v>301</v>
      </c>
      <c r="D9" s="4" t="s">
        <v>302</v>
      </c>
      <c r="E9" s="9">
        <f>C9-B9</f>
        <v>-5.6999999999999886</v>
      </c>
    </row>
    <row r="10" spans="1:5" x14ac:dyDescent="0.3">
      <c r="A10" s="5" t="s">
        <v>27</v>
      </c>
      <c r="B10" s="6" t="s">
        <v>91</v>
      </c>
      <c r="C10" s="6" t="s">
        <v>306</v>
      </c>
      <c r="D10" s="6" t="s">
        <v>149</v>
      </c>
      <c r="E10" s="10">
        <f t="shared" ref="E10:E45" si="0">C10-B10</f>
        <v>-12.300000000000011</v>
      </c>
    </row>
    <row r="11" spans="1:5" x14ac:dyDescent="0.3">
      <c r="A11" s="3" t="s">
        <v>37</v>
      </c>
      <c r="B11" s="4" t="s">
        <v>312</v>
      </c>
      <c r="C11" s="4" t="s">
        <v>313</v>
      </c>
      <c r="D11" s="4" t="s">
        <v>23</v>
      </c>
      <c r="E11" s="9">
        <f t="shared" si="0"/>
        <v>-9.5999999999999943</v>
      </c>
    </row>
    <row r="12" spans="1:5" x14ac:dyDescent="0.3">
      <c r="A12" s="5" t="s">
        <v>46</v>
      </c>
      <c r="B12" s="6" t="s">
        <v>317</v>
      </c>
      <c r="C12" s="6" t="s">
        <v>318</v>
      </c>
      <c r="D12" s="6" t="s">
        <v>93</v>
      </c>
      <c r="E12" s="10">
        <f t="shared" si="0"/>
        <v>-20.299999999999997</v>
      </c>
    </row>
    <row r="13" spans="1:5" x14ac:dyDescent="0.3">
      <c r="A13" s="3" t="s">
        <v>55</v>
      </c>
      <c r="B13" s="4" t="s">
        <v>40</v>
      </c>
      <c r="C13" s="4" t="s">
        <v>136</v>
      </c>
      <c r="D13" s="4" t="s">
        <v>324</v>
      </c>
      <c r="E13" s="9">
        <f t="shared" si="0"/>
        <v>-8.7000000000000028</v>
      </c>
    </row>
    <row r="14" spans="1:5" x14ac:dyDescent="0.3">
      <c r="A14" s="5" t="s">
        <v>62</v>
      </c>
      <c r="B14" s="6" t="s">
        <v>204</v>
      </c>
      <c r="C14" s="6" t="s">
        <v>328</v>
      </c>
      <c r="D14" s="6" t="s">
        <v>329</v>
      </c>
      <c r="E14" s="10">
        <f t="shared" si="0"/>
        <v>-10</v>
      </c>
    </row>
    <row r="15" spans="1:5" x14ac:dyDescent="0.3">
      <c r="A15" s="3" t="s">
        <v>71</v>
      </c>
      <c r="B15" s="4" t="s">
        <v>75</v>
      </c>
      <c r="C15" s="4" t="s">
        <v>113</v>
      </c>
      <c r="D15" s="4" t="s">
        <v>303</v>
      </c>
      <c r="E15" s="9">
        <f t="shared" si="0"/>
        <v>-16.299999999999997</v>
      </c>
    </row>
    <row r="16" spans="1:5" x14ac:dyDescent="0.3">
      <c r="A16" s="5" t="s">
        <v>81</v>
      </c>
      <c r="B16" s="6" t="s">
        <v>132</v>
      </c>
      <c r="C16" s="6" t="s">
        <v>336</v>
      </c>
      <c r="D16" s="6" t="s">
        <v>337</v>
      </c>
      <c r="E16" s="10">
        <f t="shared" si="0"/>
        <v>-19.5</v>
      </c>
    </row>
    <row r="17" spans="1:5" x14ac:dyDescent="0.3">
      <c r="A17" s="3" t="s">
        <v>90</v>
      </c>
      <c r="B17" s="4" t="s">
        <v>125</v>
      </c>
      <c r="C17" s="4" t="s">
        <v>340</v>
      </c>
      <c r="D17" s="4" t="s">
        <v>20</v>
      </c>
      <c r="E17" s="9">
        <f t="shared" si="0"/>
        <v>-19.400000000000006</v>
      </c>
    </row>
    <row r="18" spans="1:5" x14ac:dyDescent="0.3">
      <c r="A18" s="5" t="s">
        <v>99</v>
      </c>
      <c r="B18" s="6" t="s">
        <v>343</v>
      </c>
      <c r="C18" s="6" t="s">
        <v>344</v>
      </c>
      <c r="D18" s="6" t="s">
        <v>299</v>
      </c>
      <c r="E18" s="10">
        <f t="shared" si="0"/>
        <v>-26</v>
      </c>
    </row>
    <row r="19" spans="1:5" x14ac:dyDescent="0.3">
      <c r="A19" s="3" t="s">
        <v>107</v>
      </c>
      <c r="B19" s="4" t="s">
        <v>22</v>
      </c>
      <c r="C19" s="4" t="s">
        <v>146</v>
      </c>
      <c r="D19" s="4" t="s">
        <v>135</v>
      </c>
      <c r="E19" s="9">
        <f t="shared" si="0"/>
        <v>-19.700000000000003</v>
      </c>
    </row>
    <row r="20" spans="1:5" x14ac:dyDescent="0.3">
      <c r="A20" s="5" t="s">
        <v>116</v>
      </c>
      <c r="B20" s="6" t="s">
        <v>350</v>
      </c>
      <c r="C20" s="6" t="s">
        <v>351</v>
      </c>
      <c r="D20" s="6" t="s">
        <v>352</v>
      </c>
      <c r="E20" s="10">
        <f t="shared" si="0"/>
        <v>-3.2000000000000028</v>
      </c>
    </row>
    <row r="21" spans="1:5" x14ac:dyDescent="0.3">
      <c r="A21" s="3" t="s">
        <v>124</v>
      </c>
      <c r="B21" s="4" t="s">
        <v>350</v>
      </c>
      <c r="C21" s="4" t="s">
        <v>127</v>
      </c>
      <c r="D21" s="4" t="s">
        <v>355</v>
      </c>
      <c r="E21" s="9">
        <f t="shared" si="0"/>
        <v>0.39999999999999147</v>
      </c>
    </row>
    <row r="22" spans="1:5" x14ac:dyDescent="0.3">
      <c r="A22" s="5" t="s">
        <v>134</v>
      </c>
      <c r="B22" s="6" t="s">
        <v>350</v>
      </c>
      <c r="C22" s="6" t="s">
        <v>339</v>
      </c>
      <c r="D22" s="6" t="s">
        <v>360</v>
      </c>
      <c r="E22" s="10">
        <f t="shared" si="0"/>
        <v>-14.700000000000003</v>
      </c>
    </row>
    <row r="23" spans="1:5" x14ac:dyDescent="0.3">
      <c r="A23" s="3" t="s">
        <v>140</v>
      </c>
      <c r="B23" s="4" t="s">
        <v>137</v>
      </c>
      <c r="C23" s="4" t="s">
        <v>364</v>
      </c>
      <c r="D23" s="4" t="s">
        <v>31</v>
      </c>
      <c r="E23" s="9">
        <f t="shared" si="0"/>
        <v>-10.100000000000009</v>
      </c>
    </row>
    <row r="24" spans="1:5" x14ac:dyDescent="0.3">
      <c r="A24" s="5" t="s">
        <v>148</v>
      </c>
      <c r="B24" s="6" t="s">
        <v>260</v>
      </c>
      <c r="C24" s="6" t="s">
        <v>367</v>
      </c>
      <c r="D24" s="6" t="s">
        <v>293</v>
      </c>
      <c r="E24" s="10">
        <f t="shared" si="0"/>
        <v>-10.599999999999994</v>
      </c>
    </row>
    <row r="25" spans="1:5" x14ac:dyDescent="0.3">
      <c r="A25" s="3" t="s">
        <v>156</v>
      </c>
      <c r="B25" s="4" t="s">
        <v>370</v>
      </c>
      <c r="C25" s="4" t="s">
        <v>160</v>
      </c>
      <c r="D25" s="4" t="s">
        <v>371</v>
      </c>
      <c r="E25" s="9">
        <f t="shared" si="0"/>
        <v>-6.7000000000000028</v>
      </c>
    </row>
    <row r="26" spans="1:5" x14ac:dyDescent="0.3">
      <c r="A26" s="5" t="s">
        <v>164</v>
      </c>
      <c r="B26" s="6" t="s">
        <v>373</v>
      </c>
      <c r="C26" s="6" t="s">
        <v>309</v>
      </c>
      <c r="D26" s="6" t="s">
        <v>374</v>
      </c>
      <c r="E26" s="10">
        <f t="shared" si="0"/>
        <v>11.699999999999989</v>
      </c>
    </row>
    <row r="27" spans="1:5" x14ac:dyDescent="0.3">
      <c r="A27" s="3" t="s">
        <v>170</v>
      </c>
      <c r="B27" s="4" t="s">
        <v>215</v>
      </c>
      <c r="C27" s="4" t="s">
        <v>114</v>
      </c>
      <c r="D27" s="4" t="s">
        <v>211</v>
      </c>
      <c r="E27" s="9">
        <f t="shared" si="0"/>
        <v>-1.5</v>
      </c>
    </row>
    <row r="28" spans="1:5" x14ac:dyDescent="0.3">
      <c r="A28" s="5" t="s">
        <v>179</v>
      </c>
      <c r="B28" s="6" t="s">
        <v>145</v>
      </c>
      <c r="C28" s="6" t="s">
        <v>167</v>
      </c>
      <c r="D28" s="6" t="s">
        <v>380</v>
      </c>
      <c r="E28" s="10">
        <f t="shared" si="0"/>
        <v>-15.400000000000006</v>
      </c>
    </row>
    <row r="29" spans="1:5" x14ac:dyDescent="0.3">
      <c r="A29" s="3" t="s">
        <v>188</v>
      </c>
      <c r="B29" s="4" t="s">
        <v>25</v>
      </c>
      <c r="C29" s="4" t="s">
        <v>34</v>
      </c>
      <c r="D29" s="4" t="s">
        <v>386</v>
      </c>
      <c r="E29" s="9">
        <f t="shared" si="0"/>
        <v>-20</v>
      </c>
    </row>
    <row r="30" spans="1:5" x14ac:dyDescent="0.3">
      <c r="A30" s="5" t="s">
        <v>194</v>
      </c>
      <c r="B30" s="6" t="s">
        <v>390</v>
      </c>
      <c r="C30" s="6" t="s">
        <v>391</v>
      </c>
      <c r="D30" s="6" t="s">
        <v>174</v>
      </c>
      <c r="E30" s="10">
        <f t="shared" si="0"/>
        <v>-21.700000000000003</v>
      </c>
    </row>
    <row r="31" spans="1:5" x14ac:dyDescent="0.3">
      <c r="A31" s="3" t="s">
        <v>200</v>
      </c>
      <c r="B31" s="4" t="s">
        <v>395</v>
      </c>
      <c r="C31" s="4" t="s">
        <v>297</v>
      </c>
      <c r="D31" s="4" t="s">
        <v>288</v>
      </c>
      <c r="E31" s="9">
        <f t="shared" si="0"/>
        <v>0.59999999999999432</v>
      </c>
    </row>
    <row r="32" spans="1:5" x14ac:dyDescent="0.3">
      <c r="A32" s="5" t="s">
        <v>205</v>
      </c>
      <c r="B32" s="6" t="s">
        <v>21</v>
      </c>
      <c r="C32" s="6" t="s">
        <v>91</v>
      </c>
      <c r="D32" s="6" t="s">
        <v>217</v>
      </c>
      <c r="E32" s="10">
        <f t="shared" si="0"/>
        <v>-4.5999999999999943</v>
      </c>
    </row>
    <row r="33" spans="1:10" x14ac:dyDescent="0.3">
      <c r="A33" s="3" t="s">
        <v>213</v>
      </c>
      <c r="B33" s="4" t="s">
        <v>94</v>
      </c>
      <c r="C33" s="4" t="s">
        <v>85</v>
      </c>
      <c r="D33" s="4" t="s">
        <v>302</v>
      </c>
      <c r="E33" s="9">
        <f t="shared" si="0"/>
        <v>-5.0999999999999943</v>
      </c>
    </row>
    <row r="34" spans="1:10" x14ac:dyDescent="0.3">
      <c r="A34" s="5" t="s">
        <v>218</v>
      </c>
      <c r="B34" s="6" t="s">
        <v>401</v>
      </c>
      <c r="C34" s="6" t="s">
        <v>402</v>
      </c>
      <c r="D34" s="6" t="s">
        <v>403</v>
      </c>
      <c r="E34" s="10">
        <f t="shared" si="0"/>
        <v>-15.8</v>
      </c>
    </row>
    <row r="35" spans="1:10" x14ac:dyDescent="0.3">
      <c r="A35" s="3" t="s">
        <v>228</v>
      </c>
      <c r="B35" s="4" t="s">
        <v>208</v>
      </c>
      <c r="C35" s="4" t="s">
        <v>407</v>
      </c>
      <c r="D35" s="4" t="s">
        <v>310</v>
      </c>
      <c r="E35" s="9">
        <f t="shared" si="0"/>
        <v>-28.299999999999997</v>
      </c>
    </row>
    <row r="36" spans="1:10" x14ac:dyDescent="0.3">
      <c r="A36" s="5" t="s">
        <v>235</v>
      </c>
      <c r="B36" s="6" t="s">
        <v>202</v>
      </c>
      <c r="C36" s="6" t="s">
        <v>410</v>
      </c>
      <c r="D36" s="6" t="s">
        <v>63</v>
      </c>
      <c r="E36" s="10">
        <f t="shared" si="0"/>
        <v>-21.700000000000003</v>
      </c>
    </row>
    <row r="37" spans="1:10" x14ac:dyDescent="0.3">
      <c r="A37" s="3" t="s">
        <v>241</v>
      </c>
      <c r="B37" s="4" t="s">
        <v>416</v>
      </c>
      <c r="C37" s="4" t="s">
        <v>417</v>
      </c>
      <c r="D37" s="4" t="s">
        <v>383</v>
      </c>
      <c r="E37" s="9">
        <f t="shared" si="0"/>
        <v>-23.9</v>
      </c>
    </row>
    <row r="38" spans="1:10" x14ac:dyDescent="0.3">
      <c r="A38" s="5" t="s">
        <v>248</v>
      </c>
      <c r="B38" s="6" t="s">
        <v>420</v>
      </c>
      <c r="C38" s="6" t="s">
        <v>168</v>
      </c>
      <c r="D38" s="6" t="s">
        <v>360</v>
      </c>
      <c r="E38" s="10">
        <f t="shared" si="0"/>
        <v>-21.299999999999997</v>
      </c>
    </row>
    <row r="39" spans="1:10" x14ac:dyDescent="0.3">
      <c r="A39" s="3" t="s">
        <v>255</v>
      </c>
      <c r="B39" s="4" t="s">
        <v>94</v>
      </c>
      <c r="C39" s="4" t="s">
        <v>260</v>
      </c>
      <c r="D39" s="4" t="s">
        <v>422</v>
      </c>
      <c r="E39" s="9">
        <f t="shared" si="0"/>
        <v>-9.5</v>
      </c>
    </row>
    <row r="40" spans="1:10" x14ac:dyDescent="0.3">
      <c r="A40" s="3" t="s">
        <v>567</v>
      </c>
      <c r="B40" s="4" t="s">
        <v>125</v>
      </c>
      <c r="C40" s="4" t="s">
        <v>372</v>
      </c>
      <c r="D40" s="4" t="s">
        <v>425</v>
      </c>
      <c r="E40" s="9">
        <f t="shared" si="0"/>
        <v>-25</v>
      </c>
    </row>
    <row r="41" spans="1:10" x14ac:dyDescent="0.3">
      <c r="A41" s="5" t="s">
        <v>264</v>
      </c>
      <c r="B41" s="6" t="s">
        <v>96</v>
      </c>
      <c r="C41" s="6" t="s">
        <v>117</v>
      </c>
      <c r="D41" s="6" t="s">
        <v>427</v>
      </c>
      <c r="E41" s="10">
        <f t="shared" si="0"/>
        <v>1.7000000000000028</v>
      </c>
    </row>
    <row r="42" spans="1:10" x14ac:dyDescent="0.3">
      <c r="A42" s="3" t="s">
        <v>272</v>
      </c>
      <c r="B42" s="4" t="s">
        <v>211</v>
      </c>
      <c r="C42" s="4" t="s">
        <v>75</v>
      </c>
      <c r="D42" s="4" t="s">
        <v>85</v>
      </c>
      <c r="E42" s="9">
        <f t="shared" si="0"/>
        <v>19.099999999999994</v>
      </c>
    </row>
    <row r="43" spans="1:10" x14ac:dyDescent="0.3">
      <c r="A43" s="5" t="s">
        <v>279</v>
      </c>
      <c r="B43" s="6" t="s">
        <v>430</v>
      </c>
      <c r="C43" s="6" t="s">
        <v>422</v>
      </c>
      <c r="D43" s="6" t="s">
        <v>41</v>
      </c>
      <c r="E43" s="10">
        <f t="shared" si="0"/>
        <v>-5.9000000000000057</v>
      </c>
    </row>
    <row r="44" spans="1:10" x14ac:dyDescent="0.3">
      <c r="A44" s="3" t="s">
        <v>283</v>
      </c>
      <c r="B44" s="4" t="s">
        <v>284</v>
      </c>
      <c r="C44" s="4" t="s">
        <v>431</v>
      </c>
      <c r="D44" s="4" t="s">
        <v>426</v>
      </c>
      <c r="E44" s="9">
        <f t="shared" si="0"/>
        <v>-22.600000000000009</v>
      </c>
    </row>
    <row r="45" spans="1:10" x14ac:dyDescent="0.3">
      <c r="A45" s="5" t="s">
        <v>289</v>
      </c>
      <c r="B45" s="6" t="s">
        <v>435</v>
      </c>
      <c r="C45" s="6" t="s">
        <v>47</v>
      </c>
      <c r="D45" s="6" t="s">
        <v>88</v>
      </c>
      <c r="E45" s="10">
        <f t="shared" si="0"/>
        <v>-13.299999999999997</v>
      </c>
    </row>
    <row r="46" spans="1:10" ht="14.4" customHeight="1" x14ac:dyDescent="0.3">
      <c r="A46" s="19" t="s">
        <v>572</v>
      </c>
      <c r="B46" s="19"/>
      <c r="C46" s="19"/>
      <c r="D46" s="19"/>
      <c r="E46" s="19"/>
      <c r="F46" s="17"/>
      <c r="G46" s="17"/>
      <c r="H46" s="17"/>
      <c r="I46" s="17"/>
      <c r="J46" s="17"/>
    </row>
  </sheetData>
  <mergeCells count="2">
    <mergeCell ref="A1:E5"/>
    <mergeCell ref="A46:E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995B-40A9-4436-88DE-5A6B7576B996}">
  <dimension ref="A1:J46"/>
  <sheetViews>
    <sheetView topLeftCell="A23" workbookViewId="0">
      <selection activeCell="A46" sqref="A46:E46"/>
    </sheetView>
  </sheetViews>
  <sheetFormatPr defaultRowHeight="14.4" x14ac:dyDescent="0.3"/>
  <cols>
    <col min="1" max="1" width="31.88671875" bestFit="1" customWidth="1"/>
    <col min="2" max="4" width="8.5546875" bestFit="1" customWidth="1"/>
    <col min="5" max="5" width="10.5546875" style="7" bestFit="1" customWidth="1"/>
  </cols>
  <sheetData>
    <row r="1" spans="1:5" x14ac:dyDescent="0.3">
      <c r="A1" s="13" t="s">
        <v>565</v>
      </c>
      <c r="B1" s="15"/>
      <c r="C1" s="15"/>
      <c r="D1" s="15"/>
      <c r="E1" s="15"/>
    </row>
    <row r="2" spans="1:5" x14ac:dyDescent="0.3">
      <c r="A2" s="15"/>
      <c r="B2" s="15"/>
      <c r="C2" s="15"/>
      <c r="D2" s="15"/>
      <c r="E2" s="15"/>
    </row>
    <row r="3" spans="1:5" x14ac:dyDescent="0.3">
      <c r="A3" s="15"/>
      <c r="B3" s="15"/>
      <c r="C3" s="15"/>
      <c r="D3" s="15"/>
      <c r="E3" s="15"/>
    </row>
    <row r="4" spans="1:5" x14ac:dyDescent="0.3">
      <c r="A4" s="15"/>
      <c r="B4" s="15"/>
      <c r="C4" s="15"/>
      <c r="D4" s="15"/>
      <c r="E4" s="15"/>
    </row>
    <row r="5" spans="1:5" x14ac:dyDescent="0.3">
      <c r="A5" s="16"/>
      <c r="B5" s="16"/>
      <c r="C5" s="16"/>
      <c r="D5" s="16"/>
      <c r="E5" s="16"/>
    </row>
    <row r="6" spans="1:5" x14ac:dyDescent="0.3">
      <c r="A6" s="1" t="s">
        <v>0</v>
      </c>
      <c r="B6" s="2" t="s">
        <v>1</v>
      </c>
      <c r="C6" s="2" t="s">
        <v>2</v>
      </c>
      <c r="D6" s="2" t="s">
        <v>3</v>
      </c>
      <c r="E6" s="8" t="s">
        <v>4</v>
      </c>
    </row>
    <row r="7" spans="1:5" x14ac:dyDescent="0.3">
      <c r="A7" s="3"/>
      <c r="B7" s="4"/>
      <c r="C7" s="4" t="s">
        <v>12</v>
      </c>
      <c r="D7" s="4"/>
      <c r="E7" s="9"/>
    </row>
    <row r="8" spans="1:5" x14ac:dyDescent="0.3">
      <c r="A8" s="5" t="s">
        <v>13</v>
      </c>
      <c r="B8" s="6" t="s">
        <v>14</v>
      </c>
      <c r="C8" s="6" t="s">
        <v>15</v>
      </c>
      <c r="D8" s="6" t="s">
        <v>16</v>
      </c>
      <c r="E8" s="10" t="s">
        <v>296</v>
      </c>
    </row>
    <row r="9" spans="1:5" x14ac:dyDescent="0.3">
      <c r="A9" s="3" t="s">
        <v>17</v>
      </c>
      <c r="B9" s="4" t="s">
        <v>303</v>
      </c>
      <c r="C9" s="4" t="s">
        <v>78</v>
      </c>
      <c r="D9" s="4" t="s">
        <v>26</v>
      </c>
      <c r="E9" s="9">
        <f>C9-B9</f>
        <v>-13.099999999999994</v>
      </c>
    </row>
    <row r="10" spans="1:5" x14ac:dyDescent="0.3">
      <c r="A10" s="5" t="s">
        <v>27</v>
      </c>
      <c r="B10" s="6" t="s">
        <v>307</v>
      </c>
      <c r="C10" s="6" t="s">
        <v>308</v>
      </c>
      <c r="D10" s="6" t="s">
        <v>79</v>
      </c>
      <c r="E10" s="10">
        <f t="shared" ref="E10:E45" si="0">C10-B10</f>
        <v>-7.5999999999999943</v>
      </c>
    </row>
    <row r="11" spans="1:5" x14ac:dyDescent="0.3">
      <c r="A11" s="3" t="s">
        <v>37</v>
      </c>
      <c r="B11" s="4" t="s">
        <v>123</v>
      </c>
      <c r="C11" s="4" t="s">
        <v>314</v>
      </c>
      <c r="D11" s="4" t="s">
        <v>184</v>
      </c>
      <c r="E11" s="9">
        <f t="shared" si="0"/>
        <v>-18.700000000000003</v>
      </c>
    </row>
    <row r="12" spans="1:5" x14ac:dyDescent="0.3">
      <c r="A12" s="5" t="s">
        <v>46</v>
      </c>
      <c r="B12" s="6" t="s">
        <v>319</v>
      </c>
      <c r="C12" s="6" t="s">
        <v>320</v>
      </c>
      <c r="D12" s="6" t="s">
        <v>56</v>
      </c>
      <c r="E12" s="10">
        <f t="shared" si="0"/>
        <v>-32.300000000000004</v>
      </c>
    </row>
    <row r="13" spans="1:5" x14ac:dyDescent="0.3">
      <c r="A13" s="3" t="s">
        <v>55</v>
      </c>
      <c r="B13" s="4" t="s">
        <v>186</v>
      </c>
      <c r="C13" s="4" t="s">
        <v>325</v>
      </c>
      <c r="D13" s="4" t="s">
        <v>89</v>
      </c>
      <c r="E13" s="9">
        <f t="shared" si="0"/>
        <v>-19.900000000000006</v>
      </c>
    </row>
    <row r="14" spans="1:5" x14ac:dyDescent="0.3">
      <c r="A14" s="5" t="s">
        <v>62</v>
      </c>
      <c r="B14" s="6" t="s">
        <v>330</v>
      </c>
      <c r="C14" s="6" t="s">
        <v>331</v>
      </c>
      <c r="D14" s="6" t="s">
        <v>152</v>
      </c>
      <c r="E14" s="10">
        <f t="shared" si="0"/>
        <v>-10.299999999999997</v>
      </c>
    </row>
    <row r="15" spans="1:5" x14ac:dyDescent="0.3">
      <c r="A15" s="3" t="s">
        <v>71</v>
      </c>
      <c r="B15" s="4" t="s">
        <v>23</v>
      </c>
      <c r="C15" s="4" t="s">
        <v>291</v>
      </c>
      <c r="D15" s="4" t="s">
        <v>333</v>
      </c>
      <c r="E15" s="9">
        <f t="shared" si="0"/>
        <v>-16.099999999999994</v>
      </c>
    </row>
    <row r="16" spans="1:5" x14ac:dyDescent="0.3">
      <c r="A16" s="5" t="s">
        <v>81</v>
      </c>
      <c r="B16" s="6" t="s">
        <v>231</v>
      </c>
      <c r="C16" s="6" t="s">
        <v>74</v>
      </c>
      <c r="D16" s="6" t="s">
        <v>82</v>
      </c>
      <c r="E16" s="10">
        <f t="shared" si="0"/>
        <v>-24.200000000000003</v>
      </c>
    </row>
    <row r="17" spans="1:5" x14ac:dyDescent="0.3">
      <c r="A17" s="3" t="s">
        <v>90</v>
      </c>
      <c r="B17" s="4" t="s">
        <v>341</v>
      </c>
      <c r="C17" s="4" t="s">
        <v>342</v>
      </c>
      <c r="D17" s="4" t="s">
        <v>98</v>
      </c>
      <c r="E17" s="9">
        <f t="shared" si="0"/>
        <v>-25.199999999999989</v>
      </c>
    </row>
    <row r="18" spans="1:5" x14ac:dyDescent="0.3">
      <c r="A18" s="5" t="s">
        <v>99</v>
      </c>
      <c r="B18" s="6" t="s">
        <v>338</v>
      </c>
      <c r="C18" s="6" t="s">
        <v>330</v>
      </c>
      <c r="D18" s="6" t="s">
        <v>26</v>
      </c>
      <c r="E18" s="10">
        <f t="shared" si="0"/>
        <v>-8.1000000000000085</v>
      </c>
    </row>
    <row r="19" spans="1:5" x14ac:dyDescent="0.3">
      <c r="A19" s="3" t="s">
        <v>107</v>
      </c>
      <c r="B19" s="4" t="s">
        <v>347</v>
      </c>
      <c r="C19" s="4" t="s">
        <v>348</v>
      </c>
      <c r="D19" s="4" t="s">
        <v>79</v>
      </c>
      <c r="E19" s="9">
        <f t="shared" si="0"/>
        <v>-28.6</v>
      </c>
    </row>
    <row r="20" spans="1:5" x14ac:dyDescent="0.3">
      <c r="A20" s="5" t="s">
        <v>116</v>
      </c>
      <c r="B20" s="6" t="s">
        <v>353</v>
      </c>
      <c r="C20" s="6" t="s">
        <v>114</v>
      </c>
      <c r="D20" s="6" t="s">
        <v>354</v>
      </c>
      <c r="E20" s="10">
        <f t="shared" si="0"/>
        <v>-11.200000000000003</v>
      </c>
    </row>
    <row r="21" spans="1:5" x14ac:dyDescent="0.3">
      <c r="A21" s="3" t="s">
        <v>124</v>
      </c>
      <c r="B21" s="4" t="s">
        <v>356</v>
      </c>
      <c r="C21" s="4" t="s">
        <v>160</v>
      </c>
      <c r="D21" s="4" t="s">
        <v>357</v>
      </c>
      <c r="E21" s="9">
        <f t="shared" si="0"/>
        <v>-2.1000000000000085</v>
      </c>
    </row>
    <row r="22" spans="1:5" x14ac:dyDescent="0.3">
      <c r="A22" s="5" t="s">
        <v>134</v>
      </c>
      <c r="B22" s="6" t="s">
        <v>211</v>
      </c>
      <c r="C22" s="6" t="s">
        <v>361</v>
      </c>
      <c r="D22" s="6" t="s">
        <v>362</v>
      </c>
      <c r="E22" s="10">
        <f t="shared" si="0"/>
        <v>-27.500000000000007</v>
      </c>
    </row>
    <row r="23" spans="1:5" x14ac:dyDescent="0.3">
      <c r="A23" s="3" t="s">
        <v>140</v>
      </c>
      <c r="B23" s="4" t="s">
        <v>209</v>
      </c>
      <c r="C23" s="4" t="s">
        <v>280</v>
      </c>
      <c r="D23" s="4" t="s">
        <v>329</v>
      </c>
      <c r="E23" s="9">
        <f t="shared" si="0"/>
        <v>-17.5</v>
      </c>
    </row>
    <row r="24" spans="1:5" x14ac:dyDescent="0.3">
      <c r="A24" s="5" t="s">
        <v>148</v>
      </c>
      <c r="B24" s="6" t="s">
        <v>317</v>
      </c>
      <c r="C24" s="6" t="s">
        <v>368</v>
      </c>
      <c r="D24" s="6" t="s">
        <v>366</v>
      </c>
      <c r="E24" s="10">
        <f t="shared" si="0"/>
        <v>-10.900000000000006</v>
      </c>
    </row>
    <row r="25" spans="1:5" x14ac:dyDescent="0.3">
      <c r="A25" s="3" t="s">
        <v>156</v>
      </c>
      <c r="B25" s="4" t="s">
        <v>165</v>
      </c>
      <c r="C25" s="4" t="s">
        <v>275</v>
      </c>
      <c r="D25" s="4" t="s">
        <v>32</v>
      </c>
      <c r="E25" s="9">
        <f t="shared" si="0"/>
        <v>-2.5999999999999943</v>
      </c>
    </row>
    <row r="26" spans="1:5" x14ac:dyDescent="0.3">
      <c r="A26" s="5" t="s">
        <v>164</v>
      </c>
      <c r="B26" s="6" t="s">
        <v>306</v>
      </c>
      <c r="C26" s="6" t="s">
        <v>53</v>
      </c>
      <c r="D26" s="6" t="s">
        <v>206</v>
      </c>
      <c r="E26" s="10">
        <f t="shared" si="0"/>
        <v>0.30000000000001137</v>
      </c>
    </row>
    <row r="27" spans="1:5" x14ac:dyDescent="0.3">
      <c r="A27" s="3" t="s">
        <v>170</v>
      </c>
      <c r="B27" s="4" t="s">
        <v>166</v>
      </c>
      <c r="C27" s="4" t="s">
        <v>376</v>
      </c>
      <c r="D27" s="4" t="s">
        <v>377</v>
      </c>
      <c r="E27" s="9">
        <f t="shared" si="0"/>
        <v>1.9000000000000057</v>
      </c>
    </row>
    <row r="28" spans="1:5" x14ac:dyDescent="0.3">
      <c r="A28" s="5" t="s">
        <v>179</v>
      </c>
      <c r="B28" s="6" t="s">
        <v>381</v>
      </c>
      <c r="C28" s="6" t="s">
        <v>382</v>
      </c>
      <c r="D28" s="6" t="s">
        <v>84</v>
      </c>
      <c r="E28" s="10">
        <f t="shared" si="0"/>
        <v>-18.200000000000003</v>
      </c>
    </row>
    <row r="29" spans="1:5" x14ac:dyDescent="0.3">
      <c r="A29" s="3" t="s">
        <v>188</v>
      </c>
      <c r="B29" s="4" t="s">
        <v>298</v>
      </c>
      <c r="C29" s="4" t="s">
        <v>387</v>
      </c>
      <c r="D29" s="4" t="s">
        <v>388</v>
      </c>
      <c r="E29" s="9">
        <f t="shared" si="0"/>
        <v>-20.5</v>
      </c>
    </row>
    <row r="30" spans="1:5" x14ac:dyDescent="0.3">
      <c r="A30" s="5" t="s">
        <v>194</v>
      </c>
      <c r="B30" s="6" t="s">
        <v>392</v>
      </c>
      <c r="C30" s="6" t="s">
        <v>393</v>
      </c>
      <c r="D30" s="6" t="s">
        <v>394</v>
      </c>
      <c r="E30" s="10">
        <f t="shared" si="0"/>
        <v>-27.699999999999996</v>
      </c>
    </row>
    <row r="31" spans="1:5" x14ac:dyDescent="0.3">
      <c r="A31" s="3" t="s">
        <v>200</v>
      </c>
      <c r="B31" s="4" t="s">
        <v>121</v>
      </c>
      <c r="C31" s="4" t="s">
        <v>396</v>
      </c>
      <c r="D31" s="4" t="s">
        <v>396</v>
      </c>
      <c r="E31" s="9">
        <f t="shared" si="0"/>
        <v>9.9999999999994316E-2</v>
      </c>
    </row>
    <row r="32" spans="1:5" x14ac:dyDescent="0.3">
      <c r="A32" s="5" t="s">
        <v>205</v>
      </c>
      <c r="B32" s="6" t="s">
        <v>77</v>
      </c>
      <c r="C32" s="6" t="s">
        <v>271</v>
      </c>
      <c r="D32" s="6" t="s">
        <v>253</v>
      </c>
      <c r="E32" s="10">
        <f t="shared" si="0"/>
        <v>-3.7000000000000028</v>
      </c>
    </row>
    <row r="33" spans="1:10" x14ac:dyDescent="0.3">
      <c r="A33" s="3" t="s">
        <v>213</v>
      </c>
      <c r="B33" s="4" t="s">
        <v>398</v>
      </c>
      <c r="C33" s="4" t="s">
        <v>360</v>
      </c>
      <c r="D33" s="4" t="s">
        <v>126</v>
      </c>
      <c r="E33" s="9">
        <f t="shared" si="0"/>
        <v>-10.700000000000003</v>
      </c>
    </row>
    <row r="34" spans="1:10" x14ac:dyDescent="0.3">
      <c r="A34" s="5" t="s">
        <v>218</v>
      </c>
      <c r="B34" s="6" t="s">
        <v>404</v>
      </c>
      <c r="C34" s="6" t="s">
        <v>405</v>
      </c>
      <c r="D34" s="6" t="s">
        <v>406</v>
      </c>
      <c r="E34" s="10">
        <f t="shared" si="0"/>
        <v>-15.400000000000002</v>
      </c>
    </row>
    <row r="35" spans="1:10" x14ac:dyDescent="0.3">
      <c r="A35" s="3" t="s">
        <v>228</v>
      </c>
      <c r="B35" s="4" t="s">
        <v>38</v>
      </c>
      <c r="C35" s="4" t="s">
        <v>250</v>
      </c>
      <c r="D35" s="4" t="s">
        <v>368</v>
      </c>
      <c r="E35" s="9">
        <f t="shared" si="0"/>
        <v>-19.099999999999994</v>
      </c>
    </row>
    <row r="36" spans="1:10" x14ac:dyDescent="0.3">
      <c r="A36" s="5" t="s">
        <v>235</v>
      </c>
      <c r="B36" s="6" t="s">
        <v>411</v>
      </c>
      <c r="C36" s="6" t="s">
        <v>412</v>
      </c>
      <c r="D36" s="6" t="s">
        <v>413</v>
      </c>
      <c r="E36" s="10">
        <f t="shared" si="0"/>
        <v>-27.200000000000003</v>
      </c>
    </row>
    <row r="37" spans="1:10" x14ac:dyDescent="0.3">
      <c r="A37" s="3" t="s">
        <v>241</v>
      </c>
      <c r="B37" s="4" t="s">
        <v>386</v>
      </c>
      <c r="C37" s="4" t="s">
        <v>412</v>
      </c>
      <c r="D37" s="4" t="s">
        <v>418</v>
      </c>
      <c r="E37" s="9">
        <f t="shared" si="0"/>
        <v>-29.299999999999997</v>
      </c>
    </row>
    <row r="38" spans="1:10" x14ac:dyDescent="0.3">
      <c r="A38" s="5" t="s">
        <v>248</v>
      </c>
      <c r="B38" s="6" t="s">
        <v>68</v>
      </c>
      <c r="C38" s="6" t="s">
        <v>143</v>
      </c>
      <c r="D38" s="6" t="s">
        <v>421</v>
      </c>
      <c r="E38" s="10">
        <f t="shared" si="0"/>
        <v>-10.700000000000003</v>
      </c>
    </row>
    <row r="39" spans="1:10" x14ac:dyDescent="0.3">
      <c r="A39" s="3" t="s">
        <v>255</v>
      </c>
      <c r="B39" s="4" t="s">
        <v>94</v>
      </c>
      <c r="C39" s="4" t="s">
        <v>260</v>
      </c>
      <c r="D39" s="4" t="s">
        <v>422</v>
      </c>
      <c r="E39" s="9">
        <f t="shared" si="0"/>
        <v>-9.5</v>
      </c>
    </row>
    <row r="40" spans="1:10" x14ac:dyDescent="0.3">
      <c r="A40" s="3" t="s">
        <v>567</v>
      </c>
      <c r="B40" s="4" t="s">
        <v>426</v>
      </c>
      <c r="C40" s="4" t="s">
        <v>363</v>
      </c>
      <c r="D40" s="4" t="s">
        <v>366</v>
      </c>
      <c r="E40" s="9">
        <f t="shared" si="0"/>
        <v>-32.900000000000006</v>
      </c>
    </row>
    <row r="41" spans="1:10" x14ac:dyDescent="0.3">
      <c r="A41" s="5" t="s">
        <v>264</v>
      </c>
      <c r="B41" s="6" t="s">
        <v>354</v>
      </c>
      <c r="C41" s="6" t="s">
        <v>364</v>
      </c>
      <c r="D41" s="6" t="s">
        <v>317</v>
      </c>
      <c r="E41" s="10">
        <f t="shared" si="0"/>
        <v>-6.7999999999999972</v>
      </c>
    </row>
    <row r="42" spans="1:10" x14ac:dyDescent="0.3">
      <c r="A42" s="3" t="s">
        <v>272</v>
      </c>
      <c r="B42" s="4" t="s">
        <v>185</v>
      </c>
      <c r="C42" s="4" t="s">
        <v>428</v>
      </c>
      <c r="D42" s="4" t="s">
        <v>429</v>
      </c>
      <c r="E42" s="9">
        <f t="shared" si="0"/>
        <v>-9.9000000000000057</v>
      </c>
    </row>
    <row r="43" spans="1:10" x14ac:dyDescent="0.3">
      <c r="A43" s="5" t="s">
        <v>279</v>
      </c>
      <c r="B43" s="6" t="s">
        <v>397</v>
      </c>
      <c r="C43" s="6" t="s">
        <v>20</v>
      </c>
      <c r="D43" s="6" t="s">
        <v>350</v>
      </c>
      <c r="E43" s="10">
        <f t="shared" si="0"/>
        <v>-10.900000000000006</v>
      </c>
    </row>
    <row r="44" spans="1:10" x14ac:dyDescent="0.3">
      <c r="A44" s="3" t="s">
        <v>283</v>
      </c>
      <c r="B44" s="4" t="s">
        <v>286</v>
      </c>
      <c r="C44" s="4" t="s">
        <v>432</v>
      </c>
      <c r="D44" s="4" t="s">
        <v>252</v>
      </c>
      <c r="E44" s="9">
        <f t="shared" si="0"/>
        <v>-12.300000000000011</v>
      </c>
    </row>
    <row r="45" spans="1:10" x14ac:dyDescent="0.3">
      <c r="A45" s="5" t="s">
        <v>289</v>
      </c>
      <c r="B45" s="6" t="s">
        <v>436</v>
      </c>
      <c r="C45" s="6" t="s">
        <v>418</v>
      </c>
      <c r="D45" s="6" t="s">
        <v>437</v>
      </c>
      <c r="E45" s="10">
        <f t="shared" si="0"/>
        <v>-21.799999999999997</v>
      </c>
    </row>
    <row r="46" spans="1:10" ht="14.4" customHeight="1" x14ac:dyDescent="0.3">
      <c r="A46" s="19" t="s">
        <v>572</v>
      </c>
      <c r="B46" s="19"/>
      <c r="C46" s="19"/>
      <c r="D46" s="19"/>
      <c r="E46" s="19"/>
      <c r="F46" s="17"/>
      <c r="G46" s="17"/>
      <c r="H46" s="17"/>
      <c r="I46" s="17"/>
      <c r="J46" s="17"/>
    </row>
  </sheetData>
  <mergeCells count="2">
    <mergeCell ref="A1:E5"/>
    <mergeCell ref="A46:E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EBB7-F512-4EB3-914D-F6865D671AE5}">
  <dimension ref="A1:M44"/>
  <sheetViews>
    <sheetView topLeftCell="A21" workbookViewId="0">
      <selection activeCell="A44" sqref="A44:M44"/>
    </sheetView>
  </sheetViews>
  <sheetFormatPr defaultRowHeight="14.4" x14ac:dyDescent="0.3"/>
  <cols>
    <col min="1" max="1" width="31.88671875" bestFit="1" customWidth="1"/>
    <col min="2" max="9" width="8.5546875" bestFit="1" customWidth="1"/>
    <col min="10" max="10" width="9.5546875" bestFit="1" customWidth="1"/>
    <col min="11" max="11" width="16.21875" bestFit="1" customWidth="1"/>
    <col min="12" max="12" width="10.5546875" bestFit="1" customWidth="1"/>
    <col min="13" max="13" width="12.33203125" bestFit="1" customWidth="1"/>
  </cols>
  <sheetData>
    <row r="1" spans="1:13" x14ac:dyDescent="0.3">
      <c r="A1" s="13" t="s">
        <v>566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15"/>
    </row>
    <row r="2" spans="1:13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3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294</v>
      </c>
      <c r="L4" t="s">
        <v>568</v>
      </c>
      <c r="M4" t="s">
        <v>569</v>
      </c>
    </row>
    <row r="5" spans="1:13" x14ac:dyDescent="0.3">
      <c r="C5" t="s">
        <v>10</v>
      </c>
      <c r="F5" t="s">
        <v>11</v>
      </c>
      <c r="I5" t="s">
        <v>12</v>
      </c>
      <c r="L5" s="11"/>
      <c r="M5" s="11"/>
    </row>
    <row r="6" spans="1:13" x14ac:dyDescent="0.3">
      <c r="A6" t="s">
        <v>13</v>
      </c>
      <c r="B6" t="s">
        <v>14</v>
      </c>
      <c r="C6" t="s">
        <v>15</v>
      </c>
      <c r="D6" t="s">
        <v>16</v>
      </c>
      <c r="E6" t="s">
        <v>14</v>
      </c>
      <c r="F6" t="s">
        <v>15</v>
      </c>
      <c r="G6" t="s">
        <v>16</v>
      </c>
      <c r="H6" t="s">
        <v>14</v>
      </c>
      <c r="I6" t="s">
        <v>15</v>
      </c>
      <c r="J6" t="s">
        <v>16</v>
      </c>
      <c r="K6" t="s">
        <v>295</v>
      </c>
      <c r="L6" s="11" t="s">
        <v>570</v>
      </c>
      <c r="M6" s="11" t="s">
        <v>571</v>
      </c>
    </row>
    <row r="7" spans="1:13" x14ac:dyDescent="0.3">
      <c r="A7" t="s">
        <v>17</v>
      </c>
      <c r="B7" t="s">
        <v>59</v>
      </c>
      <c r="C7" t="s">
        <v>438</v>
      </c>
      <c r="D7" t="s">
        <v>439</v>
      </c>
      <c r="E7" t="s">
        <v>440</v>
      </c>
      <c r="F7" t="s">
        <v>171</v>
      </c>
      <c r="G7" t="s">
        <v>76</v>
      </c>
      <c r="H7" t="s">
        <v>162</v>
      </c>
      <c r="I7" t="s">
        <v>441</v>
      </c>
      <c r="J7" t="s">
        <v>305</v>
      </c>
      <c r="K7" s="7">
        <f>Table093__Page_124[[#This Row],[Column4]]-Table093__Page_124[[#This Row],[Column7]]</f>
        <v>-17.899999999999999</v>
      </c>
      <c r="L7" s="12">
        <f>Table093__Page_124[[#This Row],[Column2]]-Table093__Page_124[[#This Row],[Column5]]</f>
        <v>-17.599999999999994</v>
      </c>
      <c r="M7" s="12">
        <f>Table093__Page_124[[#This Row],[Column3]]-Table093__Page_124[[#This Row],[Column6]]</f>
        <v>-18.099999999999994</v>
      </c>
    </row>
    <row r="8" spans="1:13" x14ac:dyDescent="0.3">
      <c r="A8" t="s">
        <v>27</v>
      </c>
      <c r="B8" t="s">
        <v>442</v>
      </c>
      <c r="C8" t="s">
        <v>443</v>
      </c>
      <c r="D8" t="s">
        <v>345</v>
      </c>
      <c r="E8" t="s">
        <v>50</v>
      </c>
      <c r="F8" t="s">
        <v>372</v>
      </c>
      <c r="G8" t="s">
        <v>421</v>
      </c>
      <c r="H8" t="s">
        <v>444</v>
      </c>
      <c r="I8" t="s">
        <v>57</v>
      </c>
      <c r="J8" t="s">
        <v>445</v>
      </c>
      <c r="K8" s="7">
        <f>Table093__Page_124[[#This Row],[Column4]]-Table093__Page_124[[#This Row],[Column7]]</f>
        <v>-29.699999999999996</v>
      </c>
      <c r="L8" s="12">
        <f>Table093__Page_124[[#This Row],[Column2]]-Table093__Page_124[[#This Row],[Column5]]</f>
        <v>-32.499999999999993</v>
      </c>
      <c r="M8" s="12">
        <f>Table093__Page_124[[#This Row],[Column3]]-Table093__Page_124[[#This Row],[Column6]]</f>
        <v>-27.100000000000009</v>
      </c>
    </row>
    <row r="9" spans="1:13" x14ac:dyDescent="0.3">
      <c r="A9" t="s">
        <v>37</v>
      </c>
      <c r="B9" t="s">
        <v>197</v>
      </c>
      <c r="C9" t="s">
        <v>446</v>
      </c>
      <c r="D9" t="s">
        <v>447</v>
      </c>
      <c r="E9" t="s">
        <v>135</v>
      </c>
      <c r="F9" t="s">
        <v>448</v>
      </c>
      <c r="G9" t="s">
        <v>449</v>
      </c>
      <c r="H9" t="s">
        <v>318</v>
      </c>
      <c r="I9" t="s">
        <v>48</v>
      </c>
      <c r="J9" t="s">
        <v>445</v>
      </c>
      <c r="K9" s="7">
        <f>Table093__Page_124[[#This Row],[Column4]]-Table093__Page_124[[#This Row],[Column7]]</f>
        <v>-19.200000000000003</v>
      </c>
      <c r="L9" s="12">
        <f>Table093__Page_124[[#This Row],[Column2]]-Table093__Page_124[[#This Row],[Column5]]</f>
        <v>-17.700000000000003</v>
      </c>
      <c r="M9" s="12">
        <f>Table093__Page_124[[#This Row],[Column3]]-Table093__Page_124[[#This Row],[Column6]]</f>
        <v>-20.900000000000006</v>
      </c>
    </row>
    <row r="10" spans="1:13" x14ac:dyDescent="0.3">
      <c r="A10" t="s">
        <v>46</v>
      </c>
      <c r="B10" t="s">
        <v>450</v>
      </c>
      <c r="C10" t="s">
        <v>451</v>
      </c>
      <c r="D10" t="s">
        <v>452</v>
      </c>
      <c r="E10" t="s">
        <v>244</v>
      </c>
      <c r="F10" t="s">
        <v>453</v>
      </c>
      <c r="G10" t="s">
        <v>138</v>
      </c>
      <c r="H10" t="s">
        <v>418</v>
      </c>
      <c r="I10" t="s">
        <v>454</v>
      </c>
      <c r="J10" t="s">
        <v>455</v>
      </c>
      <c r="K10" s="7">
        <f>Table093__Page_124[[#This Row],[Column4]]-Table093__Page_124[[#This Row],[Column7]]</f>
        <v>-14.399999999999999</v>
      </c>
      <c r="L10" s="12">
        <f>Table093__Page_124[[#This Row],[Column2]]-Table093__Page_124[[#This Row],[Column5]]</f>
        <v>-14</v>
      </c>
      <c r="M10" s="12">
        <f>Table093__Page_124[[#This Row],[Column3]]-Table093__Page_124[[#This Row],[Column6]]</f>
        <v>-13.500000000000004</v>
      </c>
    </row>
    <row r="11" spans="1:13" x14ac:dyDescent="0.3">
      <c r="A11" t="s">
        <v>55</v>
      </c>
      <c r="B11" t="s">
        <v>455</v>
      </c>
      <c r="C11" t="s">
        <v>456</v>
      </c>
      <c r="D11" t="s">
        <v>457</v>
      </c>
      <c r="E11" t="s">
        <v>434</v>
      </c>
      <c r="F11" t="s">
        <v>458</v>
      </c>
      <c r="G11" t="s">
        <v>459</v>
      </c>
      <c r="H11" t="s">
        <v>460</v>
      </c>
      <c r="I11" t="s">
        <v>461</v>
      </c>
      <c r="J11" t="s">
        <v>462</v>
      </c>
      <c r="K11" s="7">
        <f>Table093__Page_124[[#This Row],[Column4]]-Table093__Page_124[[#This Row],[Column7]]</f>
        <v>-20.700000000000003</v>
      </c>
      <c r="L11" s="12">
        <f>Table093__Page_124[[#This Row],[Column2]]-Table093__Page_124[[#This Row],[Column5]]</f>
        <v>-20</v>
      </c>
      <c r="M11" s="12">
        <f>Table093__Page_124[[#This Row],[Column3]]-Table093__Page_124[[#This Row],[Column6]]</f>
        <v>-21.400000000000002</v>
      </c>
    </row>
    <row r="12" spans="1:13" x14ac:dyDescent="0.3">
      <c r="A12" t="s">
        <v>62</v>
      </c>
      <c r="B12" t="s">
        <v>173</v>
      </c>
      <c r="C12" t="s">
        <v>463</v>
      </c>
      <c r="D12" t="s">
        <v>196</v>
      </c>
      <c r="E12" t="s">
        <v>270</v>
      </c>
      <c r="F12" t="s">
        <v>464</v>
      </c>
      <c r="G12" t="s">
        <v>465</v>
      </c>
      <c r="H12" t="s">
        <v>466</v>
      </c>
      <c r="I12" t="s">
        <v>247</v>
      </c>
      <c r="J12" t="s">
        <v>381</v>
      </c>
      <c r="K12" s="7">
        <f>Table093__Page_124[[#This Row],[Column4]]-Table093__Page_124[[#This Row],[Column7]]</f>
        <v>-21.000000000000007</v>
      </c>
      <c r="L12" s="12">
        <f>Table093__Page_124[[#This Row],[Column2]]-Table093__Page_124[[#This Row],[Column5]]</f>
        <v>-19.899999999999999</v>
      </c>
      <c r="M12" s="12">
        <f>Table093__Page_124[[#This Row],[Column3]]-Table093__Page_124[[#This Row],[Column6]]</f>
        <v>-21.5</v>
      </c>
    </row>
    <row r="13" spans="1:13" x14ac:dyDescent="0.3">
      <c r="A13" t="s">
        <v>71</v>
      </c>
      <c r="B13" t="s">
        <v>251</v>
      </c>
      <c r="C13" t="s">
        <v>467</v>
      </c>
      <c r="D13" t="s">
        <v>348</v>
      </c>
      <c r="E13" t="s">
        <v>376</v>
      </c>
      <c r="F13" t="s">
        <v>424</v>
      </c>
      <c r="G13" t="s">
        <v>375</v>
      </c>
      <c r="H13" t="s">
        <v>468</v>
      </c>
      <c r="I13" t="s">
        <v>469</v>
      </c>
      <c r="J13" t="s">
        <v>240</v>
      </c>
      <c r="K13" s="7">
        <f>Table093__Page_124[[#This Row],[Column4]]-Table093__Page_124[[#This Row],[Column7]]</f>
        <v>-16.399999999999999</v>
      </c>
      <c r="L13" s="12">
        <f>Table093__Page_124[[#This Row],[Column2]]-Table093__Page_124[[#This Row],[Column5]]</f>
        <v>-20.900000000000006</v>
      </c>
      <c r="M13" s="12">
        <f>Table093__Page_124[[#This Row],[Column3]]-Table093__Page_124[[#This Row],[Column6]]</f>
        <v>-12.300000000000004</v>
      </c>
    </row>
    <row r="14" spans="1:13" x14ac:dyDescent="0.3">
      <c r="A14" t="s">
        <v>81</v>
      </c>
      <c r="B14" t="s">
        <v>442</v>
      </c>
      <c r="C14" t="s">
        <v>470</v>
      </c>
      <c r="D14" t="s">
        <v>471</v>
      </c>
      <c r="E14" t="s">
        <v>33</v>
      </c>
      <c r="F14" t="s">
        <v>472</v>
      </c>
      <c r="G14" t="s">
        <v>34</v>
      </c>
      <c r="H14" t="s">
        <v>473</v>
      </c>
      <c r="I14" t="s">
        <v>474</v>
      </c>
      <c r="J14" t="s">
        <v>475</v>
      </c>
      <c r="K14" s="7">
        <f>Table093__Page_124[[#This Row],[Column4]]-Table093__Page_124[[#This Row],[Column7]]</f>
        <v>-22.5</v>
      </c>
      <c r="L14" s="12">
        <f>Table093__Page_124[[#This Row],[Column2]]-Table093__Page_124[[#This Row],[Column5]]</f>
        <v>-24.199999999999996</v>
      </c>
      <c r="M14" s="12">
        <f>Table093__Page_124[[#This Row],[Column3]]-Table093__Page_124[[#This Row],[Column6]]</f>
        <v>-18.299999999999997</v>
      </c>
    </row>
    <row r="15" spans="1:13" x14ac:dyDescent="0.3">
      <c r="A15" t="s">
        <v>90</v>
      </c>
      <c r="B15" t="s">
        <v>67</v>
      </c>
      <c r="C15" t="s">
        <v>404</v>
      </c>
      <c r="D15" t="s">
        <v>387</v>
      </c>
      <c r="E15" t="s">
        <v>329</v>
      </c>
      <c r="F15" t="s">
        <v>476</v>
      </c>
      <c r="G15" t="s">
        <v>236</v>
      </c>
      <c r="H15" t="s">
        <v>93</v>
      </c>
      <c r="I15" t="s">
        <v>477</v>
      </c>
      <c r="J15" t="s">
        <v>478</v>
      </c>
      <c r="K15" s="7">
        <f>Table093__Page_124[[#This Row],[Column4]]-Table093__Page_124[[#This Row],[Column7]]</f>
        <v>-13.200000000000003</v>
      </c>
      <c r="L15" s="12">
        <f>Table093__Page_124[[#This Row],[Column2]]-Table093__Page_124[[#This Row],[Column5]]</f>
        <v>-7.7999999999999972</v>
      </c>
      <c r="M15" s="12">
        <f>Table093__Page_124[[#This Row],[Column3]]-Table093__Page_124[[#This Row],[Column6]]</f>
        <v>-17.5</v>
      </c>
    </row>
    <row r="16" spans="1:13" x14ac:dyDescent="0.3">
      <c r="A16" t="s">
        <v>99</v>
      </c>
      <c r="B16" t="s">
        <v>421</v>
      </c>
      <c r="C16" t="s">
        <v>61</v>
      </c>
      <c r="D16" t="s">
        <v>479</v>
      </c>
      <c r="E16" t="s">
        <v>120</v>
      </c>
      <c r="F16" t="s">
        <v>110</v>
      </c>
      <c r="G16" t="s">
        <v>118</v>
      </c>
      <c r="H16" t="s">
        <v>431</v>
      </c>
      <c r="I16" t="s">
        <v>480</v>
      </c>
      <c r="J16" t="s">
        <v>277</v>
      </c>
      <c r="K16" s="7">
        <f>Table093__Page_124[[#This Row],[Column4]]-Table093__Page_124[[#This Row],[Column7]]</f>
        <v>-8.7000000000000028</v>
      </c>
      <c r="L16" s="12">
        <f>Table093__Page_124[[#This Row],[Column2]]-Table093__Page_124[[#This Row],[Column5]]</f>
        <v>-8.4000000000000057</v>
      </c>
      <c r="M16" s="12">
        <f>Table093__Page_124[[#This Row],[Column3]]-Table093__Page_124[[#This Row],[Column6]]</f>
        <v>-6.8000000000000043</v>
      </c>
    </row>
    <row r="17" spans="1:13" x14ac:dyDescent="0.3">
      <c r="A17" t="s">
        <v>107</v>
      </c>
      <c r="B17" t="s">
        <v>481</v>
      </c>
      <c r="C17" t="s">
        <v>482</v>
      </c>
      <c r="D17" t="s">
        <v>483</v>
      </c>
      <c r="E17" t="s">
        <v>186</v>
      </c>
      <c r="F17" t="s">
        <v>484</v>
      </c>
      <c r="G17" t="s">
        <v>28</v>
      </c>
      <c r="H17" t="s">
        <v>28</v>
      </c>
      <c r="I17" t="s">
        <v>485</v>
      </c>
      <c r="J17" t="s">
        <v>315</v>
      </c>
      <c r="K17" s="7">
        <f>Table093__Page_124[[#This Row],[Column4]]-Table093__Page_124[[#This Row],[Column7]]</f>
        <v>-16.600000000000001</v>
      </c>
      <c r="L17" s="12">
        <f>Table093__Page_124[[#This Row],[Column2]]-Table093__Page_124[[#This Row],[Column5]]</f>
        <v>-15.300000000000004</v>
      </c>
      <c r="M17" s="12">
        <f>Table093__Page_124[[#This Row],[Column3]]-Table093__Page_124[[#This Row],[Column6]]</f>
        <v>-16.400000000000002</v>
      </c>
    </row>
    <row r="18" spans="1:13" x14ac:dyDescent="0.3">
      <c r="A18" t="s">
        <v>116</v>
      </c>
      <c r="B18" t="s">
        <v>45</v>
      </c>
      <c r="C18" t="s">
        <v>54</v>
      </c>
      <c r="D18" t="s">
        <v>61</v>
      </c>
      <c r="E18" t="s">
        <v>120</v>
      </c>
      <c r="F18" t="s">
        <v>381</v>
      </c>
      <c r="G18" t="s">
        <v>208</v>
      </c>
      <c r="H18" t="s">
        <v>306</v>
      </c>
      <c r="I18" t="s">
        <v>323</v>
      </c>
      <c r="J18" t="s">
        <v>486</v>
      </c>
      <c r="K18" s="7">
        <f>Table093__Page_124[[#This Row],[Column4]]-Table093__Page_124[[#This Row],[Column7]]</f>
        <v>-20.399999999999999</v>
      </c>
      <c r="L18" s="12">
        <f>Table093__Page_124[[#This Row],[Column2]]-Table093__Page_124[[#This Row],[Column5]]</f>
        <v>-16.799999999999997</v>
      </c>
      <c r="M18" s="12">
        <f>Table093__Page_124[[#This Row],[Column3]]-Table093__Page_124[[#This Row],[Column6]]</f>
        <v>-24.800000000000004</v>
      </c>
    </row>
    <row r="19" spans="1:13" x14ac:dyDescent="0.3">
      <c r="A19" t="s">
        <v>124</v>
      </c>
      <c r="B19" t="s">
        <v>63</v>
      </c>
      <c r="C19" t="s">
        <v>60</v>
      </c>
      <c r="D19" t="s">
        <v>444</v>
      </c>
      <c r="E19" t="s">
        <v>80</v>
      </c>
      <c r="F19" t="s">
        <v>74</v>
      </c>
      <c r="G19" t="s">
        <v>473</v>
      </c>
      <c r="H19" t="s">
        <v>362</v>
      </c>
      <c r="I19" t="s">
        <v>487</v>
      </c>
      <c r="J19" t="s">
        <v>56</v>
      </c>
      <c r="K19" s="7">
        <f>Table093__Page_124[[#This Row],[Column4]]-Table093__Page_124[[#This Row],[Column7]]</f>
        <v>-6.3000000000000043</v>
      </c>
      <c r="L19" s="12">
        <f>Table093__Page_124[[#This Row],[Column2]]-Table093__Page_124[[#This Row],[Column5]]</f>
        <v>-3.4000000000000057</v>
      </c>
      <c r="M19" s="12">
        <f>Table093__Page_124[[#This Row],[Column3]]-Table093__Page_124[[#This Row],[Column6]]</f>
        <v>-8</v>
      </c>
    </row>
    <row r="20" spans="1:13" x14ac:dyDescent="0.3">
      <c r="A20" t="s">
        <v>134</v>
      </c>
      <c r="B20" t="s">
        <v>488</v>
      </c>
      <c r="C20" t="s">
        <v>489</v>
      </c>
      <c r="D20" t="s">
        <v>414</v>
      </c>
      <c r="E20" t="s">
        <v>229</v>
      </c>
      <c r="F20" t="s">
        <v>382</v>
      </c>
      <c r="G20" t="s">
        <v>490</v>
      </c>
      <c r="H20" t="s">
        <v>36</v>
      </c>
      <c r="I20" t="s">
        <v>491</v>
      </c>
      <c r="J20" t="s">
        <v>492</v>
      </c>
      <c r="K20" s="7">
        <f>Table093__Page_124[[#This Row],[Column4]]-Table093__Page_124[[#This Row],[Column7]]</f>
        <v>-24.1</v>
      </c>
      <c r="L20" s="12">
        <f>Table093__Page_124[[#This Row],[Column2]]-Table093__Page_124[[#This Row],[Column5]]</f>
        <v>-22.699999999999996</v>
      </c>
      <c r="M20" s="12">
        <f>Table093__Page_124[[#This Row],[Column3]]-Table093__Page_124[[#This Row],[Column6]]</f>
        <v>-26.1</v>
      </c>
    </row>
    <row r="21" spans="1:13" x14ac:dyDescent="0.3">
      <c r="A21" t="s">
        <v>140</v>
      </c>
      <c r="B21" t="s">
        <v>346</v>
      </c>
      <c r="C21" t="s">
        <v>493</v>
      </c>
      <c r="D21" t="s">
        <v>494</v>
      </c>
      <c r="E21" t="s">
        <v>333</v>
      </c>
      <c r="F21" t="s">
        <v>464</v>
      </c>
      <c r="G21" t="s">
        <v>336</v>
      </c>
      <c r="H21" t="s">
        <v>139</v>
      </c>
      <c r="I21" t="s">
        <v>412</v>
      </c>
      <c r="J21" t="s">
        <v>35</v>
      </c>
      <c r="K21" s="7">
        <f>Table093__Page_124[[#This Row],[Column4]]-Table093__Page_124[[#This Row],[Column7]]</f>
        <v>-23.5</v>
      </c>
      <c r="L21" s="12">
        <f>Table093__Page_124[[#This Row],[Column2]]-Table093__Page_124[[#This Row],[Column5]]</f>
        <v>-20.5</v>
      </c>
      <c r="M21" s="12">
        <f>Table093__Page_124[[#This Row],[Column3]]-Table093__Page_124[[#This Row],[Column6]]</f>
        <v>-27.700000000000003</v>
      </c>
    </row>
    <row r="22" spans="1:13" x14ac:dyDescent="0.3">
      <c r="A22" t="s">
        <v>148</v>
      </c>
      <c r="B22" t="s">
        <v>52</v>
      </c>
      <c r="C22" t="s">
        <v>36</v>
      </c>
      <c r="D22" t="s">
        <v>307</v>
      </c>
      <c r="E22" t="s">
        <v>186</v>
      </c>
      <c r="F22" t="s">
        <v>251</v>
      </c>
      <c r="G22" t="s">
        <v>495</v>
      </c>
      <c r="H22" t="s">
        <v>112</v>
      </c>
      <c r="I22" t="s">
        <v>142</v>
      </c>
      <c r="J22" t="s">
        <v>39</v>
      </c>
      <c r="K22" s="7">
        <f>Table093__Page_124[[#This Row],[Column4]]-Table093__Page_124[[#This Row],[Column7]]</f>
        <v>8.5999999999999943</v>
      </c>
      <c r="L22" s="12">
        <f>Table093__Page_124[[#This Row],[Column2]]-Table093__Page_124[[#This Row],[Column5]]</f>
        <v>7.7999999999999972</v>
      </c>
      <c r="M22" s="12">
        <f>Table093__Page_124[[#This Row],[Column3]]-Table093__Page_124[[#This Row],[Column6]]</f>
        <v>7.8999999999999986</v>
      </c>
    </row>
    <row r="23" spans="1:13" x14ac:dyDescent="0.3">
      <c r="A23" t="s">
        <v>156</v>
      </c>
      <c r="B23" t="s">
        <v>361</v>
      </c>
      <c r="C23" t="s">
        <v>408</v>
      </c>
      <c r="D23" t="s">
        <v>496</v>
      </c>
      <c r="E23" t="s">
        <v>85</v>
      </c>
      <c r="F23" t="s">
        <v>31</v>
      </c>
      <c r="G23" t="s">
        <v>497</v>
      </c>
      <c r="H23" t="s">
        <v>448</v>
      </c>
      <c r="I23" t="s">
        <v>498</v>
      </c>
      <c r="J23" t="s">
        <v>323</v>
      </c>
      <c r="K23" s="7">
        <f>Table093__Page_124[[#This Row],[Column4]]-Table093__Page_124[[#This Row],[Column7]]</f>
        <v>-38.700000000000003</v>
      </c>
      <c r="L23" s="12">
        <f>Table093__Page_124[[#This Row],[Column2]]-Table093__Page_124[[#This Row],[Column5]]</f>
        <v>-33.800000000000004</v>
      </c>
      <c r="M23" s="12">
        <f>Table093__Page_124[[#This Row],[Column3]]-Table093__Page_124[[#This Row],[Column6]]</f>
        <v>-44.3</v>
      </c>
    </row>
    <row r="24" spans="1:13" x14ac:dyDescent="0.3">
      <c r="A24" t="s">
        <v>164</v>
      </c>
      <c r="B24" t="s">
        <v>328</v>
      </c>
      <c r="C24" t="s">
        <v>499</v>
      </c>
      <c r="D24" t="s">
        <v>165</v>
      </c>
      <c r="E24" t="s">
        <v>340</v>
      </c>
      <c r="F24" t="s">
        <v>291</v>
      </c>
      <c r="G24" t="s">
        <v>386</v>
      </c>
      <c r="H24" t="s">
        <v>40</v>
      </c>
      <c r="I24" t="s">
        <v>236</v>
      </c>
      <c r="J24" t="s">
        <v>67</v>
      </c>
      <c r="K24" s="7">
        <f>Table093__Page_124[[#This Row],[Column4]]-Table093__Page_124[[#This Row],[Column7]]</f>
        <v>-5.7000000000000028</v>
      </c>
      <c r="L24" s="12">
        <f>Table093__Page_124[[#This Row],[Column2]]-Table093__Page_124[[#This Row],[Column5]]</f>
        <v>-1.2999999999999972</v>
      </c>
      <c r="M24" s="12">
        <f>Table093__Page_124[[#This Row],[Column3]]-Table093__Page_124[[#This Row],[Column6]]</f>
        <v>-10.200000000000003</v>
      </c>
    </row>
    <row r="25" spans="1:13" x14ac:dyDescent="0.3">
      <c r="A25" t="s">
        <v>170</v>
      </c>
      <c r="B25" t="s">
        <v>384</v>
      </c>
      <c r="C25" t="s">
        <v>322</v>
      </c>
      <c r="D25" t="s">
        <v>500</v>
      </c>
      <c r="E25" t="s">
        <v>195</v>
      </c>
      <c r="F25" t="s">
        <v>501</v>
      </c>
      <c r="G25" t="s">
        <v>51</v>
      </c>
      <c r="H25" t="s">
        <v>316</v>
      </c>
      <c r="I25" t="s">
        <v>72</v>
      </c>
      <c r="J25" t="s">
        <v>502</v>
      </c>
      <c r="K25" s="7">
        <f>Table093__Page_124[[#This Row],[Column4]]-Table093__Page_124[[#This Row],[Column7]]</f>
        <v>-17</v>
      </c>
      <c r="L25" s="12">
        <f>Table093__Page_124[[#This Row],[Column2]]-Table093__Page_124[[#This Row],[Column5]]</f>
        <v>-20</v>
      </c>
      <c r="M25" s="12">
        <f>Table093__Page_124[[#This Row],[Column3]]-Table093__Page_124[[#This Row],[Column6]]</f>
        <v>-13.799999999999997</v>
      </c>
    </row>
    <row r="26" spans="1:13" x14ac:dyDescent="0.3">
      <c r="A26" t="s">
        <v>179</v>
      </c>
      <c r="B26" t="s">
        <v>239</v>
      </c>
      <c r="C26" t="s">
        <v>503</v>
      </c>
      <c r="D26" t="s">
        <v>504</v>
      </c>
      <c r="E26" t="s">
        <v>229</v>
      </c>
      <c r="F26" t="s">
        <v>496</v>
      </c>
      <c r="G26" t="s">
        <v>59</v>
      </c>
      <c r="H26" t="s">
        <v>442</v>
      </c>
      <c r="I26" t="s">
        <v>505</v>
      </c>
      <c r="J26" t="s">
        <v>242</v>
      </c>
      <c r="K26" s="7">
        <f>Table093__Page_124[[#This Row],[Column4]]-Table093__Page_124[[#This Row],[Column7]]</f>
        <v>-25</v>
      </c>
      <c r="L26" s="12">
        <f>Table093__Page_124[[#This Row],[Column2]]-Table093__Page_124[[#This Row],[Column5]]</f>
        <v>-29.799999999999997</v>
      </c>
      <c r="M26" s="12">
        <f>Table093__Page_124[[#This Row],[Column3]]-Table093__Page_124[[#This Row],[Column6]]</f>
        <v>-19.799999999999997</v>
      </c>
    </row>
    <row r="27" spans="1:13" x14ac:dyDescent="0.3">
      <c r="A27" t="s">
        <v>188</v>
      </c>
      <c r="B27" t="s">
        <v>115</v>
      </c>
      <c r="C27" t="s">
        <v>474</v>
      </c>
      <c r="D27" t="s">
        <v>477</v>
      </c>
      <c r="E27" t="s">
        <v>162</v>
      </c>
      <c r="F27" t="s">
        <v>379</v>
      </c>
      <c r="G27" t="s">
        <v>506</v>
      </c>
      <c r="H27" t="s">
        <v>507</v>
      </c>
      <c r="I27" t="s">
        <v>508</v>
      </c>
      <c r="J27" t="s">
        <v>393</v>
      </c>
      <c r="K27" s="7">
        <f>Table093__Page_124[[#This Row],[Column4]]-Table093__Page_124[[#This Row],[Column7]]</f>
        <v>-12.5</v>
      </c>
      <c r="L27" s="12">
        <f>Table093__Page_124[[#This Row],[Column2]]-Table093__Page_124[[#This Row],[Column5]]</f>
        <v>-13.699999999999996</v>
      </c>
      <c r="M27" s="12">
        <f>Table093__Page_124[[#This Row],[Column3]]-Table093__Page_124[[#This Row],[Column6]]</f>
        <v>-10.199999999999996</v>
      </c>
    </row>
    <row r="28" spans="1:13" x14ac:dyDescent="0.3">
      <c r="A28" t="s">
        <v>194</v>
      </c>
      <c r="B28" t="s">
        <v>305</v>
      </c>
      <c r="C28" t="s">
        <v>509</v>
      </c>
      <c r="D28" t="s">
        <v>510</v>
      </c>
      <c r="E28" t="s">
        <v>202</v>
      </c>
      <c r="F28" t="s">
        <v>511</v>
      </c>
      <c r="G28" t="s">
        <v>51</v>
      </c>
      <c r="H28" t="s">
        <v>304</v>
      </c>
      <c r="I28" t="s">
        <v>512</v>
      </c>
      <c r="J28" t="s">
        <v>407</v>
      </c>
      <c r="K28" s="7">
        <f>Table093__Page_124[[#This Row],[Column4]]-Table093__Page_124[[#This Row],[Column7]]</f>
        <v>-23.1</v>
      </c>
      <c r="L28" s="12">
        <f>Table093__Page_124[[#This Row],[Column2]]-Table093__Page_124[[#This Row],[Column5]]</f>
        <v>-22.1</v>
      </c>
      <c r="M28" s="12">
        <f>Table093__Page_124[[#This Row],[Column3]]-Table093__Page_124[[#This Row],[Column6]]</f>
        <v>-21.1</v>
      </c>
    </row>
    <row r="29" spans="1:13" x14ac:dyDescent="0.3">
      <c r="A29" t="s">
        <v>200</v>
      </c>
      <c r="B29" t="s">
        <v>97</v>
      </c>
      <c r="C29" t="s">
        <v>487</v>
      </c>
      <c r="D29" t="s">
        <v>513</v>
      </c>
      <c r="E29" t="s">
        <v>77</v>
      </c>
      <c r="F29" t="s">
        <v>114</v>
      </c>
      <c r="G29" t="s">
        <v>514</v>
      </c>
      <c r="H29" t="s">
        <v>376</v>
      </c>
      <c r="I29" t="s">
        <v>250</v>
      </c>
      <c r="J29" t="s">
        <v>515</v>
      </c>
      <c r="K29" s="7">
        <f>Table093__Page_124[[#This Row],[Column4]]-Table093__Page_124[[#This Row],[Column7]]</f>
        <v>-21.4</v>
      </c>
      <c r="L29" s="12">
        <f>Table093__Page_124[[#This Row],[Column2]]-Table093__Page_124[[#This Row],[Column5]]</f>
        <v>-17.300000000000011</v>
      </c>
      <c r="M29" s="12">
        <f>Table093__Page_124[[#This Row],[Column3]]-Table093__Page_124[[#This Row],[Column6]]</f>
        <v>-26.899999999999991</v>
      </c>
    </row>
    <row r="30" spans="1:13" x14ac:dyDescent="0.3">
      <c r="A30" t="s">
        <v>205</v>
      </c>
      <c r="B30" t="s">
        <v>502</v>
      </c>
      <c r="C30" t="s">
        <v>404</v>
      </c>
      <c r="D30" t="s">
        <v>516</v>
      </c>
      <c r="E30" t="s">
        <v>517</v>
      </c>
      <c r="F30" t="s">
        <v>518</v>
      </c>
      <c r="G30" t="s">
        <v>318</v>
      </c>
      <c r="H30" t="s">
        <v>310</v>
      </c>
      <c r="I30" t="s">
        <v>519</v>
      </c>
      <c r="J30" t="s">
        <v>520</v>
      </c>
      <c r="K30" s="7">
        <f>Table093__Page_124[[#This Row],[Column4]]-Table093__Page_124[[#This Row],[Column7]]</f>
        <v>-17</v>
      </c>
      <c r="L30" s="12">
        <f>Table093__Page_124[[#This Row],[Column2]]-Table093__Page_124[[#This Row],[Column5]]</f>
        <v>-18.5</v>
      </c>
      <c r="M30" s="12">
        <f>Table093__Page_124[[#This Row],[Column3]]-Table093__Page_124[[#This Row],[Column6]]</f>
        <v>-14.699999999999996</v>
      </c>
    </row>
    <row r="31" spans="1:13" x14ac:dyDescent="0.3">
      <c r="A31" t="s">
        <v>213</v>
      </c>
      <c r="B31" t="s">
        <v>32</v>
      </c>
      <c r="C31" t="s">
        <v>521</v>
      </c>
      <c r="D31" t="s">
        <v>262</v>
      </c>
      <c r="E31" t="s">
        <v>100</v>
      </c>
      <c r="F31" t="s">
        <v>373</v>
      </c>
      <c r="G31" t="s">
        <v>19</v>
      </c>
      <c r="H31" t="s">
        <v>298</v>
      </c>
      <c r="I31" t="s">
        <v>520</v>
      </c>
      <c r="J31" t="s">
        <v>486</v>
      </c>
      <c r="K31" s="7">
        <f>Table093__Page_124[[#This Row],[Column4]]-Table093__Page_124[[#This Row],[Column7]]</f>
        <v>-25.4</v>
      </c>
      <c r="L31" s="12">
        <f>Table093__Page_124[[#This Row],[Column2]]-Table093__Page_124[[#This Row],[Column5]]</f>
        <v>-18.299999999999997</v>
      </c>
      <c r="M31" s="12">
        <f>Table093__Page_124[[#This Row],[Column3]]-Table093__Page_124[[#This Row],[Column6]]</f>
        <v>-31.400000000000006</v>
      </c>
    </row>
    <row r="32" spans="1:13" x14ac:dyDescent="0.3">
      <c r="A32" t="s">
        <v>218</v>
      </c>
      <c r="B32" t="s">
        <v>522</v>
      </c>
      <c r="C32" t="s">
        <v>523</v>
      </c>
      <c r="D32" t="s">
        <v>524</v>
      </c>
      <c r="E32" t="s">
        <v>525</v>
      </c>
      <c r="F32" t="s">
        <v>526</v>
      </c>
      <c r="G32" t="s">
        <v>258</v>
      </c>
      <c r="H32" t="s">
        <v>454</v>
      </c>
      <c r="I32" t="s">
        <v>527</v>
      </c>
      <c r="J32" t="s">
        <v>524</v>
      </c>
      <c r="K32" s="7">
        <f>Table093__Page_124[[#This Row],[Column4]]-Table093__Page_124[[#This Row],[Column7]]</f>
        <v>0.19999999999999929</v>
      </c>
      <c r="L32" s="12">
        <f>Table093__Page_124[[#This Row],[Column2]]-Table093__Page_124[[#This Row],[Column5]]</f>
        <v>1.3000000000000007</v>
      </c>
      <c r="M32" s="12">
        <f>Table093__Page_124[[#This Row],[Column3]]-Table093__Page_124[[#This Row],[Column6]]</f>
        <v>-1.7000000000000011</v>
      </c>
    </row>
    <row r="33" spans="1:13" x14ac:dyDescent="0.3">
      <c r="A33" t="s">
        <v>228</v>
      </c>
      <c r="B33" t="s">
        <v>234</v>
      </c>
      <c r="C33" t="s">
        <v>528</v>
      </c>
      <c r="D33" t="s">
        <v>529</v>
      </c>
      <c r="E33" t="s">
        <v>530</v>
      </c>
      <c r="F33" t="s">
        <v>531</v>
      </c>
      <c r="G33" t="s">
        <v>444</v>
      </c>
      <c r="H33" t="s">
        <v>375</v>
      </c>
      <c r="I33" t="s">
        <v>532</v>
      </c>
      <c r="J33" t="s">
        <v>459</v>
      </c>
      <c r="K33" s="7">
        <f>Table093__Page_124[[#This Row],[Column4]]-Table093__Page_124[[#This Row],[Column7]]</f>
        <v>-5</v>
      </c>
      <c r="L33" s="12">
        <f>Table093__Page_124[[#This Row],[Column2]]-Table093__Page_124[[#This Row],[Column5]]</f>
        <v>-6.8999999999999915</v>
      </c>
      <c r="M33" s="12">
        <f>Table093__Page_124[[#This Row],[Column3]]-Table093__Page_124[[#This Row],[Column6]]</f>
        <v>-2.1999999999999957</v>
      </c>
    </row>
    <row r="34" spans="1:13" x14ac:dyDescent="0.3">
      <c r="A34" t="s">
        <v>235</v>
      </c>
      <c r="B34" t="s">
        <v>533</v>
      </c>
      <c r="C34" t="s">
        <v>534</v>
      </c>
      <c r="D34" t="s">
        <v>535</v>
      </c>
      <c r="E34" t="s">
        <v>536</v>
      </c>
      <c r="F34" t="s">
        <v>242</v>
      </c>
      <c r="G34" t="s">
        <v>64</v>
      </c>
      <c r="H34" t="s">
        <v>537</v>
      </c>
      <c r="I34" t="s">
        <v>538</v>
      </c>
      <c r="J34" t="s">
        <v>510</v>
      </c>
      <c r="K34" s="7">
        <f>Table093__Page_124[[#This Row],[Column4]]-Table093__Page_124[[#This Row],[Column7]]</f>
        <v>-14.599999999999994</v>
      </c>
      <c r="L34" s="12">
        <f>Table093__Page_124[[#This Row],[Column2]]-Table093__Page_124[[#This Row],[Column5]]</f>
        <v>-14</v>
      </c>
      <c r="M34" s="12">
        <f>Table093__Page_124[[#This Row],[Column3]]-Table093__Page_124[[#This Row],[Column6]]</f>
        <v>-15</v>
      </c>
    </row>
    <row r="35" spans="1:13" x14ac:dyDescent="0.3">
      <c r="A35" t="s">
        <v>241</v>
      </c>
      <c r="B35" t="s">
        <v>539</v>
      </c>
      <c r="C35" t="s">
        <v>400</v>
      </c>
      <c r="D35" t="s">
        <v>540</v>
      </c>
      <c r="E35" t="s">
        <v>34</v>
      </c>
      <c r="F35" t="s">
        <v>541</v>
      </c>
      <c r="G35" t="s">
        <v>467</v>
      </c>
      <c r="H35" t="s">
        <v>542</v>
      </c>
      <c r="I35" t="s">
        <v>543</v>
      </c>
      <c r="J35" t="s">
        <v>399</v>
      </c>
      <c r="K35" s="7">
        <f>Table093__Page_124[[#This Row],[Column4]]-Table093__Page_124[[#This Row],[Column7]]</f>
        <v>-15.999999999999996</v>
      </c>
      <c r="L35" s="12">
        <f>Table093__Page_124[[#This Row],[Column2]]-Table093__Page_124[[#This Row],[Column5]]</f>
        <v>-17.699999999999996</v>
      </c>
      <c r="M35" s="12">
        <f>Table093__Page_124[[#This Row],[Column3]]-Table093__Page_124[[#This Row],[Column6]]</f>
        <v>-13.700000000000003</v>
      </c>
    </row>
    <row r="36" spans="1:13" x14ac:dyDescent="0.3">
      <c r="A36" t="s">
        <v>248</v>
      </c>
      <c r="B36" t="s">
        <v>322</v>
      </c>
      <c r="C36" t="s">
        <v>544</v>
      </c>
      <c r="D36" t="s">
        <v>545</v>
      </c>
      <c r="E36" t="s">
        <v>376</v>
      </c>
      <c r="F36" t="s">
        <v>546</v>
      </c>
      <c r="G36" t="s">
        <v>92</v>
      </c>
      <c r="H36" t="s">
        <v>305</v>
      </c>
      <c r="I36" t="s">
        <v>512</v>
      </c>
      <c r="J36" t="s">
        <v>458</v>
      </c>
      <c r="K36" s="7">
        <f>Table093__Page_124[[#This Row],[Column4]]-Table093__Page_124[[#This Row],[Column7]]</f>
        <v>-26.199999999999996</v>
      </c>
      <c r="L36" s="12">
        <f>Table093__Page_124[[#This Row],[Column2]]-Table093__Page_124[[#This Row],[Column5]]</f>
        <v>-29.200000000000003</v>
      </c>
      <c r="M36" s="12">
        <f>Table093__Page_124[[#This Row],[Column3]]-Table093__Page_124[[#This Row],[Column6]]</f>
        <v>-21</v>
      </c>
    </row>
    <row r="37" spans="1:13" x14ac:dyDescent="0.3">
      <c r="A37" t="s">
        <v>255</v>
      </c>
      <c r="B37" t="s">
        <v>256</v>
      </c>
      <c r="C37" t="s">
        <v>256</v>
      </c>
      <c r="D37" t="s">
        <v>256</v>
      </c>
      <c r="E37" t="s">
        <v>547</v>
      </c>
      <c r="F37" t="s">
        <v>473</v>
      </c>
      <c r="G37" t="s">
        <v>114</v>
      </c>
      <c r="H37" t="s">
        <v>547</v>
      </c>
      <c r="I37" t="s">
        <v>473</v>
      </c>
      <c r="J37" t="s">
        <v>114</v>
      </c>
      <c r="K37" s="7" t="s">
        <v>256</v>
      </c>
      <c r="L37" s="12" t="s">
        <v>256</v>
      </c>
      <c r="M37" s="12" t="s">
        <v>256</v>
      </c>
    </row>
    <row r="38" spans="1:13" x14ac:dyDescent="0.3">
      <c r="A38" t="s">
        <v>567</v>
      </c>
      <c r="B38" t="s">
        <v>448</v>
      </c>
      <c r="C38" t="s">
        <v>548</v>
      </c>
      <c r="D38" t="s">
        <v>474</v>
      </c>
      <c r="E38" t="s">
        <v>549</v>
      </c>
      <c r="F38" t="s">
        <v>290</v>
      </c>
      <c r="G38" t="s">
        <v>175</v>
      </c>
      <c r="H38" t="s">
        <v>105</v>
      </c>
      <c r="I38" t="s">
        <v>550</v>
      </c>
      <c r="J38" t="s">
        <v>163</v>
      </c>
      <c r="K38" s="7">
        <f>Table093__Page_124[[#This Row],[Column4]]-Table093__Page_124[[#This Row],[Column7]]</f>
        <v>-40.6</v>
      </c>
      <c r="L38" s="12">
        <f>Table093__Page_124[[#This Row],[Column2]]-Table093__Page_124[[#This Row],[Column5]]</f>
        <v>-34.799999999999997</v>
      </c>
      <c r="M38" s="12">
        <f>Table093__Page_124[[#This Row],[Column3]]-Table093__Page_124[[#This Row],[Column6]]</f>
        <v>-34.599999999999994</v>
      </c>
    </row>
    <row r="39" spans="1:13" x14ac:dyDescent="0.3">
      <c r="A39" t="s">
        <v>264</v>
      </c>
      <c r="B39" t="s">
        <v>486</v>
      </c>
      <c r="C39" t="s">
        <v>494</v>
      </c>
      <c r="D39" t="s">
        <v>476</v>
      </c>
      <c r="E39" t="s">
        <v>175</v>
      </c>
      <c r="F39" t="s">
        <v>157</v>
      </c>
      <c r="G39" t="s">
        <v>86</v>
      </c>
      <c r="H39" t="s">
        <v>186</v>
      </c>
      <c r="I39" t="s">
        <v>222</v>
      </c>
      <c r="J39" t="s">
        <v>495</v>
      </c>
      <c r="K39" s="7">
        <f>Table093__Page_124[[#This Row],[Column4]]-Table093__Page_124[[#This Row],[Column7]]</f>
        <v>-12.799999999999997</v>
      </c>
      <c r="L39" s="12">
        <f>Table093__Page_124[[#This Row],[Column2]]-Table093__Page_124[[#This Row],[Column5]]</f>
        <v>-12.700000000000003</v>
      </c>
      <c r="M39" s="12">
        <f>Table093__Page_124[[#This Row],[Column3]]-Table093__Page_124[[#This Row],[Column6]]</f>
        <v>-13.5</v>
      </c>
    </row>
    <row r="40" spans="1:13" x14ac:dyDescent="0.3">
      <c r="A40" t="s">
        <v>272</v>
      </c>
      <c r="B40" t="s">
        <v>276</v>
      </c>
      <c r="C40" t="s">
        <v>521</v>
      </c>
      <c r="D40" t="s">
        <v>551</v>
      </c>
      <c r="E40" t="s">
        <v>147</v>
      </c>
      <c r="F40" t="s">
        <v>552</v>
      </c>
      <c r="G40" t="s">
        <v>195</v>
      </c>
      <c r="H40" t="s">
        <v>358</v>
      </c>
      <c r="I40" t="s">
        <v>546</v>
      </c>
      <c r="J40" t="s">
        <v>490</v>
      </c>
      <c r="K40" s="7">
        <f>Table093__Page_124[[#This Row],[Column4]]-Table093__Page_124[[#This Row],[Column7]]</f>
        <v>-9.8999999999999986</v>
      </c>
      <c r="L40" s="12">
        <f>Table093__Page_124[[#This Row],[Column2]]-Table093__Page_124[[#This Row],[Column5]]</f>
        <v>2.4000000000000057</v>
      </c>
      <c r="M40" s="12">
        <f>Table093__Page_124[[#This Row],[Column3]]-Table093__Page_124[[#This Row],[Column6]]</f>
        <v>-25.299999999999997</v>
      </c>
    </row>
    <row r="41" spans="1:13" x14ac:dyDescent="0.3">
      <c r="A41" t="s">
        <v>279</v>
      </c>
      <c r="B41" t="s">
        <v>362</v>
      </c>
      <c r="C41" t="s">
        <v>553</v>
      </c>
      <c r="D41" t="s">
        <v>554</v>
      </c>
      <c r="E41" t="s">
        <v>104</v>
      </c>
      <c r="F41" t="s">
        <v>555</v>
      </c>
      <c r="G41" t="s">
        <v>464</v>
      </c>
      <c r="H41" t="s">
        <v>104</v>
      </c>
      <c r="I41" t="s">
        <v>539</v>
      </c>
      <c r="J41" t="s">
        <v>556</v>
      </c>
      <c r="K41" s="7">
        <f>Table093__Page_124[[#This Row],[Column4]]-Table093__Page_124[[#This Row],[Column7]]</f>
        <v>-5.4000000000000057</v>
      </c>
      <c r="L41" s="12">
        <f>Table093__Page_124[[#This Row],[Column2]]-Table093__Page_124[[#This Row],[Column5]]</f>
        <v>0.29999999999999716</v>
      </c>
      <c r="M41" s="12">
        <f>Table093__Page_124[[#This Row],[Column3]]-Table093__Page_124[[#This Row],[Column6]]</f>
        <v>-3.3999999999999986</v>
      </c>
    </row>
    <row r="42" spans="1:13" x14ac:dyDescent="0.3">
      <c r="A42" t="s">
        <v>283</v>
      </c>
      <c r="B42" t="s">
        <v>554</v>
      </c>
      <c r="C42" t="s">
        <v>187</v>
      </c>
      <c r="D42" t="s">
        <v>557</v>
      </c>
      <c r="E42" t="s">
        <v>106</v>
      </c>
      <c r="F42" t="s">
        <v>464</v>
      </c>
      <c r="G42" t="s">
        <v>150</v>
      </c>
      <c r="H42" t="s">
        <v>93</v>
      </c>
      <c r="I42" t="s">
        <v>558</v>
      </c>
      <c r="J42" t="s">
        <v>176</v>
      </c>
      <c r="K42" s="7">
        <f>Table093__Page_124[[#This Row],[Column4]]-Table093__Page_124[[#This Row],[Column7]]</f>
        <v>-18.799999999999997</v>
      </c>
      <c r="L42" s="12">
        <f>Table093__Page_124[[#This Row],[Column2]]-Table093__Page_124[[#This Row],[Column5]]</f>
        <v>-32.400000000000006</v>
      </c>
      <c r="M42" s="12">
        <f>Table093__Page_124[[#This Row],[Column3]]-Table093__Page_124[[#This Row],[Column6]]</f>
        <v>-3</v>
      </c>
    </row>
    <row r="43" spans="1:13" x14ac:dyDescent="0.3">
      <c r="A43" t="s">
        <v>289</v>
      </c>
      <c r="B43" t="s">
        <v>559</v>
      </c>
      <c r="C43" t="s">
        <v>493</v>
      </c>
      <c r="D43" t="s">
        <v>401</v>
      </c>
      <c r="E43" t="s">
        <v>334</v>
      </c>
      <c r="F43" t="s">
        <v>481</v>
      </c>
      <c r="G43" t="s">
        <v>560</v>
      </c>
      <c r="H43" t="s">
        <v>65</v>
      </c>
      <c r="I43" t="s">
        <v>561</v>
      </c>
      <c r="J43" t="s">
        <v>109</v>
      </c>
      <c r="K43" s="7">
        <f>Table093__Page_124[[#This Row],[Column4]]-Table093__Page_124[[#This Row],[Column7]]</f>
        <v>-20.399999999999999</v>
      </c>
      <c r="L43" s="12">
        <f>Table093__Page_124[[#This Row],[Column2]]-Table093__Page_124[[#This Row],[Column5]]</f>
        <v>-19.300000000000004</v>
      </c>
      <c r="M43" s="12">
        <f>Table093__Page_124[[#This Row],[Column3]]-Table093__Page_124[[#This Row],[Column6]]</f>
        <v>-21.1</v>
      </c>
    </row>
    <row r="44" spans="1:13" ht="14.4" customHeight="1" x14ac:dyDescent="0.3">
      <c r="A44" s="18" t="s">
        <v>572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</row>
  </sheetData>
  <mergeCells count="3">
    <mergeCell ref="A1:K3"/>
    <mergeCell ref="L1:M3"/>
    <mergeCell ref="A44:M44"/>
  </mergeCells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 2 0 2 5 - 0 6 - 0 2 T 2 0 : 5 5 : 0 2 . 0 4 1 8 4 4 8 + 0 5 : 3 0 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D w E A A B Q S w M E F A A C A A g A 9 r 3 E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D 2 v c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r 3 E W r Q m E b M 0 A Q A A N Q Y A A B M A H A B G b 3 J t d W x h c y 9 T Z W N 0 a W 9 u M S 5 t I K I Y A C i g F A A A A A A A A A A A A A A A A A A A A A A A A A A A A O 2 S T 2 v C M B i H 7 4 V + h x A v L Z R i E + f m R g + j M v A w E F p P V i S z b 7 X Q J i W J b E P 8 7 q v / y g Y N u 3 j w Y C 6 B 5 3 2 T 9 5 f w K F j p Q n A U n / b g x b Z s S 2 2 Y h A z 1 c M I + S u i P A u R M 2 R p Q Q I i L U Y h K 0 L a F m h W L r V x B Q 6 Z Z 7 h + b l f N W l O B H g m v g W j k 4 e k 5 n C q R K X + N Z n I 7 F J y 8 F y 1 Q a v c f J U k I t p F 5 W f p 3 l 2 P X Q f F L V J V T N S X Z I E + L A p 3 j h e q d p b Z r w P H g 3 n 2 R h G x I v 9 v M x 0 2 x x b u / h a M P 4 u n l I 8 l 3 D I f e x 0 0 8 k 4 y o X s o p E u a 3 4 o a i c y y X e b o d P P M A e 0 k 0 N a f j S e w 9 d O D F w a u A D A 3 8 w 8 K G B P x r 4 k 4 G P D D z o / y n s X d s q e O e P d b p A W h f o D b h A u l 0 g 1 3 C B 3 F 3 4 x w X a u j C 4 A R d o t w v 0 G i 7 Q u w u / X P g B U E s B A i 0 A F A A C A A g A 9 r 3 E W h B M v A a m A A A A 9 g A A A B I A A A A A A A A A A A A A A A A A A A A A A E N v b m Z p Z y 9 Q Y W N r Y W d l L n h t b F B L A Q I t A B Q A A g A I A P a 9 x F o P y u m r p A A A A O k A A A A T A A A A A A A A A A A A A A A A A P I A A A B b Q 2 9 u d G V u d F 9 U e X B l c 1 0 u e G 1 s U E s B A i 0 A F A A C A A g A 9 r 3 E W r Q m E b M 0 A Q A A N Q Y A A B M A A A A A A A A A A A A A A A A A 4 w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C g A A A A A A A D m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x J T I w K F B h Z 2 U l M j A x M j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M 3 Z m F i O D Y t O D Q 2 Y y 0 0 Y T R k L W E 1 Z T k t Z D d m Z j Y y M j h l Z j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k x X 1 9 Q Y W d l X z E y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1 L T A 2 L T A y V D E 1 O j A 0 O j U 4 L j c x M T M w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O T E g K F B h Z 2 U g M T I y K S 9 D a G F u Z 2 V k I F R 5 c G U u e 0 N v b H V t b j E s M H 0 m c X V v d D s s J n F 1 b 3 Q 7 U 2 V j d G l v b j E v V G F i b G U w O T E g K F B h Z 2 U g M T I y K S 9 D a G F u Z 2 V k I F R 5 c G U u e 0 N v b H V t b j I s M X 0 m c X V v d D s s J n F 1 b 3 Q 7 U 2 V j d G l v b j E v V G F i b G U w O T E g K F B h Z 2 U g M T I y K S 9 D a G F u Z 2 V k I F R 5 c G U u e 0 N v b H V t b j M s M n 0 m c X V v d D s s J n F 1 b 3 Q 7 U 2 V j d G l v b j E v V G F i b G U w O T E g K F B h Z 2 U g M T I y K S 9 D a G F u Z 2 V k I F R 5 c G U u e 0 N v b H V t b j Q s M 3 0 m c X V v d D s s J n F 1 b 3 Q 7 U 2 V j d G l v b j E v V G F i b G U w O T E g K F B h Z 2 U g M T I y K S 9 D a G F u Z 2 V k I F R 5 c G U u e 0 N v b H V t b j U s N H 0 m c X V v d D s s J n F 1 b 3 Q 7 U 2 V j d G l v b j E v V G F i b G U w O T E g K F B h Z 2 U g M T I y K S 9 D a G F u Z 2 V k I F R 5 c G U u e 0 N v b H V t b j Y s N X 0 m c X V v d D s s J n F 1 b 3 Q 7 U 2 V j d G l v b j E v V G F i b G U w O T E g K F B h Z 2 U g M T I y K S 9 D a G F u Z 2 V k I F R 5 c G U u e 0 N v b H V t b j c s N n 0 m c X V v d D s s J n F 1 b 3 Q 7 U 2 V j d G l v b j E v V G F i b G U w O T E g K F B h Z 2 U g M T I y K S 9 D a G F u Z 2 V k I F R 5 c G U u e 0 N v b H V t b j g s N 3 0 m c X V v d D s s J n F 1 b 3 Q 7 U 2 V j d G l v b j E v V G F i b G U w O T E g K F B h Z 2 U g M T I y K S 9 D a G F u Z 2 V k I F R 5 c G U u e 0 N v b H V t b j k s O H 0 m c X V v d D s s J n F 1 b 3 Q 7 U 2 V j d G l v b j E v V G F i b G U w O T E g K F B h Z 2 U g M T I y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5 M S A o U G F n Z S A x M j I p L 0 N o Y W 5 n Z W Q g V H l w Z S 5 7 Q 2 9 s d W 1 u M S w w f S Z x d W 9 0 O y w m c X V v d D t T Z W N 0 a W 9 u M S 9 U Y W J s Z T A 5 M S A o U G F n Z S A x M j I p L 0 N o Y W 5 n Z W Q g V H l w Z S 5 7 Q 2 9 s d W 1 u M i w x f S Z x d W 9 0 O y w m c X V v d D t T Z W N 0 a W 9 u M S 9 U Y W J s Z T A 5 M S A o U G F n Z S A x M j I p L 0 N o Y W 5 n Z W Q g V H l w Z S 5 7 Q 2 9 s d W 1 u M y w y f S Z x d W 9 0 O y w m c X V v d D t T Z W N 0 a W 9 u M S 9 U Y W J s Z T A 5 M S A o U G F n Z S A x M j I p L 0 N o Y W 5 n Z W Q g V H l w Z S 5 7 Q 2 9 s d W 1 u N C w z f S Z x d W 9 0 O y w m c X V v d D t T Z W N 0 a W 9 u M S 9 U Y W J s Z T A 5 M S A o U G F n Z S A x M j I p L 0 N o Y W 5 n Z W Q g V H l w Z S 5 7 Q 2 9 s d W 1 u N S w 0 f S Z x d W 9 0 O y w m c X V v d D t T Z W N 0 a W 9 u M S 9 U Y W J s Z T A 5 M S A o U G F n Z S A x M j I p L 0 N o Y W 5 n Z W Q g V H l w Z S 5 7 Q 2 9 s d W 1 u N i w 1 f S Z x d W 9 0 O y w m c X V v d D t T Z W N 0 a W 9 u M S 9 U Y W J s Z T A 5 M S A o U G F n Z S A x M j I p L 0 N o Y W 5 n Z W Q g V H l w Z S 5 7 Q 2 9 s d W 1 u N y w 2 f S Z x d W 9 0 O y w m c X V v d D t T Z W N 0 a W 9 u M S 9 U Y W J s Z T A 5 M S A o U G F n Z S A x M j I p L 0 N o Y W 5 n Z W Q g V H l w Z S 5 7 Q 2 9 s d W 1 u O C w 3 f S Z x d W 9 0 O y w m c X V v d D t T Z W N 0 a W 9 u M S 9 U Y W J s Z T A 5 M S A o U G F n Z S A x M j I p L 0 N o Y W 5 n Z W Q g V H l w Z S 5 7 Q 2 9 s d W 1 u O S w 4 f S Z x d W 9 0 O y w m c X V v d D t T Z W N 0 a W 9 u M S 9 U Y W J s Z T A 5 M S A o U G F n Z S A x M j I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k x J T I w K F B h Z 2 U l M j A x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x J T I w K F B h Z 2 U l M j A x M j I p L 1 R h Y m x l M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E l M j A o U G F n Z S U y M D E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i U y M C h Q Y W d l J T I w M T I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3 Y T Q 0 M j c 4 L T E w M j Y t N D g y O S 1 h N T F k L T M x N 2 U y N z l l N W N j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5 M l 9 f U G F n Z V 8 x M j M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1 O j A 0 O j U 4 L j c x N z k 3 N D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k y I C h Q Y W d l I D E y M y k v Q 2 h h b m d l Z C B U e X B l L n t D b 2 x 1 b W 4 x L D B 9 J n F 1 b 3 Q 7 L C Z x d W 9 0 O 1 N l Y 3 R p b 2 4 x L 1 R h Y m x l M D k y I C h Q Y W d l I D E y M y k v Q 2 h h b m d l Z C B U e X B l L n t D b 2 x 1 b W 4 y L D F 9 J n F 1 b 3 Q 7 L C Z x d W 9 0 O 1 N l Y 3 R p b 2 4 x L 1 R h Y m x l M D k y I C h Q Y W d l I D E y M y k v Q 2 h h b m d l Z C B U e X B l L n t D b 2 x 1 b W 4 z L D J 9 J n F 1 b 3 Q 7 L C Z x d W 9 0 O 1 N l Y 3 R p b 2 4 x L 1 R h Y m x l M D k y I C h Q Y W d l I D E y M y k v Q 2 h h b m d l Z C B U e X B l L n t D b 2 x 1 b W 4 0 L D N 9 J n F 1 b 3 Q 7 L C Z x d W 9 0 O 1 N l Y 3 R p b 2 4 x L 1 R h Y m x l M D k y I C h Q Y W d l I D E y M y k v Q 2 h h b m d l Z C B U e X B l L n t D b 2 x 1 b W 4 1 L D R 9 J n F 1 b 3 Q 7 L C Z x d W 9 0 O 1 N l Y 3 R p b 2 4 x L 1 R h Y m x l M D k y I C h Q Y W d l I D E y M y k v Q 2 h h b m d l Z C B U e X B l L n t D b 2 x 1 b W 4 2 L D V 9 J n F 1 b 3 Q 7 L C Z x d W 9 0 O 1 N l Y 3 R p b 2 4 x L 1 R h Y m x l M D k y I C h Q Y W d l I D E y M y k v Q 2 h h b m d l Z C B U e X B l L n t D b 2 x 1 b W 4 3 L D Z 9 J n F 1 b 3 Q 7 L C Z x d W 9 0 O 1 N l Y 3 R p b 2 4 x L 1 R h Y m x l M D k y I C h Q Y W d l I D E y M y k v Q 2 h h b m d l Z C B U e X B l L n t D b 2 x 1 b W 4 4 L D d 9 J n F 1 b 3 Q 7 L C Z x d W 9 0 O 1 N l Y 3 R p b 2 4 x L 1 R h Y m x l M D k y I C h Q Y W d l I D E y M y k v Q 2 h h b m d l Z C B U e X B l L n t D b 2 x 1 b W 4 5 L D h 9 J n F 1 b 3 Q 7 L C Z x d W 9 0 O 1 N l Y 3 R p b 2 4 x L 1 R h Y m x l M D k y I C h Q Y W d l I D E y M y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O T I g K F B h Z 2 U g M T I z K S 9 D a G F u Z 2 V k I F R 5 c G U u e 0 N v b H V t b j E s M H 0 m c X V v d D s s J n F 1 b 3 Q 7 U 2 V j d G l v b j E v V G F i b G U w O T I g K F B h Z 2 U g M T I z K S 9 D a G F u Z 2 V k I F R 5 c G U u e 0 N v b H V t b j I s M X 0 m c X V v d D s s J n F 1 b 3 Q 7 U 2 V j d G l v b j E v V G F i b G U w O T I g K F B h Z 2 U g M T I z K S 9 D a G F u Z 2 V k I F R 5 c G U u e 0 N v b H V t b j M s M n 0 m c X V v d D s s J n F 1 b 3 Q 7 U 2 V j d G l v b j E v V G F i b G U w O T I g K F B h Z 2 U g M T I z K S 9 D a G F u Z 2 V k I F R 5 c G U u e 0 N v b H V t b j Q s M 3 0 m c X V v d D s s J n F 1 b 3 Q 7 U 2 V j d G l v b j E v V G F i b G U w O T I g K F B h Z 2 U g M T I z K S 9 D a G F u Z 2 V k I F R 5 c G U u e 0 N v b H V t b j U s N H 0 m c X V v d D s s J n F 1 b 3 Q 7 U 2 V j d G l v b j E v V G F i b G U w O T I g K F B h Z 2 U g M T I z K S 9 D a G F u Z 2 V k I F R 5 c G U u e 0 N v b H V t b j Y s N X 0 m c X V v d D s s J n F 1 b 3 Q 7 U 2 V j d G l v b j E v V G F i b G U w O T I g K F B h Z 2 U g M T I z K S 9 D a G F u Z 2 V k I F R 5 c G U u e 0 N v b H V t b j c s N n 0 m c X V v d D s s J n F 1 b 3 Q 7 U 2 V j d G l v b j E v V G F i b G U w O T I g K F B h Z 2 U g M T I z K S 9 D a G F u Z 2 V k I F R 5 c G U u e 0 N v b H V t b j g s N 3 0 m c X V v d D s s J n F 1 b 3 Q 7 U 2 V j d G l v b j E v V G F i b G U w O T I g K F B h Z 2 U g M T I z K S 9 D a G F u Z 2 V k I F R 5 c G U u e 0 N v b H V t b j k s O H 0 m c X V v d D s s J n F 1 b 3 Q 7 U 2 V j d G l v b j E v V G F i b G U w O T I g K F B h Z 2 U g M T I z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5 M i U y M C h Q Y W d l J T I w M T I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i U y M C h Q Y W d l J T I w M T I z K S 9 U Y W J s Z T A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k y J T I w K F B h Z 2 U l M j A x M j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M l M j A o U G F n Z S U y M D E y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g 3 Y j N l Z C 1 l N 2 E 3 L T Q 0 N T U t Y W U y O S 1 k N D M w M z E 0 O W V k M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O T N f X 1 B h Z 2 V f M T I 0 I i A v P j x F b n R y e S B U e X B l P S J G a W x s Z W R D b 2 1 w b G V 0 Z V J l c 3 V s d F R v V 2 9 y a 3 N o Z W V 0 I i B W Y W x 1 Z T 0 i b D E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T o w N D o 1 O C 4 3 M z I x M D U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5 M y A o U G F n Z S A x M j Q p L 0 N o Y W 5 n Z W Q g V H l w Z S 5 7 Q 2 9 s d W 1 u M S w w f S Z x d W 9 0 O y w m c X V v d D t T Z W N 0 a W 9 u M S 9 U Y W J s Z T A 5 M y A o U G F n Z S A x M j Q p L 0 N o Y W 5 n Z W Q g V H l w Z S 5 7 Q 2 9 s d W 1 u M i w x f S Z x d W 9 0 O y w m c X V v d D t T Z W N 0 a W 9 u M S 9 U Y W J s Z T A 5 M y A o U G F n Z S A x M j Q p L 0 N o Y W 5 n Z W Q g V H l w Z S 5 7 Q 2 9 s d W 1 u M y w y f S Z x d W 9 0 O y w m c X V v d D t T Z W N 0 a W 9 u M S 9 U Y W J s Z T A 5 M y A o U G F n Z S A x M j Q p L 0 N o Y W 5 n Z W Q g V H l w Z S 5 7 Q 2 9 s d W 1 u N C w z f S Z x d W 9 0 O y w m c X V v d D t T Z W N 0 a W 9 u M S 9 U Y W J s Z T A 5 M y A o U G F n Z S A x M j Q p L 0 N o Y W 5 n Z W Q g V H l w Z S 5 7 Q 2 9 s d W 1 u N S w 0 f S Z x d W 9 0 O y w m c X V v d D t T Z W N 0 a W 9 u M S 9 U Y W J s Z T A 5 M y A o U G F n Z S A x M j Q p L 0 N o Y W 5 n Z W Q g V H l w Z S 5 7 Q 2 9 s d W 1 u N i w 1 f S Z x d W 9 0 O y w m c X V v d D t T Z W N 0 a W 9 u M S 9 U Y W J s Z T A 5 M y A o U G F n Z S A x M j Q p L 0 N o Y W 5 n Z W Q g V H l w Z S 5 7 Q 2 9 s d W 1 u N y w 2 f S Z x d W 9 0 O y w m c X V v d D t T Z W N 0 a W 9 u M S 9 U Y W J s Z T A 5 M y A o U G F n Z S A x M j Q p L 0 N o Y W 5 n Z W Q g V H l w Z S 5 7 Q 2 9 s d W 1 u O C w 3 f S Z x d W 9 0 O y w m c X V v d D t T Z W N 0 a W 9 u M S 9 U Y W J s Z T A 5 M y A o U G F n Z S A x M j Q p L 0 N o Y W 5 n Z W Q g V H l w Z S 5 7 Q 2 9 s d W 1 u O S w 4 f S Z x d W 9 0 O y w m c X V v d D t T Z W N 0 a W 9 u M S 9 U Y W J s Z T A 5 M y A o U G F n Z S A x M j Q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k z I C h Q Y W d l I D E y N C k v Q 2 h h b m d l Z C B U e X B l L n t D b 2 x 1 b W 4 x L D B 9 J n F 1 b 3 Q 7 L C Z x d W 9 0 O 1 N l Y 3 R p b 2 4 x L 1 R h Y m x l M D k z I C h Q Y W d l I D E y N C k v Q 2 h h b m d l Z C B U e X B l L n t D b 2 x 1 b W 4 y L D F 9 J n F 1 b 3 Q 7 L C Z x d W 9 0 O 1 N l Y 3 R p b 2 4 x L 1 R h Y m x l M D k z I C h Q Y W d l I D E y N C k v Q 2 h h b m d l Z C B U e X B l L n t D b 2 x 1 b W 4 z L D J 9 J n F 1 b 3 Q 7 L C Z x d W 9 0 O 1 N l Y 3 R p b 2 4 x L 1 R h Y m x l M D k z I C h Q Y W d l I D E y N C k v Q 2 h h b m d l Z C B U e X B l L n t D b 2 x 1 b W 4 0 L D N 9 J n F 1 b 3 Q 7 L C Z x d W 9 0 O 1 N l Y 3 R p b 2 4 x L 1 R h Y m x l M D k z I C h Q Y W d l I D E y N C k v Q 2 h h b m d l Z C B U e X B l L n t D b 2 x 1 b W 4 1 L D R 9 J n F 1 b 3 Q 7 L C Z x d W 9 0 O 1 N l Y 3 R p b 2 4 x L 1 R h Y m x l M D k z I C h Q Y W d l I D E y N C k v Q 2 h h b m d l Z C B U e X B l L n t D b 2 x 1 b W 4 2 L D V 9 J n F 1 b 3 Q 7 L C Z x d W 9 0 O 1 N l Y 3 R p b 2 4 x L 1 R h Y m x l M D k z I C h Q Y W d l I D E y N C k v Q 2 h h b m d l Z C B U e X B l L n t D b 2 x 1 b W 4 3 L D Z 9 J n F 1 b 3 Q 7 L C Z x d W 9 0 O 1 N l Y 3 R p b 2 4 x L 1 R h Y m x l M D k z I C h Q Y W d l I D E y N C k v Q 2 h h b m d l Z C B U e X B l L n t D b 2 x 1 b W 4 4 L D d 9 J n F 1 b 3 Q 7 L C Z x d W 9 0 O 1 N l Y 3 R p b 2 4 x L 1 R h Y m x l M D k z I C h Q Y W d l I D E y N C k v Q 2 h h b m d l Z C B U e X B l L n t D b 2 x 1 b W 4 5 L D h 9 J n F 1 b 3 Q 7 L C Z x d W 9 0 O 1 N l Y 3 R p b 2 4 x L 1 R h Y m x l M D k z I C h Q Y W d l I D E y N C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O T M l M j A o U G F n Z S U y M D E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O T M l M j A o U G F n Z S U y M D E y N C k v V G F i b G U w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5 M y U y M C h Q Y W d l J T I w M T I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/ Q v p p q / 6 S 7 w Z g I v n j H U O A A A A A A I A A A A A A B B m A A A A A Q A A I A A A A E V V A u c S I k Z b B J n K m L G K u a R V Y Q h d m T z O 6 H m g H o t d 7 z 7 7 A A A A A A 6 A A A A A A g A A I A A A A D M F M D D h 6 l z y U S p D c D g J e x K z T 0 M y J M A s d O s z t K 5 F G 4 t F U A A A A H + x k M D N W U P p / 5 Z m e p j D o U x 3 p A u u S V r N u h + p K L D x i 9 k H J 5 G X V e q g e + n z B i W l y g 6 m W m N c C p E H 0 W P n 3 j J 3 U x H T g C T Y p s x H Y i u D G + M 7 r 0 M D m 9 G F Q A A A A F V Y A i 4 9 b h 3 u X q g C V 7 p J 8 L 0 I 7 a M n J / S 6 G 0 o x t L 0 d 6 2 1 P 3 M e f W f 0 d M + 8 3 E w l 6 0 2 E J S I 5 l 8 R D z k Z 4 T e U R 0 q W w t N J A = < / D a t a M a s h u p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FE0DE12-0CF9-4843-9DEA-0082CA45F72A}">
  <ds:schemaRefs/>
</ds:datastoreItem>
</file>

<file path=customXml/itemProps2.xml><?xml version="1.0" encoding="utf-8"?>
<ds:datastoreItem xmlns:ds="http://schemas.openxmlformats.org/officeDocument/2006/customXml" ds:itemID="{D370FE0D-D38B-4DA7-B0F4-6F20EB548810}">
  <ds:schemaRefs/>
</ds:datastoreItem>
</file>

<file path=customXml/itemProps3.xml><?xml version="1.0" encoding="utf-8"?>
<ds:datastoreItem xmlns:ds="http://schemas.openxmlformats.org/officeDocument/2006/customXml" ds:itemID="{716AC4EC-ED51-4426-89ED-A739834FA6E3}">
  <ds:schemaRefs/>
</ds:datastoreItem>
</file>

<file path=customXml/itemProps4.xml><?xml version="1.0" encoding="utf-8"?>
<ds:datastoreItem xmlns:ds="http://schemas.openxmlformats.org/officeDocument/2006/customXml" ds:itemID="{EA1E15BF-E256-4A8C-B1F2-3758957D21FE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8D5D36F5-DAA2-4878-809E-57781838EAB6}">
  <ds:schemaRefs/>
</ds:datastoreItem>
</file>

<file path=customXml/itemProps6.xml><?xml version="1.0" encoding="utf-8"?>
<ds:datastoreItem xmlns:ds="http://schemas.openxmlformats.org/officeDocument/2006/customXml" ds:itemID="{4810A24C-E953-41AE-86CF-D8F4B69B7A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Divide(15-24)</vt:lpstr>
      <vt:lpstr>RGap(15-24)</vt:lpstr>
      <vt:lpstr>Ugap(15-24)</vt:lpstr>
      <vt:lpstr>Allgap(15-24)</vt:lpstr>
      <vt:lpstr>Rural Urban Divide(15-29)</vt:lpstr>
      <vt:lpstr>Rgap(15-29)</vt:lpstr>
      <vt:lpstr>Ugap(15-29)</vt:lpstr>
      <vt:lpstr>Allgap(15-29)</vt:lpstr>
      <vt:lpstr>Rural Urban Divide(15+)</vt:lpstr>
      <vt:lpstr>Rgap(15+)</vt:lpstr>
      <vt:lpstr>Ugap(15+)</vt:lpstr>
      <vt:lpstr>Allgap(15+)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dcterms:created xsi:type="dcterms:W3CDTF">2025-06-02T15:24:48Z</dcterms:created>
  <dcterms:modified xsi:type="dcterms:W3CDTF">2025-07-04T08:19:57Z</dcterms:modified>
</cp:coreProperties>
</file>