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tistics stuffs\"/>
    </mc:Choice>
  </mc:AlternateContent>
  <bookViews>
    <workbookView xWindow="0" yWindow="0" windowWidth="20490" windowHeight="7755" activeTab="1"/>
  </bookViews>
  <sheets>
    <sheet name="quartiles" sheetId="1" r:id="rId1"/>
    <sheet name="deciles" sheetId="2" r:id="rId2"/>
    <sheet name="percenti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D20" i="2"/>
  <c r="D19" i="2"/>
  <c r="D18" i="2"/>
  <c r="D21" i="2"/>
  <c r="D17" i="2"/>
  <c r="B11" i="3"/>
  <c r="H6" i="3" l="1"/>
  <c r="H5" i="3"/>
  <c r="H3" i="3"/>
  <c r="H2" i="3"/>
  <c r="B7" i="3"/>
  <c r="C3" i="3"/>
  <c r="C4" i="3" s="1"/>
  <c r="C5" i="3" s="1"/>
  <c r="C6" i="3" s="1"/>
  <c r="C2" i="3"/>
  <c r="I9" i="2"/>
  <c r="I8" i="2"/>
  <c r="O6" i="2"/>
  <c r="O5" i="2"/>
  <c r="O3" i="2"/>
  <c r="O2" i="2"/>
  <c r="L6" i="2"/>
  <c r="L5" i="2"/>
  <c r="L3" i="2"/>
  <c r="L2" i="2"/>
  <c r="I6" i="2"/>
  <c r="I5" i="2"/>
  <c r="I3" i="2"/>
  <c r="I2" i="2"/>
  <c r="B7" i="2"/>
  <c r="C3" i="2"/>
  <c r="C4" i="2" s="1"/>
  <c r="C5" i="2" s="1"/>
  <c r="C6" i="2" s="1"/>
  <c r="C2" i="2"/>
  <c r="B23" i="1"/>
  <c r="B29" i="1"/>
  <c r="B26" i="1"/>
  <c r="B28" i="1"/>
  <c r="B25" i="1"/>
  <c r="B22" i="1"/>
  <c r="C18" i="1"/>
  <c r="C19" i="1"/>
  <c r="C20" i="1" s="1"/>
  <c r="C17" i="1"/>
  <c r="C16" i="1"/>
  <c r="C6" i="1"/>
  <c r="B11" i="1"/>
  <c r="B8" i="1"/>
  <c r="B5" i="1"/>
  <c r="B2" i="1"/>
</calcChain>
</file>

<file path=xl/sharedStrings.xml><?xml version="1.0" encoding="utf-8"?>
<sst xmlns="http://schemas.openxmlformats.org/spreadsheetml/2006/main" count="73" uniqueCount="51">
  <si>
    <t>x</t>
  </si>
  <si>
    <t>q1</t>
  </si>
  <si>
    <t>q2</t>
  </si>
  <si>
    <t>q3</t>
  </si>
  <si>
    <t>q4</t>
  </si>
  <si>
    <t>class</t>
  </si>
  <si>
    <t>0-5</t>
  </si>
  <si>
    <t>5--10</t>
  </si>
  <si>
    <t>10--15</t>
  </si>
  <si>
    <t>15-20</t>
  </si>
  <si>
    <t>20-25</t>
  </si>
  <si>
    <t>f</t>
  </si>
  <si>
    <t>cf</t>
  </si>
  <si>
    <t xml:space="preserve">q1 class = </t>
  </si>
  <si>
    <t xml:space="preserve">q1 = </t>
  </si>
  <si>
    <t>q2 class</t>
  </si>
  <si>
    <t>q2 =</t>
  </si>
  <si>
    <t>q3 class=</t>
  </si>
  <si>
    <t>q3=</t>
  </si>
  <si>
    <t>q1 class</t>
  </si>
  <si>
    <t>q3 class</t>
  </si>
  <si>
    <t xml:space="preserve">n/10 = </t>
  </si>
  <si>
    <t>d1 class=</t>
  </si>
  <si>
    <t>d1=</t>
  </si>
  <si>
    <t>d1 class</t>
  </si>
  <si>
    <t>d2 class=</t>
  </si>
  <si>
    <t>d2=</t>
  </si>
  <si>
    <t>d2 class</t>
  </si>
  <si>
    <t>d3class=</t>
  </si>
  <si>
    <t>d3 class</t>
  </si>
  <si>
    <t>d3=</t>
  </si>
  <si>
    <t>d4 class=</t>
  </si>
  <si>
    <t>d4 class</t>
  </si>
  <si>
    <t>d4=</t>
  </si>
  <si>
    <t>d5 class =</t>
  </si>
  <si>
    <t xml:space="preserve">d5 = </t>
  </si>
  <si>
    <t>d5 class</t>
  </si>
  <si>
    <t>d6 class=</t>
  </si>
  <si>
    <t xml:space="preserve">d6 = </t>
  </si>
  <si>
    <t>d6 class</t>
  </si>
  <si>
    <t>d7 class =</t>
  </si>
  <si>
    <t xml:space="preserve">d7 = </t>
  </si>
  <si>
    <t>d7 class</t>
  </si>
  <si>
    <t xml:space="preserve">n/100 = </t>
  </si>
  <si>
    <t>p7 class</t>
  </si>
  <si>
    <t>p7 =</t>
  </si>
  <si>
    <t>p48 class</t>
  </si>
  <si>
    <t>p48=</t>
  </si>
  <si>
    <t xml:space="preserve">d6 </t>
  </si>
  <si>
    <t>D9</t>
  </si>
  <si>
    <t xml:space="preserve">p20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</si>
</sst>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applyFont="1"/>
    <xf numFmtId="16" fontId="1" fillId="0" borderId="0" xfId="0" applyNumberFormat="1" applyFont="1"/>
    <xf numFmtId="17" fontId="1" fillId="0" borderId="0" xfId="0" applyNumberFormat="1" applyFont="1"/>
    <xf numFmtId="17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15" sqref="A15:C20"/>
    </sheetView>
  </sheetViews>
  <sheetFormatPr defaultRowHeight="15" x14ac:dyDescent="0.25"/>
  <sheetData>
    <row r="1" spans="1:3" x14ac:dyDescent="0.25">
      <c r="A1" t="s">
        <v>0</v>
      </c>
      <c r="B1" s="1" t="s">
        <v>1</v>
      </c>
    </row>
    <row r="2" spans="1:3" x14ac:dyDescent="0.25">
      <c r="A2">
        <v>1</v>
      </c>
      <c r="B2">
        <f>QUARTILE(A2:A11,1)</f>
        <v>3.25</v>
      </c>
    </row>
    <row r="3" spans="1:3" x14ac:dyDescent="0.25">
      <c r="A3">
        <v>2</v>
      </c>
    </row>
    <row r="4" spans="1:3" x14ac:dyDescent="0.25">
      <c r="A4">
        <v>3</v>
      </c>
      <c r="B4" s="1" t="s">
        <v>2</v>
      </c>
    </row>
    <row r="5" spans="1:3" x14ac:dyDescent="0.25">
      <c r="A5">
        <v>4</v>
      </c>
      <c r="B5">
        <f>QUARTILE(A2:A11,2)</f>
        <v>5.5</v>
      </c>
    </row>
    <row r="6" spans="1:3" x14ac:dyDescent="0.25">
      <c r="A6">
        <v>5</v>
      </c>
      <c r="C6">
        <f>MEDIAN(A2:A11)</f>
        <v>5.5</v>
      </c>
    </row>
    <row r="7" spans="1:3" x14ac:dyDescent="0.25">
      <c r="A7">
        <v>6</v>
      </c>
      <c r="B7" s="1" t="s">
        <v>3</v>
      </c>
    </row>
    <row r="8" spans="1:3" x14ac:dyDescent="0.25">
      <c r="A8">
        <v>7</v>
      </c>
      <c r="B8">
        <f>QUARTILE(A2:A11,3)</f>
        <v>7.75</v>
      </c>
    </row>
    <row r="9" spans="1:3" x14ac:dyDescent="0.25">
      <c r="A9">
        <v>8</v>
      </c>
    </row>
    <row r="10" spans="1:3" x14ac:dyDescent="0.25">
      <c r="A10">
        <v>9</v>
      </c>
      <c r="B10" s="1" t="s">
        <v>4</v>
      </c>
    </row>
    <row r="11" spans="1:3" x14ac:dyDescent="0.25">
      <c r="A11">
        <v>10</v>
      </c>
      <c r="B11">
        <f>QUARTILE(A2:A11,4)</f>
        <v>10</v>
      </c>
    </row>
    <row r="15" spans="1:3" x14ac:dyDescent="0.25">
      <c r="A15" t="s">
        <v>5</v>
      </c>
      <c r="B15" t="s">
        <v>11</v>
      </c>
      <c r="C15" t="s">
        <v>12</v>
      </c>
    </row>
    <row r="16" spans="1:3" x14ac:dyDescent="0.25">
      <c r="A16" t="s">
        <v>6</v>
      </c>
      <c r="B16">
        <v>1</v>
      </c>
      <c r="C16">
        <f>B16</f>
        <v>1</v>
      </c>
    </row>
    <row r="17" spans="1:4" x14ac:dyDescent="0.25">
      <c r="A17" s="4" t="s">
        <v>7</v>
      </c>
      <c r="B17" s="1">
        <v>8</v>
      </c>
      <c r="C17" s="1">
        <f>B17+C16</f>
        <v>9</v>
      </c>
      <c r="D17" t="s">
        <v>19</v>
      </c>
    </row>
    <row r="18" spans="1:4" x14ac:dyDescent="0.25">
      <c r="A18" s="2" t="s">
        <v>8</v>
      </c>
      <c r="B18">
        <v>2</v>
      </c>
      <c r="C18">
        <f t="shared" ref="C18:C20" si="0">B18+C17</f>
        <v>11</v>
      </c>
    </row>
    <row r="19" spans="1:4" x14ac:dyDescent="0.25">
      <c r="A19" s="1" t="s">
        <v>9</v>
      </c>
      <c r="B19" s="1">
        <v>3</v>
      </c>
      <c r="C19" s="1">
        <f t="shared" si="0"/>
        <v>14</v>
      </c>
      <c r="D19" t="s">
        <v>15</v>
      </c>
    </row>
    <row r="20" spans="1:4" x14ac:dyDescent="0.25">
      <c r="A20" s="1" t="s">
        <v>10</v>
      </c>
      <c r="B20" s="1">
        <v>12</v>
      </c>
      <c r="C20" s="1">
        <f t="shared" si="0"/>
        <v>26</v>
      </c>
      <c r="D20" t="s">
        <v>20</v>
      </c>
    </row>
    <row r="22" spans="1:4" x14ac:dyDescent="0.25">
      <c r="A22" t="s">
        <v>13</v>
      </c>
      <c r="B22">
        <f>C20/4</f>
        <v>6.5</v>
      </c>
    </row>
    <row r="23" spans="1:4" x14ac:dyDescent="0.25">
      <c r="A23" t="s">
        <v>14</v>
      </c>
      <c r="B23">
        <f>5+((B22-C16)/B17)*5</f>
        <v>8.4375</v>
      </c>
    </row>
    <row r="25" spans="1:4" x14ac:dyDescent="0.25">
      <c r="A25" t="s">
        <v>15</v>
      </c>
      <c r="B25">
        <f>2*B22</f>
        <v>13</v>
      </c>
    </row>
    <row r="26" spans="1:4" x14ac:dyDescent="0.25">
      <c r="A26" t="s">
        <v>16</v>
      </c>
      <c r="B26">
        <f>15+(((2*(B22)-C18)/B19)*5)</f>
        <v>18.333333333333332</v>
      </c>
    </row>
    <row r="28" spans="1:4" x14ac:dyDescent="0.25">
      <c r="A28" t="s">
        <v>17</v>
      </c>
      <c r="B28">
        <f>3*(B22)</f>
        <v>19.5</v>
      </c>
    </row>
    <row r="29" spans="1:4" x14ac:dyDescent="0.25">
      <c r="A29" t="s">
        <v>18</v>
      </c>
      <c r="B29">
        <f>20+(((3*(B22)-C19)/B20)*5)</f>
        <v>22.291666666666668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6" workbookViewId="0">
      <selection activeCell="F23" sqref="F23"/>
    </sheetView>
  </sheetViews>
  <sheetFormatPr defaultRowHeight="15" x14ac:dyDescent="0.25"/>
  <cols>
    <col min="4" max="4" width="15.28515625" customWidth="1"/>
  </cols>
  <sheetData>
    <row r="1" spans="1:15" x14ac:dyDescent="0.25">
      <c r="A1" t="s">
        <v>5</v>
      </c>
      <c r="B1" t="s">
        <v>11</v>
      </c>
      <c r="C1" t="s">
        <v>12</v>
      </c>
    </row>
    <row r="2" spans="1:15" x14ac:dyDescent="0.25">
      <c r="A2" t="s">
        <v>6</v>
      </c>
      <c r="B2">
        <v>1</v>
      </c>
      <c r="C2">
        <f>B2</f>
        <v>1</v>
      </c>
      <c r="H2" t="s">
        <v>22</v>
      </c>
      <c r="I2">
        <f>B7</f>
        <v>2.6</v>
      </c>
      <c r="K2" t="s">
        <v>28</v>
      </c>
      <c r="L2">
        <f>3*I2</f>
        <v>7.8000000000000007</v>
      </c>
      <c r="N2" t="s">
        <v>34</v>
      </c>
      <c r="O2">
        <f>5*I2</f>
        <v>13</v>
      </c>
    </row>
    <row r="3" spans="1:15" x14ac:dyDescent="0.25">
      <c r="A3" s="4" t="s">
        <v>7</v>
      </c>
      <c r="B3" s="1">
        <v>8</v>
      </c>
      <c r="C3" s="1">
        <f>B3+C2</f>
        <v>9</v>
      </c>
      <c r="D3" t="s">
        <v>24</v>
      </c>
      <c r="E3" t="s">
        <v>27</v>
      </c>
      <c r="F3" t="s">
        <v>29</v>
      </c>
      <c r="H3" s="1" t="s">
        <v>23</v>
      </c>
      <c r="I3" s="1">
        <f>5+((I2-C2)/B3)*5</f>
        <v>6</v>
      </c>
      <c r="K3" s="1" t="s">
        <v>30</v>
      </c>
      <c r="L3" s="1">
        <f>5+(((L2-C2)/B3)*5)</f>
        <v>9.25</v>
      </c>
      <c r="M3" s="1"/>
      <c r="N3" s="1" t="s">
        <v>35</v>
      </c>
      <c r="O3" s="1">
        <f>15+(((O2-C4)/B5)*5)</f>
        <v>18.333333333333332</v>
      </c>
    </row>
    <row r="4" spans="1:15" x14ac:dyDescent="0.25">
      <c r="A4" s="5" t="s">
        <v>8</v>
      </c>
      <c r="B4" s="1">
        <v>2</v>
      </c>
      <c r="C4" s="1">
        <f t="shared" ref="C4:C6" si="0">B4+C3</f>
        <v>11</v>
      </c>
      <c r="D4" t="s">
        <v>32</v>
      </c>
    </row>
    <row r="5" spans="1:15" x14ac:dyDescent="0.25">
      <c r="A5" s="1" t="s">
        <v>9</v>
      </c>
      <c r="B5" s="1">
        <v>3</v>
      </c>
      <c r="C5" s="1">
        <f t="shared" si="0"/>
        <v>14</v>
      </c>
      <c r="D5" t="s">
        <v>36</v>
      </c>
      <c r="H5" t="s">
        <v>25</v>
      </c>
      <c r="I5">
        <f>2*I2</f>
        <v>5.2</v>
      </c>
      <c r="K5" t="s">
        <v>31</v>
      </c>
      <c r="L5">
        <f>4*I2</f>
        <v>10.4</v>
      </c>
      <c r="N5" t="s">
        <v>37</v>
      </c>
      <c r="O5">
        <f>6*I2</f>
        <v>15.600000000000001</v>
      </c>
    </row>
    <row r="6" spans="1:15" x14ac:dyDescent="0.25">
      <c r="A6" s="1" t="s">
        <v>10</v>
      </c>
      <c r="B6" s="1">
        <v>12</v>
      </c>
      <c r="C6" s="1">
        <f t="shared" si="0"/>
        <v>26</v>
      </c>
      <c r="D6" t="s">
        <v>39</v>
      </c>
      <c r="E6" t="s">
        <v>42</v>
      </c>
      <c r="G6" s="1"/>
      <c r="H6" s="1" t="s">
        <v>26</v>
      </c>
      <c r="I6" s="1">
        <f>5+(((I5-C2)/B3)*5)</f>
        <v>7.625</v>
      </c>
      <c r="J6" s="1"/>
      <c r="K6" s="1" t="s">
        <v>33</v>
      </c>
      <c r="L6" s="1">
        <f>10+(((L5-C3)/B4)*5)</f>
        <v>13.5</v>
      </c>
      <c r="M6" s="1"/>
      <c r="N6" s="1" t="s">
        <v>38</v>
      </c>
      <c r="O6" s="1">
        <f>20+(((O5-C5)/B6)*5)</f>
        <v>20.666666666666668</v>
      </c>
    </row>
    <row r="7" spans="1:15" x14ac:dyDescent="0.25">
      <c r="A7" s="3" t="s">
        <v>21</v>
      </c>
      <c r="B7">
        <f>C6/10</f>
        <v>2.6</v>
      </c>
    </row>
    <row r="8" spans="1:15" x14ac:dyDescent="0.25">
      <c r="H8" t="s">
        <v>40</v>
      </c>
      <c r="I8">
        <f>7*I2</f>
        <v>18.2</v>
      </c>
    </row>
    <row r="9" spans="1:15" x14ac:dyDescent="0.25">
      <c r="H9" s="1" t="s">
        <v>41</v>
      </c>
      <c r="I9" s="1">
        <f>20+(((I8-C5)/B6)*5)</f>
        <v>21.75</v>
      </c>
    </row>
    <row r="14" spans="1:15" x14ac:dyDescent="0.25">
      <c r="A14">
        <v>12</v>
      </c>
    </row>
    <row r="15" spans="1:15" x14ac:dyDescent="0.25">
      <c r="A15">
        <v>14</v>
      </c>
    </row>
    <row r="16" spans="1:15" x14ac:dyDescent="0.25">
      <c r="A16">
        <v>43</v>
      </c>
    </row>
    <row r="17" spans="1:4" x14ac:dyDescent="0.25">
      <c r="A17">
        <v>65</v>
      </c>
      <c r="C17" t="s">
        <v>48</v>
      </c>
      <c r="D17">
        <f>PERCENTILE(A14:A27,0.6)</f>
        <v>41.2</v>
      </c>
    </row>
    <row r="18" spans="1:4" x14ac:dyDescent="0.25">
      <c r="A18">
        <v>34</v>
      </c>
      <c r="C18" t="s">
        <v>1</v>
      </c>
      <c r="D18">
        <f>QUARTILE(A14:A27,1)</f>
        <v>23.5</v>
      </c>
    </row>
    <row r="19" spans="1:4" x14ac:dyDescent="0.25">
      <c r="A19">
        <v>65</v>
      </c>
      <c r="C19" t="s">
        <v>2</v>
      </c>
      <c r="D19">
        <f>QUARTILE(A14:A27,2)</f>
        <v>34</v>
      </c>
    </row>
    <row r="20" spans="1:4" x14ac:dyDescent="0.25">
      <c r="A20">
        <v>34</v>
      </c>
      <c r="C20" t="s">
        <v>3</v>
      </c>
      <c r="D20">
        <f>QUARTILE(A14:A27,3)</f>
        <v>59.5</v>
      </c>
    </row>
    <row r="21" spans="1:4" x14ac:dyDescent="0.25">
      <c r="A21">
        <v>76</v>
      </c>
      <c r="C21" t="s">
        <v>49</v>
      </c>
      <c r="D21">
        <f>PERCENTILE(A14:A27,0.9)</f>
        <v>72.700000000000017</v>
      </c>
    </row>
    <row r="22" spans="1:4" x14ac:dyDescent="0.25">
      <c r="A22">
        <v>34</v>
      </c>
    </row>
    <row r="23" spans="1:4" x14ac:dyDescent="0.25">
      <c r="A23">
        <v>76</v>
      </c>
      <c r="C23" t="s">
        <v>50</v>
      </c>
      <c r="D23">
        <f>PERCENTILE(A14:A27,0.2)</f>
        <v>19.399999999999999</v>
      </c>
    </row>
    <row r="24" spans="1:4" x14ac:dyDescent="0.25">
      <c r="A24">
        <v>23</v>
      </c>
    </row>
    <row r="25" spans="1:4" x14ac:dyDescent="0.25">
      <c r="A25">
        <v>25</v>
      </c>
    </row>
    <row r="26" spans="1:4" x14ac:dyDescent="0.25">
      <c r="A26">
        <v>43</v>
      </c>
    </row>
    <row r="27" spans="1:4" x14ac:dyDescent="0.25">
      <c r="A2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9" sqref="G19"/>
    </sheetView>
  </sheetViews>
  <sheetFormatPr defaultRowHeight="15" x14ac:dyDescent="0.25"/>
  <sheetData>
    <row r="1" spans="1:8" x14ac:dyDescent="0.25">
      <c r="A1" t="s">
        <v>5</v>
      </c>
      <c r="B1" t="s">
        <v>11</v>
      </c>
      <c r="C1" t="s">
        <v>12</v>
      </c>
    </row>
    <row r="2" spans="1:8" x14ac:dyDescent="0.25">
      <c r="A2" s="3" t="s">
        <v>6</v>
      </c>
      <c r="B2" s="3">
        <v>1</v>
      </c>
      <c r="C2" s="3">
        <f>B2</f>
        <v>1</v>
      </c>
      <c r="G2" t="s">
        <v>44</v>
      </c>
      <c r="H2">
        <f>7*B7</f>
        <v>1.82</v>
      </c>
    </row>
    <row r="3" spans="1:8" x14ac:dyDescent="0.25">
      <c r="A3" s="4" t="s">
        <v>7</v>
      </c>
      <c r="B3" s="1">
        <v>8</v>
      </c>
      <c r="C3" s="1">
        <f>B3+C2</f>
        <v>9</v>
      </c>
      <c r="D3" t="s">
        <v>44</v>
      </c>
      <c r="G3" s="1" t="s">
        <v>45</v>
      </c>
      <c r="H3" s="1">
        <f>5+(((H2-C2)/B3)*5)</f>
        <v>5.5125000000000002</v>
      </c>
    </row>
    <row r="4" spans="1:8" x14ac:dyDescent="0.25">
      <c r="A4" s="6" t="s">
        <v>8</v>
      </c>
      <c r="B4" s="3">
        <v>2</v>
      </c>
      <c r="C4" s="3">
        <f t="shared" ref="C4:C6" si="0">B4+C3</f>
        <v>11</v>
      </c>
    </row>
    <row r="5" spans="1:8" x14ac:dyDescent="0.25">
      <c r="A5" s="1" t="s">
        <v>9</v>
      </c>
      <c r="B5" s="1">
        <v>3</v>
      </c>
      <c r="C5" s="1">
        <f t="shared" si="0"/>
        <v>14</v>
      </c>
      <c r="D5" t="s">
        <v>46</v>
      </c>
      <c r="G5" t="s">
        <v>46</v>
      </c>
      <c r="H5">
        <f>48*B7</f>
        <v>12.48</v>
      </c>
    </row>
    <row r="6" spans="1:8" x14ac:dyDescent="0.25">
      <c r="A6" s="3" t="s">
        <v>10</v>
      </c>
      <c r="B6" s="3">
        <v>12</v>
      </c>
      <c r="C6" s="3">
        <f t="shared" si="0"/>
        <v>26</v>
      </c>
      <c r="G6" s="1" t="s">
        <v>47</v>
      </c>
      <c r="H6" s="1">
        <f>15+(((H5-C4)/B5)*5)</f>
        <v>17.466666666666669</v>
      </c>
    </row>
    <row r="7" spans="1:8" x14ac:dyDescent="0.25">
      <c r="A7" s="3" t="s">
        <v>43</v>
      </c>
      <c r="B7">
        <f>C6/100</f>
        <v>0.26</v>
      </c>
    </row>
    <row r="11" spans="1:8" x14ac:dyDescent="0.25">
      <c r="B11" t="e">
        <f>p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quartiles</vt:lpstr>
      <vt:lpstr>deciles</vt:lpstr>
      <vt:lpstr>percentile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2023-07-20T02:45:19Z</dcterms:created>
  <dcterms:modified xsi:type="dcterms:W3CDTF">2023-08-01T06:46:21Z</dcterms:modified>
</cp:coreProperties>
</file>