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un\Desktop\ESC499\"/>
    </mc:Choice>
  </mc:AlternateContent>
  <xr:revisionPtr revIDLastSave="0" documentId="13_ncr:1_{44EE28E8-FC97-4229-97B8-DC586F53B420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Portfolio_20200308023618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B2" i="2"/>
  <c r="Z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00" i="1"/>
  <c r="X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00" i="1"/>
  <c r="X101" i="1" s="1"/>
  <c r="V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00" i="1"/>
  <c r="T100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01" i="1"/>
  <c r="S100" i="1"/>
  <c r="V101" i="1" l="1"/>
  <c r="V106" i="1"/>
  <c r="T108" i="1"/>
  <c r="V109" i="1"/>
  <c r="Z107" i="1"/>
  <c r="T107" i="1"/>
  <c r="T102" i="1"/>
  <c r="X106" i="1"/>
  <c r="Z101" i="1"/>
  <c r="X117" i="1"/>
  <c r="T106" i="1"/>
  <c r="V107" i="1"/>
  <c r="X115" i="1"/>
  <c r="Z117" i="1"/>
  <c r="Z129" i="1"/>
  <c r="Z106" i="1"/>
  <c r="V141" i="1"/>
  <c r="V105" i="1"/>
  <c r="X107" i="1"/>
  <c r="Z115" i="1"/>
  <c r="T130" i="1"/>
  <c r="V147" i="1"/>
  <c r="V117" i="1"/>
  <c r="X141" i="1"/>
  <c r="X123" i="1"/>
  <c r="Z123" i="1"/>
  <c r="T129" i="1"/>
  <c r="V110" i="1"/>
  <c r="T142" i="1"/>
  <c r="T112" i="1"/>
  <c r="V129" i="1"/>
  <c r="X135" i="1"/>
  <c r="X105" i="1"/>
  <c r="Z141" i="1"/>
  <c r="Z111" i="1"/>
  <c r="T147" i="1"/>
  <c r="T123" i="1"/>
  <c r="T105" i="1"/>
  <c r="V140" i="1"/>
  <c r="V116" i="1"/>
  <c r="X146" i="1"/>
  <c r="X140" i="1"/>
  <c r="X122" i="1"/>
  <c r="X104" i="1"/>
  <c r="Z134" i="1"/>
  <c r="Z110" i="1"/>
  <c r="T140" i="1"/>
  <c r="T116" i="1"/>
  <c r="V133" i="1"/>
  <c r="V115" i="1"/>
  <c r="X145" i="1"/>
  <c r="X127" i="1"/>
  <c r="X103" i="1"/>
  <c r="Z133" i="1"/>
  <c r="Z103" i="1"/>
  <c r="T124" i="1"/>
  <c r="V123" i="1"/>
  <c r="X147" i="1"/>
  <c r="X129" i="1"/>
  <c r="X111" i="1"/>
  <c r="Z135" i="1"/>
  <c r="Z105" i="1"/>
  <c r="T141" i="1"/>
  <c r="T117" i="1"/>
  <c r="V134" i="1"/>
  <c r="V122" i="1"/>
  <c r="X128" i="1"/>
  <c r="X110" i="1"/>
  <c r="Z140" i="1"/>
  <c r="Z116" i="1"/>
  <c r="T146" i="1"/>
  <c r="T128" i="1"/>
  <c r="T104" i="1"/>
  <c r="V139" i="1"/>
  <c r="V121" i="1"/>
  <c r="V103" i="1"/>
  <c r="X139" i="1"/>
  <c r="X121" i="1"/>
  <c r="X109" i="1"/>
  <c r="Z145" i="1"/>
  <c r="Z139" i="1"/>
  <c r="Z127" i="1"/>
  <c r="Z121" i="1"/>
  <c r="Z109" i="1"/>
  <c r="T145" i="1"/>
  <c r="T139" i="1"/>
  <c r="T133" i="1"/>
  <c r="T127" i="1"/>
  <c r="T121" i="1"/>
  <c r="T115" i="1"/>
  <c r="T109" i="1"/>
  <c r="T103" i="1"/>
  <c r="V144" i="1"/>
  <c r="V138" i="1"/>
  <c r="V132" i="1"/>
  <c r="V126" i="1"/>
  <c r="V120" i="1"/>
  <c r="V114" i="1"/>
  <c r="V108" i="1"/>
  <c r="V102" i="1"/>
  <c r="X144" i="1"/>
  <c r="X138" i="1"/>
  <c r="X132" i="1"/>
  <c r="X126" i="1"/>
  <c r="X120" i="1"/>
  <c r="X114" i="1"/>
  <c r="X108" i="1"/>
  <c r="X102" i="1"/>
  <c r="Z144" i="1"/>
  <c r="Z138" i="1"/>
  <c r="Z132" i="1"/>
  <c r="Z126" i="1"/>
  <c r="Z120" i="1"/>
  <c r="Z114" i="1"/>
  <c r="Z108" i="1"/>
  <c r="Z102" i="1"/>
  <c r="T118" i="1"/>
  <c r="V135" i="1"/>
  <c r="V111" i="1"/>
  <c r="Z147" i="1"/>
  <c r="T135" i="1"/>
  <c r="T111" i="1"/>
  <c r="V146" i="1"/>
  <c r="V128" i="1"/>
  <c r="V104" i="1"/>
  <c r="X134" i="1"/>
  <c r="X116" i="1"/>
  <c r="Z146" i="1"/>
  <c r="Z128" i="1"/>
  <c r="Z122" i="1"/>
  <c r="Z104" i="1"/>
  <c r="T134" i="1"/>
  <c r="T122" i="1"/>
  <c r="T110" i="1"/>
  <c r="V145" i="1"/>
  <c r="V127" i="1"/>
  <c r="X133" i="1"/>
  <c r="T144" i="1"/>
  <c r="T138" i="1"/>
  <c r="T132" i="1"/>
  <c r="T126" i="1"/>
  <c r="T120" i="1"/>
  <c r="T114" i="1"/>
  <c r="V143" i="1"/>
  <c r="V137" i="1"/>
  <c r="V131" i="1"/>
  <c r="V125" i="1"/>
  <c r="V119" i="1"/>
  <c r="V113" i="1"/>
  <c r="X143" i="1"/>
  <c r="X137" i="1"/>
  <c r="X131" i="1"/>
  <c r="X125" i="1"/>
  <c r="X119" i="1"/>
  <c r="X113" i="1"/>
  <c r="Z143" i="1"/>
  <c r="Z137" i="1"/>
  <c r="Z131" i="1"/>
  <c r="Z125" i="1"/>
  <c r="Z119" i="1"/>
  <c r="Z113" i="1"/>
  <c r="T136" i="1"/>
  <c r="T101" i="1"/>
  <c r="T143" i="1"/>
  <c r="T137" i="1"/>
  <c r="T131" i="1"/>
  <c r="T125" i="1"/>
  <c r="T119" i="1"/>
  <c r="T113" i="1"/>
  <c r="V142" i="1"/>
  <c r="V136" i="1"/>
  <c r="V130" i="1"/>
  <c r="V124" i="1"/>
  <c r="V118" i="1"/>
  <c r="V112" i="1"/>
  <c r="X142" i="1"/>
  <c r="X136" i="1"/>
  <c r="X130" i="1"/>
  <c r="X124" i="1"/>
  <c r="X118" i="1"/>
  <c r="X112" i="1"/>
  <c r="Z142" i="1"/>
  <c r="Z136" i="1"/>
  <c r="Z130" i="1"/>
  <c r="Z124" i="1"/>
  <c r="Z118" i="1"/>
  <c r="Z112" i="1"/>
  <c r="E3" i="2" l="1"/>
  <c r="D3" i="2"/>
  <c r="C3" i="2"/>
  <c r="B3" i="2"/>
  <c r="E28" i="2"/>
  <c r="D28" i="2"/>
  <c r="C28" i="2"/>
  <c r="B28" i="2"/>
  <c r="E13" i="2"/>
  <c r="D13" i="2"/>
  <c r="C13" i="2"/>
  <c r="B13" i="2"/>
  <c r="B26" i="2"/>
  <c r="C26" i="2"/>
  <c r="D26" i="2"/>
  <c r="E26" i="2"/>
  <c r="E44" i="2"/>
  <c r="D44" i="2"/>
  <c r="C44" i="2"/>
  <c r="B44" i="2"/>
  <c r="E38" i="2"/>
  <c r="D38" i="2"/>
  <c r="C38" i="2"/>
  <c r="B38" i="2"/>
  <c r="E15" i="2"/>
  <c r="D15" i="2"/>
  <c r="C15" i="2"/>
  <c r="B15" i="2"/>
  <c r="E42" i="2"/>
  <c r="D42" i="2"/>
  <c r="C42" i="2"/>
  <c r="B42" i="2"/>
  <c r="E45" i="2"/>
  <c r="D45" i="2"/>
  <c r="C45" i="2"/>
  <c r="B45" i="2"/>
  <c r="E34" i="2"/>
  <c r="D34" i="2"/>
  <c r="C34" i="2"/>
  <c r="B34" i="2"/>
  <c r="E35" i="2"/>
  <c r="D35" i="2"/>
  <c r="C35" i="2"/>
  <c r="B35" i="2"/>
  <c r="E47" i="2"/>
  <c r="D47" i="2"/>
  <c r="C47" i="2"/>
  <c r="B47" i="2"/>
  <c r="E48" i="2"/>
  <c r="D48" i="2"/>
  <c r="C48" i="2"/>
  <c r="B48" i="2"/>
  <c r="E17" i="2"/>
  <c r="D17" i="2"/>
  <c r="C17" i="2"/>
  <c r="B17" i="2"/>
  <c r="E24" i="2"/>
  <c r="D24" i="2"/>
  <c r="C24" i="2"/>
  <c r="B24" i="2"/>
  <c r="E37" i="2"/>
  <c r="D37" i="2"/>
  <c r="C37" i="2"/>
  <c r="B37" i="2"/>
  <c r="E25" i="2"/>
  <c r="D25" i="2"/>
  <c r="C25" i="2"/>
  <c r="B25" i="2"/>
  <c r="E31" i="2"/>
  <c r="D31" i="2"/>
  <c r="C31" i="2"/>
  <c r="B31" i="2"/>
  <c r="E12" i="2"/>
  <c r="D12" i="2"/>
  <c r="C12" i="2"/>
  <c r="B12" i="2"/>
  <c r="E40" i="2"/>
  <c r="B40" i="2"/>
  <c r="C40" i="2"/>
  <c r="D40" i="2"/>
  <c r="B46" i="2"/>
  <c r="C46" i="2"/>
  <c r="D46" i="2"/>
  <c r="E46" i="2"/>
  <c r="B18" i="2"/>
  <c r="C18" i="2"/>
  <c r="D18" i="2"/>
  <c r="E18" i="2"/>
  <c r="B11" i="2"/>
  <c r="C11" i="2"/>
  <c r="D11" i="2"/>
  <c r="E11" i="2"/>
  <c r="E4" i="2"/>
  <c r="B4" i="2"/>
  <c r="C4" i="2"/>
  <c r="D4" i="2"/>
  <c r="B29" i="2"/>
  <c r="C29" i="2"/>
  <c r="D29" i="2"/>
  <c r="E29" i="2"/>
  <c r="B20" i="2"/>
  <c r="C20" i="2"/>
  <c r="D20" i="2"/>
  <c r="E20" i="2"/>
  <c r="B9" i="2"/>
  <c r="C9" i="2"/>
  <c r="D9" i="2"/>
  <c r="E9" i="2"/>
  <c r="E8" i="2"/>
  <c r="D8" i="2"/>
  <c r="C8" i="2"/>
  <c r="B8" i="2"/>
  <c r="E23" i="2"/>
  <c r="B23" i="2"/>
  <c r="C23" i="2"/>
  <c r="D23" i="2"/>
  <c r="B16" i="2"/>
  <c r="C16" i="2"/>
  <c r="D16" i="2"/>
  <c r="E16" i="2"/>
  <c r="B14" i="2"/>
  <c r="C14" i="2"/>
  <c r="D14" i="2"/>
  <c r="E14" i="2"/>
  <c r="B21" i="2"/>
  <c r="C21" i="2"/>
  <c r="D21" i="2"/>
  <c r="E21" i="2"/>
  <c r="B27" i="2"/>
  <c r="C27" i="2"/>
  <c r="D27" i="2"/>
  <c r="E27" i="2"/>
  <c r="B19" i="2"/>
  <c r="C19" i="2"/>
  <c r="D19" i="2"/>
  <c r="E19" i="2"/>
  <c r="B6" i="2"/>
  <c r="C6" i="2"/>
  <c r="D6" i="2"/>
  <c r="E6" i="2"/>
  <c r="B7" i="2"/>
  <c r="C7" i="2"/>
  <c r="D7" i="2"/>
  <c r="E7" i="2"/>
  <c r="E22" i="2"/>
  <c r="B22" i="2"/>
  <c r="C22" i="2"/>
  <c r="D22" i="2"/>
  <c r="B41" i="2"/>
  <c r="C41" i="2"/>
  <c r="D41" i="2"/>
  <c r="E41" i="2"/>
  <c r="B39" i="2"/>
  <c r="C39" i="2"/>
  <c r="D39" i="2"/>
  <c r="E39" i="2"/>
  <c r="B43" i="2"/>
  <c r="C43" i="2"/>
  <c r="D43" i="2"/>
  <c r="E43" i="2"/>
  <c r="B33" i="2"/>
  <c r="C33" i="2"/>
  <c r="D33" i="2"/>
  <c r="E33" i="2"/>
  <c r="B36" i="2"/>
  <c r="C36" i="2"/>
  <c r="D36" i="2"/>
  <c r="E36" i="2"/>
  <c r="B5" i="2"/>
  <c r="C5" i="2"/>
  <c r="D5" i="2"/>
  <c r="E5" i="2"/>
  <c r="B32" i="2"/>
  <c r="C32" i="2"/>
  <c r="D32" i="2"/>
  <c r="E32" i="2"/>
  <c r="B10" i="2"/>
  <c r="C10" i="2"/>
  <c r="D10" i="2"/>
  <c r="E10" i="2"/>
  <c r="B49" i="2"/>
  <c r="C49" i="2"/>
  <c r="D49" i="2"/>
  <c r="E49" i="2"/>
  <c r="B30" i="2"/>
  <c r="C30" i="2"/>
  <c r="D30" i="2"/>
  <c r="E30" i="2"/>
</calcChain>
</file>

<file path=xl/sharedStrings.xml><?xml version="1.0" encoding="utf-8"?>
<sst xmlns="http://schemas.openxmlformats.org/spreadsheetml/2006/main" count="588" uniqueCount="243">
  <si>
    <t>Portfolio Backtest</t>
  </si>
  <si>
    <t>Start Date</t>
  </si>
  <si>
    <t>End Date</t>
  </si>
  <si>
    <t>Initial Balance</t>
  </si>
  <si>
    <t>Periodic Adjustment</t>
  </si>
  <si>
    <t>None</t>
  </si>
  <si>
    <t>Rebalancing</t>
  </si>
  <si>
    <t>Rebalance annually</t>
  </si>
  <si>
    <t>Reinvest Dividends</t>
  </si>
  <si>
    <t>Yes</t>
  </si>
  <si>
    <t>Benchmark</t>
  </si>
  <si>
    <t>SPDR S&amp;P 500 ETF Trust</t>
  </si>
  <si>
    <t>Portfolio 1</t>
  </si>
  <si>
    <t>Ticker</t>
  </si>
  <si>
    <t>Name</t>
  </si>
  <si>
    <t>Allocation</t>
  </si>
  <si>
    <t>MSFT</t>
  </si>
  <si>
    <t>Microsoft Corporation</t>
  </si>
  <si>
    <t>PFE</t>
  </si>
  <si>
    <t>Pfizer, Inc.</t>
  </si>
  <si>
    <t>TSN</t>
  </si>
  <si>
    <t>Tyson Foods, Inc.</t>
  </si>
  <si>
    <t>VMC</t>
  </si>
  <si>
    <t>Vulcan Materials Company</t>
  </si>
  <si>
    <t>WSM</t>
  </si>
  <si>
    <t>Williams-Sonoma, Inc.</t>
  </si>
  <si>
    <t>Portfolio 2</t>
  </si>
  <si>
    <t>Portfolio 3</t>
  </si>
  <si>
    <t>Portfolio Performance (Jan 2016 - Dec 2019)</t>
  </si>
  <si>
    <t>Metric</t>
  </si>
  <si>
    <t>Start Balance</t>
  </si>
  <si>
    <t>End Balance</t>
  </si>
  <si>
    <t>End Balance (inflation adjusted)</t>
  </si>
  <si>
    <t>CAGR</t>
  </si>
  <si>
    <t>CAGR (inflation adjusted)</t>
  </si>
  <si>
    <t>Stdev</t>
  </si>
  <si>
    <t>Best Year</t>
  </si>
  <si>
    <t>Worst Year</t>
  </si>
  <si>
    <t>Max. Drawdown</t>
  </si>
  <si>
    <t>Sharpe Ratio</t>
  </si>
  <si>
    <t>Sortino Ratio</t>
  </si>
  <si>
    <t>US Stock Market Correlation</t>
  </si>
  <si>
    <t>Risk and Return Metrics (Jan 2016 - Dec 2019)</t>
  </si>
  <si>
    <t>Arithmetic Mean (monthly)</t>
  </si>
  <si>
    <t>Arithmetic Mean (annualized)</t>
  </si>
  <si>
    <t>Geometric Mean (monthly)</t>
  </si>
  <si>
    <t>Geometric Mean (annualized)</t>
  </si>
  <si>
    <t>Volatility (monthly)</t>
  </si>
  <si>
    <t>Volatility (annualized)</t>
  </si>
  <si>
    <t>Downside Deviation (monthly)</t>
  </si>
  <si>
    <t>US Market Correlation</t>
  </si>
  <si>
    <t>Beta (*)</t>
  </si>
  <si>
    <t>Alpha (annualized)</t>
  </si>
  <si>
    <t>R Squared</t>
  </si>
  <si>
    <t>Treynor Ratio (%)</t>
  </si>
  <si>
    <t>Calmar Ratio</t>
  </si>
  <si>
    <t>Active Return</t>
  </si>
  <si>
    <t>N/A</t>
  </si>
  <si>
    <t>Tracking Error</t>
  </si>
  <si>
    <t>Information Ratio</t>
  </si>
  <si>
    <t>Skewness</t>
  </si>
  <si>
    <t>Excess Kurtosis</t>
  </si>
  <si>
    <t>Historical Value-at-Risk (5%)</t>
  </si>
  <si>
    <t>Analytical Value-at-Risk (5%)</t>
  </si>
  <si>
    <t>Conditional Value-at-Risk (5%)</t>
  </si>
  <si>
    <t>Upside Capture Ratio (%)</t>
  </si>
  <si>
    <t>Downside Capture Ratio (%)</t>
  </si>
  <si>
    <t>Safe Withdrawal Rate</t>
  </si>
  <si>
    <t>Perpetual Withdrawal Rate</t>
  </si>
  <si>
    <t>Positive Periods</t>
  </si>
  <si>
    <t>34 out of 48 (70.83%)</t>
  </si>
  <si>
    <t>35 out of 48 (72.92%)</t>
  </si>
  <si>
    <t>39 out of 48 (81.25%)</t>
  </si>
  <si>
    <t>Gain/Loss Ratio</t>
  </si>
  <si>
    <t>(*) SPDR S&amp;P 500 ETF Trust is used as the benchmark for calculations. Value-at-risk metrics are based on monthly values.</t>
  </si>
  <si>
    <t>Annual Returns</t>
  </si>
  <si>
    <t>Year</t>
  </si>
  <si>
    <t>Inflation</t>
  </si>
  <si>
    <t>Portfolio 1 Return</t>
  </si>
  <si>
    <t>Portfolio 2 Return</t>
  </si>
  <si>
    <t>Portfolio 3 Return</t>
  </si>
  <si>
    <t>SPDR S&amp;P 500 ETF Trust Return</t>
  </si>
  <si>
    <t>Portfolio 1 Balance</t>
  </si>
  <si>
    <t>Portfolio 2 Balance</t>
  </si>
  <si>
    <t>Portfolio 3 Balance</t>
  </si>
  <si>
    <t>SPDR S&amp;P 500 ETF Trust Balance</t>
  </si>
  <si>
    <t>Microsoft Corporation (MSFT)</t>
  </si>
  <si>
    <t>Pfizer, Inc. (PFE)</t>
  </si>
  <si>
    <t>Tyson Foods, Inc. (TSN)</t>
  </si>
  <si>
    <t>Vulcan Materials Company (VMC)</t>
  </si>
  <si>
    <t>Williams-Sonoma, Inc. (WSM)</t>
  </si>
  <si>
    <t>Monthly Returns</t>
  </si>
  <si>
    <t>Month</t>
  </si>
  <si>
    <t>Exposures for Portfolio 1</t>
  </si>
  <si>
    <t>Category</t>
  </si>
  <si>
    <t>Weight</t>
  </si>
  <si>
    <t>Return Contribution</t>
  </si>
  <si>
    <t>Risk Contribution</t>
  </si>
  <si>
    <t>Technology / Computer Software: Prepackaged Software</t>
  </si>
  <si>
    <t>Health Care / Major Pharmaceuticals</t>
  </si>
  <si>
    <t>Consumer Non-Durables / Meat/Poultry/Fish</t>
  </si>
  <si>
    <t>Basic Industries / Mining &amp; Quarrying of Nonmetallic Minerals</t>
  </si>
  <si>
    <t>Consumer Services / Home Furnishings</t>
  </si>
  <si>
    <t>Asset Allocation for Portfolio 1</t>
  </si>
  <si>
    <t>US Stocks</t>
  </si>
  <si>
    <t>Intl Stocks</t>
  </si>
  <si>
    <t>US Bonds</t>
  </si>
  <si>
    <t>Intl Bonds</t>
  </si>
  <si>
    <t>Other</t>
  </si>
  <si>
    <t>Cash</t>
  </si>
  <si>
    <t>Equity Market Capitalization for Portfolio 1</t>
  </si>
  <si>
    <t>Large Cap</t>
  </si>
  <si>
    <t>Mid Cap</t>
  </si>
  <si>
    <t>Small Cap</t>
  </si>
  <si>
    <t>Stock Sectors for Portfolio 1</t>
  </si>
  <si>
    <t>Basic Materials</t>
  </si>
  <si>
    <t>Consumer Cyclical</t>
  </si>
  <si>
    <t>Financial Services</t>
  </si>
  <si>
    <t>Real Estate</t>
  </si>
  <si>
    <t>Consumer Defensive</t>
  </si>
  <si>
    <t>Healthcare</t>
  </si>
  <si>
    <t>Utilities</t>
  </si>
  <si>
    <t>Communication Services</t>
  </si>
  <si>
    <t>Energy</t>
  </si>
  <si>
    <t>Industrials</t>
  </si>
  <si>
    <t>Technology</t>
  </si>
  <si>
    <t>Exposures for Portfolio 2</t>
  </si>
  <si>
    <t>Asset Allocation for Portfolio 2</t>
  </si>
  <si>
    <t>Equity Market Capitalization for Portfolio 2</t>
  </si>
  <si>
    <t>Stock Sectors for Portfolio 2</t>
  </si>
  <si>
    <t>Exposures for Portfolio 3</t>
  </si>
  <si>
    <t>Asset Allocation for Portfolio 3</t>
  </si>
  <si>
    <t>Equity Market Capitalization for Portfolio 3</t>
  </si>
  <si>
    <t>Stock Sectors for Portfolio 3</t>
  </si>
  <si>
    <t>Drawdowns for Portfolio 1</t>
  </si>
  <si>
    <t>Rank</t>
  </si>
  <si>
    <t>Start</t>
  </si>
  <si>
    <t>End</t>
  </si>
  <si>
    <t>Length</t>
  </si>
  <si>
    <t>Recovery By</t>
  </si>
  <si>
    <t>Recovery Time</t>
  </si>
  <si>
    <t>Underwater Period</t>
  </si>
  <si>
    <t>Drawdown</t>
  </si>
  <si>
    <t>4 months</t>
  </si>
  <si>
    <t>9 months</t>
  </si>
  <si>
    <t>1 year 1 month</t>
  </si>
  <si>
    <t>3 months</t>
  </si>
  <si>
    <t>2 months</t>
  </si>
  <si>
    <t>5 months</t>
  </si>
  <si>
    <t>1 month</t>
  </si>
  <si>
    <t>Drawdowns for Portfolio 2</t>
  </si>
  <si>
    <t>Drawdowns for Portfolio 3</t>
  </si>
  <si>
    <t>6 months</t>
  </si>
  <si>
    <t>Drawdowns for SPDR S&amp;P 500 ETF Trust</t>
  </si>
  <si>
    <t>7 months</t>
  </si>
  <si>
    <t>Portfolio Components (Jan 2016 - Dec 2019)</t>
  </si>
  <si>
    <t>US Mkt Correlation</t>
  </si>
  <si>
    <t>Monthly Correlations (Jan 2016 - Dec 2019)</t>
  </si>
  <si>
    <t>-</t>
  </si>
  <si>
    <t>Portfolio Return Decomposition (Jan 2016 - Dec 2019)</t>
  </si>
  <si>
    <t>Portfolio Risk Decomposition (Jan 2016 - Dec 2019)</t>
  </si>
  <si>
    <t>Notes:</t>
  </si>
  <si>
    <t>Past performance is no guarantee of future results, which may vary. All use is subject to terms of service.</t>
  </si>
  <si>
    <t>Investing involves risk, including possible loss of principal. The value of the investments and the income derived from them may fluctuate over time.</t>
  </si>
  <si>
    <t>All portfolio returns presented are hypothetical and backtested. Hypothetical returns do not reflect trading costs, transaction fees, or taxes.</t>
  </si>
  <si>
    <t>The results are based on information from a variety of sources we consider reliable, but we do not represent that the information is accurate or complete.</t>
  </si>
  <si>
    <t>The results do not constitute investment advice or recommendation, are provided solely for informational purposes, and are not an offer to buy or sell any securities.</t>
  </si>
  <si>
    <t>The results are based on the total return of assets and assume that all received dividends and distributions are reinvested.</t>
  </si>
  <si>
    <t>CAGR = Compound Annual Growth Rate</t>
  </si>
  <si>
    <t>Stdev = Annualized standard deviation of monthly returns</t>
  </si>
  <si>
    <t>Sharpe and Sortino ratios are calculated and annualized from monthly excess returns over risk free rate (3-month treasury bill)</t>
  </si>
  <si>
    <t>Stock market correlation is based on the correlation of monthly returns</t>
  </si>
  <si>
    <t>Drawdowns are calculated based on monthly returns excluding cashflows</t>
  </si>
  <si>
    <t>Monthly return series of the selected benchmark is used for results comparisons</t>
  </si>
  <si>
    <t>The backtested results assume annual rebalancing of portfolio assets to match the specified allocation</t>
  </si>
  <si>
    <t>https://www.portfoliovisualizer.com/backtest-portfolio?s=y&amp;timePeriod=4&amp;startYear=2016&amp;firstMonth=1&amp;endYear=2019&amp;lastMonth=12&amp;calendarAligned=true&amp;initialAmount=10000&amp;annualOperation=0&amp;annualAdjustment=0&amp;inflationAdjusted=true&amp;annualPercentage=0.0&amp;frequency=4&amp;rebalanceType=1&amp;absoluteDeviation=5.0&amp;relativeDeviation=25.0&amp;showYield=false&amp;reinvestDividends=true&amp;benchmark=-1&amp;benchmarkSymbol=SPY&amp;symbol1=MSFT&amp;allocation1_1=24.89&amp;allocation1_2=26.34&amp;allocation1_3=30&amp;symbol2=PFE&amp;allocation2_1=30&amp;allocation2_2=30&amp;allocation2_3=30&amp;symbol3=TSN&amp;allocation3_1=30&amp;allocation3_2=30&amp;allocation3_3=30&amp;symbol4=VMC&amp;allocation4_1=5&amp;allocation4_2=5&amp;allocation4_3=5&amp;symbol5=WSM&amp;allocation5_1=10.11&amp;allocation5_2=8.66&amp;allocation5_3=5</t>
  </si>
  <si>
    <t>12-31-2019</t>
  </si>
  <si>
    <t>2016 - 1</t>
  </si>
  <si>
    <t>2016 - 2</t>
  </si>
  <si>
    <t>2016 - 3</t>
  </si>
  <si>
    <t>2016 - 4</t>
  </si>
  <si>
    <t>2016 - 5</t>
  </si>
  <si>
    <t>2016 - 6</t>
  </si>
  <si>
    <t>2016 - 7</t>
  </si>
  <si>
    <t>2016 - 8</t>
  </si>
  <si>
    <t>2016 - 9</t>
  </si>
  <si>
    <t>2016 - 10</t>
  </si>
  <si>
    <t>2016 - 11</t>
  </si>
  <si>
    <t>2016 - 12</t>
  </si>
  <si>
    <t>2017 - 1</t>
  </si>
  <si>
    <t>2017 - 2</t>
  </si>
  <si>
    <t>2017 - 3</t>
  </si>
  <si>
    <t>2017 - 4</t>
  </si>
  <si>
    <t>2017 - 5</t>
  </si>
  <si>
    <t>2017 - 6</t>
  </si>
  <si>
    <t>2017 - 7</t>
  </si>
  <si>
    <t>2017 - 8</t>
  </si>
  <si>
    <t>2017 - 9</t>
  </si>
  <si>
    <t>2017 - 10</t>
  </si>
  <si>
    <t>2017 - 11</t>
  </si>
  <si>
    <t>2017 - 12</t>
  </si>
  <si>
    <t>2018 - 1</t>
  </si>
  <si>
    <t>2018 - 2</t>
  </si>
  <si>
    <t>2018 - 3</t>
  </si>
  <si>
    <t>2018 - 4</t>
  </si>
  <si>
    <t>2018 - 5</t>
  </si>
  <si>
    <t>2018 - 6</t>
  </si>
  <si>
    <t>2018 - 7</t>
  </si>
  <si>
    <t>2018 - 8</t>
  </si>
  <si>
    <t>2018 - 9</t>
  </si>
  <si>
    <t>2018 - 10</t>
  </si>
  <si>
    <t>2018 - 11</t>
  </si>
  <si>
    <t>2018 - 12</t>
  </si>
  <si>
    <t>2019 - 1</t>
  </si>
  <si>
    <t>2019 - 2</t>
  </si>
  <si>
    <t>2019 - 3</t>
  </si>
  <si>
    <t>2019 - 4</t>
  </si>
  <si>
    <t>2019 - 5</t>
  </si>
  <si>
    <t>2019 - 6</t>
  </si>
  <si>
    <t>2019 - 7</t>
  </si>
  <si>
    <t>2019 - 8</t>
  </si>
  <si>
    <t>2019 - 9</t>
  </si>
  <si>
    <t>2019 - 10</t>
  </si>
  <si>
    <t>2019 - 11</t>
  </si>
  <si>
    <t>2019 - 12</t>
  </si>
  <si>
    <t>Portfolio 1 - Original MVO</t>
  </si>
  <si>
    <t>Portfolio 2 - Alt MVO_1</t>
  </si>
  <si>
    <t>Portfolio 3 - Alt MVO_2</t>
  </si>
  <si>
    <t>Comparrison Metric</t>
  </si>
  <si>
    <t>MVO</t>
  </si>
  <si>
    <t>Alt MVO 1</t>
  </si>
  <si>
    <t>Alt MVO 2</t>
  </si>
  <si>
    <t>SPY ETF</t>
  </si>
  <si>
    <t>Average Annual Return</t>
  </si>
  <si>
    <t>Annual Volatility</t>
  </si>
  <si>
    <t>Annual Alpha</t>
  </si>
  <si>
    <t>Cumalative Ret.</t>
  </si>
  <si>
    <t>C. Ret.</t>
  </si>
  <si>
    <t>MVO Return</t>
  </si>
  <si>
    <t>Alt MVO 1 Return</t>
  </si>
  <si>
    <t>Alt MVO 2 Return</t>
  </si>
  <si>
    <t>SPY ETF Return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</si>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</sst>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6" fontId="0" fillId="0" borderId="0" xfId="0" applyNumberFormat="1"/>
    <xf numFmtId="10" fontId="0" fillId="0" borderId="0" xfId="0" applyNumberFormat="1"/>
    <xf numFmtId="17" fontId="0" fillId="0" borderId="0" xfId="0" applyNumberFormat="1"/>
    <xf numFmtId="0" fontId="18" fillId="0" borderId="0" xfId="42"/>
    <xf numFmtId="0" fontId="0" fillId="0" borderId="0" xfId="0" applyAlignment="1">
      <alignment horizontal="right"/>
    </xf>
    <xf numFmtId="0" fontId="0" fillId="0" borderId="0" xfId="0" applyNumberForma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MVO Return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[1]Sheet1!$A$2:$A$49</c:f>
              <c:strCache>
                <c:ptCount val="48"/>
                <c:pt idx="0">
                  <c:v>2016 - 1</c:v>
                </c:pt>
                <c:pt idx="1">
                  <c:v>2016 - 2</c:v>
                </c:pt>
                <c:pt idx="2">
                  <c:v>2016 - 3</c:v>
                </c:pt>
                <c:pt idx="3">
                  <c:v>2016 - 4</c:v>
                </c:pt>
                <c:pt idx="4">
                  <c:v>2016 - 5</c:v>
                </c:pt>
                <c:pt idx="5">
                  <c:v>2016 - 6</c:v>
                </c:pt>
                <c:pt idx="6">
                  <c:v>2016 - 7</c:v>
                </c:pt>
                <c:pt idx="7">
                  <c:v>2016 - 8</c:v>
                </c:pt>
                <c:pt idx="8">
                  <c:v>2016 - 9</c:v>
                </c:pt>
                <c:pt idx="9">
                  <c:v>2016 - 10</c:v>
                </c:pt>
                <c:pt idx="10">
                  <c:v>2016 - 11</c:v>
                </c:pt>
                <c:pt idx="11">
                  <c:v>2016 - 12</c:v>
                </c:pt>
                <c:pt idx="12">
                  <c:v>2017 - 1</c:v>
                </c:pt>
                <c:pt idx="13">
                  <c:v>2017 - 2</c:v>
                </c:pt>
                <c:pt idx="14">
                  <c:v>2017 - 3</c:v>
                </c:pt>
                <c:pt idx="15">
                  <c:v>2017 - 4</c:v>
                </c:pt>
                <c:pt idx="16">
                  <c:v>2017 - 5</c:v>
                </c:pt>
                <c:pt idx="17">
                  <c:v>2017 - 6</c:v>
                </c:pt>
                <c:pt idx="18">
                  <c:v>2017 - 7</c:v>
                </c:pt>
                <c:pt idx="19">
                  <c:v>2017 - 8</c:v>
                </c:pt>
                <c:pt idx="20">
                  <c:v>2017 - 9</c:v>
                </c:pt>
                <c:pt idx="21">
                  <c:v>2017 - 10</c:v>
                </c:pt>
                <c:pt idx="22">
                  <c:v>2017 - 11</c:v>
                </c:pt>
                <c:pt idx="23">
                  <c:v>2017 - 12</c:v>
                </c:pt>
                <c:pt idx="24">
                  <c:v>2018 - 1</c:v>
                </c:pt>
                <c:pt idx="25">
                  <c:v>2018 - 2</c:v>
                </c:pt>
                <c:pt idx="26">
                  <c:v>2018 - 3</c:v>
                </c:pt>
                <c:pt idx="27">
                  <c:v>2018 - 4</c:v>
                </c:pt>
                <c:pt idx="28">
                  <c:v>2018 - 5</c:v>
                </c:pt>
                <c:pt idx="29">
                  <c:v>2018 - 6</c:v>
                </c:pt>
                <c:pt idx="30">
                  <c:v>2018 - 7</c:v>
                </c:pt>
                <c:pt idx="31">
                  <c:v>2018 - 8</c:v>
                </c:pt>
                <c:pt idx="32">
                  <c:v>2018 - 9</c:v>
                </c:pt>
                <c:pt idx="33">
                  <c:v>2018 - 10</c:v>
                </c:pt>
                <c:pt idx="34">
                  <c:v>2018 - 11</c:v>
                </c:pt>
                <c:pt idx="35">
                  <c:v>2018 - 12</c:v>
                </c:pt>
                <c:pt idx="36">
                  <c:v>2019 - 1</c:v>
                </c:pt>
                <c:pt idx="37">
                  <c:v>2019 - 2</c:v>
                </c:pt>
                <c:pt idx="38">
                  <c:v>2019 - 3</c:v>
                </c:pt>
                <c:pt idx="39">
                  <c:v>2019 - 4</c:v>
                </c:pt>
                <c:pt idx="40">
                  <c:v>2019 - 5</c:v>
                </c:pt>
                <c:pt idx="41">
                  <c:v>2019 - 6</c:v>
                </c:pt>
                <c:pt idx="42">
                  <c:v>2019 - 7</c:v>
                </c:pt>
                <c:pt idx="43">
                  <c:v>2019 - 8</c:v>
                </c:pt>
                <c:pt idx="44">
                  <c:v>2019 - 9</c:v>
                </c:pt>
                <c:pt idx="45">
                  <c:v>2019 - 10</c:v>
                </c:pt>
                <c:pt idx="46">
                  <c:v>2019 - 11</c:v>
                </c:pt>
                <c:pt idx="47">
                  <c:v>2019 - 12</c:v>
                </c:pt>
              </c:strCache>
            </c:strRef>
          </c:cat>
          <c:val>
            <c:numRef>
              <c:f>Sheet1!$B$2:$B$49</c:f>
              <c:numCache>
                <c:formatCode>0.00%</c:formatCode>
                <c:ptCount val="48"/>
                <c:pt idx="0">
                  <c:v>-3.2899999999999999E-2</c:v>
                </c:pt>
                <c:pt idx="1">
                  <c:v>1.6228679999999995E-2</c:v>
                </c:pt>
                <c:pt idx="2">
                  <c:v>5.4642124104000045E-2</c:v>
                </c:pt>
                <c:pt idx="3">
                  <c:v>6.3290189521652884E-2</c:v>
                </c:pt>
                <c:pt idx="4">
                  <c:v>8.498130938789461E-2</c:v>
                </c:pt>
                <c:pt idx="5">
                  <c:v>9.876057201712074E-2</c:v>
                </c:pt>
                <c:pt idx="6">
                  <c:v>0.18424414452005289</c:v>
                </c:pt>
                <c:pt idx="7">
                  <c:v>0.1766649819951247</c:v>
                </c:pt>
                <c:pt idx="8">
                  <c:v>0.16054467174179154</c:v>
                </c:pt>
                <c:pt idx="9">
                  <c:v>0.12073798950104808</c:v>
                </c:pt>
                <c:pt idx="10">
                  <c:v>7.4899805730455071E-2</c:v>
                </c:pt>
                <c:pt idx="11">
                  <c:v>0.10284720067944697</c:v>
                </c:pt>
                <c:pt idx="12">
                  <c:v>0.11409624212637737</c:v>
                </c:pt>
                <c:pt idx="13">
                  <c:v>0.1382721305805199</c:v>
                </c:pt>
                <c:pt idx="14">
                  <c:v>0.15454942204782141</c:v>
                </c:pt>
                <c:pt idx="15">
                  <c:v>0.17891041485303028</c:v>
                </c:pt>
                <c:pt idx="16">
                  <c:v>0.13010352367811473</c:v>
                </c:pt>
                <c:pt idx="17">
                  <c:v>0.1649107122074005</c:v>
                </c:pt>
                <c:pt idx="18">
                  <c:v>0.17574438183092944</c:v>
                </c:pt>
                <c:pt idx="19">
                  <c:v>0.19726050401843542</c:v>
                </c:pt>
                <c:pt idx="20">
                  <c:v>0.2617928451850291</c:v>
                </c:pt>
                <c:pt idx="21">
                  <c:v>0.3134001725530966</c:v>
                </c:pt>
                <c:pt idx="22">
                  <c:v>0.38892068247489986</c:v>
                </c:pt>
                <c:pt idx="23">
                  <c:v>0.39072627936211735</c:v>
                </c:pt>
                <c:pt idx="24">
                  <c:v>0.41645471553031643</c:v>
                </c:pt>
                <c:pt idx="25">
                  <c:v>0.3933665036671723</c:v>
                </c:pt>
                <c:pt idx="26">
                  <c:v>0.36828590660116323</c:v>
                </c:pt>
                <c:pt idx="27">
                  <c:v>0.36076033411485686</c:v>
                </c:pt>
                <c:pt idx="28">
                  <c:v>0.39804516726960415</c:v>
                </c:pt>
                <c:pt idx="29">
                  <c:v>0.42572646158154237</c:v>
                </c:pt>
                <c:pt idx="30">
                  <c:v>0.42472845305843521</c:v>
                </c:pt>
                <c:pt idx="31">
                  <c:v>0.53542985386107578</c:v>
                </c:pt>
                <c:pt idx="32">
                  <c:v>0.54448888999885625</c:v>
                </c:pt>
                <c:pt idx="33">
                  <c:v>0.48162819217590291</c:v>
                </c:pt>
                <c:pt idx="34">
                  <c:v>0.53392966735971203</c:v>
                </c:pt>
                <c:pt idx="35">
                  <c:v>0.41458993923912657</c:v>
                </c:pt>
                <c:pt idx="36">
                  <c:v>0.49861658162993061</c:v>
                </c:pt>
                <c:pt idx="37">
                  <c:v>0.55421525680840089</c:v>
                </c:pt>
                <c:pt idx="38">
                  <c:v>0.62788505998111921</c:v>
                </c:pt>
                <c:pt idx="39">
                  <c:v>0.70781421642619202</c:v>
                </c:pt>
                <c:pt idx="40">
                  <c:v>0.71105906343740188</c:v>
                </c:pt>
                <c:pt idx="41">
                  <c:v>0.83134651559705119</c:v>
                </c:pt>
                <c:pt idx="42">
                  <c:v>0.79215570016327441</c:v>
                </c:pt>
                <c:pt idx="43">
                  <c:v>0.88176348517143821</c:v>
                </c:pt>
                <c:pt idx="44">
                  <c:v>0.84751538974131813</c:v>
                </c:pt>
                <c:pt idx="45">
                  <c:v>0.85194942667669715</c:v>
                </c:pt>
                <c:pt idx="46">
                  <c:v>0.95491781479992177</c:v>
                </c:pt>
                <c:pt idx="47">
                  <c:v>1.0065276451106397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2-493B-A7DB-FE1D33E095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 MVO 2 Return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[1]Sheet1!$A$2:$A$49</c:f>
              <c:strCache>
                <c:ptCount val="48"/>
                <c:pt idx="0">
                  <c:v>2016 - 1</c:v>
                </c:pt>
                <c:pt idx="1">
                  <c:v>2016 - 2</c:v>
                </c:pt>
                <c:pt idx="2">
                  <c:v>2016 - 3</c:v>
                </c:pt>
                <c:pt idx="3">
                  <c:v>2016 - 4</c:v>
                </c:pt>
                <c:pt idx="4">
                  <c:v>2016 - 5</c:v>
                </c:pt>
                <c:pt idx="5">
                  <c:v>2016 - 6</c:v>
                </c:pt>
                <c:pt idx="6">
                  <c:v>2016 - 7</c:v>
                </c:pt>
                <c:pt idx="7">
                  <c:v>2016 - 8</c:v>
                </c:pt>
                <c:pt idx="8">
                  <c:v>2016 - 9</c:v>
                </c:pt>
                <c:pt idx="9">
                  <c:v>2016 - 10</c:v>
                </c:pt>
                <c:pt idx="10">
                  <c:v>2016 - 11</c:v>
                </c:pt>
                <c:pt idx="11">
                  <c:v>2016 - 12</c:v>
                </c:pt>
                <c:pt idx="12">
                  <c:v>2017 - 1</c:v>
                </c:pt>
                <c:pt idx="13">
                  <c:v>2017 - 2</c:v>
                </c:pt>
                <c:pt idx="14">
                  <c:v>2017 - 3</c:v>
                </c:pt>
                <c:pt idx="15">
                  <c:v>2017 - 4</c:v>
                </c:pt>
                <c:pt idx="16">
                  <c:v>2017 - 5</c:v>
                </c:pt>
                <c:pt idx="17">
                  <c:v>2017 - 6</c:v>
                </c:pt>
                <c:pt idx="18">
                  <c:v>2017 - 7</c:v>
                </c:pt>
                <c:pt idx="19">
                  <c:v>2017 - 8</c:v>
                </c:pt>
                <c:pt idx="20">
                  <c:v>2017 - 9</c:v>
                </c:pt>
                <c:pt idx="21">
                  <c:v>2017 - 10</c:v>
                </c:pt>
                <c:pt idx="22">
                  <c:v>2017 - 11</c:v>
                </c:pt>
                <c:pt idx="23">
                  <c:v>2017 - 12</c:v>
                </c:pt>
                <c:pt idx="24">
                  <c:v>2018 - 1</c:v>
                </c:pt>
                <c:pt idx="25">
                  <c:v>2018 - 2</c:v>
                </c:pt>
                <c:pt idx="26">
                  <c:v>2018 - 3</c:v>
                </c:pt>
                <c:pt idx="27">
                  <c:v>2018 - 4</c:v>
                </c:pt>
                <c:pt idx="28">
                  <c:v>2018 - 5</c:v>
                </c:pt>
                <c:pt idx="29">
                  <c:v>2018 - 6</c:v>
                </c:pt>
                <c:pt idx="30">
                  <c:v>2018 - 7</c:v>
                </c:pt>
                <c:pt idx="31">
                  <c:v>2018 - 8</c:v>
                </c:pt>
                <c:pt idx="32">
                  <c:v>2018 - 9</c:v>
                </c:pt>
                <c:pt idx="33">
                  <c:v>2018 - 10</c:v>
                </c:pt>
                <c:pt idx="34">
                  <c:v>2018 - 11</c:v>
                </c:pt>
                <c:pt idx="35">
                  <c:v>2018 - 12</c:v>
                </c:pt>
                <c:pt idx="36">
                  <c:v>2019 - 1</c:v>
                </c:pt>
                <c:pt idx="37">
                  <c:v>2019 - 2</c:v>
                </c:pt>
                <c:pt idx="38">
                  <c:v>2019 - 3</c:v>
                </c:pt>
                <c:pt idx="39">
                  <c:v>2019 - 4</c:v>
                </c:pt>
                <c:pt idx="40">
                  <c:v>2019 - 5</c:v>
                </c:pt>
                <c:pt idx="41">
                  <c:v>2019 - 6</c:v>
                </c:pt>
                <c:pt idx="42">
                  <c:v>2019 - 7</c:v>
                </c:pt>
                <c:pt idx="43">
                  <c:v>2019 - 8</c:v>
                </c:pt>
                <c:pt idx="44">
                  <c:v>2019 - 9</c:v>
                </c:pt>
                <c:pt idx="45">
                  <c:v>2019 - 10</c:v>
                </c:pt>
                <c:pt idx="46">
                  <c:v>2019 - 11</c:v>
                </c:pt>
                <c:pt idx="47">
                  <c:v>2019 - 12</c:v>
                </c:pt>
              </c:strCache>
            </c:strRef>
          </c:cat>
          <c:val>
            <c:numRef>
              <c:f>Sheet1!$D$2:$D$49</c:f>
              <c:numCache>
                <c:formatCode>0.00%</c:formatCode>
                <c:ptCount val="48"/>
                <c:pt idx="0">
                  <c:v>-2.76E-2</c:v>
                </c:pt>
                <c:pt idx="1">
                  <c:v>1.7616599999999982E-2</c:v>
                </c:pt>
                <c:pt idx="2">
                  <c:v>5.7812455700000154E-2</c:v>
                </c:pt>
                <c:pt idx="3">
                  <c:v>5.7600893208860082E-2</c:v>
                </c:pt>
                <c:pt idx="4">
                  <c:v>8.7636758575991625E-2</c:v>
                </c:pt>
                <c:pt idx="5">
                  <c:v>0.10057963600304598</c:v>
                </c:pt>
                <c:pt idx="6">
                  <c:v>0.1891762967012911</c:v>
                </c:pt>
                <c:pt idx="7">
                  <c:v>0.18394392099580537</c:v>
                </c:pt>
                <c:pt idx="8">
                  <c:v>0.16926301637545738</c:v>
                </c:pt>
                <c:pt idx="9">
                  <c:v>0.13558824150384408</c:v>
                </c:pt>
                <c:pt idx="10">
                  <c:v>8.2783388273915293E-2</c:v>
                </c:pt>
                <c:pt idx="11">
                  <c:v>0.11829868340929961</c:v>
                </c:pt>
                <c:pt idx="12">
                  <c:v>0.13183009747855223</c:v>
                </c:pt>
                <c:pt idx="13">
                  <c:v>0.15559852952560171</c:v>
                </c:pt>
                <c:pt idx="14">
                  <c:v>0.16796343379152567</c:v>
                </c:pt>
                <c:pt idx="15">
                  <c:v>0.19412581470845591</c:v>
                </c:pt>
                <c:pt idx="16">
                  <c:v>0.15268964893807246</c:v>
                </c:pt>
                <c:pt idx="17">
                  <c:v>0.18738560737110843</c:v>
                </c:pt>
                <c:pt idx="18">
                  <c:v>0.20389026731356696</c:v>
                </c:pt>
                <c:pt idx="19">
                  <c:v>0.22857001779349506</c:v>
                </c:pt>
                <c:pt idx="20">
                  <c:v>0.28913851967071436</c:v>
                </c:pt>
                <c:pt idx="21">
                  <c:v>0.34702083920392934</c:v>
                </c:pt>
                <c:pt idx="22">
                  <c:v>0.425417452045598</c:v>
                </c:pt>
                <c:pt idx="23">
                  <c:v>0.42784066171407553</c:v>
                </c:pt>
                <c:pt idx="24">
                  <c:v>0.4625371897937276</c:v>
                </c:pt>
                <c:pt idx="25">
                  <c:v>0.43738155012927549</c:v>
                </c:pt>
                <c:pt idx="26">
                  <c:v>0.40805896650663831</c:v>
                </c:pt>
                <c:pt idx="27">
                  <c:v>0.40862219009324097</c:v>
                </c:pt>
                <c:pt idx="28">
                  <c:v>0.44087963824637599</c:v>
                </c:pt>
                <c:pt idx="29">
                  <c:v>0.46047560132652676</c:v>
                </c:pt>
                <c:pt idx="30">
                  <c:v>0.46953055005475131</c:v>
                </c:pt>
                <c:pt idx="31">
                  <c:v>0.57195682939356751</c:v>
                </c:pt>
                <c:pt idx="32">
                  <c:v>0.58956274588277569</c:v>
                </c:pt>
                <c:pt idx="33">
                  <c:v>0.52709292996958257</c:v>
                </c:pt>
                <c:pt idx="34">
                  <c:v>0.58878748434035377</c:v>
                </c:pt>
                <c:pt idx="35">
                  <c:v>0.46708636303988271</c:v>
                </c:pt>
                <c:pt idx="36">
                  <c:v>0.54983003391533214</c:v>
                </c:pt>
                <c:pt idx="37">
                  <c:v>0.60794866018715732</c:v>
                </c:pt>
                <c:pt idx="38">
                  <c:v>0.69156199051688949</c:v>
                </c:pt>
                <c:pt idx="39">
                  <c:v>0.78172224461143958</c:v>
                </c:pt>
                <c:pt idx="40">
                  <c:v>0.77815880012221661</c:v>
                </c:pt>
                <c:pt idx="41">
                  <c:v>0.90085175733064937</c:v>
                </c:pt>
                <c:pt idx="42">
                  <c:v>0.858652848317909</c:v>
                </c:pt>
                <c:pt idx="43">
                  <c:v>0.95437347000628159</c:v>
                </c:pt>
                <c:pt idx="44">
                  <c:v>0.91645862468815986</c:v>
                </c:pt>
                <c:pt idx="45">
                  <c:v>0.92546598022419402</c:v>
                </c:pt>
                <c:pt idx="46">
                  <c:v>1.034639901302906</c:v>
                </c:pt>
                <c:pt idx="47">
                  <c:v>1.0867266827762605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2-493B-A7DB-FE1D33E095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SPY ETF Return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0"/>
            <c:marker>
              <c:symbol val="square"/>
              <c:size val="3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62-493B-A7DB-FE1D33E09510}"/>
              </c:ext>
            </c:extLst>
          </c:dPt>
          <c:cat>
            <c:strRef>
              <c:f>[1]Sheet1!$A$2:$A$49</c:f>
              <c:strCache>
                <c:ptCount val="48"/>
                <c:pt idx="0">
                  <c:v>2016 - 1</c:v>
                </c:pt>
                <c:pt idx="1">
                  <c:v>2016 - 2</c:v>
                </c:pt>
                <c:pt idx="2">
                  <c:v>2016 - 3</c:v>
                </c:pt>
                <c:pt idx="3">
                  <c:v>2016 - 4</c:v>
                </c:pt>
                <c:pt idx="4">
                  <c:v>2016 - 5</c:v>
                </c:pt>
                <c:pt idx="5">
                  <c:v>2016 - 6</c:v>
                </c:pt>
                <c:pt idx="6">
                  <c:v>2016 - 7</c:v>
                </c:pt>
                <c:pt idx="7">
                  <c:v>2016 - 8</c:v>
                </c:pt>
                <c:pt idx="8">
                  <c:v>2016 - 9</c:v>
                </c:pt>
                <c:pt idx="9">
                  <c:v>2016 - 10</c:v>
                </c:pt>
                <c:pt idx="10">
                  <c:v>2016 - 11</c:v>
                </c:pt>
                <c:pt idx="11">
                  <c:v>2016 - 12</c:v>
                </c:pt>
                <c:pt idx="12">
                  <c:v>2017 - 1</c:v>
                </c:pt>
                <c:pt idx="13">
                  <c:v>2017 - 2</c:v>
                </c:pt>
                <c:pt idx="14">
                  <c:v>2017 - 3</c:v>
                </c:pt>
                <c:pt idx="15">
                  <c:v>2017 - 4</c:v>
                </c:pt>
                <c:pt idx="16">
                  <c:v>2017 - 5</c:v>
                </c:pt>
                <c:pt idx="17">
                  <c:v>2017 - 6</c:v>
                </c:pt>
                <c:pt idx="18">
                  <c:v>2017 - 7</c:v>
                </c:pt>
                <c:pt idx="19">
                  <c:v>2017 - 8</c:v>
                </c:pt>
                <c:pt idx="20">
                  <c:v>2017 - 9</c:v>
                </c:pt>
                <c:pt idx="21">
                  <c:v>2017 - 10</c:v>
                </c:pt>
                <c:pt idx="22">
                  <c:v>2017 - 11</c:v>
                </c:pt>
                <c:pt idx="23">
                  <c:v>2017 - 12</c:v>
                </c:pt>
                <c:pt idx="24">
                  <c:v>2018 - 1</c:v>
                </c:pt>
                <c:pt idx="25">
                  <c:v>2018 - 2</c:v>
                </c:pt>
                <c:pt idx="26">
                  <c:v>2018 - 3</c:v>
                </c:pt>
                <c:pt idx="27">
                  <c:v>2018 - 4</c:v>
                </c:pt>
                <c:pt idx="28">
                  <c:v>2018 - 5</c:v>
                </c:pt>
                <c:pt idx="29">
                  <c:v>2018 - 6</c:v>
                </c:pt>
                <c:pt idx="30">
                  <c:v>2018 - 7</c:v>
                </c:pt>
                <c:pt idx="31">
                  <c:v>2018 - 8</c:v>
                </c:pt>
                <c:pt idx="32">
                  <c:v>2018 - 9</c:v>
                </c:pt>
                <c:pt idx="33">
                  <c:v>2018 - 10</c:v>
                </c:pt>
                <c:pt idx="34">
                  <c:v>2018 - 11</c:v>
                </c:pt>
                <c:pt idx="35">
                  <c:v>2018 - 12</c:v>
                </c:pt>
                <c:pt idx="36">
                  <c:v>2019 - 1</c:v>
                </c:pt>
                <c:pt idx="37">
                  <c:v>2019 - 2</c:v>
                </c:pt>
                <c:pt idx="38">
                  <c:v>2019 - 3</c:v>
                </c:pt>
                <c:pt idx="39">
                  <c:v>2019 - 4</c:v>
                </c:pt>
                <c:pt idx="40">
                  <c:v>2019 - 5</c:v>
                </c:pt>
                <c:pt idx="41">
                  <c:v>2019 - 6</c:v>
                </c:pt>
                <c:pt idx="42">
                  <c:v>2019 - 7</c:v>
                </c:pt>
                <c:pt idx="43">
                  <c:v>2019 - 8</c:v>
                </c:pt>
                <c:pt idx="44">
                  <c:v>2019 - 9</c:v>
                </c:pt>
                <c:pt idx="45">
                  <c:v>2019 - 10</c:v>
                </c:pt>
                <c:pt idx="46">
                  <c:v>2019 - 11</c:v>
                </c:pt>
                <c:pt idx="47">
                  <c:v>2019 - 12</c:v>
                </c:pt>
              </c:strCache>
            </c:strRef>
          </c:cat>
          <c:val>
            <c:numRef>
              <c:f>Sheet1!$E$2:$E$49</c:f>
              <c:numCache>
                <c:formatCode>0.00%</c:formatCode>
                <c:ptCount val="48"/>
                <c:pt idx="0">
                  <c:v>-4.9800000000000004E-2</c:v>
                </c:pt>
                <c:pt idx="1">
                  <c:v>-5.0560159999999965E-2</c:v>
                </c:pt>
                <c:pt idx="2">
                  <c:v>1.3242197247999909E-2</c:v>
                </c:pt>
                <c:pt idx="3">
                  <c:v>1.7193841817267019E-2</c:v>
                </c:pt>
                <c:pt idx="4">
                  <c:v>3.4486137128160399E-2</c:v>
                </c:pt>
                <c:pt idx="5">
                  <c:v>3.8106838608108928E-2</c:v>
                </c:pt>
                <c:pt idx="6">
                  <c:v>7.5997738217304933E-2</c:v>
                </c:pt>
                <c:pt idx="7">
                  <c:v>7.7288935503165845E-2</c:v>
                </c:pt>
                <c:pt idx="8">
                  <c:v>7.7396664396716108E-2</c:v>
                </c:pt>
                <c:pt idx="9">
                  <c:v>5.8757702102652853E-2</c:v>
                </c:pt>
                <c:pt idx="10">
                  <c:v>9.7719985540030363E-2</c:v>
                </c:pt>
                <c:pt idx="11">
                  <c:v>0.12000370124649296</c:v>
                </c:pt>
                <c:pt idx="12">
                  <c:v>0.1400517674988051</c:v>
                </c:pt>
                <c:pt idx="13">
                  <c:v>0.18485580196150808</c:v>
                </c:pt>
                <c:pt idx="14">
                  <c:v>0.18639611450405824</c:v>
                </c:pt>
                <c:pt idx="15">
                  <c:v>0.19814143603764833</c:v>
                </c:pt>
                <c:pt idx="16">
                  <c:v>0.2150352302857792</c:v>
                </c:pt>
                <c:pt idx="17">
                  <c:v>0.22281145575960815</c:v>
                </c:pt>
                <c:pt idx="18">
                  <c:v>0.24800137174825609</c:v>
                </c:pt>
                <c:pt idx="19">
                  <c:v>0.2516205757263259</c:v>
                </c:pt>
                <c:pt idx="20">
                  <c:v>0.27677814929842515</c:v>
                </c:pt>
                <c:pt idx="21">
                  <c:v>0.30691011362186815</c:v>
                </c:pt>
                <c:pt idx="22">
                  <c:v>0.34690156309869735</c:v>
                </c:pt>
                <c:pt idx="23">
                  <c:v>0.36319907201219159</c:v>
                </c:pt>
                <c:pt idx="24">
                  <c:v>0.4400834996736791</c:v>
                </c:pt>
                <c:pt idx="25">
                  <c:v>0.38766446028555723</c:v>
                </c:pt>
                <c:pt idx="26">
                  <c:v>0.34964245407373307</c:v>
                </c:pt>
                <c:pt idx="27">
                  <c:v>0.35666059483491663</c:v>
                </c:pt>
                <c:pt idx="28">
                  <c:v>0.38962744728940502</c:v>
                </c:pt>
                <c:pt idx="29">
                  <c:v>0.39768728648368357</c:v>
                </c:pt>
                <c:pt idx="30">
                  <c:v>0.44940171608357971</c:v>
                </c:pt>
                <c:pt idx="31">
                  <c:v>0.49563763082664591</c:v>
                </c:pt>
                <c:pt idx="32">
                  <c:v>0.50446189284852316</c:v>
                </c:pt>
                <c:pt idx="33">
                  <c:v>0.40050357605269027</c:v>
                </c:pt>
                <c:pt idx="34">
                  <c:v>0.42641289220966505</c:v>
                </c:pt>
                <c:pt idx="35">
                  <c:v>0.30103119898443542</c:v>
                </c:pt>
                <c:pt idx="36">
                  <c:v>0.40524379802308874</c:v>
                </c:pt>
                <c:pt idx="37">
                  <c:v>0.45077369707903681</c:v>
                </c:pt>
                <c:pt idx="38">
                  <c:v>0.47703270099616746</c:v>
                </c:pt>
                <c:pt idx="39">
                  <c:v>0.53744333846691061</c:v>
                </c:pt>
                <c:pt idx="40">
                  <c:v>0.43935445347272184</c:v>
                </c:pt>
                <c:pt idx="41">
                  <c:v>0.53953352343442318</c:v>
                </c:pt>
                <c:pt idx="42">
                  <c:v>0.5627804796382827</c:v>
                </c:pt>
                <c:pt idx="43">
                  <c:v>0.53668204562832322</c:v>
                </c:pt>
                <c:pt idx="44">
                  <c:v>0.56664734551807561</c:v>
                </c:pt>
                <c:pt idx="45">
                  <c:v>0.60127025185402516</c:v>
                </c:pt>
                <c:pt idx="46">
                  <c:v>0.65923623497114092</c:v>
                </c:pt>
                <c:pt idx="47">
                  <c:v>0.70735408578530379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2-493B-A7DB-FE1D33E09510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Alt MVO 1 Return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5"/>
              </a:solidFill>
              <a:ln w="9525" cap="sq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[1]Sheet1!$A$2:$A$49</c:f>
              <c:strCache>
                <c:ptCount val="48"/>
                <c:pt idx="0">
                  <c:v>2016 - 1</c:v>
                </c:pt>
                <c:pt idx="1">
                  <c:v>2016 - 2</c:v>
                </c:pt>
                <c:pt idx="2">
                  <c:v>2016 - 3</c:v>
                </c:pt>
                <c:pt idx="3">
                  <c:v>2016 - 4</c:v>
                </c:pt>
                <c:pt idx="4">
                  <c:v>2016 - 5</c:v>
                </c:pt>
                <c:pt idx="5">
                  <c:v>2016 - 6</c:v>
                </c:pt>
                <c:pt idx="6">
                  <c:v>2016 - 7</c:v>
                </c:pt>
                <c:pt idx="7">
                  <c:v>2016 - 8</c:v>
                </c:pt>
                <c:pt idx="8">
                  <c:v>2016 - 9</c:v>
                </c:pt>
                <c:pt idx="9">
                  <c:v>2016 - 10</c:v>
                </c:pt>
                <c:pt idx="10">
                  <c:v>2016 - 11</c:v>
                </c:pt>
                <c:pt idx="11">
                  <c:v>2016 - 12</c:v>
                </c:pt>
                <c:pt idx="12">
                  <c:v>2017 - 1</c:v>
                </c:pt>
                <c:pt idx="13">
                  <c:v>2017 - 2</c:v>
                </c:pt>
                <c:pt idx="14">
                  <c:v>2017 - 3</c:v>
                </c:pt>
                <c:pt idx="15">
                  <c:v>2017 - 4</c:v>
                </c:pt>
                <c:pt idx="16">
                  <c:v>2017 - 5</c:v>
                </c:pt>
                <c:pt idx="17">
                  <c:v>2017 - 6</c:v>
                </c:pt>
                <c:pt idx="18">
                  <c:v>2017 - 7</c:v>
                </c:pt>
                <c:pt idx="19">
                  <c:v>2017 - 8</c:v>
                </c:pt>
                <c:pt idx="20">
                  <c:v>2017 - 9</c:v>
                </c:pt>
                <c:pt idx="21">
                  <c:v>2017 - 10</c:v>
                </c:pt>
                <c:pt idx="22">
                  <c:v>2017 - 11</c:v>
                </c:pt>
                <c:pt idx="23">
                  <c:v>2017 - 12</c:v>
                </c:pt>
                <c:pt idx="24">
                  <c:v>2018 - 1</c:v>
                </c:pt>
                <c:pt idx="25">
                  <c:v>2018 - 2</c:v>
                </c:pt>
                <c:pt idx="26">
                  <c:v>2018 - 3</c:v>
                </c:pt>
                <c:pt idx="27">
                  <c:v>2018 - 4</c:v>
                </c:pt>
                <c:pt idx="28">
                  <c:v>2018 - 5</c:v>
                </c:pt>
                <c:pt idx="29">
                  <c:v>2018 - 6</c:v>
                </c:pt>
                <c:pt idx="30">
                  <c:v>2018 - 7</c:v>
                </c:pt>
                <c:pt idx="31">
                  <c:v>2018 - 8</c:v>
                </c:pt>
                <c:pt idx="32">
                  <c:v>2018 - 9</c:v>
                </c:pt>
                <c:pt idx="33">
                  <c:v>2018 - 10</c:v>
                </c:pt>
                <c:pt idx="34">
                  <c:v>2018 - 11</c:v>
                </c:pt>
                <c:pt idx="35">
                  <c:v>2018 - 12</c:v>
                </c:pt>
                <c:pt idx="36">
                  <c:v>2019 - 1</c:v>
                </c:pt>
                <c:pt idx="37">
                  <c:v>2019 - 2</c:v>
                </c:pt>
                <c:pt idx="38">
                  <c:v>2019 - 3</c:v>
                </c:pt>
                <c:pt idx="39">
                  <c:v>2019 - 4</c:v>
                </c:pt>
                <c:pt idx="40">
                  <c:v>2019 - 5</c:v>
                </c:pt>
                <c:pt idx="41">
                  <c:v>2019 - 6</c:v>
                </c:pt>
                <c:pt idx="42">
                  <c:v>2019 - 7</c:v>
                </c:pt>
                <c:pt idx="43">
                  <c:v>2019 - 8</c:v>
                </c:pt>
                <c:pt idx="44">
                  <c:v>2019 - 9</c:v>
                </c:pt>
                <c:pt idx="45">
                  <c:v>2019 - 10</c:v>
                </c:pt>
                <c:pt idx="46">
                  <c:v>2019 - 11</c:v>
                </c:pt>
                <c:pt idx="47">
                  <c:v>2019 - 12</c:v>
                </c:pt>
              </c:strCache>
            </c:strRef>
          </c:cat>
          <c:val>
            <c:numRef>
              <c:f>Sheet1!$C$2:$C$49</c:f>
              <c:numCache>
                <c:formatCode>0.00%</c:formatCode>
                <c:ptCount val="48"/>
                <c:pt idx="0">
                  <c:v>-3.1399999999999997E-2</c:v>
                </c:pt>
                <c:pt idx="1">
                  <c:v>1.6642560000000195E-2</c:v>
                </c:pt>
                <c:pt idx="2">
                  <c:v>5.5579970048000193E-2</c:v>
                </c:pt>
                <c:pt idx="3">
                  <c:v>6.1702333874278592E-2</c:v>
                </c:pt>
                <c:pt idx="4">
                  <c:v>8.569680661983714E-2</c:v>
                </c:pt>
                <c:pt idx="5">
                  <c:v>9.9268016702585005E-2</c:v>
                </c:pt>
                <c:pt idx="6">
                  <c:v>0.18556055601373789</c:v>
                </c:pt>
                <c:pt idx="7">
                  <c:v>0.17856574873325681</c:v>
                </c:pt>
                <c:pt idx="8">
                  <c:v>0.1628908242751046</c:v>
                </c:pt>
                <c:pt idx="9">
                  <c:v>0.12474800523888119</c:v>
                </c:pt>
                <c:pt idx="10">
                  <c:v>7.6946215016228781E-2</c:v>
                </c:pt>
                <c:pt idx="11">
                  <c:v>0.10710070903668312</c:v>
                </c:pt>
                <c:pt idx="12">
                  <c:v>0.11894668662337549</c:v>
                </c:pt>
                <c:pt idx="13">
                  <c:v>0.14300404038577819</c:v>
                </c:pt>
                <c:pt idx="14">
                  <c:v>0.15820599412290903</c:v>
                </c:pt>
                <c:pt idx="15">
                  <c:v>0.18310742299655169</c:v>
                </c:pt>
                <c:pt idx="16">
                  <c:v>0.13637467978818796</c:v>
                </c:pt>
                <c:pt idx="17">
                  <c:v>0.17114774498970653</c:v>
                </c:pt>
                <c:pt idx="18">
                  <c:v>0.18356191108659736</c:v>
                </c:pt>
                <c:pt idx="19">
                  <c:v>0.20593123120613388</c:v>
                </c:pt>
                <c:pt idx="20">
                  <c:v>0.26936321396757656</c:v>
                </c:pt>
                <c:pt idx="21">
                  <c:v>0.32280340527561147</c:v>
                </c:pt>
                <c:pt idx="22">
                  <c:v>0.39912916176001434</c:v>
                </c:pt>
                <c:pt idx="23">
                  <c:v>0.4010879425864784</c:v>
                </c:pt>
                <c:pt idx="24">
                  <c:v>0.42938991902672519</c:v>
                </c:pt>
                <c:pt idx="25">
                  <c:v>0.40566204637088155</c:v>
                </c:pt>
                <c:pt idx="26">
                  <c:v>0.37937616610374603</c:v>
                </c:pt>
                <c:pt idx="27">
                  <c:v>0.3741345366725517</c:v>
                </c:pt>
                <c:pt idx="28">
                  <c:v>0.40999944807970534</c:v>
                </c:pt>
                <c:pt idx="29">
                  <c:v>0.43537943814514013</c:v>
                </c:pt>
                <c:pt idx="30">
                  <c:v>0.43724543141472894</c:v>
                </c:pt>
                <c:pt idx="31">
                  <c:v>0.54561373694339932</c:v>
                </c:pt>
                <c:pt idx="32">
                  <c:v>0.5570512785967805</c:v>
                </c:pt>
                <c:pt idx="33">
                  <c:v>0.49430211206933028</c:v>
                </c:pt>
                <c:pt idx="34">
                  <c:v>0.54929242979348158</c:v>
                </c:pt>
                <c:pt idx="35">
                  <c:v>0.42922226648448669</c:v>
                </c:pt>
                <c:pt idx="36">
                  <c:v>0.51297469130047757</c:v>
                </c:pt>
                <c:pt idx="37">
                  <c:v>0.56925734981685516</c:v>
                </c:pt>
                <c:pt idx="38">
                  <c:v>0.64568018275293593</c:v>
                </c:pt>
                <c:pt idx="39">
                  <c:v>0.72845789594540866</c:v>
                </c:pt>
                <c:pt idx="40">
                  <c:v>0.72984066226216493</c:v>
                </c:pt>
                <c:pt idx="41">
                  <c:v>0.85075652455429029</c:v>
                </c:pt>
                <c:pt idx="42">
                  <c:v>0.81059510797146217</c:v>
                </c:pt>
                <c:pt idx="43">
                  <c:v>0.90184910141322394</c:v>
                </c:pt>
                <c:pt idx="44">
                  <c:v>0.86666489303707928</c:v>
                </c:pt>
                <c:pt idx="45">
                  <c:v>0.87226488771619026</c:v>
                </c:pt>
                <c:pt idx="46">
                  <c:v>0.97692449493952549</c:v>
                </c:pt>
                <c:pt idx="47">
                  <c:v>1.028522224257447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2-493B-A7DB-FE1D33E0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81328"/>
        <c:axId val="46318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[1]Sheet1!$A$1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[1]Sheet1!$A$2:$A$49</c15:sqref>
                        </c15:formulaRef>
                      </c:ext>
                    </c:extLst>
                    <c:strCache>
                      <c:ptCount val="48"/>
                      <c:pt idx="0">
                        <c:v>2016 - 1</c:v>
                      </c:pt>
                      <c:pt idx="1">
                        <c:v>2016 - 2</c:v>
                      </c:pt>
                      <c:pt idx="2">
                        <c:v>2016 - 3</c:v>
                      </c:pt>
                      <c:pt idx="3">
                        <c:v>2016 - 4</c:v>
                      </c:pt>
                      <c:pt idx="4">
                        <c:v>2016 - 5</c:v>
                      </c:pt>
                      <c:pt idx="5">
                        <c:v>2016 - 6</c:v>
                      </c:pt>
                      <c:pt idx="6">
                        <c:v>2016 - 7</c:v>
                      </c:pt>
                      <c:pt idx="7">
                        <c:v>2016 - 8</c:v>
                      </c:pt>
                      <c:pt idx="8">
                        <c:v>2016 - 9</c:v>
                      </c:pt>
                      <c:pt idx="9">
                        <c:v>2016 - 10</c:v>
                      </c:pt>
                      <c:pt idx="10">
                        <c:v>2016 - 11</c:v>
                      </c:pt>
                      <c:pt idx="11">
                        <c:v>2016 - 12</c:v>
                      </c:pt>
                      <c:pt idx="12">
                        <c:v>2017 - 1</c:v>
                      </c:pt>
                      <c:pt idx="13">
                        <c:v>2017 - 2</c:v>
                      </c:pt>
                      <c:pt idx="14">
                        <c:v>2017 - 3</c:v>
                      </c:pt>
                      <c:pt idx="15">
                        <c:v>2017 - 4</c:v>
                      </c:pt>
                      <c:pt idx="16">
                        <c:v>2017 - 5</c:v>
                      </c:pt>
                      <c:pt idx="17">
                        <c:v>2017 - 6</c:v>
                      </c:pt>
                      <c:pt idx="18">
                        <c:v>2017 - 7</c:v>
                      </c:pt>
                      <c:pt idx="19">
                        <c:v>2017 - 8</c:v>
                      </c:pt>
                      <c:pt idx="20">
                        <c:v>2017 - 9</c:v>
                      </c:pt>
                      <c:pt idx="21">
                        <c:v>2017 - 10</c:v>
                      </c:pt>
                      <c:pt idx="22">
                        <c:v>2017 - 11</c:v>
                      </c:pt>
                      <c:pt idx="23">
                        <c:v>2017 - 12</c:v>
                      </c:pt>
                      <c:pt idx="24">
                        <c:v>2018 - 1</c:v>
                      </c:pt>
                      <c:pt idx="25">
                        <c:v>2018 - 2</c:v>
                      </c:pt>
                      <c:pt idx="26">
                        <c:v>2018 - 3</c:v>
                      </c:pt>
                      <c:pt idx="27">
                        <c:v>2018 - 4</c:v>
                      </c:pt>
                      <c:pt idx="28">
                        <c:v>2018 - 5</c:v>
                      </c:pt>
                      <c:pt idx="29">
                        <c:v>2018 - 6</c:v>
                      </c:pt>
                      <c:pt idx="30">
                        <c:v>2018 - 7</c:v>
                      </c:pt>
                      <c:pt idx="31">
                        <c:v>2018 - 8</c:v>
                      </c:pt>
                      <c:pt idx="32">
                        <c:v>2018 - 9</c:v>
                      </c:pt>
                      <c:pt idx="33">
                        <c:v>2018 - 10</c:v>
                      </c:pt>
                      <c:pt idx="34">
                        <c:v>2018 - 11</c:v>
                      </c:pt>
                      <c:pt idx="35">
                        <c:v>2018 - 12</c:v>
                      </c:pt>
                      <c:pt idx="36">
                        <c:v>2019 - 1</c:v>
                      </c:pt>
                      <c:pt idx="37">
                        <c:v>2019 - 2</c:v>
                      </c:pt>
                      <c:pt idx="38">
                        <c:v>2019 - 3</c:v>
                      </c:pt>
                      <c:pt idx="39">
                        <c:v>2019 - 4</c:v>
                      </c:pt>
                      <c:pt idx="40">
                        <c:v>2019 - 5</c:v>
                      </c:pt>
                      <c:pt idx="41">
                        <c:v>2019 - 6</c:v>
                      </c:pt>
                      <c:pt idx="42">
                        <c:v>2019 - 7</c:v>
                      </c:pt>
                      <c:pt idx="43">
                        <c:v>2019 - 8</c:v>
                      </c:pt>
                      <c:pt idx="44">
                        <c:v>2019 - 9</c:v>
                      </c:pt>
                      <c:pt idx="45">
                        <c:v>2019 - 10</c:v>
                      </c:pt>
                      <c:pt idx="46">
                        <c:v>2019 - 11</c:v>
                      </c:pt>
                      <c:pt idx="47">
                        <c:v>2019 - 12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[1]Sheet1!$A$2:$A$49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262-493B-A7DB-FE1D33E09510}"/>
                  </c:ext>
                </c:extLst>
              </c15:ser>
            </c15:filteredLineSeries>
          </c:ext>
        </c:extLst>
      </c:lineChart>
      <c:catAx>
        <c:axId val="4631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1984"/>
        <c:crosses val="autoZero"/>
        <c:auto val="1"/>
        <c:lblAlgn val="ctr"/>
        <c:lblOffset val="100"/>
        <c:noMultiLvlLbl val="0"/>
      </c:catAx>
      <c:valAx>
        <c:axId val="4631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2</xdr:row>
      <xdr:rowOff>7471</xdr:rowOff>
    </xdr:from>
    <xdr:to>
      <xdr:col>20</xdr:col>
      <xdr:colOff>203200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9C61-52EF-4C8B-BCEE-5549224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testi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_20200221012234"/>
      <sheetName val="Sheet1"/>
    </sheetNames>
    <sheetDataSet>
      <sheetData sheetId="0" refreshError="1"/>
      <sheetData sheetId="1">
        <row r="1">
          <cell r="A1" t="str">
            <v>Month</v>
          </cell>
          <cell r="B1" t="str">
            <v>MVO Balance</v>
          </cell>
          <cell r="C1" t="str">
            <v>Alt_MVO Balance_1</v>
          </cell>
          <cell r="D1" t="str">
            <v>Alt_MVO Balance_2</v>
          </cell>
          <cell r="E1" t="str">
            <v>SPY Balance</v>
          </cell>
        </row>
        <row r="2">
          <cell r="A2" t="str">
            <v>2016 - 1</v>
          </cell>
          <cell r="B2">
            <v>9671</v>
          </cell>
          <cell r="C2">
            <v>9686</v>
          </cell>
          <cell r="D2">
            <v>9724</v>
          </cell>
          <cell r="E2">
            <v>9502</v>
          </cell>
        </row>
        <row r="3">
          <cell r="A3" t="str">
            <v>2016 - 2</v>
          </cell>
          <cell r="B3">
            <v>10163</v>
          </cell>
          <cell r="C3">
            <v>10166</v>
          </cell>
          <cell r="D3">
            <v>10176</v>
          </cell>
          <cell r="E3">
            <v>9494</v>
          </cell>
        </row>
        <row r="4">
          <cell r="A4" t="str">
            <v>2016 - 3</v>
          </cell>
          <cell r="B4">
            <v>10547</v>
          </cell>
          <cell r="C4">
            <v>10556</v>
          </cell>
          <cell r="D4">
            <v>10577</v>
          </cell>
          <cell r="E4">
            <v>10133</v>
          </cell>
        </row>
        <row r="5">
          <cell r="A5" t="str">
            <v>2016 - 4</v>
          </cell>
          <cell r="B5">
            <v>10633</v>
          </cell>
          <cell r="C5">
            <v>10617</v>
          </cell>
          <cell r="D5">
            <v>10575</v>
          </cell>
          <cell r="E5">
            <v>10173</v>
          </cell>
        </row>
        <row r="6">
          <cell r="A6" t="str">
            <v>2016 - 5</v>
          </cell>
          <cell r="B6">
            <v>10850</v>
          </cell>
          <cell r="C6">
            <v>10857</v>
          </cell>
          <cell r="D6">
            <v>10875</v>
          </cell>
          <cell r="E6">
            <v>10346</v>
          </cell>
        </row>
        <row r="7">
          <cell r="A7" t="str">
            <v>2016 - 6</v>
          </cell>
          <cell r="B7">
            <v>10988</v>
          </cell>
          <cell r="C7">
            <v>10993</v>
          </cell>
          <cell r="D7">
            <v>11004</v>
          </cell>
          <cell r="E7">
            <v>10382</v>
          </cell>
        </row>
        <row r="8">
          <cell r="A8" t="str">
            <v>2016 - 7</v>
          </cell>
          <cell r="B8">
            <v>11842</v>
          </cell>
          <cell r="C8">
            <v>11856</v>
          </cell>
          <cell r="D8">
            <v>11890</v>
          </cell>
          <cell r="E8">
            <v>10761</v>
          </cell>
        </row>
        <row r="9">
          <cell r="A9" t="str">
            <v>2016 - 8</v>
          </cell>
          <cell r="B9">
            <v>11766</v>
          </cell>
          <cell r="C9">
            <v>11786</v>
          </cell>
          <cell r="D9">
            <v>11837</v>
          </cell>
          <cell r="E9">
            <v>10773</v>
          </cell>
        </row>
        <row r="10">
          <cell r="A10" t="str">
            <v>2016 - 9</v>
          </cell>
          <cell r="B10">
            <v>11605</v>
          </cell>
          <cell r="C10">
            <v>11629</v>
          </cell>
          <cell r="D10">
            <v>11690</v>
          </cell>
          <cell r="E10">
            <v>10774</v>
          </cell>
        </row>
        <row r="11">
          <cell r="A11" t="str">
            <v>2016 - 10</v>
          </cell>
          <cell r="B11">
            <v>11206</v>
          </cell>
          <cell r="C11">
            <v>11248</v>
          </cell>
          <cell r="D11">
            <v>11354</v>
          </cell>
          <cell r="E11">
            <v>10587</v>
          </cell>
        </row>
        <row r="12">
          <cell r="A12" t="str">
            <v>2016 - 11</v>
          </cell>
          <cell r="B12">
            <v>10748</v>
          </cell>
          <cell r="C12">
            <v>10770</v>
          </cell>
          <cell r="D12">
            <v>10826</v>
          </cell>
          <cell r="E12">
            <v>10977</v>
          </cell>
        </row>
        <row r="13">
          <cell r="A13" t="str">
            <v>2016 - 12</v>
          </cell>
          <cell r="B13">
            <v>11028</v>
          </cell>
          <cell r="C13">
            <v>11072</v>
          </cell>
          <cell r="D13">
            <v>11181</v>
          </cell>
          <cell r="E13">
            <v>11200</v>
          </cell>
        </row>
        <row r="14">
          <cell r="A14" t="str">
            <v>2017 - 1</v>
          </cell>
          <cell r="B14">
            <v>11140</v>
          </cell>
          <cell r="C14">
            <v>11190</v>
          </cell>
          <cell r="D14">
            <v>11316</v>
          </cell>
          <cell r="E14">
            <v>11401</v>
          </cell>
        </row>
        <row r="15">
          <cell r="A15" t="str">
            <v>2017 - 2</v>
          </cell>
          <cell r="B15">
            <v>11382</v>
          </cell>
          <cell r="C15">
            <v>11431</v>
          </cell>
          <cell r="D15">
            <v>11554</v>
          </cell>
          <cell r="E15">
            <v>11848</v>
          </cell>
        </row>
        <row r="16">
          <cell r="A16" t="str">
            <v>2017 - 3</v>
          </cell>
          <cell r="B16">
            <v>11545</v>
          </cell>
          <cell r="C16">
            <v>11583</v>
          </cell>
          <cell r="D16">
            <v>11677</v>
          </cell>
          <cell r="E16">
            <v>11863</v>
          </cell>
        </row>
        <row r="17">
          <cell r="A17" t="str">
            <v>2017 - 4</v>
          </cell>
          <cell r="B17">
            <v>11789</v>
          </cell>
          <cell r="C17">
            <v>11831</v>
          </cell>
          <cell r="D17">
            <v>11938</v>
          </cell>
          <cell r="E17">
            <v>11981</v>
          </cell>
        </row>
        <row r="18">
          <cell r="A18" t="str">
            <v>2017 - 5</v>
          </cell>
          <cell r="B18">
            <v>11301</v>
          </cell>
          <cell r="C18">
            <v>11364</v>
          </cell>
          <cell r="D18">
            <v>11524</v>
          </cell>
          <cell r="E18">
            <v>12150</v>
          </cell>
        </row>
        <row r="19">
          <cell r="A19" t="str">
            <v>2017 - 6</v>
          </cell>
          <cell r="B19">
            <v>11649</v>
          </cell>
          <cell r="C19">
            <v>11712</v>
          </cell>
          <cell r="D19">
            <v>11871</v>
          </cell>
          <cell r="E19">
            <v>12228</v>
          </cell>
        </row>
        <row r="20">
          <cell r="A20" t="str">
            <v>2017 - 7</v>
          </cell>
          <cell r="B20">
            <v>11758</v>
          </cell>
          <cell r="C20">
            <v>11836</v>
          </cell>
          <cell r="D20">
            <v>12036</v>
          </cell>
          <cell r="E20">
            <v>12479</v>
          </cell>
        </row>
        <row r="21">
          <cell r="A21" t="str">
            <v>2017 - 8</v>
          </cell>
          <cell r="B21">
            <v>11973</v>
          </cell>
          <cell r="C21">
            <v>12060</v>
          </cell>
          <cell r="D21">
            <v>12282</v>
          </cell>
          <cell r="E21">
            <v>12515</v>
          </cell>
        </row>
        <row r="22">
          <cell r="A22" t="str">
            <v>2017 - 9</v>
          </cell>
          <cell r="B22">
            <v>12619</v>
          </cell>
          <cell r="C22">
            <v>12695</v>
          </cell>
          <cell r="D22">
            <v>12888</v>
          </cell>
          <cell r="E22">
            <v>12768</v>
          </cell>
        </row>
        <row r="23">
          <cell r="A23" t="str">
            <v>2017 - 10</v>
          </cell>
          <cell r="B23">
            <v>13135</v>
          </cell>
          <cell r="C23">
            <v>13229</v>
          </cell>
          <cell r="D23">
            <v>13467</v>
          </cell>
          <cell r="E23">
            <v>13068</v>
          </cell>
        </row>
        <row r="24">
          <cell r="A24" t="str">
            <v>2017 - 11</v>
          </cell>
          <cell r="B24">
            <v>13890</v>
          </cell>
          <cell r="C24">
            <v>13992</v>
          </cell>
          <cell r="D24">
            <v>14251</v>
          </cell>
          <cell r="E24">
            <v>13468</v>
          </cell>
        </row>
        <row r="25">
          <cell r="A25" t="str">
            <v>2017 - 12</v>
          </cell>
          <cell r="B25">
            <v>13908</v>
          </cell>
          <cell r="C25">
            <v>14012</v>
          </cell>
          <cell r="D25">
            <v>14275</v>
          </cell>
          <cell r="E25">
            <v>13631</v>
          </cell>
        </row>
        <row r="26">
          <cell r="A26" t="str">
            <v>2018 - 1</v>
          </cell>
          <cell r="B26">
            <v>14166</v>
          </cell>
          <cell r="C26">
            <v>14295</v>
          </cell>
          <cell r="D26">
            <v>14622</v>
          </cell>
          <cell r="E26">
            <v>14399</v>
          </cell>
        </row>
        <row r="27">
          <cell r="A27" t="str">
            <v>2018 - 2</v>
          </cell>
          <cell r="B27">
            <v>13935</v>
          </cell>
          <cell r="C27">
            <v>14057</v>
          </cell>
          <cell r="D27">
            <v>14370</v>
          </cell>
          <cell r="E27">
            <v>13875</v>
          </cell>
        </row>
        <row r="28">
          <cell r="A28" t="str">
            <v>2018 - 3</v>
          </cell>
          <cell r="B28">
            <v>13684</v>
          </cell>
          <cell r="C28">
            <v>13795</v>
          </cell>
          <cell r="D28">
            <v>14078</v>
          </cell>
          <cell r="E28">
            <v>13495</v>
          </cell>
        </row>
        <row r="29">
          <cell r="A29" t="str">
            <v>2018 - 4</v>
          </cell>
          <cell r="B29">
            <v>13608</v>
          </cell>
          <cell r="C29">
            <v>13742</v>
          </cell>
          <cell r="D29">
            <v>14084</v>
          </cell>
          <cell r="E29">
            <v>13565</v>
          </cell>
        </row>
        <row r="30">
          <cell r="A30" t="str">
            <v>2018 - 5</v>
          </cell>
          <cell r="B30">
            <v>13981</v>
          </cell>
          <cell r="C30">
            <v>14101</v>
          </cell>
          <cell r="D30">
            <v>14407</v>
          </cell>
          <cell r="E30">
            <v>13894</v>
          </cell>
        </row>
        <row r="31">
          <cell r="A31" t="str">
            <v>2018 - 6</v>
          </cell>
          <cell r="B31">
            <v>14258</v>
          </cell>
          <cell r="C31">
            <v>14355</v>
          </cell>
          <cell r="D31">
            <v>14603</v>
          </cell>
          <cell r="E31">
            <v>13974</v>
          </cell>
        </row>
        <row r="32">
          <cell r="A32" t="str">
            <v>2018 - 7</v>
          </cell>
          <cell r="B32">
            <v>14248</v>
          </cell>
          <cell r="C32">
            <v>14373</v>
          </cell>
          <cell r="D32">
            <v>14693</v>
          </cell>
          <cell r="E32">
            <v>14492</v>
          </cell>
        </row>
        <row r="33">
          <cell r="A33" t="str">
            <v>2018 - 8</v>
          </cell>
          <cell r="B33">
            <v>15355</v>
          </cell>
          <cell r="C33">
            <v>15457</v>
          </cell>
          <cell r="D33">
            <v>15717</v>
          </cell>
          <cell r="E33">
            <v>14955</v>
          </cell>
        </row>
        <row r="34">
          <cell r="A34" t="str">
            <v>2018 - 9</v>
          </cell>
          <cell r="B34">
            <v>15446</v>
          </cell>
          <cell r="C34">
            <v>15572</v>
          </cell>
          <cell r="D34">
            <v>15893</v>
          </cell>
          <cell r="E34">
            <v>15044</v>
          </cell>
        </row>
        <row r="35">
          <cell r="A35" t="str">
            <v>2018 - 10</v>
          </cell>
          <cell r="B35">
            <v>14818</v>
          </cell>
          <cell r="C35">
            <v>14945</v>
          </cell>
          <cell r="D35">
            <v>15268</v>
          </cell>
          <cell r="E35">
            <v>14004</v>
          </cell>
        </row>
        <row r="36">
          <cell r="A36" t="str">
            <v>2018 - 11</v>
          </cell>
          <cell r="B36">
            <v>15342</v>
          </cell>
          <cell r="C36">
            <v>15495</v>
          </cell>
          <cell r="D36">
            <v>15885</v>
          </cell>
          <cell r="E36">
            <v>14264</v>
          </cell>
        </row>
        <row r="37">
          <cell r="A37" t="str">
            <v>2018 - 12</v>
          </cell>
          <cell r="B37">
            <v>14148</v>
          </cell>
          <cell r="C37">
            <v>14294</v>
          </cell>
          <cell r="D37">
            <v>14669</v>
          </cell>
          <cell r="E37">
            <v>13009</v>
          </cell>
        </row>
        <row r="38">
          <cell r="A38" t="str">
            <v>2019 - 1</v>
          </cell>
          <cell r="B38">
            <v>14988</v>
          </cell>
          <cell r="C38">
            <v>15131</v>
          </cell>
          <cell r="D38">
            <v>15496</v>
          </cell>
          <cell r="E38">
            <v>14051</v>
          </cell>
        </row>
        <row r="39">
          <cell r="A39" t="str">
            <v>2019 - 2</v>
          </cell>
          <cell r="B39">
            <v>15545</v>
          </cell>
          <cell r="C39">
            <v>15695</v>
          </cell>
          <cell r="D39">
            <v>16077</v>
          </cell>
          <cell r="E39">
            <v>14507</v>
          </cell>
        </row>
        <row r="40">
          <cell r="A40" t="str">
            <v>2019 - 3</v>
          </cell>
          <cell r="B40">
            <v>16282</v>
          </cell>
          <cell r="C40">
            <v>16459</v>
          </cell>
          <cell r="D40">
            <v>16912</v>
          </cell>
          <cell r="E40">
            <v>14769</v>
          </cell>
        </row>
        <row r="41">
          <cell r="A41" t="str">
            <v>2019 - 4</v>
          </cell>
          <cell r="B41">
            <v>17081</v>
          </cell>
          <cell r="C41">
            <v>17287</v>
          </cell>
          <cell r="D41">
            <v>17815</v>
          </cell>
          <cell r="E41">
            <v>15372</v>
          </cell>
        </row>
        <row r="42">
          <cell r="A42" t="str">
            <v>2019 - 5</v>
          </cell>
          <cell r="B42">
            <v>17113</v>
          </cell>
          <cell r="C42">
            <v>17301</v>
          </cell>
          <cell r="D42">
            <v>17780</v>
          </cell>
          <cell r="E42">
            <v>14392</v>
          </cell>
        </row>
        <row r="43">
          <cell r="A43" t="str">
            <v>2019 - 6</v>
          </cell>
          <cell r="B43">
            <v>18317</v>
          </cell>
          <cell r="C43">
            <v>18511</v>
          </cell>
          <cell r="D43">
            <v>19006</v>
          </cell>
          <cell r="E43">
            <v>15393</v>
          </cell>
        </row>
        <row r="44">
          <cell r="A44" t="str">
            <v>2019 - 7</v>
          </cell>
          <cell r="B44">
            <v>17924</v>
          </cell>
          <cell r="C44">
            <v>18110</v>
          </cell>
          <cell r="D44">
            <v>18584</v>
          </cell>
          <cell r="E44">
            <v>15626</v>
          </cell>
        </row>
        <row r="45">
          <cell r="A45" t="str">
            <v>2019 - 8</v>
          </cell>
          <cell r="B45">
            <v>18820</v>
          </cell>
          <cell r="C45">
            <v>19023</v>
          </cell>
          <cell r="D45">
            <v>19541</v>
          </cell>
          <cell r="E45">
            <v>15365</v>
          </cell>
        </row>
        <row r="46">
          <cell r="A46" t="str">
            <v>2019 - 9</v>
          </cell>
          <cell r="B46">
            <v>18478</v>
          </cell>
          <cell r="C46">
            <v>18670</v>
          </cell>
          <cell r="D46">
            <v>19162</v>
          </cell>
          <cell r="E46">
            <v>15664</v>
          </cell>
        </row>
        <row r="47">
          <cell r="A47" t="str">
            <v>2019 - 10</v>
          </cell>
          <cell r="B47">
            <v>18522</v>
          </cell>
          <cell r="C47">
            <v>18727</v>
          </cell>
          <cell r="D47">
            <v>19251</v>
          </cell>
          <cell r="E47">
            <v>16010</v>
          </cell>
        </row>
        <row r="48">
          <cell r="A48" t="str">
            <v>2019 - 11</v>
          </cell>
          <cell r="B48">
            <v>19552</v>
          </cell>
          <cell r="C48">
            <v>19774</v>
          </cell>
          <cell r="D48">
            <v>20342</v>
          </cell>
          <cell r="E48">
            <v>16590</v>
          </cell>
        </row>
        <row r="49">
          <cell r="A49" t="str">
            <v>2019 - 12</v>
          </cell>
          <cell r="B49">
            <v>20067</v>
          </cell>
          <cell r="C49">
            <v>20291</v>
          </cell>
          <cell r="D49">
            <v>20862</v>
          </cell>
          <cell r="E49">
            <v>17071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foliovisualizer.com/backtest-portfolio?s=y&amp;timePeriod=4&amp;startYear=2016&amp;firstMonth=1&amp;endYear=2019&amp;lastMonth=12&amp;calendarAligned=true&amp;initialAmount=10000&amp;annualOperation=0&amp;annualAdjustment=0&amp;inflationAdjusted=true&amp;annualPercentage=0.0&amp;frequency=4&amp;rebalanceType=1&amp;absoluteDeviation=5.0&amp;relativeDeviation=25.0&amp;showYield=false&amp;reinvestDividends=true&amp;benchmark=-1&amp;benchmarkSymbol=SPY&amp;symbol1=MSFT&amp;allocation1_1=24.89&amp;allocation1_2=26.34&amp;allocation1_3=30&amp;symbol2=PFE&amp;allocation2_1=30&amp;allocation2_2=30&amp;allocation2_3=30&amp;symbol3=TSN&amp;allocation3_1=30&amp;allocation3_2=30&amp;allocation3_3=30&amp;symbol4=VMC&amp;allocation4_1=5&amp;allocation4_2=5&amp;allocation4_3=5&amp;symbol5=WSM&amp;allocation5_1=10.11&amp;allocation5_2=8.66&amp;allocation5_3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5"/>
  <sheetViews>
    <sheetView tabSelected="1" topLeftCell="A16" workbookViewId="0">
      <selection activeCell="B1" sqref="B1"/>
    </sheetView>
  </sheetViews>
  <sheetFormatPr defaultRowHeight="14.5" x14ac:dyDescent="0.35"/>
  <cols>
    <col min="1" max="1" width="49.08984375" customWidth="1"/>
    <col min="2" max="2" width="23.26953125" bestFit="1" customWidth="1"/>
    <col min="3" max="3" width="17.90625" customWidth="1"/>
    <col min="4" max="4" width="18.6328125" bestFit="1" customWidth="1"/>
    <col min="5" max="5" width="20.54296875" bestFit="1" customWidth="1"/>
    <col min="20" max="20" width="14.453125" customWidth="1"/>
    <col min="22" max="22" width="8.1796875" customWidth="1"/>
    <col min="24" max="24" width="10.81640625" bestFit="1" customWidth="1"/>
  </cols>
  <sheetData>
    <row r="1" spans="1:3" x14ac:dyDescent="0.35">
      <c r="A1" t="s">
        <v>0</v>
      </c>
      <c r="B1" s="5" t="s">
        <v>175</v>
      </c>
    </row>
    <row r="3" spans="1:3" x14ac:dyDescent="0.35">
      <c r="A3" t="s">
        <v>1</v>
      </c>
      <c r="B3" s="1">
        <v>42370</v>
      </c>
    </row>
    <row r="4" spans="1:3" x14ac:dyDescent="0.35">
      <c r="A4" t="s">
        <v>2</v>
      </c>
      <c r="B4" s="6" t="s">
        <v>176</v>
      </c>
    </row>
    <row r="5" spans="1:3" x14ac:dyDescent="0.35">
      <c r="A5" t="s">
        <v>3</v>
      </c>
      <c r="B5" s="2">
        <v>10000</v>
      </c>
    </row>
    <row r="6" spans="1:3" x14ac:dyDescent="0.35">
      <c r="A6" t="s">
        <v>4</v>
      </c>
      <c r="B6" t="s">
        <v>5</v>
      </c>
    </row>
    <row r="7" spans="1:3" x14ac:dyDescent="0.35">
      <c r="A7" t="s">
        <v>6</v>
      </c>
      <c r="B7" t="s">
        <v>7</v>
      </c>
    </row>
    <row r="8" spans="1:3" x14ac:dyDescent="0.35">
      <c r="A8" t="s">
        <v>8</v>
      </c>
      <c r="B8" t="s">
        <v>9</v>
      </c>
    </row>
    <row r="9" spans="1:3" x14ac:dyDescent="0.35">
      <c r="A9" t="s">
        <v>10</v>
      </c>
      <c r="B9" t="s">
        <v>11</v>
      </c>
    </row>
    <row r="11" spans="1:3" x14ac:dyDescent="0.35">
      <c r="A11" t="s">
        <v>225</v>
      </c>
    </row>
    <row r="13" spans="1:3" x14ac:dyDescent="0.35">
      <c r="A13" t="s">
        <v>13</v>
      </c>
      <c r="B13" t="s">
        <v>14</v>
      </c>
      <c r="C13" t="s">
        <v>15</v>
      </c>
    </row>
    <row r="14" spans="1:3" x14ac:dyDescent="0.35">
      <c r="A14" t="s">
        <v>16</v>
      </c>
      <c r="B14" t="s">
        <v>17</v>
      </c>
      <c r="C14" s="3">
        <v>0.24890000000000001</v>
      </c>
    </row>
    <row r="15" spans="1:3" x14ac:dyDescent="0.35">
      <c r="A15" t="s">
        <v>18</v>
      </c>
      <c r="B15" t="s">
        <v>19</v>
      </c>
      <c r="C15" s="3">
        <v>0.3</v>
      </c>
    </row>
    <row r="16" spans="1:3" x14ac:dyDescent="0.35">
      <c r="A16" t="s">
        <v>20</v>
      </c>
      <c r="B16" t="s">
        <v>21</v>
      </c>
      <c r="C16" s="3">
        <v>0.3</v>
      </c>
    </row>
    <row r="17" spans="1:3" x14ac:dyDescent="0.35">
      <c r="A17" t="s">
        <v>22</v>
      </c>
      <c r="B17" t="s">
        <v>23</v>
      </c>
      <c r="C17" s="3">
        <v>0.05</v>
      </c>
    </row>
    <row r="18" spans="1:3" x14ac:dyDescent="0.35">
      <c r="A18" t="s">
        <v>24</v>
      </c>
      <c r="B18" t="s">
        <v>25</v>
      </c>
      <c r="C18" s="3">
        <v>0.1011</v>
      </c>
    </row>
    <row r="20" spans="1:3" x14ac:dyDescent="0.35">
      <c r="A20" t="s">
        <v>226</v>
      </c>
    </row>
    <row r="22" spans="1:3" x14ac:dyDescent="0.35">
      <c r="A22" t="s">
        <v>13</v>
      </c>
      <c r="B22" t="s">
        <v>14</v>
      </c>
      <c r="C22" t="s">
        <v>15</v>
      </c>
    </row>
    <row r="23" spans="1:3" x14ac:dyDescent="0.35">
      <c r="A23" t="s">
        <v>16</v>
      </c>
      <c r="B23" t="s">
        <v>17</v>
      </c>
      <c r="C23" s="3">
        <v>0.26340000000000002</v>
      </c>
    </row>
    <row r="24" spans="1:3" x14ac:dyDescent="0.35">
      <c r="A24" t="s">
        <v>18</v>
      </c>
      <c r="B24" t="s">
        <v>19</v>
      </c>
      <c r="C24" s="3">
        <v>0.3</v>
      </c>
    </row>
    <row r="25" spans="1:3" x14ac:dyDescent="0.35">
      <c r="A25" t="s">
        <v>20</v>
      </c>
      <c r="B25" t="s">
        <v>21</v>
      </c>
      <c r="C25" s="3">
        <v>0.3</v>
      </c>
    </row>
    <row r="26" spans="1:3" x14ac:dyDescent="0.35">
      <c r="A26" t="s">
        <v>22</v>
      </c>
      <c r="B26" t="s">
        <v>23</v>
      </c>
      <c r="C26" s="3">
        <v>0.05</v>
      </c>
    </row>
    <row r="27" spans="1:3" x14ac:dyDescent="0.35">
      <c r="A27" t="s">
        <v>24</v>
      </c>
      <c r="B27" t="s">
        <v>25</v>
      </c>
      <c r="C27" s="3">
        <v>8.6599999999999996E-2</v>
      </c>
    </row>
    <row r="29" spans="1:3" x14ac:dyDescent="0.35">
      <c r="A29" t="s">
        <v>227</v>
      </c>
    </row>
    <row r="31" spans="1:3" x14ac:dyDescent="0.35">
      <c r="A31" t="s">
        <v>13</v>
      </c>
      <c r="B31" t="s">
        <v>14</v>
      </c>
      <c r="C31" t="s">
        <v>15</v>
      </c>
    </row>
    <row r="32" spans="1:3" x14ac:dyDescent="0.35">
      <c r="A32" t="s">
        <v>16</v>
      </c>
      <c r="B32" t="s">
        <v>17</v>
      </c>
      <c r="C32" s="3">
        <v>0.3</v>
      </c>
    </row>
    <row r="33" spans="1:5" x14ac:dyDescent="0.35">
      <c r="A33" t="s">
        <v>18</v>
      </c>
      <c r="B33" t="s">
        <v>19</v>
      </c>
      <c r="C33" s="3">
        <v>0.3</v>
      </c>
    </row>
    <row r="34" spans="1:5" x14ac:dyDescent="0.35">
      <c r="A34" t="s">
        <v>20</v>
      </c>
      <c r="B34" t="s">
        <v>21</v>
      </c>
      <c r="C34" s="3">
        <v>0.3</v>
      </c>
    </row>
    <row r="35" spans="1:5" x14ac:dyDescent="0.35">
      <c r="A35" t="s">
        <v>22</v>
      </c>
      <c r="B35" t="s">
        <v>23</v>
      </c>
      <c r="C35" s="3">
        <v>0.05</v>
      </c>
    </row>
    <row r="36" spans="1:5" x14ac:dyDescent="0.35">
      <c r="A36" t="s">
        <v>24</v>
      </c>
      <c r="B36" t="s">
        <v>25</v>
      </c>
      <c r="C36" s="3">
        <v>0.05</v>
      </c>
    </row>
    <row r="38" spans="1:5" x14ac:dyDescent="0.35">
      <c r="A38" t="s">
        <v>28</v>
      </c>
    </row>
    <row r="40" spans="1:5" x14ac:dyDescent="0.35">
      <c r="A40" t="s">
        <v>29</v>
      </c>
      <c r="B40" t="s">
        <v>12</v>
      </c>
      <c r="C40" t="s">
        <v>26</v>
      </c>
      <c r="D40" t="s">
        <v>27</v>
      </c>
      <c r="E40" t="s">
        <v>11</v>
      </c>
    </row>
    <row r="41" spans="1:5" x14ac:dyDescent="0.35">
      <c r="A41" t="s">
        <v>30</v>
      </c>
      <c r="B41" s="2">
        <v>10000</v>
      </c>
      <c r="C41" s="2">
        <v>10000</v>
      </c>
      <c r="D41" s="2">
        <v>10000</v>
      </c>
      <c r="E41" s="2">
        <v>10000</v>
      </c>
    </row>
    <row r="42" spans="1:5" x14ac:dyDescent="0.35">
      <c r="A42" t="s">
        <v>31</v>
      </c>
      <c r="B42" s="2">
        <v>20067</v>
      </c>
      <c r="C42" s="2">
        <v>20291</v>
      </c>
      <c r="D42" s="2">
        <v>20862</v>
      </c>
      <c r="E42" s="2">
        <v>17071</v>
      </c>
    </row>
    <row r="43" spans="1:5" x14ac:dyDescent="0.35">
      <c r="A43" t="s">
        <v>32</v>
      </c>
      <c r="B43" s="2">
        <v>18470</v>
      </c>
      <c r="C43" s="2">
        <v>18676</v>
      </c>
      <c r="D43" s="2">
        <v>19202</v>
      </c>
      <c r="E43" s="2">
        <v>15713</v>
      </c>
    </row>
    <row r="44" spans="1:5" x14ac:dyDescent="0.35">
      <c r="A44" t="s">
        <v>33</v>
      </c>
      <c r="B44" s="3">
        <v>0.19020000000000001</v>
      </c>
      <c r="C44" s="3">
        <v>0.19350000000000001</v>
      </c>
      <c r="D44" s="3">
        <v>0.20180000000000001</v>
      </c>
      <c r="E44" s="3">
        <v>0.1431</v>
      </c>
    </row>
    <row r="45" spans="1:5" x14ac:dyDescent="0.35">
      <c r="A45" t="s">
        <v>34</v>
      </c>
      <c r="B45" s="3">
        <v>0.1658</v>
      </c>
      <c r="C45" s="3">
        <v>0.16900000000000001</v>
      </c>
      <c r="D45" s="3">
        <v>0.1772</v>
      </c>
      <c r="E45" s="3">
        <v>0.1196</v>
      </c>
    </row>
    <row r="46" spans="1:5" x14ac:dyDescent="0.35">
      <c r="A46" t="s">
        <v>35</v>
      </c>
      <c r="B46" s="3">
        <v>0.11890000000000001</v>
      </c>
      <c r="C46" s="3">
        <v>0.1183</v>
      </c>
      <c r="D46" s="3">
        <v>0.1174</v>
      </c>
      <c r="E46" s="3">
        <v>0.11509999999999999</v>
      </c>
    </row>
    <row r="47" spans="1:5" x14ac:dyDescent="0.35">
      <c r="A47" t="s">
        <v>36</v>
      </c>
      <c r="B47" s="3">
        <v>0.41839999999999999</v>
      </c>
      <c r="C47" s="3">
        <v>0.41949999999999998</v>
      </c>
      <c r="D47" s="3">
        <v>0.42220000000000002</v>
      </c>
      <c r="E47" s="3">
        <v>0.31219999999999998</v>
      </c>
    </row>
    <row r="48" spans="1:5" x14ac:dyDescent="0.35">
      <c r="A48" t="s">
        <v>37</v>
      </c>
      <c r="B48" s="3">
        <v>1.72E-2</v>
      </c>
      <c r="C48" s="3">
        <v>2.0199999999999999E-2</v>
      </c>
      <c r="D48" s="3">
        <v>2.76E-2</v>
      </c>
      <c r="E48" s="3">
        <v>-4.5600000000000002E-2</v>
      </c>
    </row>
    <row r="49" spans="1:12" x14ac:dyDescent="0.35">
      <c r="A49" t="s">
        <v>38</v>
      </c>
      <c r="B49" s="3">
        <v>-9.2399999999999996E-2</v>
      </c>
      <c r="C49" s="3">
        <v>-9.1600000000000001E-2</v>
      </c>
      <c r="D49" s="3">
        <v>-8.9499999999999996E-2</v>
      </c>
      <c r="E49" s="3">
        <v>-0.13519999999999999</v>
      </c>
    </row>
    <row r="50" spans="1:12" x14ac:dyDescent="0.35">
      <c r="A50" t="s">
        <v>39</v>
      </c>
      <c r="B50">
        <v>1.43</v>
      </c>
      <c r="C50">
        <v>1.46</v>
      </c>
      <c r="D50">
        <v>1.53</v>
      </c>
      <c r="E50">
        <v>1.1100000000000001</v>
      </c>
    </row>
    <row r="51" spans="1:12" x14ac:dyDescent="0.35">
      <c r="A51" t="s">
        <v>40</v>
      </c>
      <c r="B51">
        <v>2.69</v>
      </c>
      <c r="C51">
        <v>2.76</v>
      </c>
      <c r="D51">
        <v>2.93</v>
      </c>
      <c r="E51">
        <v>1.7</v>
      </c>
    </row>
    <row r="52" spans="1:12" x14ac:dyDescent="0.35">
      <c r="A52" t="s">
        <v>41</v>
      </c>
      <c r="B52">
        <v>0.64</v>
      </c>
      <c r="C52">
        <v>0.64</v>
      </c>
      <c r="D52">
        <v>0.65</v>
      </c>
      <c r="E52">
        <v>1</v>
      </c>
    </row>
    <row r="54" spans="1:12" x14ac:dyDescent="0.35">
      <c r="A54" t="s">
        <v>42</v>
      </c>
    </row>
    <row r="56" spans="1:12" x14ac:dyDescent="0.35">
      <c r="A56" t="s">
        <v>29</v>
      </c>
      <c r="B56" t="s">
        <v>12</v>
      </c>
      <c r="C56" t="s">
        <v>26</v>
      </c>
      <c r="D56" t="s">
        <v>27</v>
      </c>
      <c r="E56" t="s">
        <v>11</v>
      </c>
      <c r="H56" t="s">
        <v>228</v>
      </c>
      <c r="I56" t="s">
        <v>229</v>
      </c>
      <c r="J56" t="s">
        <v>230</v>
      </c>
      <c r="K56" t="s">
        <v>231</v>
      </c>
      <c r="L56" t="s">
        <v>232</v>
      </c>
    </row>
    <row r="57" spans="1:12" x14ac:dyDescent="0.35">
      <c r="A57" t="s">
        <v>43</v>
      </c>
      <c r="B57" s="3">
        <v>1.52E-2</v>
      </c>
      <c r="C57" s="3">
        <v>1.54E-2</v>
      </c>
      <c r="D57" s="3">
        <v>1.6E-2</v>
      </c>
      <c r="E57" s="3">
        <v>1.17E-2</v>
      </c>
      <c r="H57" t="s">
        <v>233</v>
      </c>
      <c r="I57" s="3">
        <v>0.1983</v>
      </c>
      <c r="J57" s="3">
        <v>0.20150000000000001</v>
      </c>
      <c r="K57" s="3">
        <v>0.20979999999999999</v>
      </c>
      <c r="L57" s="3">
        <v>0.15049999999999999</v>
      </c>
    </row>
    <row r="58" spans="1:12" x14ac:dyDescent="0.35">
      <c r="A58" t="s">
        <v>44</v>
      </c>
      <c r="B58" s="3">
        <v>0.1983</v>
      </c>
      <c r="C58" s="3">
        <v>0.20150000000000001</v>
      </c>
      <c r="D58" s="3">
        <v>0.20979999999999999</v>
      </c>
      <c r="E58" s="3">
        <v>0.15049999999999999</v>
      </c>
      <c r="H58" t="s">
        <v>234</v>
      </c>
      <c r="I58" s="3">
        <v>0.11890000000000001</v>
      </c>
      <c r="J58" s="3">
        <v>0.1183</v>
      </c>
      <c r="K58" s="3">
        <v>0.1174</v>
      </c>
      <c r="L58" s="3">
        <v>0.11509999999999999</v>
      </c>
    </row>
    <row r="59" spans="1:12" x14ac:dyDescent="0.35">
      <c r="A59" t="s">
        <v>45</v>
      </c>
      <c r="B59" s="3">
        <v>1.46E-2</v>
      </c>
      <c r="C59" s="3">
        <v>1.49E-2</v>
      </c>
      <c r="D59" s="3">
        <v>1.54E-2</v>
      </c>
      <c r="E59" s="3">
        <v>1.12E-2</v>
      </c>
      <c r="H59" t="s">
        <v>39</v>
      </c>
      <c r="I59">
        <v>1.43</v>
      </c>
      <c r="J59">
        <v>1.46</v>
      </c>
      <c r="K59">
        <v>1.53</v>
      </c>
      <c r="L59">
        <v>1.1100000000000001</v>
      </c>
    </row>
    <row r="60" spans="1:12" x14ac:dyDescent="0.35">
      <c r="A60" t="s">
        <v>46</v>
      </c>
      <c r="B60" s="3">
        <v>0.19020000000000001</v>
      </c>
      <c r="C60" s="3">
        <v>0.19350000000000001</v>
      </c>
      <c r="D60" s="3">
        <v>0.20180000000000001</v>
      </c>
      <c r="E60" s="3">
        <v>0.1431</v>
      </c>
      <c r="H60" t="s">
        <v>36</v>
      </c>
      <c r="I60" s="3">
        <v>0.41839999999999999</v>
      </c>
      <c r="J60" s="3">
        <v>0.41949999999999998</v>
      </c>
      <c r="K60" s="3">
        <v>0.42220000000000002</v>
      </c>
      <c r="L60" s="3">
        <v>0.31219999999999998</v>
      </c>
    </row>
    <row r="61" spans="1:12" x14ac:dyDescent="0.35">
      <c r="A61" t="s">
        <v>47</v>
      </c>
      <c r="B61" s="3">
        <v>3.4299999999999997E-2</v>
      </c>
      <c r="C61" s="3">
        <v>3.4200000000000001E-2</v>
      </c>
      <c r="D61" s="3">
        <v>3.39E-2</v>
      </c>
      <c r="E61" s="3">
        <v>3.32E-2</v>
      </c>
      <c r="H61" t="s">
        <v>37</v>
      </c>
      <c r="I61" s="3">
        <v>1.72E-2</v>
      </c>
      <c r="J61" s="3">
        <v>2.0199999999999999E-2</v>
      </c>
      <c r="K61" s="3">
        <v>2.76E-2</v>
      </c>
      <c r="L61" s="3">
        <v>-4.5600000000000002E-2</v>
      </c>
    </row>
    <row r="62" spans="1:12" x14ac:dyDescent="0.35">
      <c r="A62" t="s">
        <v>48</v>
      </c>
      <c r="B62" s="3">
        <v>0.11890000000000001</v>
      </c>
      <c r="C62" s="3">
        <v>0.1183</v>
      </c>
      <c r="D62" s="3">
        <v>0.1174</v>
      </c>
      <c r="E62" s="3">
        <v>0.11509999999999999</v>
      </c>
      <c r="H62" t="s">
        <v>38</v>
      </c>
      <c r="I62" s="3">
        <v>-9.2399999999999996E-2</v>
      </c>
      <c r="J62" s="3">
        <v>-9.1600000000000001E-2</v>
      </c>
      <c r="K62" s="3">
        <v>-8.9499999999999996E-2</v>
      </c>
      <c r="L62" s="3">
        <v>-0.13519999999999999</v>
      </c>
    </row>
    <row r="63" spans="1:12" x14ac:dyDescent="0.35">
      <c r="A63" t="s">
        <v>49</v>
      </c>
      <c r="B63" s="3">
        <v>1.77E-2</v>
      </c>
      <c r="C63" s="3">
        <v>1.7500000000000002E-2</v>
      </c>
      <c r="D63" s="3">
        <v>1.72E-2</v>
      </c>
      <c r="E63" s="3">
        <v>2.1299999999999999E-2</v>
      </c>
      <c r="H63" t="s">
        <v>50</v>
      </c>
      <c r="I63">
        <v>0.64</v>
      </c>
      <c r="J63">
        <v>0.64</v>
      </c>
      <c r="K63">
        <v>0.65</v>
      </c>
      <c r="L63">
        <v>1</v>
      </c>
    </row>
    <row r="64" spans="1:12" x14ac:dyDescent="0.35">
      <c r="A64" t="s">
        <v>38</v>
      </c>
      <c r="B64" s="3">
        <v>-9.2399999999999996E-2</v>
      </c>
      <c r="C64" s="3">
        <v>-9.1600000000000001E-2</v>
      </c>
      <c r="D64" s="3">
        <v>-8.9499999999999996E-2</v>
      </c>
      <c r="E64" s="3">
        <v>-0.13519999999999999</v>
      </c>
      <c r="H64" t="s">
        <v>235</v>
      </c>
      <c r="I64" s="3">
        <v>8.9899999999999994E-2</v>
      </c>
      <c r="J64" s="3">
        <v>9.2600000000000002E-2</v>
      </c>
      <c r="K64" s="3">
        <v>9.9400000000000002E-2</v>
      </c>
      <c r="L64" s="3">
        <v>0</v>
      </c>
    </row>
    <row r="65" spans="1:5" x14ac:dyDescent="0.35">
      <c r="A65" t="s">
        <v>50</v>
      </c>
      <c r="B65">
        <v>0.64</v>
      </c>
      <c r="C65">
        <v>0.64</v>
      </c>
      <c r="D65">
        <v>0.65</v>
      </c>
      <c r="E65">
        <v>1</v>
      </c>
    </row>
    <row r="66" spans="1:5" x14ac:dyDescent="0.35">
      <c r="A66" t="s">
        <v>51</v>
      </c>
      <c r="B66">
        <v>0.66</v>
      </c>
      <c r="C66">
        <v>0.66</v>
      </c>
      <c r="D66">
        <v>0.66</v>
      </c>
      <c r="E66">
        <v>1</v>
      </c>
    </row>
    <row r="67" spans="1:5" x14ac:dyDescent="0.35">
      <c r="A67" t="s">
        <v>52</v>
      </c>
      <c r="B67" s="3">
        <v>8.9899999999999994E-2</v>
      </c>
      <c r="C67" s="3">
        <v>9.2600000000000002E-2</v>
      </c>
      <c r="D67" s="3">
        <v>9.9400000000000002E-2</v>
      </c>
      <c r="E67" s="3">
        <v>0</v>
      </c>
    </row>
    <row r="68" spans="1:5" x14ac:dyDescent="0.35">
      <c r="A68" t="s">
        <v>53</v>
      </c>
      <c r="B68" s="3">
        <v>0.40200000000000002</v>
      </c>
      <c r="C68" s="3">
        <v>0.40660000000000002</v>
      </c>
      <c r="D68" s="3">
        <v>0.41420000000000001</v>
      </c>
      <c r="E68" s="3">
        <v>1</v>
      </c>
    </row>
    <row r="69" spans="1:5" x14ac:dyDescent="0.35">
      <c r="A69" t="s">
        <v>39</v>
      </c>
      <c r="B69">
        <v>1.43</v>
      </c>
      <c r="C69">
        <v>1.46</v>
      </c>
      <c r="D69">
        <v>1.53</v>
      </c>
      <c r="E69">
        <v>1.1100000000000001</v>
      </c>
    </row>
    <row r="70" spans="1:5" x14ac:dyDescent="0.35">
      <c r="A70" t="s">
        <v>40</v>
      </c>
      <c r="B70">
        <v>2.69</v>
      </c>
      <c r="C70">
        <v>2.76</v>
      </c>
      <c r="D70">
        <v>2.93</v>
      </c>
      <c r="E70">
        <v>1.7</v>
      </c>
    </row>
    <row r="71" spans="1:5" x14ac:dyDescent="0.35">
      <c r="A71" t="s">
        <v>54</v>
      </c>
      <c r="B71">
        <v>25.84</v>
      </c>
      <c r="C71">
        <v>26.24</v>
      </c>
      <c r="D71">
        <v>27.26</v>
      </c>
      <c r="E71">
        <v>12.81</v>
      </c>
    </row>
    <row r="72" spans="1:5" x14ac:dyDescent="0.35">
      <c r="A72" t="s">
        <v>55</v>
      </c>
      <c r="B72">
        <v>2.63</v>
      </c>
      <c r="C72">
        <v>2.73</v>
      </c>
      <c r="D72">
        <v>3</v>
      </c>
      <c r="E72">
        <v>1.1200000000000001</v>
      </c>
    </row>
    <row r="73" spans="1:5" x14ac:dyDescent="0.35">
      <c r="A73" t="s">
        <v>56</v>
      </c>
      <c r="B73" s="3">
        <v>4.7199999999999999E-2</v>
      </c>
      <c r="C73" s="3">
        <v>5.0500000000000003E-2</v>
      </c>
      <c r="D73" s="3">
        <v>5.8799999999999998E-2</v>
      </c>
      <c r="E73" t="s">
        <v>57</v>
      </c>
    </row>
    <row r="74" spans="1:5" x14ac:dyDescent="0.35">
      <c r="A74" t="s">
        <v>58</v>
      </c>
      <c r="B74" s="3">
        <v>0.10009999999999999</v>
      </c>
      <c r="C74" s="3">
        <v>9.9400000000000002E-2</v>
      </c>
      <c r="D74" s="3">
        <v>9.8199999999999996E-2</v>
      </c>
      <c r="E74" t="s">
        <v>57</v>
      </c>
    </row>
    <row r="75" spans="1:5" x14ac:dyDescent="0.35">
      <c r="A75" t="s">
        <v>59</v>
      </c>
      <c r="B75">
        <v>0.47</v>
      </c>
      <c r="C75">
        <v>0.51</v>
      </c>
      <c r="D75">
        <v>0.6</v>
      </c>
      <c r="E75" t="s">
        <v>57</v>
      </c>
    </row>
    <row r="76" spans="1:5" x14ac:dyDescent="0.35">
      <c r="A76" t="s">
        <v>60</v>
      </c>
      <c r="B76">
        <v>-0.34</v>
      </c>
      <c r="C76">
        <v>-0.36</v>
      </c>
      <c r="D76">
        <v>-0.39</v>
      </c>
      <c r="E76">
        <v>-0.91</v>
      </c>
    </row>
    <row r="77" spans="1:5" x14ac:dyDescent="0.35">
      <c r="A77" t="s">
        <v>61</v>
      </c>
      <c r="B77">
        <v>-0.05</v>
      </c>
      <c r="C77">
        <v>-0.06</v>
      </c>
      <c r="D77">
        <v>-7.0000000000000007E-2</v>
      </c>
      <c r="E77">
        <v>1.71</v>
      </c>
    </row>
    <row r="78" spans="1:5" x14ac:dyDescent="0.35">
      <c r="A78" t="s">
        <v>62</v>
      </c>
      <c r="B78" s="3">
        <v>-4.1200000000000001E-2</v>
      </c>
      <c r="C78" s="3">
        <v>-4.1500000000000002E-2</v>
      </c>
      <c r="D78" s="3">
        <v>-4.3299999999999998E-2</v>
      </c>
      <c r="E78" s="3">
        <v>-6.6699999999999995E-2</v>
      </c>
    </row>
    <row r="79" spans="1:5" x14ac:dyDescent="0.35">
      <c r="A79" t="s">
        <v>63</v>
      </c>
      <c r="B79" s="3">
        <v>-3.9300000000000002E-2</v>
      </c>
      <c r="C79" s="3">
        <v>-3.8800000000000001E-2</v>
      </c>
      <c r="D79" s="3">
        <v>-3.78E-2</v>
      </c>
      <c r="E79" s="3">
        <v>-4.2900000000000001E-2</v>
      </c>
    </row>
    <row r="80" spans="1:5" x14ac:dyDescent="0.35">
      <c r="A80" t="s">
        <v>64</v>
      </c>
      <c r="B80" s="3">
        <v>-5.96E-2</v>
      </c>
      <c r="C80" s="3">
        <v>-0.06</v>
      </c>
      <c r="D80" s="3">
        <v>-6.1499999999999999E-2</v>
      </c>
      <c r="E80" s="3">
        <v>-7.85E-2</v>
      </c>
    </row>
    <row r="81" spans="1:15" x14ac:dyDescent="0.35">
      <c r="A81" t="s">
        <v>65</v>
      </c>
      <c r="B81">
        <v>88.69</v>
      </c>
      <c r="C81">
        <v>89.87</v>
      </c>
      <c r="D81">
        <v>92.86</v>
      </c>
      <c r="E81">
        <v>100</v>
      </c>
    </row>
    <row r="82" spans="1:15" x14ac:dyDescent="0.35">
      <c r="A82" t="s">
        <v>66</v>
      </c>
      <c r="B82">
        <v>33.97</v>
      </c>
      <c r="C82">
        <v>33.659999999999997</v>
      </c>
      <c r="D82">
        <v>32.89</v>
      </c>
      <c r="E82">
        <v>100</v>
      </c>
    </row>
    <row r="83" spans="1:15" x14ac:dyDescent="0.35">
      <c r="A83" t="s">
        <v>67</v>
      </c>
      <c r="B83" s="3">
        <v>0.33700000000000002</v>
      </c>
      <c r="C83" s="3">
        <v>0.33960000000000001</v>
      </c>
      <c r="D83" s="3">
        <v>0.3463</v>
      </c>
      <c r="E83" s="3">
        <v>0.3196</v>
      </c>
    </row>
    <row r="84" spans="1:15" x14ac:dyDescent="0.35">
      <c r="A84" t="s">
        <v>68</v>
      </c>
      <c r="B84" s="3">
        <v>0.14219999999999999</v>
      </c>
      <c r="C84" s="3">
        <v>0.14460000000000001</v>
      </c>
      <c r="D84" s="3">
        <v>0.15049999999999999</v>
      </c>
      <c r="E84" s="3">
        <v>0.10680000000000001</v>
      </c>
    </row>
    <row r="85" spans="1:15" x14ac:dyDescent="0.35">
      <c r="A85" t="s">
        <v>69</v>
      </c>
      <c r="B85" t="s">
        <v>70</v>
      </c>
      <c r="C85" t="s">
        <v>71</v>
      </c>
      <c r="D85" t="s">
        <v>70</v>
      </c>
      <c r="E85" t="s">
        <v>72</v>
      </c>
    </row>
    <row r="86" spans="1:15" x14ac:dyDescent="0.35">
      <c r="A86" t="s">
        <v>73</v>
      </c>
      <c r="B86">
        <v>1.23</v>
      </c>
      <c r="C86">
        <v>1.1299999999999999</v>
      </c>
      <c r="D86">
        <v>1.31</v>
      </c>
      <c r="E86">
        <v>0.57999999999999996</v>
      </c>
    </row>
    <row r="87" spans="1:15" x14ac:dyDescent="0.35">
      <c r="A87" t="s">
        <v>74</v>
      </c>
    </row>
    <row r="89" spans="1:15" x14ac:dyDescent="0.35">
      <c r="A89" t="s">
        <v>75</v>
      </c>
    </row>
    <row r="91" spans="1:15" x14ac:dyDescent="0.35">
      <c r="A91" t="s">
        <v>76</v>
      </c>
      <c r="B91" t="s">
        <v>77</v>
      </c>
      <c r="C91" t="s">
        <v>78</v>
      </c>
      <c r="D91" t="s">
        <v>79</v>
      </c>
      <c r="E91" t="s">
        <v>80</v>
      </c>
      <c r="F91" t="s">
        <v>81</v>
      </c>
      <c r="G91" t="s">
        <v>82</v>
      </c>
      <c r="M91" t="s">
        <v>88</v>
      </c>
      <c r="N91" t="s">
        <v>89</v>
      </c>
      <c r="O91" t="s">
        <v>90</v>
      </c>
    </row>
    <row r="92" spans="1:15" x14ac:dyDescent="0.35">
      <c r="A92">
        <v>2016</v>
      </c>
      <c r="B92" s="3">
        <v>2.07E-2</v>
      </c>
      <c r="C92" s="3">
        <v>0.1028</v>
      </c>
      <c r="D92" s="3">
        <v>0.1072</v>
      </c>
      <c r="E92" s="3">
        <v>0.1181</v>
      </c>
      <c r="F92" s="3">
        <v>0.12</v>
      </c>
      <c r="G92" s="2">
        <v>11028</v>
      </c>
      <c r="M92" s="3">
        <v>0.16869999999999999</v>
      </c>
      <c r="N92" s="3">
        <v>0.32700000000000001</v>
      </c>
      <c r="O92" s="3">
        <v>-0.14860000000000001</v>
      </c>
    </row>
    <row r="93" spans="1:15" x14ac:dyDescent="0.35">
      <c r="A93">
        <v>2017</v>
      </c>
      <c r="B93" s="3">
        <v>2.1100000000000001E-2</v>
      </c>
      <c r="C93" s="3">
        <v>0.2611</v>
      </c>
      <c r="D93" s="3">
        <v>0.2656</v>
      </c>
      <c r="E93" s="3">
        <v>0.27679999999999999</v>
      </c>
      <c r="F93" s="3">
        <v>0.217</v>
      </c>
      <c r="G93" s="2">
        <v>13908</v>
      </c>
      <c r="M93" s="3">
        <v>0.33379999999999999</v>
      </c>
      <c r="N93" s="3">
        <v>3.4299999999999997E-2</v>
      </c>
      <c r="O93" s="3">
        <v>0.1017</v>
      </c>
    </row>
    <row r="94" spans="1:15" x14ac:dyDescent="0.35">
      <c r="A94">
        <v>2018</v>
      </c>
      <c r="B94" s="3">
        <v>1.9099999999999999E-2</v>
      </c>
      <c r="C94" s="3">
        <v>1.72E-2</v>
      </c>
      <c r="D94" s="3">
        <v>2.0199999999999999E-2</v>
      </c>
      <c r="E94" s="3">
        <v>2.76E-2</v>
      </c>
      <c r="F94" s="3">
        <v>-4.5600000000000002E-2</v>
      </c>
      <c r="G94" s="2">
        <v>14148</v>
      </c>
      <c r="H94" t="s">
        <v>83</v>
      </c>
      <c r="I94" t="s">
        <v>84</v>
      </c>
      <c r="J94" t="s">
        <v>85</v>
      </c>
      <c r="K94" t="s">
        <v>86</v>
      </c>
      <c r="L94" t="s">
        <v>87</v>
      </c>
      <c r="M94" s="3">
        <v>-0.32819999999999999</v>
      </c>
      <c r="N94" s="3">
        <v>-0.22289999999999999</v>
      </c>
      <c r="O94" s="3">
        <v>5.8999999999999999E-3</v>
      </c>
    </row>
    <row r="95" spans="1:15" x14ac:dyDescent="0.35">
      <c r="A95">
        <v>2019</v>
      </c>
      <c r="B95" s="3">
        <v>2.29E-2</v>
      </c>
      <c r="C95" s="3">
        <v>0.41839999999999999</v>
      </c>
      <c r="D95" s="3">
        <v>0.41949999999999998</v>
      </c>
      <c r="E95" s="3">
        <v>0.42220000000000002</v>
      </c>
      <c r="F95" s="3">
        <v>0.31219999999999998</v>
      </c>
      <c r="G95" s="2">
        <v>20067</v>
      </c>
      <c r="H95" s="2">
        <v>11072</v>
      </c>
      <c r="I95" s="2">
        <v>11181</v>
      </c>
      <c r="J95" s="2">
        <v>11200</v>
      </c>
      <c r="K95" s="3">
        <v>0.1507</v>
      </c>
      <c r="L95" s="3">
        <v>4.4600000000000001E-2</v>
      </c>
      <c r="M95" s="3">
        <v>0.73870000000000002</v>
      </c>
      <c r="N95" s="3">
        <v>0.47149999999999997</v>
      </c>
      <c r="O95" s="3">
        <v>0.50129999999999997</v>
      </c>
    </row>
    <row r="96" spans="1:15" x14ac:dyDescent="0.35">
      <c r="H96" s="2">
        <v>14012</v>
      </c>
      <c r="I96" s="2">
        <v>14275</v>
      </c>
      <c r="J96" s="2">
        <v>13631</v>
      </c>
      <c r="K96" s="3">
        <v>0.40720000000000001</v>
      </c>
      <c r="L96" s="3">
        <v>0.1588</v>
      </c>
    </row>
    <row r="97" spans="1:26" x14ac:dyDescent="0.35">
      <c r="A97" t="s">
        <v>91</v>
      </c>
      <c r="H97" s="2">
        <v>14294</v>
      </c>
      <c r="I97" s="2">
        <v>14669</v>
      </c>
      <c r="J97" s="2">
        <v>13009</v>
      </c>
      <c r="K97" s="3">
        <v>0.20799999999999999</v>
      </c>
      <c r="L97" s="3">
        <v>0.2482</v>
      </c>
    </row>
    <row r="98" spans="1:26" x14ac:dyDescent="0.35">
      <c r="H98" s="2">
        <v>20291</v>
      </c>
      <c r="I98" s="2">
        <v>20862</v>
      </c>
      <c r="J98" s="2">
        <v>17071</v>
      </c>
      <c r="K98" s="3">
        <v>0.57569999999999999</v>
      </c>
      <c r="L98" s="3">
        <v>-6.9199999999999998E-2</v>
      </c>
    </row>
    <row r="99" spans="1:26" x14ac:dyDescent="0.35">
      <c r="A99" t="s">
        <v>76</v>
      </c>
      <c r="B99" t="s">
        <v>92</v>
      </c>
      <c r="C99" t="s">
        <v>78</v>
      </c>
      <c r="D99" t="s">
        <v>79</v>
      </c>
      <c r="E99" t="s">
        <v>80</v>
      </c>
      <c r="F99" t="s">
        <v>81</v>
      </c>
      <c r="G99" t="s">
        <v>82</v>
      </c>
      <c r="M99" t="s">
        <v>88</v>
      </c>
      <c r="N99" t="s">
        <v>89</v>
      </c>
      <c r="O99" t="s">
        <v>90</v>
      </c>
      <c r="T99" t="s">
        <v>236</v>
      </c>
      <c r="V99" t="s">
        <v>237</v>
      </c>
      <c r="X99" t="s">
        <v>237</v>
      </c>
      <c r="Z99" t="s">
        <v>237</v>
      </c>
    </row>
    <row r="100" spans="1:26" x14ac:dyDescent="0.35">
      <c r="A100">
        <v>2016</v>
      </c>
      <c r="B100">
        <v>1</v>
      </c>
      <c r="C100" s="3">
        <v>-3.2899999999999999E-2</v>
      </c>
      <c r="D100" s="3">
        <v>-3.1399999999999997E-2</v>
      </c>
      <c r="E100" s="3">
        <v>-2.76E-2</v>
      </c>
      <c r="F100" s="3">
        <v>-4.9799999999999997E-2</v>
      </c>
      <c r="G100" s="2">
        <v>9671</v>
      </c>
      <c r="M100" s="3">
        <v>5.9999999999999995E-4</v>
      </c>
      <c r="N100" s="3">
        <v>-7.1300000000000002E-2</v>
      </c>
      <c r="O100" s="3">
        <v>-0.1096</v>
      </c>
      <c r="S100" s="7">
        <f>C100+1</f>
        <v>0.96709999999999996</v>
      </c>
      <c r="T100" s="3">
        <f>C100</f>
        <v>-3.2899999999999999E-2</v>
      </c>
      <c r="U100" s="3">
        <f>D100+1</f>
        <v>0.96860000000000002</v>
      </c>
      <c r="V100" s="3">
        <f>D100</f>
        <v>-3.1399999999999997E-2</v>
      </c>
      <c r="W100" s="7">
        <f>E100+1</f>
        <v>0.97240000000000004</v>
      </c>
      <c r="X100" s="3">
        <f>E100</f>
        <v>-2.76E-2</v>
      </c>
      <c r="Y100" s="7">
        <f>F100+1</f>
        <v>0.95020000000000004</v>
      </c>
      <c r="Z100" s="8">
        <f>F100</f>
        <v>-4.9799999999999997E-2</v>
      </c>
    </row>
    <row r="101" spans="1:26" x14ac:dyDescent="0.35">
      <c r="A101">
        <v>2016</v>
      </c>
      <c r="B101">
        <v>2</v>
      </c>
      <c r="C101" s="3">
        <v>5.0799999999999998E-2</v>
      </c>
      <c r="D101" s="3">
        <v>4.9599999999999998E-2</v>
      </c>
      <c r="E101" s="3">
        <v>4.65E-2</v>
      </c>
      <c r="F101" s="3">
        <v>-8.0000000000000004E-4</v>
      </c>
      <c r="G101" s="2">
        <v>10163</v>
      </c>
      <c r="M101" s="3">
        <v>0.2162</v>
      </c>
      <c r="N101" s="3">
        <v>0.11940000000000001</v>
      </c>
      <c r="O101" s="3">
        <v>8.6999999999999994E-3</v>
      </c>
      <c r="S101" s="7">
        <f>C101+1</f>
        <v>1.0508</v>
      </c>
      <c r="T101" s="8">
        <f>PRODUCT($S$100:S101)-1</f>
        <v>1.6228679999999995E-2</v>
      </c>
      <c r="U101" s="3">
        <f t="shared" ref="U101:U147" si="0">D101+1</f>
        <v>1.0496000000000001</v>
      </c>
      <c r="V101" s="3">
        <f>PRODUCT($U$100:U101)-1</f>
        <v>1.6642560000000195E-2</v>
      </c>
      <c r="W101" s="7">
        <f t="shared" ref="W101:W147" si="1">E101+1</f>
        <v>1.0465</v>
      </c>
      <c r="X101" s="8">
        <f>PRODUCT($W$100:W101)-1</f>
        <v>1.7616599999999982E-2</v>
      </c>
      <c r="Y101" s="7">
        <f t="shared" ref="Y101:Y147" si="2">F101+1</f>
        <v>0.99919999999999998</v>
      </c>
      <c r="Z101" s="8">
        <f>PRODUCT($Y$100:Y101)-1</f>
        <v>-5.0560159999999965E-2</v>
      </c>
    </row>
    <row r="102" spans="1:26" x14ac:dyDescent="0.35">
      <c r="A102">
        <v>2016</v>
      </c>
      <c r="B102">
        <v>3</v>
      </c>
      <c r="C102" s="3">
        <v>3.78E-2</v>
      </c>
      <c r="D102" s="3">
        <v>3.8300000000000001E-2</v>
      </c>
      <c r="E102" s="3">
        <v>3.95E-2</v>
      </c>
      <c r="F102" s="3">
        <v>6.7199999999999996E-2</v>
      </c>
      <c r="G102" s="2">
        <v>10547</v>
      </c>
      <c r="H102" t="s">
        <v>83</v>
      </c>
      <c r="I102" t="s">
        <v>84</v>
      </c>
      <c r="J102" t="s">
        <v>85</v>
      </c>
      <c r="K102" t="s">
        <v>86</v>
      </c>
      <c r="L102" t="s">
        <v>87</v>
      </c>
      <c r="M102" s="3">
        <v>2.9499999999999998E-2</v>
      </c>
      <c r="N102" s="3">
        <v>7.1499999999999994E-2</v>
      </c>
      <c r="O102" s="3">
        <v>5.0500000000000003E-2</v>
      </c>
      <c r="S102" s="7">
        <f t="shared" ref="S102:S147" si="3">C102+1</f>
        <v>1.0378000000000001</v>
      </c>
      <c r="T102" s="8">
        <f>PRODUCT($S$100:S102)-1</f>
        <v>5.4642124104000045E-2</v>
      </c>
      <c r="U102" s="3">
        <f t="shared" si="0"/>
        <v>1.0383</v>
      </c>
      <c r="V102" s="3">
        <f>PRODUCT($U$100:U102)-1</f>
        <v>5.5579970048000193E-2</v>
      </c>
      <c r="W102" s="7">
        <f t="shared" si="1"/>
        <v>1.0395000000000001</v>
      </c>
      <c r="X102" s="8">
        <f>PRODUCT($W$100:W102)-1</f>
        <v>5.7812455700000154E-2</v>
      </c>
      <c r="Y102" s="7">
        <f t="shared" si="2"/>
        <v>1.0671999999999999</v>
      </c>
      <c r="Z102" s="8">
        <f>PRODUCT($Y$100:Y102)-1</f>
        <v>1.3242197247999909E-2</v>
      </c>
    </row>
    <row r="103" spans="1:26" x14ac:dyDescent="0.35">
      <c r="A103">
        <v>2016</v>
      </c>
      <c r="B103">
        <v>4</v>
      </c>
      <c r="C103" s="3">
        <v>8.2000000000000007E-3</v>
      </c>
      <c r="D103" s="3">
        <v>5.7999999999999996E-3</v>
      </c>
      <c r="E103" s="3">
        <v>-2.0000000000000001E-4</v>
      </c>
      <c r="F103" s="3">
        <v>3.8999999999999998E-3</v>
      </c>
      <c r="G103" s="2">
        <v>10633</v>
      </c>
      <c r="H103" s="2">
        <v>9686</v>
      </c>
      <c r="I103" s="2">
        <v>9724</v>
      </c>
      <c r="J103" s="2">
        <v>9502</v>
      </c>
      <c r="K103" s="3">
        <v>-7.0000000000000001E-3</v>
      </c>
      <c r="L103" s="3">
        <v>-5.5500000000000001E-2</v>
      </c>
      <c r="M103" s="3">
        <v>-1.26E-2</v>
      </c>
      <c r="N103" s="3">
        <v>1.95E-2</v>
      </c>
      <c r="O103" s="3">
        <v>8.0299999999999996E-2</v>
      </c>
      <c r="S103" s="7">
        <f t="shared" si="3"/>
        <v>1.0082</v>
      </c>
      <c r="T103" s="8">
        <f>PRODUCT($S$100:S103)-1</f>
        <v>6.3290189521652884E-2</v>
      </c>
      <c r="U103" s="3">
        <f t="shared" si="0"/>
        <v>1.0058</v>
      </c>
      <c r="V103" s="3">
        <f>PRODUCT($U$100:U103)-1</f>
        <v>6.1702333874278592E-2</v>
      </c>
      <c r="W103" s="7">
        <f t="shared" si="1"/>
        <v>0.99980000000000002</v>
      </c>
      <c r="X103" s="8">
        <f>PRODUCT($W$100:W103)-1</f>
        <v>5.7600893208860082E-2</v>
      </c>
      <c r="Y103" s="7">
        <f t="shared" si="2"/>
        <v>1.0039</v>
      </c>
      <c r="Z103" s="8">
        <f>PRODUCT($Y$100:Y103)-1</f>
        <v>1.7193841817267019E-2</v>
      </c>
    </row>
    <row r="104" spans="1:26" x14ac:dyDescent="0.35">
      <c r="A104">
        <v>2016</v>
      </c>
      <c r="B104">
        <v>5</v>
      </c>
      <c r="C104" s="3">
        <v>2.0400000000000001E-2</v>
      </c>
      <c r="D104" s="3">
        <v>2.2599999999999999E-2</v>
      </c>
      <c r="E104" s="3">
        <v>2.8400000000000002E-2</v>
      </c>
      <c r="F104" s="3">
        <v>1.7000000000000001E-2</v>
      </c>
      <c r="G104" s="2">
        <v>10850</v>
      </c>
      <c r="H104" s="2">
        <v>10166</v>
      </c>
      <c r="I104" s="2">
        <v>10176</v>
      </c>
      <c r="J104" s="2">
        <v>9494</v>
      </c>
      <c r="K104" s="3">
        <v>-6.9900000000000004E-2</v>
      </c>
      <c r="L104" s="3">
        <v>-1.7100000000000001E-2</v>
      </c>
      <c r="M104" s="3">
        <v>-2.8799999999999999E-2</v>
      </c>
      <c r="N104" s="3">
        <v>8.6599999999999996E-2</v>
      </c>
      <c r="O104" s="3">
        <v>-9.7699999999999995E-2</v>
      </c>
      <c r="S104" s="7">
        <f t="shared" si="3"/>
        <v>1.0204</v>
      </c>
      <c r="T104" s="8">
        <f>PRODUCT($S$100:S104)-1</f>
        <v>8.498130938789461E-2</v>
      </c>
      <c r="U104" s="3">
        <f t="shared" si="0"/>
        <v>1.0226</v>
      </c>
      <c r="V104" s="3">
        <f>PRODUCT($U$100:U104)-1</f>
        <v>8.569680661983714E-2</v>
      </c>
      <c r="W104" s="7">
        <f t="shared" si="1"/>
        <v>1.0284</v>
      </c>
      <c r="X104" s="8">
        <f>PRODUCT($W$100:W104)-1</f>
        <v>8.7636758575991625E-2</v>
      </c>
      <c r="Y104" s="7">
        <f t="shared" si="2"/>
        <v>1.0169999999999999</v>
      </c>
      <c r="Z104" s="8">
        <f>PRODUCT($Y$100:Y104)-1</f>
        <v>3.4486137128160399E-2</v>
      </c>
    </row>
    <row r="105" spans="1:26" x14ac:dyDescent="0.35">
      <c r="A105">
        <v>2016</v>
      </c>
      <c r="B105">
        <v>6</v>
      </c>
      <c r="C105" s="3">
        <v>1.2699999999999999E-2</v>
      </c>
      <c r="D105" s="3">
        <v>1.2500000000000001E-2</v>
      </c>
      <c r="E105" s="3">
        <v>1.1900000000000001E-2</v>
      </c>
      <c r="F105" s="3">
        <v>3.5000000000000001E-3</v>
      </c>
      <c r="G105" s="2">
        <v>10988</v>
      </c>
      <c r="H105" s="2">
        <v>10556</v>
      </c>
      <c r="I105" s="2">
        <v>10577</v>
      </c>
      <c r="J105" s="2">
        <v>10133</v>
      </c>
      <c r="K105" s="3">
        <v>8.5500000000000007E-2</v>
      </c>
      <c r="L105" s="3">
        <v>-1E-3</v>
      </c>
      <c r="M105" s="3">
        <v>4.7199999999999999E-2</v>
      </c>
      <c r="N105" s="3">
        <v>3.09E-2</v>
      </c>
      <c r="O105" s="3">
        <v>-1.72E-2</v>
      </c>
      <c r="S105" s="7">
        <f t="shared" si="3"/>
        <v>1.0126999999999999</v>
      </c>
      <c r="T105" s="8">
        <f>PRODUCT($S$100:S105)-1</f>
        <v>9.876057201712074E-2</v>
      </c>
      <c r="U105" s="3">
        <f t="shared" si="0"/>
        <v>1.0125</v>
      </c>
      <c r="V105" s="3">
        <f>PRODUCT($U$100:U105)-1</f>
        <v>9.9268016702585005E-2</v>
      </c>
      <c r="W105" s="7">
        <f t="shared" si="1"/>
        <v>1.0119</v>
      </c>
      <c r="X105" s="8">
        <f>PRODUCT($W$100:W105)-1</f>
        <v>0.10057963600304598</v>
      </c>
      <c r="Y105" s="7">
        <f t="shared" si="2"/>
        <v>1.0035000000000001</v>
      </c>
      <c r="Z105" s="8">
        <f>PRODUCT($Y$100:Y105)-1</f>
        <v>3.8106838608108928E-2</v>
      </c>
    </row>
    <row r="106" spans="1:26" x14ac:dyDescent="0.35">
      <c r="A106">
        <v>2016</v>
      </c>
      <c r="B106">
        <v>7</v>
      </c>
      <c r="C106" s="3">
        <v>7.7799999999999994E-2</v>
      </c>
      <c r="D106" s="3">
        <v>7.85E-2</v>
      </c>
      <c r="E106" s="3">
        <v>8.0500000000000002E-2</v>
      </c>
      <c r="F106" s="3">
        <v>3.6499999999999998E-2</v>
      </c>
      <c r="G106" s="2">
        <v>11842</v>
      </c>
      <c r="H106" s="2">
        <v>10617</v>
      </c>
      <c r="I106" s="2">
        <v>10575</v>
      </c>
      <c r="J106" s="2">
        <v>10173</v>
      </c>
      <c r="K106" s="3">
        <v>-9.7000000000000003E-2</v>
      </c>
      <c r="L106" s="3">
        <v>0.1036</v>
      </c>
      <c r="M106" s="3">
        <v>0.10199999999999999</v>
      </c>
      <c r="N106" s="3">
        <v>3.0099999999999998E-2</v>
      </c>
      <c r="O106" s="3">
        <v>4.4499999999999998E-2</v>
      </c>
      <c r="S106" s="7">
        <f t="shared" si="3"/>
        <v>1.0778000000000001</v>
      </c>
      <c r="T106" s="8">
        <f>PRODUCT($S$100:S106)-1</f>
        <v>0.18424414452005289</v>
      </c>
      <c r="U106" s="3">
        <f t="shared" si="0"/>
        <v>1.0785</v>
      </c>
      <c r="V106" s="3">
        <f>PRODUCT($U$100:U106)-1</f>
        <v>0.18556055601373789</v>
      </c>
      <c r="W106" s="7">
        <f t="shared" si="1"/>
        <v>1.0805</v>
      </c>
      <c r="X106" s="8">
        <f>PRODUCT($W$100:W106)-1</f>
        <v>0.1891762967012911</v>
      </c>
      <c r="Y106" s="7">
        <f t="shared" si="2"/>
        <v>1.0365</v>
      </c>
      <c r="Z106" s="8">
        <f>PRODUCT($Y$100:Y106)-1</f>
        <v>7.5997738217304933E-2</v>
      </c>
    </row>
    <row r="107" spans="1:26" x14ac:dyDescent="0.35">
      <c r="A107">
        <v>2016</v>
      </c>
      <c r="B107">
        <v>8</v>
      </c>
      <c r="C107" s="3">
        <v>-6.4000000000000003E-3</v>
      </c>
      <c r="D107" s="3">
        <v>-5.8999999999999999E-3</v>
      </c>
      <c r="E107" s="3">
        <v>-4.4000000000000003E-3</v>
      </c>
      <c r="F107" s="3">
        <v>1.1999999999999999E-3</v>
      </c>
      <c r="G107" s="2">
        <v>11766</v>
      </c>
      <c r="H107" s="2">
        <v>10857</v>
      </c>
      <c r="I107" s="2">
        <v>10875</v>
      </c>
      <c r="J107" s="2">
        <v>10346</v>
      </c>
      <c r="K107" s="3">
        <v>7.0300000000000001E-2</v>
      </c>
      <c r="L107" s="3">
        <v>7.0400000000000004E-2</v>
      </c>
      <c r="M107" s="3">
        <v>2.8799999999999999E-2</v>
      </c>
      <c r="N107" s="3">
        <v>-0.08</v>
      </c>
      <c r="O107" s="3">
        <v>-2.6599999999999999E-2</v>
      </c>
      <c r="S107" s="7">
        <f t="shared" si="3"/>
        <v>0.99360000000000004</v>
      </c>
      <c r="T107" s="8">
        <f>PRODUCT($S$100:S107)-1</f>
        <v>0.1766649819951247</v>
      </c>
      <c r="U107" s="3">
        <f t="shared" si="0"/>
        <v>0.99409999999999998</v>
      </c>
      <c r="V107" s="3">
        <f>PRODUCT($U$100:U107)-1</f>
        <v>0.17856574873325681</v>
      </c>
      <c r="W107" s="7">
        <f t="shared" si="1"/>
        <v>0.99560000000000004</v>
      </c>
      <c r="X107" s="8">
        <f>PRODUCT($W$100:W107)-1</f>
        <v>0.18394392099580537</v>
      </c>
      <c r="Y107" s="7">
        <f t="shared" si="2"/>
        <v>1.0012000000000001</v>
      </c>
      <c r="Z107" s="8">
        <f>PRODUCT($Y$100:Y107)-1</f>
        <v>7.7288935503165845E-2</v>
      </c>
    </row>
    <row r="108" spans="1:26" x14ac:dyDescent="0.35">
      <c r="A108">
        <v>2016</v>
      </c>
      <c r="B108">
        <v>9</v>
      </c>
      <c r="C108" s="3">
        <v>-1.37E-2</v>
      </c>
      <c r="D108" s="3">
        <v>-1.3299999999999999E-2</v>
      </c>
      <c r="E108" s="3">
        <v>-1.24E-2</v>
      </c>
      <c r="F108" s="3">
        <v>1E-4</v>
      </c>
      <c r="G108" s="2">
        <v>11605</v>
      </c>
      <c r="H108" s="2">
        <v>10993</v>
      </c>
      <c r="I108" s="2">
        <v>11004</v>
      </c>
      <c r="J108" s="2">
        <v>10382</v>
      </c>
      <c r="K108" s="3">
        <v>-3.4500000000000003E-2</v>
      </c>
      <c r="L108" s="3">
        <v>1.47E-2</v>
      </c>
      <c r="M108" s="3">
        <v>-1.1900000000000001E-2</v>
      </c>
      <c r="N108" s="3">
        <v>-1.1999999999999999E-3</v>
      </c>
      <c r="O108" s="3">
        <v>-2.9600000000000001E-2</v>
      </c>
      <c r="S108" s="7">
        <f t="shared" si="3"/>
        <v>0.98629999999999995</v>
      </c>
      <c r="T108" s="8">
        <f>PRODUCT($S$100:S108)-1</f>
        <v>0.16054467174179154</v>
      </c>
      <c r="U108" s="3">
        <f t="shared" si="0"/>
        <v>0.98670000000000002</v>
      </c>
      <c r="V108" s="3">
        <f>PRODUCT($U$100:U108)-1</f>
        <v>0.1628908242751046</v>
      </c>
      <c r="W108" s="7">
        <f t="shared" si="1"/>
        <v>0.98760000000000003</v>
      </c>
      <c r="X108" s="8">
        <f>PRODUCT($W$100:W108)-1</f>
        <v>0.16926301637545738</v>
      </c>
      <c r="Y108" s="7">
        <f t="shared" si="2"/>
        <v>1.0001</v>
      </c>
      <c r="Z108" s="8">
        <f>PRODUCT($Y$100:Y108)-1</f>
        <v>7.7396664396716108E-2</v>
      </c>
    </row>
    <row r="109" spans="1:26" x14ac:dyDescent="0.35">
      <c r="A109">
        <v>2016</v>
      </c>
      <c r="B109">
        <v>10</v>
      </c>
      <c r="C109" s="3">
        <v>-3.4299999999999997E-2</v>
      </c>
      <c r="D109" s="3">
        <v>-3.2800000000000003E-2</v>
      </c>
      <c r="E109" s="3">
        <v>-2.8799999999999999E-2</v>
      </c>
      <c r="F109" s="3">
        <v>-1.7299999999999999E-2</v>
      </c>
      <c r="G109" s="2">
        <v>11206</v>
      </c>
      <c r="H109" s="2">
        <v>11856</v>
      </c>
      <c r="I109" s="2">
        <v>11890</v>
      </c>
      <c r="J109" s="2">
        <v>10761</v>
      </c>
      <c r="K109" s="3">
        <v>0.1077</v>
      </c>
      <c r="L109" s="3">
        <v>4.7699999999999999E-2</v>
      </c>
      <c r="M109" s="3">
        <v>-5.1200000000000002E-2</v>
      </c>
      <c r="N109" s="3">
        <v>-4.7000000000000002E-3</v>
      </c>
      <c r="O109" s="3">
        <v>-8.7999999999999995E-2</v>
      </c>
      <c r="S109" s="7">
        <f t="shared" si="3"/>
        <v>0.9657</v>
      </c>
      <c r="T109" s="8">
        <f>PRODUCT($S$100:S109)-1</f>
        <v>0.12073798950104808</v>
      </c>
      <c r="U109" s="3">
        <f t="shared" si="0"/>
        <v>0.96719999999999995</v>
      </c>
      <c r="V109" s="3">
        <f>PRODUCT($U$100:U109)-1</f>
        <v>0.12474800523888119</v>
      </c>
      <c r="W109" s="7">
        <f t="shared" si="1"/>
        <v>0.97119999999999995</v>
      </c>
      <c r="X109" s="8">
        <f>PRODUCT($W$100:W109)-1</f>
        <v>0.13558824150384408</v>
      </c>
      <c r="Y109" s="7">
        <f t="shared" si="2"/>
        <v>0.98270000000000002</v>
      </c>
      <c r="Z109" s="8">
        <f>PRODUCT($Y$100:Y109)-1</f>
        <v>5.8757702102652853E-2</v>
      </c>
    </row>
    <row r="110" spans="1:26" x14ac:dyDescent="0.35">
      <c r="A110">
        <v>2016</v>
      </c>
      <c r="B110">
        <v>11</v>
      </c>
      <c r="C110" s="3">
        <v>-4.0899999999999999E-2</v>
      </c>
      <c r="D110" s="3">
        <v>-4.2500000000000003E-2</v>
      </c>
      <c r="E110" s="3">
        <v>-4.65E-2</v>
      </c>
      <c r="F110" s="3">
        <v>3.6799999999999999E-2</v>
      </c>
      <c r="G110" s="2">
        <v>10748</v>
      </c>
      <c r="H110" s="2">
        <v>11786</v>
      </c>
      <c r="I110" s="2">
        <v>11837</v>
      </c>
      <c r="J110" s="2">
        <v>10773</v>
      </c>
      <c r="K110" s="3">
        <v>2.01E-2</v>
      </c>
      <c r="L110" s="3">
        <v>-4.8599999999999997E-2</v>
      </c>
      <c r="M110" s="3">
        <v>-0.1951</v>
      </c>
      <c r="N110" s="3">
        <v>0.11169999999999999</v>
      </c>
      <c r="O110" s="3">
        <v>0.1852</v>
      </c>
      <c r="S110" s="7">
        <f t="shared" si="3"/>
        <v>0.95909999999999995</v>
      </c>
      <c r="T110" s="8">
        <f>PRODUCT($S$100:S110)-1</f>
        <v>7.4899805730455071E-2</v>
      </c>
      <c r="U110" s="3">
        <f t="shared" si="0"/>
        <v>0.95750000000000002</v>
      </c>
      <c r="V110" s="3">
        <f>PRODUCT($U$100:U110)-1</f>
        <v>7.6946215016228781E-2</v>
      </c>
      <c r="W110" s="7">
        <f t="shared" si="1"/>
        <v>0.95350000000000001</v>
      </c>
      <c r="X110" s="8">
        <f>PRODUCT($W$100:W110)-1</f>
        <v>8.2783388273915293E-2</v>
      </c>
      <c r="Y110" s="7">
        <f t="shared" si="2"/>
        <v>1.0367999999999999</v>
      </c>
      <c r="Z110" s="8">
        <f>PRODUCT($Y$100:Y110)-1</f>
        <v>9.7719985540030363E-2</v>
      </c>
    </row>
    <row r="111" spans="1:26" x14ac:dyDescent="0.35">
      <c r="A111">
        <v>2016</v>
      </c>
      <c r="B111">
        <v>12</v>
      </c>
      <c r="C111" s="3">
        <v>2.5999999999999999E-2</v>
      </c>
      <c r="D111" s="3">
        <v>2.8000000000000001E-2</v>
      </c>
      <c r="E111" s="3">
        <v>3.2800000000000003E-2</v>
      </c>
      <c r="F111" s="3">
        <v>2.0299999999999999E-2</v>
      </c>
      <c r="G111" s="2">
        <v>11028</v>
      </c>
      <c r="H111" s="2">
        <v>11629</v>
      </c>
      <c r="I111" s="2">
        <v>11690</v>
      </c>
      <c r="J111" s="2">
        <v>10774</v>
      </c>
      <c r="K111" s="3">
        <v>2.3999999999999998E-3</v>
      </c>
      <c r="L111" s="3">
        <v>-2.6700000000000002E-2</v>
      </c>
      <c r="M111" s="3">
        <v>8.5699999999999998E-2</v>
      </c>
      <c r="N111" s="3">
        <v>-4.0000000000000001E-3</v>
      </c>
      <c r="O111" s="3">
        <v>-0.1166</v>
      </c>
      <c r="S111" s="7">
        <f t="shared" si="3"/>
        <v>1.026</v>
      </c>
      <c r="T111" s="8">
        <f>PRODUCT($S$100:S111)-1</f>
        <v>0.10284720067944697</v>
      </c>
      <c r="U111" s="3">
        <f t="shared" si="0"/>
        <v>1.028</v>
      </c>
      <c r="V111" s="3">
        <f>PRODUCT($U$100:U111)-1</f>
        <v>0.10710070903668312</v>
      </c>
      <c r="W111" s="7">
        <f t="shared" si="1"/>
        <v>1.0327999999999999</v>
      </c>
      <c r="X111" s="8">
        <f>PRODUCT($W$100:W111)-1</f>
        <v>0.11829868340929961</v>
      </c>
      <c r="Y111" s="7">
        <f t="shared" si="2"/>
        <v>1.0203</v>
      </c>
      <c r="Z111" s="8">
        <f>PRODUCT($Y$100:Y111)-1</f>
        <v>0.12000370124649296</v>
      </c>
    </row>
    <row r="112" spans="1:26" x14ac:dyDescent="0.35">
      <c r="A112">
        <v>2017</v>
      </c>
      <c r="B112">
        <v>1</v>
      </c>
      <c r="C112" s="3">
        <v>1.0200000000000001E-2</v>
      </c>
      <c r="D112" s="3">
        <v>1.0699999999999999E-2</v>
      </c>
      <c r="E112" s="3">
        <v>1.21E-2</v>
      </c>
      <c r="F112" s="3">
        <v>1.7899999999999999E-2</v>
      </c>
      <c r="G112" s="2">
        <v>11140</v>
      </c>
      <c r="H112" s="2">
        <v>11248</v>
      </c>
      <c r="I112" s="2">
        <v>11354</v>
      </c>
      <c r="J112" s="2">
        <v>10587</v>
      </c>
      <c r="K112" s="3">
        <v>4.0300000000000002E-2</v>
      </c>
      <c r="L112" s="3">
        <v>-6.3799999999999996E-2</v>
      </c>
      <c r="M112" s="3">
        <v>1.7999999999999999E-2</v>
      </c>
      <c r="N112" s="3">
        <v>2.5399999999999999E-2</v>
      </c>
      <c r="O112" s="3">
        <v>3.8E-3</v>
      </c>
      <c r="S112" s="7">
        <f t="shared" si="3"/>
        <v>1.0102</v>
      </c>
      <c r="T112" s="8">
        <f>PRODUCT($S$100:S112)-1</f>
        <v>0.11409624212637737</v>
      </c>
      <c r="U112" s="3">
        <f t="shared" si="0"/>
        <v>1.0106999999999999</v>
      </c>
      <c r="V112" s="3">
        <f>PRODUCT($U$100:U112)-1</f>
        <v>0.11894668662337549</v>
      </c>
      <c r="W112" s="7">
        <f t="shared" si="1"/>
        <v>1.0121</v>
      </c>
      <c r="X112" s="8">
        <f>PRODUCT($W$100:W112)-1</f>
        <v>0.13183009747855223</v>
      </c>
      <c r="Y112" s="7">
        <f t="shared" si="2"/>
        <v>1.0179</v>
      </c>
      <c r="Z112" s="8">
        <f>PRODUCT($Y$100:Y112)-1</f>
        <v>0.1400517674988051</v>
      </c>
    </row>
    <row r="113" spans="1:26" x14ac:dyDescent="0.35">
      <c r="A113">
        <v>2017</v>
      </c>
      <c r="B113">
        <v>2</v>
      </c>
      <c r="C113" s="3">
        <v>2.1700000000000001E-2</v>
      </c>
      <c r="D113" s="3">
        <v>2.1499999999999998E-2</v>
      </c>
      <c r="E113" s="3">
        <v>2.1000000000000001E-2</v>
      </c>
      <c r="F113" s="3">
        <v>3.9300000000000002E-2</v>
      </c>
      <c r="G113" s="2">
        <v>11382</v>
      </c>
      <c r="H113" s="2">
        <v>10770</v>
      </c>
      <c r="I113" s="2">
        <v>10826</v>
      </c>
      <c r="J113" s="2">
        <v>10977</v>
      </c>
      <c r="K113" s="3">
        <v>1.23E-2</v>
      </c>
      <c r="L113" s="3">
        <v>2.3699999999999999E-2</v>
      </c>
      <c r="M113" s="3">
        <v>-1E-4</v>
      </c>
      <c r="N113" s="3">
        <v>-5.8200000000000002E-2</v>
      </c>
      <c r="O113" s="3">
        <v>7.9000000000000008E-3</v>
      </c>
      <c r="S113" s="7">
        <f t="shared" si="3"/>
        <v>1.0217000000000001</v>
      </c>
      <c r="T113" s="8">
        <f>PRODUCT($S$100:S113)-1</f>
        <v>0.1382721305805199</v>
      </c>
      <c r="U113" s="3">
        <f t="shared" si="0"/>
        <v>1.0215000000000001</v>
      </c>
      <c r="V113" s="3">
        <f>PRODUCT($U$100:U113)-1</f>
        <v>0.14300404038577819</v>
      </c>
      <c r="W113" s="7">
        <f t="shared" si="1"/>
        <v>1.0209999999999999</v>
      </c>
      <c r="X113" s="8">
        <f>PRODUCT($W$100:W113)-1</f>
        <v>0.15559852952560171</v>
      </c>
      <c r="Y113" s="7">
        <f t="shared" si="2"/>
        <v>1.0392999999999999</v>
      </c>
      <c r="Z113" s="8">
        <f>PRODUCT($Y$100:Y113)-1</f>
        <v>0.18485580196150808</v>
      </c>
    </row>
    <row r="114" spans="1:26" x14ac:dyDescent="0.35">
      <c r="A114">
        <v>2017</v>
      </c>
      <c r="B114">
        <v>3</v>
      </c>
      <c r="C114" s="3">
        <v>1.43E-2</v>
      </c>
      <c r="D114" s="3">
        <v>1.3299999999999999E-2</v>
      </c>
      <c r="E114" s="3">
        <v>1.0699999999999999E-2</v>
      </c>
      <c r="F114" s="3">
        <v>1.2999999999999999E-3</v>
      </c>
      <c r="G114" s="2">
        <v>11545</v>
      </c>
      <c r="H114" s="2">
        <v>11072</v>
      </c>
      <c r="I114" s="2">
        <v>11181</v>
      </c>
      <c r="J114" s="2">
        <v>11200</v>
      </c>
      <c r="K114" s="3">
        <v>3.1199999999999999E-2</v>
      </c>
      <c r="L114" s="3">
        <v>1.06E-2</v>
      </c>
      <c r="M114" s="3">
        <v>-1.3599999999999999E-2</v>
      </c>
      <c r="N114" s="3">
        <v>-1.1000000000000001E-3</v>
      </c>
      <c r="O114" s="3">
        <v>0.10349999999999999</v>
      </c>
      <c r="S114" s="7">
        <f t="shared" si="3"/>
        <v>1.0143</v>
      </c>
      <c r="T114" s="8">
        <f>PRODUCT($S$100:S114)-1</f>
        <v>0.15454942204782141</v>
      </c>
      <c r="U114" s="3">
        <f t="shared" si="0"/>
        <v>1.0133000000000001</v>
      </c>
      <c r="V114" s="3">
        <f>PRODUCT($U$100:U114)-1</f>
        <v>0.15820599412290903</v>
      </c>
      <c r="W114" s="7">
        <f t="shared" si="1"/>
        <v>1.0106999999999999</v>
      </c>
      <c r="X114" s="8">
        <f>PRODUCT($W$100:W114)-1</f>
        <v>0.16796343379152567</v>
      </c>
      <c r="Y114" s="7">
        <f t="shared" si="2"/>
        <v>1.0013000000000001</v>
      </c>
      <c r="Z114" s="8">
        <f>PRODUCT($Y$100:Y114)-1</f>
        <v>0.18639611450405824</v>
      </c>
    </row>
    <row r="115" spans="1:26" x14ac:dyDescent="0.35">
      <c r="A115">
        <v>2017</v>
      </c>
      <c r="B115">
        <v>4</v>
      </c>
      <c r="C115" s="3">
        <v>2.1100000000000001E-2</v>
      </c>
      <c r="D115" s="3">
        <v>2.1499999999999998E-2</v>
      </c>
      <c r="E115" s="3">
        <v>2.24E-2</v>
      </c>
      <c r="F115" s="3">
        <v>9.9000000000000008E-3</v>
      </c>
      <c r="G115" s="2">
        <v>11789</v>
      </c>
      <c r="H115" s="2">
        <v>11190</v>
      </c>
      <c r="I115" s="2">
        <v>11316</v>
      </c>
      <c r="J115" s="2">
        <v>11401</v>
      </c>
      <c r="K115" s="3">
        <v>4.0399999999999998E-2</v>
      </c>
      <c r="L115" s="3">
        <v>-2.3099999999999999E-2</v>
      </c>
      <c r="M115" s="3">
        <v>4.1300000000000003E-2</v>
      </c>
      <c r="N115" s="3">
        <v>3.3E-3</v>
      </c>
      <c r="O115" s="3">
        <v>1.52E-2</v>
      </c>
      <c r="S115" s="7">
        <f t="shared" si="3"/>
        <v>1.0210999999999999</v>
      </c>
      <c r="T115" s="8">
        <f>PRODUCT($S$100:S115)-1</f>
        <v>0.17891041485303028</v>
      </c>
      <c r="U115" s="3">
        <f t="shared" si="0"/>
        <v>1.0215000000000001</v>
      </c>
      <c r="V115" s="3">
        <f>PRODUCT($U$100:U115)-1</f>
        <v>0.18310742299655169</v>
      </c>
      <c r="W115" s="7">
        <f t="shared" si="1"/>
        <v>1.0224</v>
      </c>
      <c r="X115" s="8">
        <f>PRODUCT($W$100:W115)-1</f>
        <v>0.19412581470845591</v>
      </c>
      <c r="Y115" s="7">
        <f t="shared" si="2"/>
        <v>1.0099</v>
      </c>
      <c r="Z115" s="8">
        <f>PRODUCT($Y$100:Y115)-1</f>
        <v>0.19814143603764833</v>
      </c>
    </row>
    <row r="116" spans="1:26" x14ac:dyDescent="0.35">
      <c r="A116">
        <v>2017</v>
      </c>
      <c r="B116">
        <v>5</v>
      </c>
      <c r="C116" s="3">
        <v>-4.1399999999999999E-2</v>
      </c>
      <c r="D116" s="3">
        <v>-3.95E-2</v>
      </c>
      <c r="E116" s="3">
        <v>-3.4700000000000002E-2</v>
      </c>
      <c r="F116" s="3">
        <v>1.41E-2</v>
      </c>
      <c r="G116" s="2">
        <v>11301</v>
      </c>
      <c r="H116" s="2">
        <v>11431</v>
      </c>
      <c r="I116" s="2">
        <v>11554</v>
      </c>
      <c r="J116" s="2">
        <v>11848</v>
      </c>
      <c r="K116" s="3">
        <v>-4.4000000000000003E-3</v>
      </c>
      <c r="L116" s="3">
        <v>8.6199999999999999E-2</v>
      </c>
      <c r="M116" s="3">
        <v>-0.1042</v>
      </c>
      <c r="N116" s="3">
        <v>3.32E-2</v>
      </c>
      <c r="O116" s="3">
        <v>-9.9699999999999997E-2</v>
      </c>
      <c r="S116" s="7">
        <f t="shared" si="3"/>
        <v>0.95860000000000001</v>
      </c>
      <c r="T116" s="8">
        <f>PRODUCT($S$100:S116)-1</f>
        <v>0.13010352367811473</v>
      </c>
      <c r="U116" s="3">
        <f t="shared" si="0"/>
        <v>0.96050000000000002</v>
      </c>
      <c r="V116" s="3">
        <f>PRODUCT($U$100:U116)-1</f>
        <v>0.13637467978818796</v>
      </c>
      <c r="W116" s="7">
        <f t="shared" si="1"/>
        <v>0.96530000000000005</v>
      </c>
      <c r="X116" s="8">
        <f>PRODUCT($W$100:W116)-1</f>
        <v>0.15268964893807246</v>
      </c>
      <c r="Y116" s="7">
        <f t="shared" si="2"/>
        <v>1.0141</v>
      </c>
      <c r="Z116" s="8">
        <f>PRODUCT($Y$100:Y116)-1</f>
        <v>0.2150352302857792</v>
      </c>
    </row>
    <row r="117" spans="1:26" x14ac:dyDescent="0.35">
      <c r="A117">
        <v>2017</v>
      </c>
      <c r="B117">
        <v>6</v>
      </c>
      <c r="C117" s="3">
        <v>3.0800000000000001E-2</v>
      </c>
      <c r="D117" s="3">
        <v>3.0599999999999999E-2</v>
      </c>
      <c r="E117" s="3">
        <v>3.0099999999999998E-2</v>
      </c>
      <c r="F117" s="3">
        <v>6.4000000000000003E-3</v>
      </c>
      <c r="G117" s="2">
        <v>11649</v>
      </c>
      <c r="H117" s="2">
        <v>11583</v>
      </c>
      <c r="I117" s="2">
        <v>11677</v>
      </c>
      <c r="J117" s="2">
        <v>11863</v>
      </c>
      <c r="K117" s="3">
        <v>2.9399999999999999E-2</v>
      </c>
      <c r="L117" s="3">
        <v>2.5999999999999999E-3</v>
      </c>
      <c r="M117" s="3">
        <v>9.2299999999999993E-2</v>
      </c>
      <c r="N117" s="3">
        <v>1.6299999999999999E-2</v>
      </c>
      <c r="O117" s="3">
        <v>-3.3E-3</v>
      </c>
      <c r="S117" s="7">
        <f t="shared" si="3"/>
        <v>1.0307999999999999</v>
      </c>
      <c r="T117" s="8">
        <f>PRODUCT($S$100:S117)-1</f>
        <v>0.1649107122074005</v>
      </c>
      <c r="U117" s="3">
        <f t="shared" si="0"/>
        <v>1.0306</v>
      </c>
      <c r="V117" s="3">
        <f>PRODUCT($U$100:U117)-1</f>
        <v>0.17114774498970653</v>
      </c>
      <c r="W117" s="7">
        <f t="shared" si="1"/>
        <v>1.0301</v>
      </c>
      <c r="X117" s="8">
        <f>PRODUCT($W$100:W117)-1</f>
        <v>0.18738560737110843</v>
      </c>
      <c r="Y117" s="7">
        <f t="shared" si="2"/>
        <v>1.0064</v>
      </c>
      <c r="Z117" s="8">
        <f>PRODUCT($Y$100:Y117)-1</f>
        <v>0.22281145575960815</v>
      </c>
    </row>
    <row r="118" spans="1:26" x14ac:dyDescent="0.35">
      <c r="A118">
        <v>2017</v>
      </c>
      <c r="B118">
        <v>7</v>
      </c>
      <c r="C118" s="3">
        <v>9.2999999999999992E-3</v>
      </c>
      <c r="D118" s="3">
        <v>1.06E-2</v>
      </c>
      <c r="E118" s="3">
        <v>1.3899999999999999E-2</v>
      </c>
      <c r="F118" s="3">
        <v>2.06E-2</v>
      </c>
      <c r="G118" s="2">
        <v>11758</v>
      </c>
      <c r="H118" s="2">
        <v>11831</v>
      </c>
      <c r="I118" s="2">
        <v>11938</v>
      </c>
      <c r="J118" s="2">
        <v>11981</v>
      </c>
      <c r="K118" s="3">
        <v>3.95E-2</v>
      </c>
      <c r="L118" s="3">
        <v>-8.5000000000000006E-3</v>
      </c>
      <c r="M118" s="3">
        <v>1.17E-2</v>
      </c>
      <c r="N118" s="3">
        <v>-2.81E-2</v>
      </c>
      <c r="O118" s="3">
        <v>-3.4299999999999997E-2</v>
      </c>
      <c r="S118" s="7">
        <f t="shared" si="3"/>
        <v>1.0093000000000001</v>
      </c>
      <c r="T118" s="8">
        <f>PRODUCT($S$100:S118)-1</f>
        <v>0.17574438183092944</v>
      </c>
      <c r="U118" s="3">
        <f t="shared" si="0"/>
        <v>1.0105999999999999</v>
      </c>
      <c r="V118" s="3">
        <f>PRODUCT($U$100:U118)-1</f>
        <v>0.18356191108659736</v>
      </c>
      <c r="W118" s="7">
        <f t="shared" si="1"/>
        <v>1.0139</v>
      </c>
      <c r="X118" s="8">
        <f>PRODUCT($W$100:W118)-1</f>
        <v>0.20389026731356696</v>
      </c>
      <c r="Y118" s="7">
        <f t="shared" si="2"/>
        <v>1.0206</v>
      </c>
      <c r="Z118" s="8">
        <f>PRODUCT($Y$100:Y118)-1</f>
        <v>0.24800137174825609</v>
      </c>
    </row>
    <row r="119" spans="1:26" x14ac:dyDescent="0.35">
      <c r="A119">
        <v>2017</v>
      </c>
      <c r="B119">
        <v>8</v>
      </c>
      <c r="C119" s="3">
        <v>1.83E-2</v>
      </c>
      <c r="D119" s="3">
        <v>1.89E-2</v>
      </c>
      <c r="E119" s="3">
        <v>2.0500000000000001E-2</v>
      </c>
      <c r="F119" s="3">
        <v>2.8999999999999998E-3</v>
      </c>
      <c r="G119" s="2">
        <v>11973</v>
      </c>
      <c r="H119" s="2">
        <v>11364</v>
      </c>
      <c r="I119" s="2">
        <v>11524</v>
      </c>
      <c r="J119" s="2">
        <v>12150</v>
      </c>
      <c r="K119" s="3">
        <v>2.5899999999999999E-2</v>
      </c>
      <c r="L119" s="3">
        <v>-2.81E-2</v>
      </c>
      <c r="M119" s="3">
        <v>2.7000000000000001E-3</v>
      </c>
      <c r="N119" s="3">
        <v>-1.29E-2</v>
      </c>
      <c r="O119" s="3">
        <v>-9.2999999999999992E-3</v>
      </c>
      <c r="S119" s="7">
        <f t="shared" si="3"/>
        <v>1.0183</v>
      </c>
      <c r="T119" s="8">
        <f>PRODUCT($S$100:S119)-1</f>
        <v>0.19726050401843542</v>
      </c>
      <c r="U119" s="3">
        <f t="shared" si="0"/>
        <v>1.0188999999999999</v>
      </c>
      <c r="V119" s="3">
        <f>PRODUCT($U$100:U119)-1</f>
        <v>0.20593123120613388</v>
      </c>
      <c r="W119" s="7">
        <f t="shared" si="1"/>
        <v>1.0205</v>
      </c>
      <c r="X119" s="8">
        <f>PRODUCT($W$100:W119)-1</f>
        <v>0.22857001779349506</v>
      </c>
      <c r="Y119" s="7">
        <f t="shared" si="2"/>
        <v>1.0028999999999999</v>
      </c>
      <c r="Z119" s="8">
        <f>PRODUCT($Y$100:Y119)-1</f>
        <v>0.2516205757263259</v>
      </c>
    </row>
    <row r="120" spans="1:26" x14ac:dyDescent="0.35">
      <c r="A120">
        <v>2017</v>
      </c>
      <c r="B120">
        <v>9</v>
      </c>
      <c r="C120" s="3">
        <v>5.3900000000000003E-2</v>
      </c>
      <c r="D120" s="3">
        <v>5.2600000000000001E-2</v>
      </c>
      <c r="E120" s="3">
        <v>4.9299999999999997E-2</v>
      </c>
      <c r="F120" s="3">
        <v>2.01E-2</v>
      </c>
      <c r="G120" s="2">
        <v>12619</v>
      </c>
      <c r="H120" s="2">
        <v>11712</v>
      </c>
      <c r="I120" s="2">
        <v>11871</v>
      </c>
      <c r="J120" s="2">
        <v>12228</v>
      </c>
      <c r="K120" s="3">
        <v>-1.2999999999999999E-2</v>
      </c>
      <c r="L120" s="3">
        <v>2.8799999999999999E-2</v>
      </c>
      <c r="M120" s="3">
        <v>0.113</v>
      </c>
      <c r="N120" s="3">
        <v>-1.37E-2</v>
      </c>
      <c r="O120" s="3">
        <v>8.3900000000000002E-2</v>
      </c>
      <c r="S120" s="7">
        <f t="shared" si="3"/>
        <v>1.0539000000000001</v>
      </c>
      <c r="T120" s="8">
        <f>PRODUCT($S$100:S120)-1</f>
        <v>0.2617928451850291</v>
      </c>
      <c r="U120" s="3">
        <f t="shared" si="0"/>
        <v>1.0526</v>
      </c>
      <c r="V120" s="3">
        <f>PRODUCT($U$100:U120)-1</f>
        <v>0.26936321396757656</v>
      </c>
      <c r="W120" s="7">
        <f t="shared" si="1"/>
        <v>1.0492999999999999</v>
      </c>
      <c r="X120" s="8">
        <f>PRODUCT($W$100:W120)-1</f>
        <v>0.28913851967071436</v>
      </c>
      <c r="Y120" s="7">
        <f t="shared" si="2"/>
        <v>1.0201</v>
      </c>
      <c r="Z120" s="8">
        <f>PRODUCT($Y$100:Y120)-1</f>
        <v>0.27677814929842515</v>
      </c>
    </row>
    <row r="121" spans="1:26" x14ac:dyDescent="0.35">
      <c r="A121">
        <v>2017</v>
      </c>
      <c r="B121">
        <v>10</v>
      </c>
      <c r="C121" s="3">
        <v>4.0899999999999999E-2</v>
      </c>
      <c r="D121" s="3">
        <v>4.2099999999999999E-2</v>
      </c>
      <c r="E121" s="3">
        <v>4.4900000000000002E-2</v>
      </c>
      <c r="F121" s="3">
        <v>2.3599999999999999E-2</v>
      </c>
      <c r="G121" s="2">
        <v>13135</v>
      </c>
      <c r="H121" s="2">
        <v>11836</v>
      </c>
      <c r="I121" s="2">
        <v>12036</v>
      </c>
      <c r="J121" s="2">
        <v>12479</v>
      </c>
      <c r="K121" s="3">
        <v>5.4699999999999999E-2</v>
      </c>
      <c r="L121" s="3">
        <v>-1.2800000000000001E-2</v>
      </c>
      <c r="M121" s="3">
        <v>3.49E-2</v>
      </c>
      <c r="N121" s="3">
        <v>1.7999999999999999E-2</v>
      </c>
      <c r="O121" s="3">
        <v>4.2599999999999999E-2</v>
      </c>
      <c r="S121" s="7">
        <f t="shared" si="3"/>
        <v>1.0408999999999999</v>
      </c>
      <c r="T121" s="8">
        <f>PRODUCT($S$100:S121)-1</f>
        <v>0.3134001725530966</v>
      </c>
      <c r="U121" s="3">
        <f t="shared" si="0"/>
        <v>1.0421</v>
      </c>
      <c r="V121" s="3">
        <f>PRODUCT($U$100:U121)-1</f>
        <v>0.32280340527561147</v>
      </c>
      <c r="W121" s="7">
        <f t="shared" si="1"/>
        <v>1.0448999999999999</v>
      </c>
      <c r="X121" s="8">
        <f>PRODUCT($W$100:W121)-1</f>
        <v>0.34702083920392934</v>
      </c>
      <c r="Y121" s="7">
        <f t="shared" si="2"/>
        <v>1.0236000000000001</v>
      </c>
      <c r="Z121" s="8">
        <f>PRODUCT($Y$100:Y121)-1</f>
        <v>0.30691011362186815</v>
      </c>
    </row>
    <row r="122" spans="1:26" x14ac:dyDescent="0.35">
      <c r="A122">
        <v>2017</v>
      </c>
      <c r="B122">
        <v>11</v>
      </c>
      <c r="C122" s="3">
        <v>5.7500000000000002E-2</v>
      </c>
      <c r="D122" s="3">
        <v>5.7700000000000001E-2</v>
      </c>
      <c r="E122" s="3">
        <v>5.8200000000000002E-2</v>
      </c>
      <c r="F122" s="3">
        <v>3.0599999999999999E-2</v>
      </c>
      <c r="G122" s="2">
        <v>13890</v>
      </c>
      <c r="H122" s="2">
        <v>12060</v>
      </c>
      <c r="I122" s="2">
        <v>12282</v>
      </c>
      <c r="J122" s="2">
        <v>12515</v>
      </c>
      <c r="K122" s="3">
        <v>3.4000000000000002E-2</v>
      </c>
      <c r="L122" s="3">
        <v>3.2899999999999999E-2</v>
      </c>
      <c r="M122" s="3">
        <v>0.13220000000000001</v>
      </c>
      <c r="N122" s="3">
        <v>3.4099999999999998E-2</v>
      </c>
      <c r="O122" s="3">
        <v>-8.5000000000000006E-3</v>
      </c>
      <c r="S122" s="7">
        <f t="shared" si="3"/>
        <v>1.0575000000000001</v>
      </c>
      <c r="T122" s="8">
        <f>PRODUCT($S$100:S122)-1</f>
        <v>0.38892068247489986</v>
      </c>
      <c r="U122" s="3">
        <f t="shared" si="0"/>
        <v>1.0577000000000001</v>
      </c>
      <c r="V122" s="3">
        <f>PRODUCT($U$100:U122)-1</f>
        <v>0.39912916176001434</v>
      </c>
      <c r="W122" s="7">
        <f t="shared" si="1"/>
        <v>1.0582</v>
      </c>
      <c r="X122" s="8">
        <f>PRODUCT($W$100:W122)-1</f>
        <v>0.425417452045598</v>
      </c>
      <c r="Y122" s="7">
        <f t="shared" si="2"/>
        <v>1.0306</v>
      </c>
      <c r="Z122" s="8">
        <f>PRODUCT($Y$100:Y122)-1</f>
        <v>0.34690156309869735</v>
      </c>
    </row>
    <row r="123" spans="1:26" x14ac:dyDescent="0.35">
      <c r="A123">
        <v>2017</v>
      </c>
      <c r="B123">
        <v>12</v>
      </c>
      <c r="C123" s="3">
        <v>1.2999999999999999E-3</v>
      </c>
      <c r="D123" s="3">
        <v>1.4E-3</v>
      </c>
      <c r="E123" s="3">
        <v>1.6999999999999999E-3</v>
      </c>
      <c r="F123" s="3">
        <v>1.21E-2</v>
      </c>
      <c r="G123" s="2">
        <v>13908</v>
      </c>
      <c r="H123" s="2">
        <v>12695</v>
      </c>
      <c r="I123" s="2">
        <v>12888</v>
      </c>
      <c r="J123" s="2">
        <v>12768</v>
      </c>
      <c r="K123" s="3">
        <v>-3.7000000000000002E-3</v>
      </c>
      <c r="L123" s="3">
        <v>5.2499999999999998E-2</v>
      </c>
      <c r="M123" s="3">
        <v>-1.43E-2</v>
      </c>
      <c r="N123" s="3">
        <v>2.1600000000000001E-2</v>
      </c>
      <c r="O123" s="3">
        <v>1.06E-2</v>
      </c>
      <c r="S123" s="7">
        <f t="shared" si="3"/>
        <v>1.0013000000000001</v>
      </c>
      <c r="T123" s="8">
        <f>PRODUCT($S$100:S123)-1</f>
        <v>0.39072627936211735</v>
      </c>
      <c r="U123" s="3">
        <f t="shared" si="0"/>
        <v>1.0014000000000001</v>
      </c>
      <c r="V123" s="3">
        <f>PRODUCT($U$100:U123)-1</f>
        <v>0.4010879425864784</v>
      </c>
      <c r="W123" s="7">
        <f t="shared" si="1"/>
        <v>1.0017</v>
      </c>
      <c r="X123" s="8">
        <f>PRODUCT($W$100:W123)-1</f>
        <v>0.42784066171407553</v>
      </c>
      <c r="Y123" s="7">
        <f t="shared" si="2"/>
        <v>1.0121</v>
      </c>
      <c r="Z123" s="8">
        <f>PRODUCT($Y$100:Y123)-1</f>
        <v>0.36319907201219159</v>
      </c>
    </row>
    <row r="124" spans="1:26" x14ac:dyDescent="0.35">
      <c r="A124">
        <v>2018</v>
      </c>
      <c r="B124">
        <v>1</v>
      </c>
      <c r="C124" s="3">
        <v>1.8499999999999999E-2</v>
      </c>
      <c r="D124" s="3">
        <v>2.0199999999999999E-2</v>
      </c>
      <c r="E124" s="3">
        <v>2.4299999999999999E-2</v>
      </c>
      <c r="F124" s="3">
        <v>5.6399999999999999E-2</v>
      </c>
      <c r="G124" s="2">
        <v>14166</v>
      </c>
      <c r="H124" s="2">
        <v>13229</v>
      </c>
      <c r="I124" s="2">
        <v>13467</v>
      </c>
      <c r="J124" s="2">
        <v>13068</v>
      </c>
      <c r="K124" s="3">
        <v>0.1167</v>
      </c>
      <c r="L124" s="3">
        <v>-1.7899999999999999E-2</v>
      </c>
      <c r="M124" s="3">
        <v>-6.1199999999999997E-2</v>
      </c>
      <c r="N124" s="3">
        <v>5.4800000000000001E-2</v>
      </c>
      <c r="O124" s="3">
        <v>-1.9E-3</v>
      </c>
      <c r="S124" s="7">
        <f t="shared" si="3"/>
        <v>1.0185</v>
      </c>
      <c r="T124" s="8">
        <f>PRODUCT($S$100:S124)-1</f>
        <v>0.41645471553031643</v>
      </c>
      <c r="U124" s="3">
        <f t="shared" si="0"/>
        <v>1.0202</v>
      </c>
      <c r="V124" s="3">
        <f>PRODUCT($U$100:U124)-1</f>
        <v>0.42938991902672519</v>
      </c>
      <c r="W124" s="7">
        <f t="shared" si="1"/>
        <v>1.0243</v>
      </c>
      <c r="X124" s="8">
        <f>PRODUCT($W$100:W124)-1</f>
        <v>0.4625371897937276</v>
      </c>
      <c r="Y124" s="7">
        <f t="shared" si="2"/>
        <v>1.0564</v>
      </c>
      <c r="Z124" s="8">
        <f>PRODUCT($Y$100:Y124)-1</f>
        <v>0.4400834996736791</v>
      </c>
    </row>
    <row r="125" spans="1:26" x14ac:dyDescent="0.35">
      <c r="A125">
        <v>2018</v>
      </c>
      <c r="B125">
        <v>2</v>
      </c>
      <c r="C125" s="3">
        <v>-1.6299999999999999E-2</v>
      </c>
      <c r="D125" s="3">
        <v>-1.66E-2</v>
      </c>
      <c r="E125" s="3">
        <v>-1.72E-2</v>
      </c>
      <c r="F125" s="3">
        <v>-3.6400000000000002E-2</v>
      </c>
      <c r="G125" s="2">
        <v>13935</v>
      </c>
      <c r="H125" s="2">
        <v>13992</v>
      </c>
      <c r="I125" s="2">
        <v>14251</v>
      </c>
      <c r="J125" s="2">
        <v>13468</v>
      </c>
      <c r="K125" s="3">
        <v>1.7000000000000001E-2</v>
      </c>
      <c r="L125" s="3">
        <v>4.36E-2</v>
      </c>
      <c r="M125" s="3">
        <v>-1.8800000000000001E-2</v>
      </c>
      <c r="N125" s="3">
        <v>-0.1285</v>
      </c>
      <c r="O125" s="3">
        <v>1.03E-2</v>
      </c>
      <c r="S125" s="7">
        <f t="shared" si="3"/>
        <v>0.98370000000000002</v>
      </c>
      <c r="T125" s="8">
        <f>PRODUCT($S$100:S125)-1</f>
        <v>0.3933665036671723</v>
      </c>
      <c r="U125" s="3">
        <f t="shared" si="0"/>
        <v>0.98340000000000005</v>
      </c>
      <c r="V125" s="3">
        <f>PRODUCT($U$100:U125)-1</f>
        <v>0.40566204637088155</v>
      </c>
      <c r="W125" s="7">
        <f t="shared" si="1"/>
        <v>0.98280000000000001</v>
      </c>
      <c r="X125" s="8">
        <f>PRODUCT($W$100:W125)-1</f>
        <v>0.43738155012927549</v>
      </c>
      <c r="Y125" s="7">
        <f t="shared" si="2"/>
        <v>0.96360000000000001</v>
      </c>
      <c r="Z125" s="8">
        <f>PRODUCT($Y$100:Y125)-1</f>
        <v>0.38766446028555723</v>
      </c>
    </row>
    <row r="126" spans="1:26" x14ac:dyDescent="0.35">
      <c r="A126">
        <v>2018</v>
      </c>
      <c r="B126">
        <v>3</v>
      </c>
      <c r="C126" s="3">
        <v>-1.7999999999999999E-2</v>
      </c>
      <c r="D126" s="3">
        <v>-1.8700000000000001E-2</v>
      </c>
      <c r="E126" s="3">
        <v>-2.0400000000000001E-2</v>
      </c>
      <c r="F126" s="3">
        <v>-2.7400000000000001E-2</v>
      </c>
      <c r="G126" s="2">
        <v>13684</v>
      </c>
      <c r="H126" s="2">
        <v>14012</v>
      </c>
      <c r="I126" s="2">
        <v>14275</v>
      </c>
      <c r="J126" s="2">
        <v>13631</v>
      </c>
      <c r="K126" s="3">
        <v>1.6299999999999999E-2</v>
      </c>
      <c r="L126" s="3">
        <v>-1.1000000000000001E-3</v>
      </c>
      <c r="M126" s="3">
        <v>-1.6E-2</v>
      </c>
      <c r="N126" s="3">
        <v>-3.0200000000000001E-2</v>
      </c>
      <c r="O126" s="3">
        <v>1.9300000000000001E-2</v>
      </c>
      <c r="S126" s="7">
        <f t="shared" si="3"/>
        <v>0.98199999999999998</v>
      </c>
      <c r="T126" s="8">
        <f>PRODUCT($S$100:S126)-1</f>
        <v>0.36828590660116323</v>
      </c>
      <c r="U126" s="3">
        <f t="shared" si="0"/>
        <v>0.98129999999999995</v>
      </c>
      <c r="V126" s="3">
        <f>PRODUCT($U$100:U126)-1</f>
        <v>0.37937616610374603</v>
      </c>
      <c r="W126" s="7">
        <f t="shared" si="1"/>
        <v>0.97960000000000003</v>
      </c>
      <c r="X126" s="8">
        <f>PRODUCT($W$100:W126)-1</f>
        <v>0.40805896650663831</v>
      </c>
      <c r="Y126" s="7">
        <f t="shared" si="2"/>
        <v>0.97260000000000002</v>
      </c>
      <c r="Z126" s="8">
        <f>PRODUCT($Y$100:Y126)-1</f>
        <v>0.34964245407373307</v>
      </c>
    </row>
    <row r="127" spans="1:26" x14ac:dyDescent="0.35">
      <c r="A127">
        <v>2018</v>
      </c>
      <c r="B127">
        <v>4</v>
      </c>
      <c r="C127" s="3">
        <v>-5.4999999999999997E-3</v>
      </c>
      <c r="D127" s="3">
        <v>-3.8E-3</v>
      </c>
      <c r="E127" s="3">
        <v>4.0000000000000002E-4</v>
      </c>
      <c r="F127" s="3">
        <v>5.1999999999999998E-3</v>
      </c>
      <c r="G127" s="2">
        <v>13608</v>
      </c>
      <c r="H127" s="2">
        <v>14295</v>
      </c>
      <c r="I127" s="2">
        <v>14622</v>
      </c>
      <c r="J127" s="2">
        <v>14399</v>
      </c>
      <c r="K127" s="3">
        <v>0.11070000000000001</v>
      </c>
      <c r="L127" s="3">
        <v>2.2599999999999999E-2</v>
      </c>
      <c r="M127" s="3">
        <v>-4.2200000000000001E-2</v>
      </c>
      <c r="N127" s="3">
        <v>-2.1700000000000001E-2</v>
      </c>
      <c r="O127" s="3">
        <v>-8.5999999999999993E-2</v>
      </c>
      <c r="S127" s="7">
        <f t="shared" si="3"/>
        <v>0.99450000000000005</v>
      </c>
      <c r="T127" s="8">
        <f>PRODUCT($S$100:S127)-1</f>
        <v>0.36076033411485686</v>
      </c>
      <c r="U127" s="3">
        <f t="shared" si="0"/>
        <v>0.99619999999999997</v>
      </c>
      <c r="V127" s="3">
        <f>PRODUCT($U$100:U127)-1</f>
        <v>0.3741345366725517</v>
      </c>
      <c r="W127" s="7">
        <f t="shared" si="1"/>
        <v>1.0004</v>
      </c>
      <c r="X127" s="8">
        <f>PRODUCT($W$100:W127)-1</f>
        <v>0.40862219009324097</v>
      </c>
      <c r="Y127" s="7">
        <f t="shared" si="2"/>
        <v>1.0052000000000001</v>
      </c>
      <c r="Z127" s="8">
        <f>PRODUCT($Y$100:Y127)-1</f>
        <v>0.35666059483491663</v>
      </c>
    </row>
    <row r="128" spans="1:26" x14ac:dyDescent="0.35">
      <c r="A128">
        <v>2018</v>
      </c>
      <c r="B128">
        <v>5</v>
      </c>
      <c r="C128" s="3">
        <v>2.7400000000000001E-2</v>
      </c>
      <c r="D128" s="3">
        <v>2.6100000000000002E-2</v>
      </c>
      <c r="E128" s="3">
        <v>2.29E-2</v>
      </c>
      <c r="F128" s="3">
        <v>2.4299999999999999E-2</v>
      </c>
      <c r="G128" s="2">
        <v>13981</v>
      </c>
      <c r="H128" s="2">
        <v>14057</v>
      </c>
      <c r="I128" s="2">
        <v>14370</v>
      </c>
      <c r="J128" s="2">
        <v>13875</v>
      </c>
      <c r="K128" s="3">
        <v>-8.5000000000000006E-3</v>
      </c>
      <c r="L128" s="3">
        <v>-1.0699999999999999E-2</v>
      </c>
      <c r="M128" s="3">
        <v>-3.32E-2</v>
      </c>
      <c r="N128" s="3">
        <v>0.1462</v>
      </c>
      <c r="O128" s="3">
        <v>0.15840000000000001</v>
      </c>
      <c r="S128" s="7">
        <f t="shared" si="3"/>
        <v>1.0274000000000001</v>
      </c>
      <c r="T128" s="8">
        <f>PRODUCT($S$100:S128)-1</f>
        <v>0.39804516726960415</v>
      </c>
      <c r="U128" s="3">
        <f t="shared" si="0"/>
        <v>1.0261</v>
      </c>
      <c r="V128" s="3">
        <f>PRODUCT($U$100:U128)-1</f>
        <v>0.40999944807970534</v>
      </c>
      <c r="W128" s="7">
        <f t="shared" si="1"/>
        <v>1.0228999999999999</v>
      </c>
      <c r="X128" s="8">
        <f>PRODUCT($W$100:W128)-1</f>
        <v>0.44087963824637599</v>
      </c>
      <c r="Y128" s="7">
        <f t="shared" si="2"/>
        <v>1.0243</v>
      </c>
      <c r="Z128" s="8">
        <f>PRODUCT($Y$100:Y128)-1</f>
        <v>0.38962744728940502</v>
      </c>
    </row>
    <row r="129" spans="1:26" x14ac:dyDescent="0.35">
      <c r="A129">
        <v>2018</v>
      </c>
      <c r="B129">
        <v>6</v>
      </c>
      <c r="C129" s="3">
        <v>1.9800000000000002E-2</v>
      </c>
      <c r="D129" s="3">
        <v>1.7999999999999999E-2</v>
      </c>
      <c r="E129" s="3">
        <v>1.3599999999999999E-2</v>
      </c>
      <c r="F129" s="3">
        <v>5.7999999999999996E-3</v>
      </c>
      <c r="G129" s="2">
        <v>14258</v>
      </c>
      <c r="H129" s="2">
        <v>13795</v>
      </c>
      <c r="I129" s="2">
        <v>14078</v>
      </c>
      <c r="J129" s="2">
        <v>13495</v>
      </c>
      <c r="K129" s="3">
        <v>-2.6700000000000002E-2</v>
      </c>
      <c r="L129" s="3">
        <v>-2.2599999999999999E-2</v>
      </c>
      <c r="M129" s="3">
        <v>2.0500000000000001E-2</v>
      </c>
      <c r="N129" s="3">
        <v>1.03E-2</v>
      </c>
      <c r="O129" s="3">
        <v>0.1085</v>
      </c>
      <c r="S129" s="7">
        <f t="shared" si="3"/>
        <v>1.0198</v>
      </c>
      <c r="T129" s="8">
        <f>PRODUCT($S$100:S129)-1</f>
        <v>0.42572646158154237</v>
      </c>
      <c r="U129" s="3">
        <f t="shared" si="0"/>
        <v>1.018</v>
      </c>
      <c r="V129" s="3">
        <f>PRODUCT($U$100:U129)-1</f>
        <v>0.43537943814514013</v>
      </c>
      <c r="W129" s="7">
        <f t="shared" si="1"/>
        <v>1.0136000000000001</v>
      </c>
      <c r="X129" s="8">
        <f>PRODUCT($W$100:W129)-1</f>
        <v>0.46047560132652676</v>
      </c>
      <c r="Y129" s="7">
        <f t="shared" si="2"/>
        <v>1.0058</v>
      </c>
      <c r="Z129" s="8">
        <f>PRODUCT($Y$100:Y129)-1</f>
        <v>0.39768728648368357</v>
      </c>
    </row>
    <row r="130" spans="1:26" x14ac:dyDescent="0.35">
      <c r="A130">
        <v>2018</v>
      </c>
      <c r="B130">
        <v>7</v>
      </c>
      <c r="C130" s="3">
        <v>-6.9999999999999999E-4</v>
      </c>
      <c r="D130" s="3">
        <v>1.2999999999999999E-3</v>
      </c>
      <c r="E130" s="3">
        <v>6.1999999999999998E-3</v>
      </c>
      <c r="F130" s="3">
        <v>3.6999999999999998E-2</v>
      </c>
      <c r="G130" s="2">
        <v>14248</v>
      </c>
      <c r="H130" s="2">
        <v>13742</v>
      </c>
      <c r="I130" s="2">
        <v>14084</v>
      </c>
      <c r="J130" s="2">
        <v>13565</v>
      </c>
      <c r="K130" s="3">
        <v>2.47E-2</v>
      </c>
      <c r="L130" s="3">
        <v>3.1600000000000003E-2</v>
      </c>
      <c r="M130" s="3">
        <v>-0.16270000000000001</v>
      </c>
      <c r="N130" s="3">
        <v>-0.13220000000000001</v>
      </c>
      <c r="O130" s="3">
        <v>-4.0599999999999997E-2</v>
      </c>
      <c r="S130" s="7">
        <f t="shared" si="3"/>
        <v>0.99929999999999997</v>
      </c>
      <c r="T130" s="8">
        <f>PRODUCT($S$100:S130)-1</f>
        <v>0.42472845305843521</v>
      </c>
      <c r="U130" s="3">
        <f t="shared" si="0"/>
        <v>1.0013000000000001</v>
      </c>
      <c r="V130" s="3">
        <f>PRODUCT($U$100:U130)-1</f>
        <v>0.43724543141472894</v>
      </c>
      <c r="W130" s="7">
        <f t="shared" si="1"/>
        <v>1.0062</v>
      </c>
      <c r="X130" s="8">
        <f>PRODUCT($W$100:W130)-1</f>
        <v>0.46953055005475131</v>
      </c>
      <c r="Y130" s="7">
        <f t="shared" si="2"/>
        <v>1.0369999999999999</v>
      </c>
      <c r="Z130" s="8">
        <f>PRODUCT($Y$100:Y130)-1</f>
        <v>0.44940171608357971</v>
      </c>
    </row>
    <row r="131" spans="1:26" x14ac:dyDescent="0.35">
      <c r="A131">
        <v>2018</v>
      </c>
      <c r="B131">
        <v>8</v>
      </c>
      <c r="C131" s="3">
        <v>7.7700000000000005E-2</v>
      </c>
      <c r="D131" s="3">
        <v>7.5399999999999995E-2</v>
      </c>
      <c r="E131" s="3">
        <v>6.9699999999999998E-2</v>
      </c>
      <c r="F131" s="3">
        <v>3.1899999999999998E-2</v>
      </c>
      <c r="G131" s="2">
        <v>15355</v>
      </c>
      <c r="H131" s="2">
        <v>14101</v>
      </c>
      <c r="I131" s="2">
        <v>14407</v>
      </c>
      <c r="J131" s="2">
        <v>13894</v>
      </c>
      <c r="K131" s="3">
        <v>6.1499999999999999E-2</v>
      </c>
      <c r="L131" s="3">
        <v>-9.1000000000000004E-3</v>
      </c>
      <c r="M131" s="3">
        <v>9.4700000000000006E-2</v>
      </c>
      <c r="N131" s="3">
        <v>-8.2000000000000007E-3</v>
      </c>
      <c r="O131" s="3">
        <v>0.20069999999999999</v>
      </c>
      <c r="S131" s="7">
        <f t="shared" si="3"/>
        <v>1.0777000000000001</v>
      </c>
      <c r="T131" s="8">
        <f>PRODUCT($S$100:S131)-1</f>
        <v>0.53542985386107578</v>
      </c>
      <c r="U131" s="3">
        <f t="shared" si="0"/>
        <v>1.0753999999999999</v>
      </c>
      <c r="V131" s="3">
        <f>PRODUCT($U$100:U131)-1</f>
        <v>0.54561373694339932</v>
      </c>
      <c r="W131" s="7">
        <f t="shared" si="1"/>
        <v>1.0697000000000001</v>
      </c>
      <c r="X131" s="8">
        <f>PRODUCT($W$100:W131)-1</f>
        <v>0.57195682939356751</v>
      </c>
      <c r="Y131" s="7">
        <f t="shared" si="2"/>
        <v>1.0319</v>
      </c>
      <c r="Z131" s="8">
        <f>PRODUCT($Y$100:Y131)-1</f>
        <v>0.49563763082664591</v>
      </c>
    </row>
    <row r="132" spans="1:26" x14ac:dyDescent="0.35">
      <c r="A132">
        <v>2018</v>
      </c>
      <c r="B132">
        <v>9</v>
      </c>
      <c r="C132" s="3">
        <v>5.8999999999999999E-3</v>
      </c>
      <c r="D132" s="3">
        <v>7.4000000000000003E-3</v>
      </c>
      <c r="E132" s="3">
        <v>1.12E-2</v>
      </c>
      <c r="F132" s="3">
        <v>5.8999999999999999E-3</v>
      </c>
      <c r="G132" s="2">
        <v>15446</v>
      </c>
      <c r="H132" s="2">
        <v>14355</v>
      </c>
      <c r="I132" s="2">
        <v>14603</v>
      </c>
      <c r="J132" s="2">
        <v>13974</v>
      </c>
      <c r="K132" s="3">
        <v>-2.3E-3</v>
      </c>
      <c r="L132" s="3">
        <v>9.7000000000000003E-3</v>
      </c>
      <c r="M132" s="3">
        <v>-5.2200000000000003E-2</v>
      </c>
      <c r="N132" s="3">
        <v>3.5999999999999999E-3</v>
      </c>
      <c r="O132" s="3">
        <v>-6.4199999999999993E-2</v>
      </c>
      <c r="S132" s="7">
        <f t="shared" si="3"/>
        <v>1.0059</v>
      </c>
      <c r="T132" s="8">
        <f>PRODUCT($S$100:S132)-1</f>
        <v>0.54448888999885625</v>
      </c>
      <c r="U132" s="3">
        <f t="shared" si="0"/>
        <v>1.0074000000000001</v>
      </c>
      <c r="V132" s="3">
        <f>PRODUCT($U$100:U132)-1</f>
        <v>0.5570512785967805</v>
      </c>
      <c r="W132" s="7">
        <f t="shared" si="1"/>
        <v>1.0112000000000001</v>
      </c>
      <c r="X132" s="8">
        <f>PRODUCT($W$100:W132)-1</f>
        <v>0.58956274588277569</v>
      </c>
      <c r="Y132" s="7">
        <f t="shared" si="2"/>
        <v>1.0059</v>
      </c>
      <c r="Z132" s="8">
        <f>PRODUCT($Y$100:Y132)-1</f>
        <v>0.50446189284852316</v>
      </c>
    </row>
    <row r="133" spans="1:26" x14ac:dyDescent="0.35">
      <c r="A133">
        <v>2018</v>
      </c>
      <c r="B133">
        <v>10</v>
      </c>
      <c r="C133" s="3">
        <v>-4.07E-2</v>
      </c>
      <c r="D133" s="3">
        <v>-4.0300000000000002E-2</v>
      </c>
      <c r="E133" s="3">
        <v>-3.9300000000000002E-2</v>
      </c>
      <c r="F133" s="3">
        <v>-6.9099999999999995E-2</v>
      </c>
      <c r="G133" s="2">
        <v>14818</v>
      </c>
      <c r="H133" s="2">
        <v>14373</v>
      </c>
      <c r="I133" s="2">
        <v>14693</v>
      </c>
      <c r="J133" s="2">
        <v>14492</v>
      </c>
      <c r="K133" s="3">
        <v>7.5800000000000006E-2</v>
      </c>
      <c r="L133" s="3">
        <v>0.10059999999999999</v>
      </c>
      <c r="M133" s="3">
        <v>6.6E-3</v>
      </c>
      <c r="N133" s="3">
        <v>-9.0499999999999997E-2</v>
      </c>
      <c r="O133" s="3">
        <v>-8.9599999999999999E-2</v>
      </c>
      <c r="S133" s="7">
        <f t="shared" si="3"/>
        <v>0.95930000000000004</v>
      </c>
      <c r="T133" s="8">
        <f>PRODUCT($S$100:S133)-1</f>
        <v>0.48162819217590291</v>
      </c>
      <c r="U133" s="3">
        <f t="shared" si="0"/>
        <v>0.9597</v>
      </c>
      <c r="V133" s="3">
        <f>PRODUCT($U$100:U133)-1</f>
        <v>0.49430211206933028</v>
      </c>
      <c r="W133" s="7">
        <f t="shared" si="1"/>
        <v>0.9607</v>
      </c>
      <c r="X133" s="8">
        <f>PRODUCT($W$100:W133)-1</f>
        <v>0.52709292996958257</v>
      </c>
      <c r="Y133" s="7">
        <f t="shared" si="2"/>
        <v>0.93090000000000006</v>
      </c>
      <c r="Z133" s="8">
        <f>PRODUCT($Y$100:Y133)-1</f>
        <v>0.40050357605269027</v>
      </c>
    </row>
    <row r="134" spans="1:26" x14ac:dyDescent="0.35">
      <c r="A134">
        <v>2018</v>
      </c>
      <c r="B134">
        <v>11</v>
      </c>
      <c r="C134" s="3">
        <v>3.5299999999999998E-2</v>
      </c>
      <c r="D134" s="3">
        <v>3.6799999999999999E-2</v>
      </c>
      <c r="E134" s="3">
        <v>4.0399999999999998E-2</v>
      </c>
      <c r="F134" s="3">
        <v>1.8499999999999999E-2</v>
      </c>
      <c r="G134" s="2">
        <v>15342</v>
      </c>
      <c r="H134" s="2">
        <v>15457</v>
      </c>
      <c r="I134" s="2">
        <v>15717</v>
      </c>
      <c r="J134" s="2">
        <v>14955</v>
      </c>
      <c r="K134" s="3">
        <v>6.3E-2</v>
      </c>
      <c r="L134" s="3">
        <v>4.87E-2</v>
      </c>
      <c r="M134" s="3">
        <v>-9.7999999999999997E-3</v>
      </c>
      <c r="N134" s="3">
        <v>4.8000000000000001E-2</v>
      </c>
      <c r="O134" s="3">
        <v>-4.6300000000000001E-2</v>
      </c>
      <c r="S134" s="7">
        <f t="shared" si="3"/>
        <v>1.0352999999999999</v>
      </c>
      <c r="T134" s="8">
        <f>PRODUCT($S$100:S134)-1</f>
        <v>0.53392966735971203</v>
      </c>
      <c r="U134" s="3">
        <f t="shared" si="0"/>
        <v>1.0367999999999999</v>
      </c>
      <c r="V134" s="3">
        <f>PRODUCT($U$100:U134)-1</f>
        <v>0.54929242979348158</v>
      </c>
      <c r="W134" s="7">
        <f t="shared" si="1"/>
        <v>1.0404</v>
      </c>
      <c r="X134" s="8">
        <f>PRODUCT($W$100:W134)-1</f>
        <v>0.58878748434035377</v>
      </c>
      <c r="Y134" s="7">
        <f t="shared" si="2"/>
        <v>1.0185</v>
      </c>
      <c r="Z134" s="8">
        <f>PRODUCT($Y$100:Y134)-1</f>
        <v>0.42641289220966505</v>
      </c>
    </row>
    <row r="135" spans="1:26" x14ac:dyDescent="0.35">
      <c r="A135">
        <v>2018</v>
      </c>
      <c r="B135">
        <v>12</v>
      </c>
      <c r="C135" s="3">
        <v>-7.7799999999999994E-2</v>
      </c>
      <c r="D135" s="3">
        <v>-7.7499999999999999E-2</v>
      </c>
      <c r="E135" s="3">
        <v>-7.6600000000000001E-2</v>
      </c>
      <c r="F135" s="3">
        <v>-8.7900000000000006E-2</v>
      </c>
      <c r="G135" s="2">
        <v>14148</v>
      </c>
      <c r="H135" s="2">
        <v>15572</v>
      </c>
      <c r="I135" s="2">
        <v>15893</v>
      </c>
      <c r="J135" s="2">
        <v>15044</v>
      </c>
      <c r="K135" s="3">
        <v>1.8200000000000001E-2</v>
      </c>
      <c r="L135" s="3">
        <v>6.1400000000000003E-2</v>
      </c>
      <c r="M135" s="3">
        <v>-9.4100000000000003E-2</v>
      </c>
      <c r="N135" s="3">
        <v>-6.54E-2</v>
      </c>
      <c r="O135" s="3">
        <v>-0.1091</v>
      </c>
      <c r="S135" s="7">
        <f t="shared" si="3"/>
        <v>0.92220000000000002</v>
      </c>
      <c r="T135" s="8">
        <f>PRODUCT($S$100:S135)-1</f>
        <v>0.41458993923912657</v>
      </c>
      <c r="U135" s="3">
        <f t="shared" si="0"/>
        <v>0.92249999999999999</v>
      </c>
      <c r="V135" s="3">
        <f>PRODUCT($U$100:U135)-1</f>
        <v>0.42922226648448669</v>
      </c>
      <c r="W135" s="7">
        <f t="shared" si="1"/>
        <v>0.9234</v>
      </c>
      <c r="X135" s="8">
        <f>PRODUCT($W$100:W135)-1</f>
        <v>0.46708636303988271</v>
      </c>
      <c r="Y135" s="7">
        <f t="shared" si="2"/>
        <v>0.91210000000000002</v>
      </c>
      <c r="Z135" s="8">
        <f>PRODUCT($Y$100:Y135)-1</f>
        <v>0.30103119898443542</v>
      </c>
    </row>
    <row r="136" spans="1:26" x14ac:dyDescent="0.35">
      <c r="A136">
        <v>2019</v>
      </c>
      <c r="B136">
        <v>1</v>
      </c>
      <c r="C136" s="3">
        <v>5.9400000000000001E-2</v>
      </c>
      <c r="D136" s="3">
        <v>5.8599999999999999E-2</v>
      </c>
      <c r="E136" s="3">
        <v>5.6399999999999999E-2</v>
      </c>
      <c r="F136" s="3">
        <v>8.0100000000000005E-2</v>
      </c>
      <c r="G136" s="2">
        <v>14988</v>
      </c>
      <c r="H136" s="2">
        <v>14945</v>
      </c>
      <c r="I136" s="2">
        <v>15268</v>
      </c>
      <c r="J136" s="2">
        <v>14004</v>
      </c>
      <c r="K136" s="3">
        <v>-6.6100000000000006E-2</v>
      </c>
      <c r="L136" s="3">
        <v>-2.29E-2</v>
      </c>
      <c r="M136" s="3">
        <v>0.15959999999999999</v>
      </c>
      <c r="N136" s="3">
        <v>2.8799999999999999E-2</v>
      </c>
      <c r="O136" s="3">
        <v>8.7800000000000003E-2</v>
      </c>
      <c r="S136" s="7">
        <f t="shared" si="3"/>
        <v>1.0593999999999999</v>
      </c>
      <c r="T136" s="8">
        <f>PRODUCT($S$100:S136)-1</f>
        <v>0.49861658162993061</v>
      </c>
      <c r="U136" s="3">
        <f t="shared" si="0"/>
        <v>1.0586</v>
      </c>
      <c r="V136" s="3">
        <f>PRODUCT($U$100:U136)-1</f>
        <v>0.51297469130047757</v>
      </c>
      <c r="W136" s="7">
        <f t="shared" si="1"/>
        <v>1.0564</v>
      </c>
      <c r="X136" s="8">
        <f>PRODUCT($W$100:W136)-1</f>
        <v>0.54983003391533214</v>
      </c>
      <c r="Y136" s="7">
        <f t="shared" si="2"/>
        <v>1.0801000000000001</v>
      </c>
      <c r="Z136" s="8">
        <f>PRODUCT($Y$100:Y136)-1</f>
        <v>0.40524379802308874</v>
      </c>
    </row>
    <row r="137" spans="1:26" x14ac:dyDescent="0.35">
      <c r="A137">
        <v>2019</v>
      </c>
      <c r="B137">
        <v>2</v>
      </c>
      <c r="C137" s="3">
        <v>3.7100000000000001E-2</v>
      </c>
      <c r="D137" s="3">
        <v>3.7199999999999997E-2</v>
      </c>
      <c r="E137" s="3">
        <v>3.7499999999999999E-2</v>
      </c>
      <c r="F137" s="3">
        <v>3.2399999999999998E-2</v>
      </c>
      <c r="G137" s="2">
        <v>15545</v>
      </c>
      <c r="H137" s="2">
        <v>15495</v>
      </c>
      <c r="I137" s="2">
        <v>15885</v>
      </c>
      <c r="J137" s="2">
        <v>14264</v>
      </c>
      <c r="K137" s="3">
        <v>4.2700000000000002E-2</v>
      </c>
      <c r="L137" s="3">
        <v>8.1900000000000001E-2</v>
      </c>
      <c r="M137" s="3">
        <v>1.9E-3</v>
      </c>
      <c r="N137" s="3">
        <v>9.9500000000000005E-2</v>
      </c>
      <c r="O137" s="3">
        <v>6.8500000000000005E-2</v>
      </c>
      <c r="S137" s="7">
        <f t="shared" si="3"/>
        <v>1.0370999999999999</v>
      </c>
      <c r="T137" s="8">
        <f>PRODUCT($S$100:S137)-1</f>
        <v>0.55421525680840089</v>
      </c>
      <c r="U137" s="3">
        <f t="shared" si="0"/>
        <v>1.0371999999999999</v>
      </c>
      <c r="V137" s="3">
        <f>PRODUCT($U$100:U137)-1</f>
        <v>0.56925734981685516</v>
      </c>
      <c r="W137" s="7">
        <f t="shared" si="1"/>
        <v>1.0375000000000001</v>
      </c>
      <c r="X137" s="8">
        <f>PRODUCT($W$100:W137)-1</f>
        <v>0.60794866018715732</v>
      </c>
      <c r="Y137" s="7">
        <f t="shared" si="2"/>
        <v>1.0324</v>
      </c>
      <c r="Z137" s="8">
        <f>PRODUCT($Y$100:Y137)-1</f>
        <v>0.45077369707903681</v>
      </c>
    </row>
    <row r="138" spans="1:26" x14ac:dyDescent="0.35">
      <c r="A138">
        <v>2019</v>
      </c>
      <c r="B138">
        <v>3</v>
      </c>
      <c r="C138" s="3">
        <v>4.7399999999999998E-2</v>
      </c>
      <c r="D138" s="3">
        <v>4.87E-2</v>
      </c>
      <c r="E138" s="3">
        <v>5.1999999999999998E-2</v>
      </c>
      <c r="F138" s="3">
        <v>1.8100000000000002E-2</v>
      </c>
      <c r="G138" s="2">
        <v>16282</v>
      </c>
      <c r="H138" s="2">
        <v>14294</v>
      </c>
      <c r="I138" s="2">
        <v>14669</v>
      </c>
      <c r="J138" s="2">
        <v>13009</v>
      </c>
      <c r="K138" s="3">
        <v>-8.4000000000000005E-2</v>
      </c>
      <c r="L138" s="3">
        <v>-5.5800000000000002E-2</v>
      </c>
      <c r="M138" s="3">
        <v>0.126</v>
      </c>
      <c r="N138" s="3">
        <v>6.2300000000000001E-2</v>
      </c>
      <c r="O138" s="3">
        <v>-3.2500000000000001E-2</v>
      </c>
      <c r="S138" s="7">
        <f t="shared" si="3"/>
        <v>1.0474000000000001</v>
      </c>
      <c r="T138" s="8">
        <f>PRODUCT($S$100:S138)-1</f>
        <v>0.62788505998111921</v>
      </c>
      <c r="U138" s="3">
        <f t="shared" si="0"/>
        <v>1.0487</v>
      </c>
      <c r="V138" s="3">
        <f>PRODUCT($U$100:U138)-1</f>
        <v>0.64568018275293593</v>
      </c>
      <c r="W138" s="7">
        <f t="shared" si="1"/>
        <v>1.052</v>
      </c>
      <c r="X138" s="8">
        <f>PRODUCT($W$100:W138)-1</f>
        <v>0.69156199051688949</v>
      </c>
      <c r="Y138" s="7">
        <f t="shared" si="2"/>
        <v>1.0181</v>
      </c>
      <c r="Z138" s="8">
        <f>PRODUCT($Y$100:Y138)-1</f>
        <v>0.47703270099616746</v>
      </c>
    </row>
    <row r="139" spans="1:26" x14ac:dyDescent="0.35">
      <c r="A139">
        <v>2019</v>
      </c>
      <c r="B139">
        <v>4</v>
      </c>
      <c r="C139" s="3">
        <v>4.9099999999999998E-2</v>
      </c>
      <c r="D139" s="3">
        <v>5.0299999999999997E-2</v>
      </c>
      <c r="E139" s="3">
        <v>5.33E-2</v>
      </c>
      <c r="F139" s="3">
        <v>4.0899999999999999E-2</v>
      </c>
      <c r="G139" s="2">
        <v>17081</v>
      </c>
      <c r="H139" s="2">
        <v>15131</v>
      </c>
      <c r="I139" s="2">
        <v>15496</v>
      </c>
      <c r="J139" s="2">
        <v>14051</v>
      </c>
      <c r="K139" s="3">
        <v>2.8199999999999999E-2</v>
      </c>
      <c r="L139" s="3">
        <v>-1.9199999999999998E-2</v>
      </c>
      <c r="M139" s="3">
        <v>8.0399999999999999E-2</v>
      </c>
      <c r="N139" s="3">
        <v>6.5100000000000005E-2</v>
      </c>
      <c r="O139" s="3">
        <v>2.47E-2</v>
      </c>
      <c r="S139" s="7">
        <f t="shared" si="3"/>
        <v>1.0490999999999999</v>
      </c>
      <c r="T139" s="8">
        <f>PRODUCT($S$100:S139)-1</f>
        <v>0.70781421642619202</v>
      </c>
      <c r="U139" s="3">
        <f t="shared" si="0"/>
        <v>1.0503</v>
      </c>
      <c r="V139" s="3">
        <f>PRODUCT($U$100:U139)-1</f>
        <v>0.72845789594540866</v>
      </c>
      <c r="W139" s="7">
        <f t="shared" si="1"/>
        <v>1.0532999999999999</v>
      </c>
      <c r="X139" s="8">
        <f>PRODUCT($W$100:W139)-1</f>
        <v>0.78172224461143958</v>
      </c>
      <c r="Y139" s="7">
        <f t="shared" si="2"/>
        <v>1.0408999999999999</v>
      </c>
      <c r="Z139" s="8">
        <f>PRODUCT($Y$100:Y139)-1</f>
        <v>0.53744333846691061</v>
      </c>
    </row>
    <row r="140" spans="1:26" x14ac:dyDescent="0.35">
      <c r="A140">
        <v>2019</v>
      </c>
      <c r="B140">
        <v>5</v>
      </c>
      <c r="C140" s="3">
        <v>1.9E-3</v>
      </c>
      <c r="D140" s="3">
        <v>8.0000000000000004E-4</v>
      </c>
      <c r="E140" s="3">
        <v>-2E-3</v>
      </c>
      <c r="F140" s="3">
        <v>-6.3799999999999996E-2</v>
      </c>
      <c r="G140" s="2">
        <v>17113</v>
      </c>
      <c r="H140" s="2">
        <v>15695</v>
      </c>
      <c r="I140" s="2">
        <v>16077</v>
      </c>
      <c r="J140" s="2">
        <v>14507</v>
      </c>
      <c r="K140" s="3">
        <v>7.7399999999999997E-2</v>
      </c>
      <c r="L140" s="3">
        <v>2.12E-2</v>
      </c>
      <c r="M140" s="3">
        <v>1.67E-2</v>
      </c>
      <c r="N140" s="3">
        <v>-7.1000000000000004E-3</v>
      </c>
      <c r="O140" s="3">
        <v>2.3300000000000001E-2</v>
      </c>
      <c r="S140" s="7">
        <f t="shared" si="3"/>
        <v>1.0019</v>
      </c>
      <c r="T140" s="8">
        <f>PRODUCT($S$100:S140)-1</f>
        <v>0.71105906343740188</v>
      </c>
      <c r="U140" s="3">
        <f t="shared" si="0"/>
        <v>1.0007999999999999</v>
      </c>
      <c r="V140" s="3">
        <f>PRODUCT($U$100:U140)-1</f>
        <v>0.72984066226216493</v>
      </c>
      <c r="W140" s="7">
        <f t="shared" si="1"/>
        <v>0.998</v>
      </c>
      <c r="X140" s="8">
        <f>PRODUCT($W$100:W140)-1</f>
        <v>0.77815880012221661</v>
      </c>
      <c r="Y140" s="7">
        <f t="shared" si="2"/>
        <v>0.93620000000000003</v>
      </c>
      <c r="Z140" s="8">
        <f>PRODUCT($Y$100:Y140)-1</f>
        <v>0.43935445347272184</v>
      </c>
    </row>
    <row r="141" spans="1:26" x14ac:dyDescent="0.35">
      <c r="A141">
        <v>2019</v>
      </c>
      <c r="B141">
        <v>6</v>
      </c>
      <c r="C141" s="3">
        <v>7.0300000000000001E-2</v>
      </c>
      <c r="D141" s="3">
        <v>6.9900000000000004E-2</v>
      </c>
      <c r="E141" s="3">
        <v>6.9000000000000006E-2</v>
      </c>
      <c r="F141" s="3">
        <v>6.9599999999999995E-2</v>
      </c>
      <c r="G141" s="2">
        <v>18317</v>
      </c>
      <c r="H141" s="2">
        <v>16459</v>
      </c>
      <c r="I141" s="2">
        <v>16912</v>
      </c>
      <c r="J141" s="2">
        <v>14769</v>
      </c>
      <c r="K141" s="3">
        <v>5.28E-2</v>
      </c>
      <c r="L141" s="3">
        <v>-2.0299999999999999E-2</v>
      </c>
      <c r="M141" s="3">
        <v>6.3899999999999998E-2</v>
      </c>
      <c r="N141" s="3">
        <v>9.9299999999999999E-2</v>
      </c>
      <c r="O141" s="3">
        <v>0.1111</v>
      </c>
      <c r="S141" s="7">
        <f t="shared" si="3"/>
        <v>1.0703</v>
      </c>
      <c r="T141" s="8">
        <f>PRODUCT($S$100:S141)-1</f>
        <v>0.83134651559705119</v>
      </c>
      <c r="U141" s="3">
        <f t="shared" si="0"/>
        <v>1.0699000000000001</v>
      </c>
      <c r="V141" s="3">
        <f>PRODUCT($U$100:U141)-1</f>
        <v>0.85075652455429029</v>
      </c>
      <c r="W141" s="7">
        <f t="shared" si="1"/>
        <v>1.069</v>
      </c>
      <c r="X141" s="8">
        <f>PRODUCT($W$100:W141)-1</f>
        <v>0.90085175733064937</v>
      </c>
      <c r="Y141" s="7">
        <f t="shared" si="2"/>
        <v>1.0695999999999999</v>
      </c>
      <c r="Z141" s="8">
        <f>PRODUCT($Y$100:Y141)-1</f>
        <v>0.53953352343442318</v>
      </c>
    </row>
    <row r="142" spans="1:26" x14ac:dyDescent="0.35">
      <c r="A142">
        <v>2019</v>
      </c>
      <c r="B142">
        <v>7</v>
      </c>
      <c r="C142" s="3">
        <v>-2.1399999999999999E-2</v>
      </c>
      <c r="D142" s="3">
        <v>-2.1700000000000001E-2</v>
      </c>
      <c r="E142" s="3">
        <v>-2.2200000000000001E-2</v>
      </c>
      <c r="F142" s="3">
        <v>1.5100000000000001E-2</v>
      </c>
      <c r="G142" s="2">
        <v>17924</v>
      </c>
      <c r="H142" s="2">
        <v>17287</v>
      </c>
      <c r="I142" s="2">
        <v>17815</v>
      </c>
      <c r="J142" s="2">
        <v>15372</v>
      </c>
      <c r="K142" s="3">
        <v>0.10730000000000001</v>
      </c>
      <c r="L142" s="3">
        <v>-4.3799999999999999E-2</v>
      </c>
      <c r="M142" s="3">
        <v>-1.54E-2</v>
      </c>
      <c r="N142" s="3">
        <v>7.6E-3</v>
      </c>
      <c r="O142" s="3">
        <v>3.3099999999999997E-2</v>
      </c>
      <c r="S142" s="7">
        <f t="shared" si="3"/>
        <v>0.97860000000000003</v>
      </c>
      <c r="T142" s="8">
        <f>PRODUCT($S$100:S142)-1</f>
        <v>0.79215570016327441</v>
      </c>
      <c r="U142" s="3">
        <f t="shared" si="0"/>
        <v>0.97829999999999995</v>
      </c>
      <c r="V142" s="3">
        <f>PRODUCT($U$100:U142)-1</f>
        <v>0.81059510797146217</v>
      </c>
      <c r="W142" s="7">
        <f t="shared" si="1"/>
        <v>0.9778</v>
      </c>
      <c r="X142" s="8">
        <f>PRODUCT($W$100:W142)-1</f>
        <v>0.858652848317909</v>
      </c>
      <c r="Y142" s="7">
        <f t="shared" si="2"/>
        <v>1.0150999999999999</v>
      </c>
      <c r="Z142" s="8">
        <f>PRODUCT($Y$100:Y142)-1</f>
        <v>0.5627804796382827</v>
      </c>
    </row>
    <row r="143" spans="1:26" x14ac:dyDescent="0.35">
      <c r="A143">
        <v>2019</v>
      </c>
      <c r="B143">
        <v>8</v>
      </c>
      <c r="C143" s="3">
        <v>0.05</v>
      </c>
      <c r="D143" s="3">
        <v>5.04E-2</v>
      </c>
      <c r="E143" s="3">
        <v>5.1499999999999997E-2</v>
      </c>
      <c r="F143" s="3">
        <v>-1.67E-2</v>
      </c>
      <c r="G143" s="2">
        <v>18820</v>
      </c>
      <c r="H143" s="2">
        <v>17301</v>
      </c>
      <c r="I143" s="2">
        <v>17780</v>
      </c>
      <c r="J143" s="2">
        <v>14392</v>
      </c>
      <c r="K143" s="3">
        <v>-4.9500000000000002E-2</v>
      </c>
      <c r="L143" s="3">
        <v>3.15E-2</v>
      </c>
      <c r="M143" s="3">
        <v>0.17510000000000001</v>
      </c>
      <c r="N143" s="3">
        <v>2.3199999999999998E-2</v>
      </c>
      <c r="O143" s="3">
        <v>-1.32E-2</v>
      </c>
      <c r="S143" s="7">
        <f t="shared" si="3"/>
        <v>1.05</v>
      </c>
      <c r="T143" s="8">
        <f>PRODUCT($S$100:S143)-1</f>
        <v>0.88176348517143821</v>
      </c>
      <c r="U143" s="3">
        <f t="shared" si="0"/>
        <v>1.0504</v>
      </c>
      <c r="V143" s="3">
        <f>PRODUCT($U$100:U143)-1</f>
        <v>0.90184910141322394</v>
      </c>
      <c r="W143" s="7">
        <f t="shared" si="1"/>
        <v>1.0515000000000001</v>
      </c>
      <c r="X143" s="8">
        <f>PRODUCT($W$100:W143)-1</f>
        <v>0.95437347000628159</v>
      </c>
      <c r="Y143" s="7">
        <f t="shared" si="2"/>
        <v>0.98329999999999995</v>
      </c>
      <c r="Z143" s="8">
        <f>PRODUCT($Y$100:Y143)-1</f>
        <v>0.53668204562832322</v>
      </c>
    </row>
    <row r="144" spans="1:26" x14ac:dyDescent="0.35">
      <c r="A144">
        <v>2019</v>
      </c>
      <c r="B144">
        <v>9</v>
      </c>
      <c r="C144" s="3">
        <v>-1.8200000000000001E-2</v>
      </c>
      <c r="D144" s="3">
        <v>-1.8499999999999999E-2</v>
      </c>
      <c r="E144" s="3">
        <v>-1.9400000000000001E-2</v>
      </c>
      <c r="F144" s="3">
        <v>1.95E-2</v>
      </c>
      <c r="G144" s="2">
        <v>18478</v>
      </c>
      <c r="H144" s="2">
        <v>18511</v>
      </c>
      <c r="I144" s="2">
        <v>19006</v>
      </c>
      <c r="J144" s="2">
        <v>15393</v>
      </c>
      <c r="K144" s="3">
        <v>8.3099999999999993E-2</v>
      </c>
      <c r="L144" s="3">
        <v>4.3400000000000001E-2</v>
      </c>
      <c r="M144" s="3">
        <v>-7.4200000000000002E-2</v>
      </c>
      <c r="N144" s="3">
        <v>7.0699999999999999E-2</v>
      </c>
      <c r="O144" s="3">
        <v>3.3099999999999997E-2</v>
      </c>
      <c r="S144" s="7">
        <f t="shared" si="3"/>
        <v>0.98180000000000001</v>
      </c>
      <c r="T144" s="8">
        <f>PRODUCT($S$100:S144)-1</f>
        <v>0.84751538974131813</v>
      </c>
      <c r="U144" s="3">
        <f t="shared" si="0"/>
        <v>0.98150000000000004</v>
      </c>
      <c r="V144" s="3">
        <f>PRODUCT($U$100:U144)-1</f>
        <v>0.86666489303707928</v>
      </c>
      <c r="W144" s="7">
        <f t="shared" si="1"/>
        <v>0.98060000000000003</v>
      </c>
      <c r="X144" s="8">
        <f>PRODUCT($W$100:W144)-1</f>
        <v>0.91645862468815986</v>
      </c>
      <c r="Y144" s="7">
        <f t="shared" si="2"/>
        <v>1.0195000000000001</v>
      </c>
      <c r="Z144" s="8">
        <f>PRODUCT($Y$100:Y144)-1</f>
        <v>0.56664734551807561</v>
      </c>
    </row>
    <row r="145" spans="1:26" x14ac:dyDescent="0.35">
      <c r="A145">
        <v>2019</v>
      </c>
      <c r="B145">
        <v>10</v>
      </c>
      <c r="C145" s="3">
        <v>2.3999999999999998E-3</v>
      </c>
      <c r="D145" s="3">
        <v>3.0000000000000001E-3</v>
      </c>
      <c r="E145" s="3">
        <v>4.7000000000000002E-3</v>
      </c>
      <c r="F145" s="3">
        <v>2.2100000000000002E-2</v>
      </c>
      <c r="G145" s="2">
        <v>18522</v>
      </c>
      <c r="H145" s="2">
        <v>18110</v>
      </c>
      <c r="I145" s="2">
        <v>18584</v>
      </c>
      <c r="J145" s="2">
        <v>15626</v>
      </c>
      <c r="K145" s="3">
        <v>1.72E-2</v>
      </c>
      <c r="L145" s="3">
        <v>-0.10340000000000001</v>
      </c>
      <c r="M145" s="3">
        <v>-3.8899999999999997E-2</v>
      </c>
      <c r="N145" s="3">
        <v>-5.5300000000000002E-2</v>
      </c>
      <c r="O145" s="3">
        <v>-1.0500000000000001E-2</v>
      </c>
      <c r="S145" s="7">
        <f t="shared" si="3"/>
        <v>1.0024</v>
      </c>
      <c r="T145" s="8">
        <f>PRODUCT($S$100:S145)-1</f>
        <v>0.85194942667669715</v>
      </c>
      <c r="U145" s="3">
        <f t="shared" si="0"/>
        <v>1.0029999999999999</v>
      </c>
      <c r="V145" s="3">
        <f>PRODUCT($U$100:U145)-1</f>
        <v>0.87226488771619026</v>
      </c>
      <c r="W145" s="7">
        <f t="shared" si="1"/>
        <v>1.0046999999999999</v>
      </c>
      <c r="X145" s="8">
        <f>PRODUCT($W$100:W145)-1</f>
        <v>0.92546598022419402</v>
      </c>
      <c r="Y145" s="7">
        <f t="shared" si="2"/>
        <v>1.0221</v>
      </c>
      <c r="Z145" s="8">
        <f>PRODUCT($Y$100:Y145)-1</f>
        <v>0.60127025185402516</v>
      </c>
    </row>
    <row r="146" spans="1:26" x14ac:dyDescent="0.35">
      <c r="A146">
        <v>2019</v>
      </c>
      <c r="B146">
        <v>11</v>
      </c>
      <c r="C146" s="3">
        <v>5.5599999999999997E-2</v>
      </c>
      <c r="D146" s="3">
        <v>5.5899999999999998E-2</v>
      </c>
      <c r="E146" s="3">
        <v>5.67E-2</v>
      </c>
      <c r="F146" s="3">
        <v>3.6200000000000003E-2</v>
      </c>
      <c r="G146" s="2">
        <v>19552</v>
      </c>
      <c r="H146" s="2">
        <v>19023</v>
      </c>
      <c r="I146" s="2">
        <v>19541</v>
      </c>
      <c r="J146" s="2">
        <v>15365</v>
      </c>
      <c r="K146" s="3">
        <v>1.5100000000000001E-2</v>
      </c>
      <c r="L146" s="3">
        <v>-7.6100000000000001E-2</v>
      </c>
      <c r="M146" s="3">
        <v>9.0800000000000006E-2</v>
      </c>
      <c r="N146" s="3">
        <v>-4.7999999999999996E-3</v>
      </c>
      <c r="O146" s="3">
        <v>3.9100000000000003E-2</v>
      </c>
      <c r="S146" s="7">
        <f t="shared" si="3"/>
        <v>1.0556000000000001</v>
      </c>
      <c r="T146" s="8">
        <f>PRODUCT($S$100:S146)-1</f>
        <v>0.95491781479992177</v>
      </c>
      <c r="U146" s="3">
        <f t="shared" si="0"/>
        <v>1.0559000000000001</v>
      </c>
      <c r="V146" s="3">
        <f>PRODUCT($U$100:U146)-1</f>
        <v>0.97692449493952549</v>
      </c>
      <c r="W146" s="7">
        <f t="shared" si="1"/>
        <v>1.0567</v>
      </c>
      <c r="X146" s="8">
        <f>PRODUCT($W$100:W146)-1</f>
        <v>1.034639901302906</v>
      </c>
      <c r="Y146" s="7">
        <f t="shared" si="2"/>
        <v>1.0362</v>
      </c>
      <c r="Z146" s="8">
        <f>PRODUCT($Y$100:Y146)-1</f>
        <v>0.65923623497114092</v>
      </c>
    </row>
    <row r="147" spans="1:26" x14ac:dyDescent="0.35">
      <c r="A147">
        <v>2019</v>
      </c>
      <c r="B147">
        <v>12</v>
      </c>
      <c r="C147" s="3">
        <v>2.64E-2</v>
      </c>
      <c r="D147" s="3">
        <v>2.6100000000000002E-2</v>
      </c>
      <c r="E147" s="3">
        <v>2.5600000000000001E-2</v>
      </c>
      <c r="F147" s="3">
        <v>2.9000000000000001E-2</v>
      </c>
      <c r="G147" s="2">
        <v>20067</v>
      </c>
      <c r="H147" s="2">
        <v>18670</v>
      </c>
      <c r="I147" s="2">
        <v>19162</v>
      </c>
      <c r="J147" s="2">
        <v>15664</v>
      </c>
      <c r="K147" s="3">
        <v>8.5000000000000006E-3</v>
      </c>
      <c r="L147" s="3">
        <v>1.0699999999999999E-2</v>
      </c>
      <c r="M147" s="3">
        <v>1.2800000000000001E-2</v>
      </c>
      <c r="N147" s="3">
        <v>1.49E-2</v>
      </c>
      <c r="O147" s="3">
        <v>5.8200000000000002E-2</v>
      </c>
      <c r="S147" s="7">
        <f t="shared" si="3"/>
        <v>1.0264</v>
      </c>
      <c r="T147" s="8">
        <f>PRODUCT($S$100:S147)-1</f>
        <v>1.0065276451106397</v>
      </c>
      <c r="U147" s="3">
        <f t="shared" si="0"/>
        <v>1.0261</v>
      </c>
      <c r="V147" s="3">
        <f>PRODUCT($U$100:U147)-1</f>
        <v>1.028522224257447</v>
      </c>
      <c r="W147" s="7">
        <f t="shared" si="1"/>
        <v>1.0256000000000001</v>
      </c>
      <c r="X147" s="8">
        <f>PRODUCT($W$100:W147)-1</f>
        <v>1.0867266827762605</v>
      </c>
      <c r="Y147" s="7">
        <f t="shared" si="2"/>
        <v>1.0289999999999999</v>
      </c>
      <c r="Z147" s="8">
        <f>PRODUCT($Y$100:Y147)-1</f>
        <v>0.70735408578530379</v>
      </c>
    </row>
    <row r="148" spans="1:26" x14ac:dyDescent="0.35">
      <c r="H148" s="2">
        <v>18727</v>
      </c>
      <c r="I148" s="2">
        <v>19251</v>
      </c>
      <c r="J148" s="2">
        <v>16010</v>
      </c>
      <c r="K148" s="3">
        <v>3.1199999999999999E-2</v>
      </c>
      <c r="L148" s="3">
        <v>6.7900000000000002E-2</v>
      </c>
    </row>
    <row r="149" spans="1:26" x14ac:dyDescent="0.35">
      <c r="A149" t="s">
        <v>93</v>
      </c>
      <c r="H149" s="2">
        <v>19774</v>
      </c>
      <c r="I149" s="2">
        <v>20342</v>
      </c>
      <c r="J149" s="2">
        <v>16590</v>
      </c>
      <c r="K149" s="3">
        <v>5.9499999999999997E-2</v>
      </c>
      <c r="L149" s="3">
        <v>1.37E-2</v>
      </c>
    </row>
    <row r="150" spans="1:26" x14ac:dyDescent="0.35">
      <c r="H150" s="2">
        <v>20291</v>
      </c>
      <c r="I150" s="2">
        <v>20862</v>
      </c>
      <c r="J150" s="2">
        <v>17071</v>
      </c>
      <c r="K150" s="3">
        <v>4.1700000000000001E-2</v>
      </c>
      <c r="L150" s="3">
        <v>1.7100000000000001E-2</v>
      </c>
    </row>
    <row r="151" spans="1:26" x14ac:dyDescent="0.35">
      <c r="A151" t="s">
        <v>13</v>
      </c>
      <c r="B151" t="s">
        <v>14</v>
      </c>
      <c r="C151" t="s">
        <v>94</v>
      </c>
      <c r="D151" t="s">
        <v>95</v>
      </c>
      <c r="E151" t="s">
        <v>96</v>
      </c>
      <c r="F151" t="s">
        <v>97</v>
      </c>
    </row>
    <row r="152" spans="1:26" x14ac:dyDescent="0.35">
      <c r="A152" t="s">
        <v>16</v>
      </c>
      <c r="B152" t="s">
        <v>17</v>
      </c>
      <c r="C152" t="s">
        <v>98</v>
      </c>
      <c r="D152" s="3">
        <v>0.24890000000000001</v>
      </c>
      <c r="E152" s="2">
        <v>4240</v>
      </c>
      <c r="F152" s="3">
        <v>0.1802</v>
      </c>
    </row>
    <row r="153" spans="1:26" x14ac:dyDescent="0.35">
      <c r="A153" t="s">
        <v>18</v>
      </c>
      <c r="B153" t="s">
        <v>19</v>
      </c>
      <c r="C153" t="s">
        <v>99</v>
      </c>
      <c r="D153" s="3">
        <v>0.3</v>
      </c>
      <c r="E153" s="2">
        <v>1401</v>
      </c>
      <c r="F153" s="3">
        <v>0.13650000000000001</v>
      </c>
    </row>
    <row r="154" spans="1:26" x14ac:dyDescent="0.35">
      <c r="A154" t="s">
        <v>20</v>
      </c>
      <c r="B154" t="s">
        <v>21</v>
      </c>
      <c r="C154" t="s">
        <v>100</v>
      </c>
      <c r="D154" s="3">
        <v>0.3</v>
      </c>
      <c r="E154" s="2">
        <v>3377</v>
      </c>
      <c r="F154" s="3">
        <v>0.54359999999999997</v>
      </c>
    </row>
    <row r="155" spans="1:26" x14ac:dyDescent="0.35">
      <c r="A155" t="s">
        <v>22</v>
      </c>
      <c r="B155" t="s">
        <v>23</v>
      </c>
      <c r="C155" t="s">
        <v>101</v>
      </c>
      <c r="D155" s="3">
        <v>0.05</v>
      </c>
      <c r="E155" s="2">
        <v>361</v>
      </c>
      <c r="F155" s="3">
        <v>3.7100000000000001E-2</v>
      </c>
    </row>
    <row r="156" spans="1:26" x14ac:dyDescent="0.35">
      <c r="A156" t="s">
        <v>24</v>
      </c>
      <c r="B156" t="s">
        <v>25</v>
      </c>
      <c r="C156" t="s">
        <v>102</v>
      </c>
      <c r="D156" s="3">
        <v>0.1011</v>
      </c>
      <c r="E156" s="2">
        <v>689</v>
      </c>
      <c r="F156" s="3">
        <v>0.1027</v>
      </c>
    </row>
    <row r="158" spans="1:26" x14ac:dyDescent="0.35">
      <c r="A158" t="s">
        <v>103</v>
      </c>
    </row>
    <row r="160" spans="1:26" x14ac:dyDescent="0.35">
      <c r="A160" t="s">
        <v>94</v>
      </c>
      <c r="B160" t="s">
        <v>95</v>
      </c>
    </row>
    <row r="161" spans="1:2" x14ac:dyDescent="0.35">
      <c r="A161" t="s">
        <v>104</v>
      </c>
      <c r="B161" s="3">
        <v>1</v>
      </c>
    </row>
    <row r="162" spans="1:2" x14ac:dyDescent="0.35">
      <c r="A162" t="s">
        <v>105</v>
      </c>
      <c r="B162" s="3">
        <v>0</v>
      </c>
    </row>
    <row r="163" spans="1:2" x14ac:dyDescent="0.35">
      <c r="A163" t="s">
        <v>106</v>
      </c>
      <c r="B163" s="3">
        <v>0</v>
      </c>
    </row>
    <row r="164" spans="1:2" x14ac:dyDescent="0.35">
      <c r="A164" t="s">
        <v>107</v>
      </c>
      <c r="B164" s="3">
        <v>0</v>
      </c>
    </row>
    <row r="165" spans="1:2" x14ac:dyDescent="0.35">
      <c r="A165" t="s">
        <v>108</v>
      </c>
      <c r="B165" s="3">
        <v>0</v>
      </c>
    </row>
    <row r="166" spans="1:2" x14ac:dyDescent="0.35">
      <c r="A166" t="s">
        <v>109</v>
      </c>
      <c r="B166" s="3">
        <v>0</v>
      </c>
    </row>
    <row r="168" spans="1:2" x14ac:dyDescent="0.35">
      <c r="A168" t="s">
        <v>110</v>
      </c>
    </row>
    <row r="170" spans="1:2" x14ac:dyDescent="0.35">
      <c r="A170" t="s">
        <v>94</v>
      </c>
      <c r="B170" t="s">
        <v>95</v>
      </c>
    </row>
    <row r="171" spans="1:2" x14ac:dyDescent="0.35">
      <c r="A171" t="s">
        <v>111</v>
      </c>
      <c r="B171" s="3">
        <v>0.89890000000000003</v>
      </c>
    </row>
    <row r="172" spans="1:2" x14ac:dyDescent="0.35">
      <c r="A172" t="s">
        <v>112</v>
      </c>
      <c r="B172" s="3">
        <v>0.1011</v>
      </c>
    </row>
    <row r="173" spans="1:2" x14ac:dyDescent="0.35">
      <c r="A173" t="s">
        <v>113</v>
      </c>
      <c r="B173" s="3">
        <v>0</v>
      </c>
    </row>
    <row r="175" spans="1:2" x14ac:dyDescent="0.35">
      <c r="A175" t="s">
        <v>114</v>
      </c>
    </row>
    <row r="177" spans="1:6" x14ac:dyDescent="0.35">
      <c r="A177" t="s">
        <v>94</v>
      </c>
      <c r="B177" t="s">
        <v>95</v>
      </c>
    </row>
    <row r="178" spans="1:6" x14ac:dyDescent="0.35">
      <c r="A178" t="s">
        <v>115</v>
      </c>
      <c r="B178" s="3">
        <v>0.05</v>
      </c>
    </row>
    <row r="179" spans="1:6" x14ac:dyDescent="0.35">
      <c r="A179" t="s">
        <v>116</v>
      </c>
      <c r="B179" s="3">
        <v>0.1011</v>
      </c>
    </row>
    <row r="180" spans="1:6" x14ac:dyDescent="0.35">
      <c r="A180" t="s">
        <v>117</v>
      </c>
      <c r="B180" s="3">
        <v>0</v>
      </c>
    </row>
    <row r="181" spans="1:6" x14ac:dyDescent="0.35">
      <c r="A181" t="s">
        <v>118</v>
      </c>
      <c r="B181" s="3">
        <v>0</v>
      </c>
    </row>
    <row r="182" spans="1:6" x14ac:dyDescent="0.35">
      <c r="A182" t="s">
        <v>119</v>
      </c>
      <c r="B182" s="3">
        <v>0.3</v>
      </c>
    </row>
    <row r="183" spans="1:6" x14ac:dyDescent="0.35">
      <c r="A183" t="s">
        <v>120</v>
      </c>
      <c r="B183" s="3">
        <v>0.3</v>
      </c>
    </row>
    <row r="184" spans="1:6" x14ac:dyDescent="0.35">
      <c r="A184" t="s">
        <v>121</v>
      </c>
      <c r="B184" s="3">
        <v>0</v>
      </c>
    </row>
    <row r="185" spans="1:6" x14ac:dyDescent="0.35">
      <c r="A185" t="s">
        <v>122</v>
      </c>
      <c r="B185" s="3">
        <v>0</v>
      </c>
    </row>
    <row r="186" spans="1:6" x14ac:dyDescent="0.35">
      <c r="A186" t="s">
        <v>123</v>
      </c>
      <c r="B186" s="3">
        <v>0</v>
      </c>
    </row>
    <row r="187" spans="1:6" x14ac:dyDescent="0.35">
      <c r="A187" t="s">
        <v>124</v>
      </c>
      <c r="B187" s="3">
        <v>0</v>
      </c>
    </row>
    <row r="188" spans="1:6" x14ac:dyDescent="0.35">
      <c r="A188" t="s">
        <v>125</v>
      </c>
      <c r="B188" s="3">
        <v>0.24890000000000001</v>
      </c>
    </row>
    <row r="190" spans="1:6" x14ac:dyDescent="0.35">
      <c r="A190" t="s">
        <v>126</v>
      </c>
    </row>
    <row r="192" spans="1:6" x14ac:dyDescent="0.35">
      <c r="A192" t="s">
        <v>13</v>
      </c>
      <c r="B192" t="s">
        <v>14</v>
      </c>
      <c r="C192" t="s">
        <v>94</v>
      </c>
      <c r="D192" t="s">
        <v>95</v>
      </c>
      <c r="E192" t="s">
        <v>96</v>
      </c>
      <c r="F192" t="s">
        <v>97</v>
      </c>
    </row>
    <row r="193" spans="1:6" x14ac:dyDescent="0.35">
      <c r="A193" t="s">
        <v>16</v>
      </c>
      <c r="B193" t="s">
        <v>17</v>
      </c>
      <c r="C193" t="s">
        <v>98</v>
      </c>
      <c r="D193" s="3">
        <v>0.26340000000000002</v>
      </c>
      <c r="E193" s="2">
        <v>4520</v>
      </c>
      <c r="F193" s="3">
        <v>0.1986</v>
      </c>
    </row>
    <row r="194" spans="1:6" x14ac:dyDescent="0.35">
      <c r="A194" t="s">
        <v>18</v>
      </c>
      <c r="B194" t="s">
        <v>19</v>
      </c>
      <c r="C194" t="s">
        <v>99</v>
      </c>
      <c r="D194" s="3">
        <v>0.3</v>
      </c>
      <c r="E194" s="2">
        <v>1408</v>
      </c>
      <c r="F194" s="3">
        <v>0.13650000000000001</v>
      </c>
    </row>
    <row r="195" spans="1:6" x14ac:dyDescent="0.35">
      <c r="A195" t="s">
        <v>20</v>
      </c>
      <c r="B195" t="s">
        <v>21</v>
      </c>
      <c r="C195" t="s">
        <v>100</v>
      </c>
      <c r="D195" s="3">
        <v>0.3</v>
      </c>
      <c r="E195" s="2">
        <v>3403</v>
      </c>
      <c r="F195" s="3">
        <v>0.54449999999999998</v>
      </c>
    </row>
    <row r="196" spans="1:6" x14ac:dyDescent="0.35">
      <c r="A196" t="s">
        <v>22</v>
      </c>
      <c r="B196" t="s">
        <v>23</v>
      </c>
      <c r="C196" t="s">
        <v>101</v>
      </c>
      <c r="D196" s="3">
        <v>0.05</v>
      </c>
      <c r="E196" s="2">
        <v>363</v>
      </c>
      <c r="F196" s="3">
        <v>3.6900000000000002E-2</v>
      </c>
    </row>
    <row r="197" spans="1:6" x14ac:dyDescent="0.35">
      <c r="A197" t="s">
        <v>24</v>
      </c>
      <c r="B197" t="s">
        <v>25</v>
      </c>
      <c r="C197" t="s">
        <v>102</v>
      </c>
      <c r="D197" s="3">
        <v>8.6599999999999996E-2</v>
      </c>
      <c r="E197" s="2">
        <v>597</v>
      </c>
      <c r="F197" s="3">
        <v>8.3599999999999994E-2</v>
      </c>
    </row>
    <row r="199" spans="1:6" x14ac:dyDescent="0.35">
      <c r="A199" t="s">
        <v>127</v>
      </c>
    </row>
    <row r="201" spans="1:6" x14ac:dyDescent="0.35">
      <c r="A201" t="s">
        <v>94</v>
      </c>
      <c r="B201" t="s">
        <v>95</v>
      </c>
    </row>
    <row r="202" spans="1:6" x14ac:dyDescent="0.35">
      <c r="A202" t="s">
        <v>104</v>
      </c>
      <c r="B202" s="3">
        <v>1</v>
      </c>
    </row>
    <row r="203" spans="1:6" x14ac:dyDescent="0.35">
      <c r="A203" t="s">
        <v>105</v>
      </c>
      <c r="B203" s="3">
        <v>0</v>
      </c>
    </row>
    <row r="204" spans="1:6" x14ac:dyDescent="0.35">
      <c r="A204" t="s">
        <v>106</v>
      </c>
      <c r="B204" s="3">
        <v>0</v>
      </c>
    </row>
    <row r="205" spans="1:6" x14ac:dyDescent="0.35">
      <c r="A205" t="s">
        <v>107</v>
      </c>
      <c r="B205" s="3">
        <v>0</v>
      </c>
    </row>
    <row r="206" spans="1:6" x14ac:dyDescent="0.35">
      <c r="A206" t="s">
        <v>108</v>
      </c>
      <c r="B206" s="3">
        <v>0</v>
      </c>
    </row>
    <row r="207" spans="1:6" x14ac:dyDescent="0.35">
      <c r="A207" t="s">
        <v>109</v>
      </c>
      <c r="B207" s="3">
        <v>0</v>
      </c>
    </row>
    <row r="209" spans="1:2" x14ac:dyDescent="0.35">
      <c r="A209" t="s">
        <v>128</v>
      </c>
    </row>
    <row r="211" spans="1:2" x14ac:dyDescent="0.35">
      <c r="A211" t="s">
        <v>94</v>
      </c>
      <c r="B211" t="s">
        <v>95</v>
      </c>
    </row>
    <row r="212" spans="1:2" x14ac:dyDescent="0.35">
      <c r="A212" t="s">
        <v>111</v>
      </c>
      <c r="B212" s="3">
        <v>0.91339999999999999</v>
      </c>
    </row>
    <row r="213" spans="1:2" x14ac:dyDescent="0.35">
      <c r="A213" t="s">
        <v>112</v>
      </c>
      <c r="B213" s="3">
        <v>8.6599999999999996E-2</v>
      </c>
    </row>
    <row r="214" spans="1:2" x14ac:dyDescent="0.35">
      <c r="A214" t="s">
        <v>113</v>
      </c>
      <c r="B214" s="3">
        <v>0</v>
      </c>
    </row>
    <row r="216" spans="1:2" x14ac:dyDescent="0.35">
      <c r="A216" t="s">
        <v>129</v>
      </c>
    </row>
    <row r="218" spans="1:2" x14ac:dyDescent="0.35">
      <c r="A218" t="s">
        <v>94</v>
      </c>
      <c r="B218" t="s">
        <v>95</v>
      </c>
    </row>
    <row r="219" spans="1:2" x14ac:dyDescent="0.35">
      <c r="A219" t="s">
        <v>115</v>
      </c>
      <c r="B219" s="3">
        <v>0.05</v>
      </c>
    </row>
    <row r="220" spans="1:2" x14ac:dyDescent="0.35">
      <c r="A220" t="s">
        <v>116</v>
      </c>
      <c r="B220" s="3">
        <v>8.6599999999999996E-2</v>
      </c>
    </row>
    <row r="221" spans="1:2" x14ac:dyDescent="0.35">
      <c r="A221" t="s">
        <v>117</v>
      </c>
      <c r="B221" s="3">
        <v>0</v>
      </c>
    </row>
    <row r="222" spans="1:2" x14ac:dyDescent="0.35">
      <c r="A222" t="s">
        <v>118</v>
      </c>
      <c r="B222" s="3">
        <v>0</v>
      </c>
    </row>
    <row r="223" spans="1:2" x14ac:dyDescent="0.35">
      <c r="A223" t="s">
        <v>119</v>
      </c>
      <c r="B223" s="3">
        <v>0.3</v>
      </c>
    </row>
    <row r="224" spans="1:2" x14ac:dyDescent="0.35">
      <c r="A224" t="s">
        <v>120</v>
      </c>
      <c r="B224" s="3">
        <v>0.3</v>
      </c>
    </row>
    <row r="225" spans="1:6" x14ac:dyDescent="0.35">
      <c r="A225" t="s">
        <v>121</v>
      </c>
      <c r="B225" s="3">
        <v>0</v>
      </c>
    </row>
    <row r="226" spans="1:6" x14ac:dyDescent="0.35">
      <c r="A226" t="s">
        <v>122</v>
      </c>
      <c r="B226" s="3">
        <v>0</v>
      </c>
    </row>
    <row r="227" spans="1:6" x14ac:dyDescent="0.35">
      <c r="A227" t="s">
        <v>123</v>
      </c>
      <c r="B227" s="3">
        <v>0</v>
      </c>
    </row>
    <row r="228" spans="1:6" x14ac:dyDescent="0.35">
      <c r="A228" t="s">
        <v>124</v>
      </c>
      <c r="B228" s="3">
        <v>0</v>
      </c>
    </row>
    <row r="229" spans="1:6" x14ac:dyDescent="0.35">
      <c r="A229" t="s">
        <v>125</v>
      </c>
      <c r="B229" s="3">
        <v>0.26340000000000002</v>
      </c>
    </row>
    <row r="231" spans="1:6" x14ac:dyDescent="0.35">
      <c r="A231" t="s">
        <v>130</v>
      </c>
    </row>
    <row r="233" spans="1:6" x14ac:dyDescent="0.35">
      <c r="A233" t="s">
        <v>13</v>
      </c>
      <c r="B233" t="s">
        <v>14</v>
      </c>
      <c r="C233" t="s">
        <v>94</v>
      </c>
      <c r="D233" t="s">
        <v>95</v>
      </c>
      <c r="E233" t="s">
        <v>96</v>
      </c>
      <c r="F233" t="s">
        <v>97</v>
      </c>
    </row>
    <row r="234" spans="1:6" x14ac:dyDescent="0.35">
      <c r="A234" t="s">
        <v>16</v>
      </c>
      <c r="B234" t="s">
        <v>17</v>
      </c>
      <c r="C234" t="s">
        <v>98</v>
      </c>
      <c r="D234" s="3">
        <v>0.3</v>
      </c>
      <c r="E234" s="2">
        <v>5242</v>
      </c>
      <c r="F234" s="3">
        <v>0.24690000000000001</v>
      </c>
    </row>
    <row r="235" spans="1:6" x14ac:dyDescent="0.35">
      <c r="A235" t="s">
        <v>18</v>
      </c>
      <c r="B235" t="s">
        <v>19</v>
      </c>
      <c r="C235" t="s">
        <v>99</v>
      </c>
      <c r="D235" s="3">
        <v>0.3</v>
      </c>
      <c r="E235" s="2">
        <v>1425</v>
      </c>
      <c r="F235" s="3">
        <v>0.1351</v>
      </c>
    </row>
    <row r="236" spans="1:6" x14ac:dyDescent="0.35">
      <c r="A236" t="s">
        <v>20</v>
      </c>
      <c r="B236" t="s">
        <v>21</v>
      </c>
      <c r="C236" t="s">
        <v>100</v>
      </c>
      <c r="D236" s="3">
        <v>0.3</v>
      </c>
      <c r="E236" s="2">
        <v>3471</v>
      </c>
      <c r="F236" s="3">
        <v>0.54079999999999995</v>
      </c>
    </row>
    <row r="237" spans="1:6" x14ac:dyDescent="0.35">
      <c r="A237" t="s">
        <v>22</v>
      </c>
      <c r="B237" t="s">
        <v>23</v>
      </c>
      <c r="C237" t="s">
        <v>101</v>
      </c>
      <c r="D237" s="3">
        <v>0.05</v>
      </c>
      <c r="E237" s="2">
        <v>369</v>
      </c>
      <c r="F237" s="3">
        <v>3.5999999999999997E-2</v>
      </c>
    </row>
    <row r="238" spans="1:6" x14ac:dyDescent="0.35">
      <c r="A238" t="s">
        <v>24</v>
      </c>
      <c r="B238" t="s">
        <v>25</v>
      </c>
      <c r="C238" t="s">
        <v>102</v>
      </c>
      <c r="D238" s="3">
        <v>0.05</v>
      </c>
      <c r="E238" s="2">
        <v>355</v>
      </c>
      <c r="F238" s="3">
        <v>4.1200000000000001E-2</v>
      </c>
    </row>
    <row r="240" spans="1:6" x14ac:dyDescent="0.35">
      <c r="A240" t="s">
        <v>131</v>
      </c>
    </row>
    <row r="242" spans="1:2" x14ac:dyDescent="0.35">
      <c r="A242" t="s">
        <v>94</v>
      </c>
      <c r="B242" t="s">
        <v>95</v>
      </c>
    </row>
    <row r="243" spans="1:2" x14ac:dyDescent="0.35">
      <c r="A243" t="s">
        <v>104</v>
      </c>
      <c r="B243" s="3">
        <v>1</v>
      </c>
    </row>
    <row r="244" spans="1:2" x14ac:dyDescent="0.35">
      <c r="A244" t="s">
        <v>105</v>
      </c>
      <c r="B244" s="3">
        <v>0</v>
      </c>
    </row>
    <row r="245" spans="1:2" x14ac:dyDescent="0.35">
      <c r="A245" t="s">
        <v>106</v>
      </c>
      <c r="B245" s="3">
        <v>0</v>
      </c>
    </row>
    <row r="246" spans="1:2" x14ac:dyDescent="0.35">
      <c r="A246" t="s">
        <v>107</v>
      </c>
      <c r="B246" s="3">
        <v>0</v>
      </c>
    </row>
    <row r="247" spans="1:2" x14ac:dyDescent="0.35">
      <c r="A247" t="s">
        <v>108</v>
      </c>
      <c r="B247" s="3">
        <v>0</v>
      </c>
    </row>
    <row r="248" spans="1:2" x14ac:dyDescent="0.35">
      <c r="A248" t="s">
        <v>109</v>
      </c>
      <c r="B248" s="3">
        <v>0</v>
      </c>
    </row>
    <row r="250" spans="1:2" x14ac:dyDescent="0.35">
      <c r="A250" t="s">
        <v>132</v>
      </c>
    </row>
    <row r="252" spans="1:2" x14ac:dyDescent="0.35">
      <c r="A252" t="s">
        <v>94</v>
      </c>
      <c r="B252" t="s">
        <v>95</v>
      </c>
    </row>
    <row r="253" spans="1:2" x14ac:dyDescent="0.35">
      <c r="A253" t="s">
        <v>111</v>
      </c>
      <c r="B253" s="3">
        <v>0.95</v>
      </c>
    </row>
    <row r="254" spans="1:2" x14ac:dyDescent="0.35">
      <c r="A254" t="s">
        <v>112</v>
      </c>
      <c r="B254" s="3">
        <v>0.05</v>
      </c>
    </row>
    <row r="255" spans="1:2" x14ac:dyDescent="0.35">
      <c r="A255" t="s">
        <v>113</v>
      </c>
      <c r="B255" s="3">
        <v>0</v>
      </c>
    </row>
    <row r="257" spans="1:2" x14ac:dyDescent="0.35">
      <c r="A257" t="s">
        <v>133</v>
      </c>
    </row>
    <row r="259" spans="1:2" x14ac:dyDescent="0.35">
      <c r="A259" t="s">
        <v>94</v>
      </c>
      <c r="B259" t="s">
        <v>95</v>
      </c>
    </row>
    <row r="260" spans="1:2" x14ac:dyDescent="0.35">
      <c r="A260" t="s">
        <v>115</v>
      </c>
      <c r="B260" s="3">
        <v>0.05</v>
      </c>
    </row>
    <row r="261" spans="1:2" x14ac:dyDescent="0.35">
      <c r="A261" t="s">
        <v>116</v>
      </c>
      <c r="B261" s="3">
        <v>0.05</v>
      </c>
    </row>
    <row r="262" spans="1:2" x14ac:dyDescent="0.35">
      <c r="A262" t="s">
        <v>117</v>
      </c>
      <c r="B262" s="3">
        <v>0</v>
      </c>
    </row>
    <row r="263" spans="1:2" x14ac:dyDescent="0.35">
      <c r="A263" t="s">
        <v>118</v>
      </c>
      <c r="B263" s="3">
        <v>0</v>
      </c>
    </row>
    <row r="264" spans="1:2" x14ac:dyDescent="0.35">
      <c r="A264" t="s">
        <v>119</v>
      </c>
      <c r="B264" s="3">
        <v>0.3</v>
      </c>
    </row>
    <row r="265" spans="1:2" x14ac:dyDescent="0.35">
      <c r="A265" t="s">
        <v>120</v>
      </c>
      <c r="B265" s="3">
        <v>0.3</v>
      </c>
    </row>
    <row r="266" spans="1:2" x14ac:dyDescent="0.35">
      <c r="A266" t="s">
        <v>121</v>
      </c>
      <c r="B266" s="3">
        <v>0</v>
      </c>
    </row>
    <row r="267" spans="1:2" x14ac:dyDescent="0.35">
      <c r="A267" t="s">
        <v>122</v>
      </c>
      <c r="B267" s="3">
        <v>0</v>
      </c>
    </row>
    <row r="268" spans="1:2" x14ac:dyDescent="0.35">
      <c r="A268" t="s">
        <v>123</v>
      </c>
      <c r="B268" s="3">
        <v>0</v>
      </c>
    </row>
    <row r="269" spans="1:2" x14ac:dyDescent="0.35">
      <c r="A269" t="s">
        <v>124</v>
      </c>
      <c r="B269" s="3">
        <v>0</v>
      </c>
    </row>
    <row r="270" spans="1:2" x14ac:dyDescent="0.35">
      <c r="A270" t="s">
        <v>125</v>
      </c>
      <c r="B270" s="3">
        <v>0.3</v>
      </c>
    </row>
    <row r="272" spans="1:2" x14ac:dyDescent="0.35">
      <c r="A272" t="s">
        <v>134</v>
      </c>
    </row>
    <row r="274" spans="1:8" x14ac:dyDescent="0.35">
      <c r="A274" t="s">
        <v>135</v>
      </c>
      <c r="B274" t="s">
        <v>136</v>
      </c>
      <c r="C274" t="s">
        <v>137</v>
      </c>
      <c r="D274" t="s">
        <v>138</v>
      </c>
      <c r="E274" t="s">
        <v>139</v>
      </c>
      <c r="F274" t="s">
        <v>140</v>
      </c>
      <c r="G274" t="s">
        <v>141</v>
      </c>
    </row>
    <row r="275" spans="1:8" x14ac:dyDescent="0.35">
      <c r="A275">
        <v>1</v>
      </c>
      <c r="B275" s="4">
        <v>42583</v>
      </c>
      <c r="C275" s="4">
        <v>42675</v>
      </c>
      <c r="D275" t="s">
        <v>143</v>
      </c>
      <c r="E275" s="4">
        <v>42948</v>
      </c>
      <c r="F275" t="s">
        <v>144</v>
      </c>
      <c r="G275" t="s">
        <v>145</v>
      </c>
    </row>
    <row r="276" spans="1:8" x14ac:dyDescent="0.35">
      <c r="A276">
        <v>2</v>
      </c>
      <c r="B276" s="4">
        <v>43374</v>
      </c>
      <c r="C276" s="4">
        <v>43435</v>
      </c>
      <c r="D276" t="s">
        <v>146</v>
      </c>
      <c r="E276" s="4">
        <v>43497</v>
      </c>
      <c r="F276" t="s">
        <v>147</v>
      </c>
      <c r="G276" t="s">
        <v>148</v>
      </c>
    </row>
    <row r="277" spans="1:8" x14ac:dyDescent="0.35">
      <c r="A277">
        <v>3</v>
      </c>
      <c r="B277" s="4">
        <v>43132</v>
      </c>
      <c r="C277" s="4">
        <v>43191</v>
      </c>
      <c r="D277" t="s">
        <v>146</v>
      </c>
      <c r="E277" s="4">
        <v>43252</v>
      </c>
      <c r="F277" t="s">
        <v>147</v>
      </c>
      <c r="G277" t="s">
        <v>148</v>
      </c>
      <c r="H277" t="s">
        <v>142</v>
      </c>
    </row>
    <row r="278" spans="1:8" x14ac:dyDescent="0.35">
      <c r="A278">
        <v>4</v>
      </c>
      <c r="B278" s="4">
        <v>42370</v>
      </c>
      <c r="C278" s="4">
        <v>42370</v>
      </c>
      <c r="D278" t="s">
        <v>149</v>
      </c>
      <c r="E278" s="4">
        <v>42401</v>
      </c>
      <c r="F278" t="s">
        <v>149</v>
      </c>
      <c r="G278" t="s">
        <v>147</v>
      </c>
      <c r="H278" s="3">
        <v>-9.2399999999999996E-2</v>
      </c>
    </row>
    <row r="279" spans="1:8" x14ac:dyDescent="0.35">
      <c r="A279">
        <v>5</v>
      </c>
      <c r="B279" s="4">
        <v>43647</v>
      </c>
      <c r="C279" s="4">
        <v>43647</v>
      </c>
      <c r="D279" t="s">
        <v>149</v>
      </c>
      <c r="E279" s="4">
        <v>43678</v>
      </c>
      <c r="F279" t="s">
        <v>149</v>
      </c>
      <c r="G279" t="s">
        <v>147</v>
      </c>
      <c r="H279" s="3">
        <v>-8.4000000000000005E-2</v>
      </c>
    </row>
    <row r="280" spans="1:8" x14ac:dyDescent="0.35">
      <c r="A280">
        <v>6</v>
      </c>
      <c r="B280" s="4">
        <v>43709</v>
      </c>
      <c r="C280" s="4">
        <v>43709</v>
      </c>
      <c r="D280" t="s">
        <v>149</v>
      </c>
      <c r="E280" s="4">
        <v>43770</v>
      </c>
      <c r="F280" t="s">
        <v>147</v>
      </c>
      <c r="G280" t="s">
        <v>146</v>
      </c>
      <c r="H280" s="3">
        <v>-3.9399999999999998E-2</v>
      </c>
    </row>
    <row r="281" spans="1:8" x14ac:dyDescent="0.35">
      <c r="A281">
        <v>7</v>
      </c>
      <c r="B281" s="4">
        <v>43282</v>
      </c>
      <c r="C281" s="4">
        <v>43282</v>
      </c>
      <c r="D281" t="s">
        <v>149</v>
      </c>
      <c r="E281" s="4">
        <v>43313</v>
      </c>
      <c r="F281" t="s">
        <v>149</v>
      </c>
      <c r="G281" t="s">
        <v>147</v>
      </c>
      <c r="H281" s="3">
        <v>-3.2899999999999999E-2</v>
      </c>
    </row>
    <row r="282" spans="1:8" x14ac:dyDescent="0.35">
      <c r="H282" s="3">
        <v>-2.1399999999999999E-2</v>
      </c>
    </row>
    <row r="283" spans="1:8" x14ac:dyDescent="0.35">
      <c r="A283" t="s">
        <v>150</v>
      </c>
      <c r="H283" s="3">
        <v>-1.8200000000000001E-2</v>
      </c>
    </row>
    <row r="284" spans="1:8" x14ac:dyDescent="0.35">
      <c r="H284" s="3">
        <v>-6.9999999999999999E-4</v>
      </c>
    </row>
    <row r="285" spans="1:8" x14ac:dyDescent="0.35">
      <c r="A285" t="s">
        <v>135</v>
      </c>
      <c r="B285" t="s">
        <v>136</v>
      </c>
      <c r="C285" t="s">
        <v>137</v>
      </c>
      <c r="D285" t="s">
        <v>138</v>
      </c>
      <c r="E285" t="s">
        <v>139</v>
      </c>
      <c r="F285" t="s">
        <v>140</v>
      </c>
      <c r="G285" t="s">
        <v>141</v>
      </c>
    </row>
    <row r="286" spans="1:8" x14ac:dyDescent="0.35">
      <c r="A286">
        <v>1</v>
      </c>
      <c r="B286" s="4">
        <v>42583</v>
      </c>
      <c r="C286" s="4">
        <v>42675</v>
      </c>
      <c r="D286" t="s">
        <v>143</v>
      </c>
      <c r="E286" s="4">
        <v>42948</v>
      </c>
      <c r="F286" t="s">
        <v>144</v>
      </c>
      <c r="G286" t="s">
        <v>145</v>
      </c>
    </row>
    <row r="287" spans="1:8" x14ac:dyDescent="0.35">
      <c r="A287">
        <v>2</v>
      </c>
      <c r="B287" s="4">
        <v>43374</v>
      </c>
      <c r="C287" s="4">
        <v>43435</v>
      </c>
      <c r="D287" t="s">
        <v>146</v>
      </c>
      <c r="E287" s="4">
        <v>43497</v>
      </c>
      <c r="F287" t="s">
        <v>147</v>
      </c>
      <c r="G287" t="s">
        <v>148</v>
      </c>
    </row>
    <row r="288" spans="1:8" x14ac:dyDescent="0.35">
      <c r="A288">
        <v>3</v>
      </c>
      <c r="B288" s="4">
        <v>43132</v>
      </c>
      <c r="C288" s="4">
        <v>43191</v>
      </c>
      <c r="D288" t="s">
        <v>146</v>
      </c>
      <c r="E288" s="4">
        <v>43252</v>
      </c>
      <c r="F288" t="s">
        <v>147</v>
      </c>
      <c r="G288" t="s">
        <v>148</v>
      </c>
      <c r="H288" t="s">
        <v>142</v>
      </c>
    </row>
    <row r="289" spans="1:8" x14ac:dyDescent="0.35">
      <c r="A289">
        <v>4</v>
      </c>
      <c r="B289" s="4">
        <v>42370</v>
      </c>
      <c r="C289" s="4">
        <v>42370</v>
      </c>
      <c r="D289" t="s">
        <v>149</v>
      </c>
      <c r="E289" s="4">
        <v>42401</v>
      </c>
      <c r="F289" t="s">
        <v>149</v>
      </c>
      <c r="G289" t="s">
        <v>147</v>
      </c>
      <c r="H289" s="3">
        <v>-9.1600000000000001E-2</v>
      </c>
    </row>
    <row r="290" spans="1:8" x14ac:dyDescent="0.35">
      <c r="A290">
        <v>5</v>
      </c>
      <c r="B290" s="4">
        <v>43647</v>
      </c>
      <c r="C290" s="4">
        <v>43647</v>
      </c>
      <c r="D290" t="s">
        <v>149</v>
      </c>
      <c r="E290" s="4">
        <v>43678</v>
      </c>
      <c r="F290" t="s">
        <v>149</v>
      </c>
      <c r="G290" t="s">
        <v>147</v>
      </c>
      <c r="H290" s="3">
        <v>-8.2100000000000006E-2</v>
      </c>
    </row>
    <row r="291" spans="1:8" x14ac:dyDescent="0.35">
      <c r="A291">
        <v>6</v>
      </c>
      <c r="B291" s="4">
        <v>43709</v>
      </c>
      <c r="C291" s="4">
        <v>43709</v>
      </c>
      <c r="D291" t="s">
        <v>149</v>
      </c>
      <c r="E291" s="4">
        <v>43770</v>
      </c>
      <c r="F291" t="s">
        <v>147</v>
      </c>
      <c r="G291" t="s">
        <v>146</v>
      </c>
      <c r="H291" s="3">
        <v>-3.8600000000000002E-2</v>
      </c>
    </row>
    <row r="292" spans="1:8" x14ac:dyDescent="0.35">
      <c r="H292" s="3">
        <v>-3.1399999999999997E-2</v>
      </c>
    </row>
    <row r="293" spans="1:8" x14ac:dyDescent="0.35">
      <c r="A293" t="s">
        <v>151</v>
      </c>
      <c r="H293" s="3">
        <v>-2.1700000000000001E-2</v>
      </c>
    </row>
    <row r="294" spans="1:8" x14ac:dyDescent="0.35">
      <c r="H294" s="3">
        <v>-1.8499999999999999E-2</v>
      </c>
    </row>
    <row r="295" spans="1:8" x14ac:dyDescent="0.35">
      <c r="A295" t="s">
        <v>135</v>
      </c>
      <c r="B295" t="s">
        <v>136</v>
      </c>
      <c r="C295" t="s">
        <v>137</v>
      </c>
      <c r="D295" t="s">
        <v>138</v>
      </c>
      <c r="E295" t="s">
        <v>139</v>
      </c>
      <c r="F295" t="s">
        <v>140</v>
      </c>
      <c r="G295" t="s">
        <v>141</v>
      </c>
    </row>
    <row r="296" spans="1:8" x14ac:dyDescent="0.35">
      <c r="A296">
        <v>1</v>
      </c>
      <c r="B296" s="4">
        <v>42583</v>
      </c>
      <c r="C296" s="4">
        <v>42675</v>
      </c>
      <c r="D296" t="s">
        <v>143</v>
      </c>
      <c r="E296" s="4">
        <v>42826</v>
      </c>
      <c r="F296" t="s">
        <v>148</v>
      </c>
      <c r="G296" t="s">
        <v>144</v>
      </c>
    </row>
    <row r="297" spans="1:8" x14ac:dyDescent="0.35">
      <c r="A297">
        <v>2</v>
      </c>
      <c r="B297" s="4">
        <v>43374</v>
      </c>
      <c r="C297" s="4">
        <v>43435</v>
      </c>
      <c r="D297" t="s">
        <v>146</v>
      </c>
      <c r="E297" s="4">
        <v>43497</v>
      </c>
      <c r="F297" t="s">
        <v>147</v>
      </c>
      <c r="G297" t="s">
        <v>148</v>
      </c>
    </row>
    <row r="298" spans="1:8" x14ac:dyDescent="0.35">
      <c r="A298">
        <v>3</v>
      </c>
      <c r="B298" s="4">
        <v>43132</v>
      </c>
      <c r="C298" s="4">
        <v>43160</v>
      </c>
      <c r="D298" t="s">
        <v>147</v>
      </c>
      <c r="E298" s="4">
        <v>43282</v>
      </c>
      <c r="F298" t="s">
        <v>143</v>
      </c>
      <c r="G298" t="s">
        <v>152</v>
      </c>
      <c r="H298" t="s">
        <v>142</v>
      </c>
    </row>
    <row r="299" spans="1:8" x14ac:dyDescent="0.35">
      <c r="A299">
        <v>4</v>
      </c>
      <c r="B299" s="4">
        <v>42856</v>
      </c>
      <c r="C299" s="4">
        <v>42856</v>
      </c>
      <c r="D299" t="s">
        <v>149</v>
      </c>
      <c r="E299" s="4">
        <v>42917</v>
      </c>
      <c r="F299" t="s">
        <v>147</v>
      </c>
      <c r="G299" t="s">
        <v>146</v>
      </c>
      <c r="H299" s="3">
        <v>-8.9499999999999996E-2</v>
      </c>
    </row>
    <row r="300" spans="1:8" x14ac:dyDescent="0.35">
      <c r="A300">
        <v>5</v>
      </c>
      <c r="B300" s="4">
        <v>42370</v>
      </c>
      <c r="C300" s="4">
        <v>42370</v>
      </c>
      <c r="D300" t="s">
        <v>149</v>
      </c>
      <c r="E300" s="4">
        <v>42401</v>
      </c>
      <c r="F300" t="s">
        <v>149</v>
      </c>
      <c r="G300" t="s">
        <v>147</v>
      </c>
      <c r="H300" s="3">
        <v>-7.6999999999999999E-2</v>
      </c>
    </row>
    <row r="301" spans="1:8" x14ac:dyDescent="0.35">
      <c r="A301">
        <v>6</v>
      </c>
      <c r="B301" s="4">
        <v>43647</v>
      </c>
      <c r="C301" s="4">
        <v>43647</v>
      </c>
      <c r="D301" t="s">
        <v>149</v>
      </c>
      <c r="E301" s="4">
        <v>43678</v>
      </c>
      <c r="F301" t="s">
        <v>149</v>
      </c>
      <c r="G301" t="s">
        <v>147</v>
      </c>
      <c r="H301" s="3">
        <v>-3.7199999999999997E-2</v>
      </c>
    </row>
    <row r="302" spans="1:8" x14ac:dyDescent="0.35">
      <c r="A302">
        <v>7</v>
      </c>
      <c r="B302" s="4">
        <v>43709</v>
      </c>
      <c r="C302" s="4">
        <v>43709</v>
      </c>
      <c r="D302" t="s">
        <v>149</v>
      </c>
      <c r="E302" s="4">
        <v>43770</v>
      </c>
      <c r="F302" t="s">
        <v>147</v>
      </c>
      <c r="G302" t="s">
        <v>146</v>
      </c>
      <c r="H302" s="3">
        <v>-3.4700000000000002E-2</v>
      </c>
    </row>
    <row r="303" spans="1:8" x14ac:dyDescent="0.35">
      <c r="A303">
        <v>8</v>
      </c>
      <c r="B303" s="4">
        <v>43586</v>
      </c>
      <c r="C303" s="4">
        <v>43586</v>
      </c>
      <c r="D303" t="s">
        <v>149</v>
      </c>
      <c r="E303" s="4">
        <v>43617</v>
      </c>
      <c r="F303" t="s">
        <v>149</v>
      </c>
      <c r="G303" t="s">
        <v>147</v>
      </c>
      <c r="H303" s="3">
        <v>-2.76E-2</v>
      </c>
    </row>
    <row r="304" spans="1:8" x14ac:dyDescent="0.35">
      <c r="A304">
        <v>9</v>
      </c>
      <c r="B304" s="4">
        <v>42461</v>
      </c>
      <c r="C304" s="4">
        <v>42461</v>
      </c>
      <c r="D304" t="s">
        <v>149</v>
      </c>
      <c r="E304" s="4">
        <v>42491</v>
      </c>
      <c r="F304" t="s">
        <v>149</v>
      </c>
      <c r="G304" t="s">
        <v>147</v>
      </c>
      <c r="H304" s="3">
        <v>-2.2200000000000001E-2</v>
      </c>
    </row>
    <row r="305" spans="1:8" x14ac:dyDescent="0.35">
      <c r="H305" s="3">
        <v>-1.9400000000000001E-2</v>
      </c>
    </row>
    <row r="306" spans="1:8" x14ac:dyDescent="0.35">
      <c r="A306" t="s">
        <v>153</v>
      </c>
      <c r="H306" s="3">
        <v>-2E-3</v>
      </c>
    </row>
    <row r="307" spans="1:8" x14ac:dyDescent="0.35">
      <c r="H307" s="3">
        <v>-2.0000000000000001E-4</v>
      </c>
    </row>
    <row r="308" spans="1:8" x14ac:dyDescent="0.35">
      <c r="A308" t="s">
        <v>135</v>
      </c>
      <c r="B308" t="s">
        <v>136</v>
      </c>
      <c r="C308" t="s">
        <v>137</v>
      </c>
      <c r="D308" t="s">
        <v>138</v>
      </c>
      <c r="E308" t="s">
        <v>139</v>
      </c>
      <c r="F308" t="s">
        <v>140</v>
      </c>
      <c r="G308" t="s">
        <v>141</v>
      </c>
    </row>
    <row r="309" spans="1:8" x14ac:dyDescent="0.35">
      <c r="A309">
        <v>1</v>
      </c>
      <c r="B309" s="4">
        <v>43374</v>
      </c>
      <c r="C309" s="4">
        <v>43435</v>
      </c>
      <c r="D309" t="s">
        <v>146</v>
      </c>
      <c r="E309" s="4">
        <v>43556</v>
      </c>
      <c r="F309" t="s">
        <v>143</v>
      </c>
      <c r="G309" t="s">
        <v>154</v>
      </c>
    </row>
    <row r="310" spans="1:8" x14ac:dyDescent="0.35">
      <c r="A310">
        <v>2</v>
      </c>
      <c r="B310" s="4">
        <v>43586</v>
      </c>
      <c r="C310" s="4">
        <v>43586</v>
      </c>
      <c r="D310" t="s">
        <v>149</v>
      </c>
      <c r="E310" s="4">
        <v>43617</v>
      </c>
      <c r="F310" t="s">
        <v>149</v>
      </c>
      <c r="G310" t="s">
        <v>147</v>
      </c>
    </row>
    <row r="311" spans="1:8" x14ac:dyDescent="0.35">
      <c r="A311">
        <v>3</v>
      </c>
      <c r="B311" s="4">
        <v>43132</v>
      </c>
      <c r="C311" s="4">
        <v>43160</v>
      </c>
      <c r="D311" t="s">
        <v>147</v>
      </c>
      <c r="E311" s="4">
        <v>43282</v>
      </c>
      <c r="F311" t="s">
        <v>143</v>
      </c>
      <c r="G311" t="s">
        <v>152</v>
      </c>
      <c r="H311" t="s">
        <v>142</v>
      </c>
    </row>
    <row r="312" spans="1:8" x14ac:dyDescent="0.35">
      <c r="A312">
        <v>4</v>
      </c>
      <c r="B312" s="4">
        <v>42370</v>
      </c>
      <c r="C312" s="4">
        <v>42401</v>
      </c>
      <c r="D312" t="s">
        <v>147</v>
      </c>
      <c r="E312" s="4">
        <v>42430</v>
      </c>
      <c r="F312" t="s">
        <v>149</v>
      </c>
      <c r="G312" t="s">
        <v>146</v>
      </c>
      <c r="H312" s="3">
        <v>-0.13519999999999999</v>
      </c>
    </row>
    <row r="313" spans="1:8" x14ac:dyDescent="0.35">
      <c r="A313">
        <v>5</v>
      </c>
      <c r="B313" s="4">
        <v>42644</v>
      </c>
      <c r="C313" s="4">
        <v>42644</v>
      </c>
      <c r="D313" t="s">
        <v>149</v>
      </c>
      <c r="E313" s="4">
        <v>42675</v>
      </c>
      <c r="F313" t="s">
        <v>149</v>
      </c>
      <c r="G313" t="s">
        <v>147</v>
      </c>
      <c r="H313" s="3">
        <v>-6.3799999999999996E-2</v>
      </c>
    </row>
    <row r="314" spans="1:8" x14ac:dyDescent="0.35">
      <c r="A314">
        <v>6</v>
      </c>
      <c r="B314" s="4">
        <v>43678</v>
      </c>
      <c r="C314" s="4">
        <v>43678</v>
      </c>
      <c r="D314" t="s">
        <v>149</v>
      </c>
      <c r="E314" s="4">
        <v>43709</v>
      </c>
      <c r="F314" t="s">
        <v>149</v>
      </c>
      <c r="G314" t="s">
        <v>147</v>
      </c>
      <c r="H314" s="3">
        <v>-6.2799999999999995E-2</v>
      </c>
    </row>
    <row r="315" spans="1:8" x14ac:dyDescent="0.35">
      <c r="H315" s="3">
        <v>-5.0599999999999999E-2</v>
      </c>
    </row>
    <row r="316" spans="1:8" x14ac:dyDescent="0.35">
      <c r="A316" t="s">
        <v>155</v>
      </c>
      <c r="H316" s="3">
        <v>-1.7299999999999999E-2</v>
      </c>
    </row>
    <row r="317" spans="1:8" x14ac:dyDescent="0.35">
      <c r="H317" s="3">
        <v>-1.67E-2</v>
      </c>
    </row>
    <row r="318" spans="1:8" x14ac:dyDescent="0.35">
      <c r="A318" t="s">
        <v>13</v>
      </c>
      <c r="B318" t="s">
        <v>14</v>
      </c>
      <c r="C318" t="s">
        <v>33</v>
      </c>
      <c r="D318" t="s">
        <v>35</v>
      </c>
      <c r="E318" t="s">
        <v>36</v>
      </c>
      <c r="F318" t="s">
        <v>37</v>
      </c>
      <c r="G318" t="s">
        <v>38</v>
      </c>
    </row>
    <row r="319" spans="1:8" x14ac:dyDescent="0.35">
      <c r="A319" t="s">
        <v>16</v>
      </c>
      <c r="B319" t="s">
        <v>17</v>
      </c>
      <c r="C319" s="3">
        <v>0.32500000000000001</v>
      </c>
      <c r="D319" s="3">
        <v>0.1706</v>
      </c>
      <c r="E319" s="3">
        <v>0.57569999999999999</v>
      </c>
      <c r="F319" s="3">
        <v>0.1507</v>
      </c>
      <c r="G319" s="3">
        <v>-0.108</v>
      </c>
    </row>
    <row r="320" spans="1:8" x14ac:dyDescent="0.35">
      <c r="A320" t="s">
        <v>18</v>
      </c>
      <c r="B320" t="s">
        <v>19</v>
      </c>
      <c r="C320" s="3">
        <v>8.8999999999999996E-2</v>
      </c>
      <c r="D320" s="3">
        <v>0.15870000000000001</v>
      </c>
      <c r="E320" s="3">
        <v>0.2482</v>
      </c>
      <c r="F320" s="3">
        <v>-6.9199999999999998E-2</v>
      </c>
      <c r="G320" s="3">
        <v>-0.21029999999999999</v>
      </c>
    </row>
    <row r="321" spans="1:11" x14ac:dyDescent="0.35">
      <c r="A321" t="s">
        <v>20</v>
      </c>
      <c r="B321" t="s">
        <v>21</v>
      </c>
      <c r="C321" s="3">
        <v>0.16159999999999999</v>
      </c>
      <c r="D321" s="3">
        <v>0.27910000000000001</v>
      </c>
      <c r="E321" s="3">
        <v>0.73870000000000002</v>
      </c>
      <c r="F321" s="3">
        <v>-0.32819999999999999</v>
      </c>
      <c r="G321" s="3">
        <v>-0.33779999999999999</v>
      </c>
      <c r="H321" t="s">
        <v>39</v>
      </c>
      <c r="I321" t="s">
        <v>40</v>
      </c>
      <c r="J321" t="s">
        <v>156</v>
      </c>
    </row>
    <row r="322" spans="1:11" x14ac:dyDescent="0.35">
      <c r="A322" t="s">
        <v>22</v>
      </c>
      <c r="B322" t="s">
        <v>23</v>
      </c>
      <c r="C322" s="3">
        <v>0.1193</v>
      </c>
      <c r="D322" s="3">
        <v>0.20710000000000001</v>
      </c>
      <c r="E322" s="3">
        <v>0.47149999999999997</v>
      </c>
      <c r="F322" s="3">
        <v>-0.22289999999999999</v>
      </c>
      <c r="G322" s="3">
        <v>-0.26319999999999999</v>
      </c>
      <c r="H322">
        <v>1.68</v>
      </c>
      <c r="I322">
        <v>3.23</v>
      </c>
      <c r="J322">
        <v>0.67</v>
      </c>
    </row>
    <row r="323" spans="1:11" x14ac:dyDescent="0.35">
      <c r="A323" t="s">
        <v>24</v>
      </c>
      <c r="B323" t="s">
        <v>25</v>
      </c>
      <c r="C323" s="3">
        <v>9.0999999999999998E-2</v>
      </c>
      <c r="D323" s="3">
        <v>0.2596</v>
      </c>
      <c r="E323" s="3">
        <v>0.50129999999999997</v>
      </c>
      <c r="F323" s="3">
        <v>-0.14860000000000001</v>
      </c>
      <c r="G323" s="3">
        <v>-0.2762</v>
      </c>
      <c r="H323">
        <v>0.53</v>
      </c>
      <c r="I323">
        <v>0.88</v>
      </c>
      <c r="J323">
        <v>0.35</v>
      </c>
    </row>
    <row r="324" spans="1:11" x14ac:dyDescent="0.35">
      <c r="H324">
        <v>0.63</v>
      </c>
      <c r="I324">
        <v>1.07</v>
      </c>
      <c r="J324">
        <v>0.17</v>
      </c>
    </row>
    <row r="325" spans="1:11" x14ac:dyDescent="0.35">
      <c r="A325" t="s">
        <v>157</v>
      </c>
      <c r="H325">
        <v>0.59</v>
      </c>
      <c r="I325">
        <v>0.92</v>
      </c>
      <c r="J325">
        <v>0.5</v>
      </c>
    </row>
    <row r="326" spans="1:11" x14ac:dyDescent="0.35">
      <c r="H326">
        <v>0.41</v>
      </c>
      <c r="I326">
        <v>0.69</v>
      </c>
      <c r="J326">
        <v>0.5</v>
      </c>
    </row>
    <row r="327" spans="1:11" x14ac:dyDescent="0.35">
      <c r="A327" t="s">
        <v>13</v>
      </c>
      <c r="B327" t="s">
        <v>14</v>
      </c>
      <c r="C327" t="s">
        <v>16</v>
      </c>
      <c r="D327" t="s">
        <v>18</v>
      </c>
      <c r="E327" t="s">
        <v>20</v>
      </c>
      <c r="F327" t="s">
        <v>22</v>
      </c>
      <c r="G327" t="s">
        <v>24</v>
      </c>
    </row>
    <row r="328" spans="1:11" x14ac:dyDescent="0.35">
      <c r="A328" t="s">
        <v>16</v>
      </c>
      <c r="B328" t="s">
        <v>17</v>
      </c>
      <c r="C328" t="s">
        <v>158</v>
      </c>
      <c r="D328">
        <v>7.0000000000000007E-2</v>
      </c>
      <c r="E328">
        <v>0.01</v>
      </c>
      <c r="F328">
        <v>0.28999999999999998</v>
      </c>
      <c r="G328">
        <v>0.18</v>
      </c>
    </row>
    <row r="329" spans="1:11" x14ac:dyDescent="0.35">
      <c r="A329" t="s">
        <v>18</v>
      </c>
      <c r="B329" t="s">
        <v>19</v>
      </c>
      <c r="C329">
        <v>7.0000000000000007E-2</v>
      </c>
      <c r="D329" t="s">
        <v>158</v>
      </c>
      <c r="E329">
        <v>-0.15</v>
      </c>
      <c r="F329">
        <v>0.02</v>
      </c>
      <c r="G329">
        <v>0.18</v>
      </c>
    </row>
    <row r="330" spans="1:11" x14ac:dyDescent="0.35">
      <c r="A330" t="s">
        <v>20</v>
      </c>
      <c r="B330" t="s">
        <v>21</v>
      </c>
      <c r="C330">
        <v>0.01</v>
      </c>
      <c r="D330">
        <v>-0.15</v>
      </c>
      <c r="E330" t="s">
        <v>158</v>
      </c>
      <c r="F330">
        <v>0.2</v>
      </c>
      <c r="G330">
        <v>0.13</v>
      </c>
      <c r="H330" t="s">
        <v>12</v>
      </c>
      <c r="I330" t="s">
        <v>26</v>
      </c>
      <c r="J330" t="s">
        <v>27</v>
      </c>
      <c r="K330" t="s">
        <v>11</v>
      </c>
    </row>
    <row r="331" spans="1:11" x14ac:dyDescent="0.35">
      <c r="A331" t="s">
        <v>22</v>
      </c>
      <c r="B331" t="s">
        <v>23</v>
      </c>
      <c r="C331">
        <v>0.28999999999999998</v>
      </c>
      <c r="D331">
        <v>0.02</v>
      </c>
      <c r="E331">
        <v>0.2</v>
      </c>
      <c r="F331" t="s">
        <v>158</v>
      </c>
      <c r="G331">
        <v>0.41</v>
      </c>
      <c r="H331">
        <v>0.48</v>
      </c>
      <c r="I331">
        <v>0.5</v>
      </c>
      <c r="J331">
        <v>0.54</v>
      </c>
      <c r="K331">
        <v>0.69</v>
      </c>
    </row>
    <row r="332" spans="1:11" x14ac:dyDescent="0.35">
      <c r="A332" t="s">
        <v>24</v>
      </c>
      <c r="B332" t="s">
        <v>25</v>
      </c>
      <c r="C332">
        <v>0.18</v>
      </c>
      <c r="D332">
        <v>0.18</v>
      </c>
      <c r="E332">
        <v>0.13</v>
      </c>
      <c r="F332">
        <v>0.41</v>
      </c>
      <c r="G332" t="s">
        <v>158</v>
      </c>
      <c r="H332">
        <v>0.33</v>
      </c>
      <c r="I332">
        <v>0.33</v>
      </c>
      <c r="J332">
        <v>0.32</v>
      </c>
      <c r="K332">
        <v>0.34</v>
      </c>
    </row>
    <row r="333" spans="1:11" x14ac:dyDescent="0.35">
      <c r="H333">
        <v>0.74</v>
      </c>
      <c r="I333">
        <v>0.74</v>
      </c>
      <c r="J333">
        <v>0.73</v>
      </c>
      <c r="K333">
        <v>0.16</v>
      </c>
    </row>
    <row r="334" spans="1:11" x14ac:dyDescent="0.35">
      <c r="A334" t="s">
        <v>159</v>
      </c>
      <c r="H334">
        <v>0.41</v>
      </c>
      <c r="I334">
        <v>0.4</v>
      </c>
      <c r="J334">
        <v>0.39</v>
      </c>
      <c r="K334">
        <v>0.48</v>
      </c>
    </row>
    <row r="335" spans="1:11" x14ac:dyDescent="0.35">
      <c r="H335">
        <v>0.45</v>
      </c>
      <c r="I335">
        <v>0.42</v>
      </c>
      <c r="J335">
        <v>0.36</v>
      </c>
      <c r="K335">
        <v>0.45</v>
      </c>
    </row>
    <row r="336" spans="1:11" x14ac:dyDescent="0.35">
      <c r="A336" t="s">
        <v>13</v>
      </c>
      <c r="B336" t="s">
        <v>14</v>
      </c>
      <c r="C336" t="s">
        <v>12</v>
      </c>
      <c r="D336" t="s">
        <v>26</v>
      </c>
      <c r="E336" t="s">
        <v>27</v>
      </c>
    </row>
    <row r="337" spans="1:5" x14ac:dyDescent="0.35">
      <c r="A337" t="s">
        <v>16</v>
      </c>
      <c r="B337" t="s">
        <v>17</v>
      </c>
      <c r="C337" s="2">
        <v>4240</v>
      </c>
      <c r="D337" s="2">
        <v>4520</v>
      </c>
      <c r="E337" s="2">
        <v>5242</v>
      </c>
    </row>
    <row r="338" spans="1:5" x14ac:dyDescent="0.35">
      <c r="A338" t="s">
        <v>18</v>
      </c>
      <c r="B338" t="s">
        <v>19</v>
      </c>
      <c r="C338" s="2">
        <v>1401</v>
      </c>
      <c r="D338" s="2">
        <v>1408</v>
      </c>
      <c r="E338" s="2">
        <v>1425</v>
      </c>
    </row>
    <row r="339" spans="1:5" x14ac:dyDescent="0.35">
      <c r="A339" t="s">
        <v>20</v>
      </c>
      <c r="B339" t="s">
        <v>21</v>
      </c>
      <c r="C339" s="2">
        <v>3377</v>
      </c>
      <c r="D339" s="2">
        <v>3403</v>
      </c>
      <c r="E339" s="2">
        <v>3471</v>
      </c>
    </row>
    <row r="340" spans="1:5" x14ac:dyDescent="0.35">
      <c r="A340" t="s">
        <v>22</v>
      </c>
      <c r="B340" t="s">
        <v>23</v>
      </c>
      <c r="C340" s="2">
        <v>361</v>
      </c>
      <c r="D340" s="2">
        <v>363</v>
      </c>
      <c r="E340" s="2">
        <v>369</v>
      </c>
    </row>
    <row r="341" spans="1:5" x14ac:dyDescent="0.35">
      <c r="A341" t="s">
        <v>24</v>
      </c>
      <c r="B341" t="s">
        <v>25</v>
      </c>
      <c r="C341" s="2">
        <v>689</v>
      </c>
      <c r="D341" s="2">
        <v>597</v>
      </c>
      <c r="E341" s="2">
        <v>355</v>
      </c>
    </row>
    <row r="343" spans="1:5" x14ac:dyDescent="0.35">
      <c r="A343" t="s">
        <v>160</v>
      </c>
    </row>
    <row r="345" spans="1:5" x14ac:dyDescent="0.35">
      <c r="A345" t="s">
        <v>13</v>
      </c>
      <c r="B345" t="s">
        <v>14</v>
      </c>
      <c r="C345" t="s">
        <v>12</v>
      </c>
      <c r="D345" t="s">
        <v>26</v>
      </c>
      <c r="E345" t="s">
        <v>27</v>
      </c>
    </row>
    <row r="346" spans="1:5" x14ac:dyDescent="0.35">
      <c r="A346" t="s">
        <v>16</v>
      </c>
      <c r="B346" t="s">
        <v>17</v>
      </c>
      <c r="C346" s="3">
        <v>0.1802</v>
      </c>
      <c r="D346" s="3">
        <v>0.1986</v>
      </c>
      <c r="E346" s="3">
        <v>0.24690000000000001</v>
      </c>
    </row>
    <row r="347" spans="1:5" x14ac:dyDescent="0.35">
      <c r="A347" t="s">
        <v>18</v>
      </c>
      <c r="B347" t="s">
        <v>19</v>
      </c>
      <c r="C347" s="3">
        <v>0.13650000000000001</v>
      </c>
      <c r="D347" s="3">
        <v>0.13650000000000001</v>
      </c>
      <c r="E347" s="3">
        <v>0.1351</v>
      </c>
    </row>
    <row r="348" spans="1:5" x14ac:dyDescent="0.35">
      <c r="A348" t="s">
        <v>20</v>
      </c>
      <c r="B348" t="s">
        <v>21</v>
      </c>
      <c r="C348" s="3">
        <v>0.54359999999999997</v>
      </c>
      <c r="D348" s="3">
        <v>0.54449999999999998</v>
      </c>
      <c r="E348" s="3">
        <v>0.54079999999999995</v>
      </c>
    </row>
    <row r="349" spans="1:5" x14ac:dyDescent="0.35">
      <c r="A349" t="s">
        <v>22</v>
      </c>
      <c r="B349" t="s">
        <v>23</v>
      </c>
      <c r="C349" s="3">
        <v>3.7100000000000001E-2</v>
      </c>
      <c r="D349" s="3">
        <v>3.6900000000000002E-2</v>
      </c>
      <c r="E349" s="3">
        <v>3.5999999999999997E-2</v>
      </c>
    </row>
    <row r="350" spans="1:5" x14ac:dyDescent="0.35">
      <c r="A350" t="s">
        <v>24</v>
      </c>
      <c r="B350" t="s">
        <v>25</v>
      </c>
      <c r="C350" s="3">
        <v>0.1027</v>
      </c>
      <c r="D350" s="3">
        <v>8.3599999999999994E-2</v>
      </c>
      <c r="E350" s="3">
        <v>4.1200000000000001E-2</v>
      </c>
    </row>
    <row r="352" spans="1:5" x14ac:dyDescent="0.35">
      <c r="A352" t="s">
        <v>161</v>
      </c>
    </row>
    <row r="353" spans="1:1" x14ac:dyDescent="0.35">
      <c r="A353" t="s">
        <v>162</v>
      </c>
    </row>
    <row r="354" spans="1:1" x14ac:dyDescent="0.35">
      <c r="A354" t="s">
        <v>163</v>
      </c>
    </row>
    <row r="355" spans="1:1" x14ac:dyDescent="0.35">
      <c r="A355" t="s">
        <v>164</v>
      </c>
    </row>
    <row r="356" spans="1:1" x14ac:dyDescent="0.35">
      <c r="A356" t="s">
        <v>165</v>
      </c>
    </row>
    <row r="357" spans="1:1" x14ac:dyDescent="0.35">
      <c r="A357" t="s">
        <v>166</v>
      </c>
    </row>
    <row r="358" spans="1:1" x14ac:dyDescent="0.35">
      <c r="A358" t="s">
        <v>167</v>
      </c>
    </row>
    <row r="359" spans="1:1" x14ac:dyDescent="0.35">
      <c r="A359" t="s">
        <v>168</v>
      </c>
    </row>
    <row r="360" spans="1:1" x14ac:dyDescent="0.35">
      <c r="A360" t="s">
        <v>169</v>
      </c>
    </row>
    <row r="361" spans="1:1" x14ac:dyDescent="0.35">
      <c r="A361" t="s">
        <v>170</v>
      </c>
    </row>
    <row r="362" spans="1:1" x14ac:dyDescent="0.35">
      <c r="A362" t="s">
        <v>171</v>
      </c>
    </row>
    <row r="363" spans="1:1" x14ac:dyDescent="0.35">
      <c r="A363" t="s">
        <v>172</v>
      </c>
    </row>
    <row r="364" spans="1:1" x14ac:dyDescent="0.35">
      <c r="A364" t="s">
        <v>173</v>
      </c>
    </row>
    <row r="365" spans="1:1" x14ac:dyDescent="0.35">
      <c r="A365" t="s">
        <v>174</v>
      </c>
    </row>
  </sheetData>
  <hyperlinks>
    <hyperlink ref="B1" r:id="rId1" display="https://www.portfoliovisualizer.com/backtest-portfolio?s=y&amp;timePeriod=4&amp;startYear=2016&amp;firstMonth=1&amp;endYear=2019&amp;lastMonth=12&amp;calendarAligned=true&amp;initialAmount=10000&amp;annualOperation=0&amp;annualAdjustment=0&amp;inflationAdjusted=true&amp;annualPercentage=0.0&amp;frequency=4&amp;rebalanceType=1&amp;absoluteDeviation=5.0&amp;relativeDeviation=25.0&amp;showYield=false&amp;reinvestDividends=true&amp;benchmark=-1&amp;benchmarkSymbol=SPY&amp;symbol1=MSFT&amp;allocation1_1=24.89&amp;allocation1_2=26.34&amp;allocation1_3=30&amp;symbol2=PFE&amp;allocation2_1=30&amp;allocation2_2=30&amp;allocation2_3=30&amp;symbol3=TSN&amp;allocation3_1=30&amp;allocation3_2=30&amp;allocation3_3=30&amp;symbol4=VMC&amp;allocation4_1=5&amp;allocation4_2=5&amp;allocation4_3=5&amp;symbol5=WSM&amp;allocation5_1=10.11&amp;allocation5_2=8.66&amp;allocation5_3=5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"/>
  <sheetViews>
    <sheetView zoomScaleNormal="100" workbookViewId="0">
      <selection activeCell="D49" sqref="C49:D49"/>
    </sheetView>
  </sheetViews>
  <sheetFormatPr defaultRowHeight="14.5" x14ac:dyDescent="0.35"/>
  <cols>
    <col min="2" max="2" width="11.90625" bestFit="1" customWidth="1"/>
    <col min="3" max="4" width="17.36328125" bestFit="1" customWidth="1"/>
    <col min="5" max="5" width="10.6328125" bestFit="1" customWidth="1"/>
  </cols>
  <sheetData>
    <row r="1" spans="1:5" x14ac:dyDescent="0.35">
      <c r="A1" t="s">
        <v>92</v>
      </c>
      <c r="B1" t="s">
        <v>238</v>
      </c>
      <c r="C1" t="s">
        <v>239</v>
      </c>
      <c r="D1" t="s">
        <v>240</v>
      </c>
      <c r="E1" t="s">
        <v>241</v>
      </c>
    </row>
    <row r="2" spans="1:5" x14ac:dyDescent="0.35">
      <c r="A2" t="s">
        <v>177</v>
      </c>
      <c r="B2" s="3">
        <f>-0.0329</f>
        <v>-3.2899999999999999E-2</v>
      </c>
      <c r="C2" s="3">
        <v>-3.1399999999999997E-2</v>
      </c>
      <c r="D2" s="3">
        <v>-2.76E-2</v>
      </c>
      <c r="E2" s="8">
        <f>-4.98%</f>
        <v>-4.9800000000000004E-2</v>
      </c>
    </row>
    <row r="3" spans="1:5" x14ac:dyDescent="0.35">
      <c r="A3" t="s">
        <v>178</v>
      </c>
      <c r="B3" s="8">
        <f ca="1">PRODUCT(A3:$S$100)-1</f>
        <v>1.6228679999999995E-2</v>
      </c>
      <c r="C3" s="3">
        <f ca="1">PRODUCT(B3:$U$100)-1</f>
        <v>1.6642560000000195E-2</v>
      </c>
      <c r="D3" s="8">
        <f ca="1">PRODUCT(C3:$W$100)-1</f>
        <v>1.7616599999999982E-2</v>
      </c>
      <c r="E3" s="8">
        <f ca="1">PRODUCT(D3:$Y$100)-1</f>
        <v>-5.0560159999999965E-2</v>
      </c>
    </row>
    <row r="4" spans="1:5" x14ac:dyDescent="0.35">
      <c r="A4" t="s">
        <v>179</v>
      </c>
      <c r="B4" s="8">
        <f ca="1">PRODUCT(A4:$S$100)-1</f>
        <v>5.4642124104000045E-2</v>
      </c>
      <c r="C4" s="3">
        <f ca="1">PRODUCT(B4:$U$100)-1</f>
        <v>5.5579970048000193E-2</v>
      </c>
      <c r="D4" s="8">
        <f ca="1">PRODUCT(C4:$W$100)-1</f>
        <v>5.7812455700000154E-2</v>
      </c>
      <c r="E4" s="8">
        <f ca="1">PRODUCT(D4:$Y$100)-1</f>
        <v>1.3242197247999909E-2</v>
      </c>
    </row>
    <row r="5" spans="1:5" x14ac:dyDescent="0.35">
      <c r="A5" t="s">
        <v>180</v>
      </c>
      <c r="B5" s="8">
        <f ca="1">PRODUCT(A5:$S$100)-1</f>
        <v>6.3290189521652884E-2</v>
      </c>
      <c r="C5" s="3">
        <f ca="1">PRODUCT(B5:$U$100)-1</f>
        <v>6.1702333874278592E-2</v>
      </c>
      <c r="D5" s="8">
        <f ca="1">PRODUCT(C5:$W$100)-1</f>
        <v>5.7600893208860082E-2</v>
      </c>
      <c r="E5" s="8">
        <f ca="1">PRODUCT(D5:$Y$100)-1</f>
        <v>1.7193841817267019E-2</v>
      </c>
    </row>
    <row r="6" spans="1:5" x14ac:dyDescent="0.35">
      <c r="A6" t="s">
        <v>181</v>
      </c>
      <c r="B6" s="8">
        <f ca="1">PRODUCT(A6:$S$100)-1</f>
        <v>8.498130938789461E-2</v>
      </c>
      <c r="C6" s="3">
        <f ca="1">PRODUCT(B6:$U$100)-1</f>
        <v>8.569680661983714E-2</v>
      </c>
      <c r="D6" s="8">
        <f ca="1">PRODUCT(C6:$W$100)-1</f>
        <v>8.7636758575991625E-2</v>
      </c>
      <c r="E6" s="8">
        <f ca="1">PRODUCT(D6:$Y$100)-1</f>
        <v>3.4486137128160399E-2</v>
      </c>
    </row>
    <row r="7" spans="1:5" x14ac:dyDescent="0.35">
      <c r="A7" t="s">
        <v>182</v>
      </c>
      <c r="B7" s="8">
        <f ca="1">PRODUCT(A7:$S$100)-1</f>
        <v>9.876057201712074E-2</v>
      </c>
      <c r="C7" s="3">
        <f ca="1">PRODUCT(B7:$U$100)-1</f>
        <v>9.9268016702585005E-2</v>
      </c>
      <c r="D7" s="8">
        <f ca="1">PRODUCT(C7:$W$100)-1</f>
        <v>0.10057963600304598</v>
      </c>
      <c r="E7" s="8">
        <f ca="1">PRODUCT(D7:$Y$100)-1</f>
        <v>3.8106838608108928E-2</v>
      </c>
    </row>
    <row r="8" spans="1:5" x14ac:dyDescent="0.35">
      <c r="A8" t="s">
        <v>183</v>
      </c>
      <c r="B8" s="8">
        <f ca="1">PRODUCT(A8:$S$100)-1</f>
        <v>0.18424414452005289</v>
      </c>
      <c r="C8" s="3">
        <f ca="1">PRODUCT(B8:$U$100)-1</f>
        <v>0.18556055601373789</v>
      </c>
      <c r="D8" s="8">
        <f ca="1">PRODUCT(C8:$W$100)-1</f>
        <v>0.1891762967012911</v>
      </c>
      <c r="E8" s="8">
        <f ca="1">PRODUCT(D8:$Y$100)-1</f>
        <v>7.5997738217304933E-2</v>
      </c>
    </row>
    <row r="9" spans="1:5" x14ac:dyDescent="0.35">
      <c r="A9" t="s">
        <v>184</v>
      </c>
      <c r="B9" s="8">
        <f ca="1">PRODUCT(A9:$S$100)-1</f>
        <v>0.1766649819951247</v>
      </c>
      <c r="C9" s="3">
        <f ca="1">PRODUCT(B9:$U$100)-1</f>
        <v>0.17856574873325681</v>
      </c>
      <c r="D9" s="8">
        <f ca="1">PRODUCT(C9:$W$100)-1</f>
        <v>0.18394392099580537</v>
      </c>
      <c r="E9" s="8">
        <f ca="1">PRODUCT(D9:$Y$100)-1</f>
        <v>7.7288935503165845E-2</v>
      </c>
    </row>
    <row r="10" spans="1:5" x14ac:dyDescent="0.35">
      <c r="A10" t="s">
        <v>185</v>
      </c>
      <c r="B10" s="8">
        <f ca="1">PRODUCT(A10:$S$100)-1</f>
        <v>0.16054467174179154</v>
      </c>
      <c r="C10" s="3">
        <f ca="1">PRODUCT(B10:$U$100)-1</f>
        <v>0.1628908242751046</v>
      </c>
      <c r="D10" s="8">
        <f ca="1">PRODUCT(C10:$W$100)-1</f>
        <v>0.16926301637545738</v>
      </c>
      <c r="E10" s="8">
        <f ca="1">PRODUCT(D10:$Y$100)-1</f>
        <v>7.7396664396716108E-2</v>
      </c>
    </row>
    <row r="11" spans="1:5" x14ac:dyDescent="0.35">
      <c r="A11" t="s">
        <v>186</v>
      </c>
      <c r="B11" s="8">
        <f ca="1">PRODUCT(A11:$S$100)-1</f>
        <v>0.12073798950104808</v>
      </c>
      <c r="C11" s="3">
        <f ca="1">PRODUCT(B11:$U$100)-1</f>
        <v>0.12474800523888119</v>
      </c>
      <c r="D11" s="8">
        <f ca="1">PRODUCT(C11:$W$100)-1</f>
        <v>0.13558824150384408</v>
      </c>
      <c r="E11" s="8">
        <f ca="1">PRODUCT(D11:$Y$100)-1</f>
        <v>5.8757702102652853E-2</v>
      </c>
    </row>
    <row r="12" spans="1:5" x14ac:dyDescent="0.35">
      <c r="A12" t="s">
        <v>187</v>
      </c>
      <c r="B12" s="8">
        <f ca="1">PRODUCT(A12:$S$100)-1</f>
        <v>7.4899805730455071E-2</v>
      </c>
      <c r="C12" s="3">
        <f ca="1">PRODUCT(B12:$U$100)-1</f>
        <v>7.6946215016228781E-2</v>
      </c>
      <c r="D12" s="8">
        <f ca="1">PRODUCT(C12:$W$100)-1</f>
        <v>8.2783388273915293E-2</v>
      </c>
      <c r="E12" s="8">
        <f ca="1">PRODUCT(D12:$Y$100)-1</f>
        <v>9.7719985540030363E-2</v>
      </c>
    </row>
    <row r="13" spans="1:5" x14ac:dyDescent="0.35">
      <c r="A13" t="s">
        <v>188</v>
      </c>
      <c r="B13" s="8">
        <f ca="1">PRODUCT(A13:$S$100)-1</f>
        <v>0.10284720067944697</v>
      </c>
      <c r="C13" s="3">
        <f ca="1">PRODUCT(B13:$U$100)-1</f>
        <v>0.10710070903668312</v>
      </c>
      <c r="D13" s="8">
        <f ca="1">PRODUCT(C13:$W$100)-1</f>
        <v>0.11829868340929961</v>
      </c>
      <c r="E13" s="8">
        <f ca="1">PRODUCT(D13:$Y$100)-1</f>
        <v>0.12000370124649296</v>
      </c>
    </row>
    <row r="14" spans="1:5" x14ac:dyDescent="0.35">
      <c r="A14" t="s">
        <v>189</v>
      </c>
      <c r="B14" s="8">
        <f ca="1">PRODUCT(A14:$S$100)-1</f>
        <v>0.11409624212637737</v>
      </c>
      <c r="C14" s="3">
        <f ca="1">PRODUCT(B14:$U$100)-1</f>
        <v>0.11894668662337549</v>
      </c>
      <c r="D14" s="8">
        <f ca="1">PRODUCT(C14:$W$100)-1</f>
        <v>0.13183009747855223</v>
      </c>
      <c r="E14" s="8">
        <f ca="1">PRODUCT(D14:$Y$100)-1</f>
        <v>0.1400517674988051</v>
      </c>
    </row>
    <row r="15" spans="1:5" x14ac:dyDescent="0.35">
      <c r="A15" t="s">
        <v>190</v>
      </c>
      <c r="B15" s="8">
        <f ca="1">PRODUCT(A15:$S$100)-1</f>
        <v>0.1382721305805199</v>
      </c>
      <c r="C15" s="3">
        <f ca="1">PRODUCT(B15:$U$100)-1</f>
        <v>0.14300404038577819</v>
      </c>
      <c r="D15" s="8">
        <f ca="1">PRODUCT(C15:$W$100)-1</f>
        <v>0.15559852952560171</v>
      </c>
      <c r="E15" s="8">
        <f ca="1">PRODUCT(D15:$Y$100)-1</f>
        <v>0.18485580196150808</v>
      </c>
    </row>
    <row r="16" spans="1:5" x14ac:dyDescent="0.35">
      <c r="A16" t="s">
        <v>191</v>
      </c>
      <c r="B16" s="8">
        <f ca="1">PRODUCT(A16:$S$100)-1</f>
        <v>0.15454942204782141</v>
      </c>
      <c r="C16" s="3">
        <f ca="1">PRODUCT(B16:$U$100)-1</f>
        <v>0.15820599412290903</v>
      </c>
      <c r="D16" s="8">
        <f ca="1">PRODUCT(C16:$W$100)-1</f>
        <v>0.16796343379152567</v>
      </c>
      <c r="E16" s="8">
        <f ca="1">PRODUCT(D16:$Y$100)-1</f>
        <v>0.18639611450405824</v>
      </c>
    </row>
    <row r="17" spans="1:26" x14ac:dyDescent="0.35">
      <c r="A17" t="s">
        <v>192</v>
      </c>
      <c r="B17" s="8">
        <f ca="1">PRODUCT(A17:$S$100)-1</f>
        <v>0.17891041485303028</v>
      </c>
      <c r="C17" s="3">
        <f ca="1">PRODUCT(B17:$U$100)-1</f>
        <v>0.18310742299655169</v>
      </c>
      <c r="D17" s="8">
        <f ca="1">PRODUCT(C17:$W$100)-1</f>
        <v>0.19412581470845591</v>
      </c>
      <c r="E17" s="8">
        <f ca="1">PRODUCT(D17:$Y$100)-1</f>
        <v>0.19814143603764833</v>
      </c>
    </row>
    <row r="18" spans="1:26" x14ac:dyDescent="0.35">
      <c r="A18" t="s">
        <v>193</v>
      </c>
      <c r="B18" s="8">
        <f ca="1">PRODUCT(A18:$S$100)-1</f>
        <v>0.13010352367811473</v>
      </c>
      <c r="C18" s="3">
        <f ca="1">PRODUCT(B18:$U$100)-1</f>
        <v>0.13637467978818796</v>
      </c>
      <c r="D18" s="8">
        <f ca="1">PRODUCT(C18:$W$100)-1</f>
        <v>0.15268964893807246</v>
      </c>
      <c r="E18" s="8">
        <f ca="1">PRODUCT(D18:$Y$100)-1</f>
        <v>0.2150352302857792</v>
      </c>
    </row>
    <row r="19" spans="1:26" x14ac:dyDescent="0.35">
      <c r="A19" t="s">
        <v>194</v>
      </c>
      <c r="B19" s="8">
        <f ca="1">PRODUCT(A19:$S$100)-1</f>
        <v>0.1649107122074005</v>
      </c>
      <c r="C19" s="3">
        <f ca="1">PRODUCT(B19:$U$100)-1</f>
        <v>0.17114774498970653</v>
      </c>
      <c r="D19" s="8">
        <f ca="1">PRODUCT(C19:$W$100)-1</f>
        <v>0.18738560737110843</v>
      </c>
      <c r="E19" s="8">
        <f ca="1">PRODUCT(D19:$Y$100)-1</f>
        <v>0.22281145575960815</v>
      </c>
    </row>
    <row r="20" spans="1:26" x14ac:dyDescent="0.35">
      <c r="A20" t="s">
        <v>195</v>
      </c>
      <c r="B20" s="8">
        <f ca="1">PRODUCT(A20:$S$100)-1</f>
        <v>0.17574438183092944</v>
      </c>
      <c r="C20" s="3">
        <f ca="1">PRODUCT(B20:$U$100)-1</f>
        <v>0.18356191108659736</v>
      </c>
      <c r="D20" s="8">
        <f ca="1">PRODUCT(C20:$W$100)-1</f>
        <v>0.20389026731356696</v>
      </c>
      <c r="E20" s="8">
        <f ca="1">PRODUCT(D20:$Y$100)-1</f>
        <v>0.24800137174825609</v>
      </c>
    </row>
    <row r="21" spans="1:26" x14ac:dyDescent="0.35">
      <c r="A21" t="s">
        <v>196</v>
      </c>
      <c r="B21" s="8">
        <f ca="1">PRODUCT(A21:$S$100)-1</f>
        <v>0.19726050401843542</v>
      </c>
      <c r="C21" s="3">
        <f ca="1">PRODUCT(B21:$U$100)-1</f>
        <v>0.20593123120613388</v>
      </c>
      <c r="D21" s="8">
        <f ca="1">PRODUCT(C21:$W$100)-1</f>
        <v>0.22857001779349506</v>
      </c>
      <c r="E21" s="8">
        <f ca="1">PRODUCT(D21:$Y$100)-1</f>
        <v>0.2516205757263259</v>
      </c>
    </row>
    <row r="22" spans="1:26" x14ac:dyDescent="0.35">
      <c r="A22" t="s">
        <v>197</v>
      </c>
      <c r="B22" s="8">
        <f ca="1">PRODUCT(A22:$S$100)-1</f>
        <v>0.2617928451850291</v>
      </c>
      <c r="C22" s="3">
        <f ca="1">PRODUCT(B22:$U$100)-1</f>
        <v>0.26936321396757656</v>
      </c>
      <c r="D22" s="8">
        <f ca="1">PRODUCT(C22:$W$100)-1</f>
        <v>0.28913851967071436</v>
      </c>
      <c r="E22" s="8">
        <f ca="1">PRODUCT(D22:$Y$100)-1</f>
        <v>0.27677814929842515</v>
      </c>
    </row>
    <row r="23" spans="1:26" x14ac:dyDescent="0.35">
      <c r="A23" t="s">
        <v>198</v>
      </c>
      <c r="B23" s="8">
        <f ca="1">PRODUCT(A23:$S$100)-1</f>
        <v>0.3134001725530966</v>
      </c>
      <c r="C23" s="3">
        <f ca="1">PRODUCT(B23:$U$100)-1</f>
        <v>0.32280340527561147</v>
      </c>
      <c r="D23" s="8">
        <f ca="1">PRODUCT(C23:$W$100)-1</f>
        <v>0.34702083920392934</v>
      </c>
      <c r="E23" s="8">
        <f ca="1">PRODUCT(D23:$Y$100)-1</f>
        <v>0.30691011362186815</v>
      </c>
    </row>
    <row r="24" spans="1:26" x14ac:dyDescent="0.35">
      <c r="A24" t="s">
        <v>199</v>
      </c>
      <c r="B24" s="8">
        <f ca="1">PRODUCT(A24:$S$100)-1</f>
        <v>0.38892068247489986</v>
      </c>
      <c r="C24" s="3">
        <f ca="1">PRODUCT(B24:$U$100)-1</f>
        <v>0.39912916176001434</v>
      </c>
      <c r="D24" s="8">
        <f ca="1">PRODUCT(C24:$W$100)-1</f>
        <v>0.425417452045598</v>
      </c>
      <c r="E24" s="8">
        <f ca="1">PRODUCT(D24:$Y$100)-1</f>
        <v>0.34690156309869735</v>
      </c>
    </row>
    <row r="25" spans="1:26" x14ac:dyDescent="0.35">
      <c r="A25" t="s">
        <v>200</v>
      </c>
      <c r="B25" s="8">
        <f ca="1">PRODUCT(A25:$S$100)-1</f>
        <v>0.39072627936211735</v>
      </c>
      <c r="C25" s="3">
        <f ca="1">PRODUCT(B25:$U$100)-1</f>
        <v>0.4010879425864784</v>
      </c>
      <c r="D25" s="8">
        <f ca="1">PRODUCT(C25:$W$100)-1</f>
        <v>0.42784066171407553</v>
      </c>
      <c r="E25" s="8">
        <f ca="1">PRODUCT(D25:$Y$100)-1</f>
        <v>0.36319907201219159</v>
      </c>
      <c r="Z25" t="s">
        <v>242</v>
      </c>
    </row>
    <row r="26" spans="1:26" x14ac:dyDescent="0.35">
      <c r="A26" t="s">
        <v>201</v>
      </c>
      <c r="B26" s="8">
        <f ca="1">PRODUCT(A26:$S$100)-1</f>
        <v>0.41645471553031643</v>
      </c>
      <c r="C26" s="3">
        <f ca="1">PRODUCT(B26:$U$100)-1</f>
        <v>0.42938991902672519</v>
      </c>
      <c r="D26" s="8">
        <f ca="1">PRODUCT(C26:$W$100)-1</f>
        <v>0.4625371897937276</v>
      </c>
      <c r="E26" s="8">
        <f ca="1">PRODUCT(D26:$Y$100)-1</f>
        <v>0.4400834996736791</v>
      </c>
    </row>
    <row r="27" spans="1:26" x14ac:dyDescent="0.35">
      <c r="A27" t="s">
        <v>202</v>
      </c>
      <c r="B27" s="8">
        <f ca="1">PRODUCT(A27:$S$100)-1</f>
        <v>0.3933665036671723</v>
      </c>
      <c r="C27" s="3">
        <f ca="1">PRODUCT(B27:$U$100)-1</f>
        <v>0.40566204637088155</v>
      </c>
      <c r="D27" s="8">
        <f ca="1">PRODUCT(C27:$W$100)-1</f>
        <v>0.43738155012927549</v>
      </c>
      <c r="E27" s="8">
        <f ca="1">PRODUCT(D27:$Y$100)-1</f>
        <v>0.38766446028555723</v>
      </c>
    </row>
    <row r="28" spans="1:26" x14ac:dyDescent="0.35">
      <c r="A28" t="s">
        <v>203</v>
      </c>
      <c r="B28" s="8">
        <f ca="1">PRODUCT(A28:$S$100)-1</f>
        <v>0.36828590660116323</v>
      </c>
      <c r="C28" s="3">
        <f ca="1">PRODUCT(B28:$U$100)-1</f>
        <v>0.37937616610374603</v>
      </c>
      <c r="D28" s="8">
        <f ca="1">PRODUCT(C28:$W$100)-1</f>
        <v>0.40805896650663831</v>
      </c>
      <c r="E28" s="8">
        <f ca="1">PRODUCT(D28:$Y$100)-1</f>
        <v>0.34964245407373307</v>
      </c>
    </row>
    <row r="29" spans="1:26" x14ac:dyDescent="0.35">
      <c r="A29" t="s">
        <v>204</v>
      </c>
      <c r="B29" s="8">
        <f ca="1">PRODUCT(A29:$S$100)-1</f>
        <v>0.36076033411485686</v>
      </c>
      <c r="C29" s="3">
        <f ca="1">PRODUCT(B29:$U$100)-1</f>
        <v>0.3741345366725517</v>
      </c>
      <c r="D29" s="8">
        <f ca="1">PRODUCT(C29:$W$100)-1</f>
        <v>0.40862219009324097</v>
      </c>
      <c r="E29" s="8">
        <f ca="1">PRODUCT(D29:$Y$100)-1</f>
        <v>0.35666059483491663</v>
      </c>
    </row>
    <row r="30" spans="1:26" x14ac:dyDescent="0.35">
      <c r="A30" t="s">
        <v>205</v>
      </c>
      <c r="B30" s="8">
        <f ca="1">PRODUCT(A30:$S$100)-1</f>
        <v>0.39804516726960415</v>
      </c>
      <c r="C30" s="3">
        <f ca="1">PRODUCT(B30:$U$100)-1</f>
        <v>0.40999944807970534</v>
      </c>
      <c r="D30" s="8">
        <f ca="1">PRODUCT(C30:$W$100)-1</f>
        <v>0.44087963824637599</v>
      </c>
      <c r="E30" s="8">
        <f ca="1">PRODUCT(D30:$Y$100)-1</f>
        <v>0.38962744728940502</v>
      </c>
    </row>
    <row r="31" spans="1:26" x14ac:dyDescent="0.35">
      <c r="A31" t="s">
        <v>206</v>
      </c>
      <c r="B31" s="8">
        <f ca="1">PRODUCT(A31:$S$100)-1</f>
        <v>0.42572646158154237</v>
      </c>
      <c r="C31" s="3">
        <f ca="1">PRODUCT(B31:$U$100)-1</f>
        <v>0.43537943814514013</v>
      </c>
      <c r="D31" s="8">
        <f ca="1">PRODUCT(C31:$W$100)-1</f>
        <v>0.46047560132652676</v>
      </c>
      <c r="E31" s="8">
        <f ca="1">PRODUCT(D31:$Y$100)-1</f>
        <v>0.39768728648368357</v>
      </c>
    </row>
    <row r="32" spans="1:26" x14ac:dyDescent="0.35">
      <c r="A32" t="s">
        <v>207</v>
      </c>
      <c r="B32" s="8">
        <f ca="1">PRODUCT(A32:$S$100)-1</f>
        <v>0.42472845305843521</v>
      </c>
      <c r="C32" s="3">
        <f ca="1">PRODUCT(B32:$U$100)-1</f>
        <v>0.43724543141472894</v>
      </c>
      <c r="D32" s="8">
        <f ca="1">PRODUCT(C32:$W$100)-1</f>
        <v>0.46953055005475131</v>
      </c>
      <c r="E32" s="8">
        <f ca="1">PRODUCT(D32:$Y$100)-1</f>
        <v>0.44940171608357971</v>
      </c>
    </row>
    <row r="33" spans="1:5" x14ac:dyDescent="0.35">
      <c r="A33" t="s">
        <v>208</v>
      </c>
      <c r="B33" s="8">
        <f ca="1">PRODUCT(A33:$S$100)-1</f>
        <v>0.53542985386107578</v>
      </c>
      <c r="C33" s="3">
        <f ca="1">PRODUCT(B33:$U$100)-1</f>
        <v>0.54561373694339932</v>
      </c>
      <c r="D33" s="8">
        <f ca="1">PRODUCT(C33:$W$100)-1</f>
        <v>0.57195682939356751</v>
      </c>
      <c r="E33" s="8">
        <f ca="1">PRODUCT(D33:$Y$100)-1</f>
        <v>0.49563763082664591</v>
      </c>
    </row>
    <row r="34" spans="1:5" x14ac:dyDescent="0.35">
      <c r="A34" t="s">
        <v>209</v>
      </c>
      <c r="B34" s="8">
        <f ca="1">PRODUCT(A34:$S$100)-1</f>
        <v>0.54448888999885625</v>
      </c>
      <c r="C34" s="3">
        <f ca="1">PRODUCT(B34:$U$100)-1</f>
        <v>0.5570512785967805</v>
      </c>
      <c r="D34" s="8">
        <f ca="1">PRODUCT(C34:$W$100)-1</f>
        <v>0.58956274588277569</v>
      </c>
      <c r="E34" s="8">
        <f ca="1">PRODUCT(D34:$Y$100)-1</f>
        <v>0.50446189284852316</v>
      </c>
    </row>
    <row r="35" spans="1:5" x14ac:dyDescent="0.35">
      <c r="A35" t="s">
        <v>210</v>
      </c>
      <c r="B35" s="8">
        <f ca="1">PRODUCT(A35:$S$100)-1</f>
        <v>0.48162819217590291</v>
      </c>
      <c r="C35" s="3">
        <f ca="1">PRODUCT(B35:$U$100)-1</f>
        <v>0.49430211206933028</v>
      </c>
      <c r="D35" s="8">
        <f ca="1">PRODUCT(C35:$W$100)-1</f>
        <v>0.52709292996958257</v>
      </c>
      <c r="E35" s="8">
        <f ca="1">PRODUCT(D35:$Y$100)-1</f>
        <v>0.40050357605269027</v>
      </c>
    </row>
    <row r="36" spans="1:5" x14ac:dyDescent="0.35">
      <c r="A36" t="s">
        <v>211</v>
      </c>
      <c r="B36" s="8">
        <f ca="1">PRODUCT(A36:$S$100)-1</f>
        <v>0.53392966735971203</v>
      </c>
      <c r="C36" s="3">
        <f ca="1">PRODUCT(B36:$U$100)-1</f>
        <v>0.54929242979348158</v>
      </c>
      <c r="D36" s="8">
        <f ca="1">PRODUCT(C36:$W$100)-1</f>
        <v>0.58878748434035377</v>
      </c>
      <c r="E36" s="8">
        <f ca="1">PRODUCT(D36:$Y$100)-1</f>
        <v>0.42641289220966505</v>
      </c>
    </row>
    <row r="37" spans="1:5" x14ac:dyDescent="0.35">
      <c r="A37" t="s">
        <v>212</v>
      </c>
      <c r="B37" s="8">
        <f ca="1">PRODUCT(A37:$S$100)-1</f>
        <v>0.41458993923912657</v>
      </c>
      <c r="C37" s="3">
        <f ca="1">PRODUCT(B37:$U$100)-1</f>
        <v>0.42922226648448669</v>
      </c>
      <c r="D37" s="8">
        <f ca="1">PRODUCT(C37:$W$100)-1</f>
        <v>0.46708636303988271</v>
      </c>
      <c r="E37" s="8">
        <f ca="1">PRODUCT(D37:$Y$100)-1</f>
        <v>0.30103119898443542</v>
      </c>
    </row>
    <row r="38" spans="1:5" x14ac:dyDescent="0.35">
      <c r="A38" t="s">
        <v>213</v>
      </c>
      <c r="B38" s="8">
        <f ca="1">PRODUCT(A38:$S$100)-1</f>
        <v>0.49861658162993061</v>
      </c>
      <c r="C38" s="3">
        <f ca="1">PRODUCT(B38:$U$100)-1</f>
        <v>0.51297469130047757</v>
      </c>
      <c r="D38" s="8">
        <f ca="1">PRODUCT(C38:$W$100)-1</f>
        <v>0.54983003391533214</v>
      </c>
      <c r="E38" s="8">
        <f ca="1">PRODUCT(D38:$Y$100)-1</f>
        <v>0.40524379802308874</v>
      </c>
    </row>
    <row r="39" spans="1:5" x14ac:dyDescent="0.35">
      <c r="A39" t="s">
        <v>214</v>
      </c>
      <c r="B39" s="8">
        <f ca="1">PRODUCT(A39:$S$100)-1</f>
        <v>0.55421525680840089</v>
      </c>
      <c r="C39" s="3">
        <f ca="1">PRODUCT(B39:$U$100)-1</f>
        <v>0.56925734981685516</v>
      </c>
      <c r="D39" s="8">
        <f ca="1">PRODUCT(C39:$W$100)-1</f>
        <v>0.60794866018715732</v>
      </c>
      <c r="E39" s="8">
        <f ca="1">PRODUCT(D39:$Y$100)-1</f>
        <v>0.45077369707903681</v>
      </c>
    </row>
    <row r="40" spans="1:5" x14ac:dyDescent="0.35">
      <c r="A40" t="s">
        <v>215</v>
      </c>
      <c r="B40" s="8">
        <f ca="1">PRODUCT(A40:$S$100)-1</f>
        <v>0.62788505998111921</v>
      </c>
      <c r="C40" s="3">
        <f ca="1">PRODUCT(B40:$U$100)-1</f>
        <v>0.64568018275293593</v>
      </c>
      <c r="D40" s="8">
        <f ca="1">PRODUCT(C40:$W$100)-1</f>
        <v>0.69156199051688949</v>
      </c>
      <c r="E40" s="8">
        <f ca="1">PRODUCT(D40:$Y$100)-1</f>
        <v>0.47703270099616746</v>
      </c>
    </row>
    <row r="41" spans="1:5" x14ac:dyDescent="0.35">
      <c r="A41" t="s">
        <v>216</v>
      </c>
      <c r="B41" s="8">
        <f ca="1">PRODUCT(A41:$S$100)-1</f>
        <v>0.70781421642619202</v>
      </c>
      <c r="C41" s="3">
        <f ca="1">PRODUCT(B41:$U$100)-1</f>
        <v>0.72845789594540866</v>
      </c>
      <c r="D41" s="8">
        <f ca="1">PRODUCT(C41:$W$100)-1</f>
        <v>0.78172224461143958</v>
      </c>
      <c r="E41" s="8">
        <f ca="1">PRODUCT(D41:$Y$100)-1</f>
        <v>0.53744333846691061</v>
      </c>
    </row>
    <row r="42" spans="1:5" x14ac:dyDescent="0.35">
      <c r="A42" t="s">
        <v>217</v>
      </c>
      <c r="B42" s="8">
        <f ca="1">PRODUCT(A42:$S$100)-1</f>
        <v>0.71105906343740188</v>
      </c>
      <c r="C42" s="3">
        <f ca="1">PRODUCT(B42:$U$100)-1</f>
        <v>0.72984066226216493</v>
      </c>
      <c r="D42" s="8">
        <f ca="1">PRODUCT(C42:$W$100)-1</f>
        <v>0.77815880012221661</v>
      </c>
      <c r="E42" s="8">
        <f ca="1">PRODUCT(D42:$Y$100)-1</f>
        <v>0.43935445347272184</v>
      </c>
    </row>
    <row r="43" spans="1:5" x14ac:dyDescent="0.35">
      <c r="A43" t="s">
        <v>218</v>
      </c>
      <c r="B43" s="8">
        <f ca="1">PRODUCT(A43:$S$100)-1</f>
        <v>0.83134651559705119</v>
      </c>
      <c r="C43" s="3">
        <f ca="1">PRODUCT(B43:$U$100)-1</f>
        <v>0.85075652455429029</v>
      </c>
      <c r="D43" s="8">
        <f ca="1">PRODUCT(C43:$W$100)-1</f>
        <v>0.90085175733064937</v>
      </c>
      <c r="E43" s="8">
        <f ca="1">PRODUCT(D43:$Y$100)-1</f>
        <v>0.53953352343442318</v>
      </c>
    </row>
    <row r="44" spans="1:5" x14ac:dyDescent="0.35">
      <c r="A44" t="s">
        <v>219</v>
      </c>
      <c r="B44" s="8">
        <f ca="1">PRODUCT(A44:$S$100)-1</f>
        <v>0.79215570016327441</v>
      </c>
      <c r="C44" s="3">
        <f ca="1">PRODUCT(B44:$U$100)-1</f>
        <v>0.81059510797146217</v>
      </c>
      <c r="D44" s="8">
        <f ca="1">PRODUCT(C44:$W$100)-1</f>
        <v>0.858652848317909</v>
      </c>
      <c r="E44" s="8">
        <f ca="1">PRODUCT(D44:$Y$100)-1</f>
        <v>0.5627804796382827</v>
      </c>
    </row>
    <row r="45" spans="1:5" x14ac:dyDescent="0.35">
      <c r="A45" t="s">
        <v>220</v>
      </c>
      <c r="B45" s="8">
        <f ca="1">PRODUCT(A45:$S$100)-1</f>
        <v>0.88176348517143821</v>
      </c>
      <c r="C45" s="3">
        <f ca="1">PRODUCT(B45:$U$100)-1</f>
        <v>0.90184910141322394</v>
      </c>
      <c r="D45" s="8">
        <f ca="1">PRODUCT(C45:$W$100)-1</f>
        <v>0.95437347000628159</v>
      </c>
      <c r="E45" s="8">
        <f ca="1">PRODUCT(D45:$Y$100)-1</f>
        <v>0.53668204562832322</v>
      </c>
    </row>
    <row r="46" spans="1:5" x14ac:dyDescent="0.35">
      <c r="A46" t="s">
        <v>221</v>
      </c>
      <c r="B46" s="8">
        <f ca="1">PRODUCT(A46:$S$100)-1</f>
        <v>0.84751538974131813</v>
      </c>
      <c r="C46" s="3">
        <f ca="1">PRODUCT(B46:$U$100)-1</f>
        <v>0.86666489303707928</v>
      </c>
      <c r="D46" s="8">
        <f ca="1">PRODUCT(C46:$W$100)-1</f>
        <v>0.91645862468815986</v>
      </c>
      <c r="E46" s="8">
        <f ca="1">PRODUCT(D46:$Y$100)-1</f>
        <v>0.56664734551807561</v>
      </c>
    </row>
    <row r="47" spans="1:5" x14ac:dyDescent="0.35">
      <c r="A47" t="s">
        <v>222</v>
      </c>
      <c r="B47" s="8">
        <f ca="1">PRODUCT(A47:$S$100)-1</f>
        <v>0.85194942667669715</v>
      </c>
      <c r="C47" s="3">
        <f ca="1">PRODUCT(B47:$U$100)-1</f>
        <v>0.87226488771619026</v>
      </c>
      <c r="D47" s="8">
        <f ca="1">PRODUCT(C47:$W$100)-1</f>
        <v>0.92546598022419402</v>
      </c>
      <c r="E47" s="8">
        <f ca="1">PRODUCT(D47:$Y$100)-1</f>
        <v>0.60127025185402516</v>
      </c>
    </row>
    <row r="48" spans="1:5" x14ac:dyDescent="0.35">
      <c r="A48" t="s">
        <v>223</v>
      </c>
      <c r="B48" s="8">
        <f ca="1">PRODUCT(A48:$S$100)-1</f>
        <v>0.95491781479992177</v>
      </c>
      <c r="C48" s="3">
        <f ca="1">PRODUCT(B48:$U$100)-1</f>
        <v>0.97692449493952549</v>
      </c>
      <c r="D48" s="8">
        <f ca="1">PRODUCT(C48:$W$100)-1</f>
        <v>1.034639901302906</v>
      </c>
      <c r="E48" s="8">
        <f ca="1">PRODUCT(D48:$Y$100)-1</f>
        <v>0.65923623497114092</v>
      </c>
    </row>
    <row r="49" spans="1:5" x14ac:dyDescent="0.35">
      <c r="A49" t="s">
        <v>224</v>
      </c>
      <c r="B49" s="8">
        <f ca="1">PRODUCT(A49:$S$100)-1</f>
        <v>1.0065276451106397</v>
      </c>
      <c r="C49" s="3">
        <f ca="1">PRODUCT(B49:$U$100)-1</f>
        <v>1.028522224257447</v>
      </c>
      <c r="D49" s="8">
        <f ca="1">PRODUCT(C49:$W$100)-1</f>
        <v>1.0867266827762605</v>
      </c>
      <c r="E49" s="8">
        <f ca="1">PRODUCT(D49:$Y$100)-1</f>
        <v>0.70735408578530379</v>
      </c>
    </row>
    <row r="50" spans="1:5" x14ac:dyDescent="0.35">
      <c r="C5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Portfolio_20200308023618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Dhun Sheth</dc:creator>
  <cp:lastModifiedBy>Dhun Sheth</cp:lastModifiedBy>
  <dcterms:created xsi:type="dcterms:W3CDTF">2020-03-08T02:37:09Z</dcterms:created>
  <dcterms:modified xsi:type="dcterms:W3CDTF">2020-03-09T01:43:33Z</dcterms:modified>
</cp:coreProperties>
</file>