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tables/table4.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6.xml" ContentType="application/vnd.openxmlformats-officedocument.drawingml.chart+xml"/>
  <Override PartName="/xl/charts/chart17.xml" ContentType="application/vnd.openxmlformats-officedocument.drawingml.chart+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slicers/slicer5.xml" ContentType="application/vnd.ms-excel.slicer+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bookViews>
    <workbookView xWindow="0" yWindow="0" windowWidth="19425" windowHeight="9195" activeTab="13"/>
  </bookViews>
  <sheets>
    <sheet name="Cleaned Data" sheetId="1" r:id="rId1"/>
    <sheet name="Raw data 2" sheetId="4" r:id="rId2"/>
    <sheet name="Piviot 1" sheetId="9" state="veryHidden" r:id="rId3"/>
    <sheet name="Piviot 2" sheetId="13" state="veryHidden" r:id="rId4"/>
    <sheet name="Piviot 3" sheetId="12" state="veryHidden" r:id="rId5"/>
    <sheet name="Piviot 4" sheetId="11" state="veryHidden" r:id="rId6"/>
    <sheet name="Piviot 5" sheetId="10" state="veryHidden" r:id="rId7"/>
    <sheet name="Pivot 6" sheetId="16" state="veryHidden" r:id="rId8"/>
    <sheet name="Pivot 7" sheetId="19" state="veryHidden" r:id="rId9"/>
    <sheet name="Sheet1" sheetId="36" r:id="rId10"/>
    <sheet name="Pivot pg1" sheetId="21" r:id="rId11"/>
    <sheet name="Pivot pg2" sheetId="25" r:id="rId12"/>
    <sheet name="Pivot pg3" sheetId="34" r:id="rId13"/>
    <sheet name="Dashboard" sheetId="35" r:id="rId14"/>
  </sheets>
  <definedNames>
    <definedName name="_xlnm._FilterDatabase" localSheetId="0" hidden="1">'Cleaned Data'!$A$1:$L$503</definedName>
    <definedName name="Slicer_Doctor">#N/A</definedName>
    <definedName name="Slicer_Month">#N/A</definedName>
    <definedName name="Slicer_Patient_Name">#N/A</definedName>
    <definedName name="Slicer_Patient_Type">#N/A</definedName>
    <definedName name="Slicer_Registrar_Name">#N/A</definedName>
  </definedNames>
  <calcPr calcId="144525" calcMode="manual"/>
  <pivotCaches>
    <pivotCache cacheId="0" r:id="rId15"/>
    <pivotCache cacheId="8"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11" l="1"/>
  <c r="E4" i="11" s="1"/>
  <c r="E3" i="12"/>
  <c r="C17" i="9"/>
  <c r="E3" i="9"/>
  <c r="F3" i="9" s="1"/>
  <c r="I10" i="4"/>
  <c r="G10" i="4"/>
  <c r="H10" i="4" s="1"/>
  <c r="G9" i="4"/>
  <c r="H9" i="4" s="1"/>
  <c r="G8" i="4"/>
  <c r="H8" i="4" s="1"/>
  <c r="G7" i="4"/>
  <c r="H7" i="4" s="1"/>
  <c r="G6" i="4"/>
  <c r="H6" i="4" s="1"/>
  <c r="G5" i="4"/>
  <c r="H5" i="4" s="1"/>
  <c r="G4" i="4"/>
  <c r="H4" i="4" s="1"/>
  <c r="G3" i="4"/>
  <c r="H3" i="4" s="1"/>
  <c r="G2" i="4"/>
  <c r="H2" i="4" s="1"/>
  <c r="E3" i="13"/>
  <c r="F3" i="13" l="1"/>
  <c r="M504" i="1"/>
</calcChain>
</file>

<file path=xl/sharedStrings.xml><?xml version="1.0" encoding="utf-8"?>
<sst xmlns="http://schemas.openxmlformats.org/spreadsheetml/2006/main" count="3046" uniqueCount="483">
  <si>
    <t>Department</t>
  </si>
  <si>
    <t>Doctor</t>
  </si>
  <si>
    <t>Patient Name</t>
  </si>
  <si>
    <t>Arrival Time</t>
  </si>
  <si>
    <t>Outpatient</t>
  </si>
  <si>
    <t>Dr. Anderson</t>
  </si>
  <si>
    <t>Cardiology</t>
  </si>
  <si>
    <t>Dr. Williams</t>
  </si>
  <si>
    <t>Michael Wong</t>
  </si>
  <si>
    <t>Radiology</t>
  </si>
  <si>
    <t>Dr. Martinez</t>
  </si>
  <si>
    <t>Emily Johnson</t>
  </si>
  <si>
    <t>Inpatient</t>
  </si>
  <si>
    <t>Dr. Turner</t>
  </si>
  <si>
    <t>Susan Baker</t>
  </si>
  <si>
    <t>David Clark</t>
  </si>
  <si>
    <t>Pediatrics</t>
  </si>
  <si>
    <t>Dr. Johnson</t>
  </si>
  <si>
    <t>Robert Harris</t>
  </si>
  <si>
    <t>Orthopedics</t>
  </si>
  <si>
    <t>Mary Turner</t>
  </si>
  <si>
    <t>Carol Wright</t>
  </si>
  <si>
    <t>Joseph Adams</t>
  </si>
  <si>
    <t>Steven Turner</t>
  </si>
  <si>
    <t>Duration (mins)</t>
  </si>
  <si>
    <t>Staff Utilization</t>
  </si>
  <si>
    <t>John Smith</t>
  </si>
  <si>
    <t>Michael Brown</t>
  </si>
  <si>
    <t>Susan Taylor</t>
  </si>
  <si>
    <t>David Harris</t>
  </si>
  <si>
    <t>Emily Clark</t>
  </si>
  <si>
    <t>Thomas Turner</t>
  </si>
  <si>
    <t>Linda Davis</t>
  </si>
  <si>
    <t>James Wilson</t>
  </si>
  <si>
    <t>Sarah Turner</t>
  </si>
  <si>
    <t>Michael Smith</t>
  </si>
  <si>
    <t>Emma Miller</t>
  </si>
  <si>
    <t>Rajesh Patel</t>
  </si>
  <si>
    <t>Priya Sharma</t>
  </si>
  <si>
    <t>Arjun Kumar</t>
  </si>
  <si>
    <t>Meera Kapoor</t>
  </si>
  <si>
    <t>Ankit Gupta</t>
  </si>
  <si>
    <t>Nisha Verma</t>
  </si>
  <si>
    <t>Rohit Singh</t>
  </si>
  <si>
    <t>Pooja Sharma</t>
  </si>
  <si>
    <t>Vikram Yadav</t>
  </si>
  <si>
    <t>Aarti Choudhary</t>
  </si>
  <si>
    <t>Aditya Singh</t>
  </si>
  <si>
    <t>Ritu Mishra</t>
  </si>
  <si>
    <t>Dr. Gupta</t>
  </si>
  <si>
    <t>Dr. Kapoor</t>
  </si>
  <si>
    <t>Alisha Verma</t>
  </si>
  <si>
    <t>Dr. Patel</t>
  </si>
  <si>
    <t>Rahul Sharma</t>
  </si>
  <si>
    <t>Neha Kapoor</t>
  </si>
  <si>
    <t>Rohini Verma</t>
  </si>
  <si>
    <t>Riya Sharma</t>
  </si>
  <si>
    <t>Naman Verma</t>
  </si>
  <si>
    <t>Simran Kapoor</t>
  </si>
  <si>
    <t>Varun Sharma</t>
  </si>
  <si>
    <t>Aarav Patel</t>
  </si>
  <si>
    <t>Arnav Sharma</t>
  </si>
  <si>
    <t>Avani Patel</t>
  </si>
  <si>
    <t>Dhruv Verma</t>
  </si>
  <si>
    <t>Esha Sharma</t>
  </si>
  <si>
    <t>Kabir Verma</t>
  </si>
  <si>
    <t>Mira Sharma</t>
  </si>
  <si>
    <t>Nihal Patel</t>
  </si>
  <si>
    <t>Om Verma</t>
  </si>
  <si>
    <t>Registrar Name</t>
  </si>
  <si>
    <t>RegistrarAvailability</t>
  </si>
  <si>
    <t>Jennifer</t>
  </si>
  <si>
    <t>Tim</t>
  </si>
  <si>
    <t>Lindy</t>
  </si>
  <si>
    <t>Brandon</t>
  </si>
  <si>
    <t>Brittany</t>
  </si>
  <si>
    <t>yes</t>
  </si>
  <si>
    <t>Wating Time</t>
  </si>
  <si>
    <t>Arjun</t>
  </si>
  <si>
    <t>Emergency 2</t>
  </si>
  <si>
    <t>Emergency 1</t>
  </si>
  <si>
    <t>wick</t>
  </si>
  <si>
    <t>Rohit</t>
  </si>
  <si>
    <t xml:space="preserve">Thomas </t>
  </si>
  <si>
    <t>Aniket</t>
  </si>
  <si>
    <t xml:space="preserve"> Patel</t>
  </si>
  <si>
    <t>Olivia Smith</t>
  </si>
  <si>
    <t>Ethan Clark</t>
  </si>
  <si>
    <t>Sophia Wright</t>
  </si>
  <si>
    <t>Liam Gupta</t>
  </si>
  <si>
    <t>Ava Sharma</t>
  </si>
  <si>
    <t>Noah Smith</t>
  </si>
  <si>
    <t>Mason Harris</t>
  </si>
  <si>
    <t>Isabella Davis</t>
  </si>
  <si>
    <t>Mia Kapoor</t>
  </si>
  <si>
    <t>Jackson Sharma</t>
  </si>
  <si>
    <t>Amelia Verma</t>
  </si>
  <si>
    <t>Harper Verma</t>
  </si>
  <si>
    <t>Samuel Smith</t>
  </si>
  <si>
    <t>Mia Harris</t>
  </si>
  <si>
    <t>Jackson Smith</t>
  </si>
  <si>
    <t>Sophia Turner</t>
  </si>
  <si>
    <t>Oliver</t>
  </si>
  <si>
    <t>Daniel</t>
  </si>
  <si>
    <t>Grace</t>
  </si>
  <si>
    <t>Benjamin</t>
  </si>
  <si>
    <t>William</t>
  </si>
  <si>
    <t>Alexander</t>
  </si>
  <si>
    <t>Evelyn</t>
  </si>
  <si>
    <t>Elijah</t>
  </si>
  <si>
    <t>Henry</t>
  </si>
  <si>
    <t>Daniel Turner</t>
  </si>
  <si>
    <t>Ava Patel</t>
  </si>
  <si>
    <t>Mia Patel</t>
  </si>
  <si>
    <t>Sophia Patel</t>
  </si>
  <si>
    <t>Amelia Clark</t>
  </si>
  <si>
    <t>Olivia Miller</t>
  </si>
  <si>
    <t>Noah Sharma</t>
  </si>
  <si>
    <t>Olivia Sharma</t>
  </si>
  <si>
    <t>Alexander Patel</t>
  </si>
  <si>
    <t>Emma Verma</t>
  </si>
  <si>
    <t>Daniel Singh</t>
  </si>
  <si>
    <t>Aiden Kumar</t>
  </si>
  <si>
    <t>Jackson Singh</t>
  </si>
  <si>
    <t>Jacob Brown</t>
  </si>
  <si>
    <t>Alexander Smith</t>
  </si>
  <si>
    <t>Grace Verma</t>
  </si>
  <si>
    <t>Olivia Kapoor</t>
  </si>
  <si>
    <t>Ella Sharma</t>
  </si>
  <si>
    <t>Alexander Wong</t>
  </si>
  <si>
    <t>Benjamin Turner</t>
  </si>
  <si>
    <t>Sophia Sharma</t>
  </si>
  <si>
    <t>Ella Choudhary</t>
  </si>
  <si>
    <t>Olivia Johnson</t>
  </si>
  <si>
    <t>Grace Turner</t>
  </si>
  <si>
    <t>Mia Singh</t>
  </si>
  <si>
    <t>Ethan Patel</t>
  </si>
  <si>
    <t>Emma Patel</t>
  </si>
  <si>
    <t>Sophia Verma</t>
  </si>
  <si>
    <t>Sophia Carter</t>
  </si>
  <si>
    <t>Mia Quinn</t>
  </si>
  <si>
    <t>Daniel Anderson</t>
  </si>
  <si>
    <t>Mia Baker</t>
  </si>
  <si>
    <t>Ethan Davies</t>
  </si>
  <si>
    <t>Lucas Ingram</t>
  </si>
  <si>
    <t>Mia King</t>
  </si>
  <si>
    <t>Grace Martin</t>
  </si>
  <si>
    <t>William Patel</t>
  </si>
  <si>
    <t>Noah Green</t>
  </si>
  <si>
    <t>Ava Harris</t>
  </si>
  <si>
    <t>Oliver Ingram</t>
  </si>
  <si>
    <t>Amina Adeyemi</t>
  </si>
  <si>
    <t>Kwame Bello</t>
  </si>
  <si>
    <t>Fatima Chukwu</t>
  </si>
  <si>
    <t>Malik Diop</t>
  </si>
  <si>
    <t>Nia Eze</t>
  </si>
  <si>
    <t>Zara Fofana</t>
  </si>
  <si>
    <t>Kofi Gbenga</t>
  </si>
  <si>
    <t>Aisha Habibi</t>
  </si>
  <si>
    <t>Jelani Ibe</t>
  </si>
  <si>
    <t>Zuri Jalloh</t>
  </si>
  <si>
    <t>Ife Kanu</t>
  </si>
  <si>
    <t>Laila Mokwena</t>
  </si>
  <si>
    <t>Amari Ndlovu</t>
  </si>
  <si>
    <t>Simba Okafor</t>
  </si>
  <si>
    <t>Nala Okeke</t>
  </si>
  <si>
    <t>Ayo Olufemi</t>
  </si>
  <si>
    <t>Zainab Pemba</t>
  </si>
  <si>
    <t>Tariq Quao</t>
  </si>
  <si>
    <t>Nia Rashidi</t>
  </si>
  <si>
    <t>Imani Sankara</t>
  </si>
  <si>
    <t>Kwame Chibuzo</t>
  </si>
  <si>
    <t>Fatima Dikeledi</t>
  </si>
  <si>
    <t>Malik Esi</t>
  </si>
  <si>
    <t>Zara Fadil</t>
  </si>
  <si>
    <t>Kofi Gahiji</t>
  </si>
  <si>
    <t>Aisha Haben</t>
  </si>
  <si>
    <t>Jelani Ijeoma</t>
  </si>
  <si>
    <t>Zuri Jendayi</t>
  </si>
  <si>
    <t>Ife Kelechi</t>
  </si>
  <si>
    <t>Laila Malaika</t>
  </si>
  <si>
    <t>Amari Ndulu</t>
  </si>
  <si>
    <t>Simba Osei</t>
  </si>
  <si>
    <t>Nala Oyin</t>
  </si>
  <si>
    <t>Ayo Ola</t>
  </si>
  <si>
    <t>Zainab Oni</t>
  </si>
  <si>
    <t>Tariq Qamar</t>
  </si>
  <si>
    <t>Nia Rafiki</t>
  </si>
  <si>
    <t>Imani Sango</t>
  </si>
  <si>
    <t>Amani Shani</t>
  </si>
  <si>
    <t>Zola Tumelo</t>
  </si>
  <si>
    <t>Imani Ugo</t>
  </si>
  <si>
    <t>Amina Umi</t>
  </si>
  <si>
    <t>Kofi Usi</t>
  </si>
  <si>
    <t>Zuri Wura</t>
  </si>
  <si>
    <t>Malik Yaro</t>
  </si>
  <si>
    <t>Nia Zula</t>
  </si>
  <si>
    <t>Amari Abasi</t>
  </si>
  <si>
    <t>Zainab Abebe</t>
  </si>
  <si>
    <t>Amina Bola</t>
  </si>
  <si>
    <t>Kwame Chuka</t>
  </si>
  <si>
    <t>Fatima Daba</t>
  </si>
  <si>
    <t>Malik Enitan</t>
  </si>
  <si>
    <t>Zara Femi</t>
  </si>
  <si>
    <t>Kofi Gwaza</t>
  </si>
  <si>
    <t>Aisha Hauwa</t>
  </si>
  <si>
    <t>Jelani Idrissa</t>
  </si>
  <si>
    <t>Zuri Jengo</t>
  </si>
  <si>
    <t>Ife Kenyatta</t>
  </si>
  <si>
    <t>March</t>
  </si>
  <si>
    <t>Aarav Agrawal</t>
  </si>
  <si>
    <t>Riya Bhat</t>
  </si>
  <si>
    <t>Arjun Chatterjee</t>
  </si>
  <si>
    <t>Aanya Das</t>
  </si>
  <si>
    <t>Aryan Eswar</t>
  </si>
  <si>
    <t>Vedika Ganesh</t>
  </si>
  <si>
    <t>Rohan Iyer</t>
  </si>
  <si>
    <t>Isha Joshi</t>
  </si>
  <si>
    <t>Aditi Kapoor</t>
  </si>
  <si>
    <t>Siddharth Lal</t>
  </si>
  <si>
    <t>Diya Mehra</t>
  </si>
  <si>
    <t>Aniket Nair</t>
  </si>
  <si>
    <t>Tara Patel</t>
  </si>
  <si>
    <t>Kavya Raghavan</t>
  </si>
  <si>
    <t>Pranav Sharma</t>
  </si>
  <si>
    <t>Ishani Thakur</t>
  </si>
  <si>
    <t>Varun Unni</t>
  </si>
  <si>
    <t>Aarohi Vyas</t>
  </si>
  <si>
    <t>Advait Yadav</t>
  </si>
  <si>
    <t>Ananya Adiga</t>
  </si>
  <si>
    <t>Aditya Balan</t>
  </si>
  <si>
    <t>Swara Chakrabarti</t>
  </si>
  <si>
    <t>Yash Dhawan</t>
  </si>
  <si>
    <t>Aishwarya Eswar</t>
  </si>
  <si>
    <t>Vedant Gopal</t>
  </si>
  <si>
    <t>Neha Iyer</t>
  </si>
  <si>
    <t>Aryan Jha</t>
  </si>
  <si>
    <t>Riya Khan</t>
  </si>
  <si>
    <t>Pranav Lakhani</t>
  </si>
  <si>
    <t>Diya Mehta</t>
  </si>
  <si>
    <t>Avni Nair</t>
  </si>
  <si>
    <t>Rohan Oberoi</t>
  </si>
  <si>
    <t>Kritika Patel</t>
  </si>
  <si>
    <t>Aanya Rao</t>
  </si>
  <si>
    <t>Vedika Singh</t>
  </si>
  <si>
    <t>Aarav Trivedi</t>
  </si>
  <si>
    <t>Advik Varma</t>
  </si>
  <si>
    <t>Isha Walia</t>
  </si>
  <si>
    <t>Arnav Yadav</t>
  </si>
  <si>
    <t>Ananya Ahuja</t>
  </si>
  <si>
    <t>Arjun Bhatia</t>
  </si>
  <si>
    <t>Arnav Patel</t>
  </si>
  <si>
    <t>Rohit Sharma</t>
  </si>
  <si>
    <t>Vedika Tandon</t>
  </si>
  <si>
    <t>Aditi Verma</t>
  </si>
  <si>
    <t>Ishan Ahluwalia</t>
  </si>
  <si>
    <t>Swara Banerjee</t>
  </si>
  <si>
    <t>Isha Choudhury</t>
  </si>
  <si>
    <t>Yuvraj Datta</t>
  </si>
  <si>
    <t>Arjun Grover</t>
  </si>
  <si>
    <t>Aishani Kapoor</t>
  </si>
  <si>
    <t>Vedant Malhotra</t>
  </si>
  <si>
    <t>Riya Narang</t>
  </si>
  <si>
    <t>Arnav Prasad</t>
  </si>
  <si>
    <t>Advait Reddy</t>
  </si>
  <si>
    <t>Yash Saxena</t>
  </si>
  <si>
    <t>Isha Tomar</t>
  </si>
  <si>
    <t>Anika Varun</t>
  </si>
  <si>
    <t>Pranav Yadav</t>
  </si>
  <si>
    <t>Aarav Zaman</t>
  </si>
  <si>
    <t>April</t>
  </si>
  <si>
    <t>Jack Anderson</t>
  </si>
  <si>
    <t>Ruby Baker</t>
  </si>
  <si>
    <t>Oliver Campbell</t>
  </si>
  <si>
    <t>Mia Davis</t>
  </si>
  <si>
    <t>William Evans</t>
  </si>
  <si>
    <t>Ava Foster</t>
  </si>
  <si>
    <t>Noah Gibson</t>
  </si>
  <si>
    <t>Charlotte Harris</t>
  </si>
  <si>
    <t>Isla Johnson</t>
  </si>
  <si>
    <t>Liam Kelly</t>
  </si>
  <si>
    <t>Zoe Lawson</t>
  </si>
  <si>
    <t>Henry Mitchell</t>
  </si>
  <si>
    <t>Olivia Nelson</t>
  </si>
  <si>
    <t>Ethan O'Brien</t>
  </si>
  <si>
    <t>Grace Patel</t>
  </si>
  <si>
    <t>Charlie Quinn</t>
  </si>
  <si>
    <t>Sophie Ryan</t>
  </si>
  <si>
    <t>Thomas Smith</t>
  </si>
  <si>
    <t>Amelia Taylor</t>
  </si>
  <si>
    <t>James Underwood</t>
  </si>
  <si>
    <t>Lily Vega</t>
  </si>
  <si>
    <t>Cooper White</t>
  </si>
  <si>
    <t>Emily Young</t>
  </si>
  <si>
    <t>Hudson Zane</t>
  </si>
  <si>
    <t>Grace Adams</t>
  </si>
  <si>
    <t>Noah Bailey</t>
  </si>
  <si>
    <t>Isabella Clarke</t>
  </si>
  <si>
    <t>Mia Ellis</t>
  </si>
  <si>
    <t>William Franklin</t>
  </si>
  <si>
    <t>Ava Green</t>
  </si>
  <si>
    <t>Oliver Harris</t>
  </si>
  <si>
    <t>Sophie Ingram</t>
  </si>
  <si>
    <t>Lucas Jackson</t>
  </si>
  <si>
    <t>Lily Kelly</t>
  </si>
  <si>
    <t>Jack Lawson</t>
  </si>
  <si>
    <t>Ethan Nelson</t>
  </si>
  <si>
    <t>Ruby O'Connor</t>
  </si>
  <si>
    <t>Oliver Parker</t>
  </si>
  <si>
    <t>Henry Roberts</t>
  </si>
  <si>
    <t>Zoe Smith</t>
  </si>
  <si>
    <t>Liam Turner</t>
  </si>
  <si>
    <t>Chloe Underwood</t>
  </si>
  <si>
    <t>Amelia Walker</t>
  </si>
  <si>
    <t>Oscar Xavier</t>
  </si>
  <si>
    <t>Charlotte Young</t>
  </si>
  <si>
    <t>Liam Anderson</t>
  </si>
  <si>
    <t>Cooper Campbell</t>
  </si>
  <si>
    <t>Olivia Davis</t>
  </si>
  <si>
    <t>Charlie Evans</t>
  </si>
  <si>
    <t>Isla Foster</t>
  </si>
  <si>
    <t>Hudson Gibson</t>
  </si>
  <si>
    <t>Emily Harris</t>
  </si>
  <si>
    <t>Oscar Ingram</t>
  </si>
  <si>
    <t>Zoe Johnson</t>
  </si>
  <si>
    <t>Ava Kelly</t>
  </si>
  <si>
    <t>Noah Lawson</t>
  </si>
  <si>
    <t>Lily Mitchell</t>
  </si>
  <si>
    <t>William Nelson</t>
  </si>
  <si>
    <t>Mia O'Brien</t>
  </si>
  <si>
    <t>Jack Patel</t>
  </si>
  <si>
    <t>Sophie Quinn</t>
  </si>
  <si>
    <t>Ethan Ryan</t>
  </si>
  <si>
    <t>May</t>
  </si>
  <si>
    <t>June</t>
  </si>
  <si>
    <t>July</t>
  </si>
  <si>
    <t>Oliver Adams</t>
  </si>
  <si>
    <t>Amelia Baker</t>
  </si>
  <si>
    <t>Noah Carter</t>
  </si>
  <si>
    <t>Sophia Davies</t>
  </si>
  <si>
    <t>Jack Edwards</t>
  </si>
  <si>
    <t>Emily Fisher</t>
  </si>
  <si>
    <t>Thomas Gray</t>
  </si>
  <si>
    <t>Olivia Harris</t>
  </si>
  <si>
    <t>William Ingram</t>
  </si>
  <si>
    <t>James King</t>
  </si>
  <si>
    <t>Lily Lewis</t>
  </si>
  <si>
    <t>Ethan Mitchell</t>
  </si>
  <si>
    <t>Mia Nelson</t>
  </si>
  <si>
    <t>Harry Owen</t>
  </si>
  <si>
    <t>George Quinn</t>
  </si>
  <si>
    <t>Ruby Robinson</t>
  </si>
  <si>
    <t>Jacob Smith</t>
  </si>
  <si>
    <t>Benjamin Underwood</t>
  </si>
  <si>
    <t>Oscar Wilson</t>
  </si>
  <si>
    <t>Sophie Young</t>
  </si>
  <si>
    <t>Oliver Anderson</t>
  </si>
  <si>
    <t>Amelia Brown</t>
  </si>
  <si>
    <t>George Clark</t>
  </si>
  <si>
    <t>Emily Davis</t>
  </si>
  <si>
    <t>Harry Evans</t>
  </si>
  <si>
    <t>Isla Harris</t>
  </si>
  <si>
    <t>Charlie Ingram</t>
  </si>
  <si>
    <t>Lily Jackson</t>
  </si>
  <si>
    <t>Leo Khan</t>
  </si>
  <si>
    <t>Mia Lawson</t>
  </si>
  <si>
    <t>Samuel Mitchell</t>
  </si>
  <si>
    <t>Sophia Nelson</t>
  </si>
  <si>
    <t>Max Owen</t>
  </si>
  <si>
    <t>Oscar Quinn</t>
  </si>
  <si>
    <t>Florence Roberts</t>
  </si>
  <si>
    <t>Ruby Taylor</t>
  </si>
  <si>
    <t>Alexander Underwood</t>
  </si>
  <si>
    <t>Jack Walker</t>
  </si>
  <si>
    <t>Emily Xavier</t>
  </si>
  <si>
    <t>Ethan Young</t>
  </si>
  <si>
    <t>Isabella Adams</t>
  </si>
  <si>
    <t>Jacob Baker</t>
  </si>
  <si>
    <t>Daniel Davies</t>
  </si>
  <si>
    <t>Olivia Evans</t>
  </si>
  <si>
    <t>Joseph Fisher</t>
  </si>
  <si>
    <t>William Harris</t>
  </si>
  <si>
    <t>Emily Ingram</t>
  </si>
  <si>
    <t>Oliver Lewis</t>
  </si>
  <si>
    <t>Mia Mitchell</t>
  </si>
  <si>
    <t>Harry Nelson</t>
  </si>
  <si>
    <t>Ava Owen</t>
  </si>
  <si>
    <t>Thomas Patel</t>
  </si>
  <si>
    <t>Poppy Quinn</t>
  </si>
  <si>
    <t>Samuel Robinson</t>
  </si>
  <si>
    <t>Grace Smith</t>
  </si>
  <si>
    <t>Alexander Turner</t>
  </si>
  <si>
    <t>Aarav Anderson</t>
  </si>
  <si>
    <t>Emily Baker</t>
  </si>
  <si>
    <t>Isla Davis</t>
  </si>
  <si>
    <t>Liam Evans</t>
  </si>
  <si>
    <t>Lily Johnson</t>
  </si>
  <si>
    <t>James Kelly</t>
  </si>
  <si>
    <t>Charlotte Lawson</t>
  </si>
  <si>
    <t>Lucas Quinn</t>
  </si>
  <si>
    <t>Mia Robinson</t>
  </si>
  <si>
    <t>Amelia Young</t>
  </si>
  <si>
    <t>Aryan Adams</t>
  </si>
  <si>
    <t>Emma Clark</t>
  </si>
  <si>
    <t>Jacob Davies</t>
  </si>
  <si>
    <t>Sophia Edwards</t>
  </si>
  <si>
    <t>Isabella Fisher</t>
  </si>
  <si>
    <t>Noah Gray</t>
  </si>
  <si>
    <t>Leo Lawson</t>
  </si>
  <si>
    <t>Emily Martin</t>
  </si>
  <si>
    <t>Daniel Nelson</t>
  </si>
  <si>
    <t>Olivia Owen</t>
  </si>
  <si>
    <t>Henry Patel</t>
  </si>
  <si>
    <t>Zoe Quinn</t>
  </si>
  <si>
    <t>Liam Robinson</t>
  </si>
  <si>
    <t>Charlie Turner</t>
  </si>
  <si>
    <t>Sophia Underwood</t>
  </si>
  <si>
    <t>Samuel Wilson</t>
  </si>
  <si>
    <t>Isla Young</t>
  </si>
  <si>
    <t>Charlie Carter</t>
  </si>
  <si>
    <t>Henry Evans</t>
  </si>
  <si>
    <t>Lucas Gibson</t>
  </si>
  <si>
    <t>Grace Harris</t>
  </si>
  <si>
    <t>Noah Ingram</t>
  </si>
  <si>
    <t>Oliver Kelly</t>
  </si>
  <si>
    <t>Sophia Mitchell</t>
  </si>
  <si>
    <t>Jack Nelson</t>
  </si>
  <si>
    <t>Emily Quinn</t>
  </si>
  <si>
    <t>Ethan Robinson</t>
  </si>
  <si>
    <t>Isabella Smith</t>
  </si>
  <si>
    <t>Month</t>
  </si>
  <si>
    <t>Grand Total</t>
  </si>
  <si>
    <t>Count</t>
  </si>
  <si>
    <t>Sum of Count</t>
  </si>
  <si>
    <t>Total Visited Patient</t>
  </si>
  <si>
    <t>Total Doctors</t>
  </si>
  <si>
    <t>Total Visited Patients</t>
  </si>
  <si>
    <t>Row Labels</t>
  </si>
  <si>
    <t>Emergency</t>
  </si>
  <si>
    <t>Registrar</t>
  </si>
  <si>
    <t>Coulmn</t>
  </si>
  <si>
    <t>Sum of Coulmn</t>
  </si>
  <si>
    <t>Column Labels</t>
  </si>
  <si>
    <t>Maran</t>
  </si>
  <si>
    <t>Last Update on</t>
  </si>
  <si>
    <t>January</t>
  </si>
  <si>
    <t>Januarye Smith</t>
  </si>
  <si>
    <t>Diya RaJanuary</t>
  </si>
  <si>
    <t>February</t>
  </si>
  <si>
    <t>Thomas VAugusthan</t>
  </si>
  <si>
    <t>Poppy VAugusthan</t>
  </si>
  <si>
    <t>Eva VAugusthan</t>
  </si>
  <si>
    <t>August</t>
  </si>
  <si>
    <t>Ella VAugusthan</t>
  </si>
  <si>
    <t>Revisit</t>
  </si>
  <si>
    <t>Patient_Type</t>
  </si>
  <si>
    <t>Patient_Name</t>
  </si>
  <si>
    <t>Registrar_Name</t>
  </si>
  <si>
    <t>Arrival_Time</t>
  </si>
  <si>
    <t>Appointment_Time</t>
  </si>
  <si>
    <t>Start_Time</t>
  </si>
  <si>
    <t>Wait_Time (mins)</t>
  </si>
  <si>
    <t>Staff_Utilization</t>
  </si>
  <si>
    <t>End_Time</t>
  </si>
  <si>
    <t>Average of Duration (mins)</t>
  </si>
  <si>
    <t>Months</t>
  </si>
  <si>
    <t>Average of Wait_Time (mins)</t>
  </si>
  <si>
    <t>Count of Patient_Name</t>
  </si>
  <si>
    <t>Total Patients</t>
  </si>
  <si>
    <t>Average Wait Time</t>
  </si>
  <si>
    <t>Average Duration</t>
  </si>
  <si>
    <t xml:space="preserve">Wait Time vs. Duration Scatter Plot
</t>
  </si>
  <si>
    <t>09</t>
  </si>
  <si>
    <t>11</t>
  </si>
  <si>
    <t>12</t>
  </si>
  <si>
    <t>13</t>
  </si>
  <si>
    <t>14</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</si>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</sst>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400]h:mm:ss\ AM/PM"/>
    <numFmt numFmtId="165" formatCode="0.0"/>
    <numFmt numFmtId="167" formatCode="mmm\-yy"/>
  </numFmts>
  <fonts count="2" x14ac:knownFonts="1">
    <font>
      <sz val="14"/>
      <color theme="1"/>
      <name val="Palatino Linotype"/>
      <family val="2"/>
      <charset val="1"/>
      <scheme val="minor"/>
    </font>
    <font>
      <sz val="14"/>
      <name val="Palatino Linotype"/>
      <family val="2"/>
      <charset val="1"/>
      <scheme val="minor"/>
    </font>
  </fonts>
  <fills count="6">
    <fill>
      <patternFill patternType="none"/>
    </fill>
    <fill>
      <patternFill patternType="gray125"/>
    </fill>
    <fill>
      <patternFill patternType="solid">
        <fgColor theme="5" tint="0.39997558519241921"/>
        <bgColor indexed="64"/>
      </patternFill>
    </fill>
    <fill>
      <patternFill patternType="solid">
        <fgColor theme="5"/>
        <bgColor indexed="64"/>
      </patternFill>
    </fill>
    <fill>
      <patternFill patternType="solid">
        <fgColor theme="0"/>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35">
    <xf numFmtId="0" fontId="0" fillId="0" borderId="0" xfId="0"/>
    <xf numFmtId="18" fontId="0" fillId="0" borderId="0" xfId="0" applyNumberFormat="1"/>
    <xf numFmtId="9" fontId="0" fillId="0" borderId="0" xfId="0" applyNumberFormat="1"/>
    <xf numFmtId="0" fontId="0" fillId="0" borderId="0" xfId="0" applyNumberFormat="1"/>
    <xf numFmtId="21" fontId="0" fillId="0" borderId="0" xfId="0" applyNumberFormat="1"/>
    <xf numFmtId="0" fontId="0" fillId="0" borderId="0" xfId="0" applyBorder="1"/>
    <xf numFmtId="18" fontId="0" fillId="0" borderId="0" xfId="0" applyNumberFormat="1" applyBorder="1"/>
    <xf numFmtId="21" fontId="0" fillId="0" borderId="0" xfId="0" applyNumberFormat="1" applyBorder="1"/>
    <xf numFmtId="0" fontId="0" fillId="2" borderId="1" xfId="0" applyFill="1" applyBorder="1"/>
    <xf numFmtId="0" fontId="0" fillId="0" borderId="1" xfId="0" applyBorder="1"/>
    <xf numFmtId="17" fontId="0" fillId="0" borderId="0" xfId="0" applyNumberFormat="1"/>
    <xf numFmtId="0" fontId="0" fillId="0" borderId="0" xfId="0" pivotButton="1"/>
    <xf numFmtId="0" fontId="0" fillId="0" borderId="0" xfId="0" applyAlignment="1">
      <alignment horizontal="left"/>
    </xf>
    <xf numFmtId="0" fontId="0" fillId="3" borderId="0" xfId="0" applyNumberFormat="1" applyFill="1"/>
    <xf numFmtId="0" fontId="0" fillId="4" borderId="0" xfId="0" applyFill="1"/>
    <xf numFmtId="0" fontId="0" fillId="3" borderId="0" xfId="0" applyFill="1"/>
    <xf numFmtId="0" fontId="1" fillId="3" borderId="0" xfId="0" applyFont="1" applyFill="1"/>
    <xf numFmtId="18" fontId="0" fillId="0" borderId="0" xfId="0" applyNumberFormat="1" applyAlignment="1">
      <alignment horizontal="left" indent="1"/>
    </xf>
    <xf numFmtId="0" fontId="0" fillId="5" borderId="0" xfId="0" applyFill="1"/>
    <xf numFmtId="14" fontId="0" fillId="5" borderId="0" xfId="0" applyNumberFormat="1" applyFill="1"/>
    <xf numFmtId="16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64" fontId="0" fillId="0" borderId="0" xfId="0" applyNumberFormat="1" applyAlignment="1">
      <alignment horizontal="left"/>
    </xf>
    <xf numFmtId="0" fontId="0" fillId="0" borderId="0" xfId="0" applyAlignment="1">
      <alignment wrapText="1"/>
    </xf>
    <xf numFmtId="165" fontId="0" fillId="0" borderId="0" xfId="0" applyNumberFormat="1"/>
    <xf numFmtId="2" fontId="0" fillId="0" borderId="0" xfId="0" applyNumberFormat="1"/>
    <xf numFmtId="167" fontId="0" fillId="0" borderId="0" xfId="0" applyNumberFormat="1"/>
  </cellXfs>
  <cellStyles count="1">
    <cellStyle name="Normal" xfId="0" builtinId="0"/>
  </cellStyles>
  <dxfs count="31">
    <dxf>
      <numFmt numFmtId="2" formatCode="0.00"/>
    </dxf>
    <dxf>
      <numFmt numFmtId="2" formatCode="0.00"/>
    </dxf>
    <dxf>
      <numFmt numFmtId="2" formatCode="0.00"/>
    </dxf>
    <dxf>
      <numFmt numFmtId="165" formatCode="0.0"/>
    </dxf>
    <dxf>
      <numFmt numFmtId="165" formatCode="0.0"/>
    </dxf>
    <dxf>
      <numFmt numFmtId="13" formatCode="0%"/>
    </dxf>
    <dxf>
      <fill>
        <patternFill patternType="solid">
          <bgColor theme="5"/>
        </patternFill>
      </fill>
    </dxf>
    <dxf>
      <numFmt numFmtId="26" formatCode="hh:mm:ss"/>
    </dxf>
    <dxf>
      <numFmt numFmtId="26" formatCode="hh:mm:ss"/>
    </dxf>
    <dxf>
      <numFmt numFmtId="26" formatCode="hh:mm:ss"/>
    </dxf>
    <dxf>
      <numFmt numFmtId="26" formatCode="hh:mm:ss"/>
    </dxf>
    <dxf>
      <numFmt numFmtId="0" formatCode="General"/>
    </dxf>
    <dxf>
      <numFmt numFmtId="13" formatCode="0%"/>
    </dxf>
    <dxf>
      <numFmt numFmtId="164" formatCode="[$-F400]h:mm:ss\ AM/PM"/>
    </dxf>
    <dxf>
      <numFmt numFmtId="164" formatCode="[$-F400]h:mm:ss\ AM/PM"/>
    </dxf>
    <dxf>
      <numFmt numFmtId="164" formatCode="[$-F400]h:mm:ss\ AM/PM"/>
    </dxf>
    <dxf>
      <numFmt numFmtId="164" formatCode="[$-F400]h:mm:ss\ AM/PM"/>
    </dxf>
    <dxf>
      <numFmt numFmtId="167" formatCode="mmm\-yy"/>
    </dxf>
    <dxf>
      <numFmt numFmtId="0" formatCode="General"/>
    </dxf>
    <dxf>
      <numFmt numFmtId="0" formatCode="General"/>
    </dxf>
    <dxf>
      <numFmt numFmtId="166" formatCode="h:mm:ss"/>
    </dxf>
    <dxf>
      <numFmt numFmtId="23" formatCode="h:mm\ AM/PM"/>
    </dxf>
    <dxf>
      <numFmt numFmtId="13" formatCode="0%"/>
    </dxf>
    <dxf>
      <numFmt numFmtId="164" formatCode="[$-F400]h:mm:ss\ AM/PM"/>
    </dxf>
    <dxf>
      <numFmt numFmtId="164" formatCode="[$-F400]h:mm:ss\ AM/PM"/>
    </dxf>
    <dxf>
      <numFmt numFmtId="164" formatCode="[$-F400]h:mm:ss\ AM/PM"/>
    </dxf>
    <dxf>
      <numFmt numFmtId="164" formatCode="[$-F400]h:mm:ss\ AM/PM"/>
    </dxf>
    <dxf>
      <numFmt numFmtId="167" formatCode="mmm\-yy"/>
    </dxf>
    <dxf>
      <font>
        <color rgb="FF9C0006"/>
      </font>
      <fill>
        <patternFill>
          <bgColor rgb="FFFFC7CE"/>
        </patternFill>
      </fill>
    </dxf>
    <dxf>
      <font>
        <color rgb="FF9C0006"/>
      </font>
      <fill>
        <patternFill>
          <bgColor rgb="FFFFC7CE"/>
        </patternFill>
      </fill>
    </dxf>
    <dxf>
      <font>
        <sz val="12"/>
        <color theme="4" tint="-0.24994659260841701"/>
      </font>
    </dxf>
  </dxfs>
  <tableStyles count="7" defaultTableStyle="TableStyleMedium2" defaultPivotStyle="PivotStyleLight16">
    <tableStyle name="Slicer Style 1" pivot="0" table="0" count="0"/>
    <tableStyle name="Slicer Style 2" pivot="0" table="0" count="1"/>
    <tableStyle name="Slicer Style 3" pivot="0" table="0" count="1"/>
    <tableStyle name="Slicer Style 4" pivot="0" table="0" count="1"/>
    <tableStyle name="Slicer Style 5" pivot="0" table="0" count="0"/>
    <tableStyle name="Slicer Style 9" pivot="0" table="0" count="1"/>
    <tableStyle name="Slicer Style new" pivot="0" table="0" count="1">
      <tableStyleElement type="wholeTable" dxfId="30"/>
    </tableStyle>
  </tableStyles>
  <colors>
    <mruColors>
      <color rgb="FF9C208D"/>
      <color rgb="FFCC99FF"/>
      <color rgb="FFF9B5E4"/>
      <color rgb="FFFF99FF"/>
      <color rgb="FFFF7C80"/>
      <color rgb="FF33CCCC"/>
    </mruColors>
  </colors>
  <extLst>
    <ext xmlns:x14="http://schemas.microsoft.com/office/spreadsheetml/2009/9/main" uri="{46F421CA-312F-682f-3DD2-61675219B42D}">
      <x14:dxfs count="4">
        <dxf>
          <font>
            <sz val="12"/>
            <color theme="4" tint="-0.24994659260841701"/>
            <name val="Century"/>
            <scheme val="none"/>
          </font>
        </dxf>
        <dxf>
          <font>
            <sz val="12"/>
            <color theme="4" tint="-0.24994659260841701"/>
            <name val="Century"/>
            <scheme val="none"/>
          </font>
          <border diagonalUp="0" diagonalDown="0">
            <left/>
            <right/>
            <top/>
            <bottom/>
            <vertical/>
            <horizontal/>
          </border>
        </dxf>
        <dxf>
          <font>
            <sz val="12"/>
            <color theme="4" tint="-0.24994659260841701"/>
            <name val="Century"/>
            <scheme val="none"/>
          </font>
          <border diagonalUp="0" diagonalDown="0">
            <left/>
            <right/>
            <top/>
            <bottom/>
            <vertical/>
            <horizontal/>
          </border>
        </dxf>
        <dxf>
          <font>
            <sz val="12"/>
            <name val="Century"/>
            <scheme val="none"/>
          </font>
        </dxf>
      </x14:dxfs>
    </ext>
    <ext xmlns:x14="http://schemas.microsoft.com/office/spreadsheetml/2009/9/main" uri="{EB79DEF2-80B8-43e5-95BD-54CBDDF9020C}">
      <x14:slicerStyles defaultSlicerStyle="Slicer Style 4">
        <x14:slicerStyle name="Slicer Style 1"/>
        <x14:slicerStyle name="Slicer Style 2">
          <x14:slicerStyleElements>
            <x14:slicerStyleElement type="hoveredSelectedItemWithData" dxfId="3"/>
          </x14:slicerStyleElements>
        </x14:slicerStyle>
        <x14:slicerStyle name="Slicer Style 3">
          <x14:slicerStyleElements>
            <x14:slicerStyleElement type="hoveredSelectedItemWithData" dxfId="2"/>
          </x14:slicerStyleElements>
        </x14:slicerStyle>
        <x14:slicerStyle name="Slicer Style 4">
          <x14:slicerStyleElements>
            <x14:slicerStyleElement type="hoveredSelectedItemWithData" dxfId="1"/>
          </x14:slicerStyleElements>
        </x14:slicerStyle>
        <x14:slicerStyle name="Slicer Style 5"/>
        <x14:slicerStyle name="Slicer Style 9">
          <x14:slicerStyleElements>
            <x14:slicerStyleElement type="hoveredSelectedItemWithData" dxfId="0"/>
          </x14:slicerStyleElements>
        </x14:slicerStyle>
        <x14:slicerStyle name="Slicer Style new"/>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[Healthcare_dashboard.xlsx]Piviot 1!PivotTable2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Busiest</a:t>
            </a:r>
            <a:r>
              <a:rPr lang="en-US" baseline="0"/>
              <a:t> Doctors</a:t>
            </a:r>
          </a:p>
        </c:rich>
      </c:tx>
      <c:overlay val="0"/>
      <c:spPr>
        <a:noFill/>
        <a:ln>
          <a:noFill/>
        </a:ln>
        <a:effectLst/>
      </c:sp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1"/>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s>
    <c:plotArea>
      <c:layout>
        <c:manualLayout>
          <c:layoutTarget val="inner"/>
          <c:xMode val="edge"/>
          <c:yMode val="edge"/>
          <c:x val="0.1614284776902887"/>
          <c:y val="0.14398533127284324"/>
          <c:w val="0.79412707786526671"/>
          <c:h val="0.77736111111111117"/>
        </c:manualLayout>
      </c:layout>
      <c:barChart>
        <c:barDir val="bar"/>
        <c:grouping val="stacked"/>
        <c:varyColors val="0"/>
        <c:ser>
          <c:idx val="0"/>
          <c:order val="0"/>
          <c:tx>
            <c:strRef>
              <c:f>'Piviot 1'!$B$3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blipFill>
                <a:blip xmlns:r="http://schemas.openxmlformats.org/officeDocument/2006/relationships" r:embed="rId1"/>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'Piviot 1'!$A$4:$A$12</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'Piviot 1'!$B$4:$B$12</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1"/>
          <c:showCatName val="0"/>
          <c:showSerName val="0"/>
          <c:showPercent val="0"/>
          <c:showBubbleSize val="0"/>
        </c:dLbls>
        <c:gapWidth val="150"/>
        <c:overlap val="100"/>
        <c:axId val="203408512"/>
        <c:axId val="213581824"/>
      </c:barChart>
      <c:catAx>
        <c:axId val="2034085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1824"/>
        <c:crosses val="autoZero"/>
        <c:auto val="1"/>
        <c:lblAlgn val="ctr"/>
        <c:lblOffset val="100"/>
        <c:noMultiLvlLbl val="0"/>
      </c:catAx>
      <c:valAx>
        <c:axId val="213581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8512"/>
        <c:crosses val="autoZero"/>
        <c:crossBetween val="between"/>
      </c:valAx>
      <c:spPr>
        <a:gradFill>
          <a:gsLst>
            <a:gs pos="25000">
              <a:schemeClr val="tx1">
                <a:lumMod val="50000"/>
                <a:lumOff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[Healthcare_dashboard.xlsx]Pivot pg1!PivotTable4</c:name>
    <c:fmtId val="0"/>
  </c:pivotSource>
  <c:chart>
    <c:autoTitleDeleted val="1"/>
    <c:pivotFmts>
      <c:pivotFmt>
        <c:idx val="0"/>
        <c:marker>
          <c:symbol val="none"/>
        </c:marker>
      </c:pivotFmt>
      <c:pivotFmt>
        <c:idx val="1"/>
      </c:pivotFmt>
    </c:pivotFmts>
    <c:plotArea>
      <c:layout/>
      <c:barChart>
        <c:barDir val="bar"/>
        <c:grouping val="clustered"/>
        <c:varyColors val="0"/>
        <c:ser>
          <c:idx val="0"/>
          <c:order val="0"/>
          <c:tx>
            <c:strRef>
              <c:f>'Pivot pg1'!$B$31</c:f>
              <c:strCache>
                <c:ptCount val="1"/>
                <c:pt idx="0">
                  <c:v>Total</c:v>
                </c:pt>
              </c:strCache>
            </c:strRef>
          </c:tx>
          <c:invertIfNegative val="0"/>
          <c:cat>
            <c:strRef>
              <c:f>'Pivot pg1'!$A$32:$A$40</c:f>
              <c:strCache>
                <c:ptCount val="8"/>
                <c:pt idx="0">
                  <c:v>Cardiology</c:v>
                </c:pt>
                <c:pt idx="1">
                  <c:v>Emergency</c:v>
                </c:pt>
                <c:pt idx="2">
                  <c:v>Inpatient</c:v>
                </c:pt>
                <c:pt idx="3">
                  <c:v>Orthopedics</c:v>
                </c:pt>
                <c:pt idx="4">
                  <c:v>Outpatient</c:v>
                </c:pt>
                <c:pt idx="5">
                  <c:v>Pediatrics</c:v>
                </c:pt>
                <c:pt idx="6">
                  <c:v>Radiology</c:v>
                </c:pt>
                <c:pt idx="7">
                  <c:v>Revisit</c:v>
                </c:pt>
              </c:strCache>
            </c:strRef>
          </c:cat>
          <c:val>
            <c:numRef>
              <c:f>'Pivot pg1'!$B$32:$B$40</c:f>
              <c:numCache>
                <c:formatCode>General</c:formatCode>
                <c:ptCount val="8"/>
                <c:pt idx="0">
                  <c:v>82</c:v>
                </c:pt>
                <c:pt idx="1">
                  <c:v>35</c:v>
                </c:pt>
                <c:pt idx="2">
                  <c:v>77</c:v>
                </c:pt>
                <c:pt idx="3">
                  <c:v>30</c:v>
                </c:pt>
                <c:pt idx="4">
                  <c:v>96</c:v>
                </c:pt>
                <c:pt idx="5">
                  <c:v>73</c:v>
                </c:pt>
                <c:pt idx="6">
                  <c:v>67</c:v>
                </c:pt>
                <c:pt idx="7">
                  <c:v>42</c:v>
                </c:pt>
              </c:numCache>
            </c:numRef>
          </c:val>
        </c:ser>
        <c:dLbls>
          <c:showLegendKey val="0"/>
          <c:showVal val="0"/>
          <c:showCatName val="0"/>
          <c:showSerName val="0"/>
          <c:showPercent val="0"/>
          <c:showBubbleSize val="0"/>
        </c:dLbls>
        <c:gapWidth val="150"/>
        <c:axId val="215592320"/>
        <c:axId val="215590784"/>
      </c:barChart>
      <c:valAx>
        <c:axId val="215590784"/>
        <c:scaling>
          <c:orientation val="minMax"/>
        </c:scaling>
        <c:delete val="0"/>
        <c:axPos val="b"/>
        <c:majorGridlines/>
        <c:numFmt formatCode="General" sourceLinked="1"/>
        <c:majorTickMark val="out"/>
        <c:minorTickMark val="none"/>
        <c:tickLblPos val="nextTo"/>
        <c:crossAx val="215592320"/>
        <c:crosses val="autoZero"/>
        <c:crossBetween val="between"/>
      </c:valAx>
      <c:catAx>
        <c:axId val="215592320"/>
        <c:scaling>
          <c:orientation val="minMax"/>
        </c:scaling>
        <c:delete val="0"/>
        <c:axPos val="l"/>
        <c:majorTickMark val="out"/>
        <c:minorTickMark val="none"/>
        <c:tickLblPos val="nextTo"/>
        <c:crossAx val="215590784"/>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[Healthcare_dashboard.xlsx]Pivot pg1!PivotTable1</c:name>
    <c:fmtId val="1"/>
  </c:pivotSource>
  <c:chart>
    <c:title>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s>
    <c:plotArea>
      <c:layout/>
      <c:barChart>
        <c:barDir val="bar"/>
        <c:grouping val="clustered"/>
        <c:varyColors val="0"/>
        <c:ser>
          <c:idx val="0"/>
          <c:order val="0"/>
          <c:tx>
            <c:strRef>
              <c:f>'Pivot pg1'!$B$1</c:f>
              <c:strCache>
                <c:ptCount val="1"/>
                <c:pt idx="0">
                  <c:v>Total</c:v>
                </c:pt>
              </c:strCache>
            </c:strRef>
          </c:tx>
          <c:invertIfNegative val="0"/>
          <c:cat>
            <c:strRef>
              <c:f>'Pivot pg1'!$A$2:$A$10</c:f>
              <c:strCache>
                <c:ptCount val="8"/>
                <c:pt idx="0">
                  <c:v>January</c:v>
                </c:pt>
                <c:pt idx="1">
                  <c:v>February</c:v>
                </c:pt>
                <c:pt idx="2">
                  <c:v>March</c:v>
                </c:pt>
                <c:pt idx="3">
                  <c:v>April</c:v>
                </c:pt>
                <c:pt idx="4">
                  <c:v>May</c:v>
                </c:pt>
                <c:pt idx="5">
                  <c:v>June</c:v>
                </c:pt>
                <c:pt idx="6">
                  <c:v>July</c:v>
                </c:pt>
                <c:pt idx="7">
                  <c:v>August</c:v>
                </c:pt>
              </c:strCache>
            </c:strRef>
          </c:cat>
          <c:val>
            <c:numRef>
              <c:f>'Pivot pg1'!$B$2:$B$10</c:f>
              <c:numCache>
                <c:formatCode>General</c:formatCode>
                <c:ptCount val="8"/>
                <c:pt idx="0">
                  <c:v>3.360655737704918</c:v>
                </c:pt>
                <c:pt idx="1">
                  <c:v>3.3050847457627119</c:v>
                </c:pt>
                <c:pt idx="2">
                  <c:v>3.3620689655172415</c:v>
                </c:pt>
                <c:pt idx="3">
                  <c:v>3.0327868852459017</c:v>
                </c:pt>
                <c:pt idx="4">
                  <c:v>3.3333333333333335</c:v>
                </c:pt>
                <c:pt idx="5">
                  <c:v>3.2307692307692308</c:v>
                </c:pt>
                <c:pt idx="6">
                  <c:v>3.2575757575757578</c:v>
                </c:pt>
                <c:pt idx="7">
                  <c:v>3.2608695652173911</c:v>
                </c:pt>
              </c:numCache>
            </c:numRef>
          </c:val>
        </c:ser>
        <c:dLbls>
          <c:showLegendKey val="0"/>
          <c:showVal val="0"/>
          <c:showCatName val="0"/>
          <c:showSerName val="0"/>
          <c:showPercent val="0"/>
          <c:showBubbleSize val="0"/>
        </c:dLbls>
        <c:gapWidth val="150"/>
        <c:axId val="215608320"/>
        <c:axId val="215646976"/>
      </c:barChart>
      <c:catAx>
        <c:axId val="215608320"/>
        <c:scaling>
          <c:orientation val="minMax"/>
        </c:scaling>
        <c:delete val="0"/>
        <c:axPos val="l"/>
        <c:majorTickMark val="none"/>
        <c:minorTickMark val="none"/>
        <c:tickLblPos val="nextTo"/>
        <c:crossAx val="215646976"/>
        <c:crosses val="autoZero"/>
        <c:auto val="1"/>
        <c:lblAlgn val="ctr"/>
        <c:lblOffset val="100"/>
        <c:noMultiLvlLbl val="0"/>
      </c:catAx>
      <c:valAx>
        <c:axId val="215646976"/>
        <c:scaling>
          <c:orientation val="minMax"/>
        </c:scaling>
        <c:delete val="0"/>
        <c:axPos val="b"/>
        <c:majorGridlines/>
        <c:numFmt formatCode="General" sourceLinked="1"/>
        <c:majorTickMark val="none"/>
        <c:minorTickMark val="none"/>
        <c:tickLblPos val="nextTo"/>
        <c:crossAx val="215608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pg1!PivotTable1</c:name>
    <c:fmtId val="1"/>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pivotFmt>
    </c:pivotFmts>
    <c:plotArea>
      <c:layout/>
      <c:barChart>
        <c:barDir val="col"/>
        <c:grouping val="stacked"/>
        <c:varyColors val="0"/>
        <c:ser>
          <c:idx val="0"/>
          <c:order val="0"/>
          <c:tx>
            <c:strRef>
              <c:f>'Pivot pg1'!$B$1</c:f>
              <c:strCache>
                <c:ptCount val="1"/>
                <c:pt idx="0">
                  <c:v>Total</c:v>
                </c:pt>
              </c:strCache>
            </c:strRef>
          </c:tx>
          <c:invertIfNegative val="0"/>
          <c:cat>
            <c:strRef>
              <c:f>'Pivot pg1'!$A$2:$A$10</c:f>
              <c:strCache>
                <c:ptCount val="8"/>
                <c:pt idx="0">
                  <c:v>January</c:v>
                </c:pt>
                <c:pt idx="1">
                  <c:v>February</c:v>
                </c:pt>
                <c:pt idx="2">
                  <c:v>March</c:v>
                </c:pt>
                <c:pt idx="3">
                  <c:v>April</c:v>
                </c:pt>
                <c:pt idx="4">
                  <c:v>May</c:v>
                </c:pt>
                <c:pt idx="5">
                  <c:v>June</c:v>
                </c:pt>
                <c:pt idx="6">
                  <c:v>July</c:v>
                </c:pt>
                <c:pt idx="7">
                  <c:v>August</c:v>
                </c:pt>
              </c:strCache>
            </c:strRef>
          </c:cat>
          <c:val>
            <c:numRef>
              <c:f>'Pivot pg1'!$B$2:$B$10</c:f>
              <c:numCache>
                <c:formatCode>General</c:formatCode>
                <c:ptCount val="8"/>
                <c:pt idx="0">
                  <c:v>3.360655737704918</c:v>
                </c:pt>
                <c:pt idx="1">
                  <c:v>3.3050847457627119</c:v>
                </c:pt>
                <c:pt idx="2">
                  <c:v>3.3620689655172415</c:v>
                </c:pt>
                <c:pt idx="3">
                  <c:v>3.0327868852459017</c:v>
                </c:pt>
                <c:pt idx="4">
                  <c:v>3.3333333333333335</c:v>
                </c:pt>
                <c:pt idx="5">
                  <c:v>3.2307692307692308</c:v>
                </c:pt>
                <c:pt idx="6">
                  <c:v>3.2575757575757578</c:v>
                </c:pt>
                <c:pt idx="7">
                  <c:v>3.2608695652173911</c:v>
                </c:pt>
              </c:numCache>
            </c:numRef>
          </c:val>
        </c:ser>
        <c:dLbls>
          <c:showLegendKey val="0"/>
          <c:showVal val="0"/>
          <c:showCatName val="0"/>
          <c:showSerName val="0"/>
          <c:showPercent val="0"/>
          <c:showBubbleSize val="0"/>
        </c:dLbls>
        <c:gapWidth val="150"/>
        <c:overlap val="100"/>
        <c:axId val="215667456"/>
        <c:axId val="215668992"/>
      </c:barChart>
      <c:catAx>
        <c:axId val="215667456"/>
        <c:scaling>
          <c:orientation val="minMax"/>
        </c:scaling>
        <c:delete val="0"/>
        <c:axPos val="b"/>
        <c:majorTickMark val="out"/>
        <c:minorTickMark val="none"/>
        <c:tickLblPos val="nextTo"/>
        <c:crossAx val="215668992"/>
        <c:crosses val="autoZero"/>
        <c:auto val="1"/>
        <c:lblAlgn val="ctr"/>
        <c:lblOffset val="100"/>
        <c:noMultiLvlLbl val="0"/>
      </c:catAx>
      <c:valAx>
        <c:axId val="215668992"/>
        <c:scaling>
          <c:orientation val="minMax"/>
        </c:scaling>
        <c:delete val="0"/>
        <c:axPos val="l"/>
        <c:majorGridlines/>
        <c:numFmt formatCode="General" sourceLinked="1"/>
        <c:majorTickMark val="out"/>
        <c:minorTickMark val="none"/>
        <c:tickLblPos val="nextTo"/>
        <c:crossAx val="2156674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pg1!PivotTable17</c:name>
    <c:fmtId val="1"/>
  </c:pivotSource>
  <c:chart>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 pg1'!$B$96</c:f>
              <c:strCache>
                <c:ptCount val="1"/>
                <c:pt idx="0">
                  <c:v>Average of Wait_Time (mins)</c:v>
                </c:pt>
              </c:strCache>
            </c:strRef>
          </c:tx>
          <c:invertIfNegative val="0"/>
          <c:cat>
            <c:strRef>
              <c:f>'Pivot pg1'!$A$97:$A$102</c:f>
              <c:strCache>
                <c:ptCount val="5"/>
                <c:pt idx="0">
                  <c:v>Brandon</c:v>
                </c:pt>
                <c:pt idx="1">
                  <c:v>Brittany</c:v>
                </c:pt>
                <c:pt idx="2">
                  <c:v>Jennifer</c:v>
                </c:pt>
                <c:pt idx="3">
                  <c:v>Lindy</c:v>
                </c:pt>
                <c:pt idx="4">
                  <c:v>Tim</c:v>
                </c:pt>
              </c:strCache>
            </c:strRef>
          </c:cat>
          <c:val>
            <c:numRef>
              <c:f>'Pivot pg1'!$B$97:$B$102</c:f>
              <c:numCache>
                <c:formatCode>General</c:formatCode>
                <c:ptCount val="5"/>
                <c:pt idx="0">
                  <c:v>3.0357142857142856</c:v>
                </c:pt>
                <c:pt idx="1">
                  <c:v>3.2467532467532467</c:v>
                </c:pt>
                <c:pt idx="2">
                  <c:v>3.9705882352941178</c:v>
                </c:pt>
                <c:pt idx="3">
                  <c:v>2.522935779816514</c:v>
                </c:pt>
                <c:pt idx="4">
                  <c:v>3.6274509803921569</c:v>
                </c:pt>
              </c:numCache>
            </c:numRef>
          </c:val>
        </c:ser>
        <c:ser>
          <c:idx val="1"/>
          <c:order val="1"/>
          <c:tx>
            <c:strRef>
              <c:f>'Pivot pg1'!$C$96</c:f>
              <c:strCache>
                <c:ptCount val="1"/>
                <c:pt idx="0">
                  <c:v>Average of Duration (mins)</c:v>
                </c:pt>
              </c:strCache>
            </c:strRef>
          </c:tx>
          <c:invertIfNegative val="0"/>
          <c:cat>
            <c:strRef>
              <c:f>'Pivot pg1'!$A$97:$A$102</c:f>
              <c:strCache>
                <c:ptCount val="5"/>
                <c:pt idx="0">
                  <c:v>Brandon</c:v>
                </c:pt>
                <c:pt idx="1">
                  <c:v>Brittany</c:v>
                </c:pt>
                <c:pt idx="2">
                  <c:v>Jennifer</c:v>
                </c:pt>
                <c:pt idx="3">
                  <c:v>Lindy</c:v>
                </c:pt>
                <c:pt idx="4">
                  <c:v>Tim</c:v>
                </c:pt>
              </c:strCache>
            </c:strRef>
          </c:cat>
          <c:val>
            <c:numRef>
              <c:f>'Pivot pg1'!$C$97:$C$102</c:f>
              <c:numCache>
                <c:formatCode>General</c:formatCode>
                <c:ptCount val="5"/>
                <c:pt idx="0">
                  <c:v>12.776785714285714</c:v>
                </c:pt>
                <c:pt idx="1">
                  <c:v>11.480519480519481</c:v>
                </c:pt>
                <c:pt idx="2">
                  <c:v>12</c:v>
                </c:pt>
                <c:pt idx="3">
                  <c:v>10.321100917431192</c:v>
                </c:pt>
                <c:pt idx="4">
                  <c:v>10.686274509803921</c:v>
                </c:pt>
              </c:numCache>
            </c:numRef>
          </c:val>
        </c:ser>
        <c:ser>
          <c:idx val="2"/>
          <c:order val="2"/>
          <c:tx>
            <c:strRef>
              <c:f>'Pivot pg1'!$D$96</c:f>
              <c:strCache>
                <c:ptCount val="1"/>
                <c:pt idx="0">
                  <c:v>Count of Patient_Name</c:v>
                </c:pt>
              </c:strCache>
            </c:strRef>
          </c:tx>
          <c:invertIfNegative val="0"/>
          <c:cat>
            <c:strRef>
              <c:f>'Pivot pg1'!$A$97:$A$102</c:f>
              <c:strCache>
                <c:ptCount val="5"/>
                <c:pt idx="0">
                  <c:v>Brandon</c:v>
                </c:pt>
                <c:pt idx="1">
                  <c:v>Brittany</c:v>
                </c:pt>
                <c:pt idx="2">
                  <c:v>Jennifer</c:v>
                </c:pt>
                <c:pt idx="3">
                  <c:v>Lindy</c:v>
                </c:pt>
                <c:pt idx="4">
                  <c:v>Tim</c:v>
                </c:pt>
              </c:strCache>
            </c:strRef>
          </c:cat>
          <c:val>
            <c:numRef>
              <c:f>'Pivot pg1'!$D$97:$D$102</c:f>
              <c:numCache>
                <c:formatCode>General</c:formatCode>
                <c:ptCount val="5"/>
                <c:pt idx="0">
                  <c:v>112</c:v>
                </c:pt>
                <c:pt idx="1">
                  <c:v>77</c:v>
                </c:pt>
                <c:pt idx="2">
                  <c:v>102</c:v>
                </c:pt>
                <c:pt idx="3">
                  <c:v>109</c:v>
                </c:pt>
                <c:pt idx="4">
                  <c:v>102</c:v>
                </c:pt>
              </c:numCache>
            </c:numRef>
          </c:val>
        </c:ser>
        <c:dLbls>
          <c:showLegendKey val="0"/>
          <c:showVal val="0"/>
          <c:showCatName val="0"/>
          <c:showSerName val="0"/>
          <c:showPercent val="0"/>
          <c:showBubbleSize val="0"/>
        </c:dLbls>
        <c:gapWidth val="150"/>
        <c:shape val="box"/>
        <c:axId val="215703936"/>
        <c:axId val="215705472"/>
        <c:axId val="0"/>
      </c:bar3DChart>
      <c:catAx>
        <c:axId val="215703936"/>
        <c:scaling>
          <c:orientation val="minMax"/>
        </c:scaling>
        <c:delete val="0"/>
        <c:axPos val="l"/>
        <c:majorTickMark val="out"/>
        <c:minorTickMark val="none"/>
        <c:tickLblPos val="nextTo"/>
        <c:crossAx val="215705472"/>
        <c:crosses val="autoZero"/>
        <c:auto val="1"/>
        <c:lblAlgn val="ctr"/>
        <c:lblOffset val="100"/>
        <c:noMultiLvlLbl val="0"/>
      </c:catAx>
      <c:valAx>
        <c:axId val="215705472"/>
        <c:scaling>
          <c:orientation val="minMax"/>
        </c:scaling>
        <c:delete val="0"/>
        <c:axPos val="b"/>
        <c:majorGridlines/>
        <c:numFmt formatCode="General" sourceLinked="1"/>
        <c:majorTickMark val="out"/>
        <c:minorTickMark val="none"/>
        <c:tickLblPos val="nextTo"/>
        <c:crossAx val="215703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[Healthcare_dashboard.xlsx]Pivot pg1!PivotTable6</c:name>
    <c:fmtId val="0"/>
  </c:pivotSource>
  <c:chart>
    <c:autoTitleDeleted val="1"/>
    <c:pivotFmts>
      <c:pivotFmt>
        <c:idx val="0"/>
      </c:pivotFmt>
      <c:pivotFmt>
        <c:idx val="1"/>
      </c:pivotFmt>
    </c:pivotFmts>
    <c:plotArea>
      <c:layout/>
      <c:barChart>
        <c:barDir val="col"/>
        <c:grouping val="clustered"/>
        <c:varyColors val="0"/>
        <c:ser>
          <c:idx val="0"/>
          <c:order val="0"/>
          <c:tx>
            <c:strRef>
              <c:f>'Pivot pg1'!$B$111</c:f>
              <c:strCache>
                <c:ptCount val="1"/>
                <c:pt idx="0">
                  <c:v>Total</c:v>
                </c:pt>
              </c:strCache>
            </c:strRef>
          </c:tx>
          <c:invertIfNegative val="0"/>
          <c:cat>
            <c:strRef>
              <c:f>'Pivot pg1'!$A$112:$A$123</c:f>
              <c:strCache>
                <c:ptCount val="11"/>
                <c:pt idx="0">
                  <c:v>09</c:v>
                </c:pt>
                <c:pt idx="1">
                  <c:v>11</c:v>
                </c:pt>
                <c:pt idx="2">
                  <c:v>12</c:v>
                </c:pt>
                <c:pt idx="3">
                  <c:v>13</c:v>
                </c:pt>
                <c:pt idx="4">
                  <c:v>14</c:v>
                </c:pt>
                <c:pt idx="5">
                  <c:v>15</c:v>
                </c:pt>
                <c:pt idx="6">
                  <c:v>16</c:v>
                </c:pt>
                <c:pt idx="7">
                  <c:v>17</c:v>
                </c:pt>
                <c:pt idx="8">
                  <c:v>18</c:v>
                </c:pt>
                <c:pt idx="9">
                  <c:v>19</c:v>
                </c:pt>
                <c:pt idx="10">
                  <c:v>20</c:v>
                </c:pt>
              </c:strCache>
            </c:strRef>
          </c:cat>
          <c:val>
            <c:numRef>
              <c:f>'Pivot pg1'!$B$112:$B$123</c:f>
              <c:numCache>
                <c:formatCode>General</c:formatCode>
                <c:ptCount val="11"/>
                <c:pt idx="0">
                  <c:v>45</c:v>
                </c:pt>
                <c:pt idx="1">
                  <c:v>15</c:v>
                </c:pt>
                <c:pt idx="2">
                  <c:v>8</c:v>
                </c:pt>
                <c:pt idx="3">
                  <c:v>23</c:v>
                </c:pt>
                <c:pt idx="4">
                  <c:v>37</c:v>
                </c:pt>
                <c:pt idx="5">
                  <c:v>37</c:v>
                </c:pt>
                <c:pt idx="6">
                  <c:v>122</c:v>
                </c:pt>
                <c:pt idx="7">
                  <c:v>51</c:v>
                </c:pt>
                <c:pt idx="8">
                  <c:v>42</c:v>
                </c:pt>
                <c:pt idx="9">
                  <c:v>44</c:v>
                </c:pt>
                <c:pt idx="10">
                  <c:v>78</c:v>
                </c:pt>
              </c:numCache>
            </c:numRef>
          </c:val>
        </c:ser>
        <c:dLbls>
          <c:showLegendKey val="0"/>
          <c:showVal val="0"/>
          <c:showCatName val="0"/>
          <c:showSerName val="0"/>
          <c:showPercent val="0"/>
          <c:showBubbleSize val="0"/>
        </c:dLbls>
        <c:gapWidth val="150"/>
        <c:axId val="144206080"/>
        <c:axId val="169147008"/>
      </c:barChart>
      <c:catAx>
        <c:axId val="144206080"/>
        <c:scaling>
          <c:orientation val="minMax"/>
        </c:scaling>
        <c:delete val="0"/>
        <c:axPos val="b"/>
        <c:majorTickMark val="out"/>
        <c:minorTickMark val="none"/>
        <c:tickLblPos val="nextTo"/>
        <c:crossAx val="169147008"/>
        <c:crosses val="autoZero"/>
        <c:auto val="1"/>
        <c:lblAlgn val="ctr"/>
        <c:lblOffset val="100"/>
        <c:noMultiLvlLbl val="0"/>
      </c:catAx>
      <c:valAx>
        <c:axId val="169147008"/>
        <c:scaling>
          <c:orientation val="minMax"/>
        </c:scaling>
        <c:delete val="0"/>
        <c:axPos val="l"/>
        <c:majorGridlines/>
        <c:numFmt formatCode="General" sourceLinked="1"/>
        <c:majorTickMark val="out"/>
        <c:minorTickMark val="none"/>
        <c:tickLblPos val="nextTo"/>
        <c:crossAx val="144206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6"/>
    </mc:Choice>
    <mc:Fallback>
      <c:style val="16"/>
    </mc:Fallback>
  </mc:AlternateContent>
  <c:pivotSource>
    <c:name>[Healthcare_dashboard.xlsx]Pivot pg1!PivotTable6</c:name>
    <c:fmtId val="3"/>
  </c:pivotSource>
  <c:chart>
    <c:autoTitleDeleted val="1"/>
    <c:pivotFmts>
      <c:pivotFmt>
        <c:idx val="0"/>
        <c:dLbl>
          <c:idx val="0"/>
          <c:layout/>
          <c:showLegendKey val="0"/>
          <c:showVal val="1"/>
          <c:showCatName val="0"/>
          <c:showSerName val="0"/>
          <c:showPercent val="0"/>
          <c:showBubbleSize val="0"/>
        </c:dLbl>
      </c:pivotFmt>
      <c:pivotFmt>
        <c:idx val="1"/>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pg1'!$B$111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pg1'!$A$112:$A$123</c:f>
              <c:strCache>
                <c:ptCount val="11"/>
                <c:pt idx="0">
                  <c:v>09</c:v>
                </c:pt>
                <c:pt idx="1">
                  <c:v>11</c:v>
                </c:pt>
                <c:pt idx="2">
                  <c:v>12</c:v>
                </c:pt>
                <c:pt idx="3">
                  <c:v>13</c:v>
                </c:pt>
                <c:pt idx="4">
                  <c:v>14</c:v>
                </c:pt>
                <c:pt idx="5">
                  <c:v>15</c:v>
                </c:pt>
                <c:pt idx="6">
                  <c:v>16</c:v>
                </c:pt>
                <c:pt idx="7">
                  <c:v>17</c:v>
                </c:pt>
                <c:pt idx="8">
                  <c:v>18</c:v>
                </c:pt>
                <c:pt idx="9">
                  <c:v>19</c:v>
                </c:pt>
                <c:pt idx="10">
                  <c:v>20</c:v>
                </c:pt>
              </c:strCache>
            </c:strRef>
          </c:cat>
          <c:val>
            <c:numRef>
              <c:f>'Pivot pg1'!$B$112:$B$123</c:f>
              <c:numCache>
                <c:formatCode>General</c:formatCode>
                <c:ptCount val="11"/>
                <c:pt idx="0">
                  <c:v>45</c:v>
                </c:pt>
                <c:pt idx="1">
                  <c:v>15</c:v>
                </c:pt>
                <c:pt idx="2">
                  <c:v>8</c:v>
                </c:pt>
                <c:pt idx="3">
                  <c:v>23</c:v>
                </c:pt>
                <c:pt idx="4">
                  <c:v>37</c:v>
                </c:pt>
                <c:pt idx="5">
                  <c:v>37</c:v>
                </c:pt>
                <c:pt idx="6">
                  <c:v>122</c:v>
                </c:pt>
                <c:pt idx="7">
                  <c:v>51</c:v>
                </c:pt>
                <c:pt idx="8">
                  <c:v>42</c:v>
                </c:pt>
                <c:pt idx="9">
                  <c:v>44</c:v>
                </c:pt>
                <c:pt idx="10">
                  <c:v>78</c:v>
                </c:pt>
              </c:numCache>
            </c:numRef>
          </c:val>
        </c:ser>
        <c:dLbls>
          <c:showLegendKey val="0"/>
          <c:showVal val="1"/>
          <c:showCatName val="0"/>
          <c:showSerName val="0"/>
          <c:showPercent val="0"/>
          <c:showBubbleSize val="0"/>
        </c:dLbls>
        <c:gapWidth val="75"/>
        <c:shape val="box"/>
        <c:axId val="232114816"/>
        <c:axId val="232124416"/>
        <c:axId val="0"/>
      </c:bar3DChart>
      <c:catAx>
        <c:axId val="232114816"/>
        <c:scaling>
          <c:orientation val="minMax"/>
        </c:scaling>
        <c:delete val="0"/>
        <c:axPos val="b"/>
        <c:majorTickMark val="none"/>
        <c:minorTickMark val="none"/>
        <c:tickLblPos val="nextTo"/>
        <c:crossAx val="232124416"/>
        <c:crosses val="autoZero"/>
        <c:auto val="1"/>
        <c:lblAlgn val="ctr"/>
        <c:lblOffset val="100"/>
        <c:noMultiLvlLbl val="0"/>
      </c:catAx>
      <c:valAx>
        <c:axId val="232124416"/>
        <c:scaling>
          <c:orientation val="minMax"/>
        </c:scaling>
        <c:delete val="0"/>
        <c:axPos val="l"/>
        <c:numFmt formatCode="General" sourceLinked="1"/>
        <c:majorTickMark val="none"/>
        <c:minorTickMark val="none"/>
        <c:tickLblPos val="nextTo"/>
        <c:crossAx val="2321148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pg2!PivotTable18</c:name>
    <c:fmtId val="0"/>
  </c:pivotSource>
  <c:chart>
    <c:title>
      <c:overlay val="0"/>
    </c:title>
    <c:autoTitleDeleted val="0"/>
    <c:pivotFmts>
      <c:pivotFmt>
        <c:idx val="0"/>
        <c:marker>
          <c:symbol val="none"/>
        </c:marker>
      </c:pivotFmt>
    </c:pivotFmts>
    <c:plotArea>
      <c:layout/>
      <c:barChart>
        <c:barDir val="bar"/>
        <c:grouping val="clustered"/>
        <c:varyColors val="0"/>
        <c:ser>
          <c:idx val="0"/>
          <c:order val="0"/>
          <c:tx>
            <c:strRef>
              <c:f>'Pivot pg2'!$B$3</c:f>
              <c:strCache>
                <c:ptCount val="1"/>
                <c:pt idx="0">
                  <c:v>Total</c:v>
                </c:pt>
              </c:strCache>
            </c:strRef>
          </c:tx>
          <c:invertIfNegative val="0"/>
          <c:cat>
            <c:strRef>
              <c:f>'Pivot pg2'!$A$4:$A$9</c:f>
              <c:strCache>
                <c:ptCount val="5"/>
                <c:pt idx="0">
                  <c:v>Brandon</c:v>
                </c:pt>
                <c:pt idx="1">
                  <c:v>Brittany</c:v>
                </c:pt>
                <c:pt idx="2">
                  <c:v>Jennifer</c:v>
                </c:pt>
                <c:pt idx="3">
                  <c:v>Lindy</c:v>
                </c:pt>
                <c:pt idx="4">
                  <c:v>Tim</c:v>
                </c:pt>
              </c:strCache>
            </c:strRef>
          </c:cat>
          <c:val>
            <c:numRef>
              <c:f>'Pivot pg2'!$B$4:$B$9</c:f>
              <c:numCache>
                <c:formatCode>General</c:formatCode>
                <c:ptCount val="5"/>
                <c:pt idx="0">
                  <c:v>3.0357142857142856</c:v>
                </c:pt>
                <c:pt idx="1">
                  <c:v>3.2467532467532467</c:v>
                </c:pt>
                <c:pt idx="2">
                  <c:v>3.9705882352941178</c:v>
                </c:pt>
                <c:pt idx="3">
                  <c:v>2.522935779816514</c:v>
                </c:pt>
                <c:pt idx="4">
                  <c:v>3.6274509803921569</c:v>
                </c:pt>
              </c:numCache>
            </c:numRef>
          </c:val>
        </c:ser>
        <c:dLbls>
          <c:showLegendKey val="0"/>
          <c:showVal val="0"/>
          <c:showCatName val="0"/>
          <c:showSerName val="0"/>
          <c:showPercent val="0"/>
          <c:showBubbleSize val="0"/>
        </c:dLbls>
        <c:gapWidth val="150"/>
        <c:axId val="214952192"/>
        <c:axId val="215261184"/>
      </c:barChart>
      <c:catAx>
        <c:axId val="214952192"/>
        <c:scaling>
          <c:orientation val="minMax"/>
        </c:scaling>
        <c:delete val="0"/>
        <c:axPos val="l"/>
        <c:majorTickMark val="out"/>
        <c:minorTickMark val="none"/>
        <c:tickLblPos val="nextTo"/>
        <c:crossAx val="215261184"/>
        <c:crosses val="autoZero"/>
        <c:auto val="1"/>
        <c:lblAlgn val="ctr"/>
        <c:lblOffset val="100"/>
        <c:noMultiLvlLbl val="0"/>
      </c:catAx>
      <c:valAx>
        <c:axId val="215261184"/>
        <c:scaling>
          <c:orientation val="minMax"/>
        </c:scaling>
        <c:delete val="0"/>
        <c:axPos val="b"/>
        <c:majorGridlines/>
        <c:numFmt formatCode="General" sourceLinked="1"/>
        <c:majorTickMark val="out"/>
        <c:minorTickMark val="none"/>
        <c:tickLblPos val="nextTo"/>
        <c:crossAx val="214952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pg2!PivotTable19</c:name>
    <c:fmtId val="0"/>
  </c:pivotSource>
  <c:chart>
    <c:title>
      <c:overlay val="0"/>
    </c:title>
    <c:autoTitleDeleted val="0"/>
    <c:pivotFmts>
      <c:pivotFmt>
        <c:idx val="0"/>
        <c:marker>
          <c:symbol val="none"/>
        </c:marker>
      </c:pivotFmt>
    </c:pivotFmts>
    <c:plotArea>
      <c:layout/>
      <c:pieChart>
        <c:varyColors val="1"/>
        <c:ser>
          <c:idx val="0"/>
          <c:order val="0"/>
          <c:tx>
            <c:strRef>
              <c:f>'Pivot pg2'!$B$15</c:f>
              <c:strCache>
                <c:ptCount val="1"/>
                <c:pt idx="0">
                  <c:v>Total</c:v>
                </c:pt>
              </c:strCache>
            </c:strRef>
          </c:tx>
          <c:cat>
            <c:strRef>
              <c:f>'Pivot pg2'!$A$16:$A$24</c:f>
              <c:strCache>
                <c:ptCount val="8"/>
                <c:pt idx="0">
                  <c:v>Cardiology</c:v>
                </c:pt>
                <c:pt idx="1">
                  <c:v>Emergency</c:v>
                </c:pt>
                <c:pt idx="2">
                  <c:v>Inpatient</c:v>
                </c:pt>
                <c:pt idx="3">
                  <c:v>Orthopedics</c:v>
                </c:pt>
                <c:pt idx="4">
                  <c:v>Outpatient</c:v>
                </c:pt>
                <c:pt idx="5">
                  <c:v>Pediatrics</c:v>
                </c:pt>
                <c:pt idx="6">
                  <c:v>Radiology</c:v>
                </c:pt>
                <c:pt idx="7">
                  <c:v>Revisit</c:v>
                </c:pt>
              </c:strCache>
            </c:strRef>
          </c:cat>
          <c:val>
            <c:numRef>
              <c:f>'Pivot pg2'!$B$16:$B$24</c:f>
              <c:numCache>
                <c:formatCode>General</c:formatCode>
                <c:ptCount val="8"/>
                <c:pt idx="0">
                  <c:v>82</c:v>
                </c:pt>
                <c:pt idx="1">
                  <c:v>35</c:v>
                </c:pt>
                <c:pt idx="2">
                  <c:v>77</c:v>
                </c:pt>
                <c:pt idx="3">
                  <c:v>30</c:v>
                </c:pt>
                <c:pt idx="4">
                  <c:v>96</c:v>
                </c:pt>
                <c:pt idx="5">
                  <c:v>73</c:v>
                </c:pt>
                <c:pt idx="6">
                  <c:v>67</c:v>
                </c:pt>
                <c:pt idx="7">
                  <c:v>42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[Healthcare_dashboard.xlsx]Pivot pg3!PivotTable6</c:name>
    <c:fmtId val="0"/>
  </c:pivotSource>
  <c:chart>
    <c:title>
      <c:overlay val="0"/>
    </c:title>
    <c:autoTitleDeleted val="0"/>
    <c:pivotFmts>
      <c:pivotFmt>
        <c:idx val="0"/>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
      </c:pivotFmt>
    </c:pivotFmts>
    <c:plotArea>
      <c:layout/>
      <c:barChart>
        <c:barDir val="bar"/>
        <c:grouping val="stacked"/>
        <c:varyColors val="0"/>
        <c:ser>
          <c:idx val="0"/>
          <c:order val="0"/>
          <c:tx>
            <c:strRef>
              <c:f>'Pivot pg3'!$B$2</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'Pivot pg3'!$A$3:$A$8</c:f>
              <c:strCache>
                <c:ptCount val="5"/>
                <c:pt idx="0">
                  <c:v>Brandon</c:v>
                </c:pt>
                <c:pt idx="1">
                  <c:v>Brittany</c:v>
                </c:pt>
                <c:pt idx="2">
                  <c:v>Jennifer</c:v>
                </c:pt>
                <c:pt idx="3">
                  <c:v>Lindy</c:v>
                </c:pt>
                <c:pt idx="4">
                  <c:v>Tim</c:v>
                </c:pt>
              </c:strCache>
            </c:strRef>
          </c:cat>
          <c:val>
            <c:numRef>
              <c:f>'Pivot pg3'!$B$3:$B$8</c:f>
              <c:numCache>
                <c:formatCode>0.00</c:formatCode>
                <c:ptCount val="5"/>
                <c:pt idx="0">
                  <c:v>3.0357142857142856</c:v>
                </c:pt>
                <c:pt idx="1">
                  <c:v>3.2467532467532467</c:v>
                </c:pt>
                <c:pt idx="2">
                  <c:v>3.9705882352941178</c:v>
                </c:pt>
                <c:pt idx="3">
                  <c:v>2.522935779816514</c:v>
                </c:pt>
                <c:pt idx="4">
                  <c:v>3.6274509803921569</c:v>
                </c:pt>
              </c:numCache>
            </c:numRef>
          </c:val>
        </c:ser>
        <c:dLbls>
          <c:showLegendKey val="0"/>
          <c:showVal val="0"/>
          <c:showCatName val="0"/>
          <c:showSerName val="0"/>
          <c:showPercent val="0"/>
          <c:showBubbleSize val="0"/>
        </c:dLbls>
        <c:gapWidth val="300"/>
        <c:axId val="49769856"/>
        <c:axId val="49796224"/>
      </c:barChart>
      <c:catAx>
        <c:axId val="49769856"/>
        <c:scaling>
          <c:orientation val="minMax"/>
        </c:scaling>
        <c:delete val="0"/>
        <c:axPos val="l"/>
        <c:majorTickMark val="none"/>
        <c:minorTickMark val="none"/>
        <c:tickLblPos val="nextTo"/>
        <c:crossAx val="49796224"/>
        <c:crosses val="autoZero"/>
        <c:auto val="1"/>
        <c:lblAlgn val="ctr"/>
        <c:lblOffset val="100"/>
        <c:noMultiLvlLbl val="0"/>
      </c:catAx>
      <c:valAx>
        <c:axId val="49796224"/>
        <c:scaling>
          <c:orientation val="minMax"/>
        </c:scaling>
        <c:delete val="0"/>
        <c:axPos val="b"/>
        <c:majorGridlines/>
        <c:numFmt formatCode="0.00" sourceLinked="1"/>
        <c:majorTickMark val="none"/>
        <c:minorTickMark val="none"/>
        <c:tickLblPos val="nextTo"/>
        <c:crossAx val="49769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[Healthcare_dashboard.xlsx]Pivot pg3!PivotTable7</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'Pivot pg3'!$B$14</c:f>
              <c:strCache>
                <c:ptCount val="1"/>
                <c:pt idx="0">
                  <c:v>Total</c:v>
                </c:pt>
              </c:strCache>
            </c:strRef>
          </c:tx>
          <c:invertIfNegative val="0"/>
          <c:cat>
            <c:strRef>
              <c:f>'Pivot pg3'!$A$15:$A$23</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'Pivot pg3'!$B$15:$B$23</c:f>
              <c:numCache>
                <c:formatCode>0.00</c:formatCode>
                <c:ptCount val="8"/>
                <c:pt idx="0">
                  <c:v>11.803418803418804</c:v>
                </c:pt>
                <c:pt idx="1">
                  <c:v>10.372549019607844</c:v>
                </c:pt>
                <c:pt idx="2">
                  <c:v>11.36986301369863</c:v>
                </c:pt>
                <c:pt idx="3">
                  <c:v>11.666666666666666</c:v>
                </c:pt>
                <c:pt idx="4">
                  <c:v>10.880597014925373</c:v>
                </c:pt>
                <c:pt idx="5">
                  <c:v>15</c:v>
                </c:pt>
                <c:pt idx="6">
                  <c:v>11.155844155844155</c:v>
                </c:pt>
                <c:pt idx="7">
                  <c:v>11.841463414634147</c:v>
                </c:pt>
              </c:numCache>
            </c:numRef>
          </c:val>
        </c:ser>
        <c:dLbls>
          <c:showLegendKey val="0"/>
          <c:showVal val="0"/>
          <c:showCatName val="0"/>
          <c:showSerName val="0"/>
          <c:showPercent val="0"/>
          <c:showBubbleSize val="0"/>
        </c:dLbls>
        <c:gapWidth val="150"/>
        <c:axId val="49837184"/>
        <c:axId val="49839104"/>
      </c:barChart>
      <c:catAx>
        <c:axId val="49837184"/>
        <c:scaling>
          <c:orientation val="minMax"/>
        </c:scaling>
        <c:delete val="0"/>
        <c:axPos val="b"/>
        <c:title>
          <c:overlay val="0"/>
        </c:title>
        <c:majorTickMark val="none"/>
        <c:minorTickMark val="none"/>
        <c:tickLblPos val="nextTo"/>
        <c:crossAx val="49839104"/>
        <c:crosses val="autoZero"/>
        <c:auto val="1"/>
        <c:lblAlgn val="ctr"/>
        <c:lblOffset val="100"/>
        <c:noMultiLvlLbl val="0"/>
      </c:catAx>
      <c:valAx>
        <c:axId val="49839104"/>
        <c:scaling>
          <c:orientation val="minMax"/>
        </c:scaling>
        <c:delete val="0"/>
        <c:axPos val="l"/>
        <c:majorGridlines/>
        <c:title>
          <c:overlay val="0"/>
        </c:title>
        <c:numFmt formatCode="0.00" sourceLinked="1"/>
        <c:majorTickMark val="out"/>
        <c:minorTickMark val="none"/>
        <c:tickLblPos val="nextTo"/>
        <c:crossAx val="498371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[Healthcare_dashboard.xlsx]Piviot 2!PivotTable2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Type</a:t>
            </a:r>
          </a:p>
        </c:rich>
      </c:tx>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
        <c:idx val="2"/>
      </c:pivotFmt>
      <c:pivotFmt>
        <c:idx val="3"/>
      </c:pivotFmt>
      <c:pivotFmt>
        <c:idx val="4"/>
      </c:pivotFmt>
      <c:pivotFmt>
        <c:idx val="5"/>
      </c:pivotFmt>
      <c:pivotFmt>
        <c:idx val="6"/>
      </c:pivotFmt>
      <c:pivotFmt>
        <c:idx val="7"/>
      </c:pivotFmt>
      <c:pivotFmt>
        <c:idx val="8"/>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'Piviot 2'!$A$3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'Piviot 2'!$A$4</c:f>
              <c:strCache>
                <c:ptCount val="1"/>
                <c:pt idx="0">
                  <c:v>Total</c:v>
                </c:pt>
              </c:strCache>
            </c:strRef>
          </c:cat>
          <c:val>
            <c:numRef>
              <c:f>'Piviot 2'!$A$4</c:f>
              <c:numCache>
                <c:formatCode>General</c:formatCode>
                <c:ptCount val="1"/>
                <c:pt idx="0">
                  <c:v>502</c:v>
                </c:pt>
              </c:numCache>
            </c:numRef>
          </c:val>
        </c:ser>
        <c:dLbls>
          <c:showLegendKey val="0"/>
          <c:showVal val="1"/>
          <c:showCatName val="0"/>
          <c:showSerName val="0"/>
          <c:showPercent val="0"/>
          <c:showBubbleSize val="0"/>
        </c:dLbls>
        <c:gapWidth val="150"/>
        <c:shape val="box"/>
        <c:axId val="213451904"/>
        <c:axId val="213458944"/>
        <c:axId val="0"/>
      </c:bar3DChart>
      <c:catAx>
        <c:axId val="21345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58944"/>
        <c:crosses val="autoZero"/>
        <c:auto val="1"/>
        <c:lblAlgn val="ctr"/>
        <c:lblOffset val="100"/>
        <c:noMultiLvlLbl val="0"/>
      </c:catAx>
      <c:valAx>
        <c:axId val="213458944"/>
        <c:scaling>
          <c:orientation val="minMax"/>
        </c:scaling>
        <c:delete val="1"/>
        <c:axPos val="l"/>
        <c:numFmt formatCode="General" sourceLinked="1"/>
        <c:majorTickMark val="none"/>
        <c:minorTickMark val="none"/>
        <c:tickLblPos val="none"/>
        <c:crossAx val="213451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ivotFmts>
      <c:pivotFmt>
        <c:idx val="0"/>
      </c:pivotFmt>
      <c:pivotFmt>
        <c:idx val="1"/>
      </c:pivotFmt>
      <c:pivotFmt>
        <c:idx val="2"/>
      </c:pivotFmt>
      <c:pivotFmt>
        <c:idx val="3"/>
      </c:pivotFmt>
      <c:pivotFmt>
        <c:idx val="4"/>
      </c:pivotFmt>
      <c:pivotFmt>
        <c:idx val="5"/>
      </c:pivotFmt>
      <c:pivotFmt>
        <c:idx val="6"/>
        <c:marker>
          <c:symbol val="none"/>
        </c:marker>
      </c:pivotFmt>
    </c:pivotFmts>
    <c:plotArea>
      <c:layout/>
      <c:doughnutChart>
        <c:varyColors val="1"/>
        <c:ser>
          <c:idx val="0"/>
          <c:order val="0"/>
          <c:tx>
            <c:v>Total</c:v>
          </c:tx>
          <c:cat>
            <c:strLit>
              <c:ptCount val="5"/>
              <c:pt idx="0">
                <c:v>Brandon</c:v>
              </c:pt>
              <c:pt idx="1">
                <c:v>Brittany</c:v>
              </c:pt>
              <c:pt idx="2">
                <c:v>Jennifer</c:v>
              </c:pt>
              <c:pt idx="3">
                <c:v>Lindy</c:v>
              </c:pt>
              <c:pt idx="4">
                <c:v>Tim</c:v>
              </c:pt>
            </c:strLit>
          </c:cat>
          <c:val>
            <c:numLit>
              <c:formatCode>General</c:formatCode>
              <c:ptCount val="5"/>
              <c:pt idx="0">
                <c:v>112</c:v>
              </c:pt>
              <c:pt idx="1">
                <c:v>77</c:v>
              </c:pt>
              <c:pt idx="2">
                <c:v>102</c:v>
              </c:pt>
              <c:pt idx="3">
                <c:v>109</c:v>
              </c:pt>
              <c:pt idx="4">
                <c:v>102</c:v>
              </c:pt>
            </c:numLit>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ln>
      <a:solidFill>
        <a:schemeClr val="bg1">
          <a:lumMod val="50000"/>
        </a:schemeClr>
      </a:solidFill>
    </a:ln>
    <a:effectLst>
      <a:outerShdw blurRad="63500" sx="102000" sy="102000" algn="ctr" rotWithShape="0">
        <a:prstClr val="black">
          <a:alpha val="40000"/>
        </a:prstClr>
      </a:outerShdw>
    </a:effectLst>
  </c:sp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[Healthcare_dashboard.xlsx]Pivot pg1!PivotTable4</c:name>
    <c:fmtId val="10"/>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marker>
          <c:symbol val="none"/>
        </c:marker>
      </c:pivotFmt>
    </c:pivotFmts>
    <c:view3D>
      <c:rotX val="75"/>
      <c:rotY val="0"/>
      <c:rAngAx val="0"/>
      <c:perspective val="30"/>
    </c:view3D>
    <c:floor>
      <c:thickness val="0"/>
    </c:floor>
    <c:sideWall>
      <c:thickness val="0"/>
    </c:sideWall>
    <c:backWall>
      <c:thickness val="0"/>
    </c:backWall>
    <c:plotArea>
      <c:layout>
        <c:manualLayout>
          <c:layoutTarget val="inner"/>
          <c:xMode val="edge"/>
          <c:yMode val="edge"/>
          <c:x val="3.1862442298732016E-2"/>
          <c:y val="0.15971646616373053"/>
          <c:w val="0.70538130633032414"/>
          <c:h val="0.79472267830807541"/>
        </c:manualLayout>
      </c:layout>
      <c:pie3DChart>
        <c:varyColors val="1"/>
        <c:ser>
          <c:idx val="0"/>
          <c:order val="0"/>
          <c:tx>
            <c:strRef>
              <c:f>'Pivot pg1'!$B$31</c:f>
              <c:strCache>
                <c:ptCount val="1"/>
                <c:pt idx="0">
                  <c:v>Total</c:v>
                </c:pt>
              </c:strCache>
            </c:strRef>
          </c:tx>
          <c:cat>
            <c:strRef>
              <c:f>'Pivot pg1'!$A$32:$A$40</c:f>
              <c:strCache>
                <c:ptCount val="8"/>
                <c:pt idx="0">
                  <c:v>Cardiology</c:v>
                </c:pt>
                <c:pt idx="1">
                  <c:v>Emergency</c:v>
                </c:pt>
                <c:pt idx="2">
                  <c:v>Inpatient</c:v>
                </c:pt>
                <c:pt idx="3">
                  <c:v>Orthopedics</c:v>
                </c:pt>
                <c:pt idx="4">
                  <c:v>Outpatient</c:v>
                </c:pt>
                <c:pt idx="5">
                  <c:v>Pediatrics</c:v>
                </c:pt>
                <c:pt idx="6">
                  <c:v>Radiology</c:v>
                </c:pt>
                <c:pt idx="7">
                  <c:v>Revisit</c:v>
                </c:pt>
              </c:strCache>
            </c:strRef>
          </c:cat>
          <c:val>
            <c:numRef>
              <c:f>'Pivot pg1'!$B$32:$B$40</c:f>
              <c:numCache>
                <c:formatCode>General</c:formatCode>
                <c:ptCount val="8"/>
                <c:pt idx="0">
                  <c:v>82</c:v>
                </c:pt>
                <c:pt idx="1">
                  <c:v>35</c:v>
                </c:pt>
                <c:pt idx="2">
                  <c:v>77</c:v>
                </c:pt>
                <c:pt idx="3">
                  <c:v>30</c:v>
                </c:pt>
                <c:pt idx="4">
                  <c:v>96</c:v>
                </c:pt>
                <c:pt idx="5">
                  <c:v>73</c:v>
                </c:pt>
                <c:pt idx="6">
                  <c:v>67</c:v>
                </c:pt>
                <c:pt idx="7">
                  <c:v>42</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ln>
      <a:solidFill>
        <a:schemeClr val="bg1">
          <a:lumMod val="50000"/>
        </a:schemeClr>
      </a:solidFill>
    </a:ln>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0"/>
    </mc:Choice>
    <mc:Fallback>
      <c:style val="30"/>
    </mc:Fallback>
  </mc:AlternateContent>
  <c:pivotSource>
    <c:name>[Healthcare_dashboard.xlsx]Pivot pg1!PivotTable2</c:name>
    <c:fmtId val="10"/>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marker>
          <c:symbol val="none"/>
        </c:marker>
      </c:pivotFmt>
    </c:pivotFmts>
    <c:plotArea>
      <c:layout>
        <c:manualLayout>
          <c:layoutTarget val="inner"/>
          <c:xMode val="edge"/>
          <c:yMode val="edge"/>
          <c:x val="8.7106299212598423E-2"/>
          <c:y val="0.12860892388451445"/>
          <c:w val="0.76261329833770775"/>
          <c:h val="0.50583041703120446"/>
        </c:manualLayout>
      </c:layout>
      <c:barChart>
        <c:barDir val="col"/>
        <c:grouping val="clustered"/>
        <c:varyColors val="0"/>
        <c:ser>
          <c:idx val="0"/>
          <c:order val="0"/>
          <c:tx>
            <c:strRef>
              <c:f>'Pivot pg1'!$B$12</c:f>
              <c:strCache>
                <c:ptCount val="1"/>
                <c:pt idx="0">
                  <c:v>Total</c:v>
                </c:pt>
              </c:strCache>
            </c:strRef>
          </c:tx>
          <c:invertIfNegative val="0"/>
          <c:cat>
            <c:strRef>
              <c:f>'Pivot pg1'!$A$13:$A$21</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'Pivot pg1'!$B$13:$B$21</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0"/>
          <c:showCatName val="0"/>
          <c:showSerName val="0"/>
          <c:showPercent val="0"/>
          <c:showBubbleSize val="0"/>
        </c:dLbls>
        <c:gapWidth val="150"/>
        <c:axId val="215173760"/>
        <c:axId val="215187840"/>
      </c:barChart>
      <c:catAx>
        <c:axId val="215173760"/>
        <c:scaling>
          <c:orientation val="minMax"/>
        </c:scaling>
        <c:delete val="0"/>
        <c:axPos val="b"/>
        <c:majorTickMark val="out"/>
        <c:minorTickMark val="none"/>
        <c:tickLblPos val="nextTo"/>
        <c:crossAx val="215187840"/>
        <c:crosses val="autoZero"/>
        <c:auto val="1"/>
        <c:lblAlgn val="ctr"/>
        <c:lblOffset val="100"/>
        <c:noMultiLvlLbl val="0"/>
      </c:catAx>
      <c:valAx>
        <c:axId val="215187840"/>
        <c:scaling>
          <c:orientation val="minMax"/>
        </c:scaling>
        <c:delete val="0"/>
        <c:axPos val="l"/>
        <c:majorGridlines/>
        <c:numFmt formatCode="General" sourceLinked="1"/>
        <c:majorTickMark val="out"/>
        <c:minorTickMark val="none"/>
        <c:tickLblPos val="nextTo"/>
        <c:crossAx val="215173760"/>
        <c:crosses val="autoZero"/>
        <c:crossBetween val="between"/>
      </c:valAx>
    </c:plotArea>
    <c:legend>
      <c:legendPos val="r"/>
      <c:layout/>
      <c:overlay val="0"/>
    </c:legend>
    <c:plotVisOnly val="1"/>
    <c:dispBlanksAs val="gap"/>
    <c:showDLblsOverMax val="0"/>
  </c:chart>
  <c:spPr>
    <a:ln>
      <a:solidFill>
        <a:schemeClr val="bg1">
          <a:lumMod val="50000"/>
        </a:schemeClr>
      </a:solidFill>
    </a:ln>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9"/>
    </mc:Choice>
    <mc:Fallback>
      <c:style val="29"/>
    </mc:Fallback>
  </mc:AlternateContent>
  <c:pivotSource>
    <c:name>[Healthcare_dashboard.xlsx]Pivot pg1!PivotTable1</c:name>
    <c:fmtId val="17"/>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plotArea>
      <c:layout/>
      <c:lineChart>
        <c:grouping val="standard"/>
        <c:varyColors val="0"/>
        <c:ser>
          <c:idx val="0"/>
          <c:order val="0"/>
          <c:tx>
            <c:strRef>
              <c:f>'Pivot pg1'!$B$1</c:f>
              <c:strCache>
                <c:ptCount val="1"/>
                <c:pt idx="0">
                  <c:v>Total</c:v>
                </c:pt>
              </c:strCache>
            </c:strRef>
          </c:tx>
          <c:cat>
            <c:strRef>
              <c:f>'Pivot pg1'!$A$2:$A$10</c:f>
              <c:strCache>
                <c:ptCount val="8"/>
                <c:pt idx="0">
                  <c:v>January</c:v>
                </c:pt>
                <c:pt idx="1">
                  <c:v>February</c:v>
                </c:pt>
                <c:pt idx="2">
                  <c:v>March</c:v>
                </c:pt>
                <c:pt idx="3">
                  <c:v>April</c:v>
                </c:pt>
                <c:pt idx="4">
                  <c:v>May</c:v>
                </c:pt>
                <c:pt idx="5">
                  <c:v>June</c:v>
                </c:pt>
                <c:pt idx="6">
                  <c:v>July</c:v>
                </c:pt>
                <c:pt idx="7">
                  <c:v>August</c:v>
                </c:pt>
              </c:strCache>
            </c:strRef>
          </c:cat>
          <c:val>
            <c:numRef>
              <c:f>'Pivot pg1'!$B$2:$B$10</c:f>
              <c:numCache>
                <c:formatCode>General</c:formatCode>
                <c:ptCount val="8"/>
                <c:pt idx="0">
                  <c:v>3.360655737704918</c:v>
                </c:pt>
                <c:pt idx="1">
                  <c:v>3.3050847457627119</c:v>
                </c:pt>
                <c:pt idx="2">
                  <c:v>3.3620689655172415</c:v>
                </c:pt>
                <c:pt idx="3">
                  <c:v>3.0327868852459017</c:v>
                </c:pt>
                <c:pt idx="4">
                  <c:v>3.3333333333333335</c:v>
                </c:pt>
                <c:pt idx="5">
                  <c:v>3.2307692307692308</c:v>
                </c:pt>
                <c:pt idx="6">
                  <c:v>3.2575757575757578</c:v>
                </c:pt>
                <c:pt idx="7">
                  <c:v>3.2608695652173911</c:v>
                </c:pt>
              </c:numCache>
            </c:numRef>
          </c:val>
          <c:smooth val="0"/>
        </c:ser>
        <c:dLbls>
          <c:showLegendKey val="0"/>
          <c:showVal val="0"/>
          <c:showCatName val="0"/>
          <c:showSerName val="0"/>
          <c:showPercent val="0"/>
          <c:showBubbleSize val="0"/>
        </c:dLbls>
        <c:marker val="1"/>
        <c:smooth val="0"/>
        <c:axId val="215216128"/>
        <c:axId val="215217664"/>
      </c:lineChart>
      <c:catAx>
        <c:axId val="215216128"/>
        <c:scaling>
          <c:orientation val="minMax"/>
        </c:scaling>
        <c:delete val="0"/>
        <c:axPos val="b"/>
        <c:majorTickMark val="out"/>
        <c:minorTickMark val="none"/>
        <c:tickLblPos val="nextTo"/>
        <c:crossAx val="215217664"/>
        <c:crosses val="autoZero"/>
        <c:auto val="1"/>
        <c:lblAlgn val="ctr"/>
        <c:lblOffset val="100"/>
        <c:noMultiLvlLbl val="0"/>
      </c:catAx>
      <c:valAx>
        <c:axId val="215217664"/>
        <c:scaling>
          <c:orientation val="minMax"/>
        </c:scaling>
        <c:delete val="0"/>
        <c:axPos val="l"/>
        <c:majorGridlines/>
        <c:numFmt formatCode="General" sourceLinked="1"/>
        <c:majorTickMark val="out"/>
        <c:minorTickMark val="none"/>
        <c:tickLblPos val="nextTo"/>
        <c:crossAx val="215216128"/>
        <c:crosses val="autoZero"/>
        <c:crossBetween val="between"/>
      </c:valAx>
    </c:plotArea>
    <c:legend>
      <c:legendPos val="t"/>
      <c:layout/>
      <c:overlay val="0"/>
    </c:legend>
    <c:plotVisOnly val="1"/>
    <c:dispBlanksAs val="gap"/>
    <c:showDLblsOverMax val="0"/>
  </c:chart>
  <c:spPr>
    <a:ln>
      <a:solidFill>
        <a:schemeClr val="bg1">
          <a:lumMod val="50000"/>
        </a:schemeClr>
      </a:solidFill>
    </a:ln>
    <a:effectLst>
      <a:outerShdw blurRad="63500" sx="102000" sy="102000" algn="ctr" rotWithShape="0">
        <a:prstClr val="black">
          <a:alpha val="40000"/>
        </a:prstClr>
      </a:outerShdw>
      <a:softEdge rad="31750"/>
    </a:effectLst>
  </c:sp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4"/>
    </mc:Choice>
    <mc:Fallback>
      <c:style val="24"/>
    </mc:Fallback>
  </mc:AlternateContent>
  <c:pivotSource>
    <c:name>[Healthcare_dashboard.xlsx]Pivot pg1!PivotTable17</c:name>
    <c:fmtId val="3"/>
  </c:pivotSource>
  <c:chart>
    <c:autoTitleDeleted val="0"/>
    <c:pivotFmts>
      <c:pivotFmt>
        <c:idx val="0"/>
      </c:pivotFmt>
      <c:pivotFmt>
        <c:idx val="1"/>
      </c:pivotFmt>
      <c:pivotFmt>
        <c:idx val="2"/>
      </c:pivotFmt>
      <c:pivotFmt>
        <c:idx val="3"/>
      </c:pivotFmt>
      <c:pivotFmt>
        <c:idx val="4"/>
      </c:pivotFmt>
      <c:pivotFmt>
        <c:idx val="5"/>
      </c:pivotFmt>
      <c:pivotFmt>
        <c:idx val="6"/>
        <c:marker>
          <c:symbol val="none"/>
        </c:marker>
      </c:pivotFmt>
      <c:pivotFmt>
        <c:idx val="7"/>
        <c:marker>
          <c:symbol val="none"/>
        </c:marker>
      </c:pivotFmt>
      <c:pivotFmt>
        <c:idx val="8"/>
        <c:marker>
          <c:symbol val="none"/>
        </c:marker>
      </c:pivotFmt>
    </c:pivotFmts>
    <c:plotArea>
      <c:layout/>
      <c:barChart>
        <c:barDir val="bar"/>
        <c:grouping val="stacked"/>
        <c:varyColors val="0"/>
        <c:ser>
          <c:idx val="0"/>
          <c:order val="0"/>
          <c:tx>
            <c:strRef>
              <c:f>'Pivot pg1'!$B$96</c:f>
              <c:strCache>
                <c:ptCount val="1"/>
                <c:pt idx="0">
                  <c:v>Average of Wait_Time (mins)</c:v>
                </c:pt>
              </c:strCache>
            </c:strRef>
          </c:tx>
          <c:invertIfNegative val="0"/>
          <c:cat>
            <c:strRef>
              <c:f>'Pivot pg1'!$A$97:$A$102</c:f>
              <c:strCache>
                <c:ptCount val="5"/>
                <c:pt idx="0">
                  <c:v>Brandon</c:v>
                </c:pt>
                <c:pt idx="1">
                  <c:v>Brittany</c:v>
                </c:pt>
                <c:pt idx="2">
                  <c:v>Jennifer</c:v>
                </c:pt>
                <c:pt idx="3">
                  <c:v>Lindy</c:v>
                </c:pt>
                <c:pt idx="4">
                  <c:v>Tim</c:v>
                </c:pt>
              </c:strCache>
            </c:strRef>
          </c:cat>
          <c:val>
            <c:numRef>
              <c:f>'Pivot pg1'!$B$97:$B$102</c:f>
              <c:numCache>
                <c:formatCode>General</c:formatCode>
                <c:ptCount val="5"/>
                <c:pt idx="0">
                  <c:v>3.0357142857142856</c:v>
                </c:pt>
                <c:pt idx="1">
                  <c:v>3.2467532467532467</c:v>
                </c:pt>
                <c:pt idx="2">
                  <c:v>3.9705882352941178</c:v>
                </c:pt>
                <c:pt idx="3">
                  <c:v>2.522935779816514</c:v>
                </c:pt>
                <c:pt idx="4">
                  <c:v>3.6274509803921569</c:v>
                </c:pt>
              </c:numCache>
            </c:numRef>
          </c:val>
        </c:ser>
        <c:ser>
          <c:idx val="1"/>
          <c:order val="1"/>
          <c:tx>
            <c:strRef>
              <c:f>'Pivot pg1'!$C$96</c:f>
              <c:strCache>
                <c:ptCount val="1"/>
                <c:pt idx="0">
                  <c:v>Average of Duration (mins)</c:v>
                </c:pt>
              </c:strCache>
            </c:strRef>
          </c:tx>
          <c:invertIfNegative val="0"/>
          <c:cat>
            <c:strRef>
              <c:f>'Pivot pg1'!$A$97:$A$102</c:f>
              <c:strCache>
                <c:ptCount val="5"/>
                <c:pt idx="0">
                  <c:v>Brandon</c:v>
                </c:pt>
                <c:pt idx="1">
                  <c:v>Brittany</c:v>
                </c:pt>
                <c:pt idx="2">
                  <c:v>Jennifer</c:v>
                </c:pt>
                <c:pt idx="3">
                  <c:v>Lindy</c:v>
                </c:pt>
                <c:pt idx="4">
                  <c:v>Tim</c:v>
                </c:pt>
              </c:strCache>
            </c:strRef>
          </c:cat>
          <c:val>
            <c:numRef>
              <c:f>'Pivot pg1'!$C$97:$C$102</c:f>
              <c:numCache>
                <c:formatCode>General</c:formatCode>
                <c:ptCount val="5"/>
                <c:pt idx="0">
                  <c:v>12.776785714285714</c:v>
                </c:pt>
                <c:pt idx="1">
                  <c:v>11.480519480519481</c:v>
                </c:pt>
                <c:pt idx="2">
                  <c:v>12</c:v>
                </c:pt>
                <c:pt idx="3">
                  <c:v>10.321100917431192</c:v>
                </c:pt>
                <c:pt idx="4">
                  <c:v>10.686274509803921</c:v>
                </c:pt>
              </c:numCache>
            </c:numRef>
          </c:val>
        </c:ser>
        <c:ser>
          <c:idx val="2"/>
          <c:order val="2"/>
          <c:tx>
            <c:strRef>
              <c:f>'Pivot pg1'!$D$96</c:f>
              <c:strCache>
                <c:ptCount val="1"/>
                <c:pt idx="0">
                  <c:v>Count of Patient_Name</c:v>
                </c:pt>
              </c:strCache>
            </c:strRef>
          </c:tx>
          <c:invertIfNegative val="0"/>
          <c:cat>
            <c:strRef>
              <c:f>'Pivot pg1'!$A$97:$A$102</c:f>
              <c:strCache>
                <c:ptCount val="5"/>
                <c:pt idx="0">
                  <c:v>Brandon</c:v>
                </c:pt>
                <c:pt idx="1">
                  <c:v>Brittany</c:v>
                </c:pt>
                <c:pt idx="2">
                  <c:v>Jennifer</c:v>
                </c:pt>
                <c:pt idx="3">
                  <c:v>Lindy</c:v>
                </c:pt>
                <c:pt idx="4">
                  <c:v>Tim</c:v>
                </c:pt>
              </c:strCache>
            </c:strRef>
          </c:cat>
          <c:val>
            <c:numRef>
              <c:f>'Pivot pg1'!$D$97:$D$102</c:f>
              <c:numCache>
                <c:formatCode>General</c:formatCode>
                <c:ptCount val="5"/>
                <c:pt idx="0">
                  <c:v>112</c:v>
                </c:pt>
                <c:pt idx="1">
                  <c:v>77</c:v>
                </c:pt>
                <c:pt idx="2">
                  <c:v>102</c:v>
                </c:pt>
                <c:pt idx="3">
                  <c:v>109</c:v>
                </c:pt>
                <c:pt idx="4">
                  <c:v>102</c:v>
                </c:pt>
              </c:numCache>
            </c:numRef>
          </c:val>
        </c:ser>
        <c:dLbls>
          <c:showLegendKey val="0"/>
          <c:showVal val="0"/>
          <c:showCatName val="0"/>
          <c:showSerName val="0"/>
          <c:showPercent val="0"/>
          <c:showBubbleSize val="0"/>
        </c:dLbls>
        <c:gapWidth val="150"/>
        <c:overlap val="100"/>
        <c:axId val="216636416"/>
        <c:axId val="216646400"/>
      </c:barChart>
      <c:catAx>
        <c:axId val="216636416"/>
        <c:scaling>
          <c:orientation val="minMax"/>
        </c:scaling>
        <c:delete val="0"/>
        <c:axPos val="l"/>
        <c:majorTickMark val="out"/>
        <c:minorTickMark val="none"/>
        <c:tickLblPos val="nextTo"/>
        <c:crossAx val="216646400"/>
        <c:crosses val="autoZero"/>
        <c:auto val="1"/>
        <c:lblAlgn val="ctr"/>
        <c:lblOffset val="100"/>
        <c:noMultiLvlLbl val="0"/>
      </c:catAx>
      <c:valAx>
        <c:axId val="216646400"/>
        <c:scaling>
          <c:orientation val="minMax"/>
        </c:scaling>
        <c:delete val="0"/>
        <c:axPos val="b"/>
        <c:majorGridlines/>
        <c:numFmt formatCode="General" sourceLinked="1"/>
        <c:majorTickMark val="out"/>
        <c:minorTickMark val="none"/>
        <c:tickLblPos val="nextTo"/>
        <c:crossAx val="216636416"/>
        <c:crosses val="autoZero"/>
        <c:crossBetween val="between"/>
      </c:valAx>
    </c:plotArea>
    <c:legend>
      <c:legendPos val="r"/>
      <c:layout/>
      <c:overlay val="0"/>
    </c:legend>
    <c:plotVisOnly val="1"/>
    <c:dispBlanksAs val="gap"/>
    <c:showDLblsOverMax val="0"/>
  </c:chart>
  <c:spPr>
    <a:ln>
      <a:solidFill>
        <a:schemeClr val="bg1">
          <a:lumMod val="50000"/>
        </a:schemeClr>
      </a:solidFill>
    </a:ln>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5"/>
    </mc:Choice>
    <mc:Fallback>
      <c:style val="15"/>
    </mc:Fallback>
  </mc:AlternateContent>
  <c:pivotSource>
    <c:name>[Healthcare_dashboard.xlsx]Pivot pg1!PivotTable6</c:name>
    <c:fmtId val="5"/>
  </c:pivotSource>
  <c:chart>
    <c:autoTitleDeleted val="1"/>
    <c:pivotFmts>
      <c:pivotFmt>
        <c:idx val="0"/>
        <c:dLbl>
          <c:idx val="0"/>
          <c:showLegendKey val="0"/>
          <c:showVal val="1"/>
          <c:showCatName val="0"/>
          <c:showSerName val="0"/>
          <c:showPercent val="0"/>
          <c:showBubbleSize val="0"/>
        </c:dLbl>
      </c:pivotFmt>
      <c:pivotFmt>
        <c:idx val="1"/>
      </c:pivotFmt>
      <c:pivotFmt>
        <c:idx val="2"/>
        <c:dLbl>
          <c:idx val="0"/>
          <c:showLegendKey val="0"/>
          <c:showVal val="1"/>
          <c:showCatName val="0"/>
          <c:showSerName val="0"/>
          <c:showPercent val="0"/>
          <c:showBubbleSize val="0"/>
        </c:dLbl>
      </c:pivotFmt>
      <c:pivotFmt>
        <c:idx val="3"/>
        <c:dLbl>
          <c:idx val="0"/>
          <c:layout/>
          <c:showLegendKey val="0"/>
          <c:showVal val="1"/>
          <c:showCatName val="0"/>
          <c:showSerName val="0"/>
          <c:showPercent val="0"/>
          <c:showBubbleSize val="0"/>
        </c:dLbl>
      </c:pivotFmt>
    </c:pivotFmts>
    <c:view3D>
      <c:rotX val="15"/>
      <c:rotY val="20"/>
      <c:rAngAx val="1"/>
    </c:view3D>
    <c:floor>
      <c:thickness val="0"/>
    </c:floor>
    <c:sideWall>
      <c:thickness val="0"/>
      <c:spPr>
        <a:ln>
          <a:solidFill>
            <a:schemeClr val="bg1"/>
          </a:solidFill>
        </a:ln>
        <a:effectLst>
          <a:outerShdw blurRad="63500" sx="102000" sy="102000" algn="ctr" rotWithShape="0">
            <a:prstClr val="black">
              <a:alpha val="40000"/>
            </a:prstClr>
          </a:outerShdw>
        </a:effectLst>
      </c:spPr>
    </c:sideWall>
    <c:backWall>
      <c:thickness val="0"/>
      <c:spPr>
        <a:ln>
          <a:solidFill>
            <a:schemeClr val="bg1"/>
          </a:solidFill>
        </a:ln>
        <a:effectLst>
          <a:outerShdw blurRad="63500" sx="102000" sy="102000" algn="ctr" rotWithShape="0">
            <a:prstClr val="black">
              <a:alpha val="40000"/>
            </a:prstClr>
          </a:outerShdw>
        </a:effectLst>
      </c:spPr>
    </c:backWall>
    <c:plotArea>
      <c:layout/>
      <c:bar3DChart>
        <c:barDir val="col"/>
        <c:grouping val="clustered"/>
        <c:varyColors val="0"/>
        <c:ser>
          <c:idx val="0"/>
          <c:order val="0"/>
          <c:tx>
            <c:strRef>
              <c:f>'Pivot pg1'!$B$111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pg1'!$A$112:$A$123</c:f>
              <c:strCache>
                <c:ptCount val="11"/>
                <c:pt idx="0">
                  <c:v>09</c:v>
                </c:pt>
                <c:pt idx="1">
                  <c:v>11</c:v>
                </c:pt>
                <c:pt idx="2">
                  <c:v>12</c:v>
                </c:pt>
                <c:pt idx="3">
                  <c:v>13</c:v>
                </c:pt>
                <c:pt idx="4">
                  <c:v>14</c:v>
                </c:pt>
                <c:pt idx="5">
                  <c:v>15</c:v>
                </c:pt>
                <c:pt idx="6">
                  <c:v>16</c:v>
                </c:pt>
                <c:pt idx="7">
                  <c:v>17</c:v>
                </c:pt>
                <c:pt idx="8">
                  <c:v>18</c:v>
                </c:pt>
                <c:pt idx="9">
                  <c:v>19</c:v>
                </c:pt>
                <c:pt idx="10">
                  <c:v>20</c:v>
                </c:pt>
              </c:strCache>
            </c:strRef>
          </c:cat>
          <c:val>
            <c:numRef>
              <c:f>'Pivot pg1'!$B$112:$B$123</c:f>
              <c:numCache>
                <c:formatCode>General</c:formatCode>
                <c:ptCount val="11"/>
                <c:pt idx="0">
                  <c:v>45</c:v>
                </c:pt>
                <c:pt idx="1">
                  <c:v>15</c:v>
                </c:pt>
                <c:pt idx="2">
                  <c:v>8</c:v>
                </c:pt>
                <c:pt idx="3">
                  <c:v>23</c:v>
                </c:pt>
                <c:pt idx="4">
                  <c:v>37</c:v>
                </c:pt>
                <c:pt idx="5">
                  <c:v>37</c:v>
                </c:pt>
                <c:pt idx="6">
                  <c:v>122</c:v>
                </c:pt>
                <c:pt idx="7">
                  <c:v>51</c:v>
                </c:pt>
                <c:pt idx="8">
                  <c:v>42</c:v>
                </c:pt>
                <c:pt idx="9">
                  <c:v>44</c:v>
                </c:pt>
                <c:pt idx="10">
                  <c:v>78</c:v>
                </c:pt>
              </c:numCache>
            </c:numRef>
          </c:val>
        </c:ser>
        <c:dLbls>
          <c:showLegendKey val="0"/>
          <c:showVal val="1"/>
          <c:showCatName val="0"/>
          <c:showSerName val="0"/>
          <c:showPercent val="0"/>
          <c:showBubbleSize val="0"/>
        </c:dLbls>
        <c:gapWidth val="75"/>
        <c:shape val="box"/>
        <c:axId val="228474880"/>
        <c:axId val="228476416"/>
        <c:axId val="0"/>
      </c:bar3DChart>
      <c:catAx>
        <c:axId val="228474880"/>
        <c:scaling>
          <c:orientation val="minMax"/>
        </c:scaling>
        <c:delete val="0"/>
        <c:axPos val="b"/>
        <c:majorTickMark val="none"/>
        <c:minorTickMark val="none"/>
        <c:tickLblPos val="nextTo"/>
        <c:crossAx val="228476416"/>
        <c:crosses val="autoZero"/>
        <c:auto val="1"/>
        <c:lblAlgn val="ctr"/>
        <c:lblOffset val="100"/>
        <c:noMultiLvlLbl val="0"/>
      </c:catAx>
      <c:valAx>
        <c:axId val="228476416"/>
        <c:scaling>
          <c:orientation val="minMax"/>
        </c:scaling>
        <c:delete val="0"/>
        <c:axPos val="l"/>
        <c:numFmt formatCode="General" sourceLinked="1"/>
        <c:majorTickMark val="none"/>
        <c:minorTickMark val="none"/>
        <c:tickLblPos val="nextTo"/>
        <c:crossAx val="228474880"/>
        <c:crosses val="autoZero"/>
        <c:crossBetween val="between"/>
      </c:valAx>
    </c:plotArea>
    <c:legend>
      <c:legendPos val="b"/>
      <c:layout/>
      <c:overlay val="0"/>
    </c:legend>
    <c:plotVisOnly val="1"/>
    <c:dispBlanksAs val="gap"/>
    <c:showDLblsOverMax val="0"/>
  </c:chart>
  <c:spPr>
    <a:ln>
      <a:noFill/>
    </a:ln>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[Healthcare_dashboard.xlsx]Piviot 4!PivotTable2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Registrars</a:t>
            </a:r>
          </a:p>
          <a:p>
            <a:pPr>
              <a:defRPr sz="1800" b="1" i="0" u="none" strike="noStrike" kern="1200" baseline="0">
                <a:solidFill>
                  <a:schemeClr val="dk1">
                    <a:lumMod val="75000"/>
                    <a:lumOff val="25000"/>
                  </a:schemeClr>
                </a:solidFill>
                <a:latin typeface="+mn-lt"/>
                <a:ea typeface="+mn-ea"/>
                <a:cs typeface="+mn-cs"/>
              </a:defRPr>
            </a:pPr>
            <a:endParaRPr lang="en-US"/>
          </a:p>
        </c:rich>
      </c:tx>
      <c:overlay val="0"/>
      <c:spPr>
        <a:noFill/>
        <a:ln>
          <a:noFill/>
        </a:ln>
        <a:effectLst/>
      </c:sp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1"/>
          <c:showCatName val="0"/>
          <c:showSerName val="0"/>
          <c:showPercent val="0"/>
          <c:showBubbleSize val="0"/>
        </c:dLbls>
        <c:marker val="1"/>
        <c:smooth val="0"/>
        <c:axId val="213665280"/>
        <c:axId val="213666816"/>
      </c:lineChart>
      <c:catAx>
        <c:axId val="213665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13666816"/>
        <c:crosses val="autoZero"/>
        <c:auto val="1"/>
        <c:lblAlgn val="ctr"/>
        <c:lblOffset val="100"/>
        <c:noMultiLvlLbl val="0"/>
      </c:catAx>
      <c:valAx>
        <c:axId val="213666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one"/>
        <c:crossAx val="2136652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[Healthcare_dashboard.xlsx]Piviot 5!PivotTable2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a:t>
            </a:r>
          </a:p>
          <a:p>
            <a:pPr>
              <a:defRPr sz="1500" b="1" i="0" u="none" strike="noStrike" kern="1200" cap="all" spc="100" normalizeH="0" baseline="0">
                <a:solidFill>
                  <a:schemeClr val="lt1"/>
                </a:solidFill>
                <a:latin typeface="+mn-lt"/>
                <a:ea typeface="+mn-ea"/>
                <a:cs typeface="+mn-cs"/>
              </a:defRPr>
            </a:pPr>
            <a:endParaRPr lang="en-US"/>
          </a:p>
        </c:rich>
      </c:tx>
      <c:overlay val="0"/>
      <c:spPr>
        <a:noFill/>
        <a:ln>
          <a:noFill/>
        </a:ln>
        <a:effectLst/>
      </c:sp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'Piviot 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dLbls>
          <c:cat>
            <c:strRef>
              <c:f>'Piviot 5'!$A$4:$A$12</c:f>
              <c:strCache>
                <c:ptCount val="8"/>
                <c:pt idx="0">
                  <c:v>March</c:v>
                </c:pt>
                <c:pt idx="1">
                  <c:v>April</c:v>
                </c:pt>
                <c:pt idx="2">
                  <c:v>May</c:v>
                </c:pt>
                <c:pt idx="3">
                  <c:v>June</c:v>
                </c:pt>
                <c:pt idx="4">
                  <c:v>July</c:v>
                </c:pt>
                <c:pt idx="5">
                  <c:v>January</c:v>
                </c:pt>
                <c:pt idx="6">
                  <c:v>February</c:v>
                </c:pt>
                <c:pt idx="7">
                  <c:v>August</c:v>
                </c:pt>
              </c:strCache>
            </c:strRef>
          </c:cat>
          <c:val>
            <c:numRef>
              <c:f>'Piviot 5'!$B$4:$B$12</c:f>
              <c:numCache>
                <c:formatCode>General</c:formatCode>
                <c:ptCount val="8"/>
                <c:pt idx="0">
                  <c:v>58</c:v>
                </c:pt>
                <c:pt idx="1">
                  <c:v>61</c:v>
                </c:pt>
                <c:pt idx="2">
                  <c:v>63</c:v>
                </c:pt>
                <c:pt idx="3">
                  <c:v>65</c:v>
                </c:pt>
                <c:pt idx="4">
                  <c:v>66</c:v>
                </c:pt>
                <c:pt idx="5">
                  <c:v>61</c:v>
                </c:pt>
                <c:pt idx="6">
                  <c:v>59</c:v>
                </c:pt>
                <c:pt idx="7">
                  <c:v>69</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4017536"/>
        <c:axId val="214019072"/>
      </c:lineChart>
      <c:catAx>
        <c:axId val="2140175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14019072"/>
        <c:crosses val="autoZero"/>
        <c:auto val="1"/>
        <c:lblAlgn val="ctr"/>
        <c:lblOffset val="100"/>
        <c:noMultiLvlLbl val="0"/>
      </c:catAx>
      <c:valAx>
        <c:axId val="214019072"/>
        <c:scaling>
          <c:orientation val="minMax"/>
        </c:scaling>
        <c:delete val="1"/>
        <c:axPos val="l"/>
        <c:numFmt formatCode="General" sourceLinked="1"/>
        <c:majorTickMark val="none"/>
        <c:minorTickMark val="none"/>
        <c:tickLblPos val="none"/>
        <c:crossAx val="214017536"/>
        <c:crosses val="autoZero"/>
        <c:crossBetween val="between"/>
      </c:valAx>
      <c:spPr>
        <a:noFill/>
        <a:ln>
          <a:noFill/>
        </a:ln>
        <a:effectLst/>
      </c:spPr>
    </c:plotArea>
    <c:plotVisOnly val="1"/>
    <c:dispBlanksAs val="gap"/>
    <c:showDLblsOverMax val="0"/>
  </c:chart>
  <c:spPr>
    <a:solidFill>
      <a:srgbClr val="33CCCC"/>
    </a:solidFill>
    <a:ln w="9525" cap="flat" cmpd="sng" algn="ctr">
      <a:solidFill>
        <a:schemeClr val="accent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6!PivotTable1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Patient's</a:t>
            </a:r>
            <a:r>
              <a:rPr lang="en-US" b="1" baseline="0"/>
              <a:t> Peak Arrival Time</a:t>
            </a:r>
            <a:endParaRPr lang="en-US" b="1"/>
          </a:p>
        </c:rich>
      </c:tx>
      <c:overlay val="0"/>
      <c:spPr>
        <a:noFill/>
        <a:ln>
          <a:noFill/>
        </a:ln>
        <a:effectLst/>
      </c:sp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6'!$A$3</c:f>
              <c:strCache>
                <c:ptCount val="1"/>
                <c:pt idx="0">
                  <c:v>Total</c:v>
                </c:pt>
              </c:strCache>
            </c:strRef>
          </c:tx>
          <c:spPr>
            <a:ln w="28575" cap="rnd">
              <a:solidFill>
                <a:schemeClr val="accent1"/>
              </a:solidFill>
              <a:round/>
            </a:ln>
            <a:effectLst/>
          </c:spPr>
          <c:marker>
            <c:symbol val="none"/>
          </c:marker>
          <c:cat>
            <c:strRef>
              <c:f>'Pivot 6'!$A$4</c:f>
              <c:strCache>
                <c:ptCount val="1"/>
                <c:pt idx="0">
                  <c:v>Total</c:v>
                </c:pt>
              </c:strCache>
            </c:strRef>
          </c:cat>
          <c:val>
            <c:numRef>
              <c:f>'Pivot 6'!$A$4</c:f>
              <c:numCache>
                <c:formatCode>General</c:formatCode>
                <c:ptCount val="1"/>
                <c:pt idx="0">
                  <c:v>502</c:v>
                </c:pt>
              </c:numCache>
            </c:numRef>
          </c:val>
          <c:smooth val="0"/>
        </c:ser>
        <c:dLbls>
          <c:showLegendKey val="0"/>
          <c:showVal val="0"/>
          <c:showCatName val="0"/>
          <c:showSerName val="0"/>
          <c:showPercent val="0"/>
          <c:showBubbleSize val="0"/>
        </c:dLbls>
        <c:marker val="1"/>
        <c:smooth val="0"/>
        <c:axId val="213888384"/>
        <c:axId val="214312064"/>
      </c:lineChart>
      <c:catAx>
        <c:axId val="21388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312064"/>
        <c:crosses val="autoZero"/>
        <c:auto val="1"/>
        <c:lblAlgn val="ctr"/>
        <c:lblOffset val="100"/>
        <c:noMultiLvlLbl val="0"/>
      </c:catAx>
      <c:valAx>
        <c:axId val="2143120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crossAx val="213888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7!PivotTable1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7'!$B$3:$B$4</c:f>
              <c:strCache>
                <c:ptCount val="1"/>
                <c:pt idx="0">
                  <c:v>Brandon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7'!$B$5:$B$23</c:f>
              <c:numCache>
                <c:formatCode>General</c:formatCode>
                <c:ptCount val="9"/>
                <c:pt idx="0">
                  <c:v>1</c:v>
                </c:pt>
                <c:pt idx="8">
                  <c:v>1</c:v>
                </c:pt>
              </c:numCache>
            </c:numRef>
          </c:val>
        </c:ser>
        <c:ser>
          <c:idx val="1"/>
          <c:order val="1"/>
          <c:tx>
            <c:strRef>
              <c:f>'Pivot 7'!$C$3:$C$4</c:f>
              <c:strCache>
                <c:ptCount val="1"/>
                <c:pt idx="0">
                  <c:v>Brittany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7'!$C$5:$C$23</c:f>
              <c:numCache>
                <c:formatCode>General</c:formatCode>
                <c:ptCount val="9"/>
                <c:pt idx="2">
                  <c:v>1</c:v>
                </c:pt>
                <c:pt idx="3">
                  <c:v>1</c:v>
                </c:pt>
              </c:numCache>
            </c:numRef>
          </c:val>
        </c:ser>
        <c:ser>
          <c:idx val="2"/>
          <c:order val="2"/>
          <c:tx>
            <c:strRef>
              <c:f>'Pivot 7'!$D$3:$D$4</c:f>
              <c:strCache>
                <c:ptCount val="1"/>
                <c:pt idx="0">
                  <c:v>Jennifer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7'!$D$5:$D$23</c:f>
              <c:numCache>
                <c:formatCode>General</c:formatCode>
                <c:ptCount val="9"/>
                <c:pt idx="4">
                  <c:v>1</c:v>
                </c:pt>
              </c:numCache>
            </c:numRef>
          </c:val>
        </c:ser>
        <c:ser>
          <c:idx val="3"/>
          <c:order val="3"/>
          <c:tx>
            <c:strRef>
              <c:f>'Pivot 7'!$E$3:$E$4</c:f>
              <c:strCache>
                <c:ptCount val="1"/>
                <c:pt idx="0">
                  <c:v>Lindy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7'!$E$5:$E$23</c:f>
              <c:numCache>
                <c:formatCode>General</c:formatCode>
                <c:ptCount val="9"/>
                <c:pt idx="5">
                  <c:v>1</c:v>
                </c:pt>
                <c:pt idx="7">
                  <c:v>1</c:v>
                </c:pt>
              </c:numCache>
            </c:numRef>
          </c:val>
        </c:ser>
        <c:ser>
          <c:idx val="4"/>
          <c:order val="4"/>
          <c:tx>
            <c:strRef>
              <c:f>'Pivot 7'!$F$3:$F$4</c:f>
              <c:strCache>
                <c:ptCount val="1"/>
                <c:pt idx="0">
                  <c:v>Tim</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7'!$F$5:$F$23</c:f>
              <c:numCache>
                <c:formatCode>General</c:formatCode>
                <c:ptCount val="9"/>
                <c:pt idx="1">
                  <c:v>1</c:v>
                </c:pt>
                <c:pt idx="6">
                  <c:v>1</c:v>
                </c:pt>
              </c:numCache>
            </c:numRef>
          </c:val>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pg1!PivotTable1</c:name>
    <c:fmtId val="0"/>
  </c:pivotSource>
  <c:chart>
    <c:title>
      <c:layout/>
      <c:overlay val="0"/>
    </c:title>
    <c:autoTitleDeleted val="0"/>
    <c:pivotFmts>
      <c:pivotFmt>
        <c:idx val="0"/>
      </c:pivotFmt>
      <c:pivotFmt>
        <c:idx val="1"/>
      </c:pivotFmt>
    </c:pivotFmts>
    <c:plotArea>
      <c:layout/>
      <c:lineChart>
        <c:grouping val="standard"/>
        <c:varyColors val="0"/>
        <c:ser>
          <c:idx val="0"/>
          <c:order val="0"/>
          <c:tx>
            <c:strRef>
              <c:f>'Pivot pg1'!$B$1</c:f>
              <c:strCache>
                <c:ptCount val="1"/>
                <c:pt idx="0">
                  <c:v>Total</c:v>
                </c:pt>
              </c:strCache>
            </c:strRef>
          </c:tx>
          <c:cat>
            <c:strRef>
              <c:f>'Pivot pg1'!$A$2:$A$10</c:f>
              <c:strCache>
                <c:ptCount val="8"/>
                <c:pt idx="0">
                  <c:v>January</c:v>
                </c:pt>
                <c:pt idx="1">
                  <c:v>February</c:v>
                </c:pt>
                <c:pt idx="2">
                  <c:v>March</c:v>
                </c:pt>
                <c:pt idx="3">
                  <c:v>April</c:v>
                </c:pt>
                <c:pt idx="4">
                  <c:v>May</c:v>
                </c:pt>
                <c:pt idx="5">
                  <c:v>June</c:v>
                </c:pt>
                <c:pt idx="6">
                  <c:v>July</c:v>
                </c:pt>
                <c:pt idx="7">
                  <c:v>August</c:v>
                </c:pt>
              </c:strCache>
            </c:strRef>
          </c:cat>
          <c:val>
            <c:numRef>
              <c:f>'Pivot pg1'!$B$2:$B$10</c:f>
              <c:numCache>
                <c:formatCode>General</c:formatCode>
                <c:ptCount val="8"/>
                <c:pt idx="0">
                  <c:v>3.360655737704918</c:v>
                </c:pt>
                <c:pt idx="1">
                  <c:v>3.3050847457627119</c:v>
                </c:pt>
                <c:pt idx="2">
                  <c:v>3.3620689655172415</c:v>
                </c:pt>
                <c:pt idx="3">
                  <c:v>3.0327868852459017</c:v>
                </c:pt>
                <c:pt idx="4">
                  <c:v>3.3333333333333335</c:v>
                </c:pt>
                <c:pt idx="5">
                  <c:v>3.2307692307692308</c:v>
                </c:pt>
                <c:pt idx="6">
                  <c:v>3.2575757575757578</c:v>
                </c:pt>
                <c:pt idx="7">
                  <c:v>3.2608695652173911</c:v>
                </c:pt>
              </c:numCache>
            </c:numRef>
          </c:val>
          <c:smooth val="0"/>
        </c:ser>
        <c:dLbls>
          <c:showLegendKey val="0"/>
          <c:showVal val="0"/>
          <c:showCatName val="0"/>
          <c:showSerName val="0"/>
          <c:showPercent val="0"/>
          <c:showBubbleSize val="0"/>
        </c:dLbls>
        <c:marker val="1"/>
        <c:smooth val="0"/>
        <c:axId val="215442176"/>
        <c:axId val="215443712"/>
      </c:lineChart>
      <c:catAx>
        <c:axId val="215442176"/>
        <c:scaling>
          <c:orientation val="minMax"/>
        </c:scaling>
        <c:delete val="0"/>
        <c:axPos val="b"/>
        <c:majorTickMark val="out"/>
        <c:minorTickMark val="none"/>
        <c:tickLblPos val="nextTo"/>
        <c:crossAx val="215443712"/>
        <c:crosses val="autoZero"/>
        <c:auto val="1"/>
        <c:lblAlgn val="ctr"/>
        <c:lblOffset val="100"/>
        <c:noMultiLvlLbl val="0"/>
      </c:catAx>
      <c:valAx>
        <c:axId val="215443712"/>
        <c:scaling>
          <c:orientation val="minMax"/>
        </c:scaling>
        <c:delete val="0"/>
        <c:axPos val="l"/>
        <c:majorGridlines/>
        <c:numFmt formatCode="General" sourceLinked="1"/>
        <c:majorTickMark val="out"/>
        <c:minorTickMark val="none"/>
        <c:tickLblPos val="nextTo"/>
        <c:crossAx val="215442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pg1!PivotTable2</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'Pivot pg1'!$B$12</c:f>
              <c:strCache>
                <c:ptCount val="1"/>
                <c:pt idx="0">
                  <c:v>Total</c:v>
                </c:pt>
              </c:strCache>
            </c:strRef>
          </c:tx>
          <c:invertIfNegative val="0"/>
          <c:cat>
            <c:strRef>
              <c:f>'Pivot pg1'!$A$13:$A$21</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'Pivot pg1'!$B$13:$B$21</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0"/>
          <c:showCatName val="0"/>
          <c:showSerName val="0"/>
          <c:showPercent val="0"/>
          <c:showBubbleSize val="0"/>
        </c:dLbls>
        <c:gapWidth val="150"/>
        <c:axId val="215451904"/>
        <c:axId val="215470080"/>
      </c:barChart>
      <c:catAx>
        <c:axId val="215451904"/>
        <c:scaling>
          <c:orientation val="minMax"/>
        </c:scaling>
        <c:delete val="0"/>
        <c:axPos val="b"/>
        <c:majorTickMark val="out"/>
        <c:minorTickMark val="none"/>
        <c:tickLblPos val="nextTo"/>
        <c:crossAx val="215470080"/>
        <c:crosses val="autoZero"/>
        <c:auto val="1"/>
        <c:lblAlgn val="ctr"/>
        <c:lblOffset val="100"/>
        <c:noMultiLvlLbl val="0"/>
      </c:catAx>
      <c:valAx>
        <c:axId val="215470080"/>
        <c:scaling>
          <c:orientation val="minMax"/>
        </c:scaling>
        <c:delete val="0"/>
        <c:axPos val="l"/>
        <c:majorGridlines/>
        <c:numFmt formatCode="General" sourceLinked="1"/>
        <c:majorTickMark val="out"/>
        <c:minorTickMark val="none"/>
        <c:tickLblPos val="nextTo"/>
        <c:crossAx val="215451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[Healthcare_dashboard.xlsx]Pivot pg1!PivotTable3</c:name>
    <c:fmtId val="0"/>
  </c:pivotSource>
  <c:chart>
    <c:title>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 pg1'!$B$23</c:f>
              <c:strCache>
                <c:ptCount val="1"/>
                <c:pt idx="0">
                  <c:v>Total</c:v>
                </c:pt>
              </c:strCache>
            </c:strRef>
          </c:tx>
          <c:invertIfNegative val="0"/>
          <c:cat>
            <c:strRef>
              <c:f>'Pivot pg1'!$A$24:$A$29</c:f>
              <c:strCache>
                <c:ptCount val="5"/>
                <c:pt idx="0">
                  <c:v>Brandon</c:v>
                </c:pt>
                <c:pt idx="1">
                  <c:v>Brittany</c:v>
                </c:pt>
                <c:pt idx="2">
                  <c:v>Jennifer</c:v>
                </c:pt>
                <c:pt idx="3">
                  <c:v>Lindy</c:v>
                </c:pt>
                <c:pt idx="4">
                  <c:v>Tim</c:v>
                </c:pt>
              </c:strCache>
            </c:strRef>
          </c:cat>
          <c:val>
            <c:numRef>
              <c:f>'Pivot pg1'!$B$24:$B$29</c:f>
              <c:numCache>
                <c:formatCode>General</c:formatCode>
                <c:ptCount val="5"/>
                <c:pt idx="0">
                  <c:v>12.776785714285714</c:v>
                </c:pt>
                <c:pt idx="1">
                  <c:v>11.480519480519481</c:v>
                </c:pt>
                <c:pt idx="2">
                  <c:v>12</c:v>
                </c:pt>
                <c:pt idx="3">
                  <c:v>10.321100917431192</c:v>
                </c:pt>
                <c:pt idx="4">
                  <c:v>10.686274509803921</c:v>
                </c:pt>
              </c:numCache>
            </c:numRef>
          </c:val>
        </c:ser>
        <c:dLbls>
          <c:showLegendKey val="0"/>
          <c:showVal val="0"/>
          <c:showCatName val="0"/>
          <c:showSerName val="0"/>
          <c:showPercent val="0"/>
          <c:showBubbleSize val="0"/>
        </c:dLbls>
        <c:gapWidth val="150"/>
        <c:shape val="box"/>
        <c:axId val="215552384"/>
        <c:axId val="215553920"/>
        <c:axId val="0"/>
      </c:bar3DChart>
      <c:catAx>
        <c:axId val="215552384"/>
        <c:scaling>
          <c:orientation val="minMax"/>
        </c:scaling>
        <c:delete val="0"/>
        <c:axPos val="b"/>
        <c:majorTickMark val="out"/>
        <c:minorTickMark val="none"/>
        <c:tickLblPos val="nextTo"/>
        <c:crossAx val="215553920"/>
        <c:crosses val="autoZero"/>
        <c:auto val="1"/>
        <c:lblAlgn val="ctr"/>
        <c:lblOffset val="100"/>
        <c:noMultiLvlLbl val="0"/>
      </c:catAx>
      <c:valAx>
        <c:axId val="215553920"/>
        <c:scaling>
          <c:orientation val="minMax"/>
        </c:scaling>
        <c:delete val="0"/>
        <c:axPos val="l"/>
        <c:majorGridlines/>
        <c:numFmt formatCode="General" sourceLinked="1"/>
        <c:majorTickMark val="out"/>
        <c:minorTickMark val="none"/>
        <c:tickLblPos val="nextTo"/>
        <c:crossAx val="2155523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22.xml"/><Relationship Id="rId7" Type="http://schemas.openxmlformats.org/officeDocument/2006/relationships/image" Target="../media/image5.png"/><Relationship Id="rId12" Type="http://schemas.openxmlformats.org/officeDocument/2006/relationships/chart" Target="../charts/chart25.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image" Target="../media/image4.png"/><Relationship Id="rId11" Type="http://schemas.openxmlformats.org/officeDocument/2006/relationships/chart" Target="../charts/chart24.xml"/><Relationship Id="rId5" Type="http://schemas.openxmlformats.org/officeDocument/2006/relationships/image" Target="../media/image3.png"/><Relationship Id="rId10" Type="http://schemas.microsoft.com/office/2007/relationships/hdphoto" Target="../media/hdphoto1.wdp"/><Relationship Id="rId4" Type="http://schemas.openxmlformats.org/officeDocument/2006/relationships/chart" Target="../charts/chart23.xml"/><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289560</xdr:colOff>
      <xdr:row>4</xdr:row>
      <xdr:rowOff>0</xdr:rowOff>
    </xdr:from>
    <xdr:to>
      <xdr:col>11</xdr:col>
      <xdr:colOff>106680</xdr:colOff>
      <xdr:row>18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329045</xdr:colOff>
      <xdr:row>0</xdr:row>
      <xdr:rowOff>51955</xdr:rowOff>
    </xdr:from>
    <xdr:to>
      <xdr:col>22</xdr:col>
      <xdr:colOff>398318</xdr:colOff>
      <xdr:row>4</xdr:row>
      <xdr:rowOff>86591</xdr:rowOff>
    </xdr:to>
    <xdr:sp macro="" textlink="">
      <xdr:nvSpPr>
        <xdr:cNvPr id="2" name="Rounded Rectangle 1"/>
        <xdr:cNvSpPr/>
      </xdr:nvSpPr>
      <xdr:spPr>
        <a:xfrm>
          <a:off x="4485409" y="51955"/>
          <a:ext cx="14200909" cy="1073727"/>
        </a:xfrm>
        <a:prstGeom prst="roundRect">
          <a:avLst/>
        </a:prstGeom>
        <a:solidFill>
          <a:schemeClr val="accent3">
            <a:lumMod val="75000"/>
          </a:schemeClr>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20000"/>
                <a:lumOff val="80000"/>
              </a:schemeClr>
            </a:solidFill>
          </a:endParaRPr>
        </a:p>
      </xdr:txBody>
    </xdr:sp>
    <xdr:clientData/>
  </xdr:twoCellAnchor>
  <xdr:twoCellAnchor>
    <xdr:from>
      <xdr:col>5</xdr:col>
      <xdr:colOff>282490</xdr:colOff>
      <xdr:row>4</xdr:row>
      <xdr:rowOff>214891</xdr:rowOff>
    </xdr:from>
    <xdr:to>
      <xdr:col>9</xdr:col>
      <xdr:colOff>727363</xdr:colOff>
      <xdr:row>9</xdr:row>
      <xdr:rowOff>242454</xdr:rowOff>
    </xdr:to>
    <xdr:sp macro="" textlink="">
      <xdr:nvSpPr>
        <xdr:cNvPr id="3" name="Rounded Rectangle 2"/>
        <xdr:cNvSpPr/>
      </xdr:nvSpPr>
      <xdr:spPr>
        <a:xfrm>
          <a:off x="4438854" y="994209"/>
          <a:ext cx="3769964" cy="1326427"/>
        </a:xfrm>
        <a:prstGeom prst="roundRect">
          <a:avLst>
            <a:gd name="adj" fmla="val 13207"/>
          </a:avLst>
        </a:prstGeom>
        <a:solidFill>
          <a:schemeClr val="accent3">
            <a:lumMod val="75000"/>
          </a:schemeClr>
        </a:solidFill>
        <a:ln>
          <a:solidFill>
            <a:schemeClr val="bg1">
              <a:lumMod val="85000"/>
            </a:schemeClr>
          </a:solidFill>
        </a:ln>
        <a:effectLst>
          <a:glow rad="139700">
            <a:schemeClr val="accent5">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461379</xdr:colOff>
      <xdr:row>5</xdr:row>
      <xdr:rowOff>138339</xdr:rowOff>
    </xdr:from>
    <xdr:to>
      <xdr:col>9</xdr:col>
      <xdr:colOff>467590</xdr:colOff>
      <xdr:row>9</xdr:row>
      <xdr:rowOff>242454</xdr:rowOff>
    </xdr:to>
    <xdr:sp macro="" textlink="">
      <xdr:nvSpPr>
        <xdr:cNvPr id="5" name="TextBox 4"/>
        <xdr:cNvSpPr txBox="1"/>
      </xdr:nvSpPr>
      <xdr:spPr>
        <a:xfrm>
          <a:off x="5449015" y="1177430"/>
          <a:ext cx="2500030" cy="1143206"/>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1">
                  <a:lumMod val="20000"/>
                  <a:lumOff val="80000"/>
                </a:schemeClr>
              </a:solidFill>
              <a:latin typeface="Century" pitchFamily="18" charset="0"/>
            </a:rPr>
            <a:t>Total</a:t>
          </a:r>
          <a:r>
            <a:rPr lang="en-IN" sz="2000" b="1" baseline="0">
              <a:solidFill>
                <a:schemeClr val="accent1">
                  <a:lumMod val="20000"/>
                  <a:lumOff val="80000"/>
                </a:schemeClr>
              </a:solidFill>
              <a:latin typeface="Century" pitchFamily="18" charset="0"/>
            </a:rPr>
            <a:t> Patients</a:t>
          </a:r>
          <a:endParaRPr lang="en-IN" sz="2000" b="1">
            <a:solidFill>
              <a:schemeClr val="accent1">
                <a:lumMod val="20000"/>
                <a:lumOff val="80000"/>
              </a:schemeClr>
            </a:solidFill>
            <a:latin typeface="Century" pitchFamily="18" charset="0"/>
          </a:endParaRPr>
        </a:p>
      </xdr:txBody>
    </xdr:sp>
    <xdr:clientData/>
  </xdr:twoCellAnchor>
  <xdr:twoCellAnchor>
    <xdr:from>
      <xdr:col>7</xdr:col>
      <xdr:colOff>183132</xdr:colOff>
      <xdr:row>6</xdr:row>
      <xdr:rowOff>251866</xdr:rowOff>
    </xdr:from>
    <xdr:to>
      <xdr:col>8</xdr:col>
      <xdr:colOff>669264</xdr:colOff>
      <xdr:row>9</xdr:row>
      <xdr:rowOff>207815</xdr:rowOff>
    </xdr:to>
    <xdr:sp macro="" textlink="">
      <xdr:nvSpPr>
        <xdr:cNvPr id="6" name="TextBox 5"/>
        <xdr:cNvSpPr txBox="1"/>
      </xdr:nvSpPr>
      <xdr:spPr>
        <a:xfrm>
          <a:off x="6002041" y="1550730"/>
          <a:ext cx="1317405" cy="735267"/>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accent1">
                  <a:lumMod val="20000"/>
                  <a:lumOff val="80000"/>
                </a:schemeClr>
              </a:solidFill>
              <a:latin typeface="Century" pitchFamily="18" charset="0"/>
            </a:rPr>
            <a:t>502</a:t>
          </a:r>
        </a:p>
      </xdr:txBody>
    </xdr:sp>
    <xdr:clientData/>
  </xdr:twoCellAnchor>
  <xdr:twoCellAnchor>
    <xdr:from>
      <xdr:col>14</xdr:col>
      <xdr:colOff>685448</xdr:colOff>
      <xdr:row>4</xdr:row>
      <xdr:rowOff>172497</xdr:rowOff>
    </xdr:from>
    <xdr:to>
      <xdr:col>18</xdr:col>
      <xdr:colOff>710046</xdr:colOff>
      <xdr:row>10</xdr:row>
      <xdr:rowOff>34636</xdr:rowOff>
    </xdr:to>
    <xdr:sp macro="" textlink="">
      <xdr:nvSpPr>
        <xdr:cNvPr id="7" name="Rounded Rectangle 6"/>
        <xdr:cNvSpPr/>
      </xdr:nvSpPr>
      <xdr:spPr>
        <a:xfrm>
          <a:off x="12323266" y="951815"/>
          <a:ext cx="3349689" cy="1420776"/>
        </a:xfrm>
        <a:prstGeom prst="roundRect">
          <a:avLst/>
        </a:prstGeom>
        <a:solidFill>
          <a:schemeClr val="accent3">
            <a:lumMod val="75000"/>
          </a:schemeClr>
        </a:solidFill>
        <a:ln>
          <a:solidFill>
            <a:schemeClr val="bg1">
              <a:lumMod val="85000"/>
            </a:schemeClr>
          </a:solidFill>
        </a:ln>
        <a:effectLst>
          <a:glow rad="139700">
            <a:schemeClr val="accent6">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778482</xdr:colOff>
      <xdr:row>4</xdr:row>
      <xdr:rowOff>198295</xdr:rowOff>
    </xdr:from>
    <xdr:to>
      <xdr:col>22</xdr:col>
      <xdr:colOff>502227</xdr:colOff>
      <xdr:row>10</xdr:row>
      <xdr:rowOff>69272</xdr:rowOff>
    </xdr:to>
    <xdr:sp macro="" textlink="">
      <xdr:nvSpPr>
        <xdr:cNvPr id="8" name="Rounded Rectangle 7"/>
        <xdr:cNvSpPr/>
      </xdr:nvSpPr>
      <xdr:spPr>
        <a:xfrm>
          <a:off x="15741391" y="977613"/>
          <a:ext cx="3048836" cy="1429614"/>
        </a:xfrm>
        <a:prstGeom prst="roundRect">
          <a:avLst/>
        </a:prstGeom>
        <a:solidFill>
          <a:schemeClr val="accent3">
            <a:lumMod val="75000"/>
          </a:schemeClr>
        </a:solidFill>
        <a:ln>
          <a:solidFill>
            <a:schemeClr val="bg1">
              <a:lumMod val="85000"/>
            </a:schemeClr>
          </a:solidFill>
        </a:ln>
        <a:effectLst>
          <a:glow rad="139700">
            <a:schemeClr val="accent6">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774420</xdr:colOff>
      <xdr:row>4</xdr:row>
      <xdr:rowOff>193890</xdr:rowOff>
    </xdr:from>
    <xdr:to>
      <xdr:col>14</xdr:col>
      <xdr:colOff>536864</xdr:colOff>
      <xdr:row>10</xdr:row>
      <xdr:rowOff>34636</xdr:rowOff>
    </xdr:to>
    <xdr:sp macro="" textlink="">
      <xdr:nvSpPr>
        <xdr:cNvPr id="9" name="Rounded Rectangle 8"/>
        <xdr:cNvSpPr/>
      </xdr:nvSpPr>
      <xdr:spPr>
        <a:xfrm>
          <a:off x="8255875" y="1232981"/>
          <a:ext cx="3918807" cy="1399382"/>
        </a:xfrm>
        <a:prstGeom prst="roundRect">
          <a:avLst/>
        </a:prstGeom>
        <a:solidFill>
          <a:schemeClr val="accent3">
            <a:lumMod val="75000"/>
          </a:schemeClr>
        </a:solidFill>
        <a:ln>
          <a:solidFill>
            <a:schemeClr val="bg1">
              <a:lumMod val="85000"/>
            </a:schemeClr>
          </a:solidFill>
        </a:ln>
        <a:effectLst>
          <a:glow rad="139700">
            <a:schemeClr val="accent6">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17318</xdr:colOff>
      <xdr:row>4</xdr:row>
      <xdr:rowOff>225137</xdr:rowOff>
    </xdr:from>
    <xdr:to>
      <xdr:col>20</xdr:col>
      <xdr:colOff>207818</xdr:colOff>
      <xdr:row>10</xdr:row>
      <xdr:rowOff>17318</xdr:rowOff>
    </xdr:to>
    <xdr:sp macro="" textlink="">
      <xdr:nvSpPr>
        <xdr:cNvPr id="10" name="Rounded Rectangle 9"/>
        <xdr:cNvSpPr/>
      </xdr:nvSpPr>
      <xdr:spPr>
        <a:xfrm>
          <a:off x="15811500" y="1264228"/>
          <a:ext cx="1021773" cy="1350817"/>
        </a:xfrm>
        <a:prstGeom prst="round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322621</xdr:colOff>
      <xdr:row>4</xdr:row>
      <xdr:rowOff>239527</xdr:rowOff>
    </xdr:from>
    <xdr:to>
      <xdr:col>6</xdr:col>
      <xdr:colOff>606137</xdr:colOff>
      <xdr:row>9</xdr:row>
      <xdr:rowOff>225136</xdr:rowOff>
    </xdr:to>
    <xdr:sp macro="" textlink="">
      <xdr:nvSpPr>
        <xdr:cNvPr id="12" name="Rounded Rectangle 11"/>
        <xdr:cNvSpPr/>
      </xdr:nvSpPr>
      <xdr:spPr>
        <a:xfrm>
          <a:off x="4478985" y="1018845"/>
          <a:ext cx="1114788" cy="1284473"/>
        </a:xfrm>
        <a:prstGeom prst="round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398318</xdr:colOff>
      <xdr:row>5</xdr:row>
      <xdr:rowOff>173181</xdr:rowOff>
    </xdr:from>
    <xdr:to>
      <xdr:col>14</xdr:col>
      <xdr:colOff>346363</xdr:colOff>
      <xdr:row>7</xdr:row>
      <xdr:rowOff>86590</xdr:rowOff>
    </xdr:to>
    <xdr:sp macro="" textlink="">
      <xdr:nvSpPr>
        <xdr:cNvPr id="13" name="TextBox 12"/>
        <xdr:cNvSpPr txBox="1"/>
      </xdr:nvSpPr>
      <xdr:spPr>
        <a:xfrm>
          <a:off x="9542318" y="1472045"/>
          <a:ext cx="2441863" cy="432954"/>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1">
                  <a:lumMod val="20000"/>
                  <a:lumOff val="80000"/>
                </a:schemeClr>
              </a:solidFill>
              <a:latin typeface="Century" pitchFamily="18" charset="0"/>
            </a:rPr>
            <a:t>Avg. Weight Time</a:t>
          </a:r>
        </a:p>
      </xdr:txBody>
    </xdr:sp>
    <xdr:clientData/>
  </xdr:twoCellAnchor>
  <xdr:twoCellAnchor>
    <xdr:from>
      <xdr:col>12</xdr:col>
      <xdr:colOff>69275</xdr:colOff>
      <xdr:row>7</xdr:row>
      <xdr:rowOff>45056</xdr:rowOff>
    </xdr:from>
    <xdr:to>
      <xdr:col>13</xdr:col>
      <xdr:colOff>346365</xdr:colOff>
      <xdr:row>9</xdr:row>
      <xdr:rowOff>86589</xdr:rowOff>
    </xdr:to>
    <xdr:sp macro="" textlink="">
      <xdr:nvSpPr>
        <xdr:cNvPr id="14" name="TextBox 13"/>
        <xdr:cNvSpPr txBox="1"/>
      </xdr:nvSpPr>
      <xdr:spPr>
        <a:xfrm>
          <a:off x="10044548" y="1863465"/>
          <a:ext cx="1108362" cy="561079"/>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1">
                  <a:lumMod val="20000"/>
                  <a:lumOff val="80000"/>
                </a:schemeClr>
              </a:solidFill>
              <a:latin typeface="Century" pitchFamily="18" charset="0"/>
            </a:rPr>
            <a:t>3</a:t>
          </a:r>
          <a:r>
            <a:rPr lang="en-IN" sz="2800" b="1" baseline="0">
              <a:solidFill>
                <a:schemeClr val="accent1">
                  <a:lumMod val="20000"/>
                  <a:lumOff val="80000"/>
                </a:schemeClr>
              </a:solidFill>
              <a:latin typeface="Century" pitchFamily="18" charset="0"/>
            </a:rPr>
            <a:t> </a:t>
          </a:r>
          <a:r>
            <a:rPr lang="en-IN" sz="2000" b="1">
              <a:solidFill>
                <a:schemeClr val="accent1">
                  <a:lumMod val="20000"/>
                  <a:lumOff val="80000"/>
                </a:schemeClr>
              </a:solidFill>
              <a:latin typeface="Century" pitchFamily="18" charset="0"/>
            </a:rPr>
            <a:t>Mins</a:t>
          </a:r>
        </a:p>
      </xdr:txBody>
    </xdr:sp>
    <xdr:clientData/>
  </xdr:twoCellAnchor>
  <xdr:twoCellAnchor>
    <xdr:from>
      <xdr:col>16</xdr:col>
      <xdr:colOff>259773</xdr:colOff>
      <xdr:row>5</xdr:row>
      <xdr:rowOff>172903</xdr:rowOff>
    </xdr:from>
    <xdr:to>
      <xdr:col>18</xdr:col>
      <xdr:colOff>640772</xdr:colOff>
      <xdr:row>7</xdr:row>
      <xdr:rowOff>121227</xdr:rowOff>
    </xdr:to>
    <xdr:sp macro="" textlink="">
      <xdr:nvSpPr>
        <xdr:cNvPr id="15" name="TextBox 14"/>
        <xdr:cNvSpPr txBox="1"/>
      </xdr:nvSpPr>
      <xdr:spPr>
        <a:xfrm>
          <a:off x="13560137" y="1471767"/>
          <a:ext cx="2043544" cy="467869"/>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1">
                  <a:lumMod val="20000"/>
                  <a:lumOff val="80000"/>
                </a:schemeClr>
              </a:solidFill>
              <a:latin typeface="Century" pitchFamily="18" charset="0"/>
            </a:rPr>
            <a:t>Avg. Duration</a:t>
          </a:r>
        </a:p>
      </xdr:txBody>
    </xdr:sp>
    <xdr:clientData/>
  </xdr:twoCellAnchor>
  <xdr:twoCellAnchor>
    <xdr:from>
      <xdr:col>20</xdr:col>
      <xdr:colOff>263431</xdr:colOff>
      <xdr:row>5</xdr:row>
      <xdr:rowOff>34636</xdr:rowOff>
    </xdr:from>
    <xdr:to>
      <xdr:col>22</xdr:col>
      <xdr:colOff>467591</xdr:colOff>
      <xdr:row>8</xdr:row>
      <xdr:rowOff>121227</xdr:rowOff>
    </xdr:to>
    <xdr:sp macro="" textlink="">
      <xdr:nvSpPr>
        <xdr:cNvPr id="16" name="TextBox 15"/>
        <xdr:cNvSpPr txBox="1"/>
      </xdr:nvSpPr>
      <xdr:spPr>
        <a:xfrm>
          <a:off x="16888886" y="1073727"/>
          <a:ext cx="1866705" cy="865909"/>
        </a:xfrm>
        <a:prstGeom prst="rect">
          <a:avLst/>
        </a:prstGeom>
        <a:solidFill>
          <a:schemeClr val="accent3">
            <a:lumMod val="75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1">
                  <a:lumMod val="20000"/>
                  <a:lumOff val="80000"/>
                </a:schemeClr>
              </a:solidFill>
              <a:latin typeface="Century" pitchFamily="18" charset="0"/>
            </a:rPr>
            <a:t>Staff </a:t>
          </a:r>
          <a:r>
            <a:rPr lang="en-IN" sz="2000" b="1" i="0">
              <a:solidFill>
                <a:schemeClr val="accent1">
                  <a:lumMod val="20000"/>
                  <a:lumOff val="80000"/>
                </a:schemeClr>
              </a:solidFill>
              <a:latin typeface="Century" pitchFamily="18" charset="0"/>
            </a:rPr>
            <a:t>Utilization %</a:t>
          </a:r>
        </a:p>
      </xdr:txBody>
    </xdr:sp>
    <xdr:clientData/>
  </xdr:twoCellAnchor>
  <xdr:twoCellAnchor>
    <xdr:from>
      <xdr:col>16</xdr:col>
      <xdr:colOff>588818</xdr:colOff>
      <xdr:row>7</xdr:row>
      <xdr:rowOff>34636</xdr:rowOff>
    </xdr:from>
    <xdr:to>
      <xdr:col>18</xdr:col>
      <xdr:colOff>294409</xdr:colOff>
      <xdr:row>9</xdr:row>
      <xdr:rowOff>17315</xdr:rowOff>
    </xdr:to>
    <xdr:sp macro="" textlink="">
      <xdr:nvSpPr>
        <xdr:cNvPr id="17" name="TextBox 16"/>
        <xdr:cNvSpPr txBox="1"/>
      </xdr:nvSpPr>
      <xdr:spPr>
        <a:xfrm>
          <a:off x="13889182" y="1853045"/>
          <a:ext cx="1368136" cy="502225"/>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accent1">
                  <a:lumMod val="20000"/>
                  <a:lumOff val="80000"/>
                </a:schemeClr>
              </a:solidFill>
              <a:latin typeface="Century" pitchFamily="18" charset="0"/>
            </a:rPr>
            <a:t>11</a:t>
          </a:r>
          <a:r>
            <a:rPr lang="en-IN" sz="2800" b="1" baseline="0">
              <a:solidFill>
                <a:schemeClr val="accent1">
                  <a:lumMod val="20000"/>
                  <a:lumOff val="80000"/>
                </a:schemeClr>
              </a:solidFill>
              <a:latin typeface="Century" pitchFamily="18" charset="0"/>
            </a:rPr>
            <a:t> </a:t>
          </a:r>
          <a:r>
            <a:rPr lang="en-IN" sz="2000" b="1">
              <a:solidFill>
                <a:schemeClr val="accent1">
                  <a:lumMod val="20000"/>
                  <a:lumOff val="80000"/>
                </a:schemeClr>
              </a:solidFill>
              <a:latin typeface="Century" pitchFamily="18" charset="0"/>
            </a:rPr>
            <a:t>Mins</a:t>
          </a:r>
        </a:p>
      </xdr:txBody>
    </xdr:sp>
    <xdr:clientData/>
  </xdr:twoCellAnchor>
  <xdr:twoCellAnchor>
    <xdr:from>
      <xdr:col>20</xdr:col>
      <xdr:colOff>398317</xdr:colOff>
      <xdr:row>7</xdr:row>
      <xdr:rowOff>191542</xdr:rowOff>
    </xdr:from>
    <xdr:to>
      <xdr:col>22</xdr:col>
      <xdr:colOff>225136</xdr:colOff>
      <xdr:row>10</xdr:row>
      <xdr:rowOff>17317</xdr:rowOff>
    </xdr:to>
    <xdr:sp macro="" textlink="">
      <xdr:nvSpPr>
        <xdr:cNvPr id="18" name="TextBox 17"/>
        <xdr:cNvSpPr txBox="1"/>
      </xdr:nvSpPr>
      <xdr:spPr>
        <a:xfrm>
          <a:off x="17023772" y="1750178"/>
          <a:ext cx="1489364" cy="605094"/>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accent1">
                  <a:lumMod val="20000"/>
                  <a:lumOff val="80000"/>
                </a:schemeClr>
              </a:solidFill>
              <a:latin typeface="Century" pitchFamily="18" charset="0"/>
            </a:rPr>
            <a:t>100%</a:t>
          </a:r>
        </a:p>
      </xdr:txBody>
    </xdr:sp>
    <xdr:clientData/>
  </xdr:twoCellAnchor>
  <xdr:twoCellAnchor>
    <xdr:from>
      <xdr:col>7</xdr:col>
      <xdr:colOff>345108</xdr:colOff>
      <xdr:row>1</xdr:row>
      <xdr:rowOff>1704</xdr:rowOff>
    </xdr:from>
    <xdr:to>
      <xdr:col>21</xdr:col>
      <xdr:colOff>309718</xdr:colOff>
      <xdr:row>3</xdr:row>
      <xdr:rowOff>200791</xdr:rowOff>
    </xdr:to>
    <xdr:sp macro="" textlink="">
      <xdr:nvSpPr>
        <xdr:cNvPr id="19" name="TextBox 18"/>
        <xdr:cNvSpPr txBox="1"/>
      </xdr:nvSpPr>
      <xdr:spPr>
        <a:xfrm>
          <a:off x="6239565" y="263987"/>
          <a:ext cx="11753523" cy="723652"/>
        </a:xfrm>
        <a:prstGeom prst="rect">
          <a:avLst/>
        </a:prstGeom>
        <a:solidFill>
          <a:schemeClr val="accent3">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IN" sz="4400" b="1">
              <a:solidFill>
                <a:schemeClr val="accent6">
                  <a:lumMod val="40000"/>
                  <a:lumOff val="60000"/>
                </a:schemeClr>
              </a:solidFill>
              <a:effectLst>
                <a:reflection blurRad="6350" stA="55000" endA="300" endPos="45500" dir="5400000" sy="-100000" algn="bl" rotWithShape="0"/>
              </a:effectLst>
              <a:latin typeface="Century" pitchFamily="18" charset="0"/>
              <a:ea typeface="+mn-ea"/>
              <a:cs typeface="+mn-cs"/>
            </a:rPr>
            <a:t>Healthcare</a:t>
          </a:r>
          <a:r>
            <a:rPr lang="en-IN" sz="4400" b="1" baseline="0">
              <a:solidFill>
                <a:schemeClr val="accent6">
                  <a:lumMod val="40000"/>
                  <a:lumOff val="60000"/>
                </a:schemeClr>
              </a:solidFill>
              <a:effectLst>
                <a:reflection blurRad="6350" stA="55000" endA="300" endPos="45500" dir="5400000" sy="-100000" algn="bl" rotWithShape="0"/>
              </a:effectLst>
              <a:latin typeface="Century" pitchFamily="18" charset="0"/>
              <a:ea typeface="+mn-ea"/>
              <a:cs typeface="+mn-cs"/>
            </a:rPr>
            <a:t> Operational Insigths Dashboard</a:t>
          </a:r>
          <a:endParaRPr lang="en-IN" sz="4400" b="1">
            <a:solidFill>
              <a:schemeClr val="accent6">
                <a:lumMod val="40000"/>
                <a:lumOff val="60000"/>
              </a:schemeClr>
            </a:solidFill>
            <a:effectLst>
              <a:reflection blurRad="6350" stA="55000" endA="300" endPos="45500" dir="5400000" sy="-100000" algn="bl" rotWithShape="0"/>
            </a:effectLst>
            <a:latin typeface="Century" pitchFamily="18" charset="0"/>
          </a:endParaRPr>
        </a:p>
        <a:p>
          <a:pPr algn="ctr"/>
          <a:endParaRPr lang="en-IN" sz="4400">
            <a:solidFill>
              <a:schemeClr val="accent1">
                <a:lumMod val="20000"/>
                <a:lumOff val="80000"/>
              </a:schemeClr>
            </a:solidFill>
          </a:endParaRPr>
        </a:p>
      </xdr:txBody>
    </xdr:sp>
    <xdr:clientData/>
  </xdr:twoCellAnchor>
  <xdr:twoCellAnchor editAs="oneCell">
    <xdr:from>
      <xdr:col>0</xdr:col>
      <xdr:colOff>267872</xdr:colOff>
      <xdr:row>1</xdr:row>
      <xdr:rowOff>2</xdr:rowOff>
    </xdr:from>
    <xdr:to>
      <xdr:col>2</xdr:col>
      <xdr:colOff>796636</xdr:colOff>
      <xdr:row>10</xdr:row>
      <xdr:rowOff>225138</xdr:rowOff>
    </xdr:to>
    <mc:AlternateContent xmlns:mc="http://schemas.openxmlformats.org/markup-compatibility/2006" xmlns:a14="http://schemas.microsoft.com/office/drawing/2010/main">
      <mc:Choice Requires="a14">
        <xdr:graphicFrame macro="">
          <xdr:nvGraphicFramePr>
            <xdr:cNvPr id="20" name="Month 4"/>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267872" y="2"/>
              <a:ext cx="2191309" cy="256309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691118</xdr:colOff>
      <xdr:row>1</xdr:row>
      <xdr:rowOff>1</xdr:rowOff>
    </xdr:from>
    <xdr:to>
      <xdr:col>25</xdr:col>
      <xdr:colOff>502227</xdr:colOff>
      <xdr:row>11</xdr:row>
      <xdr:rowOff>86592</xdr:rowOff>
    </xdr:to>
    <mc:AlternateContent xmlns:mc="http://schemas.openxmlformats.org/markup-compatibility/2006" xmlns:a14="http://schemas.microsoft.com/office/drawing/2010/main">
      <mc:Choice Requires="a14">
        <xdr:graphicFrame macro="">
          <xdr:nvGraphicFramePr>
            <xdr:cNvPr id="21" name="Doctor 7"/>
            <xdr:cNvGraphicFramePr/>
          </xdr:nvGraphicFramePr>
          <xdr:xfrm>
            <a:off x="0" y="0"/>
            <a:ext cx="0" cy="0"/>
          </xdr:xfrm>
          <a:graphic>
            <a:graphicData uri="http://schemas.microsoft.com/office/drawing/2010/slicer">
              <sle:slicer xmlns:sle="http://schemas.microsoft.com/office/drawing/2010/slicer" name="Doctor 7"/>
            </a:graphicData>
          </a:graphic>
        </xdr:graphicFrame>
      </mc:Choice>
      <mc:Fallback xmlns="">
        <xdr:sp macro="" textlink="">
          <xdr:nvSpPr>
            <xdr:cNvPr id="0" name=""/>
            <xdr:cNvSpPr>
              <a:spLocks noTextEdit="1"/>
            </xdr:cNvSpPr>
          </xdr:nvSpPr>
          <xdr:spPr>
            <a:xfrm>
              <a:off x="18979118" y="259774"/>
              <a:ext cx="2304927" cy="268431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779319</xdr:colOff>
      <xdr:row>1</xdr:row>
      <xdr:rowOff>19364</xdr:rowOff>
    </xdr:from>
    <xdr:to>
      <xdr:col>5</xdr:col>
      <xdr:colOff>207818</xdr:colOff>
      <xdr:row>10</xdr:row>
      <xdr:rowOff>225138</xdr:rowOff>
    </xdr:to>
    <mc:AlternateContent xmlns:mc="http://schemas.openxmlformats.org/markup-compatibility/2006" xmlns:a14="http://schemas.microsoft.com/office/drawing/2010/main">
      <mc:Choice Requires="a14">
        <xdr:graphicFrame macro="">
          <xdr:nvGraphicFramePr>
            <xdr:cNvPr id="22" name="Patient_Type 5"/>
            <xdr:cNvGraphicFramePr/>
          </xdr:nvGraphicFramePr>
          <xdr:xfrm>
            <a:off x="0" y="0"/>
            <a:ext cx="0" cy="0"/>
          </xdr:xfrm>
          <a:graphic>
            <a:graphicData uri="http://schemas.microsoft.com/office/drawing/2010/slicer">
              <sle:slicer xmlns:sle="http://schemas.microsoft.com/office/drawing/2010/slicer" name="Patient_Type 5"/>
            </a:graphicData>
          </a:graphic>
        </xdr:graphicFrame>
      </mc:Choice>
      <mc:Fallback xmlns="">
        <xdr:sp macro="" textlink="">
          <xdr:nvSpPr>
            <xdr:cNvPr id="0" name=""/>
            <xdr:cNvSpPr>
              <a:spLocks noTextEdit="1"/>
            </xdr:cNvSpPr>
          </xdr:nvSpPr>
          <xdr:spPr>
            <a:xfrm>
              <a:off x="2720017" y="19363"/>
              <a:ext cx="1639974" cy="322712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40</xdr:col>
      <xdr:colOff>519259</xdr:colOff>
      <xdr:row>9</xdr:row>
      <xdr:rowOff>106112</xdr:rowOff>
    </xdr:from>
    <xdr:to>
      <xdr:col>48</xdr:col>
      <xdr:colOff>643580</xdr:colOff>
      <xdr:row>18</xdr:row>
      <xdr:rowOff>247386</xdr:rowOff>
    </xdr:to>
    <xdr:sp macro="" textlink="">
      <xdr:nvSpPr>
        <xdr:cNvPr id="31" name="TextBox 30"/>
        <xdr:cNvSpPr txBox="1"/>
      </xdr:nvSpPr>
      <xdr:spPr>
        <a:xfrm>
          <a:off x="34500340" y="2165571"/>
          <a:ext cx="6920537" cy="2458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10</xdr:col>
      <xdr:colOff>6422</xdr:colOff>
      <xdr:row>4</xdr:row>
      <xdr:rowOff>205177</xdr:rowOff>
    </xdr:from>
    <xdr:to>
      <xdr:col>11</xdr:col>
      <xdr:colOff>311727</xdr:colOff>
      <xdr:row>10</xdr:row>
      <xdr:rowOff>17318</xdr:rowOff>
    </xdr:to>
    <xdr:sp macro="" textlink="">
      <xdr:nvSpPr>
        <xdr:cNvPr id="34" name="Rounded Rectangle 33"/>
        <xdr:cNvSpPr/>
      </xdr:nvSpPr>
      <xdr:spPr>
        <a:xfrm>
          <a:off x="8319149" y="984495"/>
          <a:ext cx="1136578" cy="1370778"/>
        </a:xfrm>
        <a:prstGeom prst="round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781254</xdr:colOff>
      <xdr:row>4</xdr:row>
      <xdr:rowOff>201422</xdr:rowOff>
    </xdr:from>
    <xdr:to>
      <xdr:col>16</xdr:col>
      <xdr:colOff>173181</xdr:colOff>
      <xdr:row>10</xdr:row>
      <xdr:rowOff>69273</xdr:rowOff>
    </xdr:to>
    <xdr:sp macro="" textlink="">
      <xdr:nvSpPr>
        <xdr:cNvPr id="35" name="Rounded Rectangle 34"/>
        <xdr:cNvSpPr/>
      </xdr:nvSpPr>
      <xdr:spPr>
        <a:xfrm>
          <a:off x="12419072" y="980740"/>
          <a:ext cx="1054473" cy="1426488"/>
        </a:xfrm>
        <a:prstGeom prst="round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178594</xdr:colOff>
      <xdr:row>9</xdr:row>
      <xdr:rowOff>198437</xdr:rowOff>
    </xdr:from>
    <xdr:to>
      <xdr:col>43</xdr:col>
      <xdr:colOff>198437</xdr:colOff>
      <xdr:row>11</xdr:row>
      <xdr:rowOff>178594</xdr:rowOff>
    </xdr:to>
    <xdr:sp macro="" textlink="">
      <xdr:nvSpPr>
        <xdr:cNvPr id="39" name="TextBox 38"/>
        <xdr:cNvSpPr txBox="1"/>
      </xdr:nvSpPr>
      <xdr:spPr>
        <a:xfrm>
          <a:off x="30182344" y="2420937"/>
          <a:ext cx="5853906" cy="5357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38</xdr:col>
      <xdr:colOff>79375</xdr:colOff>
      <xdr:row>42</xdr:row>
      <xdr:rowOff>59531</xdr:rowOff>
    </xdr:from>
    <xdr:to>
      <xdr:col>45</xdr:col>
      <xdr:colOff>575467</xdr:colOff>
      <xdr:row>56</xdr:row>
      <xdr:rowOff>158749</xdr:rowOff>
    </xdr:to>
    <xdr:sp macro="" textlink="">
      <xdr:nvSpPr>
        <xdr:cNvPr id="40" name="TextBox 39"/>
        <xdr:cNvSpPr txBox="1"/>
      </xdr:nvSpPr>
      <xdr:spPr>
        <a:xfrm>
          <a:off x="31750000" y="11449844"/>
          <a:ext cx="6330155" cy="39885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59</xdr:col>
      <xdr:colOff>158749</xdr:colOff>
      <xdr:row>43</xdr:row>
      <xdr:rowOff>238127</xdr:rowOff>
    </xdr:from>
    <xdr:to>
      <xdr:col>66</xdr:col>
      <xdr:colOff>19844</xdr:colOff>
      <xdr:row>45</xdr:row>
      <xdr:rowOff>99222</xdr:rowOff>
    </xdr:to>
    <xdr:sp macro="" textlink="">
      <xdr:nvSpPr>
        <xdr:cNvPr id="43" name="TextBox 42"/>
        <xdr:cNvSpPr txBox="1"/>
      </xdr:nvSpPr>
      <xdr:spPr>
        <a:xfrm>
          <a:off x="49331562" y="11906252"/>
          <a:ext cx="5695157" cy="41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Title</a:t>
          </a:r>
        </a:p>
      </xdr:txBody>
    </xdr:sp>
    <xdr:clientData/>
  </xdr:twoCellAnchor>
  <xdr:twoCellAnchor>
    <xdr:from>
      <xdr:col>43</xdr:col>
      <xdr:colOff>19843</xdr:colOff>
      <xdr:row>49</xdr:row>
      <xdr:rowOff>99219</xdr:rowOff>
    </xdr:from>
    <xdr:to>
      <xdr:col>49</xdr:col>
      <xdr:colOff>734218</xdr:colOff>
      <xdr:row>62</xdr:row>
      <xdr:rowOff>158748</xdr:rowOff>
    </xdr:to>
    <xdr:sp macro="" textlink="">
      <xdr:nvSpPr>
        <xdr:cNvPr id="44" name="TextBox 43"/>
        <xdr:cNvSpPr txBox="1"/>
      </xdr:nvSpPr>
      <xdr:spPr>
        <a:xfrm>
          <a:off x="35857656" y="13434219"/>
          <a:ext cx="5715000" cy="36710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58</xdr:col>
      <xdr:colOff>218281</xdr:colOff>
      <xdr:row>49</xdr:row>
      <xdr:rowOff>158750</xdr:rowOff>
    </xdr:from>
    <xdr:to>
      <xdr:col>63</xdr:col>
      <xdr:colOff>456406</xdr:colOff>
      <xdr:row>51</xdr:row>
      <xdr:rowOff>178594</xdr:rowOff>
    </xdr:to>
    <xdr:sp macro="" textlink="">
      <xdr:nvSpPr>
        <xdr:cNvPr id="47" name="TextBox 46"/>
        <xdr:cNvSpPr txBox="1"/>
      </xdr:nvSpPr>
      <xdr:spPr>
        <a:xfrm>
          <a:off x="48557656" y="13493750"/>
          <a:ext cx="4405313" cy="575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47</xdr:col>
      <xdr:colOff>734218</xdr:colOff>
      <xdr:row>49</xdr:row>
      <xdr:rowOff>238125</xdr:rowOff>
    </xdr:from>
    <xdr:to>
      <xdr:col>54</xdr:col>
      <xdr:colOff>218281</xdr:colOff>
      <xdr:row>62</xdr:row>
      <xdr:rowOff>138906</xdr:rowOff>
    </xdr:to>
    <xdr:sp macro="" textlink="">
      <xdr:nvSpPr>
        <xdr:cNvPr id="48" name="TextBox 47"/>
        <xdr:cNvSpPr txBox="1"/>
      </xdr:nvSpPr>
      <xdr:spPr>
        <a:xfrm>
          <a:off x="39905781" y="13573125"/>
          <a:ext cx="5318125" cy="35123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18</xdr:col>
      <xdr:colOff>275672</xdr:colOff>
      <xdr:row>11</xdr:row>
      <xdr:rowOff>242454</xdr:rowOff>
    </xdr:from>
    <xdr:to>
      <xdr:col>25</xdr:col>
      <xdr:colOff>571500</xdr:colOff>
      <xdr:row>30</xdr:row>
      <xdr:rowOff>34635</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257969</xdr:colOff>
      <xdr:row>41</xdr:row>
      <xdr:rowOff>138907</xdr:rowOff>
    </xdr:from>
    <xdr:to>
      <xdr:col>48</xdr:col>
      <xdr:colOff>674687</xdr:colOff>
      <xdr:row>42</xdr:row>
      <xdr:rowOff>238126</xdr:rowOff>
    </xdr:to>
    <xdr:sp macro="" textlink="">
      <xdr:nvSpPr>
        <xdr:cNvPr id="53" name="TextBox 52"/>
        <xdr:cNvSpPr txBox="1"/>
      </xdr:nvSpPr>
      <xdr:spPr>
        <a:xfrm>
          <a:off x="35262344" y="11251407"/>
          <a:ext cx="5417343" cy="3770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49</xdr:col>
      <xdr:colOff>436563</xdr:colOff>
      <xdr:row>52</xdr:row>
      <xdr:rowOff>158749</xdr:rowOff>
    </xdr:from>
    <xdr:to>
      <xdr:col>54</xdr:col>
      <xdr:colOff>119064</xdr:colOff>
      <xdr:row>64</xdr:row>
      <xdr:rowOff>59530</xdr:rowOff>
    </xdr:to>
    <xdr:sp macro="" textlink="">
      <xdr:nvSpPr>
        <xdr:cNvPr id="54" name="TextBox 53"/>
        <xdr:cNvSpPr txBox="1"/>
      </xdr:nvSpPr>
      <xdr:spPr>
        <a:xfrm>
          <a:off x="41275001" y="14327187"/>
          <a:ext cx="3849688" cy="32345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62</xdr:col>
      <xdr:colOff>317499</xdr:colOff>
      <xdr:row>56</xdr:row>
      <xdr:rowOff>138905</xdr:rowOff>
    </xdr:from>
    <xdr:to>
      <xdr:col>69</xdr:col>
      <xdr:colOff>436561</xdr:colOff>
      <xdr:row>57</xdr:row>
      <xdr:rowOff>178594</xdr:rowOff>
    </xdr:to>
    <xdr:sp macro="" textlink="">
      <xdr:nvSpPr>
        <xdr:cNvPr id="55" name="TextBox 54"/>
        <xdr:cNvSpPr txBox="1"/>
      </xdr:nvSpPr>
      <xdr:spPr>
        <a:xfrm>
          <a:off x="51990624" y="15418593"/>
          <a:ext cx="5953125" cy="317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42</xdr:col>
      <xdr:colOff>119063</xdr:colOff>
      <xdr:row>48</xdr:row>
      <xdr:rowOff>119062</xdr:rowOff>
    </xdr:from>
    <xdr:to>
      <xdr:col>50</xdr:col>
      <xdr:colOff>238125</xdr:colOff>
      <xdr:row>61</xdr:row>
      <xdr:rowOff>178593</xdr:rowOff>
    </xdr:to>
    <xdr:sp macro="" textlink="">
      <xdr:nvSpPr>
        <xdr:cNvPr id="56" name="TextBox 55"/>
        <xdr:cNvSpPr txBox="1"/>
      </xdr:nvSpPr>
      <xdr:spPr>
        <a:xfrm>
          <a:off x="35123438" y="13176250"/>
          <a:ext cx="6786562" cy="36710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44</xdr:col>
      <xdr:colOff>119063</xdr:colOff>
      <xdr:row>46</xdr:row>
      <xdr:rowOff>257968</xdr:rowOff>
    </xdr:from>
    <xdr:to>
      <xdr:col>51</xdr:col>
      <xdr:colOff>277812</xdr:colOff>
      <xdr:row>48</xdr:row>
      <xdr:rowOff>59530</xdr:rowOff>
    </xdr:to>
    <xdr:sp macro="" textlink="">
      <xdr:nvSpPr>
        <xdr:cNvPr id="57" name="TextBox 56"/>
        <xdr:cNvSpPr txBox="1"/>
      </xdr:nvSpPr>
      <xdr:spPr>
        <a:xfrm>
          <a:off x="36790313" y="12759531"/>
          <a:ext cx="5992812" cy="357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51</xdr:col>
      <xdr:colOff>456406</xdr:colOff>
      <xdr:row>49</xdr:row>
      <xdr:rowOff>39688</xdr:rowOff>
    </xdr:from>
    <xdr:to>
      <xdr:col>59</xdr:col>
      <xdr:colOff>377031</xdr:colOff>
      <xdr:row>63</xdr:row>
      <xdr:rowOff>0</xdr:rowOff>
    </xdr:to>
    <xdr:sp macro="" textlink="">
      <xdr:nvSpPr>
        <xdr:cNvPr id="58" name="TextBox 57"/>
        <xdr:cNvSpPr txBox="1"/>
      </xdr:nvSpPr>
      <xdr:spPr>
        <a:xfrm>
          <a:off x="42961719" y="13374688"/>
          <a:ext cx="6588125" cy="3849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9</xdr:col>
      <xdr:colOff>92708</xdr:colOff>
      <xdr:row>30</xdr:row>
      <xdr:rowOff>155864</xdr:rowOff>
    </xdr:from>
    <xdr:to>
      <xdr:col>18</xdr:col>
      <xdr:colOff>69273</xdr:colOff>
      <xdr:row>50</xdr:row>
      <xdr:rowOff>242456</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242455</xdr:colOff>
      <xdr:row>30</xdr:row>
      <xdr:rowOff>177681</xdr:rowOff>
    </xdr:from>
    <xdr:to>
      <xdr:col>25</xdr:col>
      <xdr:colOff>606137</xdr:colOff>
      <xdr:row>50</xdr:row>
      <xdr:rowOff>242455</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161951</xdr:colOff>
      <xdr:row>11</xdr:row>
      <xdr:rowOff>224398</xdr:rowOff>
    </xdr:from>
    <xdr:to>
      <xdr:col>9</xdr:col>
      <xdr:colOff>-1</xdr:colOff>
      <xdr:row>30</xdr:row>
      <xdr:rowOff>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319204</xdr:colOff>
      <xdr:row>5</xdr:row>
      <xdr:rowOff>124238</xdr:rowOff>
    </xdr:from>
    <xdr:to>
      <xdr:col>6</xdr:col>
      <xdr:colOff>510760</xdr:colOff>
      <xdr:row>9</xdr:row>
      <xdr:rowOff>87863</xdr:rowOff>
    </xdr:to>
    <xdr:pic>
      <xdr:nvPicPr>
        <xdr:cNvPr id="46" name="Picture 45" descr="Download Free Patient Generic Blue icon Icons in PNG &amp; SV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29530" y="1435651"/>
          <a:ext cx="1033621" cy="1012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69022</xdr:colOff>
      <xdr:row>5</xdr:row>
      <xdr:rowOff>47586</xdr:rowOff>
    </xdr:from>
    <xdr:to>
      <xdr:col>11</xdr:col>
      <xdr:colOff>234674</xdr:colOff>
      <xdr:row>9</xdr:row>
      <xdr:rowOff>120459</xdr:rowOff>
    </xdr:to>
    <xdr:pic>
      <xdr:nvPicPr>
        <xdr:cNvPr id="50" name="Picture 49" descr="Appointment, business, management, time, waiting icon - Download on  Iconfind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489674" y="1358999"/>
          <a:ext cx="1007717" cy="1122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27610</xdr:colOff>
      <xdr:row>5</xdr:row>
      <xdr:rowOff>151847</xdr:rowOff>
    </xdr:from>
    <xdr:to>
      <xdr:col>20</xdr:col>
      <xdr:colOff>122730</xdr:colOff>
      <xdr:row>9</xdr:row>
      <xdr:rowOff>20983</xdr:rowOff>
    </xdr:to>
    <xdr:pic>
      <xdr:nvPicPr>
        <xdr:cNvPr id="81" name="Picture 80" descr="Doctor, man, medic, medical staff, medical team, nurse, woman icon -  Download on Iconfinde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026849" y="1463260"/>
          <a:ext cx="937185" cy="918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38653</xdr:colOff>
      <xdr:row>6</xdr:row>
      <xdr:rowOff>36088</xdr:rowOff>
    </xdr:from>
    <xdr:to>
      <xdr:col>16</xdr:col>
      <xdr:colOff>69274</xdr:colOff>
      <xdr:row>9</xdr:row>
      <xdr:rowOff>110837</xdr:rowOff>
    </xdr:to>
    <xdr:pic>
      <xdr:nvPicPr>
        <xdr:cNvPr id="82" name="Picture 81" descr="Processing time - Free time and date icons"/>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507744" y="1594724"/>
          <a:ext cx="861894" cy="854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483152</xdr:colOff>
      <xdr:row>1</xdr:row>
      <xdr:rowOff>27608</xdr:rowOff>
    </xdr:from>
    <xdr:to>
      <xdr:col>7</xdr:col>
      <xdr:colOff>165652</xdr:colOff>
      <xdr:row>3</xdr:row>
      <xdr:rowOff>207065</xdr:rowOff>
    </xdr:to>
    <xdr:sp macro="" textlink="">
      <xdr:nvSpPr>
        <xdr:cNvPr id="11" name="TextBox 10"/>
        <xdr:cNvSpPr txBox="1"/>
      </xdr:nvSpPr>
      <xdr:spPr>
        <a:xfrm>
          <a:off x="4693478" y="289891"/>
          <a:ext cx="1366631" cy="704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6</xdr:col>
      <xdr:colOff>358914</xdr:colOff>
      <xdr:row>1</xdr:row>
      <xdr:rowOff>-1</xdr:rowOff>
    </xdr:from>
    <xdr:to>
      <xdr:col>7</xdr:col>
      <xdr:colOff>372717</xdr:colOff>
      <xdr:row>3</xdr:row>
      <xdr:rowOff>228047</xdr:rowOff>
    </xdr:to>
    <xdr:pic>
      <xdr:nvPicPr>
        <xdr:cNvPr id="83" name="Picture 82" descr="Medical symbol - Free medical icons"/>
        <xdr:cNvPicPr>
          <a:picLocks noChangeAspect="1" noChangeArrowheads="1"/>
        </xdr:cNvPicPr>
      </xdr:nvPicPr>
      <xdr:blipFill>
        <a:blip xmlns:r="http://schemas.openxmlformats.org/officeDocument/2006/relationships" r:embed="rId9" cstate="print">
          <a:duotone>
            <a:schemeClr val="accent5">
              <a:shade val="45000"/>
              <a:satMod val="135000"/>
            </a:schemeClr>
            <a:prstClr val="white"/>
          </a:duotone>
          <a:extLst>
            <a:ext uri="{BEBA8EAE-BF5A-486C-A8C5-ECC9F3942E4B}">
              <a14:imgProps xmlns:a14="http://schemas.microsoft.com/office/drawing/2010/main">
                <a14:imgLayer r:embed="rId10">
                  <a14:imgEffect>
                    <a14:brightnessContrast bright="40000" contrast="-20000"/>
                  </a14:imgEffect>
                </a14:imgLayer>
              </a14:imgProps>
            </a:ext>
            <a:ext uri="{28A0092B-C50C-407E-A947-70E740481C1C}">
              <a14:useLocalDpi xmlns:a14="http://schemas.microsoft.com/office/drawing/2010/main" val="0"/>
            </a:ext>
          </a:extLst>
        </a:blip>
        <a:srcRect/>
        <a:stretch>
          <a:fillRect/>
        </a:stretch>
      </xdr:blipFill>
      <xdr:spPr bwMode="auto">
        <a:xfrm>
          <a:off x="5411305" y="262282"/>
          <a:ext cx="855869" cy="7526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103908</xdr:colOff>
      <xdr:row>11</xdr:row>
      <xdr:rowOff>238185</xdr:rowOff>
    </xdr:from>
    <xdr:to>
      <xdr:col>18</xdr:col>
      <xdr:colOff>152851</xdr:colOff>
      <xdr:row>30</xdr:row>
      <xdr:rowOff>17318</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710046</xdr:colOff>
      <xdr:row>52</xdr:row>
      <xdr:rowOff>190501</xdr:rowOff>
    </xdr:from>
    <xdr:to>
      <xdr:col>16</xdr:col>
      <xdr:colOff>554181</xdr:colOff>
      <xdr:row>66</xdr:row>
      <xdr:rowOff>17319</xdr:rowOff>
    </xdr:to>
    <xdr:sp macro="" textlink="">
      <xdr:nvSpPr>
        <xdr:cNvPr id="4" name="Rounded Rectangle 3"/>
        <xdr:cNvSpPr/>
      </xdr:nvSpPr>
      <xdr:spPr>
        <a:xfrm>
          <a:off x="5697682" y="13698683"/>
          <a:ext cx="8156863" cy="346363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17320</xdr:colOff>
      <xdr:row>51</xdr:row>
      <xdr:rowOff>190501</xdr:rowOff>
    </xdr:from>
    <xdr:to>
      <xdr:col>18</xdr:col>
      <xdr:colOff>34638</xdr:colOff>
      <xdr:row>64</xdr:row>
      <xdr:rowOff>155862</xdr:rowOff>
    </xdr:to>
    <xdr:sp macro="" textlink="">
      <xdr:nvSpPr>
        <xdr:cNvPr id="23" name="TextBox 22"/>
        <xdr:cNvSpPr txBox="1"/>
      </xdr:nvSpPr>
      <xdr:spPr>
        <a:xfrm>
          <a:off x="7498775" y="13438910"/>
          <a:ext cx="7498772" cy="3342407"/>
        </a:xfrm>
        <a:prstGeom prst="rect">
          <a:avLst/>
        </a:prstGeom>
        <a:solidFill>
          <a:schemeClr val="lt1"/>
        </a:solidFill>
        <a:ln w="9525" cmpd="sng">
          <a:noFill/>
        </a:ln>
        <a:effectLst>
          <a:outerShdw blurRad="63500" sx="102000" sy="102000" algn="ctr" rotWithShape="0">
            <a:prstClr val="black">
              <a:alpha val="40000"/>
            </a:prstClr>
          </a:outerShdw>
        </a:effectLst>
        <a:scene3d>
          <a:camera prst="obliqueTopRigh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dk1"/>
              </a:solidFill>
              <a:effectLst/>
              <a:latin typeface="+mn-lt"/>
              <a:ea typeface="+mn-ea"/>
              <a:cs typeface="+mn-cs"/>
            </a:rPr>
            <a:t>KEY INSIGHTS </a:t>
          </a:r>
          <a:endParaRPr lang="en-IN" sz="2000">
            <a:effectLst/>
          </a:endParaRPr>
        </a:p>
        <a:p>
          <a:r>
            <a:rPr lang="en-IN" sz="2000">
              <a:solidFill>
                <a:schemeClr val="dk1"/>
              </a:solidFill>
              <a:effectLst/>
              <a:latin typeface="+mn-lt"/>
              <a:ea typeface="+mn-ea"/>
              <a:cs typeface="+mn-cs"/>
            </a:rPr>
            <a:t>1)</a:t>
          </a:r>
          <a:r>
            <a:rPr lang="en-IN" sz="2000" baseline="0">
              <a:solidFill>
                <a:schemeClr val="dk1"/>
              </a:solidFill>
              <a:effectLst/>
              <a:latin typeface="+mn-lt"/>
              <a:ea typeface="+mn-ea"/>
              <a:cs typeface="+mn-cs"/>
            </a:rPr>
            <a:t> </a:t>
          </a:r>
          <a:r>
            <a:rPr lang="en-IN" sz="2000">
              <a:solidFill>
                <a:schemeClr val="dk1"/>
              </a:solidFill>
              <a:effectLst/>
              <a:latin typeface="+mn-lt"/>
              <a:ea typeface="+mn-ea"/>
              <a:cs typeface="+mn-cs"/>
            </a:rPr>
            <a:t>Consistent wait times across most appointments .</a:t>
          </a:r>
          <a:endParaRPr lang="en-IN" sz="2000">
            <a:effectLst/>
          </a:endParaRPr>
        </a:p>
        <a:p>
          <a:r>
            <a:rPr lang="en-IN" sz="2000">
              <a:solidFill>
                <a:schemeClr val="dk1"/>
              </a:solidFill>
              <a:effectLst/>
              <a:latin typeface="+mn-lt"/>
              <a:ea typeface="+mn-ea"/>
              <a:cs typeface="+mn-cs"/>
            </a:rPr>
            <a:t> 2)</a:t>
          </a:r>
          <a:r>
            <a:rPr lang="en-IN" sz="2000" baseline="0">
              <a:solidFill>
                <a:schemeClr val="dk1"/>
              </a:solidFill>
              <a:effectLst/>
              <a:latin typeface="+mn-lt"/>
              <a:ea typeface="+mn-ea"/>
              <a:cs typeface="+mn-cs"/>
            </a:rPr>
            <a:t> </a:t>
          </a:r>
          <a:r>
            <a:rPr lang="en-IN" sz="2000">
              <a:solidFill>
                <a:schemeClr val="dk1"/>
              </a:solidFill>
              <a:effectLst/>
              <a:latin typeface="+mn-lt"/>
              <a:ea typeface="+mn-ea"/>
              <a:cs typeface="+mn-cs"/>
            </a:rPr>
            <a:t>Appointment duration varies (7-15 mins) .</a:t>
          </a:r>
          <a:endParaRPr lang="en-IN" sz="2000">
            <a:effectLst/>
          </a:endParaRPr>
        </a:p>
        <a:p>
          <a:r>
            <a:rPr lang="en-IN" sz="2000">
              <a:solidFill>
                <a:schemeClr val="dk1"/>
              </a:solidFill>
              <a:effectLst/>
              <a:latin typeface="+mn-lt"/>
              <a:ea typeface="+mn-ea"/>
              <a:cs typeface="+mn-cs"/>
            </a:rPr>
            <a:t>3)</a:t>
          </a:r>
          <a:r>
            <a:rPr lang="en-IN" sz="2000" baseline="0">
              <a:solidFill>
                <a:schemeClr val="dk1"/>
              </a:solidFill>
              <a:effectLst/>
              <a:latin typeface="+mn-lt"/>
              <a:ea typeface="+mn-ea"/>
              <a:cs typeface="+mn-cs"/>
            </a:rPr>
            <a:t> </a:t>
          </a:r>
          <a:r>
            <a:rPr lang="en-IN" sz="2000">
              <a:solidFill>
                <a:schemeClr val="dk1"/>
              </a:solidFill>
              <a:effectLst/>
              <a:latin typeface="+mn-lt"/>
              <a:ea typeface="+mn-ea"/>
              <a:cs typeface="+mn-cs"/>
            </a:rPr>
            <a:t>Brandon handles most patients.</a:t>
          </a:r>
          <a:endParaRPr lang="en-IN" sz="2000">
            <a:effectLst/>
          </a:endParaRPr>
        </a:p>
        <a:p>
          <a:r>
            <a:rPr lang="en-IN" sz="2000">
              <a:solidFill>
                <a:schemeClr val="dk1"/>
              </a:solidFill>
              <a:effectLst/>
              <a:latin typeface="+mn-lt"/>
              <a:ea typeface="+mn-ea"/>
              <a:cs typeface="+mn-cs"/>
            </a:rPr>
            <a:t>4)</a:t>
          </a:r>
          <a:r>
            <a:rPr lang="en-IN" sz="2000" baseline="0">
              <a:solidFill>
                <a:schemeClr val="dk1"/>
              </a:solidFill>
              <a:effectLst/>
              <a:latin typeface="+mn-lt"/>
              <a:ea typeface="+mn-ea"/>
              <a:cs typeface="+mn-cs"/>
            </a:rPr>
            <a:t> </a:t>
          </a:r>
          <a:r>
            <a:rPr lang="en-IN" sz="2000">
              <a:solidFill>
                <a:schemeClr val="dk1"/>
              </a:solidFill>
              <a:effectLst/>
              <a:latin typeface="+mn-lt"/>
              <a:ea typeface="+mn-ea"/>
              <a:cs typeface="+mn-cs"/>
            </a:rPr>
            <a:t>Appointment clustering in morning and late afternoonered.</a:t>
          </a:r>
        </a:p>
        <a:p>
          <a:pPr algn="l"/>
          <a:r>
            <a:rPr lang="en-IN" sz="2000"/>
            <a:t>5) Outpatients have visited in higher numbers, followed by cardiology patients.</a:t>
          </a:r>
        </a:p>
        <a:p>
          <a:pPr algn="l"/>
          <a:r>
            <a:rPr lang="en-IN" sz="2000">
              <a:effectLst/>
            </a:rPr>
            <a:t>6) </a:t>
          </a:r>
          <a:r>
            <a:rPr lang="en-IN" sz="2000"/>
            <a:t>Dr. Anderson treated the highest number of patients.</a:t>
          </a:r>
          <a:endParaRPr lang="en-IN" sz="2000">
            <a:effectLst/>
          </a:endParaRPr>
        </a:p>
        <a:p>
          <a:endParaRPr lang="en-IN" sz="1100"/>
        </a:p>
      </xdr:txBody>
    </xdr:sp>
    <xdr:clientData/>
  </xdr:twoCellAnchor>
  <xdr:twoCellAnchor>
    <xdr:from>
      <xdr:col>0</xdr:col>
      <xdr:colOff>173180</xdr:colOff>
      <xdr:row>30</xdr:row>
      <xdr:rowOff>138545</xdr:rowOff>
    </xdr:from>
    <xdr:to>
      <xdr:col>8</xdr:col>
      <xdr:colOff>796635</xdr:colOff>
      <xdr:row>51</xdr:row>
      <xdr:rowOff>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464820</xdr:colOff>
      <xdr:row>6</xdr:row>
      <xdr:rowOff>60960</xdr:rowOff>
    </xdr:from>
    <xdr:to>
      <xdr:col>9</xdr:col>
      <xdr:colOff>198120</xdr:colOff>
      <xdr:row>18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647700</xdr:colOff>
      <xdr:row>6</xdr:row>
      <xdr:rowOff>7620</xdr:rowOff>
    </xdr:from>
    <xdr:to>
      <xdr:col>9</xdr:col>
      <xdr:colOff>175260</xdr:colOff>
      <xdr:row>18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6</xdr:row>
      <xdr:rowOff>60960</xdr:rowOff>
    </xdr:from>
    <xdr:to>
      <xdr:col>11</xdr:col>
      <xdr:colOff>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6</xdr:row>
      <xdr:rowOff>60960</xdr:rowOff>
    </xdr:from>
    <xdr:to>
      <xdr:col>11</xdr:col>
      <xdr:colOff>0</xdr:colOff>
      <xdr:row>18</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6</xdr:row>
      <xdr:rowOff>60960</xdr:rowOff>
    </xdr:from>
    <xdr:to>
      <xdr:col>10</xdr:col>
      <xdr:colOff>502920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30480</xdr:colOff>
      <xdr:row>2</xdr:row>
      <xdr:rowOff>137160</xdr:rowOff>
    </xdr:from>
    <xdr:to>
      <xdr:col>15</xdr:col>
      <xdr:colOff>30480</xdr:colOff>
      <xdr:row>14</xdr:row>
      <xdr:rowOff>99060</xdr:rowOff>
    </xdr:to>
    <mc:AlternateContent xmlns:mc="http://schemas.openxmlformats.org/markup-compatibility/2006" xmlns:a14="http://schemas.microsoft.com/office/drawing/2010/main">
      <mc:Choice Requires="a14">
        <xdr:graphicFrame macro="">
          <xdr:nvGraphicFramePr>
            <xdr:cNvPr id="3" name="Patient Name"/>
            <xdr:cNvGraphicFramePr/>
          </xdr:nvGraphicFramePr>
          <xdr:xfrm>
            <a:off x="0" y="0"/>
            <a:ext cx="0" cy="0"/>
          </xdr:xfrm>
          <a:graphic>
            <a:graphicData uri="http://schemas.microsoft.com/office/drawing/2010/slicer">
              <sle:slicer xmlns:sle="http://schemas.microsoft.com/office/drawing/2010/slicer" name="Patient Name"/>
            </a:graphicData>
          </a:graphic>
        </xdr:graphicFrame>
      </mc:Choice>
      <mc:Fallback xmlns="">
        <xdr:sp macro="" textlink="">
          <xdr:nvSpPr>
            <xdr:cNvPr id="3" name="Rectangle 2"/>
            <xdr:cNvSpPr>
              <a:spLocks noTextEdit="1"/>
            </xdr:cNvSpPr>
          </xdr:nvSpPr>
          <xdr:spPr>
            <a:xfrm>
              <a:off x="10393680" y="594360"/>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447675</xdr:colOff>
      <xdr:row>1</xdr:row>
      <xdr:rowOff>0</xdr:rowOff>
    </xdr:from>
    <xdr:to>
      <xdr:col>5</xdr:col>
      <xdr:colOff>809625</xdr:colOff>
      <xdr:row>12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13</xdr:row>
      <xdr:rowOff>9525</xdr:rowOff>
    </xdr:from>
    <xdr:to>
      <xdr:col>6</xdr:col>
      <xdr:colOff>600075</xdr:colOff>
      <xdr:row>24</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1057275</xdr:colOff>
      <xdr:row>25</xdr:row>
      <xdr:rowOff>180975</xdr:rowOff>
    </xdr:from>
    <xdr:to>
      <xdr:col>6</xdr:col>
      <xdr:colOff>533400</xdr:colOff>
      <xdr:row>37</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914400</xdr:colOff>
      <xdr:row>38</xdr:row>
      <xdr:rowOff>180975</xdr:rowOff>
    </xdr:from>
    <xdr:to>
      <xdr:col>6</xdr:col>
      <xdr:colOff>390525</xdr:colOff>
      <xdr:row>50</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266700</xdr:colOff>
      <xdr:row>14</xdr:row>
      <xdr:rowOff>38100</xdr:rowOff>
    </xdr:from>
    <xdr:to>
      <xdr:col>9</xdr:col>
      <xdr:colOff>638175</xdr:colOff>
      <xdr:row>25</xdr:row>
      <xdr:rowOff>57150</xdr:rowOff>
    </xdr:to>
    <mc:AlternateContent xmlns:mc="http://schemas.openxmlformats.org/markup-compatibility/2006" xmlns:a14="http://schemas.microsoft.com/office/drawing/2010/main">
      <mc:Choice Requires="a14">
        <xdr:graphicFrame macro="">
          <xdr:nvGraphicFramePr>
            <xdr:cNvPr id="8" name="Doctor"/>
            <xdr:cNvGraphicFramePr/>
          </xdr:nvGraphicFramePr>
          <xdr:xfrm>
            <a:off x="0" y="0"/>
            <a:ext cx="0" cy="0"/>
          </xdr:xfrm>
          <a:graphic>
            <a:graphicData uri="http://schemas.microsoft.com/office/drawing/2010/slicer">
              <sle:slicer xmlns:sle="http://schemas.microsoft.com/office/drawing/2010/slicer" name="Doctor"/>
            </a:graphicData>
          </a:graphic>
        </xdr:graphicFrame>
      </mc:Choice>
      <mc:Fallback xmlns="">
        <xdr:sp macro="" textlink="">
          <xdr:nvSpPr>
            <xdr:cNvPr id="0" name=""/>
            <xdr:cNvSpPr>
              <a:spLocks noTextEdit="1"/>
            </xdr:cNvSpPr>
          </xdr:nvSpPr>
          <xdr:spPr>
            <a:xfrm>
              <a:off x="10248900" y="3371850"/>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371475</xdr:colOff>
      <xdr:row>27</xdr:row>
      <xdr:rowOff>66675</xdr:rowOff>
    </xdr:from>
    <xdr:to>
      <xdr:col>9</xdr:col>
      <xdr:colOff>742950</xdr:colOff>
      <xdr:row>38</xdr:row>
      <xdr:rowOff>85725</xdr:rowOff>
    </xdr:to>
    <mc:AlternateContent xmlns:mc="http://schemas.openxmlformats.org/markup-compatibility/2006" xmlns:a14="http://schemas.microsoft.com/office/drawing/2010/main">
      <mc:Choice Requires="a14">
        <xdr:graphicFrame macro="">
          <xdr:nvGraphicFramePr>
            <xdr:cNvPr id="9" name="Registrar_Name"/>
            <xdr:cNvGraphicFramePr/>
          </xdr:nvGraphicFramePr>
          <xdr:xfrm>
            <a:off x="0" y="0"/>
            <a:ext cx="0" cy="0"/>
          </xdr:xfrm>
          <a:graphic>
            <a:graphicData uri="http://schemas.microsoft.com/office/drawing/2010/slicer">
              <sle:slicer xmlns:sle="http://schemas.microsoft.com/office/drawing/2010/slicer" name="Registrar_Name"/>
            </a:graphicData>
          </a:graphic>
        </xdr:graphicFrame>
      </mc:Choice>
      <mc:Fallback xmlns="">
        <xdr:sp macro="" textlink="">
          <xdr:nvSpPr>
            <xdr:cNvPr id="0" name=""/>
            <xdr:cNvSpPr>
              <a:spLocks noTextEdit="1"/>
            </xdr:cNvSpPr>
          </xdr:nvSpPr>
          <xdr:spPr>
            <a:xfrm>
              <a:off x="10353675" y="6496050"/>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552450</xdr:colOff>
      <xdr:row>41</xdr:row>
      <xdr:rowOff>0</xdr:rowOff>
    </xdr:from>
    <xdr:to>
      <xdr:col>9</xdr:col>
      <xdr:colOff>923925</xdr:colOff>
      <xdr:row>52</xdr:row>
      <xdr:rowOff>19050</xdr:rowOff>
    </xdr:to>
    <mc:AlternateContent xmlns:mc="http://schemas.openxmlformats.org/markup-compatibility/2006" xmlns:a14="http://schemas.microsoft.com/office/drawing/2010/main">
      <mc:Choice Requires="a14">
        <xdr:graphicFrame macro="">
          <xdr:nvGraphicFramePr>
            <xdr:cNvPr id="10" name="Patient_Type"/>
            <xdr:cNvGraphicFramePr/>
          </xdr:nvGraphicFramePr>
          <xdr:xfrm>
            <a:off x="0" y="0"/>
            <a:ext cx="0" cy="0"/>
          </xdr:xfrm>
          <a:graphic>
            <a:graphicData uri="http://schemas.microsoft.com/office/drawing/2010/slicer">
              <sle:slicer xmlns:sle="http://schemas.microsoft.com/office/drawing/2010/slicer" name="Patient_Type"/>
            </a:graphicData>
          </a:graphic>
        </xdr:graphicFrame>
      </mc:Choice>
      <mc:Fallback xmlns="">
        <xdr:sp macro="" textlink="">
          <xdr:nvSpPr>
            <xdr:cNvPr id="0" name=""/>
            <xdr:cNvSpPr>
              <a:spLocks noTextEdit="1"/>
            </xdr:cNvSpPr>
          </xdr:nvSpPr>
          <xdr:spPr>
            <a:xfrm>
              <a:off x="10534650" y="9763125"/>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328612</xdr:colOff>
      <xdr:row>65</xdr:row>
      <xdr:rowOff>209550</xdr:rowOff>
    </xdr:from>
    <xdr:to>
      <xdr:col>9</xdr:col>
      <xdr:colOff>33337</xdr:colOff>
      <xdr:row>77</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461962</xdr:colOff>
      <xdr:row>79</xdr:row>
      <xdr:rowOff>38100</xdr:rowOff>
    </xdr:from>
    <xdr:to>
      <xdr:col>8</xdr:col>
      <xdr:colOff>347662</xdr:colOff>
      <xdr:row>90</xdr:row>
      <xdr:rowOff>190500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133350</xdr:colOff>
      <xdr:row>0</xdr:row>
      <xdr:rowOff>209550</xdr:rowOff>
    </xdr:from>
    <xdr:to>
      <xdr:col>8</xdr:col>
      <xdr:colOff>295275</xdr:colOff>
      <xdr:row>11</xdr:row>
      <xdr:rowOff>228600</xdr:rowOff>
    </xdr:to>
    <mc:AlternateContent xmlns:mc="http://schemas.openxmlformats.org/markup-compatibility/2006" xmlns:a14="http://schemas.microsoft.com/office/drawing/2010/main">
      <mc:Choice Requires="a14">
        <xdr:graphicFrame macro="">
          <xdr:nvGraphicFramePr>
            <xdr:cNvPr id="12" name="Doctor 5"/>
            <xdr:cNvGraphicFramePr/>
          </xdr:nvGraphicFramePr>
          <xdr:xfrm>
            <a:off x="0" y="0"/>
            <a:ext cx="0" cy="0"/>
          </xdr:xfrm>
          <a:graphic>
            <a:graphicData uri="http://schemas.microsoft.com/office/drawing/2010/slicer">
              <sle:slicer xmlns:sle="http://schemas.microsoft.com/office/drawing/2010/slicer" name="Doctor 5"/>
            </a:graphicData>
          </a:graphic>
        </xdr:graphicFrame>
      </mc:Choice>
      <mc:Fallback xmlns="">
        <xdr:sp macro="" textlink="">
          <xdr:nvSpPr>
            <xdr:cNvPr id="0" name=""/>
            <xdr:cNvSpPr>
              <a:spLocks noTextEdit="1"/>
            </xdr:cNvSpPr>
          </xdr:nvSpPr>
          <xdr:spPr>
            <a:xfrm>
              <a:off x="10877550" y="209550"/>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1257300</xdr:colOff>
      <xdr:row>93</xdr:row>
      <xdr:rowOff>161925</xdr:rowOff>
    </xdr:from>
    <xdr:to>
      <xdr:col>10</xdr:col>
      <xdr:colOff>47625</xdr:colOff>
      <xdr:row>103</xdr:row>
      <xdr:rowOff>238125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1076325</xdr:colOff>
      <xdr:row>109</xdr:row>
      <xdr:rowOff>85725</xdr:rowOff>
    </xdr:from>
    <xdr:to>
      <xdr:col>4</xdr:col>
      <xdr:colOff>1047750</xdr:colOff>
      <xdr:row>119</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409575</xdr:colOff>
      <xdr:row>119</xdr:row>
      <xdr:rowOff>257175</xdr:rowOff>
    </xdr:from>
    <xdr:to>
      <xdr:col>4</xdr:col>
      <xdr:colOff>381000</xdr:colOff>
      <xdr:row>130</xdr:row>
      <xdr:rowOff>66675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804862</xdr:colOff>
      <xdr:row>1</xdr:row>
      <xdr:rowOff>219075</xdr:rowOff>
    </xdr:from>
    <xdr:to>
      <xdr:col>8</xdr:col>
      <xdr:colOff>347662</xdr:colOff>
      <xdr:row>13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523875</xdr:colOff>
      <xdr:row>1</xdr:row>
      <xdr:rowOff>228600</xdr:rowOff>
    </xdr:from>
    <xdr:to>
      <xdr:col>10</xdr:col>
      <xdr:colOff>676275</xdr:colOff>
      <xdr:row>12</xdr:row>
      <xdr:rowOff>247650</xdr:rowOff>
    </xdr:to>
    <mc:AlternateContent xmlns:mc="http://schemas.openxmlformats.org/markup-compatibility/2006" xmlns:a14="http://schemas.microsoft.com/office/drawing/2010/main">
      <mc:Choice Requires="a14">
        <xdr:graphicFrame macro="">
          <xdr:nvGraphicFramePr>
            <xdr:cNvPr id="3" name="Doctor 3"/>
            <xdr:cNvGraphicFramePr/>
          </xdr:nvGraphicFramePr>
          <xdr:xfrm>
            <a:off x="0" y="0"/>
            <a:ext cx="0" cy="0"/>
          </xdr:xfrm>
          <a:graphic>
            <a:graphicData uri="http://schemas.microsoft.com/office/drawing/2010/slicer">
              <sle:slicer xmlns:sle="http://schemas.microsoft.com/office/drawing/2010/slicer" name="Doctor 3"/>
            </a:graphicData>
          </a:graphic>
        </xdr:graphicFrame>
      </mc:Choice>
      <mc:Fallback xmlns="">
        <xdr:sp macro="" textlink="">
          <xdr:nvSpPr>
            <xdr:cNvPr id="0" name=""/>
            <xdr:cNvSpPr>
              <a:spLocks noTextEdit="1"/>
            </xdr:cNvSpPr>
          </xdr:nvSpPr>
          <xdr:spPr>
            <a:xfrm>
              <a:off x="8915400" y="495300"/>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261937</xdr:colOff>
      <xdr:row>14</xdr:row>
      <xdr:rowOff>19050</xdr:rowOff>
    </xdr:from>
    <xdr:to>
      <xdr:col>7</xdr:col>
      <xdr:colOff>642937</xdr:colOff>
      <xdr:row>25</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0</xdr:colOff>
      <xdr:row>14</xdr:row>
      <xdr:rowOff>19050</xdr:rowOff>
    </xdr:from>
    <xdr:to>
      <xdr:col>10</xdr:col>
      <xdr:colOff>152400</xdr:colOff>
      <xdr:row>25</xdr:row>
      <xdr:rowOff>38100</xdr:rowOff>
    </xdr:to>
    <mc:AlternateContent xmlns:mc="http://schemas.openxmlformats.org/markup-compatibility/2006" xmlns:a14="http://schemas.microsoft.com/office/drawing/2010/main">
      <mc:Choice Requires="a14">
        <xdr:graphicFrame macro="">
          <xdr:nvGraphicFramePr>
            <xdr:cNvPr id="5" name="Registrar_Name 3"/>
            <xdr:cNvGraphicFramePr/>
          </xdr:nvGraphicFramePr>
          <xdr:xfrm>
            <a:off x="0" y="0"/>
            <a:ext cx="0" cy="0"/>
          </xdr:xfrm>
          <a:graphic>
            <a:graphicData uri="http://schemas.microsoft.com/office/drawing/2010/slicer">
              <sle:slicer xmlns:sle="http://schemas.microsoft.com/office/drawing/2010/slicer" name="Registrar_Name 3"/>
            </a:graphicData>
          </a:graphic>
        </xdr:graphicFrame>
      </mc:Choice>
      <mc:Fallback xmlns="">
        <xdr:sp macro="" textlink="">
          <xdr:nvSpPr>
            <xdr:cNvPr id="0" name=""/>
            <xdr:cNvSpPr>
              <a:spLocks noTextEdit="1"/>
            </xdr:cNvSpPr>
          </xdr:nvSpPr>
          <xdr:spPr>
            <a:xfrm>
              <a:off x="8391525" y="3752850"/>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514350</xdr:colOff>
      <xdr:row>0</xdr:row>
      <xdr:rowOff>257175</xdr:rowOff>
    </xdr:from>
    <xdr:to>
      <xdr:col>8</xdr:col>
      <xdr:colOff>57150</xdr:colOff>
      <xdr:row>12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12</xdr:row>
      <xdr:rowOff>238125</xdr:rowOff>
    </xdr:from>
    <xdr:to>
      <xdr:col>7</xdr:col>
      <xdr:colOff>609600</xdr:colOff>
      <xdr:row>24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266700</xdr:colOff>
      <xdr:row>0</xdr:row>
      <xdr:rowOff>257175</xdr:rowOff>
    </xdr:from>
    <xdr:to>
      <xdr:col>10</xdr:col>
      <xdr:colOff>419100</xdr:colOff>
      <xdr:row>12</xdr:row>
      <xdr:rowOff>9525</xdr:rowOff>
    </xdr:to>
    <mc:AlternateContent xmlns:mc="http://schemas.openxmlformats.org/markup-compatibility/2006" xmlns:a14="http://schemas.microsoft.com/office/drawing/2010/main">
      <mc:Choice Requires="a14">
        <xdr:graphicFrame macro="">
          <xdr:nvGraphicFramePr>
            <xdr:cNvPr id="4" name="Doctor 4"/>
            <xdr:cNvGraphicFramePr/>
          </xdr:nvGraphicFramePr>
          <xdr:xfrm>
            <a:off x="0" y="0"/>
            <a:ext cx="0" cy="0"/>
          </xdr:xfrm>
          <a:graphic>
            <a:graphicData uri="http://schemas.microsoft.com/office/drawing/2010/slicer">
              <sle:slicer xmlns:sle="http://schemas.microsoft.com/office/drawing/2010/slicer" name="Doctor 4"/>
            </a:graphicData>
          </a:graphic>
        </xdr:graphicFrame>
      </mc:Choice>
      <mc:Fallback xmlns="">
        <xdr:sp macro="" textlink="">
          <xdr:nvSpPr>
            <xdr:cNvPr id="0" name=""/>
            <xdr:cNvSpPr>
              <a:spLocks noTextEdit="1"/>
            </xdr:cNvSpPr>
          </xdr:nvSpPr>
          <xdr:spPr>
            <a:xfrm>
              <a:off x="8991600" y="257175"/>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561975</xdr:colOff>
      <xdr:row>1</xdr:row>
      <xdr:rowOff>9525</xdr:rowOff>
    </xdr:from>
    <xdr:to>
      <xdr:col>12</xdr:col>
      <xdr:colOff>714375</xdr:colOff>
      <xdr:row>12</xdr:row>
      <xdr:rowOff>28575</xdr:rowOff>
    </xdr:to>
    <mc:AlternateContent xmlns:mc="http://schemas.openxmlformats.org/markup-compatibility/2006" xmlns:a14="http://schemas.microsoft.com/office/drawing/2010/main">
      <mc:Choice Requires="a14">
        <xdr:graphicFrame macro="">
          <xdr:nvGraphicFramePr>
            <xdr:cNvPr id="5" name="Registrar_Name 4"/>
            <xdr:cNvGraphicFramePr/>
          </xdr:nvGraphicFramePr>
          <xdr:xfrm>
            <a:off x="0" y="0"/>
            <a:ext cx="0" cy="0"/>
          </xdr:xfrm>
          <a:graphic>
            <a:graphicData uri="http://schemas.microsoft.com/office/drawing/2010/slicer">
              <sle:slicer xmlns:sle="http://schemas.microsoft.com/office/drawing/2010/slicer" name="Registrar_Name 4"/>
            </a:graphicData>
          </a:graphic>
        </xdr:graphicFrame>
      </mc:Choice>
      <mc:Fallback xmlns="">
        <xdr:sp macro="" textlink="">
          <xdr:nvSpPr>
            <xdr:cNvPr id="0" name=""/>
            <xdr:cNvSpPr>
              <a:spLocks noTextEdit="1"/>
            </xdr:cNvSpPr>
          </xdr:nvSpPr>
          <xdr:spPr>
            <a:xfrm>
              <a:off x="10963275" y="276225"/>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714375</xdr:colOff>
      <xdr:row>12</xdr:row>
      <xdr:rowOff>257175</xdr:rowOff>
    </xdr:from>
    <xdr:to>
      <xdr:col>10</xdr:col>
      <xdr:colOff>28575</xdr:colOff>
      <xdr:row>24</xdr:row>
      <xdr:rowOff>9525</xdr:rowOff>
    </xdr:to>
    <mc:AlternateContent xmlns:mc="http://schemas.openxmlformats.org/markup-compatibility/2006" xmlns:a14="http://schemas.microsoft.com/office/drawing/2010/main">
      <mc:Choice Requires="a14">
        <xdr:graphicFrame macro="">
          <xdr:nvGraphicFramePr>
            <xdr:cNvPr id="6" name="Patient_Type 3"/>
            <xdr:cNvGraphicFramePr/>
          </xdr:nvGraphicFramePr>
          <xdr:xfrm>
            <a:off x="0" y="0"/>
            <a:ext cx="0" cy="0"/>
          </xdr:xfrm>
          <a:graphic>
            <a:graphicData uri="http://schemas.microsoft.com/office/drawing/2010/slicer">
              <sle:slicer xmlns:sle="http://schemas.microsoft.com/office/drawing/2010/slicer" name="Patient_Type 3"/>
            </a:graphicData>
          </a:graphic>
        </xdr:graphicFrame>
      </mc:Choice>
      <mc:Fallback xmlns="">
        <xdr:sp macro="" textlink="">
          <xdr:nvSpPr>
            <xdr:cNvPr id="0" name=""/>
            <xdr:cNvSpPr>
              <a:spLocks noTextEdit="1"/>
            </xdr:cNvSpPr>
          </xdr:nvSpPr>
          <xdr:spPr>
            <a:xfrm>
              <a:off x="8601075" y="3457575"/>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766.434003009257" createdVersion="5" refreshedVersion="4" minRefreshableVersion="3" recordCount="9">
  <cacheSource type="worksheet">
    <worksheetSource name="Table5"/>
  </cacheSource>
  <cacheFields count="5">
    <cacheField name="Patient Name" numFmtId="0">
      <sharedItems count="9">
        <s v="David Harris"/>
        <s v="Emily Clark"/>
        <s v="Thomas Turner"/>
        <s v="Rohit Singh"/>
        <s v="Linda Davis"/>
        <s v="James Wilson"/>
        <s v="Sarah Turner"/>
        <s v="Arjun"/>
        <s v="Maran"/>
      </sharedItems>
    </cacheField>
    <cacheField name="Arrival Time" numFmtId="18">
      <sharedItems containsSemiMixedTypes="0" containsNonDate="0" containsDate="1" containsString="0" minDate="1899-12-30T06:00:00" maxDate="1899-12-30T21:00:00" count="5">
        <d v="1899-12-30T06:00:00"/>
        <d v="1899-12-30T07:00:00"/>
        <d v="1899-12-30T07:40:00"/>
        <d v="1899-12-30T08:24:00"/>
        <d v="1899-12-30T21:00:00"/>
      </sharedItems>
    </cacheField>
    <cacheField name="Wating Time" numFmtId="21">
      <sharedItems containsSemiMixedTypes="0" containsString="0" containsNumber="1" minValue="-45766.183769212963" maxValue="-45765.558769212963"/>
    </cacheField>
    <cacheField name="Registrar" numFmtId="0">
      <sharedItems count="5">
        <s v="Lindy"/>
        <s v="Tim"/>
        <s v="Brandon"/>
        <s v="Brittany"/>
        <s v="Jennifer"/>
      </sharedItems>
    </cacheField>
    <cacheField name="Coulmn"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766.434003240742" createdVersion="5" refreshedVersion="4" minRefreshableVersion="3" recordCount="502">
  <cacheSource type="worksheet">
    <worksheetSource name="table1"/>
  </cacheSource>
  <cacheFields count="13">
    <cacheField name="Month" numFmtId="17">
      <sharedItems count="11">
        <s v="January"/>
        <s v="February"/>
        <s v="March"/>
        <s v="April"/>
        <s v="May"/>
        <s v="June"/>
        <s v="July"/>
        <s v="August"/>
        <s v="Jan" u="1"/>
        <s v="Aug" u="1"/>
        <s v="Feb" u="1"/>
      </sharedItems>
    </cacheField>
    <cacheField name="Patient_Type" numFmtId="0">
      <sharedItems count="8">
        <s v="Outpatient"/>
        <s v="Revisit"/>
        <s v="Orthopedics"/>
        <s v="Pediatrics"/>
        <s v="Emergency"/>
        <s v="Radiology"/>
        <s v="Inpatient"/>
        <s v="Cardiology"/>
      </sharedItems>
    </cacheField>
    <cacheField name="Patient_Name" numFmtId="0">
      <sharedItems count="398">
        <s v="Januarye Smith"/>
        <s v="David Clark"/>
        <s v="Carol Wright"/>
        <s v="Ankit Gupta"/>
        <s v="Pooja Sharma"/>
        <s v="John Smith"/>
        <s v="David Harris"/>
        <s v="Linda Davis"/>
        <s v="Neha Kapoor"/>
        <s v="Varun Sharma"/>
        <s v="Dhruv Verma"/>
        <s v="Om Verma"/>
        <s v="wick"/>
        <s v="Rohit"/>
        <s v="Mary Turner"/>
        <s v="Thomas "/>
        <s v="Aniket"/>
        <s v="Thomas Turner"/>
        <s v=" Patel"/>
        <s v="Robert Harris"/>
        <s v="Rajesh Patel"/>
        <s v="Nisha Verma"/>
        <s v="Ritu Mishra"/>
        <s v="Emily Clark"/>
        <s v="Emma Miller"/>
        <s v="Rahul Sharma"/>
        <s v="Riya Sharma"/>
        <s v="Aarav Patel"/>
        <s v="Avani Patel"/>
        <s v="Kabir Verma"/>
        <s v="Rohit Singh"/>
        <s v="Emily Johnson"/>
        <s v="Arjun Kumar"/>
        <s v="Aditya Singh"/>
        <s v="Michael Brown"/>
        <s v="Michael Smith"/>
        <s v="Alisha Verma"/>
        <s v="Simran Kapoor"/>
        <s v="Arnav Sharma"/>
        <s v="Nihal Patel"/>
        <s v="Susan Baker"/>
        <s v="Joseph Adams"/>
        <s v="Meera Kapoor"/>
        <s v="Vikram Yadav"/>
        <s v="Susan Taylor"/>
        <s v="James Wilson"/>
        <s v="Rohini Verma"/>
        <s v="Naman Verma"/>
        <s v="Esha Sharma"/>
        <s v="Mira Sharma"/>
        <s v="Michael Wong"/>
        <s v="Steven Turner"/>
        <s v="Priya Sharma"/>
        <s v="Aarti Choudhary"/>
        <s v="Olivia Smith"/>
        <s v="Ethan Clark"/>
        <s v="Sophia Wright"/>
        <s v="Liam Gupta"/>
        <s v="Ava Sharma"/>
        <s v="Noah Smith"/>
        <s v="Mason Harris"/>
        <s v="Isabella Davis"/>
        <s v="Mia Kapoor"/>
        <s v="Jackson Sharma"/>
        <s v="Amelia Verma"/>
        <s v="Harper Verma"/>
        <s v="Samuel Smith"/>
        <s v="Mia Harris"/>
        <s v="Jackson Smith"/>
        <s v="Sophia Turner"/>
        <s v="Oliver"/>
        <s v="Daniel"/>
        <s v="Grace"/>
        <s v="Benjamin"/>
        <s v="William"/>
        <s v="Alexander"/>
        <s v="Evelyn"/>
        <s v="Elijah"/>
        <s v="Henry"/>
        <s v="Daniel Turner"/>
        <s v="Ava Patel"/>
        <s v="Mia Patel"/>
        <s v="Amelia Clark"/>
        <s v="Olivia Miller"/>
        <s v="Noah Sharma"/>
        <s v="Olivia Sharma"/>
        <s v="Alexander Patel"/>
        <s v="Emma Verma"/>
        <s v="Daniel Singh"/>
        <s v="Aiden Kumar"/>
        <s v="Jackson Singh"/>
        <s v="Jacob Brown"/>
        <s v="Alexander Smith"/>
        <s v="Grace Verma"/>
        <s v="Olivia Kapoor"/>
        <s v="Ella Sharma"/>
        <s v="Alexander Wong"/>
        <s v="Benjamin Turner"/>
        <s v="Sophia Sharma"/>
        <s v="Ella Choudhary"/>
        <s v="Olivia Johnson"/>
        <s v="Grace Turner"/>
        <s v="Mia Singh"/>
        <s v="Ethan Patel"/>
        <s v="Emma Patel"/>
        <s v="Sophia Verma"/>
        <s v="Amina Adeyemi"/>
        <s v="Kwame Bello"/>
        <s v="Fatima Chukwu"/>
        <s v="Malik Diop"/>
        <s v="Nia Eze"/>
        <s v="Zara Fofana"/>
        <s v="Kofi Gbenga"/>
        <s v="Aisha Habibi"/>
        <s v="Jelani Ibe"/>
        <s v="Zuri Jalloh"/>
        <s v="Ife Kanu"/>
        <s v="Laila Mokwena"/>
        <s v="Amari Ndlovu"/>
        <s v="Simba Okafor"/>
        <s v="Nala Okeke"/>
        <s v="Ayo Olufemi"/>
        <s v="Zainab Pemba"/>
        <s v="Tariq Quao"/>
        <s v="Nia Rashidi"/>
        <s v="Imani Sankara"/>
        <s v="Kwame Chibuzo"/>
        <s v="Fatima Dikeledi"/>
        <s v="Malik Esi"/>
        <s v="Zara Fadil"/>
        <s v="Kofi Gahiji"/>
        <s v="Aisha Haben"/>
        <s v="Jelani Ijeoma"/>
        <s v="Zuri Jendayi"/>
        <s v="Ife Kelechi"/>
        <s v="Laila Malaika"/>
        <s v="Amari Ndulu"/>
        <s v="Simba Osei"/>
        <s v="Nala Oyin"/>
        <s v="Ayo Ola"/>
        <s v="Zainab Oni"/>
        <s v="Tariq Qamar"/>
        <s v="Nia Rafiki"/>
        <s v="Imani Sango"/>
        <s v="Amani Shani"/>
        <s v="Zola Tumelo"/>
        <s v="Imani Ugo"/>
        <s v="Amina Umi"/>
        <s v="Kofi Usi"/>
        <s v="Zuri Wura"/>
        <s v="Malik Yaro"/>
        <s v="Nia Zula"/>
        <s v="Amari Abasi"/>
        <s v="Zainab Abebe"/>
        <s v="Amina Bola"/>
        <s v="Kwame Chuka"/>
        <s v="Fatima Daba"/>
        <s v="Malik Enitan"/>
        <s v="Zara Femi"/>
        <s v="Kofi Gwaza"/>
        <s v="Aisha Hauwa"/>
        <s v="Jelani Idrissa"/>
        <s v="Zuri Jengo"/>
        <s v="Ife Kenyatta"/>
        <s v="Aarav Agrawal"/>
        <s v="Riya Bhat"/>
        <s v="Arjun Chatterjee"/>
        <s v="Aanya Das"/>
        <s v="Aryan Eswar"/>
        <s v="Vedika Ganesh"/>
        <s v="Rohan Iyer"/>
        <s v="Isha Joshi"/>
        <s v="Aditi Kapoor"/>
        <s v="Siddharth Lal"/>
        <s v="Diya Mehra"/>
        <s v="Aniket Nair"/>
        <s v="Tara Patel"/>
        <s v="Kavya Raghavan"/>
        <s v="Pranav Sharma"/>
        <s v="Ishani Thakur"/>
        <s v="Varun Unni"/>
        <s v="Aarohi Vyas"/>
        <s v="Advait Yadav"/>
        <s v="Ananya Adiga"/>
        <s v="Aditya Balan"/>
        <s v="Swara Chakrabarti"/>
        <s v="Yash Dhawan"/>
        <s v="Aishwarya Eswar"/>
        <s v="Vedant Gopal"/>
        <s v="Neha Iyer"/>
        <s v="Aryan Jha"/>
        <s v="Riya Khan"/>
        <s v="Pranav Lakhani"/>
        <s v="Diya Mehta"/>
        <s v="Avni Nair"/>
        <s v="Rohan Oberoi"/>
        <s v="Kritika Patel"/>
        <s v="Aanya Rao"/>
        <s v="Vedika Singh"/>
        <s v="Aarav Trivedi"/>
        <s v="Advik Varma"/>
        <s v="Isha Walia"/>
        <s v="Arnav Yadav"/>
        <s v="Ananya Ahuja"/>
        <s v="Arjun Bhatia"/>
        <s v="Arnav Patel"/>
        <s v="Diya RaJanuary"/>
        <s v="Rohit Sharma"/>
        <s v="Vedika Tandon"/>
        <s v="Aditi Verma"/>
        <s v="Ishan Ahluwalia"/>
        <s v="Swara Banerjee"/>
        <s v="Isha Choudhury"/>
        <s v="Yuvraj Datta"/>
        <s v="Arjun Grover"/>
        <s v="Aishani Kapoor"/>
        <s v="Vedant Malhotra"/>
        <s v="Riya Narang"/>
        <s v="Arnav Prasad"/>
        <s v="Advait Reddy"/>
        <s v="Yash Saxena"/>
        <s v="Isha Tomar"/>
        <s v="Anika Varun"/>
        <s v="Pranav Yadav"/>
        <s v="Aarav Zaman"/>
        <s v="Jack Anderson"/>
        <s v="Ruby Baker"/>
        <s v="Oliver Campbell"/>
        <s v="Mia Davis"/>
        <s v="William Evans"/>
        <s v="Ava Foster"/>
        <s v="Noah Gibson"/>
        <s v="Charlotte Harris"/>
        <s v="Lucas Ingram"/>
        <s v="Isla Johnson"/>
        <s v="Liam Kelly"/>
        <s v="Zoe Lawson"/>
        <s v="Thomas Smith"/>
        <s v="Amelia Taylor"/>
        <s v="James Underwood"/>
        <s v="Lily Vega"/>
        <s v="Cooper White"/>
        <s v="Emily Young"/>
        <s v="Hudson Zane"/>
        <s v="Grace Adams"/>
        <s v="Noah Bailey"/>
        <s v="Isabella Clarke"/>
        <s v="Ethan Davies"/>
        <s v="Mia Ellis"/>
        <s v="William Franklin"/>
        <s v="Ava Green"/>
        <s v="Oliver Harris"/>
        <s v="Sophie Ingram"/>
        <s v="Lucas Jackson"/>
        <s v="Lily Kelly"/>
        <s v="Jack Lawson"/>
        <s v="Grace Martin"/>
        <s v="Ethan Nelson"/>
        <s v="Ruby O'Connor"/>
        <s v="Oliver Parker"/>
        <s v="Mia Quinn"/>
        <s v="Henry Roberts"/>
        <s v="Zoe Smith"/>
        <s v="Liam Turner"/>
        <s v="Chloe Underwood"/>
        <s v="Thomas VAugusthan"/>
        <s v="Amelia Walker"/>
        <s v="Oscar Xavier"/>
        <s v="Charlotte Young"/>
        <s v="Liam Anderson"/>
        <s v="Cooper Campbell"/>
        <s v="Olivia Davis"/>
        <s v="Charlie Evans"/>
        <s v="Isla Foster"/>
        <s v="Hudson Gibson"/>
        <s v="Emily Harris"/>
        <s v="Oscar Ingram"/>
        <s v="Zoe Johnson"/>
        <s v="Ava Kelly"/>
        <s v="Noah Lawson"/>
        <s v="Lily Mitchell"/>
        <s v="William Nelson"/>
        <s v="Mia O'Brien"/>
        <s v="Jack Patel"/>
        <s v="Sophie Quinn"/>
        <s v="Ethan Ryan"/>
        <s v="Henry Mitchell"/>
        <s v="Olivia Nelson"/>
        <s v="Ethan O'Brien"/>
        <s v="Grace Patel"/>
        <s v="Charlie Quinn"/>
        <s v="Sophie Ryan"/>
        <s v="Oliver Adams"/>
        <s v="Amelia Baker"/>
        <s v="Noah Carter"/>
        <s v="Sophia Davies"/>
        <s v="Jack Edwards"/>
        <s v="Emily Fisher"/>
        <s v="Thomas Gray"/>
        <s v="Olivia Harris"/>
        <s v="William Ingram"/>
        <s v="James King"/>
        <s v="Lily Lewis"/>
        <s v="Ethan Mitchell"/>
        <s v="Mia Nelson"/>
        <s v="Harry Owen"/>
        <s v="George Quinn"/>
        <s v="Ruby Robinson"/>
        <s v="Jacob Smith"/>
        <s v="Benjamin Underwood"/>
        <s v="Poppy VAugusthan"/>
        <s v="Oscar Wilson"/>
        <s v="Sophie Young"/>
        <s v="Oliver Anderson"/>
        <s v="Amelia Brown"/>
        <s v="George Clark"/>
        <s v="Emily Davis"/>
        <s v="Harry Evans"/>
        <s v="Noah Green"/>
        <s v="Isla Harris"/>
        <s v="Charlie Ingram"/>
        <s v="Lily Jackson"/>
        <s v="Leo Khan"/>
        <s v="Mia Lawson"/>
        <s v="Samuel Mitchell"/>
        <s v="Sophia Nelson"/>
        <s v="Max Owen"/>
        <s v="Oscar Quinn"/>
        <s v="Florence Roberts"/>
        <s v="Ruby Taylor"/>
        <s v="Alexander Underwood"/>
        <s v="Eva VAugusthan"/>
        <s v="Jack Walker"/>
        <s v="Emily Xavier"/>
        <s v="Ethan Young"/>
        <s v="Isabella Adams"/>
        <s v="Jacob Baker"/>
        <s v="Sophia Carter"/>
        <s v="Daniel Davies"/>
        <s v="Olivia Evans"/>
        <s v="Joseph Fisher"/>
        <s v="William Harris"/>
        <s v="Emily Ingram"/>
        <s v="Oliver Lewis"/>
        <s v="Mia Mitchell"/>
        <s v="Harry Nelson"/>
        <s v="Ava Owen"/>
        <s v="Thomas Patel"/>
        <s v="Poppy Quinn"/>
        <s v="Samuel Robinson"/>
        <s v="Grace Smith"/>
        <s v="Alexander Turner"/>
        <s v="Aarav Anderson"/>
        <s v="Emily Baker"/>
        <s v="Isla Davis"/>
        <s v="Liam Evans"/>
        <s v="Lily Johnson"/>
        <s v="James Kelly"/>
        <s v="Charlotte Lawson"/>
        <s v="Sophia Patel"/>
        <s v="Lucas Quinn"/>
        <s v="Mia Robinson"/>
        <s v="Amelia Young"/>
        <s v="Aryan Adams"/>
        <s v="Emma Clark"/>
        <s v="Jacob Davies"/>
        <s v="Sophia Edwards"/>
        <s v="Isabella Fisher"/>
        <s v="Noah Gray"/>
        <s v="Ava Harris"/>
        <s v="Oliver Ingram"/>
        <s v="Mia King"/>
        <s v="Leo Lawson"/>
        <s v="Emily Martin"/>
        <s v="Daniel Nelson"/>
        <s v="Olivia Owen"/>
        <s v="Henry Patel"/>
        <s v="Zoe Quinn"/>
        <s v="Liam Robinson"/>
        <s v="Charlie Turner"/>
        <s v="Sophia Underwood"/>
        <s v="Ella VAugusthan"/>
        <s v="Samuel Wilson"/>
        <s v="Isla Young"/>
        <s v="Daniel Anderson"/>
        <s v="Mia Baker"/>
        <s v="Charlie Carter"/>
        <s v="Henry Evans"/>
        <s v="Lucas Gibson"/>
        <s v="Grace Harris"/>
        <s v="Noah Ingram"/>
        <s v="Oliver Kelly"/>
        <s v="Sophia Mitchell"/>
        <s v="Jack Nelson"/>
        <s v="William Patel"/>
        <s v="Emily Quinn"/>
        <s v="Ethan Robinson"/>
        <s v="Isabella Smith"/>
      </sharedItems>
    </cacheField>
    <cacheField name="Doctor" numFmtId="0">
      <sharedItems count="8">
        <s v="Dr. Anderson"/>
        <s v="Dr. Gupta"/>
        <s v="Dr. Johnson"/>
        <s v="Dr. Kapoor"/>
        <s v="Dr. Martinez"/>
        <s v="Dr. Patel"/>
        <s v="Dr. Turner"/>
        <s v="Dr. Williams"/>
      </sharedItems>
    </cacheField>
    <cacheField name="Registrar_Name" numFmtId="0">
      <sharedItems count="5">
        <s v="Jennifer"/>
        <s v="Brittany"/>
        <s v="Brandon"/>
        <s v="Tim"/>
        <s v="Lindy"/>
      </sharedItems>
    </cacheField>
    <cacheField name="Arrival_Time" numFmtId="164">
      <sharedItems containsSemiMixedTypes="0" containsNonDate="0" containsDate="1" containsString="0" minDate="1899-12-30T08:50:00" maxDate="1899-12-30T20:45:00"/>
    </cacheField>
    <cacheField name="Appointment_Time" numFmtId="164">
      <sharedItems containsSemiMixedTypes="0" containsNonDate="0" containsDate="1" containsString="0" minDate="1899-12-30T09:00:00" maxDate="1899-12-30T20:45:00" count="20">
        <d v="1899-12-30T09:00:00"/>
        <d v="1899-12-30T09:30:00"/>
        <d v="1899-12-30T13:30:00"/>
        <d v="1899-12-30T14:30:00"/>
        <d v="1899-12-30T15:30:00"/>
        <d v="1899-12-30T16:00:00"/>
        <d v="1899-12-30T16:15:00"/>
        <d v="1899-12-30T16:45:00"/>
        <d v="1899-12-30T17:15:00"/>
        <d v="1899-12-30T18:30:00"/>
        <d v="1899-12-30T19:50:00"/>
        <d v="1899-12-30T20:00:00"/>
        <d v="1899-12-30T20:30:00"/>
        <d v="1899-12-30T20:45:00"/>
        <d v="1899-12-30T16:30:00"/>
        <d v="1899-12-30T18:00:00"/>
        <d v="1899-12-30T09:15:00"/>
        <d v="1899-12-30T17:30:00"/>
        <d v="1899-12-30T11:45:00"/>
        <d v="1899-12-30T12:30:00"/>
      </sharedItems>
      <fieldGroup base="6">
        <rangePr autoStart="0" autoEnd="0" groupBy="hours" startDate="1899-12-30T09:00:00" endDate="1899-12-30T22:45:00"/>
        <groupItems count="26">
          <s v="&lt;00-01-1900"/>
          <s v="00"/>
          <s v="01"/>
          <s v="02"/>
          <s v="03"/>
          <s v="04"/>
          <s v="05"/>
          <s v="06"/>
          <s v="07"/>
          <s v="08"/>
          <s v="09"/>
          <s v="10"/>
          <s v="11"/>
          <s v="12"/>
          <s v="13"/>
          <s v="14"/>
          <s v="15"/>
          <s v="16"/>
          <s v="17"/>
          <s v="18"/>
          <s v="19"/>
          <s v="20"/>
          <s v="21"/>
          <s v="22"/>
          <s v="23"/>
          <s v="&gt;00-01-1900"/>
        </groupItems>
      </fieldGroup>
    </cacheField>
    <cacheField name="Start_Time" numFmtId="164">
      <sharedItems containsSemiMixedTypes="0" containsNonDate="0" containsDate="1" containsString="0" minDate="1899-12-30T08:55:00" maxDate="1899-12-30T20:50:00"/>
    </cacheField>
    <cacheField name="End_Time" numFmtId="164">
      <sharedItems containsSemiMixedTypes="0" containsNonDate="0" containsDate="1" containsString="0" minDate="1899-12-30T09:10:00" maxDate="1899-12-30T21:00:00" count="22">
        <d v="1899-12-30T09:10:00"/>
        <d v="1899-12-30T09:15:00"/>
        <d v="1899-12-30T09:50:00"/>
        <d v="1899-12-30T13:45:00"/>
        <d v="1899-12-30T14:45:00"/>
        <d v="1899-12-30T15:35:00"/>
        <d v="1899-12-30T16:15:00"/>
        <d v="1899-12-30T16:30:00"/>
        <d v="1899-12-30T17:00:00"/>
        <d v="1899-12-30T17:30:00"/>
        <d v="1899-12-30T18:45:00"/>
        <d v="1899-12-30T20:05:00"/>
        <d v="1899-12-30T20:15:00"/>
        <d v="1899-12-30T20:50:00"/>
        <d v="1899-12-30T21:00:00"/>
        <d v="1899-12-30T16:40:00"/>
        <d v="1899-12-30T18:15:00"/>
        <d v="1899-12-30T09:35:00"/>
        <d v="1899-12-30T17:45:00"/>
        <d v="1899-12-30T12:05:00"/>
        <d v="1899-12-30T12:45:00"/>
        <d v="1899-12-30T13:40:00"/>
      </sharedItems>
    </cacheField>
    <cacheField name="Wait_Time (mins)" numFmtId="0">
      <sharedItems containsSemiMixedTypes="0" containsString="0" containsNumber="1" containsInteger="1" minValue="-5" maxValue="10" count="4">
        <n v="10"/>
        <n v="5"/>
        <n v="0"/>
        <n v="-5"/>
      </sharedItems>
    </cacheField>
    <cacheField name="Duration (mins)" numFmtId="0">
      <sharedItems containsSemiMixedTypes="0" containsString="0" containsNumber="1" containsInteger="1" minValue="7" maxValue="15" count="3">
        <n v="15"/>
        <n v="10"/>
        <n v="7"/>
      </sharedItems>
    </cacheField>
    <cacheField name="Staff_Utilization" numFmtId="9">
      <sharedItems containsSemiMixedTypes="0" containsString="0" containsNumber="1" containsInteger="1" minValue="1" maxValue="1" count="1">
        <n v="1"/>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
  <r>
    <x v="0"/>
    <x v="0"/>
    <n v="-45766.183769212963"/>
    <x v="0"/>
    <n v="1"/>
  </r>
  <r>
    <x v="1"/>
    <x v="1"/>
    <n v="-45766.142102546299"/>
    <x v="1"/>
    <n v="1"/>
  </r>
  <r>
    <x v="2"/>
    <x v="2"/>
    <n v="-45766.114324768518"/>
    <x v="2"/>
    <n v="1"/>
  </r>
  <r>
    <x v="3"/>
    <x v="2"/>
    <n v="-45766.114324768518"/>
    <x v="3"/>
    <n v="1"/>
  </r>
  <r>
    <x v="4"/>
    <x v="0"/>
    <n v="-45766.183769212963"/>
    <x v="4"/>
    <n v="1"/>
  </r>
  <r>
    <x v="5"/>
    <x v="2"/>
    <n v="-45766.114324768518"/>
    <x v="0"/>
    <n v="1"/>
  </r>
  <r>
    <x v="6"/>
    <x v="2"/>
    <n v="-45766.114324768518"/>
    <x v="1"/>
    <n v="1"/>
  </r>
  <r>
    <x v="7"/>
    <x v="3"/>
    <n v="-45766.083769212964"/>
    <x v="2"/>
    <n v="1"/>
  </r>
  <r>
    <x v="8"/>
    <x v="4"/>
    <n v="-45765.558769212963"/>
    <x v="3"/>
    <n v="1"/>
  </r>
</pivotCacheRecords>
</file>

<file path=xl/pivotCache/pivotCacheRecords2.xml><?xml version="1.0" encoding="utf-8"?>
<pivotCacheRecords xmlns="http://schemas.openxmlformats.org/spreadsheetml/2006/main" xmlns:r="http://schemas.openxmlformats.org/officeDocument/2006/relationships" count="502">
  <r>
    <x v="0"/>
    <x v="0"/>
    <x v="0"/>
    <x v="0"/>
    <x v="0"/>
    <d v="1899-12-30T08:50:00"/>
    <x v="0"/>
    <d v="1899-12-30T08:55:00"/>
    <x v="0"/>
    <x v="0"/>
    <x v="0"/>
    <x v="0"/>
    <n v="1"/>
  </r>
  <r>
    <x v="0"/>
    <x v="0"/>
    <x v="1"/>
    <x v="0"/>
    <x v="1"/>
    <d v="1899-12-30T08:55:00"/>
    <x v="0"/>
    <d v="1899-12-30T09:05:00"/>
    <x v="1"/>
    <x v="1"/>
    <x v="1"/>
    <x v="0"/>
    <n v="1"/>
  </r>
  <r>
    <x v="0"/>
    <x v="0"/>
    <x v="2"/>
    <x v="0"/>
    <x v="2"/>
    <d v="1899-12-30T09:25:00"/>
    <x v="1"/>
    <d v="1899-12-30T09:35:00"/>
    <x v="2"/>
    <x v="1"/>
    <x v="0"/>
    <x v="0"/>
    <n v="1"/>
  </r>
  <r>
    <x v="0"/>
    <x v="0"/>
    <x v="3"/>
    <x v="0"/>
    <x v="0"/>
    <d v="1899-12-30T13:25:00"/>
    <x v="2"/>
    <d v="1899-12-30T13:30:00"/>
    <x v="3"/>
    <x v="1"/>
    <x v="0"/>
    <x v="0"/>
    <n v="1"/>
  </r>
  <r>
    <x v="0"/>
    <x v="0"/>
    <x v="4"/>
    <x v="0"/>
    <x v="1"/>
    <d v="1899-12-30T14:25:00"/>
    <x v="3"/>
    <d v="1899-12-30T14:30:00"/>
    <x v="4"/>
    <x v="1"/>
    <x v="0"/>
    <x v="0"/>
    <n v="1"/>
  </r>
  <r>
    <x v="0"/>
    <x v="0"/>
    <x v="5"/>
    <x v="0"/>
    <x v="2"/>
    <d v="1899-12-30T15:25:00"/>
    <x v="4"/>
    <d v="1899-12-30T15:28:00"/>
    <x v="5"/>
    <x v="1"/>
    <x v="2"/>
    <x v="0"/>
    <n v="1"/>
  </r>
  <r>
    <x v="0"/>
    <x v="0"/>
    <x v="6"/>
    <x v="0"/>
    <x v="2"/>
    <d v="1899-12-30T15:55:00"/>
    <x v="5"/>
    <d v="1899-12-30T16:05:00"/>
    <x v="6"/>
    <x v="1"/>
    <x v="1"/>
    <x v="0"/>
    <n v="1"/>
  </r>
  <r>
    <x v="0"/>
    <x v="0"/>
    <x v="7"/>
    <x v="0"/>
    <x v="3"/>
    <d v="1899-12-30T16:10:00"/>
    <x v="6"/>
    <d v="1899-12-30T16:20:00"/>
    <x v="7"/>
    <x v="1"/>
    <x v="1"/>
    <x v="0"/>
    <n v="1"/>
  </r>
  <r>
    <x v="0"/>
    <x v="0"/>
    <x v="8"/>
    <x v="0"/>
    <x v="3"/>
    <d v="1899-12-30T16:40:00"/>
    <x v="7"/>
    <d v="1899-12-30T16:50:00"/>
    <x v="8"/>
    <x v="1"/>
    <x v="1"/>
    <x v="0"/>
    <n v="1"/>
  </r>
  <r>
    <x v="0"/>
    <x v="0"/>
    <x v="9"/>
    <x v="0"/>
    <x v="4"/>
    <d v="1899-12-30T17:15:00"/>
    <x v="8"/>
    <d v="1899-12-30T17:15:00"/>
    <x v="9"/>
    <x v="2"/>
    <x v="0"/>
    <x v="0"/>
    <n v="1"/>
  </r>
  <r>
    <x v="0"/>
    <x v="0"/>
    <x v="10"/>
    <x v="0"/>
    <x v="4"/>
    <d v="1899-12-30T18:30:00"/>
    <x v="9"/>
    <d v="1899-12-30T18:35:00"/>
    <x v="10"/>
    <x v="2"/>
    <x v="1"/>
    <x v="0"/>
    <n v="1"/>
  </r>
  <r>
    <x v="0"/>
    <x v="0"/>
    <x v="11"/>
    <x v="0"/>
    <x v="3"/>
    <d v="1899-12-30T19:45:00"/>
    <x v="10"/>
    <d v="1899-12-30T19:55:00"/>
    <x v="11"/>
    <x v="1"/>
    <x v="1"/>
    <x v="0"/>
    <n v="1"/>
  </r>
  <r>
    <x v="0"/>
    <x v="1"/>
    <x v="0"/>
    <x v="0"/>
    <x v="2"/>
    <d v="1899-12-30T20:00:00"/>
    <x v="11"/>
    <d v="1899-12-30T20:05:00"/>
    <x v="12"/>
    <x v="2"/>
    <x v="1"/>
    <x v="0"/>
    <n v="1"/>
  </r>
  <r>
    <x v="0"/>
    <x v="1"/>
    <x v="2"/>
    <x v="0"/>
    <x v="0"/>
    <d v="1899-12-30T20:30:00"/>
    <x v="12"/>
    <d v="1899-12-30T20:35:00"/>
    <x v="13"/>
    <x v="2"/>
    <x v="0"/>
    <x v="0"/>
    <n v="1"/>
  </r>
  <r>
    <x v="0"/>
    <x v="1"/>
    <x v="5"/>
    <x v="0"/>
    <x v="2"/>
    <d v="1899-12-30T20:45:00"/>
    <x v="13"/>
    <d v="1899-12-30T20:50:00"/>
    <x v="14"/>
    <x v="2"/>
    <x v="1"/>
    <x v="0"/>
    <n v="1"/>
  </r>
  <r>
    <x v="0"/>
    <x v="2"/>
    <x v="12"/>
    <x v="1"/>
    <x v="4"/>
    <d v="1899-12-30T15:25:00"/>
    <x v="4"/>
    <d v="1899-12-30T15:28:00"/>
    <x v="5"/>
    <x v="1"/>
    <x v="2"/>
    <x v="0"/>
    <n v="1"/>
  </r>
  <r>
    <x v="0"/>
    <x v="2"/>
    <x v="13"/>
    <x v="1"/>
    <x v="3"/>
    <d v="1899-12-30T15:55:00"/>
    <x v="5"/>
    <d v="1899-12-30T16:05:00"/>
    <x v="6"/>
    <x v="1"/>
    <x v="1"/>
    <x v="0"/>
    <n v="1"/>
  </r>
  <r>
    <x v="0"/>
    <x v="1"/>
    <x v="14"/>
    <x v="1"/>
    <x v="3"/>
    <d v="1899-12-30T16:10:00"/>
    <x v="6"/>
    <d v="1899-12-30T16:20:00"/>
    <x v="7"/>
    <x v="1"/>
    <x v="1"/>
    <x v="0"/>
    <n v="1"/>
  </r>
  <r>
    <x v="0"/>
    <x v="2"/>
    <x v="15"/>
    <x v="1"/>
    <x v="0"/>
    <d v="1899-12-30T16:40:00"/>
    <x v="7"/>
    <d v="1899-12-30T16:50:00"/>
    <x v="8"/>
    <x v="1"/>
    <x v="1"/>
    <x v="0"/>
    <n v="1"/>
  </r>
  <r>
    <x v="0"/>
    <x v="2"/>
    <x v="16"/>
    <x v="1"/>
    <x v="2"/>
    <d v="1899-12-30T17:15:00"/>
    <x v="8"/>
    <d v="1899-12-30T17:15:00"/>
    <x v="9"/>
    <x v="2"/>
    <x v="0"/>
    <x v="0"/>
    <n v="1"/>
  </r>
  <r>
    <x v="0"/>
    <x v="1"/>
    <x v="17"/>
    <x v="1"/>
    <x v="4"/>
    <d v="1899-12-30T18:30:00"/>
    <x v="9"/>
    <d v="1899-12-30T18:35:00"/>
    <x v="10"/>
    <x v="2"/>
    <x v="1"/>
    <x v="0"/>
    <n v="1"/>
  </r>
  <r>
    <x v="0"/>
    <x v="1"/>
    <x v="18"/>
    <x v="1"/>
    <x v="1"/>
    <d v="1899-12-30T19:45:00"/>
    <x v="10"/>
    <d v="1899-12-30T19:55:00"/>
    <x v="11"/>
    <x v="1"/>
    <x v="1"/>
    <x v="0"/>
    <n v="1"/>
  </r>
  <r>
    <x v="0"/>
    <x v="3"/>
    <x v="19"/>
    <x v="2"/>
    <x v="0"/>
    <d v="1899-12-30T17:15:00"/>
    <x v="8"/>
    <d v="1899-12-30T17:15:00"/>
    <x v="9"/>
    <x v="2"/>
    <x v="0"/>
    <x v="0"/>
    <n v="1"/>
  </r>
  <r>
    <x v="0"/>
    <x v="3"/>
    <x v="20"/>
    <x v="2"/>
    <x v="4"/>
    <d v="1899-12-30T18:30:00"/>
    <x v="9"/>
    <d v="1899-12-30T18:35:00"/>
    <x v="10"/>
    <x v="2"/>
    <x v="1"/>
    <x v="0"/>
    <n v="1"/>
  </r>
  <r>
    <x v="0"/>
    <x v="3"/>
    <x v="21"/>
    <x v="2"/>
    <x v="4"/>
    <d v="1899-12-30T19:45:00"/>
    <x v="10"/>
    <d v="1899-12-30T19:55:00"/>
    <x v="11"/>
    <x v="1"/>
    <x v="1"/>
    <x v="0"/>
    <n v="1"/>
  </r>
  <r>
    <x v="0"/>
    <x v="3"/>
    <x v="22"/>
    <x v="2"/>
    <x v="1"/>
    <d v="1899-12-30T20:00:00"/>
    <x v="11"/>
    <d v="1899-12-30T20:05:00"/>
    <x v="12"/>
    <x v="2"/>
    <x v="1"/>
    <x v="0"/>
    <n v="1"/>
  </r>
  <r>
    <x v="0"/>
    <x v="3"/>
    <x v="23"/>
    <x v="2"/>
    <x v="1"/>
    <d v="1899-12-30T20:30:00"/>
    <x v="12"/>
    <d v="1899-12-30T20:35:00"/>
    <x v="13"/>
    <x v="2"/>
    <x v="0"/>
    <x v="0"/>
    <n v="1"/>
  </r>
  <r>
    <x v="0"/>
    <x v="3"/>
    <x v="24"/>
    <x v="2"/>
    <x v="4"/>
    <d v="1899-12-30T20:45:00"/>
    <x v="13"/>
    <d v="1899-12-30T20:50:00"/>
    <x v="14"/>
    <x v="2"/>
    <x v="1"/>
    <x v="0"/>
    <n v="1"/>
  </r>
  <r>
    <x v="0"/>
    <x v="3"/>
    <x v="25"/>
    <x v="2"/>
    <x v="4"/>
    <d v="1899-12-30T16:20:00"/>
    <x v="14"/>
    <d v="1899-12-30T16:30:00"/>
    <x v="15"/>
    <x v="0"/>
    <x v="1"/>
    <x v="0"/>
    <n v="1"/>
  </r>
  <r>
    <x v="0"/>
    <x v="3"/>
    <x v="26"/>
    <x v="2"/>
    <x v="0"/>
    <d v="1899-12-30T17:55:00"/>
    <x v="15"/>
    <d v="1899-12-30T18:05:00"/>
    <x v="16"/>
    <x v="1"/>
    <x v="1"/>
    <x v="0"/>
    <n v="1"/>
  </r>
  <r>
    <x v="0"/>
    <x v="3"/>
    <x v="27"/>
    <x v="2"/>
    <x v="1"/>
    <d v="1899-12-30T09:10:00"/>
    <x v="16"/>
    <d v="1899-12-30T09:20:00"/>
    <x v="17"/>
    <x v="1"/>
    <x v="0"/>
    <x v="0"/>
    <n v="1"/>
  </r>
  <r>
    <x v="0"/>
    <x v="3"/>
    <x v="28"/>
    <x v="2"/>
    <x v="2"/>
    <d v="1899-12-30T16:10:00"/>
    <x v="6"/>
    <d v="1899-12-30T16:20:00"/>
    <x v="7"/>
    <x v="1"/>
    <x v="1"/>
    <x v="0"/>
    <n v="1"/>
  </r>
  <r>
    <x v="0"/>
    <x v="3"/>
    <x v="29"/>
    <x v="2"/>
    <x v="4"/>
    <d v="1899-12-30T17:25:00"/>
    <x v="17"/>
    <d v="1899-12-30T17:35:00"/>
    <x v="18"/>
    <x v="1"/>
    <x v="1"/>
    <x v="0"/>
    <n v="1"/>
  </r>
  <r>
    <x v="0"/>
    <x v="4"/>
    <x v="30"/>
    <x v="3"/>
    <x v="2"/>
    <d v="1899-12-30T17:15:00"/>
    <x v="8"/>
    <d v="1899-12-30T17:15:00"/>
    <x v="9"/>
    <x v="2"/>
    <x v="0"/>
    <x v="0"/>
    <n v="1"/>
  </r>
  <r>
    <x v="0"/>
    <x v="4"/>
    <x v="1"/>
    <x v="3"/>
    <x v="1"/>
    <d v="1899-12-30T18:30:00"/>
    <x v="9"/>
    <d v="1899-12-30T18:35:00"/>
    <x v="10"/>
    <x v="2"/>
    <x v="1"/>
    <x v="0"/>
    <n v="1"/>
  </r>
  <r>
    <x v="0"/>
    <x v="4"/>
    <x v="6"/>
    <x v="3"/>
    <x v="4"/>
    <d v="1899-12-30T19:45:00"/>
    <x v="10"/>
    <d v="1899-12-30T19:55:00"/>
    <x v="11"/>
    <x v="1"/>
    <x v="1"/>
    <x v="0"/>
    <n v="1"/>
  </r>
  <r>
    <x v="0"/>
    <x v="5"/>
    <x v="31"/>
    <x v="4"/>
    <x v="3"/>
    <d v="1899-12-30T11:50:00"/>
    <x v="18"/>
    <d v="1899-12-30T11:55:00"/>
    <x v="19"/>
    <x v="3"/>
    <x v="1"/>
    <x v="0"/>
    <n v="1"/>
  </r>
  <r>
    <x v="0"/>
    <x v="5"/>
    <x v="32"/>
    <x v="4"/>
    <x v="2"/>
    <d v="1899-12-30T12:25:00"/>
    <x v="19"/>
    <d v="1899-12-30T12:30:00"/>
    <x v="20"/>
    <x v="1"/>
    <x v="0"/>
    <x v="0"/>
    <n v="1"/>
  </r>
  <r>
    <x v="0"/>
    <x v="5"/>
    <x v="33"/>
    <x v="4"/>
    <x v="3"/>
    <d v="1899-12-30T13:25:00"/>
    <x v="2"/>
    <d v="1899-12-30T13:30:00"/>
    <x v="21"/>
    <x v="1"/>
    <x v="1"/>
    <x v="0"/>
    <n v="1"/>
  </r>
  <r>
    <x v="0"/>
    <x v="5"/>
    <x v="34"/>
    <x v="4"/>
    <x v="4"/>
    <d v="1899-12-30T11:50:00"/>
    <x v="18"/>
    <d v="1899-12-30T11:55:00"/>
    <x v="19"/>
    <x v="3"/>
    <x v="1"/>
    <x v="0"/>
    <n v="1"/>
  </r>
  <r>
    <x v="0"/>
    <x v="5"/>
    <x v="35"/>
    <x v="4"/>
    <x v="0"/>
    <d v="1899-12-30T14:25:00"/>
    <x v="3"/>
    <d v="1899-12-30T14:30:00"/>
    <x v="4"/>
    <x v="1"/>
    <x v="0"/>
    <x v="0"/>
    <n v="1"/>
  </r>
  <r>
    <x v="0"/>
    <x v="5"/>
    <x v="36"/>
    <x v="4"/>
    <x v="0"/>
    <d v="1899-12-30T15:25:00"/>
    <x v="4"/>
    <d v="1899-12-30T15:28:00"/>
    <x v="5"/>
    <x v="1"/>
    <x v="2"/>
    <x v="0"/>
    <n v="1"/>
  </r>
  <r>
    <x v="0"/>
    <x v="5"/>
    <x v="37"/>
    <x v="4"/>
    <x v="3"/>
    <d v="1899-12-30T15:55:00"/>
    <x v="5"/>
    <d v="1899-12-30T16:05:00"/>
    <x v="6"/>
    <x v="1"/>
    <x v="1"/>
    <x v="0"/>
    <n v="1"/>
  </r>
  <r>
    <x v="0"/>
    <x v="5"/>
    <x v="38"/>
    <x v="4"/>
    <x v="3"/>
    <d v="1899-12-30T16:10:00"/>
    <x v="6"/>
    <d v="1899-12-30T16:20:00"/>
    <x v="7"/>
    <x v="1"/>
    <x v="1"/>
    <x v="0"/>
    <n v="1"/>
  </r>
  <r>
    <x v="0"/>
    <x v="5"/>
    <x v="39"/>
    <x v="4"/>
    <x v="4"/>
    <d v="1899-12-30T16:40:00"/>
    <x v="7"/>
    <d v="1899-12-30T16:50:00"/>
    <x v="8"/>
    <x v="1"/>
    <x v="1"/>
    <x v="0"/>
    <n v="1"/>
  </r>
  <r>
    <x v="0"/>
    <x v="4"/>
    <x v="4"/>
    <x v="5"/>
    <x v="2"/>
    <d v="1899-12-30T14:25:00"/>
    <x v="3"/>
    <d v="1899-12-30T14:30:00"/>
    <x v="4"/>
    <x v="1"/>
    <x v="0"/>
    <x v="0"/>
    <n v="1"/>
  </r>
  <r>
    <x v="0"/>
    <x v="4"/>
    <x v="10"/>
    <x v="5"/>
    <x v="2"/>
    <d v="1899-12-30T09:25:00"/>
    <x v="1"/>
    <d v="1899-12-30T09:35:00"/>
    <x v="2"/>
    <x v="1"/>
    <x v="0"/>
    <x v="0"/>
    <n v="1"/>
  </r>
  <r>
    <x v="0"/>
    <x v="6"/>
    <x v="40"/>
    <x v="6"/>
    <x v="2"/>
    <d v="1899-12-30T14:25:00"/>
    <x v="3"/>
    <d v="1899-12-30T14:30:00"/>
    <x v="4"/>
    <x v="1"/>
    <x v="0"/>
    <x v="0"/>
    <n v="1"/>
  </r>
  <r>
    <x v="0"/>
    <x v="6"/>
    <x v="41"/>
    <x v="6"/>
    <x v="1"/>
    <d v="1899-12-30T15:25:00"/>
    <x v="4"/>
    <d v="1899-12-30T15:28:00"/>
    <x v="5"/>
    <x v="1"/>
    <x v="2"/>
    <x v="0"/>
    <n v="1"/>
  </r>
  <r>
    <x v="0"/>
    <x v="6"/>
    <x v="42"/>
    <x v="6"/>
    <x v="1"/>
    <d v="1899-12-30T15:55:00"/>
    <x v="5"/>
    <d v="1899-12-30T16:05:00"/>
    <x v="6"/>
    <x v="1"/>
    <x v="1"/>
    <x v="0"/>
    <n v="1"/>
  </r>
  <r>
    <x v="0"/>
    <x v="6"/>
    <x v="43"/>
    <x v="6"/>
    <x v="0"/>
    <d v="1899-12-30T16:10:00"/>
    <x v="6"/>
    <d v="1899-12-30T16:20:00"/>
    <x v="7"/>
    <x v="1"/>
    <x v="1"/>
    <x v="0"/>
    <n v="1"/>
  </r>
  <r>
    <x v="0"/>
    <x v="6"/>
    <x v="44"/>
    <x v="6"/>
    <x v="3"/>
    <d v="1899-12-30T16:40:00"/>
    <x v="7"/>
    <d v="1899-12-30T16:50:00"/>
    <x v="8"/>
    <x v="1"/>
    <x v="1"/>
    <x v="0"/>
    <n v="1"/>
  </r>
  <r>
    <x v="0"/>
    <x v="6"/>
    <x v="45"/>
    <x v="6"/>
    <x v="2"/>
    <d v="1899-12-30T17:15:00"/>
    <x v="8"/>
    <d v="1899-12-30T17:15:00"/>
    <x v="9"/>
    <x v="2"/>
    <x v="0"/>
    <x v="0"/>
    <n v="1"/>
  </r>
  <r>
    <x v="0"/>
    <x v="6"/>
    <x v="46"/>
    <x v="6"/>
    <x v="2"/>
    <d v="1899-12-30T19:45:00"/>
    <x v="10"/>
    <d v="1899-12-30T19:55:00"/>
    <x v="11"/>
    <x v="1"/>
    <x v="1"/>
    <x v="0"/>
    <n v="1"/>
  </r>
  <r>
    <x v="0"/>
    <x v="6"/>
    <x v="47"/>
    <x v="6"/>
    <x v="4"/>
    <d v="1899-12-30T20:00:00"/>
    <x v="11"/>
    <d v="1899-12-30T20:05:00"/>
    <x v="12"/>
    <x v="2"/>
    <x v="1"/>
    <x v="0"/>
    <n v="1"/>
  </r>
  <r>
    <x v="0"/>
    <x v="6"/>
    <x v="48"/>
    <x v="6"/>
    <x v="3"/>
    <d v="1899-12-30T20:30:00"/>
    <x v="12"/>
    <d v="1899-12-30T20:35:00"/>
    <x v="13"/>
    <x v="2"/>
    <x v="0"/>
    <x v="0"/>
    <n v="1"/>
  </r>
  <r>
    <x v="0"/>
    <x v="6"/>
    <x v="49"/>
    <x v="6"/>
    <x v="0"/>
    <d v="1899-12-30T20:45:00"/>
    <x v="13"/>
    <d v="1899-12-30T20:50:00"/>
    <x v="14"/>
    <x v="2"/>
    <x v="1"/>
    <x v="0"/>
    <n v="1"/>
  </r>
  <r>
    <x v="0"/>
    <x v="7"/>
    <x v="50"/>
    <x v="7"/>
    <x v="4"/>
    <d v="1899-12-30T09:25:00"/>
    <x v="1"/>
    <d v="1899-12-30T09:35:00"/>
    <x v="2"/>
    <x v="1"/>
    <x v="0"/>
    <x v="0"/>
    <n v="1"/>
  </r>
  <r>
    <x v="0"/>
    <x v="7"/>
    <x v="51"/>
    <x v="7"/>
    <x v="0"/>
    <d v="1899-12-30T13:25:00"/>
    <x v="2"/>
    <d v="1899-12-30T13:30:00"/>
    <x v="3"/>
    <x v="1"/>
    <x v="0"/>
    <x v="0"/>
    <n v="1"/>
  </r>
  <r>
    <x v="0"/>
    <x v="7"/>
    <x v="52"/>
    <x v="7"/>
    <x v="3"/>
    <d v="1899-12-30T14:25:00"/>
    <x v="3"/>
    <d v="1899-12-30T14:30:00"/>
    <x v="4"/>
    <x v="1"/>
    <x v="0"/>
    <x v="0"/>
    <n v="1"/>
  </r>
  <r>
    <x v="0"/>
    <x v="7"/>
    <x v="53"/>
    <x v="7"/>
    <x v="4"/>
    <d v="1899-12-30T15:25:00"/>
    <x v="4"/>
    <d v="1899-12-30T15:28:00"/>
    <x v="5"/>
    <x v="1"/>
    <x v="2"/>
    <x v="0"/>
    <n v="1"/>
  </r>
  <r>
    <x v="1"/>
    <x v="0"/>
    <x v="54"/>
    <x v="0"/>
    <x v="0"/>
    <d v="1899-12-30T08:50:00"/>
    <x v="0"/>
    <d v="1899-12-30T08:55:00"/>
    <x v="0"/>
    <x v="0"/>
    <x v="0"/>
    <x v="0"/>
    <n v="1"/>
  </r>
  <r>
    <x v="1"/>
    <x v="0"/>
    <x v="55"/>
    <x v="0"/>
    <x v="1"/>
    <d v="1899-12-30T08:55:00"/>
    <x v="0"/>
    <d v="1899-12-30T09:05:00"/>
    <x v="1"/>
    <x v="1"/>
    <x v="1"/>
    <x v="0"/>
    <n v="1"/>
  </r>
  <r>
    <x v="1"/>
    <x v="0"/>
    <x v="56"/>
    <x v="0"/>
    <x v="2"/>
    <d v="1899-12-30T09:25:00"/>
    <x v="1"/>
    <d v="1899-12-30T09:35:00"/>
    <x v="2"/>
    <x v="1"/>
    <x v="0"/>
    <x v="0"/>
    <n v="1"/>
  </r>
  <r>
    <x v="1"/>
    <x v="0"/>
    <x v="57"/>
    <x v="0"/>
    <x v="0"/>
    <d v="1899-12-30T13:25:00"/>
    <x v="2"/>
    <d v="1899-12-30T13:30:00"/>
    <x v="3"/>
    <x v="1"/>
    <x v="0"/>
    <x v="0"/>
    <n v="1"/>
  </r>
  <r>
    <x v="1"/>
    <x v="0"/>
    <x v="58"/>
    <x v="0"/>
    <x v="1"/>
    <d v="1899-12-30T14:25:00"/>
    <x v="3"/>
    <d v="1899-12-30T14:30:00"/>
    <x v="4"/>
    <x v="1"/>
    <x v="0"/>
    <x v="0"/>
    <n v="1"/>
  </r>
  <r>
    <x v="1"/>
    <x v="0"/>
    <x v="59"/>
    <x v="0"/>
    <x v="2"/>
    <d v="1899-12-30T15:25:00"/>
    <x v="4"/>
    <d v="1899-12-30T15:28:00"/>
    <x v="5"/>
    <x v="1"/>
    <x v="2"/>
    <x v="0"/>
    <n v="1"/>
  </r>
  <r>
    <x v="1"/>
    <x v="0"/>
    <x v="60"/>
    <x v="0"/>
    <x v="2"/>
    <d v="1899-12-30T15:55:00"/>
    <x v="5"/>
    <d v="1899-12-30T16:05:00"/>
    <x v="6"/>
    <x v="1"/>
    <x v="1"/>
    <x v="0"/>
    <n v="1"/>
  </r>
  <r>
    <x v="1"/>
    <x v="0"/>
    <x v="61"/>
    <x v="0"/>
    <x v="3"/>
    <d v="1899-12-30T16:10:00"/>
    <x v="6"/>
    <d v="1899-12-30T16:20:00"/>
    <x v="7"/>
    <x v="1"/>
    <x v="1"/>
    <x v="0"/>
    <n v="1"/>
  </r>
  <r>
    <x v="1"/>
    <x v="0"/>
    <x v="62"/>
    <x v="0"/>
    <x v="3"/>
    <d v="1899-12-30T16:40:00"/>
    <x v="7"/>
    <d v="1899-12-30T16:50:00"/>
    <x v="8"/>
    <x v="1"/>
    <x v="1"/>
    <x v="0"/>
    <n v="1"/>
  </r>
  <r>
    <x v="1"/>
    <x v="0"/>
    <x v="63"/>
    <x v="0"/>
    <x v="4"/>
    <d v="1899-12-30T17:15:00"/>
    <x v="8"/>
    <d v="1899-12-30T17:15:00"/>
    <x v="9"/>
    <x v="2"/>
    <x v="0"/>
    <x v="0"/>
    <n v="1"/>
  </r>
  <r>
    <x v="1"/>
    <x v="0"/>
    <x v="64"/>
    <x v="0"/>
    <x v="4"/>
    <d v="1899-12-30T18:30:00"/>
    <x v="9"/>
    <d v="1899-12-30T18:35:00"/>
    <x v="10"/>
    <x v="2"/>
    <x v="1"/>
    <x v="0"/>
    <n v="1"/>
  </r>
  <r>
    <x v="1"/>
    <x v="0"/>
    <x v="65"/>
    <x v="0"/>
    <x v="3"/>
    <d v="1899-12-30T19:45:00"/>
    <x v="10"/>
    <d v="1899-12-30T19:55:00"/>
    <x v="11"/>
    <x v="1"/>
    <x v="1"/>
    <x v="0"/>
    <n v="1"/>
  </r>
  <r>
    <x v="1"/>
    <x v="1"/>
    <x v="66"/>
    <x v="0"/>
    <x v="2"/>
    <d v="1899-12-30T20:00:00"/>
    <x v="11"/>
    <d v="1899-12-30T20:05:00"/>
    <x v="12"/>
    <x v="2"/>
    <x v="1"/>
    <x v="0"/>
    <n v="1"/>
  </r>
  <r>
    <x v="1"/>
    <x v="1"/>
    <x v="67"/>
    <x v="0"/>
    <x v="0"/>
    <d v="1899-12-30T20:30:00"/>
    <x v="12"/>
    <d v="1899-12-30T20:35:00"/>
    <x v="13"/>
    <x v="2"/>
    <x v="0"/>
    <x v="0"/>
    <n v="1"/>
  </r>
  <r>
    <x v="1"/>
    <x v="1"/>
    <x v="68"/>
    <x v="0"/>
    <x v="2"/>
    <d v="1899-12-30T20:45:00"/>
    <x v="13"/>
    <d v="1899-12-30T20:50:00"/>
    <x v="14"/>
    <x v="2"/>
    <x v="1"/>
    <x v="0"/>
    <n v="1"/>
  </r>
  <r>
    <x v="1"/>
    <x v="2"/>
    <x v="69"/>
    <x v="1"/>
    <x v="4"/>
    <d v="1899-12-30T15:25:00"/>
    <x v="4"/>
    <d v="1899-12-30T15:28:00"/>
    <x v="5"/>
    <x v="1"/>
    <x v="2"/>
    <x v="0"/>
    <n v="1"/>
  </r>
  <r>
    <x v="1"/>
    <x v="2"/>
    <x v="70"/>
    <x v="1"/>
    <x v="3"/>
    <d v="1899-12-30T15:55:00"/>
    <x v="5"/>
    <d v="1899-12-30T16:05:00"/>
    <x v="6"/>
    <x v="1"/>
    <x v="1"/>
    <x v="0"/>
    <n v="1"/>
  </r>
  <r>
    <x v="1"/>
    <x v="1"/>
    <x v="71"/>
    <x v="1"/>
    <x v="3"/>
    <d v="1899-12-30T16:10:00"/>
    <x v="6"/>
    <d v="1899-12-30T16:20:00"/>
    <x v="7"/>
    <x v="1"/>
    <x v="1"/>
    <x v="0"/>
    <n v="1"/>
  </r>
  <r>
    <x v="1"/>
    <x v="2"/>
    <x v="72"/>
    <x v="1"/>
    <x v="0"/>
    <d v="1899-12-30T16:40:00"/>
    <x v="7"/>
    <d v="1899-12-30T16:50:00"/>
    <x v="8"/>
    <x v="1"/>
    <x v="1"/>
    <x v="0"/>
    <n v="1"/>
  </r>
  <r>
    <x v="1"/>
    <x v="2"/>
    <x v="73"/>
    <x v="1"/>
    <x v="2"/>
    <d v="1899-12-30T17:15:00"/>
    <x v="8"/>
    <d v="1899-12-30T17:15:00"/>
    <x v="9"/>
    <x v="2"/>
    <x v="0"/>
    <x v="0"/>
    <n v="1"/>
  </r>
  <r>
    <x v="1"/>
    <x v="1"/>
    <x v="74"/>
    <x v="1"/>
    <x v="4"/>
    <d v="1899-12-30T18:30:00"/>
    <x v="9"/>
    <d v="1899-12-30T18:35:00"/>
    <x v="10"/>
    <x v="2"/>
    <x v="1"/>
    <x v="0"/>
    <n v="1"/>
  </r>
  <r>
    <x v="1"/>
    <x v="1"/>
    <x v="75"/>
    <x v="1"/>
    <x v="1"/>
    <d v="1899-12-30T19:45:00"/>
    <x v="10"/>
    <d v="1899-12-30T19:55:00"/>
    <x v="11"/>
    <x v="1"/>
    <x v="1"/>
    <x v="0"/>
    <n v="1"/>
  </r>
  <r>
    <x v="1"/>
    <x v="3"/>
    <x v="76"/>
    <x v="2"/>
    <x v="0"/>
    <d v="1899-12-30T17:15:00"/>
    <x v="8"/>
    <d v="1899-12-30T17:15:00"/>
    <x v="9"/>
    <x v="2"/>
    <x v="0"/>
    <x v="0"/>
    <n v="1"/>
  </r>
  <r>
    <x v="1"/>
    <x v="3"/>
    <x v="77"/>
    <x v="2"/>
    <x v="4"/>
    <d v="1899-12-30T18:30:00"/>
    <x v="9"/>
    <d v="1899-12-30T18:35:00"/>
    <x v="10"/>
    <x v="2"/>
    <x v="1"/>
    <x v="0"/>
    <n v="1"/>
  </r>
  <r>
    <x v="1"/>
    <x v="3"/>
    <x v="78"/>
    <x v="2"/>
    <x v="4"/>
    <d v="1899-12-30T19:45:00"/>
    <x v="10"/>
    <d v="1899-12-30T19:55:00"/>
    <x v="11"/>
    <x v="1"/>
    <x v="1"/>
    <x v="0"/>
    <n v="1"/>
  </r>
  <r>
    <x v="1"/>
    <x v="3"/>
    <x v="79"/>
    <x v="2"/>
    <x v="1"/>
    <d v="1899-12-30T20:00:00"/>
    <x v="11"/>
    <d v="1899-12-30T20:05:00"/>
    <x v="12"/>
    <x v="2"/>
    <x v="1"/>
    <x v="0"/>
    <n v="1"/>
  </r>
  <r>
    <x v="1"/>
    <x v="3"/>
    <x v="80"/>
    <x v="2"/>
    <x v="1"/>
    <d v="1899-12-30T20:30:00"/>
    <x v="12"/>
    <d v="1899-12-30T20:35:00"/>
    <x v="13"/>
    <x v="2"/>
    <x v="0"/>
    <x v="0"/>
    <n v="1"/>
  </r>
  <r>
    <x v="1"/>
    <x v="5"/>
    <x v="81"/>
    <x v="4"/>
    <x v="2"/>
    <d v="1899-12-30T12:25:00"/>
    <x v="19"/>
    <d v="1899-12-30T12:30:00"/>
    <x v="20"/>
    <x v="1"/>
    <x v="0"/>
    <x v="0"/>
    <n v="1"/>
  </r>
  <r>
    <x v="1"/>
    <x v="5"/>
    <x v="82"/>
    <x v="4"/>
    <x v="3"/>
    <d v="1899-12-30T13:25:00"/>
    <x v="2"/>
    <d v="1899-12-30T13:30:00"/>
    <x v="21"/>
    <x v="1"/>
    <x v="1"/>
    <x v="0"/>
    <n v="1"/>
  </r>
  <r>
    <x v="1"/>
    <x v="5"/>
    <x v="83"/>
    <x v="4"/>
    <x v="4"/>
    <d v="1899-12-30T11:50:00"/>
    <x v="18"/>
    <d v="1899-12-30T11:55:00"/>
    <x v="19"/>
    <x v="3"/>
    <x v="1"/>
    <x v="0"/>
    <n v="1"/>
  </r>
  <r>
    <x v="1"/>
    <x v="5"/>
    <x v="84"/>
    <x v="4"/>
    <x v="0"/>
    <d v="1899-12-30T14:25:00"/>
    <x v="3"/>
    <d v="1899-12-30T14:30:00"/>
    <x v="4"/>
    <x v="1"/>
    <x v="0"/>
    <x v="0"/>
    <n v="1"/>
  </r>
  <r>
    <x v="1"/>
    <x v="5"/>
    <x v="85"/>
    <x v="4"/>
    <x v="0"/>
    <d v="1899-12-30T15:25:00"/>
    <x v="4"/>
    <d v="1899-12-30T15:28:00"/>
    <x v="5"/>
    <x v="1"/>
    <x v="2"/>
    <x v="0"/>
    <n v="1"/>
  </r>
  <r>
    <x v="1"/>
    <x v="5"/>
    <x v="86"/>
    <x v="4"/>
    <x v="3"/>
    <d v="1899-12-30T15:55:00"/>
    <x v="5"/>
    <d v="1899-12-30T16:05:00"/>
    <x v="6"/>
    <x v="1"/>
    <x v="1"/>
    <x v="0"/>
    <n v="1"/>
  </r>
  <r>
    <x v="1"/>
    <x v="5"/>
    <x v="80"/>
    <x v="4"/>
    <x v="3"/>
    <d v="1899-12-30T16:10:00"/>
    <x v="6"/>
    <d v="1899-12-30T16:20:00"/>
    <x v="7"/>
    <x v="1"/>
    <x v="1"/>
    <x v="0"/>
    <n v="1"/>
  </r>
  <r>
    <x v="1"/>
    <x v="5"/>
    <x v="87"/>
    <x v="4"/>
    <x v="4"/>
    <d v="1899-12-30T16:40:00"/>
    <x v="7"/>
    <d v="1899-12-30T16:50:00"/>
    <x v="8"/>
    <x v="1"/>
    <x v="1"/>
    <x v="0"/>
    <n v="1"/>
  </r>
  <r>
    <x v="1"/>
    <x v="4"/>
    <x v="88"/>
    <x v="5"/>
    <x v="2"/>
    <d v="1899-12-30T14:25:00"/>
    <x v="3"/>
    <d v="1899-12-30T14:30:00"/>
    <x v="4"/>
    <x v="1"/>
    <x v="0"/>
    <x v="0"/>
    <n v="1"/>
  </r>
  <r>
    <x v="1"/>
    <x v="4"/>
    <x v="55"/>
    <x v="5"/>
    <x v="2"/>
    <d v="1899-12-30T09:25:00"/>
    <x v="1"/>
    <d v="1899-12-30T09:35:00"/>
    <x v="2"/>
    <x v="1"/>
    <x v="0"/>
    <x v="0"/>
    <n v="1"/>
  </r>
  <r>
    <x v="1"/>
    <x v="6"/>
    <x v="60"/>
    <x v="6"/>
    <x v="2"/>
    <d v="1899-12-30T14:25:00"/>
    <x v="3"/>
    <d v="1899-12-30T14:30:00"/>
    <x v="4"/>
    <x v="1"/>
    <x v="0"/>
    <x v="0"/>
    <n v="1"/>
  </r>
  <r>
    <x v="1"/>
    <x v="6"/>
    <x v="31"/>
    <x v="6"/>
    <x v="1"/>
    <d v="1899-12-30T15:25:00"/>
    <x v="4"/>
    <d v="1899-12-30T15:28:00"/>
    <x v="5"/>
    <x v="1"/>
    <x v="2"/>
    <x v="0"/>
    <n v="1"/>
  </r>
  <r>
    <x v="1"/>
    <x v="6"/>
    <x v="89"/>
    <x v="6"/>
    <x v="1"/>
    <d v="1899-12-30T15:55:00"/>
    <x v="5"/>
    <d v="1899-12-30T16:05:00"/>
    <x v="6"/>
    <x v="1"/>
    <x v="1"/>
    <x v="0"/>
    <n v="1"/>
  </r>
  <r>
    <x v="1"/>
    <x v="6"/>
    <x v="90"/>
    <x v="6"/>
    <x v="0"/>
    <d v="1899-12-30T16:10:00"/>
    <x v="6"/>
    <d v="1899-12-30T16:20:00"/>
    <x v="7"/>
    <x v="1"/>
    <x v="1"/>
    <x v="0"/>
    <n v="1"/>
  </r>
  <r>
    <x v="1"/>
    <x v="6"/>
    <x v="91"/>
    <x v="6"/>
    <x v="3"/>
    <d v="1899-12-30T16:40:00"/>
    <x v="7"/>
    <d v="1899-12-30T16:50:00"/>
    <x v="8"/>
    <x v="1"/>
    <x v="1"/>
    <x v="0"/>
    <n v="1"/>
  </r>
  <r>
    <x v="1"/>
    <x v="6"/>
    <x v="92"/>
    <x v="6"/>
    <x v="2"/>
    <d v="1899-12-30T17:15:00"/>
    <x v="8"/>
    <d v="1899-12-30T17:15:00"/>
    <x v="9"/>
    <x v="2"/>
    <x v="0"/>
    <x v="0"/>
    <n v="1"/>
  </r>
  <r>
    <x v="1"/>
    <x v="6"/>
    <x v="93"/>
    <x v="6"/>
    <x v="2"/>
    <d v="1899-12-30T19:45:00"/>
    <x v="10"/>
    <d v="1899-12-30T19:55:00"/>
    <x v="11"/>
    <x v="1"/>
    <x v="1"/>
    <x v="0"/>
    <n v="1"/>
  </r>
  <r>
    <x v="1"/>
    <x v="6"/>
    <x v="84"/>
    <x v="6"/>
    <x v="4"/>
    <d v="1899-12-30T20:00:00"/>
    <x v="11"/>
    <d v="1899-12-30T20:05:00"/>
    <x v="12"/>
    <x v="2"/>
    <x v="1"/>
    <x v="0"/>
    <n v="1"/>
  </r>
  <r>
    <x v="1"/>
    <x v="6"/>
    <x v="94"/>
    <x v="6"/>
    <x v="3"/>
    <d v="1899-12-30T20:30:00"/>
    <x v="12"/>
    <d v="1899-12-30T20:35:00"/>
    <x v="13"/>
    <x v="2"/>
    <x v="0"/>
    <x v="0"/>
    <n v="1"/>
  </r>
  <r>
    <x v="1"/>
    <x v="6"/>
    <x v="95"/>
    <x v="6"/>
    <x v="0"/>
    <d v="1899-12-30T20:45:00"/>
    <x v="13"/>
    <d v="1899-12-30T20:50:00"/>
    <x v="14"/>
    <x v="2"/>
    <x v="1"/>
    <x v="0"/>
    <n v="1"/>
  </r>
  <r>
    <x v="1"/>
    <x v="7"/>
    <x v="62"/>
    <x v="7"/>
    <x v="4"/>
    <d v="1899-12-30T09:25:00"/>
    <x v="1"/>
    <d v="1899-12-30T09:35:00"/>
    <x v="2"/>
    <x v="1"/>
    <x v="0"/>
    <x v="0"/>
    <n v="1"/>
  </r>
  <r>
    <x v="1"/>
    <x v="7"/>
    <x v="96"/>
    <x v="7"/>
    <x v="0"/>
    <d v="1899-12-30T13:25:00"/>
    <x v="2"/>
    <d v="1899-12-30T13:30:00"/>
    <x v="3"/>
    <x v="1"/>
    <x v="0"/>
    <x v="0"/>
    <n v="1"/>
  </r>
  <r>
    <x v="1"/>
    <x v="7"/>
    <x v="97"/>
    <x v="7"/>
    <x v="3"/>
    <d v="1899-12-30T14:25:00"/>
    <x v="3"/>
    <d v="1899-12-30T14:30:00"/>
    <x v="4"/>
    <x v="1"/>
    <x v="0"/>
    <x v="0"/>
    <n v="1"/>
  </r>
  <r>
    <x v="1"/>
    <x v="7"/>
    <x v="98"/>
    <x v="7"/>
    <x v="4"/>
    <d v="1899-12-30T15:25:00"/>
    <x v="4"/>
    <d v="1899-12-30T15:28:00"/>
    <x v="5"/>
    <x v="1"/>
    <x v="2"/>
    <x v="0"/>
    <n v="1"/>
  </r>
  <r>
    <x v="1"/>
    <x v="7"/>
    <x v="99"/>
    <x v="7"/>
    <x v="0"/>
    <d v="1899-12-30T15:55:00"/>
    <x v="5"/>
    <d v="1899-12-30T16:05:00"/>
    <x v="6"/>
    <x v="1"/>
    <x v="1"/>
    <x v="0"/>
    <n v="1"/>
  </r>
  <r>
    <x v="1"/>
    <x v="7"/>
    <x v="100"/>
    <x v="7"/>
    <x v="1"/>
    <d v="1899-12-30T16:10:00"/>
    <x v="6"/>
    <d v="1899-12-30T16:20:00"/>
    <x v="7"/>
    <x v="1"/>
    <x v="1"/>
    <x v="0"/>
    <n v="1"/>
  </r>
  <r>
    <x v="1"/>
    <x v="7"/>
    <x v="101"/>
    <x v="7"/>
    <x v="3"/>
    <d v="1899-12-30T16:40:00"/>
    <x v="7"/>
    <d v="1899-12-30T16:50:00"/>
    <x v="8"/>
    <x v="1"/>
    <x v="1"/>
    <x v="0"/>
    <n v="1"/>
  </r>
  <r>
    <x v="1"/>
    <x v="7"/>
    <x v="102"/>
    <x v="7"/>
    <x v="1"/>
    <d v="1899-12-30T17:15:00"/>
    <x v="8"/>
    <d v="1899-12-30T17:15:00"/>
    <x v="9"/>
    <x v="2"/>
    <x v="0"/>
    <x v="0"/>
    <n v="1"/>
  </r>
  <r>
    <x v="1"/>
    <x v="7"/>
    <x v="103"/>
    <x v="7"/>
    <x v="3"/>
    <d v="1899-12-30T18:30:00"/>
    <x v="9"/>
    <d v="1899-12-30T18:35:00"/>
    <x v="10"/>
    <x v="2"/>
    <x v="1"/>
    <x v="0"/>
    <n v="1"/>
  </r>
  <r>
    <x v="1"/>
    <x v="7"/>
    <x v="104"/>
    <x v="7"/>
    <x v="0"/>
    <d v="1899-12-30T19:45:00"/>
    <x v="10"/>
    <d v="1899-12-30T19:55:00"/>
    <x v="11"/>
    <x v="1"/>
    <x v="1"/>
    <x v="0"/>
    <n v="1"/>
  </r>
  <r>
    <x v="1"/>
    <x v="7"/>
    <x v="105"/>
    <x v="7"/>
    <x v="0"/>
    <d v="1899-12-30T20:00:00"/>
    <x v="11"/>
    <d v="1899-12-30T20:05:00"/>
    <x v="12"/>
    <x v="2"/>
    <x v="1"/>
    <x v="0"/>
    <n v="1"/>
  </r>
  <r>
    <x v="1"/>
    <x v="7"/>
    <x v="80"/>
    <x v="7"/>
    <x v="2"/>
    <d v="1899-12-30T20:30:00"/>
    <x v="12"/>
    <d v="1899-12-30T20:35:00"/>
    <x v="13"/>
    <x v="2"/>
    <x v="0"/>
    <x v="0"/>
    <n v="1"/>
  </r>
  <r>
    <x v="2"/>
    <x v="0"/>
    <x v="106"/>
    <x v="0"/>
    <x v="0"/>
    <d v="1899-12-30T08:50:00"/>
    <x v="0"/>
    <d v="1899-12-30T08:55:00"/>
    <x v="0"/>
    <x v="0"/>
    <x v="0"/>
    <x v="0"/>
    <n v="1"/>
  </r>
  <r>
    <x v="2"/>
    <x v="0"/>
    <x v="107"/>
    <x v="0"/>
    <x v="1"/>
    <d v="1899-12-30T08:55:00"/>
    <x v="0"/>
    <d v="1899-12-30T09:05:00"/>
    <x v="1"/>
    <x v="1"/>
    <x v="1"/>
    <x v="0"/>
    <n v="1"/>
  </r>
  <r>
    <x v="2"/>
    <x v="0"/>
    <x v="108"/>
    <x v="0"/>
    <x v="2"/>
    <d v="1899-12-30T09:25:00"/>
    <x v="1"/>
    <d v="1899-12-30T09:35:00"/>
    <x v="2"/>
    <x v="1"/>
    <x v="0"/>
    <x v="0"/>
    <n v="1"/>
  </r>
  <r>
    <x v="2"/>
    <x v="0"/>
    <x v="109"/>
    <x v="0"/>
    <x v="0"/>
    <d v="1899-12-30T13:25:00"/>
    <x v="2"/>
    <d v="1899-12-30T13:30:00"/>
    <x v="3"/>
    <x v="1"/>
    <x v="0"/>
    <x v="0"/>
    <n v="1"/>
  </r>
  <r>
    <x v="2"/>
    <x v="0"/>
    <x v="110"/>
    <x v="0"/>
    <x v="1"/>
    <d v="1899-12-30T14:25:00"/>
    <x v="3"/>
    <d v="1899-12-30T14:30:00"/>
    <x v="4"/>
    <x v="1"/>
    <x v="0"/>
    <x v="0"/>
    <n v="1"/>
  </r>
  <r>
    <x v="2"/>
    <x v="0"/>
    <x v="111"/>
    <x v="0"/>
    <x v="2"/>
    <d v="1899-12-30T15:25:00"/>
    <x v="4"/>
    <d v="1899-12-30T15:28:00"/>
    <x v="5"/>
    <x v="1"/>
    <x v="2"/>
    <x v="0"/>
    <n v="1"/>
  </r>
  <r>
    <x v="2"/>
    <x v="0"/>
    <x v="112"/>
    <x v="0"/>
    <x v="2"/>
    <d v="1899-12-30T15:55:00"/>
    <x v="5"/>
    <d v="1899-12-30T16:05:00"/>
    <x v="6"/>
    <x v="1"/>
    <x v="1"/>
    <x v="0"/>
    <n v="1"/>
  </r>
  <r>
    <x v="2"/>
    <x v="0"/>
    <x v="113"/>
    <x v="0"/>
    <x v="3"/>
    <d v="1899-12-30T16:10:00"/>
    <x v="6"/>
    <d v="1899-12-30T16:20:00"/>
    <x v="7"/>
    <x v="1"/>
    <x v="1"/>
    <x v="0"/>
    <n v="1"/>
  </r>
  <r>
    <x v="2"/>
    <x v="0"/>
    <x v="114"/>
    <x v="0"/>
    <x v="3"/>
    <d v="1899-12-30T16:40:00"/>
    <x v="7"/>
    <d v="1899-12-30T16:50:00"/>
    <x v="8"/>
    <x v="1"/>
    <x v="1"/>
    <x v="0"/>
    <n v="1"/>
  </r>
  <r>
    <x v="2"/>
    <x v="0"/>
    <x v="115"/>
    <x v="0"/>
    <x v="4"/>
    <d v="1899-12-30T17:15:00"/>
    <x v="8"/>
    <d v="1899-12-30T17:15:00"/>
    <x v="9"/>
    <x v="2"/>
    <x v="0"/>
    <x v="0"/>
    <n v="1"/>
  </r>
  <r>
    <x v="2"/>
    <x v="0"/>
    <x v="116"/>
    <x v="0"/>
    <x v="4"/>
    <d v="1899-12-30T18:30:00"/>
    <x v="9"/>
    <d v="1899-12-30T18:35:00"/>
    <x v="10"/>
    <x v="2"/>
    <x v="1"/>
    <x v="0"/>
    <n v="1"/>
  </r>
  <r>
    <x v="2"/>
    <x v="0"/>
    <x v="117"/>
    <x v="0"/>
    <x v="3"/>
    <d v="1899-12-30T19:45:00"/>
    <x v="10"/>
    <d v="1899-12-30T19:55:00"/>
    <x v="11"/>
    <x v="1"/>
    <x v="1"/>
    <x v="0"/>
    <n v="1"/>
  </r>
  <r>
    <x v="2"/>
    <x v="1"/>
    <x v="118"/>
    <x v="0"/>
    <x v="2"/>
    <d v="1899-12-30T20:00:00"/>
    <x v="11"/>
    <d v="1899-12-30T20:05:00"/>
    <x v="12"/>
    <x v="2"/>
    <x v="1"/>
    <x v="0"/>
    <n v="1"/>
  </r>
  <r>
    <x v="2"/>
    <x v="1"/>
    <x v="119"/>
    <x v="0"/>
    <x v="0"/>
    <d v="1899-12-30T20:30:00"/>
    <x v="12"/>
    <d v="1899-12-30T20:35:00"/>
    <x v="13"/>
    <x v="2"/>
    <x v="0"/>
    <x v="0"/>
    <n v="1"/>
  </r>
  <r>
    <x v="2"/>
    <x v="1"/>
    <x v="120"/>
    <x v="0"/>
    <x v="2"/>
    <d v="1899-12-30T20:45:00"/>
    <x v="13"/>
    <d v="1899-12-30T20:50:00"/>
    <x v="14"/>
    <x v="2"/>
    <x v="1"/>
    <x v="0"/>
    <n v="1"/>
  </r>
  <r>
    <x v="2"/>
    <x v="2"/>
    <x v="121"/>
    <x v="1"/>
    <x v="4"/>
    <d v="1899-12-30T15:25:00"/>
    <x v="4"/>
    <d v="1899-12-30T15:28:00"/>
    <x v="5"/>
    <x v="1"/>
    <x v="2"/>
    <x v="0"/>
    <n v="1"/>
  </r>
  <r>
    <x v="2"/>
    <x v="2"/>
    <x v="122"/>
    <x v="1"/>
    <x v="3"/>
    <d v="1899-12-30T15:55:00"/>
    <x v="5"/>
    <d v="1899-12-30T16:05:00"/>
    <x v="6"/>
    <x v="1"/>
    <x v="1"/>
    <x v="0"/>
    <n v="1"/>
  </r>
  <r>
    <x v="2"/>
    <x v="1"/>
    <x v="123"/>
    <x v="1"/>
    <x v="3"/>
    <d v="1899-12-30T16:10:00"/>
    <x v="6"/>
    <d v="1899-12-30T16:20:00"/>
    <x v="7"/>
    <x v="1"/>
    <x v="1"/>
    <x v="0"/>
    <n v="1"/>
  </r>
  <r>
    <x v="2"/>
    <x v="2"/>
    <x v="124"/>
    <x v="1"/>
    <x v="0"/>
    <d v="1899-12-30T16:40:00"/>
    <x v="7"/>
    <d v="1899-12-30T16:50:00"/>
    <x v="8"/>
    <x v="1"/>
    <x v="1"/>
    <x v="0"/>
    <n v="1"/>
  </r>
  <r>
    <x v="2"/>
    <x v="2"/>
    <x v="125"/>
    <x v="1"/>
    <x v="2"/>
    <d v="1899-12-30T17:15:00"/>
    <x v="8"/>
    <d v="1899-12-30T17:15:00"/>
    <x v="9"/>
    <x v="2"/>
    <x v="0"/>
    <x v="0"/>
    <n v="1"/>
  </r>
  <r>
    <x v="2"/>
    <x v="3"/>
    <x v="126"/>
    <x v="2"/>
    <x v="2"/>
    <d v="1899-12-30T16:10:00"/>
    <x v="6"/>
    <d v="1899-12-30T16:20:00"/>
    <x v="7"/>
    <x v="1"/>
    <x v="1"/>
    <x v="0"/>
    <n v="1"/>
  </r>
  <r>
    <x v="2"/>
    <x v="3"/>
    <x v="127"/>
    <x v="2"/>
    <x v="4"/>
    <d v="1899-12-30T17:25:00"/>
    <x v="17"/>
    <d v="1899-12-30T17:35:00"/>
    <x v="18"/>
    <x v="1"/>
    <x v="1"/>
    <x v="0"/>
    <n v="1"/>
  </r>
  <r>
    <x v="2"/>
    <x v="4"/>
    <x v="128"/>
    <x v="3"/>
    <x v="2"/>
    <d v="1899-12-30T17:15:00"/>
    <x v="8"/>
    <d v="1899-12-30T17:15:00"/>
    <x v="9"/>
    <x v="2"/>
    <x v="0"/>
    <x v="0"/>
    <n v="1"/>
  </r>
  <r>
    <x v="2"/>
    <x v="4"/>
    <x v="129"/>
    <x v="3"/>
    <x v="1"/>
    <d v="1899-12-30T18:30:00"/>
    <x v="9"/>
    <d v="1899-12-30T18:35:00"/>
    <x v="10"/>
    <x v="2"/>
    <x v="1"/>
    <x v="0"/>
    <n v="1"/>
  </r>
  <r>
    <x v="2"/>
    <x v="4"/>
    <x v="130"/>
    <x v="3"/>
    <x v="4"/>
    <d v="1899-12-30T19:45:00"/>
    <x v="10"/>
    <d v="1899-12-30T19:55:00"/>
    <x v="11"/>
    <x v="1"/>
    <x v="1"/>
    <x v="0"/>
    <n v="1"/>
  </r>
  <r>
    <x v="2"/>
    <x v="5"/>
    <x v="131"/>
    <x v="4"/>
    <x v="3"/>
    <d v="1899-12-30T11:50:00"/>
    <x v="18"/>
    <d v="1899-12-30T11:55:00"/>
    <x v="19"/>
    <x v="3"/>
    <x v="1"/>
    <x v="0"/>
    <n v="1"/>
  </r>
  <r>
    <x v="2"/>
    <x v="5"/>
    <x v="132"/>
    <x v="4"/>
    <x v="2"/>
    <d v="1899-12-30T12:25:00"/>
    <x v="19"/>
    <d v="1899-12-30T12:30:00"/>
    <x v="20"/>
    <x v="1"/>
    <x v="0"/>
    <x v="0"/>
    <n v="1"/>
  </r>
  <r>
    <x v="2"/>
    <x v="5"/>
    <x v="133"/>
    <x v="4"/>
    <x v="3"/>
    <d v="1899-12-30T13:25:00"/>
    <x v="2"/>
    <d v="1899-12-30T13:30:00"/>
    <x v="21"/>
    <x v="1"/>
    <x v="1"/>
    <x v="0"/>
    <n v="1"/>
  </r>
  <r>
    <x v="2"/>
    <x v="5"/>
    <x v="134"/>
    <x v="4"/>
    <x v="4"/>
    <d v="1899-12-30T11:50:00"/>
    <x v="18"/>
    <d v="1899-12-30T11:55:00"/>
    <x v="19"/>
    <x v="3"/>
    <x v="1"/>
    <x v="0"/>
    <n v="1"/>
  </r>
  <r>
    <x v="2"/>
    <x v="5"/>
    <x v="135"/>
    <x v="4"/>
    <x v="0"/>
    <d v="1899-12-30T14:25:00"/>
    <x v="3"/>
    <d v="1899-12-30T14:30:00"/>
    <x v="4"/>
    <x v="1"/>
    <x v="0"/>
    <x v="0"/>
    <n v="1"/>
  </r>
  <r>
    <x v="2"/>
    <x v="5"/>
    <x v="136"/>
    <x v="4"/>
    <x v="0"/>
    <d v="1899-12-30T15:25:00"/>
    <x v="4"/>
    <d v="1899-12-30T15:28:00"/>
    <x v="5"/>
    <x v="1"/>
    <x v="2"/>
    <x v="0"/>
    <n v="1"/>
  </r>
  <r>
    <x v="2"/>
    <x v="5"/>
    <x v="137"/>
    <x v="4"/>
    <x v="3"/>
    <d v="1899-12-30T15:55:00"/>
    <x v="5"/>
    <d v="1899-12-30T16:05:00"/>
    <x v="6"/>
    <x v="1"/>
    <x v="1"/>
    <x v="0"/>
    <n v="1"/>
  </r>
  <r>
    <x v="2"/>
    <x v="5"/>
    <x v="138"/>
    <x v="4"/>
    <x v="3"/>
    <d v="1899-12-30T16:10:00"/>
    <x v="6"/>
    <d v="1899-12-30T16:20:00"/>
    <x v="7"/>
    <x v="1"/>
    <x v="1"/>
    <x v="0"/>
    <n v="1"/>
  </r>
  <r>
    <x v="2"/>
    <x v="5"/>
    <x v="139"/>
    <x v="4"/>
    <x v="4"/>
    <d v="1899-12-30T16:40:00"/>
    <x v="7"/>
    <d v="1899-12-30T16:50:00"/>
    <x v="8"/>
    <x v="1"/>
    <x v="1"/>
    <x v="0"/>
    <n v="1"/>
  </r>
  <r>
    <x v="2"/>
    <x v="4"/>
    <x v="140"/>
    <x v="5"/>
    <x v="2"/>
    <d v="1899-12-30T14:25:00"/>
    <x v="3"/>
    <d v="1899-12-30T14:30:00"/>
    <x v="4"/>
    <x v="1"/>
    <x v="0"/>
    <x v="0"/>
    <n v="1"/>
  </r>
  <r>
    <x v="2"/>
    <x v="4"/>
    <x v="141"/>
    <x v="5"/>
    <x v="2"/>
    <d v="1899-12-30T09:25:00"/>
    <x v="1"/>
    <d v="1899-12-30T09:35:00"/>
    <x v="2"/>
    <x v="1"/>
    <x v="0"/>
    <x v="0"/>
    <n v="1"/>
  </r>
  <r>
    <x v="2"/>
    <x v="6"/>
    <x v="142"/>
    <x v="6"/>
    <x v="2"/>
    <d v="1899-12-30T14:25:00"/>
    <x v="3"/>
    <d v="1899-12-30T14:30:00"/>
    <x v="4"/>
    <x v="1"/>
    <x v="0"/>
    <x v="0"/>
    <n v="1"/>
  </r>
  <r>
    <x v="2"/>
    <x v="6"/>
    <x v="143"/>
    <x v="6"/>
    <x v="1"/>
    <d v="1899-12-30T15:25:00"/>
    <x v="4"/>
    <d v="1899-12-30T15:28:00"/>
    <x v="5"/>
    <x v="1"/>
    <x v="2"/>
    <x v="0"/>
    <n v="1"/>
  </r>
  <r>
    <x v="2"/>
    <x v="6"/>
    <x v="144"/>
    <x v="6"/>
    <x v="1"/>
    <d v="1899-12-30T15:55:00"/>
    <x v="5"/>
    <d v="1899-12-30T16:05:00"/>
    <x v="6"/>
    <x v="1"/>
    <x v="1"/>
    <x v="0"/>
    <n v="1"/>
  </r>
  <r>
    <x v="2"/>
    <x v="6"/>
    <x v="145"/>
    <x v="6"/>
    <x v="0"/>
    <d v="1899-12-30T16:10:00"/>
    <x v="6"/>
    <d v="1899-12-30T16:20:00"/>
    <x v="7"/>
    <x v="1"/>
    <x v="1"/>
    <x v="0"/>
    <n v="1"/>
  </r>
  <r>
    <x v="2"/>
    <x v="6"/>
    <x v="146"/>
    <x v="6"/>
    <x v="3"/>
    <d v="1899-12-30T16:40:00"/>
    <x v="7"/>
    <d v="1899-12-30T16:50:00"/>
    <x v="8"/>
    <x v="1"/>
    <x v="1"/>
    <x v="0"/>
    <n v="1"/>
  </r>
  <r>
    <x v="2"/>
    <x v="6"/>
    <x v="147"/>
    <x v="6"/>
    <x v="2"/>
    <d v="1899-12-30T17:15:00"/>
    <x v="8"/>
    <d v="1899-12-30T17:15:00"/>
    <x v="9"/>
    <x v="2"/>
    <x v="0"/>
    <x v="0"/>
    <n v="1"/>
  </r>
  <r>
    <x v="2"/>
    <x v="6"/>
    <x v="148"/>
    <x v="6"/>
    <x v="2"/>
    <d v="1899-12-30T19:45:00"/>
    <x v="10"/>
    <d v="1899-12-30T19:55:00"/>
    <x v="11"/>
    <x v="1"/>
    <x v="1"/>
    <x v="0"/>
    <n v="1"/>
  </r>
  <r>
    <x v="2"/>
    <x v="6"/>
    <x v="149"/>
    <x v="6"/>
    <x v="4"/>
    <d v="1899-12-30T20:00:00"/>
    <x v="11"/>
    <d v="1899-12-30T20:05:00"/>
    <x v="12"/>
    <x v="2"/>
    <x v="1"/>
    <x v="0"/>
    <n v="1"/>
  </r>
  <r>
    <x v="2"/>
    <x v="6"/>
    <x v="150"/>
    <x v="6"/>
    <x v="3"/>
    <d v="1899-12-30T20:30:00"/>
    <x v="12"/>
    <d v="1899-12-30T20:35:00"/>
    <x v="13"/>
    <x v="2"/>
    <x v="0"/>
    <x v="0"/>
    <n v="1"/>
  </r>
  <r>
    <x v="2"/>
    <x v="6"/>
    <x v="151"/>
    <x v="6"/>
    <x v="0"/>
    <d v="1899-12-30T20:45:00"/>
    <x v="13"/>
    <d v="1899-12-30T20:50:00"/>
    <x v="14"/>
    <x v="2"/>
    <x v="1"/>
    <x v="0"/>
    <n v="1"/>
  </r>
  <r>
    <x v="2"/>
    <x v="7"/>
    <x v="152"/>
    <x v="7"/>
    <x v="4"/>
    <d v="1899-12-30T09:25:00"/>
    <x v="1"/>
    <d v="1899-12-30T09:35:00"/>
    <x v="2"/>
    <x v="1"/>
    <x v="0"/>
    <x v="0"/>
    <n v="1"/>
  </r>
  <r>
    <x v="2"/>
    <x v="7"/>
    <x v="153"/>
    <x v="7"/>
    <x v="0"/>
    <d v="1899-12-30T13:25:00"/>
    <x v="2"/>
    <d v="1899-12-30T13:30:00"/>
    <x v="3"/>
    <x v="1"/>
    <x v="0"/>
    <x v="0"/>
    <n v="1"/>
  </r>
  <r>
    <x v="2"/>
    <x v="7"/>
    <x v="154"/>
    <x v="7"/>
    <x v="3"/>
    <d v="1899-12-30T14:25:00"/>
    <x v="3"/>
    <d v="1899-12-30T14:30:00"/>
    <x v="4"/>
    <x v="1"/>
    <x v="0"/>
    <x v="0"/>
    <n v="1"/>
  </r>
  <r>
    <x v="2"/>
    <x v="7"/>
    <x v="155"/>
    <x v="7"/>
    <x v="4"/>
    <d v="1899-12-30T15:25:00"/>
    <x v="4"/>
    <d v="1899-12-30T15:28:00"/>
    <x v="5"/>
    <x v="1"/>
    <x v="2"/>
    <x v="0"/>
    <n v="1"/>
  </r>
  <r>
    <x v="2"/>
    <x v="7"/>
    <x v="156"/>
    <x v="7"/>
    <x v="0"/>
    <d v="1899-12-30T15:55:00"/>
    <x v="5"/>
    <d v="1899-12-30T16:05:00"/>
    <x v="6"/>
    <x v="1"/>
    <x v="1"/>
    <x v="0"/>
    <n v="1"/>
  </r>
  <r>
    <x v="2"/>
    <x v="7"/>
    <x v="157"/>
    <x v="7"/>
    <x v="1"/>
    <d v="1899-12-30T16:10:00"/>
    <x v="6"/>
    <d v="1899-12-30T16:20:00"/>
    <x v="7"/>
    <x v="1"/>
    <x v="1"/>
    <x v="0"/>
    <n v="1"/>
  </r>
  <r>
    <x v="2"/>
    <x v="7"/>
    <x v="158"/>
    <x v="7"/>
    <x v="3"/>
    <d v="1899-12-30T16:40:00"/>
    <x v="7"/>
    <d v="1899-12-30T16:50:00"/>
    <x v="8"/>
    <x v="1"/>
    <x v="1"/>
    <x v="0"/>
    <n v="1"/>
  </r>
  <r>
    <x v="2"/>
    <x v="7"/>
    <x v="159"/>
    <x v="7"/>
    <x v="1"/>
    <d v="1899-12-30T17:15:00"/>
    <x v="8"/>
    <d v="1899-12-30T17:15:00"/>
    <x v="9"/>
    <x v="2"/>
    <x v="0"/>
    <x v="0"/>
    <n v="1"/>
  </r>
  <r>
    <x v="2"/>
    <x v="7"/>
    <x v="160"/>
    <x v="7"/>
    <x v="3"/>
    <d v="1899-12-30T18:30:00"/>
    <x v="9"/>
    <d v="1899-12-30T18:35:00"/>
    <x v="10"/>
    <x v="2"/>
    <x v="1"/>
    <x v="0"/>
    <n v="1"/>
  </r>
  <r>
    <x v="2"/>
    <x v="7"/>
    <x v="161"/>
    <x v="7"/>
    <x v="0"/>
    <d v="1899-12-30T19:45:00"/>
    <x v="10"/>
    <d v="1899-12-30T19:55:00"/>
    <x v="11"/>
    <x v="1"/>
    <x v="1"/>
    <x v="0"/>
    <n v="1"/>
  </r>
  <r>
    <x v="2"/>
    <x v="7"/>
    <x v="162"/>
    <x v="7"/>
    <x v="0"/>
    <d v="1899-12-30T20:00:00"/>
    <x v="11"/>
    <d v="1899-12-30T20:05:00"/>
    <x v="12"/>
    <x v="2"/>
    <x v="1"/>
    <x v="0"/>
    <n v="1"/>
  </r>
  <r>
    <x v="2"/>
    <x v="7"/>
    <x v="163"/>
    <x v="7"/>
    <x v="2"/>
    <d v="1899-12-30T20:30:00"/>
    <x v="12"/>
    <d v="1899-12-30T20:35:00"/>
    <x v="13"/>
    <x v="2"/>
    <x v="0"/>
    <x v="0"/>
    <n v="1"/>
  </r>
  <r>
    <x v="3"/>
    <x v="0"/>
    <x v="164"/>
    <x v="0"/>
    <x v="0"/>
    <d v="1899-12-30T08:50:00"/>
    <x v="0"/>
    <d v="1899-12-30T08:55:00"/>
    <x v="0"/>
    <x v="0"/>
    <x v="0"/>
    <x v="0"/>
    <n v="1"/>
  </r>
  <r>
    <x v="3"/>
    <x v="0"/>
    <x v="165"/>
    <x v="0"/>
    <x v="1"/>
    <d v="1899-12-30T08:55:00"/>
    <x v="0"/>
    <d v="1899-12-30T09:05:00"/>
    <x v="1"/>
    <x v="1"/>
    <x v="1"/>
    <x v="0"/>
    <n v="1"/>
  </r>
  <r>
    <x v="3"/>
    <x v="0"/>
    <x v="166"/>
    <x v="0"/>
    <x v="2"/>
    <d v="1899-12-30T09:25:00"/>
    <x v="1"/>
    <d v="1899-12-30T09:35:00"/>
    <x v="2"/>
    <x v="1"/>
    <x v="0"/>
    <x v="0"/>
    <n v="1"/>
  </r>
  <r>
    <x v="3"/>
    <x v="0"/>
    <x v="167"/>
    <x v="0"/>
    <x v="0"/>
    <d v="1899-12-30T13:25:00"/>
    <x v="2"/>
    <d v="1899-12-30T13:30:00"/>
    <x v="3"/>
    <x v="1"/>
    <x v="0"/>
    <x v="0"/>
    <n v="1"/>
  </r>
  <r>
    <x v="3"/>
    <x v="0"/>
    <x v="168"/>
    <x v="0"/>
    <x v="1"/>
    <d v="1899-12-30T14:25:00"/>
    <x v="3"/>
    <d v="1899-12-30T14:30:00"/>
    <x v="4"/>
    <x v="1"/>
    <x v="0"/>
    <x v="0"/>
    <n v="1"/>
  </r>
  <r>
    <x v="3"/>
    <x v="0"/>
    <x v="169"/>
    <x v="0"/>
    <x v="2"/>
    <d v="1899-12-30T15:25:00"/>
    <x v="4"/>
    <d v="1899-12-30T15:28:00"/>
    <x v="5"/>
    <x v="1"/>
    <x v="2"/>
    <x v="0"/>
    <n v="1"/>
  </r>
  <r>
    <x v="3"/>
    <x v="0"/>
    <x v="170"/>
    <x v="0"/>
    <x v="2"/>
    <d v="1899-12-30T15:55:00"/>
    <x v="5"/>
    <d v="1899-12-30T16:05:00"/>
    <x v="6"/>
    <x v="1"/>
    <x v="1"/>
    <x v="0"/>
    <n v="1"/>
  </r>
  <r>
    <x v="3"/>
    <x v="0"/>
    <x v="171"/>
    <x v="0"/>
    <x v="3"/>
    <d v="1899-12-30T16:10:00"/>
    <x v="6"/>
    <d v="1899-12-30T16:20:00"/>
    <x v="7"/>
    <x v="1"/>
    <x v="1"/>
    <x v="0"/>
    <n v="1"/>
  </r>
  <r>
    <x v="3"/>
    <x v="0"/>
    <x v="172"/>
    <x v="0"/>
    <x v="3"/>
    <d v="1899-12-30T16:40:00"/>
    <x v="7"/>
    <d v="1899-12-30T16:50:00"/>
    <x v="8"/>
    <x v="1"/>
    <x v="1"/>
    <x v="0"/>
    <n v="1"/>
  </r>
  <r>
    <x v="3"/>
    <x v="0"/>
    <x v="173"/>
    <x v="0"/>
    <x v="4"/>
    <d v="1899-12-30T17:15:00"/>
    <x v="8"/>
    <d v="1899-12-30T17:15:00"/>
    <x v="9"/>
    <x v="2"/>
    <x v="0"/>
    <x v="0"/>
    <n v="1"/>
  </r>
  <r>
    <x v="3"/>
    <x v="0"/>
    <x v="174"/>
    <x v="0"/>
    <x v="4"/>
    <d v="1899-12-30T18:30:00"/>
    <x v="9"/>
    <d v="1899-12-30T18:35:00"/>
    <x v="10"/>
    <x v="2"/>
    <x v="1"/>
    <x v="0"/>
    <n v="1"/>
  </r>
  <r>
    <x v="3"/>
    <x v="0"/>
    <x v="175"/>
    <x v="0"/>
    <x v="3"/>
    <d v="1899-12-30T19:45:00"/>
    <x v="10"/>
    <d v="1899-12-30T19:55:00"/>
    <x v="11"/>
    <x v="1"/>
    <x v="1"/>
    <x v="0"/>
    <n v="1"/>
  </r>
  <r>
    <x v="3"/>
    <x v="1"/>
    <x v="176"/>
    <x v="0"/>
    <x v="2"/>
    <d v="1899-12-30T20:00:00"/>
    <x v="11"/>
    <d v="1899-12-30T20:05:00"/>
    <x v="12"/>
    <x v="2"/>
    <x v="1"/>
    <x v="0"/>
    <n v="1"/>
  </r>
  <r>
    <x v="3"/>
    <x v="1"/>
    <x v="177"/>
    <x v="0"/>
    <x v="0"/>
    <d v="1899-12-30T20:30:00"/>
    <x v="12"/>
    <d v="1899-12-30T20:35:00"/>
    <x v="13"/>
    <x v="2"/>
    <x v="0"/>
    <x v="0"/>
    <n v="1"/>
  </r>
  <r>
    <x v="3"/>
    <x v="1"/>
    <x v="178"/>
    <x v="0"/>
    <x v="2"/>
    <d v="1899-12-30T20:45:00"/>
    <x v="13"/>
    <d v="1899-12-30T20:50:00"/>
    <x v="14"/>
    <x v="2"/>
    <x v="1"/>
    <x v="0"/>
    <n v="1"/>
  </r>
  <r>
    <x v="3"/>
    <x v="2"/>
    <x v="179"/>
    <x v="1"/>
    <x v="4"/>
    <d v="1899-12-30T15:25:00"/>
    <x v="4"/>
    <d v="1899-12-30T15:28:00"/>
    <x v="5"/>
    <x v="1"/>
    <x v="2"/>
    <x v="0"/>
    <n v="1"/>
  </r>
  <r>
    <x v="3"/>
    <x v="2"/>
    <x v="180"/>
    <x v="1"/>
    <x v="3"/>
    <d v="1899-12-30T15:55:00"/>
    <x v="5"/>
    <d v="1899-12-30T16:05:00"/>
    <x v="6"/>
    <x v="1"/>
    <x v="1"/>
    <x v="0"/>
    <n v="1"/>
  </r>
  <r>
    <x v="3"/>
    <x v="1"/>
    <x v="181"/>
    <x v="1"/>
    <x v="3"/>
    <d v="1899-12-30T16:10:00"/>
    <x v="6"/>
    <d v="1899-12-30T16:20:00"/>
    <x v="7"/>
    <x v="1"/>
    <x v="1"/>
    <x v="0"/>
    <n v="1"/>
  </r>
  <r>
    <x v="3"/>
    <x v="2"/>
    <x v="182"/>
    <x v="1"/>
    <x v="0"/>
    <d v="1899-12-30T16:40:00"/>
    <x v="7"/>
    <d v="1899-12-30T16:50:00"/>
    <x v="8"/>
    <x v="1"/>
    <x v="1"/>
    <x v="0"/>
    <n v="1"/>
  </r>
  <r>
    <x v="3"/>
    <x v="2"/>
    <x v="183"/>
    <x v="1"/>
    <x v="2"/>
    <d v="1899-12-30T17:15:00"/>
    <x v="8"/>
    <d v="1899-12-30T17:15:00"/>
    <x v="9"/>
    <x v="2"/>
    <x v="0"/>
    <x v="0"/>
    <n v="1"/>
  </r>
  <r>
    <x v="3"/>
    <x v="1"/>
    <x v="184"/>
    <x v="1"/>
    <x v="4"/>
    <d v="1899-12-30T18:30:00"/>
    <x v="9"/>
    <d v="1899-12-30T18:35:00"/>
    <x v="10"/>
    <x v="2"/>
    <x v="1"/>
    <x v="0"/>
    <n v="1"/>
  </r>
  <r>
    <x v="3"/>
    <x v="1"/>
    <x v="185"/>
    <x v="1"/>
    <x v="1"/>
    <d v="1899-12-30T19:45:00"/>
    <x v="10"/>
    <d v="1899-12-30T19:55:00"/>
    <x v="11"/>
    <x v="1"/>
    <x v="1"/>
    <x v="0"/>
    <n v="1"/>
  </r>
  <r>
    <x v="3"/>
    <x v="3"/>
    <x v="186"/>
    <x v="2"/>
    <x v="0"/>
    <d v="1899-12-30T17:15:00"/>
    <x v="8"/>
    <d v="1899-12-30T17:15:00"/>
    <x v="9"/>
    <x v="2"/>
    <x v="0"/>
    <x v="0"/>
    <n v="1"/>
  </r>
  <r>
    <x v="3"/>
    <x v="3"/>
    <x v="187"/>
    <x v="2"/>
    <x v="4"/>
    <d v="1899-12-30T18:30:00"/>
    <x v="9"/>
    <d v="1899-12-30T18:35:00"/>
    <x v="10"/>
    <x v="2"/>
    <x v="1"/>
    <x v="0"/>
    <n v="1"/>
  </r>
  <r>
    <x v="3"/>
    <x v="3"/>
    <x v="188"/>
    <x v="2"/>
    <x v="4"/>
    <d v="1899-12-30T19:45:00"/>
    <x v="10"/>
    <d v="1899-12-30T19:55:00"/>
    <x v="11"/>
    <x v="1"/>
    <x v="1"/>
    <x v="0"/>
    <n v="1"/>
  </r>
  <r>
    <x v="3"/>
    <x v="3"/>
    <x v="189"/>
    <x v="2"/>
    <x v="1"/>
    <d v="1899-12-30T20:00:00"/>
    <x v="11"/>
    <d v="1899-12-30T20:05:00"/>
    <x v="12"/>
    <x v="2"/>
    <x v="1"/>
    <x v="0"/>
    <n v="1"/>
  </r>
  <r>
    <x v="3"/>
    <x v="3"/>
    <x v="190"/>
    <x v="2"/>
    <x v="1"/>
    <d v="1899-12-30T20:30:00"/>
    <x v="12"/>
    <d v="1899-12-30T20:35:00"/>
    <x v="13"/>
    <x v="2"/>
    <x v="0"/>
    <x v="0"/>
    <n v="1"/>
  </r>
  <r>
    <x v="3"/>
    <x v="3"/>
    <x v="191"/>
    <x v="2"/>
    <x v="4"/>
    <d v="1899-12-30T20:45:00"/>
    <x v="13"/>
    <d v="1899-12-30T20:50:00"/>
    <x v="14"/>
    <x v="2"/>
    <x v="1"/>
    <x v="0"/>
    <n v="1"/>
  </r>
  <r>
    <x v="3"/>
    <x v="3"/>
    <x v="192"/>
    <x v="2"/>
    <x v="4"/>
    <d v="1899-12-30T16:20:00"/>
    <x v="14"/>
    <d v="1899-12-30T16:30:00"/>
    <x v="15"/>
    <x v="0"/>
    <x v="1"/>
    <x v="0"/>
    <n v="1"/>
  </r>
  <r>
    <x v="3"/>
    <x v="3"/>
    <x v="193"/>
    <x v="2"/>
    <x v="0"/>
    <d v="1899-12-30T17:55:00"/>
    <x v="15"/>
    <d v="1899-12-30T18:05:00"/>
    <x v="16"/>
    <x v="1"/>
    <x v="1"/>
    <x v="0"/>
    <n v="1"/>
  </r>
  <r>
    <x v="3"/>
    <x v="3"/>
    <x v="194"/>
    <x v="2"/>
    <x v="1"/>
    <d v="1899-12-30T09:10:00"/>
    <x v="16"/>
    <d v="1899-12-30T09:20:00"/>
    <x v="17"/>
    <x v="1"/>
    <x v="0"/>
    <x v="0"/>
    <n v="1"/>
  </r>
  <r>
    <x v="3"/>
    <x v="3"/>
    <x v="195"/>
    <x v="2"/>
    <x v="2"/>
    <d v="1899-12-30T16:10:00"/>
    <x v="6"/>
    <d v="1899-12-30T16:20:00"/>
    <x v="7"/>
    <x v="1"/>
    <x v="1"/>
    <x v="0"/>
    <n v="1"/>
  </r>
  <r>
    <x v="3"/>
    <x v="3"/>
    <x v="196"/>
    <x v="2"/>
    <x v="4"/>
    <d v="1899-12-30T17:25:00"/>
    <x v="17"/>
    <d v="1899-12-30T17:35:00"/>
    <x v="18"/>
    <x v="1"/>
    <x v="1"/>
    <x v="0"/>
    <n v="1"/>
  </r>
  <r>
    <x v="3"/>
    <x v="4"/>
    <x v="197"/>
    <x v="3"/>
    <x v="2"/>
    <d v="1899-12-30T17:15:00"/>
    <x v="8"/>
    <d v="1899-12-30T17:15:00"/>
    <x v="9"/>
    <x v="2"/>
    <x v="0"/>
    <x v="0"/>
    <n v="1"/>
  </r>
  <r>
    <x v="3"/>
    <x v="4"/>
    <x v="198"/>
    <x v="3"/>
    <x v="1"/>
    <d v="1899-12-30T18:30:00"/>
    <x v="9"/>
    <d v="1899-12-30T18:35:00"/>
    <x v="10"/>
    <x v="2"/>
    <x v="1"/>
    <x v="0"/>
    <n v="1"/>
  </r>
  <r>
    <x v="3"/>
    <x v="4"/>
    <x v="199"/>
    <x v="3"/>
    <x v="4"/>
    <d v="1899-12-30T19:45:00"/>
    <x v="10"/>
    <d v="1899-12-30T19:55:00"/>
    <x v="11"/>
    <x v="1"/>
    <x v="1"/>
    <x v="0"/>
    <n v="1"/>
  </r>
  <r>
    <x v="3"/>
    <x v="5"/>
    <x v="200"/>
    <x v="4"/>
    <x v="3"/>
    <d v="1899-12-30T11:50:00"/>
    <x v="18"/>
    <d v="1899-12-30T11:55:00"/>
    <x v="19"/>
    <x v="3"/>
    <x v="1"/>
    <x v="0"/>
    <n v="1"/>
  </r>
  <r>
    <x v="3"/>
    <x v="5"/>
    <x v="201"/>
    <x v="4"/>
    <x v="2"/>
    <d v="1899-12-30T12:25:00"/>
    <x v="19"/>
    <d v="1899-12-30T12:30:00"/>
    <x v="20"/>
    <x v="1"/>
    <x v="0"/>
    <x v="0"/>
    <n v="1"/>
  </r>
  <r>
    <x v="3"/>
    <x v="5"/>
    <x v="202"/>
    <x v="4"/>
    <x v="3"/>
    <d v="1899-12-30T13:25:00"/>
    <x v="2"/>
    <d v="1899-12-30T13:30:00"/>
    <x v="21"/>
    <x v="1"/>
    <x v="1"/>
    <x v="0"/>
    <n v="1"/>
  </r>
  <r>
    <x v="3"/>
    <x v="5"/>
    <x v="203"/>
    <x v="4"/>
    <x v="4"/>
    <d v="1899-12-30T11:50:00"/>
    <x v="18"/>
    <d v="1899-12-30T11:55:00"/>
    <x v="19"/>
    <x v="3"/>
    <x v="1"/>
    <x v="0"/>
    <n v="1"/>
  </r>
  <r>
    <x v="3"/>
    <x v="5"/>
    <x v="204"/>
    <x v="4"/>
    <x v="0"/>
    <d v="1899-12-30T14:25:00"/>
    <x v="3"/>
    <d v="1899-12-30T14:30:00"/>
    <x v="4"/>
    <x v="1"/>
    <x v="0"/>
    <x v="0"/>
    <n v="1"/>
  </r>
  <r>
    <x v="3"/>
    <x v="6"/>
    <x v="205"/>
    <x v="6"/>
    <x v="1"/>
    <d v="1899-12-30T15:55:00"/>
    <x v="5"/>
    <d v="1899-12-30T16:05:00"/>
    <x v="6"/>
    <x v="1"/>
    <x v="1"/>
    <x v="0"/>
    <n v="1"/>
  </r>
  <r>
    <x v="3"/>
    <x v="6"/>
    <x v="206"/>
    <x v="6"/>
    <x v="0"/>
    <d v="1899-12-30T16:10:00"/>
    <x v="6"/>
    <d v="1899-12-30T16:20:00"/>
    <x v="7"/>
    <x v="1"/>
    <x v="1"/>
    <x v="0"/>
    <n v="1"/>
  </r>
  <r>
    <x v="3"/>
    <x v="6"/>
    <x v="207"/>
    <x v="6"/>
    <x v="3"/>
    <d v="1899-12-30T16:40:00"/>
    <x v="7"/>
    <d v="1899-12-30T16:50:00"/>
    <x v="8"/>
    <x v="1"/>
    <x v="1"/>
    <x v="0"/>
    <n v="1"/>
  </r>
  <r>
    <x v="3"/>
    <x v="6"/>
    <x v="208"/>
    <x v="6"/>
    <x v="2"/>
    <d v="1899-12-30T17:15:00"/>
    <x v="8"/>
    <d v="1899-12-30T17:15:00"/>
    <x v="9"/>
    <x v="2"/>
    <x v="0"/>
    <x v="0"/>
    <n v="1"/>
  </r>
  <r>
    <x v="3"/>
    <x v="6"/>
    <x v="209"/>
    <x v="6"/>
    <x v="2"/>
    <d v="1899-12-30T19:45:00"/>
    <x v="10"/>
    <d v="1899-12-30T19:55:00"/>
    <x v="11"/>
    <x v="1"/>
    <x v="1"/>
    <x v="0"/>
    <n v="1"/>
  </r>
  <r>
    <x v="3"/>
    <x v="6"/>
    <x v="210"/>
    <x v="6"/>
    <x v="4"/>
    <d v="1899-12-30T20:00:00"/>
    <x v="11"/>
    <d v="1899-12-30T20:05:00"/>
    <x v="12"/>
    <x v="2"/>
    <x v="1"/>
    <x v="0"/>
    <n v="1"/>
  </r>
  <r>
    <x v="3"/>
    <x v="6"/>
    <x v="211"/>
    <x v="6"/>
    <x v="3"/>
    <d v="1899-12-30T20:30:00"/>
    <x v="12"/>
    <d v="1899-12-30T20:35:00"/>
    <x v="13"/>
    <x v="2"/>
    <x v="0"/>
    <x v="0"/>
    <n v="1"/>
  </r>
  <r>
    <x v="3"/>
    <x v="6"/>
    <x v="212"/>
    <x v="6"/>
    <x v="0"/>
    <d v="1899-12-30T20:45:00"/>
    <x v="13"/>
    <d v="1899-12-30T20:50:00"/>
    <x v="14"/>
    <x v="2"/>
    <x v="1"/>
    <x v="0"/>
    <n v="1"/>
  </r>
  <r>
    <x v="3"/>
    <x v="7"/>
    <x v="213"/>
    <x v="7"/>
    <x v="4"/>
    <d v="1899-12-30T09:25:00"/>
    <x v="1"/>
    <d v="1899-12-30T09:35:00"/>
    <x v="2"/>
    <x v="1"/>
    <x v="0"/>
    <x v="0"/>
    <n v="1"/>
  </r>
  <r>
    <x v="3"/>
    <x v="7"/>
    <x v="214"/>
    <x v="7"/>
    <x v="0"/>
    <d v="1899-12-30T13:25:00"/>
    <x v="2"/>
    <d v="1899-12-30T13:30:00"/>
    <x v="3"/>
    <x v="1"/>
    <x v="0"/>
    <x v="0"/>
    <n v="1"/>
  </r>
  <r>
    <x v="3"/>
    <x v="7"/>
    <x v="215"/>
    <x v="7"/>
    <x v="3"/>
    <d v="1899-12-30T14:25:00"/>
    <x v="3"/>
    <d v="1899-12-30T14:30:00"/>
    <x v="4"/>
    <x v="1"/>
    <x v="0"/>
    <x v="0"/>
    <n v="1"/>
  </r>
  <r>
    <x v="3"/>
    <x v="7"/>
    <x v="216"/>
    <x v="7"/>
    <x v="4"/>
    <d v="1899-12-30T15:25:00"/>
    <x v="4"/>
    <d v="1899-12-30T15:28:00"/>
    <x v="5"/>
    <x v="1"/>
    <x v="2"/>
    <x v="0"/>
    <n v="1"/>
  </r>
  <r>
    <x v="3"/>
    <x v="7"/>
    <x v="217"/>
    <x v="7"/>
    <x v="0"/>
    <d v="1899-12-30T15:55:00"/>
    <x v="5"/>
    <d v="1899-12-30T16:05:00"/>
    <x v="6"/>
    <x v="1"/>
    <x v="1"/>
    <x v="0"/>
    <n v="1"/>
  </r>
  <r>
    <x v="3"/>
    <x v="7"/>
    <x v="218"/>
    <x v="7"/>
    <x v="1"/>
    <d v="1899-12-30T16:10:00"/>
    <x v="6"/>
    <d v="1899-12-30T16:20:00"/>
    <x v="7"/>
    <x v="1"/>
    <x v="1"/>
    <x v="0"/>
    <n v="1"/>
  </r>
  <r>
    <x v="3"/>
    <x v="7"/>
    <x v="219"/>
    <x v="7"/>
    <x v="3"/>
    <d v="1899-12-30T16:40:00"/>
    <x v="7"/>
    <d v="1899-12-30T16:50:00"/>
    <x v="8"/>
    <x v="1"/>
    <x v="1"/>
    <x v="0"/>
    <n v="1"/>
  </r>
  <r>
    <x v="3"/>
    <x v="7"/>
    <x v="220"/>
    <x v="7"/>
    <x v="1"/>
    <d v="1899-12-30T17:15:00"/>
    <x v="8"/>
    <d v="1899-12-30T17:15:00"/>
    <x v="9"/>
    <x v="2"/>
    <x v="0"/>
    <x v="0"/>
    <n v="1"/>
  </r>
  <r>
    <x v="3"/>
    <x v="7"/>
    <x v="221"/>
    <x v="7"/>
    <x v="3"/>
    <d v="1899-12-30T18:30:00"/>
    <x v="9"/>
    <d v="1899-12-30T18:35:00"/>
    <x v="10"/>
    <x v="2"/>
    <x v="1"/>
    <x v="0"/>
    <n v="1"/>
  </r>
  <r>
    <x v="3"/>
    <x v="7"/>
    <x v="222"/>
    <x v="7"/>
    <x v="0"/>
    <d v="1899-12-30T19:45:00"/>
    <x v="10"/>
    <d v="1899-12-30T19:55:00"/>
    <x v="11"/>
    <x v="1"/>
    <x v="1"/>
    <x v="0"/>
    <n v="1"/>
  </r>
  <r>
    <x v="3"/>
    <x v="7"/>
    <x v="223"/>
    <x v="7"/>
    <x v="0"/>
    <d v="1899-12-30T20:00:00"/>
    <x v="11"/>
    <d v="1899-12-30T20:05:00"/>
    <x v="12"/>
    <x v="2"/>
    <x v="1"/>
    <x v="0"/>
    <n v="1"/>
  </r>
  <r>
    <x v="3"/>
    <x v="7"/>
    <x v="224"/>
    <x v="7"/>
    <x v="2"/>
    <d v="1899-12-30T20:30:00"/>
    <x v="12"/>
    <d v="1899-12-30T20:35:00"/>
    <x v="13"/>
    <x v="2"/>
    <x v="0"/>
    <x v="0"/>
    <n v="1"/>
  </r>
  <r>
    <x v="4"/>
    <x v="0"/>
    <x v="225"/>
    <x v="0"/>
    <x v="0"/>
    <d v="1899-12-30T08:50:00"/>
    <x v="0"/>
    <d v="1899-12-30T08:55:00"/>
    <x v="0"/>
    <x v="0"/>
    <x v="0"/>
    <x v="0"/>
    <n v="1"/>
  </r>
  <r>
    <x v="4"/>
    <x v="0"/>
    <x v="226"/>
    <x v="0"/>
    <x v="1"/>
    <d v="1899-12-30T08:55:00"/>
    <x v="0"/>
    <d v="1899-12-30T09:05:00"/>
    <x v="1"/>
    <x v="1"/>
    <x v="1"/>
    <x v="0"/>
    <n v="1"/>
  </r>
  <r>
    <x v="4"/>
    <x v="0"/>
    <x v="227"/>
    <x v="0"/>
    <x v="2"/>
    <d v="1899-12-30T09:25:00"/>
    <x v="1"/>
    <d v="1899-12-30T09:35:00"/>
    <x v="2"/>
    <x v="1"/>
    <x v="0"/>
    <x v="0"/>
    <n v="1"/>
  </r>
  <r>
    <x v="4"/>
    <x v="0"/>
    <x v="228"/>
    <x v="0"/>
    <x v="0"/>
    <d v="1899-12-30T13:25:00"/>
    <x v="2"/>
    <d v="1899-12-30T13:30:00"/>
    <x v="3"/>
    <x v="1"/>
    <x v="0"/>
    <x v="0"/>
    <n v="1"/>
  </r>
  <r>
    <x v="4"/>
    <x v="0"/>
    <x v="229"/>
    <x v="0"/>
    <x v="1"/>
    <d v="1899-12-30T14:25:00"/>
    <x v="3"/>
    <d v="1899-12-30T14:30:00"/>
    <x v="4"/>
    <x v="1"/>
    <x v="0"/>
    <x v="0"/>
    <n v="1"/>
  </r>
  <r>
    <x v="4"/>
    <x v="0"/>
    <x v="230"/>
    <x v="0"/>
    <x v="2"/>
    <d v="1899-12-30T15:25:00"/>
    <x v="4"/>
    <d v="1899-12-30T15:28:00"/>
    <x v="5"/>
    <x v="1"/>
    <x v="2"/>
    <x v="0"/>
    <n v="1"/>
  </r>
  <r>
    <x v="4"/>
    <x v="0"/>
    <x v="231"/>
    <x v="0"/>
    <x v="2"/>
    <d v="1899-12-30T15:55:00"/>
    <x v="5"/>
    <d v="1899-12-30T16:05:00"/>
    <x v="6"/>
    <x v="1"/>
    <x v="1"/>
    <x v="0"/>
    <n v="1"/>
  </r>
  <r>
    <x v="4"/>
    <x v="0"/>
    <x v="232"/>
    <x v="0"/>
    <x v="3"/>
    <d v="1899-12-30T16:10:00"/>
    <x v="6"/>
    <d v="1899-12-30T16:20:00"/>
    <x v="7"/>
    <x v="1"/>
    <x v="1"/>
    <x v="0"/>
    <n v="1"/>
  </r>
  <r>
    <x v="4"/>
    <x v="0"/>
    <x v="233"/>
    <x v="0"/>
    <x v="3"/>
    <d v="1899-12-30T16:40:00"/>
    <x v="7"/>
    <d v="1899-12-30T16:50:00"/>
    <x v="8"/>
    <x v="1"/>
    <x v="1"/>
    <x v="0"/>
    <n v="1"/>
  </r>
  <r>
    <x v="4"/>
    <x v="0"/>
    <x v="234"/>
    <x v="0"/>
    <x v="4"/>
    <d v="1899-12-30T17:15:00"/>
    <x v="8"/>
    <d v="1899-12-30T17:15:00"/>
    <x v="9"/>
    <x v="2"/>
    <x v="0"/>
    <x v="0"/>
    <n v="1"/>
  </r>
  <r>
    <x v="4"/>
    <x v="0"/>
    <x v="235"/>
    <x v="0"/>
    <x v="4"/>
    <d v="1899-12-30T18:30:00"/>
    <x v="9"/>
    <d v="1899-12-30T18:35:00"/>
    <x v="10"/>
    <x v="2"/>
    <x v="1"/>
    <x v="0"/>
    <n v="1"/>
  </r>
  <r>
    <x v="4"/>
    <x v="0"/>
    <x v="236"/>
    <x v="0"/>
    <x v="3"/>
    <d v="1899-12-30T19:45:00"/>
    <x v="10"/>
    <d v="1899-12-30T19:55:00"/>
    <x v="11"/>
    <x v="1"/>
    <x v="1"/>
    <x v="0"/>
    <n v="1"/>
  </r>
  <r>
    <x v="4"/>
    <x v="2"/>
    <x v="237"/>
    <x v="1"/>
    <x v="0"/>
    <d v="1899-12-30T16:40:00"/>
    <x v="7"/>
    <d v="1899-12-30T16:50:00"/>
    <x v="8"/>
    <x v="1"/>
    <x v="1"/>
    <x v="0"/>
    <n v="1"/>
  </r>
  <r>
    <x v="4"/>
    <x v="2"/>
    <x v="238"/>
    <x v="1"/>
    <x v="2"/>
    <d v="1899-12-30T17:15:00"/>
    <x v="8"/>
    <d v="1899-12-30T17:15:00"/>
    <x v="9"/>
    <x v="2"/>
    <x v="0"/>
    <x v="0"/>
    <n v="1"/>
  </r>
  <r>
    <x v="4"/>
    <x v="1"/>
    <x v="239"/>
    <x v="1"/>
    <x v="4"/>
    <d v="1899-12-30T18:30:00"/>
    <x v="9"/>
    <d v="1899-12-30T18:35:00"/>
    <x v="10"/>
    <x v="2"/>
    <x v="1"/>
    <x v="0"/>
    <n v="1"/>
  </r>
  <r>
    <x v="4"/>
    <x v="1"/>
    <x v="240"/>
    <x v="1"/>
    <x v="1"/>
    <d v="1899-12-30T19:45:00"/>
    <x v="10"/>
    <d v="1899-12-30T19:55:00"/>
    <x v="11"/>
    <x v="1"/>
    <x v="1"/>
    <x v="0"/>
    <n v="1"/>
  </r>
  <r>
    <x v="4"/>
    <x v="3"/>
    <x v="241"/>
    <x v="2"/>
    <x v="0"/>
    <d v="1899-12-30T17:15:00"/>
    <x v="8"/>
    <d v="1899-12-30T17:15:00"/>
    <x v="9"/>
    <x v="2"/>
    <x v="0"/>
    <x v="0"/>
    <n v="1"/>
  </r>
  <r>
    <x v="4"/>
    <x v="3"/>
    <x v="242"/>
    <x v="2"/>
    <x v="4"/>
    <d v="1899-12-30T18:30:00"/>
    <x v="9"/>
    <d v="1899-12-30T18:35:00"/>
    <x v="10"/>
    <x v="2"/>
    <x v="1"/>
    <x v="0"/>
    <n v="1"/>
  </r>
  <r>
    <x v="4"/>
    <x v="3"/>
    <x v="243"/>
    <x v="2"/>
    <x v="4"/>
    <d v="1899-12-30T19:45:00"/>
    <x v="10"/>
    <d v="1899-12-30T19:55:00"/>
    <x v="11"/>
    <x v="1"/>
    <x v="1"/>
    <x v="0"/>
    <n v="1"/>
  </r>
  <r>
    <x v="4"/>
    <x v="3"/>
    <x v="244"/>
    <x v="2"/>
    <x v="1"/>
    <d v="1899-12-30T20:00:00"/>
    <x v="11"/>
    <d v="1899-12-30T20:05:00"/>
    <x v="12"/>
    <x v="2"/>
    <x v="1"/>
    <x v="0"/>
    <n v="1"/>
  </r>
  <r>
    <x v="4"/>
    <x v="3"/>
    <x v="245"/>
    <x v="2"/>
    <x v="1"/>
    <d v="1899-12-30T20:30:00"/>
    <x v="12"/>
    <d v="1899-12-30T20:35:00"/>
    <x v="13"/>
    <x v="2"/>
    <x v="0"/>
    <x v="0"/>
    <n v="1"/>
  </r>
  <r>
    <x v="4"/>
    <x v="3"/>
    <x v="246"/>
    <x v="2"/>
    <x v="4"/>
    <d v="1899-12-30T20:45:00"/>
    <x v="13"/>
    <d v="1899-12-30T20:50:00"/>
    <x v="14"/>
    <x v="2"/>
    <x v="1"/>
    <x v="0"/>
    <n v="1"/>
  </r>
  <r>
    <x v="4"/>
    <x v="3"/>
    <x v="247"/>
    <x v="2"/>
    <x v="4"/>
    <d v="1899-12-30T16:20:00"/>
    <x v="14"/>
    <d v="1899-12-30T16:30:00"/>
    <x v="15"/>
    <x v="0"/>
    <x v="1"/>
    <x v="0"/>
    <n v="1"/>
  </r>
  <r>
    <x v="4"/>
    <x v="3"/>
    <x v="248"/>
    <x v="2"/>
    <x v="0"/>
    <d v="1899-12-30T17:55:00"/>
    <x v="15"/>
    <d v="1899-12-30T18:05:00"/>
    <x v="16"/>
    <x v="1"/>
    <x v="1"/>
    <x v="0"/>
    <n v="1"/>
  </r>
  <r>
    <x v="4"/>
    <x v="3"/>
    <x v="249"/>
    <x v="2"/>
    <x v="1"/>
    <d v="1899-12-30T09:10:00"/>
    <x v="16"/>
    <d v="1899-12-30T09:20:00"/>
    <x v="17"/>
    <x v="1"/>
    <x v="0"/>
    <x v="0"/>
    <n v="1"/>
  </r>
  <r>
    <x v="4"/>
    <x v="3"/>
    <x v="250"/>
    <x v="2"/>
    <x v="2"/>
    <d v="1899-12-30T16:10:00"/>
    <x v="6"/>
    <d v="1899-12-30T16:20:00"/>
    <x v="7"/>
    <x v="1"/>
    <x v="1"/>
    <x v="0"/>
    <n v="1"/>
  </r>
  <r>
    <x v="4"/>
    <x v="3"/>
    <x v="251"/>
    <x v="2"/>
    <x v="4"/>
    <d v="1899-12-30T17:25:00"/>
    <x v="17"/>
    <d v="1899-12-30T17:35:00"/>
    <x v="18"/>
    <x v="1"/>
    <x v="1"/>
    <x v="0"/>
    <n v="1"/>
  </r>
  <r>
    <x v="4"/>
    <x v="4"/>
    <x v="252"/>
    <x v="3"/>
    <x v="2"/>
    <d v="1899-12-30T17:15:00"/>
    <x v="8"/>
    <d v="1899-12-30T17:15:00"/>
    <x v="9"/>
    <x v="2"/>
    <x v="0"/>
    <x v="0"/>
    <n v="1"/>
  </r>
  <r>
    <x v="4"/>
    <x v="4"/>
    <x v="253"/>
    <x v="3"/>
    <x v="1"/>
    <d v="1899-12-30T18:30:00"/>
    <x v="9"/>
    <d v="1899-12-30T18:35:00"/>
    <x v="10"/>
    <x v="2"/>
    <x v="1"/>
    <x v="0"/>
    <n v="1"/>
  </r>
  <r>
    <x v="4"/>
    <x v="4"/>
    <x v="254"/>
    <x v="3"/>
    <x v="4"/>
    <d v="1899-12-30T19:45:00"/>
    <x v="10"/>
    <d v="1899-12-30T19:55:00"/>
    <x v="11"/>
    <x v="1"/>
    <x v="1"/>
    <x v="0"/>
    <n v="1"/>
  </r>
  <r>
    <x v="4"/>
    <x v="5"/>
    <x v="255"/>
    <x v="4"/>
    <x v="3"/>
    <d v="1899-12-30T11:50:00"/>
    <x v="18"/>
    <d v="1899-12-30T11:55:00"/>
    <x v="19"/>
    <x v="3"/>
    <x v="1"/>
    <x v="0"/>
    <n v="1"/>
  </r>
  <r>
    <x v="4"/>
    <x v="5"/>
    <x v="256"/>
    <x v="4"/>
    <x v="2"/>
    <d v="1899-12-30T12:25:00"/>
    <x v="19"/>
    <d v="1899-12-30T12:30:00"/>
    <x v="20"/>
    <x v="1"/>
    <x v="0"/>
    <x v="0"/>
    <n v="1"/>
  </r>
  <r>
    <x v="4"/>
    <x v="5"/>
    <x v="257"/>
    <x v="4"/>
    <x v="3"/>
    <d v="1899-12-30T13:25:00"/>
    <x v="2"/>
    <d v="1899-12-30T13:30:00"/>
    <x v="21"/>
    <x v="1"/>
    <x v="1"/>
    <x v="0"/>
    <n v="1"/>
  </r>
  <r>
    <x v="4"/>
    <x v="5"/>
    <x v="258"/>
    <x v="4"/>
    <x v="4"/>
    <d v="1899-12-30T11:50:00"/>
    <x v="18"/>
    <d v="1899-12-30T11:55:00"/>
    <x v="19"/>
    <x v="3"/>
    <x v="1"/>
    <x v="0"/>
    <n v="1"/>
  </r>
  <r>
    <x v="4"/>
    <x v="5"/>
    <x v="259"/>
    <x v="4"/>
    <x v="0"/>
    <d v="1899-12-30T14:25:00"/>
    <x v="3"/>
    <d v="1899-12-30T14:30:00"/>
    <x v="4"/>
    <x v="1"/>
    <x v="0"/>
    <x v="0"/>
    <n v="1"/>
  </r>
  <r>
    <x v="4"/>
    <x v="5"/>
    <x v="260"/>
    <x v="4"/>
    <x v="0"/>
    <d v="1899-12-30T15:25:00"/>
    <x v="4"/>
    <d v="1899-12-30T15:28:00"/>
    <x v="5"/>
    <x v="1"/>
    <x v="2"/>
    <x v="0"/>
    <n v="1"/>
  </r>
  <r>
    <x v="4"/>
    <x v="5"/>
    <x v="261"/>
    <x v="4"/>
    <x v="3"/>
    <d v="1899-12-30T15:55:00"/>
    <x v="5"/>
    <d v="1899-12-30T16:05:00"/>
    <x v="6"/>
    <x v="1"/>
    <x v="1"/>
    <x v="0"/>
    <n v="1"/>
  </r>
  <r>
    <x v="4"/>
    <x v="5"/>
    <x v="262"/>
    <x v="4"/>
    <x v="3"/>
    <d v="1899-12-30T16:10:00"/>
    <x v="6"/>
    <d v="1899-12-30T16:20:00"/>
    <x v="7"/>
    <x v="1"/>
    <x v="1"/>
    <x v="0"/>
    <n v="1"/>
  </r>
  <r>
    <x v="4"/>
    <x v="5"/>
    <x v="263"/>
    <x v="4"/>
    <x v="4"/>
    <d v="1899-12-30T16:40:00"/>
    <x v="7"/>
    <d v="1899-12-30T16:50:00"/>
    <x v="8"/>
    <x v="1"/>
    <x v="1"/>
    <x v="0"/>
    <n v="1"/>
  </r>
  <r>
    <x v="4"/>
    <x v="4"/>
    <x v="264"/>
    <x v="5"/>
    <x v="2"/>
    <d v="1899-12-30T14:25:00"/>
    <x v="3"/>
    <d v="1899-12-30T14:30:00"/>
    <x v="4"/>
    <x v="1"/>
    <x v="0"/>
    <x v="0"/>
    <n v="1"/>
  </r>
  <r>
    <x v="4"/>
    <x v="4"/>
    <x v="265"/>
    <x v="5"/>
    <x v="2"/>
    <d v="1899-12-30T09:25:00"/>
    <x v="1"/>
    <d v="1899-12-30T09:35:00"/>
    <x v="2"/>
    <x v="1"/>
    <x v="0"/>
    <x v="0"/>
    <n v="1"/>
  </r>
  <r>
    <x v="4"/>
    <x v="6"/>
    <x v="266"/>
    <x v="6"/>
    <x v="2"/>
    <d v="1899-12-30T14:25:00"/>
    <x v="3"/>
    <d v="1899-12-30T14:30:00"/>
    <x v="4"/>
    <x v="1"/>
    <x v="0"/>
    <x v="0"/>
    <n v="1"/>
  </r>
  <r>
    <x v="4"/>
    <x v="6"/>
    <x v="267"/>
    <x v="6"/>
    <x v="1"/>
    <d v="1899-12-30T15:25:00"/>
    <x v="4"/>
    <d v="1899-12-30T15:28:00"/>
    <x v="5"/>
    <x v="1"/>
    <x v="2"/>
    <x v="0"/>
    <n v="1"/>
  </r>
  <r>
    <x v="4"/>
    <x v="6"/>
    <x v="268"/>
    <x v="6"/>
    <x v="1"/>
    <d v="1899-12-30T15:55:00"/>
    <x v="5"/>
    <d v="1899-12-30T16:05:00"/>
    <x v="6"/>
    <x v="1"/>
    <x v="1"/>
    <x v="0"/>
    <n v="1"/>
  </r>
  <r>
    <x v="4"/>
    <x v="6"/>
    <x v="269"/>
    <x v="6"/>
    <x v="0"/>
    <d v="1899-12-30T16:10:00"/>
    <x v="6"/>
    <d v="1899-12-30T16:20:00"/>
    <x v="7"/>
    <x v="1"/>
    <x v="1"/>
    <x v="0"/>
    <n v="1"/>
  </r>
  <r>
    <x v="4"/>
    <x v="6"/>
    <x v="226"/>
    <x v="6"/>
    <x v="3"/>
    <d v="1899-12-30T16:40:00"/>
    <x v="7"/>
    <d v="1899-12-30T16:50:00"/>
    <x v="8"/>
    <x v="1"/>
    <x v="1"/>
    <x v="0"/>
    <n v="1"/>
  </r>
  <r>
    <x v="4"/>
    <x v="6"/>
    <x v="270"/>
    <x v="6"/>
    <x v="2"/>
    <d v="1899-12-30T17:15:00"/>
    <x v="8"/>
    <d v="1899-12-30T17:15:00"/>
    <x v="9"/>
    <x v="2"/>
    <x v="0"/>
    <x v="0"/>
    <n v="1"/>
  </r>
  <r>
    <x v="4"/>
    <x v="6"/>
    <x v="271"/>
    <x v="6"/>
    <x v="2"/>
    <d v="1899-12-30T19:45:00"/>
    <x v="10"/>
    <d v="1899-12-30T19:55:00"/>
    <x v="11"/>
    <x v="1"/>
    <x v="1"/>
    <x v="0"/>
    <n v="1"/>
  </r>
  <r>
    <x v="4"/>
    <x v="6"/>
    <x v="272"/>
    <x v="6"/>
    <x v="4"/>
    <d v="1899-12-30T20:00:00"/>
    <x v="11"/>
    <d v="1899-12-30T20:05:00"/>
    <x v="12"/>
    <x v="2"/>
    <x v="1"/>
    <x v="0"/>
    <n v="1"/>
  </r>
  <r>
    <x v="4"/>
    <x v="6"/>
    <x v="273"/>
    <x v="6"/>
    <x v="3"/>
    <d v="1899-12-30T20:30:00"/>
    <x v="12"/>
    <d v="1899-12-30T20:35:00"/>
    <x v="13"/>
    <x v="2"/>
    <x v="0"/>
    <x v="0"/>
    <n v="1"/>
  </r>
  <r>
    <x v="4"/>
    <x v="6"/>
    <x v="274"/>
    <x v="6"/>
    <x v="0"/>
    <d v="1899-12-30T20:45:00"/>
    <x v="13"/>
    <d v="1899-12-30T20:50:00"/>
    <x v="14"/>
    <x v="2"/>
    <x v="1"/>
    <x v="0"/>
    <n v="1"/>
  </r>
  <r>
    <x v="4"/>
    <x v="7"/>
    <x v="275"/>
    <x v="7"/>
    <x v="4"/>
    <d v="1899-12-30T09:25:00"/>
    <x v="1"/>
    <d v="1899-12-30T09:35:00"/>
    <x v="2"/>
    <x v="1"/>
    <x v="0"/>
    <x v="0"/>
    <n v="1"/>
  </r>
  <r>
    <x v="4"/>
    <x v="7"/>
    <x v="276"/>
    <x v="7"/>
    <x v="0"/>
    <d v="1899-12-30T13:25:00"/>
    <x v="2"/>
    <d v="1899-12-30T13:30:00"/>
    <x v="3"/>
    <x v="1"/>
    <x v="0"/>
    <x v="0"/>
    <n v="1"/>
  </r>
  <r>
    <x v="4"/>
    <x v="7"/>
    <x v="277"/>
    <x v="7"/>
    <x v="3"/>
    <d v="1899-12-30T14:25:00"/>
    <x v="3"/>
    <d v="1899-12-30T14:30:00"/>
    <x v="4"/>
    <x v="1"/>
    <x v="0"/>
    <x v="0"/>
    <n v="1"/>
  </r>
  <r>
    <x v="4"/>
    <x v="7"/>
    <x v="278"/>
    <x v="7"/>
    <x v="4"/>
    <d v="1899-12-30T15:25:00"/>
    <x v="4"/>
    <d v="1899-12-30T15:28:00"/>
    <x v="5"/>
    <x v="1"/>
    <x v="2"/>
    <x v="0"/>
    <n v="1"/>
  </r>
  <r>
    <x v="4"/>
    <x v="7"/>
    <x v="279"/>
    <x v="7"/>
    <x v="0"/>
    <d v="1899-12-30T15:55:00"/>
    <x v="5"/>
    <d v="1899-12-30T16:05:00"/>
    <x v="6"/>
    <x v="1"/>
    <x v="1"/>
    <x v="0"/>
    <n v="1"/>
  </r>
  <r>
    <x v="4"/>
    <x v="7"/>
    <x v="280"/>
    <x v="7"/>
    <x v="1"/>
    <d v="1899-12-30T16:10:00"/>
    <x v="6"/>
    <d v="1899-12-30T16:20:00"/>
    <x v="7"/>
    <x v="1"/>
    <x v="1"/>
    <x v="0"/>
    <n v="1"/>
  </r>
  <r>
    <x v="4"/>
    <x v="7"/>
    <x v="281"/>
    <x v="7"/>
    <x v="3"/>
    <d v="1899-12-30T16:40:00"/>
    <x v="7"/>
    <d v="1899-12-30T16:50:00"/>
    <x v="8"/>
    <x v="1"/>
    <x v="1"/>
    <x v="0"/>
    <n v="1"/>
  </r>
  <r>
    <x v="4"/>
    <x v="7"/>
    <x v="282"/>
    <x v="7"/>
    <x v="1"/>
    <d v="1899-12-30T17:15:00"/>
    <x v="8"/>
    <d v="1899-12-30T17:15:00"/>
    <x v="9"/>
    <x v="2"/>
    <x v="0"/>
    <x v="0"/>
    <n v="1"/>
  </r>
  <r>
    <x v="4"/>
    <x v="7"/>
    <x v="283"/>
    <x v="7"/>
    <x v="3"/>
    <d v="1899-12-30T18:30:00"/>
    <x v="9"/>
    <d v="1899-12-30T18:35:00"/>
    <x v="10"/>
    <x v="2"/>
    <x v="1"/>
    <x v="0"/>
    <n v="1"/>
  </r>
  <r>
    <x v="4"/>
    <x v="7"/>
    <x v="284"/>
    <x v="7"/>
    <x v="0"/>
    <d v="1899-12-30T19:45:00"/>
    <x v="10"/>
    <d v="1899-12-30T19:55:00"/>
    <x v="11"/>
    <x v="1"/>
    <x v="1"/>
    <x v="0"/>
    <n v="1"/>
  </r>
  <r>
    <x v="4"/>
    <x v="7"/>
    <x v="285"/>
    <x v="7"/>
    <x v="0"/>
    <d v="1899-12-30T20:00:00"/>
    <x v="11"/>
    <d v="1899-12-30T20:05:00"/>
    <x v="12"/>
    <x v="2"/>
    <x v="1"/>
    <x v="0"/>
    <n v="1"/>
  </r>
  <r>
    <x v="4"/>
    <x v="7"/>
    <x v="238"/>
    <x v="7"/>
    <x v="2"/>
    <d v="1899-12-30T20:30:00"/>
    <x v="12"/>
    <d v="1899-12-30T20:35:00"/>
    <x v="13"/>
    <x v="2"/>
    <x v="0"/>
    <x v="0"/>
    <n v="1"/>
  </r>
  <r>
    <x v="5"/>
    <x v="0"/>
    <x v="225"/>
    <x v="0"/>
    <x v="0"/>
    <d v="1899-12-30T08:50:00"/>
    <x v="0"/>
    <d v="1899-12-30T08:55:00"/>
    <x v="0"/>
    <x v="0"/>
    <x v="0"/>
    <x v="0"/>
    <n v="1"/>
  </r>
  <r>
    <x v="5"/>
    <x v="0"/>
    <x v="226"/>
    <x v="0"/>
    <x v="1"/>
    <d v="1899-12-30T08:55:00"/>
    <x v="0"/>
    <d v="1899-12-30T09:05:00"/>
    <x v="1"/>
    <x v="1"/>
    <x v="1"/>
    <x v="0"/>
    <n v="1"/>
  </r>
  <r>
    <x v="5"/>
    <x v="0"/>
    <x v="227"/>
    <x v="0"/>
    <x v="2"/>
    <d v="1899-12-30T09:25:00"/>
    <x v="1"/>
    <d v="1899-12-30T09:35:00"/>
    <x v="2"/>
    <x v="1"/>
    <x v="0"/>
    <x v="0"/>
    <n v="1"/>
  </r>
  <r>
    <x v="5"/>
    <x v="0"/>
    <x v="228"/>
    <x v="0"/>
    <x v="0"/>
    <d v="1899-12-30T13:25:00"/>
    <x v="2"/>
    <d v="1899-12-30T13:30:00"/>
    <x v="3"/>
    <x v="1"/>
    <x v="0"/>
    <x v="0"/>
    <n v="1"/>
  </r>
  <r>
    <x v="5"/>
    <x v="0"/>
    <x v="229"/>
    <x v="0"/>
    <x v="1"/>
    <d v="1899-12-30T14:25:00"/>
    <x v="3"/>
    <d v="1899-12-30T14:30:00"/>
    <x v="4"/>
    <x v="1"/>
    <x v="0"/>
    <x v="0"/>
    <n v="1"/>
  </r>
  <r>
    <x v="5"/>
    <x v="0"/>
    <x v="230"/>
    <x v="0"/>
    <x v="2"/>
    <d v="1899-12-30T15:25:00"/>
    <x v="4"/>
    <d v="1899-12-30T15:28:00"/>
    <x v="5"/>
    <x v="1"/>
    <x v="2"/>
    <x v="0"/>
    <n v="1"/>
  </r>
  <r>
    <x v="5"/>
    <x v="0"/>
    <x v="231"/>
    <x v="0"/>
    <x v="2"/>
    <d v="1899-12-30T15:55:00"/>
    <x v="5"/>
    <d v="1899-12-30T16:05:00"/>
    <x v="6"/>
    <x v="1"/>
    <x v="1"/>
    <x v="0"/>
    <n v="1"/>
  </r>
  <r>
    <x v="5"/>
    <x v="0"/>
    <x v="232"/>
    <x v="0"/>
    <x v="3"/>
    <d v="1899-12-30T16:10:00"/>
    <x v="6"/>
    <d v="1899-12-30T16:20:00"/>
    <x v="7"/>
    <x v="1"/>
    <x v="1"/>
    <x v="0"/>
    <n v="1"/>
  </r>
  <r>
    <x v="5"/>
    <x v="0"/>
    <x v="233"/>
    <x v="0"/>
    <x v="3"/>
    <d v="1899-12-30T16:40:00"/>
    <x v="7"/>
    <d v="1899-12-30T16:50:00"/>
    <x v="8"/>
    <x v="1"/>
    <x v="1"/>
    <x v="0"/>
    <n v="1"/>
  </r>
  <r>
    <x v="5"/>
    <x v="0"/>
    <x v="234"/>
    <x v="0"/>
    <x v="4"/>
    <d v="1899-12-30T17:15:00"/>
    <x v="8"/>
    <d v="1899-12-30T17:15:00"/>
    <x v="9"/>
    <x v="2"/>
    <x v="0"/>
    <x v="0"/>
    <n v="1"/>
  </r>
  <r>
    <x v="5"/>
    <x v="0"/>
    <x v="235"/>
    <x v="0"/>
    <x v="4"/>
    <d v="1899-12-30T18:30:00"/>
    <x v="9"/>
    <d v="1899-12-30T18:35:00"/>
    <x v="10"/>
    <x v="2"/>
    <x v="1"/>
    <x v="0"/>
    <n v="1"/>
  </r>
  <r>
    <x v="5"/>
    <x v="0"/>
    <x v="236"/>
    <x v="0"/>
    <x v="3"/>
    <d v="1899-12-30T19:45:00"/>
    <x v="10"/>
    <d v="1899-12-30T19:55:00"/>
    <x v="11"/>
    <x v="1"/>
    <x v="1"/>
    <x v="0"/>
    <n v="1"/>
  </r>
  <r>
    <x v="5"/>
    <x v="1"/>
    <x v="286"/>
    <x v="0"/>
    <x v="2"/>
    <d v="1899-12-30T20:00:00"/>
    <x v="11"/>
    <d v="1899-12-30T20:05:00"/>
    <x v="12"/>
    <x v="2"/>
    <x v="1"/>
    <x v="0"/>
    <n v="1"/>
  </r>
  <r>
    <x v="5"/>
    <x v="1"/>
    <x v="287"/>
    <x v="0"/>
    <x v="0"/>
    <d v="1899-12-30T20:30:00"/>
    <x v="12"/>
    <d v="1899-12-30T20:35:00"/>
    <x v="13"/>
    <x v="2"/>
    <x v="0"/>
    <x v="0"/>
    <n v="1"/>
  </r>
  <r>
    <x v="5"/>
    <x v="1"/>
    <x v="288"/>
    <x v="0"/>
    <x v="2"/>
    <d v="1899-12-30T20:45:00"/>
    <x v="13"/>
    <d v="1899-12-30T20:50:00"/>
    <x v="14"/>
    <x v="2"/>
    <x v="1"/>
    <x v="0"/>
    <n v="1"/>
  </r>
  <r>
    <x v="5"/>
    <x v="2"/>
    <x v="289"/>
    <x v="1"/>
    <x v="4"/>
    <d v="1899-12-30T15:25:00"/>
    <x v="4"/>
    <d v="1899-12-30T15:28:00"/>
    <x v="5"/>
    <x v="1"/>
    <x v="2"/>
    <x v="0"/>
    <n v="1"/>
  </r>
  <r>
    <x v="5"/>
    <x v="2"/>
    <x v="290"/>
    <x v="1"/>
    <x v="3"/>
    <d v="1899-12-30T15:55:00"/>
    <x v="5"/>
    <d v="1899-12-30T16:05:00"/>
    <x v="6"/>
    <x v="1"/>
    <x v="1"/>
    <x v="0"/>
    <n v="1"/>
  </r>
  <r>
    <x v="5"/>
    <x v="1"/>
    <x v="291"/>
    <x v="1"/>
    <x v="3"/>
    <d v="1899-12-30T16:10:00"/>
    <x v="6"/>
    <d v="1899-12-30T16:20:00"/>
    <x v="7"/>
    <x v="1"/>
    <x v="1"/>
    <x v="0"/>
    <n v="1"/>
  </r>
  <r>
    <x v="5"/>
    <x v="2"/>
    <x v="237"/>
    <x v="1"/>
    <x v="0"/>
    <d v="1899-12-30T16:40:00"/>
    <x v="7"/>
    <d v="1899-12-30T16:50:00"/>
    <x v="8"/>
    <x v="1"/>
    <x v="1"/>
    <x v="0"/>
    <n v="1"/>
  </r>
  <r>
    <x v="5"/>
    <x v="2"/>
    <x v="238"/>
    <x v="1"/>
    <x v="2"/>
    <d v="1899-12-30T17:15:00"/>
    <x v="8"/>
    <d v="1899-12-30T17:15:00"/>
    <x v="9"/>
    <x v="2"/>
    <x v="0"/>
    <x v="0"/>
    <n v="1"/>
  </r>
  <r>
    <x v="5"/>
    <x v="1"/>
    <x v="239"/>
    <x v="1"/>
    <x v="4"/>
    <d v="1899-12-30T18:30:00"/>
    <x v="9"/>
    <d v="1899-12-30T18:35:00"/>
    <x v="10"/>
    <x v="2"/>
    <x v="1"/>
    <x v="0"/>
    <n v="1"/>
  </r>
  <r>
    <x v="5"/>
    <x v="1"/>
    <x v="240"/>
    <x v="1"/>
    <x v="1"/>
    <d v="1899-12-30T19:45:00"/>
    <x v="10"/>
    <d v="1899-12-30T19:55:00"/>
    <x v="11"/>
    <x v="1"/>
    <x v="1"/>
    <x v="0"/>
    <n v="1"/>
  </r>
  <r>
    <x v="5"/>
    <x v="3"/>
    <x v="241"/>
    <x v="2"/>
    <x v="0"/>
    <d v="1899-12-30T17:15:00"/>
    <x v="8"/>
    <d v="1899-12-30T17:15:00"/>
    <x v="9"/>
    <x v="2"/>
    <x v="0"/>
    <x v="0"/>
    <n v="1"/>
  </r>
  <r>
    <x v="5"/>
    <x v="3"/>
    <x v="242"/>
    <x v="2"/>
    <x v="4"/>
    <d v="1899-12-30T18:30:00"/>
    <x v="9"/>
    <d v="1899-12-30T18:35:00"/>
    <x v="10"/>
    <x v="2"/>
    <x v="1"/>
    <x v="0"/>
    <n v="1"/>
  </r>
  <r>
    <x v="5"/>
    <x v="3"/>
    <x v="243"/>
    <x v="2"/>
    <x v="4"/>
    <d v="1899-12-30T19:45:00"/>
    <x v="10"/>
    <d v="1899-12-30T19:55:00"/>
    <x v="11"/>
    <x v="1"/>
    <x v="1"/>
    <x v="0"/>
    <n v="1"/>
  </r>
  <r>
    <x v="5"/>
    <x v="3"/>
    <x v="244"/>
    <x v="2"/>
    <x v="1"/>
    <d v="1899-12-30T20:00:00"/>
    <x v="11"/>
    <d v="1899-12-30T20:05:00"/>
    <x v="12"/>
    <x v="2"/>
    <x v="1"/>
    <x v="0"/>
    <n v="1"/>
  </r>
  <r>
    <x v="5"/>
    <x v="3"/>
    <x v="245"/>
    <x v="2"/>
    <x v="1"/>
    <d v="1899-12-30T20:30:00"/>
    <x v="12"/>
    <d v="1899-12-30T20:35:00"/>
    <x v="13"/>
    <x v="2"/>
    <x v="0"/>
    <x v="0"/>
    <n v="1"/>
  </r>
  <r>
    <x v="5"/>
    <x v="3"/>
    <x v="246"/>
    <x v="2"/>
    <x v="4"/>
    <d v="1899-12-30T20:45:00"/>
    <x v="13"/>
    <d v="1899-12-30T20:50:00"/>
    <x v="14"/>
    <x v="2"/>
    <x v="1"/>
    <x v="0"/>
    <n v="1"/>
  </r>
  <r>
    <x v="5"/>
    <x v="3"/>
    <x v="247"/>
    <x v="2"/>
    <x v="4"/>
    <d v="1899-12-30T16:20:00"/>
    <x v="14"/>
    <d v="1899-12-30T16:30:00"/>
    <x v="15"/>
    <x v="0"/>
    <x v="1"/>
    <x v="0"/>
    <n v="1"/>
  </r>
  <r>
    <x v="5"/>
    <x v="3"/>
    <x v="248"/>
    <x v="2"/>
    <x v="0"/>
    <d v="1899-12-30T17:55:00"/>
    <x v="15"/>
    <d v="1899-12-30T18:05:00"/>
    <x v="16"/>
    <x v="1"/>
    <x v="1"/>
    <x v="0"/>
    <n v="1"/>
  </r>
  <r>
    <x v="5"/>
    <x v="3"/>
    <x v="249"/>
    <x v="2"/>
    <x v="1"/>
    <d v="1899-12-30T09:10:00"/>
    <x v="16"/>
    <d v="1899-12-30T09:20:00"/>
    <x v="17"/>
    <x v="1"/>
    <x v="0"/>
    <x v="0"/>
    <n v="1"/>
  </r>
  <r>
    <x v="5"/>
    <x v="3"/>
    <x v="250"/>
    <x v="2"/>
    <x v="2"/>
    <d v="1899-12-30T16:10:00"/>
    <x v="6"/>
    <d v="1899-12-30T16:20:00"/>
    <x v="7"/>
    <x v="1"/>
    <x v="1"/>
    <x v="0"/>
    <n v="1"/>
  </r>
  <r>
    <x v="5"/>
    <x v="3"/>
    <x v="251"/>
    <x v="2"/>
    <x v="4"/>
    <d v="1899-12-30T17:25:00"/>
    <x v="17"/>
    <d v="1899-12-30T17:35:00"/>
    <x v="18"/>
    <x v="1"/>
    <x v="1"/>
    <x v="0"/>
    <n v="1"/>
  </r>
  <r>
    <x v="5"/>
    <x v="4"/>
    <x v="252"/>
    <x v="3"/>
    <x v="2"/>
    <d v="1899-12-30T17:15:00"/>
    <x v="8"/>
    <d v="1899-12-30T17:15:00"/>
    <x v="9"/>
    <x v="2"/>
    <x v="0"/>
    <x v="0"/>
    <n v="1"/>
  </r>
  <r>
    <x v="5"/>
    <x v="4"/>
    <x v="253"/>
    <x v="3"/>
    <x v="1"/>
    <d v="1899-12-30T18:30:00"/>
    <x v="9"/>
    <d v="1899-12-30T18:35:00"/>
    <x v="10"/>
    <x v="2"/>
    <x v="1"/>
    <x v="0"/>
    <n v="1"/>
  </r>
  <r>
    <x v="5"/>
    <x v="4"/>
    <x v="254"/>
    <x v="3"/>
    <x v="4"/>
    <d v="1899-12-30T19:45:00"/>
    <x v="10"/>
    <d v="1899-12-30T19:55:00"/>
    <x v="11"/>
    <x v="1"/>
    <x v="1"/>
    <x v="0"/>
    <n v="1"/>
  </r>
  <r>
    <x v="5"/>
    <x v="5"/>
    <x v="255"/>
    <x v="4"/>
    <x v="3"/>
    <d v="1899-12-30T11:50:00"/>
    <x v="18"/>
    <d v="1899-12-30T11:55:00"/>
    <x v="19"/>
    <x v="3"/>
    <x v="1"/>
    <x v="0"/>
    <n v="1"/>
  </r>
  <r>
    <x v="5"/>
    <x v="5"/>
    <x v="256"/>
    <x v="4"/>
    <x v="2"/>
    <d v="1899-12-30T12:25:00"/>
    <x v="19"/>
    <d v="1899-12-30T12:30:00"/>
    <x v="20"/>
    <x v="1"/>
    <x v="0"/>
    <x v="0"/>
    <n v="1"/>
  </r>
  <r>
    <x v="5"/>
    <x v="5"/>
    <x v="257"/>
    <x v="4"/>
    <x v="3"/>
    <d v="1899-12-30T13:25:00"/>
    <x v="2"/>
    <d v="1899-12-30T13:30:00"/>
    <x v="21"/>
    <x v="1"/>
    <x v="1"/>
    <x v="0"/>
    <n v="1"/>
  </r>
  <r>
    <x v="5"/>
    <x v="5"/>
    <x v="258"/>
    <x v="4"/>
    <x v="4"/>
    <d v="1899-12-30T11:50:00"/>
    <x v="18"/>
    <d v="1899-12-30T11:55:00"/>
    <x v="19"/>
    <x v="3"/>
    <x v="1"/>
    <x v="0"/>
    <n v="1"/>
  </r>
  <r>
    <x v="5"/>
    <x v="5"/>
    <x v="259"/>
    <x v="4"/>
    <x v="0"/>
    <d v="1899-12-30T14:25:00"/>
    <x v="3"/>
    <d v="1899-12-30T14:30:00"/>
    <x v="4"/>
    <x v="1"/>
    <x v="0"/>
    <x v="0"/>
    <n v="1"/>
  </r>
  <r>
    <x v="5"/>
    <x v="5"/>
    <x v="260"/>
    <x v="4"/>
    <x v="0"/>
    <d v="1899-12-30T15:25:00"/>
    <x v="4"/>
    <d v="1899-12-30T15:28:00"/>
    <x v="5"/>
    <x v="1"/>
    <x v="2"/>
    <x v="0"/>
    <n v="1"/>
  </r>
  <r>
    <x v="5"/>
    <x v="5"/>
    <x v="261"/>
    <x v="4"/>
    <x v="3"/>
    <d v="1899-12-30T15:55:00"/>
    <x v="5"/>
    <d v="1899-12-30T16:05:00"/>
    <x v="6"/>
    <x v="1"/>
    <x v="1"/>
    <x v="0"/>
    <n v="1"/>
  </r>
  <r>
    <x v="5"/>
    <x v="5"/>
    <x v="262"/>
    <x v="4"/>
    <x v="3"/>
    <d v="1899-12-30T16:10:00"/>
    <x v="6"/>
    <d v="1899-12-30T16:20:00"/>
    <x v="7"/>
    <x v="1"/>
    <x v="1"/>
    <x v="0"/>
    <n v="1"/>
  </r>
  <r>
    <x v="5"/>
    <x v="5"/>
    <x v="263"/>
    <x v="4"/>
    <x v="4"/>
    <d v="1899-12-30T16:40:00"/>
    <x v="7"/>
    <d v="1899-12-30T16:50:00"/>
    <x v="8"/>
    <x v="1"/>
    <x v="1"/>
    <x v="0"/>
    <n v="1"/>
  </r>
  <r>
    <x v="5"/>
    <x v="4"/>
    <x v="264"/>
    <x v="5"/>
    <x v="2"/>
    <d v="1899-12-30T14:25:00"/>
    <x v="3"/>
    <d v="1899-12-30T14:30:00"/>
    <x v="4"/>
    <x v="1"/>
    <x v="0"/>
    <x v="0"/>
    <n v="1"/>
  </r>
  <r>
    <x v="5"/>
    <x v="4"/>
    <x v="265"/>
    <x v="5"/>
    <x v="2"/>
    <d v="1899-12-30T09:25:00"/>
    <x v="1"/>
    <d v="1899-12-30T09:35:00"/>
    <x v="2"/>
    <x v="1"/>
    <x v="0"/>
    <x v="0"/>
    <n v="1"/>
  </r>
  <r>
    <x v="5"/>
    <x v="6"/>
    <x v="266"/>
    <x v="6"/>
    <x v="2"/>
    <d v="1899-12-30T14:25:00"/>
    <x v="3"/>
    <d v="1899-12-30T14:30:00"/>
    <x v="4"/>
    <x v="1"/>
    <x v="0"/>
    <x v="0"/>
    <n v="1"/>
  </r>
  <r>
    <x v="5"/>
    <x v="6"/>
    <x v="267"/>
    <x v="6"/>
    <x v="1"/>
    <d v="1899-12-30T15:25:00"/>
    <x v="4"/>
    <d v="1899-12-30T15:28:00"/>
    <x v="5"/>
    <x v="1"/>
    <x v="2"/>
    <x v="0"/>
    <n v="1"/>
  </r>
  <r>
    <x v="5"/>
    <x v="6"/>
    <x v="268"/>
    <x v="6"/>
    <x v="1"/>
    <d v="1899-12-30T15:55:00"/>
    <x v="5"/>
    <d v="1899-12-30T16:05:00"/>
    <x v="6"/>
    <x v="1"/>
    <x v="1"/>
    <x v="0"/>
    <n v="1"/>
  </r>
  <r>
    <x v="5"/>
    <x v="6"/>
    <x v="269"/>
    <x v="6"/>
    <x v="0"/>
    <d v="1899-12-30T16:10:00"/>
    <x v="6"/>
    <d v="1899-12-30T16:20:00"/>
    <x v="7"/>
    <x v="1"/>
    <x v="1"/>
    <x v="0"/>
    <n v="1"/>
  </r>
  <r>
    <x v="5"/>
    <x v="6"/>
    <x v="226"/>
    <x v="6"/>
    <x v="3"/>
    <d v="1899-12-30T16:40:00"/>
    <x v="7"/>
    <d v="1899-12-30T16:50:00"/>
    <x v="8"/>
    <x v="1"/>
    <x v="1"/>
    <x v="0"/>
    <n v="1"/>
  </r>
  <r>
    <x v="5"/>
    <x v="6"/>
    <x v="270"/>
    <x v="6"/>
    <x v="2"/>
    <d v="1899-12-30T17:15:00"/>
    <x v="8"/>
    <d v="1899-12-30T17:15:00"/>
    <x v="9"/>
    <x v="2"/>
    <x v="0"/>
    <x v="0"/>
    <n v="1"/>
  </r>
  <r>
    <x v="5"/>
    <x v="6"/>
    <x v="271"/>
    <x v="6"/>
    <x v="2"/>
    <d v="1899-12-30T19:45:00"/>
    <x v="10"/>
    <d v="1899-12-30T19:55:00"/>
    <x v="11"/>
    <x v="1"/>
    <x v="1"/>
    <x v="0"/>
    <n v="1"/>
  </r>
  <r>
    <x v="5"/>
    <x v="6"/>
    <x v="272"/>
    <x v="6"/>
    <x v="4"/>
    <d v="1899-12-30T20:00:00"/>
    <x v="11"/>
    <d v="1899-12-30T20:05:00"/>
    <x v="12"/>
    <x v="2"/>
    <x v="1"/>
    <x v="0"/>
    <n v="1"/>
  </r>
  <r>
    <x v="5"/>
    <x v="6"/>
    <x v="273"/>
    <x v="6"/>
    <x v="3"/>
    <d v="1899-12-30T20:30:00"/>
    <x v="12"/>
    <d v="1899-12-30T20:35:00"/>
    <x v="13"/>
    <x v="2"/>
    <x v="0"/>
    <x v="0"/>
    <n v="1"/>
  </r>
  <r>
    <x v="5"/>
    <x v="6"/>
    <x v="274"/>
    <x v="6"/>
    <x v="0"/>
    <d v="1899-12-30T20:45:00"/>
    <x v="13"/>
    <d v="1899-12-30T20:50:00"/>
    <x v="14"/>
    <x v="2"/>
    <x v="1"/>
    <x v="0"/>
    <n v="1"/>
  </r>
  <r>
    <x v="5"/>
    <x v="7"/>
    <x v="275"/>
    <x v="7"/>
    <x v="4"/>
    <d v="1899-12-30T09:25:00"/>
    <x v="1"/>
    <d v="1899-12-30T09:35:00"/>
    <x v="2"/>
    <x v="1"/>
    <x v="0"/>
    <x v="0"/>
    <n v="1"/>
  </r>
  <r>
    <x v="5"/>
    <x v="7"/>
    <x v="276"/>
    <x v="7"/>
    <x v="0"/>
    <d v="1899-12-30T13:25:00"/>
    <x v="2"/>
    <d v="1899-12-30T13:30:00"/>
    <x v="3"/>
    <x v="1"/>
    <x v="0"/>
    <x v="0"/>
    <n v="1"/>
  </r>
  <r>
    <x v="5"/>
    <x v="7"/>
    <x v="277"/>
    <x v="7"/>
    <x v="3"/>
    <d v="1899-12-30T14:25:00"/>
    <x v="3"/>
    <d v="1899-12-30T14:30:00"/>
    <x v="4"/>
    <x v="1"/>
    <x v="0"/>
    <x v="0"/>
    <n v="1"/>
  </r>
  <r>
    <x v="5"/>
    <x v="7"/>
    <x v="278"/>
    <x v="7"/>
    <x v="4"/>
    <d v="1899-12-30T15:25:00"/>
    <x v="4"/>
    <d v="1899-12-30T15:28:00"/>
    <x v="5"/>
    <x v="1"/>
    <x v="2"/>
    <x v="0"/>
    <n v="1"/>
  </r>
  <r>
    <x v="5"/>
    <x v="7"/>
    <x v="283"/>
    <x v="7"/>
    <x v="3"/>
    <d v="1899-12-30T18:30:00"/>
    <x v="9"/>
    <d v="1899-12-30T18:35:00"/>
    <x v="10"/>
    <x v="2"/>
    <x v="1"/>
    <x v="0"/>
    <n v="1"/>
  </r>
  <r>
    <x v="5"/>
    <x v="7"/>
    <x v="284"/>
    <x v="7"/>
    <x v="0"/>
    <d v="1899-12-30T19:45:00"/>
    <x v="10"/>
    <d v="1899-12-30T19:55:00"/>
    <x v="11"/>
    <x v="1"/>
    <x v="1"/>
    <x v="0"/>
    <n v="1"/>
  </r>
  <r>
    <x v="5"/>
    <x v="7"/>
    <x v="285"/>
    <x v="7"/>
    <x v="0"/>
    <d v="1899-12-30T20:00:00"/>
    <x v="11"/>
    <d v="1899-12-30T20:05:00"/>
    <x v="12"/>
    <x v="2"/>
    <x v="1"/>
    <x v="0"/>
    <n v="1"/>
  </r>
  <r>
    <x v="5"/>
    <x v="7"/>
    <x v="238"/>
    <x v="7"/>
    <x v="2"/>
    <d v="1899-12-30T20:30:00"/>
    <x v="12"/>
    <d v="1899-12-30T20:35:00"/>
    <x v="13"/>
    <x v="2"/>
    <x v="0"/>
    <x v="0"/>
    <n v="1"/>
  </r>
  <r>
    <x v="6"/>
    <x v="0"/>
    <x v="292"/>
    <x v="0"/>
    <x v="0"/>
    <d v="1899-12-30T08:50:00"/>
    <x v="0"/>
    <d v="1899-12-30T08:55:00"/>
    <x v="0"/>
    <x v="0"/>
    <x v="0"/>
    <x v="0"/>
    <n v="1"/>
  </r>
  <r>
    <x v="6"/>
    <x v="0"/>
    <x v="293"/>
    <x v="0"/>
    <x v="1"/>
    <d v="1899-12-30T08:55:00"/>
    <x v="0"/>
    <d v="1899-12-30T09:05:00"/>
    <x v="1"/>
    <x v="1"/>
    <x v="1"/>
    <x v="0"/>
    <n v="1"/>
  </r>
  <r>
    <x v="6"/>
    <x v="0"/>
    <x v="294"/>
    <x v="0"/>
    <x v="2"/>
    <d v="1899-12-30T09:25:00"/>
    <x v="1"/>
    <d v="1899-12-30T09:35:00"/>
    <x v="2"/>
    <x v="1"/>
    <x v="0"/>
    <x v="0"/>
    <n v="1"/>
  </r>
  <r>
    <x v="6"/>
    <x v="0"/>
    <x v="295"/>
    <x v="0"/>
    <x v="0"/>
    <d v="1899-12-30T13:25:00"/>
    <x v="2"/>
    <d v="1899-12-30T13:30:00"/>
    <x v="3"/>
    <x v="1"/>
    <x v="0"/>
    <x v="0"/>
    <n v="1"/>
  </r>
  <r>
    <x v="6"/>
    <x v="0"/>
    <x v="296"/>
    <x v="0"/>
    <x v="1"/>
    <d v="1899-12-30T14:25:00"/>
    <x v="3"/>
    <d v="1899-12-30T14:30:00"/>
    <x v="4"/>
    <x v="1"/>
    <x v="0"/>
    <x v="0"/>
    <n v="1"/>
  </r>
  <r>
    <x v="6"/>
    <x v="0"/>
    <x v="297"/>
    <x v="0"/>
    <x v="2"/>
    <d v="1899-12-30T15:25:00"/>
    <x v="4"/>
    <d v="1899-12-30T15:28:00"/>
    <x v="5"/>
    <x v="1"/>
    <x v="2"/>
    <x v="0"/>
    <n v="1"/>
  </r>
  <r>
    <x v="6"/>
    <x v="0"/>
    <x v="298"/>
    <x v="0"/>
    <x v="2"/>
    <d v="1899-12-30T15:55:00"/>
    <x v="5"/>
    <d v="1899-12-30T16:05:00"/>
    <x v="6"/>
    <x v="1"/>
    <x v="1"/>
    <x v="0"/>
    <n v="1"/>
  </r>
  <r>
    <x v="6"/>
    <x v="0"/>
    <x v="299"/>
    <x v="0"/>
    <x v="3"/>
    <d v="1899-12-30T16:10:00"/>
    <x v="6"/>
    <d v="1899-12-30T16:20:00"/>
    <x v="7"/>
    <x v="1"/>
    <x v="1"/>
    <x v="0"/>
    <n v="1"/>
  </r>
  <r>
    <x v="6"/>
    <x v="0"/>
    <x v="300"/>
    <x v="0"/>
    <x v="3"/>
    <d v="1899-12-30T16:40:00"/>
    <x v="7"/>
    <d v="1899-12-30T16:50:00"/>
    <x v="8"/>
    <x v="1"/>
    <x v="1"/>
    <x v="0"/>
    <n v="1"/>
  </r>
  <r>
    <x v="6"/>
    <x v="0"/>
    <x v="234"/>
    <x v="0"/>
    <x v="4"/>
    <d v="1899-12-30T17:15:00"/>
    <x v="8"/>
    <d v="1899-12-30T17:15:00"/>
    <x v="9"/>
    <x v="2"/>
    <x v="0"/>
    <x v="0"/>
    <n v="1"/>
  </r>
  <r>
    <x v="6"/>
    <x v="0"/>
    <x v="301"/>
    <x v="0"/>
    <x v="4"/>
    <d v="1899-12-30T18:30:00"/>
    <x v="9"/>
    <d v="1899-12-30T18:35:00"/>
    <x v="10"/>
    <x v="2"/>
    <x v="1"/>
    <x v="0"/>
    <n v="1"/>
  </r>
  <r>
    <x v="6"/>
    <x v="0"/>
    <x v="302"/>
    <x v="0"/>
    <x v="3"/>
    <d v="1899-12-30T19:45:00"/>
    <x v="10"/>
    <d v="1899-12-30T19:55:00"/>
    <x v="11"/>
    <x v="1"/>
    <x v="1"/>
    <x v="0"/>
    <n v="1"/>
  </r>
  <r>
    <x v="6"/>
    <x v="1"/>
    <x v="303"/>
    <x v="0"/>
    <x v="2"/>
    <d v="1899-12-30T20:00:00"/>
    <x v="11"/>
    <d v="1899-12-30T20:05:00"/>
    <x v="12"/>
    <x v="2"/>
    <x v="1"/>
    <x v="0"/>
    <n v="1"/>
  </r>
  <r>
    <x v="6"/>
    <x v="1"/>
    <x v="304"/>
    <x v="0"/>
    <x v="0"/>
    <d v="1899-12-30T20:30:00"/>
    <x v="12"/>
    <d v="1899-12-30T20:35:00"/>
    <x v="13"/>
    <x v="2"/>
    <x v="0"/>
    <x v="0"/>
    <n v="1"/>
  </r>
  <r>
    <x v="6"/>
    <x v="1"/>
    <x v="305"/>
    <x v="0"/>
    <x v="2"/>
    <d v="1899-12-30T20:45:00"/>
    <x v="13"/>
    <d v="1899-12-30T20:50:00"/>
    <x v="14"/>
    <x v="2"/>
    <x v="1"/>
    <x v="0"/>
    <n v="1"/>
  </r>
  <r>
    <x v="6"/>
    <x v="2"/>
    <x v="80"/>
    <x v="1"/>
    <x v="4"/>
    <d v="1899-12-30T15:25:00"/>
    <x v="4"/>
    <d v="1899-12-30T15:28:00"/>
    <x v="5"/>
    <x v="1"/>
    <x v="2"/>
    <x v="0"/>
    <n v="1"/>
  </r>
  <r>
    <x v="6"/>
    <x v="2"/>
    <x v="306"/>
    <x v="1"/>
    <x v="3"/>
    <d v="1899-12-30T15:55:00"/>
    <x v="5"/>
    <d v="1899-12-30T16:05:00"/>
    <x v="6"/>
    <x v="1"/>
    <x v="1"/>
    <x v="0"/>
    <n v="1"/>
  </r>
  <r>
    <x v="6"/>
    <x v="1"/>
    <x v="307"/>
    <x v="1"/>
    <x v="3"/>
    <d v="1899-12-30T16:10:00"/>
    <x v="6"/>
    <d v="1899-12-30T16:20:00"/>
    <x v="7"/>
    <x v="1"/>
    <x v="1"/>
    <x v="0"/>
    <n v="1"/>
  </r>
  <r>
    <x v="6"/>
    <x v="2"/>
    <x v="308"/>
    <x v="1"/>
    <x v="0"/>
    <d v="1899-12-30T16:40:00"/>
    <x v="7"/>
    <d v="1899-12-30T16:50:00"/>
    <x v="8"/>
    <x v="1"/>
    <x v="1"/>
    <x v="0"/>
    <n v="1"/>
  </r>
  <r>
    <x v="6"/>
    <x v="2"/>
    <x v="101"/>
    <x v="1"/>
    <x v="2"/>
    <d v="1899-12-30T17:15:00"/>
    <x v="8"/>
    <d v="1899-12-30T17:15:00"/>
    <x v="9"/>
    <x v="2"/>
    <x v="0"/>
    <x v="0"/>
    <n v="1"/>
  </r>
  <r>
    <x v="6"/>
    <x v="1"/>
    <x v="309"/>
    <x v="1"/>
    <x v="4"/>
    <d v="1899-12-30T18:30:00"/>
    <x v="9"/>
    <d v="1899-12-30T18:35:00"/>
    <x v="10"/>
    <x v="2"/>
    <x v="1"/>
    <x v="0"/>
    <n v="1"/>
  </r>
  <r>
    <x v="6"/>
    <x v="1"/>
    <x v="310"/>
    <x v="1"/>
    <x v="1"/>
    <d v="1899-12-30T19:45:00"/>
    <x v="10"/>
    <d v="1899-12-30T19:55:00"/>
    <x v="11"/>
    <x v="1"/>
    <x v="1"/>
    <x v="0"/>
    <n v="1"/>
  </r>
  <r>
    <x v="6"/>
    <x v="3"/>
    <x v="311"/>
    <x v="2"/>
    <x v="0"/>
    <d v="1899-12-30T17:15:00"/>
    <x v="8"/>
    <d v="1899-12-30T17:15:00"/>
    <x v="9"/>
    <x v="2"/>
    <x v="0"/>
    <x v="0"/>
    <n v="1"/>
  </r>
  <r>
    <x v="6"/>
    <x v="3"/>
    <x v="312"/>
    <x v="2"/>
    <x v="4"/>
    <d v="1899-12-30T18:30:00"/>
    <x v="9"/>
    <d v="1899-12-30T18:35:00"/>
    <x v="10"/>
    <x v="2"/>
    <x v="1"/>
    <x v="0"/>
    <n v="1"/>
  </r>
  <r>
    <x v="6"/>
    <x v="3"/>
    <x v="313"/>
    <x v="2"/>
    <x v="4"/>
    <d v="1899-12-30T19:45:00"/>
    <x v="10"/>
    <d v="1899-12-30T19:55:00"/>
    <x v="11"/>
    <x v="1"/>
    <x v="1"/>
    <x v="0"/>
    <n v="1"/>
  </r>
  <r>
    <x v="6"/>
    <x v="3"/>
    <x v="314"/>
    <x v="2"/>
    <x v="1"/>
    <d v="1899-12-30T20:00:00"/>
    <x v="11"/>
    <d v="1899-12-30T20:05:00"/>
    <x v="12"/>
    <x v="2"/>
    <x v="1"/>
    <x v="0"/>
    <n v="1"/>
  </r>
  <r>
    <x v="6"/>
    <x v="3"/>
    <x v="315"/>
    <x v="2"/>
    <x v="1"/>
    <d v="1899-12-30T20:30:00"/>
    <x v="12"/>
    <d v="1899-12-30T20:35:00"/>
    <x v="13"/>
    <x v="2"/>
    <x v="0"/>
    <x v="0"/>
    <n v="1"/>
  </r>
  <r>
    <x v="6"/>
    <x v="3"/>
    <x v="316"/>
    <x v="2"/>
    <x v="4"/>
    <d v="1899-12-30T20:45:00"/>
    <x v="13"/>
    <d v="1899-12-30T20:50:00"/>
    <x v="14"/>
    <x v="2"/>
    <x v="1"/>
    <x v="0"/>
    <n v="1"/>
  </r>
  <r>
    <x v="6"/>
    <x v="3"/>
    <x v="317"/>
    <x v="2"/>
    <x v="4"/>
    <d v="1899-12-30T16:20:00"/>
    <x v="14"/>
    <d v="1899-12-30T16:30:00"/>
    <x v="15"/>
    <x v="0"/>
    <x v="1"/>
    <x v="0"/>
    <n v="1"/>
  </r>
  <r>
    <x v="6"/>
    <x v="3"/>
    <x v="230"/>
    <x v="2"/>
    <x v="0"/>
    <d v="1899-12-30T17:55:00"/>
    <x v="15"/>
    <d v="1899-12-30T18:05:00"/>
    <x v="16"/>
    <x v="1"/>
    <x v="1"/>
    <x v="0"/>
    <n v="1"/>
  </r>
  <r>
    <x v="6"/>
    <x v="3"/>
    <x v="318"/>
    <x v="2"/>
    <x v="1"/>
    <d v="1899-12-30T09:10:00"/>
    <x v="16"/>
    <d v="1899-12-30T09:20:00"/>
    <x v="17"/>
    <x v="1"/>
    <x v="0"/>
    <x v="0"/>
    <n v="1"/>
  </r>
  <r>
    <x v="6"/>
    <x v="3"/>
    <x v="319"/>
    <x v="2"/>
    <x v="2"/>
    <d v="1899-12-30T16:10:00"/>
    <x v="6"/>
    <d v="1899-12-30T16:20:00"/>
    <x v="7"/>
    <x v="1"/>
    <x v="1"/>
    <x v="0"/>
    <n v="1"/>
  </r>
  <r>
    <x v="6"/>
    <x v="3"/>
    <x v="320"/>
    <x v="2"/>
    <x v="4"/>
    <d v="1899-12-30T17:25:00"/>
    <x v="17"/>
    <d v="1899-12-30T17:35:00"/>
    <x v="18"/>
    <x v="1"/>
    <x v="1"/>
    <x v="0"/>
    <n v="1"/>
  </r>
  <r>
    <x v="6"/>
    <x v="4"/>
    <x v="321"/>
    <x v="3"/>
    <x v="2"/>
    <d v="1899-12-30T17:15:00"/>
    <x v="8"/>
    <d v="1899-12-30T17:15:00"/>
    <x v="9"/>
    <x v="2"/>
    <x v="0"/>
    <x v="0"/>
    <n v="1"/>
  </r>
  <r>
    <x v="6"/>
    <x v="4"/>
    <x v="322"/>
    <x v="3"/>
    <x v="1"/>
    <d v="1899-12-30T18:30:00"/>
    <x v="9"/>
    <d v="1899-12-30T18:35:00"/>
    <x v="10"/>
    <x v="2"/>
    <x v="1"/>
    <x v="0"/>
    <n v="1"/>
  </r>
  <r>
    <x v="6"/>
    <x v="4"/>
    <x v="323"/>
    <x v="3"/>
    <x v="4"/>
    <d v="1899-12-30T19:45:00"/>
    <x v="10"/>
    <d v="1899-12-30T19:55:00"/>
    <x v="11"/>
    <x v="1"/>
    <x v="1"/>
    <x v="0"/>
    <n v="1"/>
  </r>
  <r>
    <x v="6"/>
    <x v="5"/>
    <x v="324"/>
    <x v="4"/>
    <x v="3"/>
    <d v="1899-12-30T11:50:00"/>
    <x v="18"/>
    <d v="1899-12-30T11:55:00"/>
    <x v="19"/>
    <x v="3"/>
    <x v="1"/>
    <x v="0"/>
    <n v="1"/>
  </r>
  <r>
    <x v="6"/>
    <x v="5"/>
    <x v="325"/>
    <x v="4"/>
    <x v="2"/>
    <d v="1899-12-30T12:25:00"/>
    <x v="19"/>
    <d v="1899-12-30T12:30:00"/>
    <x v="20"/>
    <x v="1"/>
    <x v="0"/>
    <x v="0"/>
    <n v="1"/>
  </r>
  <r>
    <x v="6"/>
    <x v="5"/>
    <x v="326"/>
    <x v="4"/>
    <x v="3"/>
    <d v="1899-12-30T13:25:00"/>
    <x v="2"/>
    <d v="1899-12-30T13:30:00"/>
    <x v="21"/>
    <x v="1"/>
    <x v="1"/>
    <x v="0"/>
    <n v="1"/>
  </r>
  <r>
    <x v="6"/>
    <x v="5"/>
    <x v="289"/>
    <x v="4"/>
    <x v="4"/>
    <d v="1899-12-30T11:50:00"/>
    <x v="18"/>
    <d v="1899-12-30T11:55:00"/>
    <x v="19"/>
    <x v="3"/>
    <x v="1"/>
    <x v="0"/>
    <n v="1"/>
  </r>
  <r>
    <x v="6"/>
    <x v="5"/>
    <x v="327"/>
    <x v="4"/>
    <x v="0"/>
    <d v="1899-12-30T14:25:00"/>
    <x v="3"/>
    <d v="1899-12-30T14:30:00"/>
    <x v="4"/>
    <x v="1"/>
    <x v="0"/>
    <x v="0"/>
    <n v="1"/>
  </r>
  <r>
    <x v="6"/>
    <x v="5"/>
    <x v="328"/>
    <x v="4"/>
    <x v="0"/>
    <d v="1899-12-30T15:25:00"/>
    <x v="4"/>
    <d v="1899-12-30T15:28:00"/>
    <x v="5"/>
    <x v="1"/>
    <x v="2"/>
    <x v="0"/>
    <n v="1"/>
  </r>
  <r>
    <x v="6"/>
    <x v="5"/>
    <x v="237"/>
    <x v="4"/>
    <x v="3"/>
    <d v="1899-12-30T15:55:00"/>
    <x v="5"/>
    <d v="1899-12-30T16:05:00"/>
    <x v="6"/>
    <x v="1"/>
    <x v="1"/>
    <x v="0"/>
    <n v="1"/>
  </r>
  <r>
    <x v="6"/>
    <x v="5"/>
    <x v="329"/>
    <x v="4"/>
    <x v="3"/>
    <d v="1899-12-30T16:10:00"/>
    <x v="6"/>
    <d v="1899-12-30T16:20:00"/>
    <x v="7"/>
    <x v="1"/>
    <x v="1"/>
    <x v="0"/>
    <n v="1"/>
  </r>
  <r>
    <x v="6"/>
    <x v="5"/>
    <x v="330"/>
    <x v="4"/>
    <x v="4"/>
    <d v="1899-12-30T16:40:00"/>
    <x v="7"/>
    <d v="1899-12-30T16:50:00"/>
    <x v="8"/>
    <x v="1"/>
    <x v="1"/>
    <x v="0"/>
    <n v="1"/>
  </r>
  <r>
    <x v="6"/>
    <x v="4"/>
    <x v="331"/>
    <x v="5"/>
    <x v="2"/>
    <d v="1899-12-30T14:25:00"/>
    <x v="3"/>
    <d v="1899-12-30T14:30:00"/>
    <x v="4"/>
    <x v="1"/>
    <x v="0"/>
    <x v="0"/>
    <n v="1"/>
  </r>
  <r>
    <x v="6"/>
    <x v="4"/>
    <x v="332"/>
    <x v="5"/>
    <x v="2"/>
    <d v="1899-12-30T09:25:00"/>
    <x v="1"/>
    <d v="1899-12-30T09:35:00"/>
    <x v="2"/>
    <x v="1"/>
    <x v="0"/>
    <x v="0"/>
    <n v="1"/>
  </r>
  <r>
    <x v="6"/>
    <x v="6"/>
    <x v="333"/>
    <x v="6"/>
    <x v="2"/>
    <d v="1899-12-30T14:25:00"/>
    <x v="3"/>
    <d v="1899-12-30T14:30:00"/>
    <x v="4"/>
    <x v="1"/>
    <x v="0"/>
    <x v="0"/>
    <n v="1"/>
  </r>
  <r>
    <x v="6"/>
    <x v="6"/>
    <x v="334"/>
    <x v="6"/>
    <x v="1"/>
    <d v="1899-12-30T15:25:00"/>
    <x v="4"/>
    <d v="1899-12-30T15:28:00"/>
    <x v="5"/>
    <x v="1"/>
    <x v="2"/>
    <x v="0"/>
    <n v="1"/>
  </r>
  <r>
    <x v="6"/>
    <x v="6"/>
    <x v="335"/>
    <x v="6"/>
    <x v="1"/>
    <d v="1899-12-30T15:55:00"/>
    <x v="5"/>
    <d v="1899-12-30T16:05:00"/>
    <x v="6"/>
    <x v="1"/>
    <x v="1"/>
    <x v="0"/>
    <n v="1"/>
  </r>
  <r>
    <x v="6"/>
    <x v="6"/>
    <x v="336"/>
    <x v="6"/>
    <x v="0"/>
    <d v="1899-12-30T16:10:00"/>
    <x v="6"/>
    <d v="1899-12-30T16:20:00"/>
    <x v="7"/>
    <x v="1"/>
    <x v="1"/>
    <x v="0"/>
    <n v="1"/>
  </r>
  <r>
    <x v="6"/>
    <x v="6"/>
    <x v="337"/>
    <x v="6"/>
    <x v="3"/>
    <d v="1899-12-30T16:40:00"/>
    <x v="7"/>
    <d v="1899-12-30T16:50:00"/>
    <x v="8"/>
    <x v="1"/>
    <x v="1"/>
    <x v="0"/>
    <n v="1"/>
  </r>
  <r>
    <x v="6"/>
    <x v="6"/>
    <x v="338"/>
    <x v="6"/>
    <x v="2"/>
    <d v="1899-12-30T17:15:00"/>
    <x v="8"/>
    <d v="1899-12-30T17:15:00"/>
    <x v="9"/>
    <x v="2"/>
    <x v="0"/>
    <x v="0"/>
    <n v="1"/>
  </r>
  <r>
    <x v="6"/>
    <x v="6"/>
    <x v="339"/>
    <x v="6"/>
    <x v="2"/>
    <d v="1899-12-30T19:45:00"/>
    <x v="10"/>
    <d v="1899-12-30T19:55:00"/>
    <x v="11"/>
    <x v="1"/>
    <x v="1"/>
    <x v="0"/>
    <n v="1"/>
  </r>
  <r>
    <x v="6"/>
    <x v="6"/>
    <x v="340"/>
    <x v="6"/>
    <x v="4"/>
    <d v="1899-12-30T20:00:00"/>
    <x v="11"/>
    <d v="1899-12-30T20:05:00"/>
    <x v="12"/>
    <x v="2"/>
    <x v="1"/>
    <x v="0"/>
    <n v="1"/>
  </r>
  <r>
    <x v="6"/>
    <x v="6"/>
    <x v="341"/>
    <x v="6"/>
    <x v="0"/>
    <d v="1899-12-30T20:45:00"/>
    <x v="13"/>
    <d v="1899-12-30T20:50:00"/>
    <x v="14"/>
    <x v="2"/>
    <x v="1"/>
    <x v="0"/>
    <n v="1"/>
  </r>
  <r>
    <x v="6"/>
    <x v="7"/>
    <x v="342"/>
    <x v="7"/>
    <x v="4"/>
    <d v="1899-12-30T09:25:00"/>
    <x v="1"/>
    <d v="1899-12-30T09:35:00"/>
    <x v="2"/>
    <x v="1"/>
    <x v="0"/>
    <x v="0"/>
    <n v="1"/>
  </r>
  <r>
    <x v="6"/>
    <x v="7"/>
    <x v="343"/>
    <x v="7"/>
    <x v="4"/>
    <d v="1899-12-30T15:25:00"/>
    <x v="4"/>
    <d v="1899-12-30T15:28:00"/>
    <x v="5"/>
    <x v="1"/>
    <x v="2"/>
    <x v="0"/>
    <n v="1"/>
  </r>
  <r>
    <x v="6"/>
    <x v="7"/>
    <x v="344"/>
    <x v="7"/>
    <x v="0"/>
    <d v="1899-12-30T15:55:00"/>
    <x v="5"/>
    <d v="1899-12-30T16:05:00"/>
    <x v="6"/>
    <x v="1"/>
    <x v="1"/>
    <x v="0"/>
    <n v="1"/>
  </r>
  <r>
    <x v="6"/>
    <x v="7"/>
    <x v="345"/>
    <x v="7"/>
    <x v="1"/>
    <d v="1899-12-30T16:10:00"/>
    <x v="6"/>
    <d v="1899-12-30T16:20:00"/>
    <x v="7"/>
    <x v="1"/>
    <x v="1"/>
    <x v="0"/>
    <n v="1"/>
  </r>
  <r>
    <x v="6"/>
    <x v="7"/>
    <x v="346"/>
    <x v="7"/>
    <x v="3"/>
    <d v="1899-12-30T16:40:00"/>
    <x v="7"/>
    <d v="1899-12-30T16:50:00"/>
    <x v="8"/>
    <x v="1"/>
    <x v="1"/>
    <x v="0"/>
    <n v="1"/>
  </r>
  <r>
    <x v="6"/>
    <x v="7"/>
    <x v="347"/>
    <x v="7"/>
    <x v="1"/>
    <d v="1899-12-30T17:15:00"/>
    <x v="8"/>
    <d v="1899-12-30T17:15:00"/>
    <x v="9"/>
    <x v="2"/>
    <x v="0"/>
    <x v="0"/>
    <n v="1"/>
  </r>
  <r>
    <x v="6"/>
    <x v="7"/>
    <x v="348"/>
    <x v="7"/>
    <x v="3"/>
    <d v="1899-12-30T18:30:00"/>
    <x v="9"/>
    <d v="1899-12-30T18:35:00"/>
    <x v="10"/>
    <x v="2"/>
    <x v="1"/>
    <x v="0"/>
    <n v="1"/>
  </r>
  <r>
    <x v="6"/>
    <x v="7"/>
    <x v="349"/>
    <x v="7"/>
    <x v="0"/>
    <d v="1899-12-30T19:45:00"/>
    <x v="10"/>
    <d v="1899-12-30T19:55:00"/>
    <x v="11"/>
    <x v="1"/>
    <x v="1"/>
    <x v="0"/>
    <n v="1"/>
  </r>
  <r>
    <x v="6"/>
    <x v="7"/>
    <x v="350"/>
    <x v="7"/>
    <x v="0"/>
    <d v="1899-12-30T20:00:00"/>
    <x v="11"/>
    <d v="1899-12-30T20:05:00"/>
    <x v="12"/>
    <x v="2"/>
    <x v="1"/>
    <x v="0"/>
    <n v="1"/>
  </r>
  <r>
    <x v="6"/>
    <x v="7"/>
    <x v="351"/>
    <x v="7"/>
    <x v="2"/>
    <d v="1899-12-30T20:30:00"/>
    <x v="12"/>
    <d v="1899-12-30T20:35:00"/>
    <x v="13"/>
    <x v="2"/>
    <x v="0"/>
    <x v="0"/>
    <n v="1"/>
  </r>
  <r>
    <x v="7"/>
    <x v="0"/>
    <x v="352"/>
    <x v="0"/>
    <x v="0"/>
    <d v="1899-12-30T08:50:00"/>
    <x v="0"/>
    <d v="1899-12-30T08:55:00"/>
    <x v="0"/>
    <x v="0"/>
    <x v="0"/>
    <x v="0"/>
    <n v="1"/>
  </r>
  <r>
    <x v="7"/>
    <x v="0"/>
    <x v="353"/>
    <x v="0"/>
    <x v="1"/>
    <d v="1899-12-30T08:55:00"/>
    <x v="0"/>
    <d v="1899-12-30T09:05:00"/>
    <x v="1"/>
    <x v="1"/>
    <x v="1"/>
    <x v="0"/>
    <n v="1"/>
  </r>
  <r>
    <x v="7"/>
    <x v="0"/>
    <x v="227"/>
    <x v="0"/>
    <x v="2"/>
    <d v="1899-12-30T09:25:00"/>
    <x v="1"/>
    <d v="1899-12-30T09:35:00"/>
    <x v="2"/>
    <x v="1"/>
    <x v="0"/>
    <x v="0"/>
    <n v="1"/>
  </r>
  <r>
    <x v="7"/>
    <x v="0"/>
    <x v="354"/>
    <x v="0"/>
    <x v="0"/>
    <d v="1899-12-30T13:25:00"/>
    <x v="2"/>
    <d v="1899-12-30T13:30:00"/>
    <x v="3"/>
    <x v="1"/>
    <x v="0"/>
    <x v="0"/>
    <n v="1"/>
  </r>
  <r>
    <x v="7"/>
    <x v="0"/>
    <x v="355"/>
    <x v="0"/>
    <x v="1"/>
    <d v="1899-12-30T14:25:00"/>
    <x v="3"/>
    <d v="1899-12-30T14:30:00"/>
    <x v="4"/>
    <x v="1"/>
    <x v="0"/>
    <x v="0"/>
    <n v="1"/>
  </r>
  <r>
    <x v="7"/>
    <x v="0"/>
    <x v="230"/>
    <x v="0"/>
    <x v="2"/>
    <d v="1899-12-30T15:25:00"/>
    <x v="4"/>
    <d v="1899-12-30T15:28:00"/>
    <x v="5"/>
    <x v="1"/>
    <x v="2"/>
    <x v="0"/>
    <n v="1"/>
  </r>
  <r>
    <x v="7"/>
    <x v="0"/>
    <x v="231"/>
    <x v="0"/>
    <x v="2"/>
    <d v="1899-12-30T15:55:00"/>
    <x v="5"/>
    <d v="1899-12-30T16:05:00"/>
    <x v="6"/>
    <x v="1"/>
    <x v="1"/>
    <x v="0"/>
    <n v="1"/>
  </r>
  <r>
    <x v="7"/>
    <x v="0"/>
    <x v="67"/>
    <x v="0"/>
    <x v="3"/>
    <d v="1899-12-30T16:10:00"/>
    <x v="6"/>
    <d v="1899-12-30T16:20:00"/>
    <x v="7"/>
    <x v="1"/>
    <x v="1"/>
    <x v="0"/>
    <n v="1"/>
  </r>
  <r>
    <x v="7"/>
    <x v="0"/>
    <x v="300"/>
    <x v="0"/>
    <x v="3"/>
    <d v="1899-12-30T16:40:00"/>
    <x v="7"/>
    <d v="1899-12-30T16:50:00"/>
    <x v="8"/>
    <x v="1"/>
    <x v="1"/>
    <x v="0"/>
    <n v="1"/>
  </r>
  <r>
    <x v="7"/>
    <x v="0"/>
    <x v="356"/>
    <x v="0"/>
    <x v="4"/>
    <d v="1899-12-30T17:15:00"/>
    <x v="8"/>
    <d v="1899-12-30T17:15:00"/>
    <x v="9"/>
    <x v="2"/>
    <x v="0"/>
    <x v="0"/>
    <n v="1"/>
  </r>
  <r>
    <x v="7"/>
    <x v="0"/>
    <x v="357"/>
    <x v="0"/>
    <x v="4"/>
    <d v="1899-12-30T18:30:00"/>
    <x v="9"/>
    <d v="1899-12-30T18:35:00"/>
    <x v="10"/>
    <x v="2"/>
    <x v="1"/>
    <x v="0"/>
    <n v="1"/>
  </r>
  <r>
    <x v="7"/>
    <x v="0"/>
    <x v="358"/>
    <x v="0"/>
    <x v="3"/>
    <d v="1899-12-30T19:45:00"/>
    <x v="10"/>
    <d v="1899-12-30T19:55:00"/>
    <x v="11"/>
    <x v="1"/>
    <x v="1"/>
    <x v="0"/>
    <n v="1"/>
  </r>
  <r>
    <x v="7"/>
    <x v="1"/>
    <x v="303"/>
    <x v="0"/>
    <x v="2"/>
    <d v="1899-12-30T20:00:00"/>
    <x v="11"/>
    <d v="1899-12-30T20:05:00"/>
    <x v="12"/>
    <x v="2"/>
    <x v="1"/>
    <x v="0"/>
    <n v="1"/>
  </r>
  <r>
    <x v="7"/>
    <x v="1"/>
    <x v="287"/>
    <x v="0"/>
    <x v="0"/>
    <d v="1899-12-30T20:30:00"/>
    <x v="12"/>
    <d v="1899-12-30T20:35:00"/>
    <x v="13"/>
    <x v="2"/>
    <x v="0"/>
    <x v="0"/>
    <n v="1"/>
  </r>
  <r>
    <x v="7"/>
    <x v="1"/>
    <x v="305"/>
    <x v="0"/>
    <x v="2"/>
    <d v="1899-12-30T20:45:00"/>
    <x v="13"/>
    <d v="1899-12-30T20:50:00"/>
    <x v="14"/>
    <x v="2"/>
    <x v="1"/>
    <x v="0"/>
    <n v="1"/>
  </r>
  <r>
    <x v="7"/>
    <x v="2"/>
    <x v="359"/>
    <x v="1"/>
    <x v="4"/>
    <d v="1899-12-30T15:25:00"/>
    <x v="4"/>
    <d v="1899-12-30T15:28:00"/>
    <x v="5"/>
    <x v="1"/>
    <x v="2"/>
    <x v="0"/>
    <n v="1"/>
  </r>
  <r>
    <x v="7"/>
    <x v="2"/>
    <x v="360"/>
    <x v="1"/>
    <x v="3"/>
    <d v="1899-12-30T15:55:00"/>
    <x v="5"/>
    <d v="1899-12-30T16:05:00"/>
    <x v="6"/>
    <x v="1"/>
    <x v="1"/>
    <x v="0"/>
    <n v="1"/>
  </r>
  <r>
    <x v="7"/>
    <x v="1"/>
    <x v="361"/>
    <x v="1"/>
    <x v="3"/>
    <d v="1899-12-30T16:10:00"/>
    <x v="6"/>
    <d v="1899-12-30T16:20:00"/>
    <x v="7"/>
    <x v="1"/>
    <x v="1"/>
    <x v="0"/>
    <n v="1"/>
  </r>
  <r>
    <x v="7"/>
    <x v="2"/>
    <x v="92"/>
    <x v="1"/>
    <x v="0"/>
    <d v="1899-12-30T16:40:00"/>
    <x v="7"/>
    <d v="1899-12-30T16:50:00"/>
    <x v="8"/>
    <x v="1"/>
    <x v="1"/>
    <x v="0"/>
    <n v="1"/>
  </r>
  <r>
    <x v="7"/>
    <x v="2"/>
    <x v="101"/>
    <x v="1"/>
    <x v="2"/>
    <d v="1899-12-30T17:15:00"/>
    <x v="8"/>
    <d v="1899-12-30T17:15:00"/>
    <x v="9"/>
    <x v="2"/>
    <x v="0"/>
    <x v="0"/>
    <n v="1"/>
  </r>
  <r>
    <x v="7"/>
    <x v="1"/>
    <x v="309"/>
    <x v="1"/>
    <x v="4"/>
    <d v="1899-12-30T18:30:00"/>
    <x v="9"/>
    <d v="1899-12-30T18:35:00"/>
    <x v="10"/>
    <x v="2"/>
    <x v="1"/>
    <x v="0"/>
    <n v="1"/>
  </r>
  <r>
    <x v="7"/>
    <x v="1"/>
    <x v="310"/>
    <x v="1"/>
    <x v="1"/>
    <d v="1899-12-30T19:45:00"/>
    <x v="10"/>
    <d v="1899-12-30T19:55:00"/>
    <x v="11"/>
    <x v="1"/>
    <x v="1"/>
    <x v="0"/>
    <n v="1"/>
  </r>
  <r>
    <x v="7"/>
    <x v="3"/>
    <x v="311"/>
    <x v="2"/>
    <x v="0"/>
    <d v="1899-12-30T17:15:00"/>
    <x v="8"/>
    <d v="1899-12-30T17:15:00"/>
    <x v="9"/>
    <x v="2"/>
    <x v="0"/>
    <x v="0"/>
    <n v="1"/>
  </r>
  <r>
    <x v="7"/>
    <x v="3"/>
    <x v="362"/>
    <x v="2"/>
    <x v="4"/>
    <d v="1899-12-30T18:30:00"/>
    <x v="9"/>
    <d v="1899-12-30T18:35:00"/>
    <x v="10"/>
    <x v="2"/>
    <x v="1"/>
    <x v="0"/>
    <n v="1"/>
  </r>
  <r>
    <x v="7"/>
    <x v="3"/>
    <x v="363"/>
    <x v="2"/>
    <x v="4"/>
    <d v="1899-12-30T19:45:00"/>
    <x v="10"/>
    <d v="1899-12-30T19:55:00"/>
    <x v="11"/>
    <x v="1"/>
    <x v="1"/>
    <x v="0"/>
    <n v="1"/>
  </r>
  <r>
    <x v="7"/>
    <x v="3"/>
    <x v="226"/>
    <x v="2"/>
    <x v="1"/>
    <d v="1899-12-30T20:00:00"/>
    <x v="11"/>
    <d v="1899-12-30T20:05:00"/>
    <x v="12"/>
    <x v="2"/>
    <x v="1"/>
    <x v="0"/>
    <n v="1"/>
  </r>
  <r>
    <x v="7"/>
    <x v="3"/>
    <x v="364"/>
    <x v="2"/>
    <x v="1"/>
    <d v="1899-12-30T20:30:00"/>
    <x v="12"/>
    <d v="1899-12-30T20:35:00"/>
    <x v="13"/>
    <x v="2"/>
    <x v="0"/>
    <x v="0"/>
    <n v="1"/>
  </r>
  <r>
    <x v="7"/>
    <x v="3"/>
    <x v="365"/>
    <x v="2"/>
    <x v="4"/>
    <d v="1899-12-30T20:45:00"/>
    <x v="13"/>
    <d v="1899-12-30T20:50:00"/>
    <x v="14"/>
    <x v="2"/>
    <x v="1"/>
    <x v="0"/>
    <n v="1"/>
  </r>
  <r>
    <x v="7"/>
    <x v="3"/>
    <x v="366"/>
    <x v="2"/>
    <x v="4"/>
    <d v="1899-12-30T16:20:00"/>
    <x v="14"/>
    <d v="1899-12-30T16:30:00"/>
    <x v="15"/>
    <x v="0"/>
    <x v="1"/>
    <x v="0"/>
    <n v="1"/>
  </r>
  <r>
    <x v="7"/>
    <x v="3"/>
    <x v="367"/>
    <x v="2"/>
    <x v="0"/>
    <d v="1899-12-30T17:55:00"/>
    <x v="15"/>
    <d v="1899-12-30T18:05:00"/>
    <x v="16"/>
    <x v="1"/>
    <x v="1"/>
    <x v="0"/>
    <n v="1"/>
  </r>
  <r>
    <x v="7"/>
    <x v="3"/>
    <x v="368"/>
    <x v="2"/>
    <x v="1"/>
    <d v="1899-12-30T09:10:00"/>
    <x v="16"/>
    <d v="1899-12-30T09:20:00"/>
    <x v="17"/>
    <x v="1"/>
    <x v="0"/>
    <x v="0"/>
    <n v="1"/>
  </r>
  <r>
    <x v="7"/>
    <x v="3"/>
    <x v="369"/>
    <x v="2"/>
    <x v="2"/>
    <d v="1899-12-30T16:10:00"/>
    <x v="6"/>
    <d v="1899-12-30T16:20:00"/>
    <x v="7"/>
    <x v="1"/>
    <x v="1"/>
    <x v="0"/>
    <n v="1"/>
  </r>
  <r>
    <x v="7"/>
    <x v="3"/>
    <x v="370"/>
    <x v="2"/>
    <x v="4"/>
    <d v="1899-12-30T17:25:00"/>
    <x v="17"/>
    <d v="1899-12-30T17:35:00"/>
    <x v="18"/>
    <x v="1"/>
    <x v="1"/>
    <x v="0"/>
    <n v="1"/>
  </r>
  <r>
    <x v="7"/>
    <x v="4"/>
    <x v="356"/>
    <x v="3"/>
    <x v="2"/>
    <d v="1899-12-30T17:15:00"/>
    <x v="8"/>
    <d v="1899-12-30T17:15:00"/>
    <x v="9"/>
    <x v="2"/>
    <x v="0"/>
    <x v="0"/>
    <n v="1"/>
  </r>
  <r>
    <x v="7"/>
    <x v="4"/>
    <x v="371"/>
    <x v="3"/>
    <x v="1"/>
    <d v="1899-12-30T18:30:00"/>
    <x v="9"/>
    <d v="1899-12-30T18:35:00"/>
    <x v="10"/>
    <x v="2"/>
    <x v="1"/>
    <x v="0"/>
    <n v="1"/>
  </r>
  <r>
    <x v="7"/>
    <x v="4"/>
    <x v="372"/>
    <x v="3"/>
    <x v="4"/>
    <d v="1899-12-30T19:45:00"/>
    <x v="10"/>
    <d v="1899-12-30T19:55:00"/>
    <x v="11"/>
    <x v="1"/>
    <x v="1"/>
    <x v="0"/>
    <n v="1"/>
  </r>
  <r>
    <x v="7"/>
    <x v="5"/>
    <x v="373"/>
    <x v="4"/>
    <x v="3"/>
    <d v="1899-12-30T11:50:00"/>
    <x v="18"/>
    <d v="1899-12-30T11:55:00"/>
    <x v="19"/>
    <x v="3"/>
    <x v="1"/>
    <x v="0"/>
    <n v="1"/>
  </r>
  <r>
    <x v="7"/>
    <x v="5"/>
    <x v="374"/>
    <x v="4"/>
    <x v="2"/>
    <d v="1899-12-30T12:25:00"/>
    <x v="19"/>
    <d v="1899-12-30T12:30:00"/>
    <x v="20"/>
    <x v="1"/>
    <x v="0"/>
    <x v="0"/>
    <n v="1"/>
  </r>
  <r>
    <x v="7"/>
    <x v="5"/>
    <x v="375"/>
    <x v="4"/>
    <x v="3"/>
    <d v="1899-12-30T13:25:00"/>
    <x v="2"/>
    <d v="1899-12-30T13:30:00"/>
    <x v="21"/>
    <x v="1"/>
    <x v="1"/>
    <x v="0"/>
    <n v="1"/>
  </r>
  <r>
    <x v="7"/>
    <x v="5"/>
    <x v="376"/>
    <x v="4"/>
    <x v="4"/>
    <d v="1899-12-30T11:50:00"/>
    <x v="18"/>
    <d v="1899-12-30T11:55:00"/>
    <x v="19"/>
    <x v="3"/>
    <x v="1"/>
    <x v="0"/>
    <n v="1"/>
  </r>
  <r>
    <x v="7"/>
    <x v="5"/>
    <x v="377"/>
    <x v="4"/>
    <x v="0"/>
    <d v="1899-12-30T14:25:00"/>
    <x v="3"/>
    <d v="1899-12-30T14:30:00"/>
    <x v="4"/>
    <x v="1"/>
    <x v="0"/>
    <x v="0"/>
    <n v="1"/>
  </r>
  <r>
    <x v="7"/>
    <x v="5"/>
    <x v="378"/>
    <x v="4"/>
    <x v="0"/>
    <d v="1899-12-30T15:25:00"/>
    <x v="4"/>
    <d v="1899-12-30T15:28:00"/>
    <x v="5"/>
    <x v="1"/>
    <x v="2"/>
    <x v="0"/>
    <n v="1"/>
  </r>
  <r>
    <x v="7"/>
    <x v="5"/>
    <x v="350"/>
    <x v="4"/>
    <x v="3"/>
    <d v="1899-12-30T15:55:00"/>
    <x v="5"/>
    <d v="1899-12-30T16:05:00"/>
    <x v="6"/>
    <x v="1"/>
    <x v="1"/>
    <x v="0"/>
    <n v="1"/>
  </r>
  <r>
    <x v="7"/>
    <x v="5"/>
    <x v="379"/>
    <x v="4"/>
    <x v="3"/>
    <d v="1899-12-30T16:10:00"/>
    <x v="6"/>
    <d v="1899-12-30T16:20:00"/>
    <x v="7"/>
    <x v="1"/>
    <x v="1"/>
    <x v="0"/>
    <n v="1"/>
  </r>
  <r>
    <x v="7"/>
    <x v="5"/>
    <x v="380"/>
    <x v="4"/>
    <x v="4"/>
    <d v="1899-12-30T16:40:00"/>
    <x v="7"/>
    <d v="1899-12-30T16:50:00"/>
    <x v="8"/>
    <x v="1"/>
    <x v="1"/>
    <x v="0"/>
    <n v="1"/>
  </r>
  <r>
    <x v="7"/>
    <x v="4"/>
    <x v="381"/>
    <x v="5"/>
    <x v="2"/>
    <d v="1899-12-30T14:25:00"/>
    <x v="3"/>
    <d v="1899-12-30T14:30:00"/>
    <x v="4"/>
    <x v="1"/>
    <x v="0"/>
    <x v="0"/>
    <n v="1"/>
  </r>
  <r>
    <x v="7"/>
    <x v="4"/>
    <x v="382"/>
    <x v="5"/>
    <x v="2"/>
    <d v="1899-12-30T09:25:00"/>
    <x v="1"/>
    <d v="1899-12-30T09:35:00"/>
    <x v="2"/>
    <x v="1"/>
    <x v="0"/>
    <x v="0"/>
    <n v="1"/>
  </r>
  <r>
    <x v="7"/>
    <x v="6"/>
    <x v="383"/>
    <x v="6"/>
    <x v="2"/>
    <d v="1899-12-30T14:25:00"/>
    <x v="3"/>
    <d v="1899-12-30T14:30:00"/>
    <x v="4"/>
    <x v="1"/>
    <x v="0"/>
    <x v="0"/>
    <n v="1"/>
  </r>
  <r>
    <x v="7"/>
    <x v="6"/>
    <x v="384"/>
    <x v="6"/>
    <x v="1"/>
    <d v="1899-12-30T15:25:00"/>
    <x v="4"/>
    <d v="1899-12-30T15:28:00"/>
    <x v="5"/>
    <x v="1"/>
    <x v="2"/>
    <x v="0"/>
    <n v="1"/>
  </r>
  <r>
    <x v="7"/>
    <x v="6"/>
    <x v="385"/>
    <x v="6"/>
    <x v="1"/>
    <d v="1899-12-30T15:55:00"/>
    <x v="5"/>
    <d v="1899-12-30T16:05:00"/>
    <x v="6"/>
    <x v="1"/>
    <x v="1"/>
    <x v="0"/>
    <n v="1"/>
  </r>
  <r>
    <x v="7"/>
    <x v="6"/>
    <x v="386"/>
    <x v="6"/>
    <x v="0"/>
    <d v="1899-12-30T16:10:00"/>
    <x v="6"/>
    <d v="1899-12-30T16:20:00"/>
    <x v="7"/>
    <x v="1"/>
    <x v="1"/>
    <x v="0"/>
    <n v="1"/>
  </r>
  <r>
    <x v="7"/>
    <x v="6"/>
    <x v="316"/>
    <x v="6"/>
    <x v="3"/>
    <d v="1899-12-30T16:40:00"/>
    <x v="7"/>
    <d v="1899-12-30T16:50:00"/>
    <x v="8"/>
    <x v="1"/>
    <x v="1"/>
    <x v="0"/>
    <n v="1"/>
  </r>
  <r>
    <x v="7"/>
    <x v="6"/>
    <x v="387"/>
    <x v="6"/>
    <x v="2"/>
    <d v="1899-12-30T17:15:00"/>
    <x v="8"/>
    <d v="1899-12-30T17:15:00"/>
    <x v="9"/>
    <x v="2"/>
    <x v="0"/>
    <x v="0"/>
    <n v="1"/>
  </r>
  <r>
    <x v="7"/>
    <x v="6"/>
    <x v="230"/>
    <x v="6"/>
    <x v="2"/>
    <d v="1899-12-30T19:45:00"/>
    <x v="10"/>
    <d v="1899-12-30T19:55:00"/>
    <x v="11"/>
    <x v="1"/>
    <x v="1"/>
    <x v="0"/>
    <n v="1"/>
  </r>
  <r>
    <x v="7"/>
    <x v="6"/>
    <x v="388"/>
    <x v="6"/>
    <x v="4"/>
    <d v="1899-12-30T20:00:00"/>
    <x v="11"/>
    <d v="1899-12-30T20:05:00"/>
    <x v="12"/>
    <x v="2"/>
    <x v="1"/>
    <x v="0"/>
    <n v="1"/>
  </r>
  <r>
    <x v="7"/>
    <x v="6"/>
    <x v="389"/>
    <x v="6"/>
    <x v="3"/>
    <d v="1899-12-30T20:30:00"/>
    <x v="12"/>
    <d v="1899-12-30T20:35:00"/>
    <x v="13"/>
    <x v="2"/>
    <x v="0"/>
    <x v="0"/>
    <n v="1"/>
  </r>
  <r>
    <x v="7"/>
    <x v="6"/>
    <x v="390"/>
    <x v="6"/>
    <x v="0"/>
    <d v="1899-12-30T20:45:00"/>
    <x v="13"/>
    <d v="1899-12-30T20:50:00"/>
    <x v="14"/>
    <x v="2"/>
    <x v="1"/>
    <x v="0"/>
    <n v="1"/>
  </r>
  <r>
    <x v="7"/>
    <x v="7"/>
    <x v="356"/>
    <x v="7"/>
    <x v="4"/>
    <d v="1899-12-30T09:25:00"/>
    <x v="1"/>
    <d v="1899-12-30T09:35:00"/>
    <x v="2"/>
    <x v="1"/>
    <x v="0"/>
    <x v="0"/>
    <n v="1"/>
  </r>
  <r>
    <x v="7"/>
    <x v="7"/>
    <x v="391"/>
    <x v="7"/>
    <x v="0"/>
    <d v="1899-12-30T13:25:00"/>
    <x v="2"/>
    <d v="1899-12-30T13:30:00"/>
    <x v="3"/>
    <x v="1"/>
    <x v="0"/>
    <x v="0"/>
    <n v="1"/>
  </r>
  <r>
    <x v="7"/>
    <x v="7"/>
    <x v="323"/>
    <x v="7"/>
    <x v="3"/>
    <d v="1899-12-30T14:25:00"/>
    <x v="3"/>
    <d v="1899-12-30T14:30:00"/>
    <x v="4"/>
    <x v="1"/>
    <x v="0"/>
    <x v="0"/>
    <n v="1"/>
  </r>
  <r>
    <x v="7"/>
    <x v="7"/>
    <x v="392"/>
    <x v="7"/>
    <x v="4"/>
    <d v="1899-12-30T15:25:00"/>
    <x v="4"/>
    <d v="1899-12-30T15:28:00"/>
    <x v="5"/>
    <x v="1"/>
    <x v="2"/>
    <x v="0"/>
    <n v="1"/>
  </r>
  <r>
    <x v="7"/>
    <x v="7"/>
    <x v="393"/>
    <x v="7"/>
    <x v="0"/>
    <d v="1899-12-30T15:55:00"/>
    <x v="5"/>
    <d v="1899-12-30T16:05:00"/>
    <x v="6"/>
    <x v="1"/>
    <x v="1"/>
    <x v="0"/>
    <n v="1"/>
  </r>
  <r>
    <x v="7"/>
    <x v="7"/>
    <x v="375"/>
    <x v="7"/>
    <x v="1"/>
    <d v="1899-12-30T16:10:00"/>
    <x v="6"/>
    <d v="1899-12-30T16:20:00"/>
    <x v="7"/>
    <x v="1"/>
    <x v="1"/>
    <x v="0"/>
    <n v="1"/>
  </r>
  <r>
    <x v="7"/>
    <x v="7"/>
    <x v="394"/>
    <x v="7"/>
    <x v="3"/>
    <d v="1899-12-30T16:40:00"/>
    <x v="7"/>
    <d v="1899-12-30T16:50:00"/>
    <x v="8"/>
    <x v="1"/>
    <x v="1"/>
    <x v="0"/>
    <n v="1"/>
  </r>
  <r>
    <x v="7"/>
    <x v="7"/>
    <x v="395"/>
    <x v="7"/>
    <x v="1"/>
    <d v="1899-12-30T17:15:00"/>
    <x v="8"/>
    <d v="1899-12-30T17:15:00"/>
    <x v="9"/>
    <x v="2"/>
    <x v="0"/>
    <x v="0"/>
    <n v="1"/>
  </r>
  <r>
    <x v="7"/>
    <x v="7"/>
    <x v="396"/>
    <x v="7"/>
    <x v="3"/>
    <d v="1899-12-30T18:30:00"/>
    <x v="9"/>
    <d v="1899-12-30T18:35:00"/>
    <x v="10"/>
    <x v="2"/>
    <x v="1"/>
    <x v="0"/>
    <n v="1"/>
  </r>
  <r>
    <x v="7"/>
    <x v="7"/>
    <x v="397"/>
    <x v="7"/>
    <x v="0"/>
    <d v="1899-12-30T19:45:00"/>
    <x v="10"/>
    <d v="1899-12-30T19:55:00"/>
    <x v="11"/>
    <x v="1"/>
    <x v="1"/>
    <x v="0"/>
    <n v="1"/>
  </r>
  <r>
    <x v="7"/>
    <x v="7"/>
    <x v="351"/>
    <x v="7"/>
    <x v="0"/>
    <d v="1899-12-30T20:00:00"/>
    <x v="11"/>
    <d v="1899-12-30T20:05:00"/>
    <x v="12"/>
    <x v="2"/>
    <x v="1"/>
    <x v="0"/>
    <n v="1"/>
  </r>
  <r>
    <x v="7"/>
    <x v="7"/>
    <x v="362"/>
    <x v="7"/>
    <x v="2"/>
    <d v="1899-12-30T20:30:00"/>
    <x v="12"/>
    <d v="1899-12-30T20:35:00"/>
    <x v="13"/>
    <x v="2"/>
    <x v="0"/>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5" indent="0" compact="0" outline="1" outlineData="1" compactData="0" multipleFieldFilters="0" chartFormat="19">
  <location ref="A3:B12" firstHeaderRow="1" firstDataRow="1" firstDataCol="1"/>
  <pivotFields count="13">
    <pivotField compact="0" showAll="0">
      <items count="12">
        <item m="1" x="8"/>
        <item m="1" x="10"/>
        <item x="0"/>
        <item x="1"/>
        <item m="1" x="9"/>
        <item x="2"/>
        <item x="3"/>
        <item x="4"/>
        <item x="5"/>
        <item x="6"/>
        <item x="7"/>
        <item t="default"/>
      </items>
    </pivotField>
    <pivotField compact="0" showAll="0" defaultSubtotal="0">
      <items count="8">
        <item x="7"/>
        <item x="4"/>
        <item x="6"/>
        <item x="2"/>
        <item x="0"/>
        <item x="3"/>
        <item x="5"/>
        <item x="1"/>
      </items>
    </pivotField>
    <pivotField compact="0" showAll="0" defaultSubtotal="0"/>
    <pivotField axis="axisRow" compact="0" showAll="0" sortType="ascending">
      <items count="9">
        <item x="0"/>
        <item x="1"/>
        <item x="2"/>
        <item x="3"/>
        <item x="4"/>
        <item x="5"/>
        <item x="6"/>
        <item x="7"/>
        <item t="default"/>
      </items>
    </pivotField>
    <pivotField compact="0" showAll="0" defaultSubtotal="0">
      <items count="5">
        <item x="2"/>
        <item x="1"/>
        <item x="0"/>
        <item x="4"/>
        <item x="3"/>
      </items>
    </pivotField>
    <pivotField compact="0" numFmtId="164" showAll="0" defaultSubtotal="0"/>
    <pivotField compact="0" numFmtId="164"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compact="0" numFmtId="164" showAll="0" defaultSubtotal="0"/>
    <pivotField compact="0" numFmtId="164" showAll="0" defaultSubtotal="0"/>
    <pivotField compact="0" showAll="0" defaultSubtotal="0"/>
    <pivotField compact="0" showAll="0"/>
    <pivotField compact="0" numFmtId="9" showAll="0" defaultSubtotal="0"/>
    <pivotField dataField="1" compact="0" showAll="0"/>
  </pivotFields>
  <rowFields count="1">
    <field x="3"/>
  </rowFields>
  <rowItems count="9">
    <i>
      <x/>
    </i>
    <i>
      <x v="1"/>
    </i>
    <i>
      <x v="2"/>
    </i>
    <i>
      <x v="3"/>
    </i>
    <i>
      <x v="4"/>
    </i>
    <i>
      <x v="5"/>
    </i>
    <i>
      <x v="6"/>
    </i>
    <i>
      <x v="7"/>
    </i>
    <i t="grand">
      <x/>
    </i>
  </rowItems>
  <colItems count="1">
    <i/>
  </colItems>
  <dataFields count="1">
    <dataField name="Sum of Count" fld="12" baseField="0" baseItem="0"/>
  </dataFields>
  <chartFormats count="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rowHeaderCaption="Registrar_Name">
  <location ref="A23:B29" firstHeaderRow="1" firstDataRow="1" firstDataCol="1"/>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showAll="0"/>
    <pivotField showAll="0">
      <items count="9">
        <item x="0"/>
        <item x="1"/>
        <item x="2"/>
        <item x="3"/>
        <item x="4"/>
        <item x="5"/>
        <item x="6"/>
        <item x="7"/>
        <item t="default"/>
      </items>
    </pivotField>
    <pivotField axis="axisRow"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showAll="0"/>
    <pivotField dataField="1" showAll="0"/>
    <pivotField numFmtId="9" showAll="0"/>
    <pivotField showAll="0"/>
  </pivotFields>
  <rowFields count="1">
    <field x="4"/>
  </rowFields>
  <rowItems count="6">
    <i>
      <x/>
    </i>
    <i>
      <x v="1"/>
    </i>
    <i>
      <x v="2"/>
    </i>
    <i>
      <x v="3"/>
    </i>
    <i>
      <x v="4"/>
    </i>
    <i t="grand">
      <x/>
    </i>
  </rowItems>
  <colItems count="1">
    <i/>
  </colItems>
  <dataFields count="1">
    <dataField name="Average of Duration (mins)" fld="10"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55:B64" firstHeaderRow="1" firstDataRow="1" firstDataCol="1"/>
  <pivotFields count="13">
    <pivotField showAll="0">
      <items count="12">
        <item m="1" x="8"/>
        <item m="1" x="10"/>
        <item x="0"/>
        <item x="1"/>
        <item m="1" x="9"/>
        <item x="2"/>
        <item x="3"/>
        <item x="4"/>
        <item x="5"/>
        <item x="6"/>
        <item x="7"/>
        <item t="default"/>
      </items>
    </pivotField>
    <pivotField axis="axisRow" showAll="0">
      <items count="9">
        <item x="7"/>
        <item x="4"/>
        <item x="6"/>
        <item x="2"/>
        <item x="0"/>
        <item x="3"/>
        <item x="5"/>
        <item x="1"/>
        <item t="default"/>
      </items>
    </pivotField>
    <pivotField showAll="0">
      <items count="399">
        <item x="18"/>
        <item x="167"/>
        <item x="197"/>
        <item x="164"/>
        <item x="352"/>
        <item x="27"/>
        <item x="199"/>
        <item x="224"/>
        <item x="181"/>
        <item x="53"/>
        <item x="172"/>
        <item x="209"/>
        <item x="184"/>
        <item x="33"/>
        <item x="219"/>
        <item x="182"/>
        <item x="200"/>
        <item x="89"/>
        <item x="131"/>
        <item x="113"/>
        <item x="160"/>
        <item x="215"/>
        <item x="187"/>
        <item x="75"/>
        <item x="86"/>
        <item x="92"/>
        <item x="351"/>
        <item x="330"/>
        <item x="96"/>
        <item x="36"/>
        <item x="144"/>
        <item x="152"/>
        <item x="118"/>
        <item x="136"/>
        <item x="293"/>
        <item x="314"/>
        <item x="82"/>
        <item x="238"/>
        <item x="64"/>
        <item x="266"/>
        <item x="362"/>
        <item x="106"/>
        <item x="154"/>
        <item x="147"/>
        <item x="183"/>
        <item x="203"/>
        <item x="222"/>
        <item x="16"/>
        <item x="175"/>
        <item x="3"/>
        <item x="204"/>
        <item x="166"/>
        <item x="214"/>
        <item x="32"/>
        <item x="205"/>
        <item x="218"/>
        <item x="38"/>
        <item x="202"/>
        <item x="363"/>
        <item x="168"/>
        <item x="190"/>
        <item x="230"/>
        <item x="250"/>
        <item x="369"/>
        <item x="278"/>
        <item x="346"/>
        <item x="80"/>
        <item x="58"/>
        <item x="28"/>
        <item x="194"/>
        <item x="139"/>
        <item x="121"/>
        <item x="73"/>
        <item x="97"/>
        <item x="309"/>
        <item x="2"/>
        <item x="386"/>
        <item x="272"/>
        <item x="320"/>
        <item x="290"/>
        <item x="379"/>
        <item x="232"/>
        <item x="358"/>
        <item x="268"/>
        <item x="264"/>
        <item x="270"/>
        <item x="241"/>
        <item x="71"/>
        <item x="384"/>
        <item x="338"/>
        <item x="374"/>
        <item x="88"/>
        <item x="79"/>
        <item x="1"/>
        <item x="6"/>
        <item x="10"/>
        <item x="174"/>
        <item x="193"/>
        <item x="206"/>
        <item x="77"/>
        <item x="99"/>
        <item x="95"/>
        <item x="381"/>
        <item x="353"/>
        <item x="23"/>
        <item x="316"/>
        <item x="297"/>
        <item x="275"/>
        <item x="342"/>
        <item x="31"/>
        <item x="373"/>
        <item x="395"/>
        <item x="333"/>
        <item x="242"/>
        <item x="364"/>
        <item x="24"/>
        <item x="104"/>
        <item x="87"/>
        <item x="48"/>
        <item x="55"/>
        <item x="247"/>
        <item x="303"/>
        <item x="257"/>
        <item x="288"/>
        <item x="103"/>
        <item x="396"/>
        <item x="285"/>
        <item x="334"/>
        <item x="331"/>
        <item x="76"/>
        <item x="108"/>
        <item x="156"/>
        <item x="127"/>
        <item x="328"/>
        <item x="315"/>
        <item x="306"/>
        <item x="72"/>
        <item x="244"/>
        <item x="389"/>
        <item x="256"/>
        <item x="289"/>
        <item x="350"/>
        <item x="101"/>
        <item x="93"/>
        <item x="65"/>
        <item x="317"/>
        <item x="345"/>
        <item x="305"/>
        <item x="78"/>
        <item x="387"/>
        <item x="286"/>
        <item x="376"/>
        <item x="261"/>
        <item x="274"/>
        <item x="243"/>
        <item x="116"/>
        <item x="134"/>
        <item x="163"/>
        <item x="143"/>
        <item x="125"/>
        <item x="146"/>
        <item x="335"/>
        <item x="246"/>
        <item x="61"/>
        <item x="367"/>
        <item x="397"/>
        <item x="212"/>
        <item x="171"/>
        <item x="221"/>
        <item x="201"/>
        <item x="210"/>
        <item x="179"/>
        <item x="354"/>
        <item x="273"/>
        <item x="319"/>
        <item x="234"/>
        <item x="383"/>
        <item x="225"/>
        <item x="296"/>
        <item x="255"/>
        <item x="393"/>
        <item x="283"/>
        <item x="332"/>
        <item x="63"/>
        <item x="90"/>
        <item x="68"/>
        <item x="336"/>
        <item x="91"/>
        <item x="365"/>
        <item x="308"/>
        <item x="357"/>
        <item x="301"/>
        <item x="239"/>
        <item x="45"/>
        <item x="0"/>
        <item x="114"/>
        <item x="161"/>
        <item x="132"/>
        <item x="5"/>
        <item x="41"/>
        <item x="340"/>
        <item x="29"/>
        <item x="177"/>
        <item x="130"/>
        <item x="112"/>
        <item x="159"/>
        <item x="148"/>
        <item x="196"/>
        <item x="107"/>
        <item x="126"/>
        <item x="155"/>
        <item x="135"/>
        <item x="117"/>
        <item x="322"/>
        <item x="372"/>
        <item x="269"/>
        <item x="355"/>
        <item x="57"/>
        <item x="235"/>
        <item x="378"/>
        <item x="263"/>
        <item x="321"/>
        <item x="356"/>
        <item x="254"/>
        <item x="302"/>
        <item x="280"/>
        <item x="240"/>
        <item x="7"/>
        <item x="388"/>
        <item x="233"/>
        <item x="253"/>
        <item x="360"/>
        <item x="109"/>
        <item x="157"/>
        <item x="128"/>
        <item x="150"/>
        <item x="14"/>
        <item x="60"/>
        <item x="326"/>
        <item x="42"/>
        <item x="385"/>
        <item x="228"/>
        <item x="248"/>
        <item x="67"/>
        <item x="62"/>
        <item x="371"/>
        <item x="323"/>
        <item x="344"/>
        <item x="304"/>
        <item x="282"/>
        <item x="81"/>
        <item x="260"/>
        <item x="361"/>
        <item x="102"/>
        <item x="34"/>
        <item x="35"/>
        <item x="50"/>
        <item x="49"/>
        <item x="120"/>
        <item x="138"/>
        <item x="47"/>
        <item x="189"/>
        <item x="8"/>
        <item x="110"/>
        <item x="142"/>
        <item x="124"/>
        <item x="151"/>
        <item x="39"/>
        <item x="21"/>
        <item x="245"/>
        <item x="294"/>
        <item x="231"/>
        <item x="368"/>
        <item x="318"/>
        <item x="390"/>
        <item x="279"/>
        <item x="84"/>
        <item x="59"/>
        <item x="70"/>
        <item x="292"/>
        <item x="313"/>
        <item x="227"/>
        <item x="251"/>
        <item x="370"/>
        <item x="391"/>
        <item x="343"/>
        <item x="259"/>
        <item x="271"/>
        <item x="339"/>
        <item x="299"/>
        <item x="100"/>
        <item x="94"/>
        <item x="83"/>
        <item x="287"/>
        <item x="375"/>
        <item x="85"/>
        <item x="54"/>
        <item x="11"/>
        <item x="276"/>
        <item x="327"/>
        <item x="311"/>
        <item x="267"/>
        <item x="4"/>
        <item x="348"/>
        <item x="310"/>
        <item x="192"/>
        <item x="178"/>
        <item x="223"/>
        <item x="52"/>
        <item x="25"/>
        <item x="20"/>
        <item x="22"/>
        <item x="165"/>
        <item x="191"/>
        <item x="217"/>
        <item x="26"/>
        <item x="19"/>
        <item x="170"/>
        <item x="195"/>
        <item x="46"/>
        <item x="13"/>
        <item x="207"/>
        <item x="30"/>
        <item x="226"/>
        <item x="258"/>
        <item x="307"/>
        <item x="329"/>
        <item x="324"/>
        <item x="349"/>
        <item x="66"/>
        <item x="382"/>
        <item x="173"/>
        <item x="119"/>
        <item x="137"/>
        <item x="37"/>
        <item x="337"/>
        <item x="295"/>
        <item x="366"/>
        <item x="392"/>
        <item x="325"/>
        <item x="359"/>
        <item x="98"/>
        <item x="69"/>
        <item x="380"/>
        <item x="105"/>
        <item x="56"/>
        <item x="252"/>
        <item x="284"/>
        <item x="291"/>
        <item x="312"/>
        <item x="51"/>
        <item x="40"/>
        <item x="44"/>
        <item x="211"/>
        <item x="185"/>
        <item x="176"/>
        <item x="141"/>
        <item x="123"/>
        <item x="15"/>
        <item x="298"/>
        <item x="347"/>
        <item x="237"/>
        <item x="17"/>
        <item x="265"/>
        <item x="9"/>
        <item x="180"/>
        <item x="188"/>
        <item x="216"/>
        <item x="169"/>
        <item x="198"/>
        <item x="208"/>
        <item x="43"/>
        <item x="12"/>
        <item x="74"/>
        <item x="229"/>
        <item x="249"/>
        <item x="341"/>
        <item x="300"/>
        <item x="281"/>
        <item x="394"/>
        <item x="186"/>
        <item x="220"/>
        <item x="213"/>
        <item x="153"/>
        <item x="140"/>
        <item x="122"/>
        <item x="129"/>
        <item x="158"/>
        <item x="111"/>
        <item x="277"/>
        <item x="236"/>
        <item x="377"/>
        <item x="262"/>
        <item x="145"/>
        <item x="115"/>
        <item x="133"/>
        <item x="162"/>
        <item x="149"/>
        <item t="default"/>
      </items>
    </pivotField>
    <pivotField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dataField="1" showAll="0"/>
    <pivotField showAll="0"/>
    <pivotField numFmtId="9" showAll="0"/>
    <pivotField showAll="0"/>
  </pivotFields>
  <rowFields count="1">
    <field x="1"/>
  </rowFields>
  <rowItems count="9">
    <i>
      <x/>
    </i>
    <i>
      <x v="1"/>
    </i>
    <i>
      <x v="2"/>
    </i>
    <i>
      <x v="3"/>
    </i>
    <i>
      <x v="4"/>
    </i>
    <i>
      <x v="5"/>
    </i>
    <i>
      <x v="6"/>
    </i>
    <i>
      <x v="7"/>
    </i>
    <i t="grand">
      <x/>
    </i>
  </rowItems>
  <colItems count="1">
    <i/>
  </colItems>
  <dataFields count="1">
    <dataField name="Average of Wait_Time (mins)" fld="9"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40:A141" firstHeaderRow="1" firstDataRow="1" firstDataCol="0"/>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dataField="1" showAll="0">
      <items count="399">
        <item x="18"/>
        <item x="167"/>
        <item x="197"/>
        <item x="164"/>
        <item x="352"/>
        <item x="27"/>
        <item x="199"/>
        <item x="224"/>
        <item x="181"/>
        <item x="53"/>
        <item x="172"/>
        <item x="209"/>
        <item x="184"/>
        <item x="33"/>
        <item x="219"/>
        <item x="182"/>
        <item x="200"/>
        <item x="89"/>
        <item x="131"/>
        <item x="113"/>
        <item x="160"/>
        <item x="215"/>
        <item x="187"/>
        <item x="75"/>
        <item x="86"/>
        <item x="92"/>
        <item x="351"/>
        <item x="330"/>
        <item x="96"/>
        <item x="36"/>
        <item x="144"/>
        <item x="152"/>
        <item x="118"/>
        <item x="136"/>
        <item x="293"/>
        <item x="314"/>
        <item x="82"/>
        <item x="238"/>
        <item x="64"/>
        <item x="266"/>
        <item x="362"/>
        <item x="106"/>
        <item x="154"/>
        <item x="147"/>
        <item x="183"/>
        <item x="203"/>
        <item x="222"/>
        <item x="16"/>
        <item x="175"/>
        <item x="3"/>
        <item x="204"/>
        <item x="166"/>
        <item x="214"/>
        <item x="32"/>
        <item x="205"/>
        <item x="218"/>
        <item x="38"/>
        <item x="202"/>
        <item x="363"/>
        <item x="168"/>
        <item x="190"/>
        <item x="230"/>
        <item x="250"/>
        <item x="369"/>
        <item x="278"/>
        <item x="346"/>
        <item x="80"/>
        <item x="58"/>
        <item x="28"/>
        <item x="194"/>
        <item x="139"/>
        <item x="121"/>
        <item x="73"/>
        <item x="97"/>
        <item x="309"/>
        <item x="2"/>
        <item x="386"/>
        <item x="272"/>
        <item x="320"/>
        <item x="290"/>
        <item x="379"/>
        <item x="232"/>
        <item x="358"/>
        <item x="268"/>
        <item x="264"/>
        <item x="270"/>
        <item x="241"/>
        <item x="71"/>
        <item x="384"/>
        <item x="338"/>
        <item x="374"/>
        <item x="88"/>
        <item x="79"/>
        <item x="1"/>
        <item x="6"/>
        <item x="10"/>
        <item x="174"/>
        <item x="193"/>
        <item x="206"/>
        <item x="77"/>
        <item x="99"/>
        <item x="95"/>
        <item x="381"/>
        <item x="353"/>
        <item x="23"/>
        <item x="316"/>
        <item x="297"/>
        <item x="275"/>
        <item x="342"/>
        <item x="31"/>
        <item x="373"/>
        <item x="395"/>
        <item x="333"/>
        <item x="242"/>
        <item x="364"/>
        <item x="24"/>
        <item x="104"/>
        <item x="87"/>
        <item x="48"/>
        <item x="55"/>
        <item x="247"/>
        <item x="303"/>
        <item x="257"/>
        <item x="288"/>
        <item x="103"/>
        <item x="396"/>
        <item x="285"/>
        <item x="334"/>
        <item x="331"/>
        <item x="76"/>
        <item x="108"/>
        <item x="156"/>
        <item x="127"/>
        <item x="328"/>
        <item x="315"/>
        <item x="306"/>
        <item x="72"/>
        <item x="244"/>
        <item x="389"/>
        <item x="256"/>
        <item x="289"/>
        <item x="350"/>
        <item x="101"/>
        <item x="93"/>
        <item x="65"/>
        <item x="317"/>
        <item x="345"/>
        <item x="305"/>
        <item x="78"/>
        <item x="387"/>
        <item x="286"/>
        <item x="376"/>
        <item x="261"/>
        <item x="274"/>
        <item x="243"/>
        <item x="116"/>
        <item x="134"/>
        <item x="163"/>
        <item x="143"/>
        <item x="125"/>
        <item x="146"/>
        <item x="335"/>
        <item x="246"/>
        <item x="61"/>
        <item x="367"/>
        <item x="397"/>
        <item x="212"/>
        <item x="171"/>
        <item x="221"/>
        <item x="201"/>
        <item x="210"/>
        <item x="179"/>
        <item x="354"/>
        <item x="273"/>
        <item x="319"/>
        <item x="234"/>
        <item x="383"/>
        <item x="225"/>
        <item x="296"/>
        <item x="255"/>
        <item x="393"/>
        <item x="283"/>
        <item x="332"/>
        <item x="63"/>
        <item x="90"/>
        <item x="68"/>
        <item x="336"/>
        <item x="91"/>
        <item x="365"/>
        <item x="308"/>
        <item x="357"/>
        <item x="301"/>
        <item x="239"/>
        <item x="45"/>
        <item x="0"/>
        <item x="114"/>
        <item x="161"/>
        <item x="132"/>
        <item x="5"/>
        <item x="41"/>
        <item x="340"/>
        <item x="29"/>
        <item x="177"/>
        <item x="130"/>
        <item x="112"/>
        <item x="159"/>
        <item x="148"/>
        <item x="196"/>
        <item x="107"/>
        <item x="126"/>
        <item x="155"/>
        <item x="135"/>
        <item x="117"/>
        <item x="322"/>
        <item x="372"/>
        <item x="269"/>
        <item x="355"/>
        <item x="57"/>
        <item x="235"/>
        <item x="378"/>
        <item x="263"/>
        <item x="321"/>
        <item x="356"/>
        <item x="254"/>
        <item x="302"/>
        <item x="280"/>
        <item x="240"/>
        <item x="7"/>
        <item x="388"/>
        <item x="233"/>
        <item x="253"/>
        <item x="360"/>
        <item x="109"/>
        <item x="157"/>
        <item x="128"/>
        <item x="150"/>
        <item x="14"/>
        <item x="60"/>
        <item x="326"/>
        <item x="42"/>
        <item x="385"/>
        <item x="228"/>
        <item x="248"/>
        <item x="67"/>
        <item x="62"/>
        <item x="371"/>
        <item x="323"/>
        <item x="344"/>
        <item x="304"/>
        <item x="282"/>
        <item x="81"/>
        <item x="260"/>
        <item x="361"/>
        <item x="102"/>
        <item x="34"/>
        <item x="35"/>
        <item x="50"/>
        <item x="49"/>
        <item x="120"/>
        <item x="138"/>
        <item x="47"/>
        <item x="189"/>
        <item x="8"/>
        <item x="110"/>
        <item x="142"/>
        <item x="124"/>
        <item x="151"/>
        <item x="39"/>
        <item x="21"/>
        <item x="245"/>
        <item x="294"/>
        <item x="231"/>
        <item x="368"/>
        <item x="318"/>
        <item x="390"/>
        <item x="279"/>
        <item x="84"/>
        <item x="59"/>
        <item x="70"/>
        <item x="292"/>
        <item x="313"/>
        <item x="227"/>
        <item x="251"/>
        <item x="370"/>
        <item x="391"/>
        <item x="343"/>
        <item x="259"/>
        <item x="271"/>
        <item x="339"/>
        <item x="299"/>
        <item x="100"/>
        <item x="94"/>
        <item x="83"/>
        <item x="287"/>
        <item x="375"/>
        <item x="85"/>
        <item x="54"/>
        <item x="11"/>
        <item x="276"/>
        <item x="327"/>
        <item x="311"/>
        <item x="267"/>
        <item x="4"/>
        <item x="348"/>
        <item x="310"/>
        <item x="192"/>
        <item x="178"/>
        <item x="223"/>
        <item x="52"/>
        <item x="25"/>
        <item x="20"/>
        <item x="22"/>
        <item x="165"/>
        <item x="191"/>
        <item x="217"/>
        <item x="26"/>
        <item x="19"/>
        <item x="170"/>
        <item x="195"/>
        <item x="46"/>
        <item x="13"/>
        <item x="207"/>
        <item x="30"/>
        <item x="226"/>
        <item x="258"/>
        <item x="307"/>
        <item x="329"/>
        <item x="324"/>
        <item x="349"/>
        <item x="66"/>
        <item x="382"/>
        <item x="173"/>
        <item x="119"/>
        <item x="137"/>
        <item x="37"/>
        <item x="337"/>
        <item x="295"/>
        <item x="366"/>
        <item x="392"/>
        <item x="325"/>
        <item x="359"/>
        <item x="98"/>
        <item x="69"/>
        <item x="380"/>
        <item x="105"/>
        <item x="56"/>
        <item x="252"/>
        <item x="284"/>
        <item x="291"/>
        <item x="312"/>
        <item x="51"/>
        <item x="40"/>
        <item x="44"/>
        <item x="211"/>
        <item x="185"/>
        <item x="176"/>
        <item x="141"/>
        <item x="123"/>
        <item x="15"/>
        <item x="298"/>
        <item x="347"/>
        <item x="237"/>
        <item x="17"/>
        <item x="265"/>
        <item x="9"/>
        <item x="180"/>
        <item x="188"/>
        <item x="216"/>
        <item x="169"/>
        <item x="198"/>
        <item x="208"/>
        <item x="43"/>
        <item x="12"/>
        <item x="74"/>
        <item x="229"/>
        <item x="249"/>
        <item x="341"/>
        <item x="300"/>
        <item x="281"/>
        <item x="394"/>
        <item x="186"/>
        <item x="220"/>
        <item x="213"/>
        <item x="153"/>
        <item x="140"/>
        <item x="122"/>
        <item x="129"/>
        <item x="158"/>
        <item x="111"/>
        <item x="277"/>
        <item x="236"/>
        <item x="377"/>
        <item x="262"/>
        <item x="145"/>
        <item x="115"/>
        <item x="133"/>
        <item x="162"/>
        <item x="149"/>
        <item t="default"/>
      </items>
    </pivotField>
    <pivotField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showAll="0"/>
    <pivotField showAll="0"/>
    <pivotField numFmtId="9" showAll="0"/>
    <pivotField showAll="0"/>
  </pivotFields>
  <rowItems count="1">
    <i/>
  </rowItems>
  <colItems count="1">
    <i/>
  </colItems>
  <dataFields count="1">
    <dataField name="Count of Patient_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rowHeaderCaption="Patient_Type">
  <location ref="A31:B40" firstHeaderRow="1" firstDataRow="1" firstDataCol="1"/>
  <pivotFields count="13">
    <pivotField showAll="0">
      <items count="12">
        <item m="1" x="8"/>
        <item m="1" x="10"/>
        <item x="0"/>
        <item x="1"/>
        <item m="1" x="9"/>
        <item x="2"/>
        <item x="3"/>
        <item x="4"/>
        <item x="5"/>
        <item x="6"/>
        <item x="7"/>
        <item t="default"/>
      </items>
    </pivotField>
    <pivotField axis="axisRow" showAll="0">
      <items count="9">
        <item x="7"/>
        <item x="4"/>
        <item x="6"/>
        <item x="2"/>
        <item x="0"/>
        <item x="3"/>
        <item x="5"/>
        <item x="1"/>
        <item t="default"/>
      </items>
    </pivotField>
    <pivotField dataField="1" showAll="0"/>
    <pivotField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showAll="0"/>
    <pivotField showAll="0"/>
    <pivotField numFmtId="9" showAll="0"/>
    <pivotField showAll="0"/>
  </pivotFields>
  <rowFields count="1">
    <field x="1"/>
  </rowFields>
  <rowItems count="9">
    <i>
      <x/>
    </i>
    <i>
      <x v="1"/>
    </i>
    <i>
      <x v="2"/>
    </i>
    <i>
      <x v="3"/>
    </i>
    <i>
      <x v="4"/>
    </i>
    <i>
      <x v="5"/>
    </i>
    <i>
      <x v="6"/>
    </i>
    <i>
      <x v="7"/>
    </i>
    <i t="grand">
      <x/>
    </i>
  </rowItems>
  <colItems count="1">
    <i/>
  </colItems>
  <dataFields count="1">
    <dataField name="Count of Patient_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1" rowHeaderCaption="Months">
  <location ref="A1:B10" firstHeaderRow="1" firstDataRow="1" firstDataCol="1"/>
  <pivotFields count="13">
    <pivotField axis="axisRow"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showAll="0"/>
    <pivotField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dataField="1" showAll="0"/>
    <pivotField showAll="0"/>
    <pivotField numFmtId="9" showAll="0"/>
    <pivotField showAll="0"/>
  </pivotFields>
  <rowFields count="1">
    <field x="0"/>
  </rowFields>
  <rowItems count="9">
    <i>
      <x v="2"/>
    </i>
    <i>
      <x v="3"/>
    </i>
    <i>
      <x v="5"/>
    </i>
    <i>
      <x v="6"/>
    </i>
    <i>
      <x v="7"/>
    </i>
    <i>
      <x v="8"/>
    </i>
    <i>
      <x v="9"/>
    </i>
    <i>
      <x v="10"/>
    </i>
    <i t="grand">
      <x/>
    </i>
  </rowItems>
  <colItems count="1">
    <i/>
  </colItems>
  <dataFields count="1">
    <dataField name="Average of Wait_Time (mins)" fld="9" subtotal="average" baseField="0" baseItem="2"/>
  </dataFields>
  <chartFormats count="9">
    <chartFormat chart="9" format="1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 chart="18" format="1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6:B52" firstHeaderRow="1" firstDataRow="1" firstDataCol="1"/>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showAll="0"/>
    <pivotField showAll="0">
      <items count="9">
        <item x="0"/>
        <item x="1"/>
        <item x="2"/>
        <item x="3"/>
        <item x="4"/>
        <item x="5"/>
        <item x="6"/>
        <item x="7"/>
        <item t="default"/>
      </items>
    </pivotField>
    <pivotField axis="axisRow"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dataField="1" showAll="0">
      <items count="5">
        <item x="3"/>
        <item x="2"/>
        <item x="1"/>
        <item x="0"/>
        <item t="default"/>
      </items>
    </pivotField>
    <pivotField showAll="0"/>
    <pivotField numFmtId="9" showAll="0"/>
    <pivotField showAll="0"/>
  </pivotFields>
  <rowFields count="1">
    <field x="4"/>
  </rowFields>
  <rowItems count="6">
    <i>
      <x/>
    </i>
    <i>
      <x v="1"/>
    </i>
    <i>
      <x v="2"/>
    </i>
    <i>
      <x v="3"/>
    </i>
    <i>
      <x v="4"/>
    </i>
    <i t="grand">
      <x/>
    </i>
  </rowItems>
  <colItems count="1">
    <i/>
  </colItems>
  <dataFields count="1">
    <dataField name="Average of Wait_Time (mins)" fld="9" subtotal="average" baseField="4"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6"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81:B93" firstHeaderRow="1" firstDataRow="1" firstDataCol="1"/>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dataField="1" showAll="0"/>
    <pivotField showAll="0">
      <items count="9">
        <item x="0"/>
        <item x="1"/>
        <item x="2"/>
        <item x="3"/>
        <item x="4"/>
        <item x="5"/>
        <item x="6"/>
        <item x="7"/>
        <item t="default"/>
      </items>
    </pivotField>
    <pivotField showAll="0">
      <items count="6">
        <item x="2"/>
        <item x="1"/>
        <item x="0"/>
        <item x="4"/>
        <item x="3"/>
        <item t="default"/>
      </items>
    </pivotField>
    <pivotField numFmtId="164" showAll="0"/>
    <pivotField axis="axisRow"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showAll="0"/>
    <pivotField showAll="0"/>
    <pivotField numFmtId="9" showAll="0"/>
    <pivotField showAll="0"/>
  </pivotFields>
  <rowFields count="1">
    <field x="6"/>
  </rowFields>
  <rowItems count="12">
    <i>
      <x v="10"/>
    </i>
    <i>
      <x v="12"/>
    </i>
    <i>
      <x v="13"/>
    </i>
    <i>
      <x v="14"/>
    </i>
    <i>
      <x v="15"/>
    </i>
    <i>
      <x v="16"/>
    </i>
    <i>
      <x v="17"/>
    </i>
    <i>
      <x v="18"/>
    </i>
    <i>
      <x v="19"/>
    </i>
    <i>
      <x v="20"/>
    </i>
    <i>
      <x v="21"/>
    </i>
    <i t="grand">
      <x/>
    </i>
  </rowItems>
  <colItems count="1">
    <i/>
  </colItems>
  <dataFields count="1">
    <dataField name="Count of Patient_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7"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96:D102" firstHeaderRow="0" firstDataRow="1" firstDataCol="1"/>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dataField="1" showAll="0"/>
    <pivotField showAll="0">
      <items count="9">
        <item x="0"/>
        <item x="1"/>
        <item x="2"/>
        <item x="3"/>
        <item x="4"/>
        <item x="5"/>
        <item x="6"/>
        <item x="7"/>
        <item t="default"/>
      </items>
    </pivotField>
    <pivotField axis="axisRow"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dataField="1" showAll="0"/>
    <pivotField dataField="1" showAll="0"/>
    <pivotField numFmtId="9" showAll="0"/>
    <pivotField showAll="0"/>
  </pivotFields>
  <rowFields count="1">
    <field x="4"/>
  </rowFields>
  <rowItems count="6">
    <i>
      <x/>
    </i>
    <i>
      <x v="1"/>
    </i>
    <i>
      <x v="2"/>
    </i>
    <i>
      <x v="3"/>
    </i>
    <i>
      <x v="4"/>
    </i>
    <i t="grand">
      <x/>
    </i>
  </rowItems>
  <colFields count="1">
    <field x="-2"/>
  </colFields>
  <colItems count="3">
    <i>
      <x/>
    </i>
    <i i="1">
      <x v="1"/>
    </i>
    <i i="2">
      <x v="2"/>
    </i>
  </colItems>
  <dataFields count="3">
    <dataField name="Average of Wait_Time (mins)" fld="9" subtotal="average" baseField="4" baseItem="0"/>
    <dataField name="Average of Duration (mins)" fld="10" subtotal="average" baseField="4" baseItem="0"/>
    <dataField name="Count of Patient_Name" fld="2"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rowHeaderCaption="Doctor">
  <location ref="A12:B21" firstHeaderRow="1" firstDataRow="1" firstDataCol="1"/>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dataField="1" showAll="0"/>
    <pivotField axis="axisRow"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showAll="0"/>
    <pivotField showAll="0"/>
    <pivotField numFmtId="9" showAll="0"/>
    <pivotField showAll="0"/>
  </pivotFields>
  <rowFields count="1">
    <field x="3"/>
  </rowFields>
  <rowItems count="9">
    <i>
      <x/>
    </i>
    <i>
      <x v="1"/>
    </i>
    <i>
      <x v="2"/>
    </i>
    <i>
      <x v="3"/>
    </i>
    <i>
      <x v="4"/>
    </i>
    <i>
      <x v="5"/>
    </i>
    <i>
      <x v="6"/>
    </i>
    <i>
      <x v="7"/>
    </i>
    <i t="grand">
      <x/>
    </i>
  </rowItems>
  <colItems count="1">
    <i/>
  </colItems>
  <dataFields count="1">
    <dataField name="Count of Patient_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5"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68:C77" firstHeaderRow="0" firstDataRow="1" firstDataCol="1"/>
  <pivotFields count="13">
    <pivotField showAll="0">
      <items count="12">
        <item m="1" x="8"/>
        <item m="1" x="10"/>
        <item x="0"/>
        <item x="1"/>
        <item m="1" x="9"/>
        <item x="2"/>
        <item x="3"/>
        <item x="4"/>
        <item x="5"/>
        <item x="6"/>
        <item x="7"/>
        <item t="default"/>
      </items>
    </pivotField>
    <pivotField axis="axisRow" showAll="0">
      <items count="9">
        <item x="7"/>
        <item x="4"/>
        <item x="6"/>
        <item x="2"/>
        <item x="0"/>
        <item x="3"/>
        <item x="5"/>
        <item x="1"/>
        <item t="default"/>
      </items>
    </pivotField>
    <pivotField showAll="0">
      <items count="399">
        <item x="18"/>
        <item x="167"/>
        <item x="197"/>
        <item x="164"/>
        <item x="352"/>
        <item x="27"/>
        <item x="199"/>
        <item x="224"/>
        <item x="181"/>
        <item x="53"/>
        <item x="172"/>
        <item x="209"/>
        <item x="184"/>
        <item x="33"/>
        <item x="219"/>
        <item x="182"/>
        <item x="200"/>
        <item x="89"/>
        <item x="131"/>
        <item x="113"/>
        <item x="160"/>
        <item x="215"/>
        <item x="187"/>
        <item x="75"/>
        <item x="86"/>
        <item x="92"/>
        <item x="351"/>
        <item x="330"/>
        <item x="96"/>
        <item x="36"/>
        <item x="144"/>
        <item x="152"/>
        <item x="118"/>
        <item x="136"/>
        <item x="293"/>
        <item x="314"/>
        <item x="82"/>
        <item x="238"/>
        <item x="64"/>
        <item x="266"/>
        <item x="362"/>
        <item x="106"/>
        <item x="154"/>
        <item x="147"/>
        <item x="183"/>
        <item x="203"/>
        <item x="222"/>
        <item x="16"/>
        <item x="175"/>
        <item x="3"/>
        <item x="204"/>
        <item x="166"/>
        <item x="214"/>
        <item x="32"/>
        <item x="205"/>
        <item x="218"/>
        <item x="38"/>
        <item x="202"/>
        <item x="363"/>
        <item x="168"/>
        <item x="190"/>
        <item x="230"/>
        <item x="250"/>
        <item x="369"/>
        <item x="278"/>
        <item x="346"/>
        <item x="80"/>
        <item x="58"/>
        <item x="28"/>
        <item x="194"/>
        <item x="139"/>
        <item x="121"/>
        <item x="73"/>
        <item x="97"/>
        <item x="309"/>
        <item x="2"/>
        <item x="386"/>
        <item x="272"/>
        <item x="320"/>
        <item x="290"/>
        <item x="379"/>
        <item x="232"/>
        <item x="358"/>
        <item x="268"/>
        <item x="264"/>
        <item x="270"/>
        <item x="241"/>
        <item x="71"/>
        <item x="384"/>
        <item x="338"/>
        <item x="374"/>
        <item x="88"/>
        <item x="79"/>
        <item x="1"/>
        <item x="6"/>
        <item x="10"/>
        <item x="174"/>
        <item x="193"/>
        <item x="206"/>
        <item x="77"/>
        <item x="99"/>
        <item x="95"/>
        <item x="381"/>
        <item x="353"/>
        <item x="23"/>
        <item x="316"/>
        <item x="297"/>
        <item x="275"/>
        <item x="342"/>
        <item x="31"/>
        <item x="373"/>
        <item x="395"/>
        <item x="333"/>
        <item x="242"/>
        <item x="364"/>
        <item x="24"/>
        <item x="104"/>
        <item x="87"/>
        <item x="48"/>
        <item x="55"/>
        <item x="247"/>
        <item x="303"/>
        <item x="257"/>
        <item x="288"/>
        <item x="103"/>
        <item x="396"/>
        <item x="285"/>
        <item x="334"/>
        <item x="331"/>
        <item x="76"/>
        <item x="108"/>
        <item x="156"/>
        <item x="127"/>
        <item x="328"/>
        <item x="315"/>
        <item x="306"/>
        <item x="72"/>
        <item x="244"/>
        <item x="389"/>
        <item x="256"/>
        <item x="289"/>
        <item x="350"/>
        <item x="101"/>
        <item x="93"/>
        <item x="65"/>
        <item x="317"/>
        <item x="345"/>
        <item x="305"/>
        <item x="78"/>
        <item x="387"/>
        <item x="286"/>
        <item x="376"/>
        <item x="261"/>
        <item x="274"/>
        <item x="243"/>
        <item x="116"/>
        <item x="134"/>
        <item x="163"/>
        <item x="143"/>
        <item x="125"/>
        <item x="146"/>
        <item x="335"/>
        <item x="246"/>
        <item x="61"/>
        <item x="367"/>
        <item x="397"/>
        <item x="212"/>
        <item x="171"/>
        <item x="221"/>
        <item x="201"/>
        <item x="210"/>
        <item x="179"/>
        <item x="354"/>
        <item x="273"/>
        <item x="319"/>
        <item x="234"/>
        <item x="383"/>
        <item x="225"/>
        <item x="296"/>
        <item x="255"/>
        <item x="393"/>
        <item x="283"/>
        <item x="332"/>
        <item x="63"/>
        <item x="90"/>
        <item x="68"/>
        <item x="336"/>
        <item x="91"/>
        <item x="365"/>
        <item x="308"/>
        <item x="357"/>
        <item x="301"/>
        <item x="239"/>
        <item x="45"/>
        <item x="0"/>
        <item x="114"/>
        <item x="161"/>
        <item x="132"/>
        <item x="5"/>
        <item x="41"/>
        <item x="340"/>
        <item x="29"/>
        <item x="177"/>
        <item x="130"/>
        <item x="112"/>
        <item x="159"/>
        <item x="148"/>
        <item x="196"/>
        <item x="107"/>
        <item x="126"/>
        <item x="155"/>
        <item x="135"/>
        <item x="117"/>
        <item x="322"/>
        <item x="372"/>
        <item x="269"/>
        <item x="355"/>
        <item x="57"/>
        <item x="235"/>
        <item x="378"/>
        <item x="263"/>
        <item x="321"/>
        <item x="356"/>
        <item x="254"/>
        <item x="302"/>
        <item x="280"/>
        <item x="240"/>
        <item x="7"/>
        <item x="388"/>
        <item x="233"/>
        <item x="253"/>
        <item x="360"/>
        <item x="109"/>
        <item x="157"/>
        <item x="128"/>
        <item x="150"/>
        <item x="14"/>
        <item x="60"/>
        <item x="326"/>
        <item x="42"/>
        <item x="385"/>
        <item x="228"/>
        <item x="248"/>
        <item x="67"/>
        <item x="62"/>
        <item x="371"/>
        <item x="323"/>
        <item x="344"/>
        <item x="304"/>
        <item x="282"/>
        <item x="81"/>
        <item x="260"/>
        <item x="361"/>
        <item x="102"/>
        <item x="34"/>
        <item x="35"/>
        <item x="50"/>
        <item x="49"/>
        <item x="120"/>
        <item x="138"/>
        <item x="47"/>
        <item x="189"/>
        <item x="8"/>
        <item x="110"/>
        <item x="142"/>
        <item x="124"/>
        <item x="151"/>
        <item x="39"/>
        <item x="21"/>
        <item x="245"/>
        <item x="294"/>
        <item x="231"/>
        <item x="368"/>
        <item x="318"/>
        <item x="390"/>
        <item x="279"/>
        <item x="84"/>
        <item x="59"/>
        <item x="70"/>
        <item x="292"/>
        <item x="313"/>
        <item x="227"/>
        <item x="251"/>
        <item x="370"/>
        <item x="391"/>
        <item x="343"/>
        <item x="259"/>
        <item x="271"/>
        <item x="339"/>
        <item x="299"/>
        <item x="100"/>
        <item x="94"/>
        <item x="83"/>
        <item x="287"/>
        <item x="375"/>
        <item x="85"/>
        <item x="54"/>
        <item x="11"/>
        <item x="276"/>
        <item x="327"/>
        <item x="311"/>
        <item x="267"/>
        <item x="4"/>
        <item x="348"/>
        <item x="310"/>
        <item x="192"/>
        <item x="178"/>
        <item x="223"/>
        <item x="52"/>
        <item x="25"/>
        <item x="20"/>
        <item x="22"/>
        <item x="165"/>
        <item x="191"/>
        <item x="217"/>
        <item x="26"/>
        <item x="19"/>
        <item x="170"/>
        <item x="195"/>
        <item x="46"/>
        <item x="13"/>
        <item x="207"/>
        <item x="30"/>
        <item x="226"/>
        <item x="258"/>
        <item x="307"/>
        <item x="329"/>
        <item x="324"/>
        <item x="349"/>
        <item x="66"/>
        <item x="382"/>
        <item x="173"/>
        <item x="119"/>
        <item x="137"/>
        <item x="37"/>
        <item x="337"/>
        <item x="295"/>
        <item x="366"/>
        <item x="392"/>
        <item x="325"/>
        <item x="359"/>
        <item x="98"/>
        <item x="69"/>
        <item x="380"/>
        <item x="105"/>
        <item x="56"/>
        <item x="252"/>
        <item x="284"/>
        <item x="291"/>
        <item x="312"/>
        <item x="51"/>
        <item x="40"/>
        <item x="44"/>
        <item x="211"/>
        <item x="185"/>
        <item x="176"/>
        <item x="141"/>
        <item x="123"/>
        <item x="15"/>
        <item x="298"/>
        <item x="347"/>
        <item x="237"/>
        <item x="17"/>
        <item x="265"/>
        <item x="9"/>
        <item x="180"/>
        <item x="188"/>
        <item x="216"/>
        <item x="169"/>
        <item x="198"/>
        <item x="208"/>
        <item x="43"/>
        <item x="12"/>
        <item x="74"/>
        <item x="229"/>
        <item x="249"/>
        <item x="341"/>
        <item x="300"/>
        <item x="281"/>
        <item x="394"/>
        <item x="186"/>
        <item x="220"/>
        <item x="213"/>
        <item x="153"/>
        <item x="140"/>
        <item x="122"/>
        <item x="129"/>
        <item x="158"/>
        <item x="111"/>
        <item x="277"/>
        <item x="236"/>
        <item x="377"/>
        <item x="262"/>
        <item x="145"/>
        <item x="115"/>
        <item x="133"/>
        <item x="162"/>
        <item x="149"/>
        <item t="default"/>
      </items>
    </pivotField>
    <pivotField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dataField="1" showAll="0"/>
    <pivotField dataField="1" showAll="0"/>
    <pivotField numFmtId="9"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Average of Wait_Time (mins)" fld="9" subtotal="average" baseField="2" baseItem="0"/>
    <dataField name="Average of Duration (mins)" fld="10" subtotal="average" baseField="2"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1" count="1" selected="0">
            <x v="7"/>
          </reference>
        </references>
      </pivotArea>
    </chartFormat>
    <chartFormat chart="1" format="3">
      <pivotArea type="data" outline="0" fieldPosition="0">
        <references count="2">
          <reference field="4294967294" count="1" selected="0">
            <x v="1"/>
          </reference>
          <reference field="1" count="1" selected="0">
            <x v="7"/>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5" indent="0" compact="0" outline="1" outlineData="1" compactData="0" multipleFieldFilters="0" chartFormat="39" customListSort="0">
  <location ref="A3:A4" firstHeaderRow="1" firstDataRow="1" firstDataCol="0"/>
  <pivotFields count="13">
    <pivotField compact="0" showAll="0">
      <items count="12">
        <item x="3"/>
        <item m="1" x="9"/>
        <item x="7"/>
        <item m="1" x="10"/>
        <item x="1"/>
        <item m="1" x="8"/>
        <item x="0"/>
        <item x="6"/>
        <item x="5"/>
        <item x="2"/>
        <item x="4"/>
        <item t="default"/>
      </items>
    </pivotField>
    <pivotField compact="0" showAll="0" defaultSubtotal="0">
      <items count="8">
        <item x="7"/>
        <item x="4"/>
        <item x="6"/>
        <item x="2"/>
        <item x="0"/>
        <item x="3"/>
        <item x="5"/>
        <item x="1"/>
      </items>
    </pivotField>
    <pivotField compact="0" showAll="0" defaultSubtotal="0"/>
    <pivotField compact="0" showAll="0">
      <items count="9">
        <item x="0"/>
        <item x="1"/>
        <item x="2"/>
        <item x="3"/>
        <item x="4"/>
        <item x="5"/>
        <item x="6"/>
        <item x="7"/>
        <item t="default"/>
      </items>
    </pivotField>
    <pivotField compact="0" showAll="0" defaultSubtotal="0">
      <items count="5">
        <item x="2"/>
        <item x="1"/>
        <item x="0"/>
        <item x="4"/>
        <item x="3"/>
      </items>
    </pivotField>
    <pivotField compact="0" numFmtId="164" showAll="0" defaultSubtotal="0"/>
    <pivotField compact="0" numFmtId="164"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compact="0" numFmtId="164" showAll="0" defaultSubtotal="0"/>
    <pivotField compact="0" numFmtId="164" showAll="0" defaultSubtotal="0"/>
    <pivotField compact="0" showAll="0" defaultSubtotal="0"/>
    <pivotField compact="0" showAll="0"/>
    <pivotField compact="0" numFmtId="9" showAll="0" defaultSubtotal="0"/>
    <pivotField dataField="1" compact="0" showAll="0"/>
  </pivotFields>
  <rowItems count="1">
    <i/>
  </rowItems>
  <colItems count="1">
    <i/>
  </colItems>
  <dataFields count="1">
    <dataField name="Sum of Count" fld="12" baseField="0" baseItem="0"/>
  </dataFields>
  <formats count="1">
    <format dxfId="6">
      <pivotArea grandRow="1"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9"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5:B24" firstHeaderRow="1" firstDataRow="1" firstDataCol="1"/>
  <pivotFields count="13">
    <pivotField showAll="0">
      <items count="12">
        <item m="1" x="8"/>
        <item m="1" x="10"/>
        <item x="0"/>
        <item x="1"/>
        <item m="1" x="9"/>
        <item x="2"/>
        <item x="3"/>
        <item x="4"/>
        <item x="5"/>
        <item x="6"/>
        <item x="7"/>
        <item t="default"/>
      </items>
    </pivotField>
    <pivotField axis="axisRow" showAll="0">
      <items count="9">
        <item x="7"/>
        <item x="4"/>
        <item x="6"/>
        <item x="2"/>
        <item x="0"/>
        <item x="3"/>
        <item x="5"/>
        <item x="1"/>
        <item t="default"/>
      </items>
    </pivotField>
    <pivotField dataField="1" showAll="0"/>
    <pivotField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items count="23">
        <item x="0"/>
        <item x="1"/>
        <item x="17"/>
        <item x="2"/>
        <item x="19"/>
        <item x="20"/>
        <item x="21"/>
        <item x="3"/>
        <item x="4"/>
        <item x="5"/>
        <item x="6"/>
        <item x="7"/>
        <item x="15"/>
        <item x="8"/>
        <item x="9"/>
        <item x="18"/>
        <item x="16"/>
        <item x="10"/>
        <item x="11"/>
        <item x="12"/>
        <item x="13"/>
        <item x="14"/>
        <item t="default"/>
      </items>
    </pivotField>
    <pivotField showAll="0"/>
    <pivotField showAll="0"/>
    <pivotField numFmtId="9" showAll="0"/>
    <pivotField showAll="0"/>
  </pivotFields>
  <rowFields count="1">
    <field x="1"/>
  </rowFields>
  <rowItems count="9">
    <i>
      <x/>
    </i>
    <i>
      <x v="1"/>
    </i>
    <i>
      <x v="2"/>
    </i>
    <i>
      <x v="3"/>
    </i>
    <i>
      <x v="4"/>
    </i>
    <i>
      <x v="5"/>
    </i>
    <i>
      <x v="6"/>
    </i>
    <i>
      <x v="7"/>
    </i>
    <i t="grand">
      <x/>
    </i>
  </rowItems>
  <colItems count="1">
    <i/>
  </colItems>
  <dataFields count="1">
    <dataField name="Count of Patient_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8"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9" firstHeaderRow="1" firstDataRow="1" firstDataCol="1"/>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showAll="0"/>
    <pivotField showAll="0">
      <items count="9">
        <item x="0"/>
        <item x="1"/>
        <item x="2"/>
        <item x="3"/>
        <item x="4"/>
        <item x="5"/>
        <item x="6"/>
        <item x="7"/>
        <item t="default"/>
      </items>
    </pivotField>
    <pivotField axis="axisRow"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dataField="1" showAll="0"/>
    <pivotField showAll="0"/>
    <pivotField numFmtId="9" showAll="0"/>
    <pivotField showAll="0"/>
  </pivotFields>
  <rowFields count="1">
    <field x="4"/>
  </rowFields>
  <rowItems count="6">
    <i>
      <x/>
    </i>
    <i>
      <x v="1"/>
    </i>
    <i>
      <x v="2"/>
    </i>
    <i>
      <x v="3"/>
    </i>
    <i>
      <x v="4"/>
    </i>
    <i t="grand">
      <x/>
    </i>
  </rowItems>
  <colItems count="1">
    <i/>
  </colItems>
  <dataFields count="1">
    <dataField name="Average of Wait_Time (mins)" fld="9"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4:B23" firstHeaderRow="1" firstDataRow="1" firstDataCol="1"/>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showAll="0"/>
    <pivotField axis="axisRow"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showAll="0"/>
    <pivotField dataField="1" showAll="0"/>
    <pivotField numFmtId="9" showAll="0"/>
    <pivotField showAll="0"/>
  </pivotFields>
  <rowFields count="1">
    <field x="3"/>
  </rowFields>
  <rowItems count="9">
    <i>
      <x/>
    </i>
    <i>
      <x v="1"/>
    </i>
    <i>
      <x v="2"/>
    </i>
    <i>
      <x v="3"/>
    </i>
    <i>
      <x v="4"/>
    </i>
    <i>
      <x v="5"/>
    </i>
    <i>
      <x v="6"/>
    </i>
    <i>
      <x v="7"/>
    </i>
    <i t="grand">
      <x/>
    </i>
  </rowItems>
  <colItems count="1">
    <i/>
  </colItems>
  <dataFields count="1">
    <dataField name="Average of Duration (mins)" fld="10" subtotal="average" baseField="3"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B8" firstHeaderRow="1" firstDataRow="1" firstDataCol="1"/>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showAll="0"/>
    <pivotField showAll="0">
      <items count="9">
        <item x="0"/>
        <item x="1"/>
        <item x="2"/>
        <item x="3"/>
        <item x="4"/>
        <item x="5"/>
        <item x="6"/>
        <item x="7"/>
        <item t="default"/>
      </items>
    </pivotField>
    <pivotField axis="axisRow"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dataField="1" showAll="0"/>
    <pivotField showAll="0"/>
    <pivotField numFmtId="9" showAll="0"/>
    <pivotField showAll="0"/>
  </pivotFields>
  <rowFields count="1">
    <field x="4"/>
  </rowFields>
  <rowItems count="6">
    <i>
      <x/>
    </i>
    <i>
      <x v="1"/>
    </i>
    <i>
      <x v="2"/>
    </i>
    <i>
      <x v="3"/>
    </i>
    <i>
      <x v="4"/>
    </i>
    <i t="grand">
      <x/>
    </i>
  </rowItems>
  <colItems count="1">
    <i/>
  </colItems>
  <dataFields count="1">
    <dataField name="Average of Wait_Time (mins)" fld="9" subtotal="average" baseField="4" baseItem="0" numFmtId="2"/>
  </dataFields>
  <formats count="3">
    <format dxfId="0">
      <pivotArea collapsedLevelsAreSubtotals="1" fieldPosition="0">
        <references count="1">
          <reference field="4" count="1">
            <x v="0"/>
          </reference>
        </references>
      </pivotArea>
    </format>
    <format dxfId="1">
      <pivotArea collapsedLevelsAreSubtotals="1" fieldPosition="0">
        <references count="1">
          <reference field="4" count="1">
            <x v="1"/>
          </reference>
        </references>
      </pivotArea>
    </format>
    <format dxfId="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5" indent="0" compact="0" outline="1" outlineData="1" compactData="0" multipleFieldFilters="0" chartFormat="5">
  <location ref="A3:A12" firstHeaderRow="1" firstDataRow="1" firstDataCol="1"/>
  <pivotFields count="13">
    <pivotField axis="axisRow" compact="0" showAll="0">
      <items count="12">
        <item x="2"/>
        <item m="1" x="8"/>
        <item m="1" x="10"/>
        <item m="1" x="9"/>
        <item x="3"/>
        <item x="4"/>
        <item x="5"/>
        <item x="6"/>
        <item x="0"/>
        <item x="1"/>
        <item x="7"/>
        <item t="default"/>
      </items>
    </pivotField>
    <pivotField compact="0" showAll="0" defaultSubtotal="0">
      <items count="8">
        <item x="7"/>
        <item x="4"/>
        <item x="6"/>
        <item x="2"/>
        <item x="0"/>
        <item x="3"/>
        <item x="5"/>
        <item x="1"/>
      </items>
    </pivotField>
    <pivotField compact="0" showAll="0" defaultSubtotal="0"/>
    <pivotField compact="0" showAll="0">
      <items count="9">
        <item x="0"/>
        <item x="1"/>
        <item x="2"/>
        <item x="3"/>
        <item x="4"/>
        <item x="5"/>
        <item x="6"/>
        <item x="7"/>
        <item t="default"/>
      </items>
    </pivotField>
    <pivotField compact="0" showAll="0" defaultSubtotal="0">
      <items count="5">
        <item x="2"/>
        <item x="1"/>
        <item x="0"/>
        <item x="4"/>
        <item x="3"/>
      </items>
    </pivotField>
    <pivotField compact="0" numFmtId="164" showAll="0" defaultSubtotal="0"/>
    <pivotField compact="0" numFmtId="164"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compact="0" numFmtId="164" showAll="0" defaultSubtotal="0"/>
    <pivotField compact="0" numFmtId="164" showAll="0" defaultSubtotal="0"/>
    <pivotField compact="0" showAll="0" defaultSubtotal="0"/>
    <pivotField compact="0" showAll="0"/>
    <pivotField compact="0" numFmtId="9" showAll="0" defaultSubtotal="0"/>
    <pivotField compact="0" showAll="0"/>
  </pivotFields>
  <rowFields count="1">
    <field x="0"/>
  </rowFields>
  <rowItems count="9">
    <i>
      <x/>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5" indent="0" compact="0" outline="1" outlineData="1" compactData="0" multipleFieldFilters="0" chartFormat="9">
  <location ref="A3:C20" firstHeaderRow="1" firstDataRow="1" firstDataCol="0"/>
  <pivotFields count="13">
    <pivotField compact="0" showAll="0">
      <items count="12">
        <item m="1" x="8"/>
        <item m="1" x="10"/>
        <item x="0"/>
        <item x="1"/>
        <item m="1" x="9"/>
        <item x="2"/>
        <item x="3"/>
        <item x="4"/>
        <item x="5"/>
        <item x="6"/>
        <item x="7"/>
        <item t="default"/>
      </items>
    </pivotField>
    <pivotField compact="0" showAll="0" defaultSubtotal="0">
      <items count="8">
        <item x="7"/>
        <item x="4"/>
        <item x="6"/>
        <item x="2"/>
        <item x="0"/>
        <item x="3"/>
        <item x="5"/>
        <item x="1"/>
      </items>
    </pivotField>
    <pivotField compact="0" showAll="0" defaultSubtotal="0"/>
    <pivotField compact="0" showAll="0">
      <items count="9">
        <item x="0"/>
        <item x="1"/>
        <item x="2"/>
        <item x="3"/>
        <item x="4"/>
        <item x="5"/>
        <item x="6"/>
        <item x="7"/>
        <item t="default"/>
      </items>
    </pivotField>
    <pivotField compact="0" showAll="0" defaultSubtotal="0">
      <items count="5">
        <item x="2"/>
        <item x="1"/>
        <item x="0"/>
        <item x="4"/>
        <item x="3"/>
      </items>
    </pivotField>
    <pivotField compact="0" numFmtId="164" showAll="0" defaultSubtotal="0"/>
    <pivotField compact="0" numFmtId="164"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compact="0" numFmtId="164" showAll="0" defaultSubtotal="0"/>
    <pivotField compact="0" numFmtId="164" showAll="0" defaultSubtotal="0"/>
    <pivotField compact="0" showAll="0" defaultSubtotal="0"/>
    <pivotField compact="0" showAll="0"/>
    <pivotField compact="0" numFmtId="9" showAll="0" defaultSubtotal="0"/>
    <pivotField compact="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5" indent="0" compact="0" outline="1" outlineData="1" compactData="0" multipleFieldFilters="0" chartFormat="5">
  <location ref="A3:B12" firstHeaderRow="1" firstDataRow="1" firstDataCol="1"/>
  <pivotFields count="13">
    <pivotField axis="axisRow" compact="0" showAll="0">
      <items count="12">
        <item x="2"/>
        <item m="1" x="8"/>
        <item m="1" x="10"/>
        <item m="1" x="9"/>
        <item x="3"/>
        <item x="4"/>
        <item x="5"/>
        <item x="6"/>
        <item x="0"/>
        <item x="1"/>
        <item x="7"/>
        <item t="default"/>
      </items>
    </pivotField>
    <pivotField compact="0" showAll="0" defaultSubtotal="0">
      <items count="8">
        <item x="7"/>
        <item x="4"/>
        <item x="6"/>
        <item x="2"/>
        <item x="0"/>
        <item x="3"/>
        <item x="5"/>
        <item x="1"/>
      </items>
    </pivotField>
    <pivotField compact="0" showAll="0" defaultSubtotal="0"/>
    <pivotField compact="0" showAll="0">
      <items count="9">
        <item x="0"/>
        <item x="1"/>
        <item x="2"/>
        <item x="3"/>
        <item x="4"/>
        <item x="5"/>
        <item x="6"/>
        <item x="7"/>
        <item t="default"/>
      </items>
    </pivotField>
    <pivotField compact="0" showAll="0" defaultSubtotal="0">
      <items count="5">
        <item x="2"/>
        <item x="1"/>
        <item x="0"/>
        <item x="4"/>
        <item x="3"/>
      </items>
    </pivotField>
    <pivotField compact="0" numFmtId="164" showAll="0" defaultSubtotal="0"/>
    <pivotField compact="0" numFmtId="164"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compact="0" numFmtId="164" showAll="0" defaultSubtotal="0"/>
    <pivotField compact="0" numFmtId="164" showAll="0" defaultSubtotal="0"/>
    <pivotField compact="0" showAll="0" defaultSubtotal="0"/>
    <pivotField compact="0" showAll="0"/>
    <pivotField compact="0" numFmtId="9" showAll="0" defaultSubtotal="0"/>
    <pivotField dataField="1" compact="0" showAll="0"/>
  </pivotFields>
  <rowFields count="1">
    <field x="0"/>
  </rowFields>
  <rowItems count="9">
    <i>
      <x/>
    </i>
    <i>
      <x v="4"/>
    </i>
    <i>
      <x v="5"/>
    </i>
    <i>
      <x v="6"/>
    </i>
    <i>
      <x v="7"/>
    </i>
    <i>
      <x v="8"/>
    </i>
    <i>
      <x v="9"/>
    </i>
    <i>
      <x v="10"/>
    </i>
    <i t="grand">
      <x/>
    </i>
  </rowItems>
  <colItems count="1">
    <i/>
  </colItems>
  <dataFields count="1">
    <dataField name="Sum of Count"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7">
  <location ref="A3:A4" firstHeaderRow="1" firstDataRow="1" firstDataCol="0"/>
  <pivotFields count="13">
    <pivotField showAll="0">
      <items count="12">
        <item m="1" x="8"/>
        <item m="1" x="10"/>
        <item x="0"/>
        <item x="1"/>
        <item m="1" x="9"/>
        <item x="2"/>
        <item x="3"/>
        <item x="4"/>
        <item x="5"/>
        <item x="6"/>
        <item x="7"/>
        <item t="default"/>
      </items>
    </pivotField>
    <pivotField showAll="0" defaultSubtotal="0">
      <items count="8">
        <item x="7"/>
        <item x="4"/>
        <item x="6"/>
        <item x="2"/>
        <item x="0"/>
        <item x="3"/>
        <item x="5"/>
        <item x="1"/>
      </items>
    </pivotField>
    <pivotField showAll="0" defaultSubtotal="0"/>
    <pivotField showAll="0">
      <items count="9">
        <item x="0"/>
        <item x="1"/>
        <item x="2"/>
        <item x="3"/>
        <item x="4"/>
        <item x="5"/>
        <item x="6"/>
        <item x="7"/>
        <item t="default"/>
      </items>
    </pivotField>
    <pivotField showAll="0" defaultSubtotal="0">
      <items count="5">
        <item x="2"/>
        <item x="1"/>
        <item x="0"/>
        <item x="4"/>
        <item x="3"/>
      </items>
    </pivotField>
    <pivotField numFmtId="164" showAll="0" defaultSubtotal="0"/>
    <pivotField numFmtId="164"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numFmtId="164" showAll="0" defaultSubtotal="0"/>
    <pivotField numFmtId="164" showAll="0" defaultSubtotal="0"/>
    <pivotField showAll="0" defaultSubtotal="0"/>
    <pivotField showAll="0"/>
    <pivotField numFmtId="9" showAll="0" defaultSubtotal="0"/>
    <pivotField dataField="1" showAll="0"/>
  </pivotFields>
  <rowItems count="1">
    <i/>
  </rowItems>
  <colItems count="1">
    <i/>
  </colItems>
  <dataFields count="1">
    <dataField name="Sum of Count" fld="1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2">
  <location ref="A3:G23" firstHeaderRow="1" firstDataRow="2" firstDataCol="1"/>
  <pivotFields count="5">
    <pivotField axis="axisRow" showAll="0" sortType="descending">
      <items count="10">
        <item x="2"/>
        <item x="6"/>
        <item x="3"/>
        <item x="8"/>
        <item x="4"/>
        <item x="5"/>
        <item x="1"/>
        <item x="0"/>
        <item x="7"/>
        <item t="default"/>
      </items>
    </pivotField>
    <pivotField axis="axisRow" numFmtId="18" showAll="0">
      <items count="6">
        <item x="0"/>
        <item x="1"/>
        <item x="2"/>
        <item x="3"/>
        <item x="4"/>
        <item t="default"/>
      </items>
    </pivotField>
    <pivotField numFmtId="21" showAll="0"/>
    <pivotField axis="axisCol" showAll="0">
      <items count="6">
        <item x="2"/>
        <item x="3"/>
        <item x="4"/>
        <item x="0"/>
        <item x="1"/>
        <item t="default"/>
      </items>
    </pivotField>
    <pivotField dataField="1" showAll="0"/>
  </pivotFields>
  <rowFields count="2">
    <field x="0"/>
    <field x="1"/>
  </rowFields>
  <rowItems count="19">
    <i>
      <x/>
    </i>
    <i r="1">
      <x v="2"/>
    </i>
    <i>
      <x v="1"/>
    </i>
    <i r="1">
      <x v="2"/>
    </i>
    <i>
      <x v="2"/>
    </i>
    <i r="1">
      <x v="2"/>
    </i>
    <i>
      <x v="3"/>
    </i>
    <i r="1">
      <x v="4"/>
    </i>
    <i>
      <x v="4"/>
    </i>
    <i r="1">
      <x/>
    </i>
    <i>
      <x v="5"/>
    </i>
    <i r="1">
      <x v="2"/>
    </i>
    <i>
      <x v="6"/>
    </i>
    <i r="1">
      <x v="1"/>
    </i>
    <i>
      <x v="7"/>
    </i>
    <i r="1">
      <x/>
    </i>
    <i>
      <x v="8"/>
    </i>
    <i r="1">
      <x v="3"/>
    </i>
    <i t="grand">
      <x/>
    </i>
  </rowItems>
  <colFields count="1">
    <field x="3"/>
  </colFields>
  <colItems count="6">
    <i>
      <x/>
    </i>
    <i>
      <x v="1"/>
    </i>
    <i>
      <x v="2"/>
    </i>
    <i>
      <x v="3"/>
    </i>
    <i>
      <x v="4"/>
    </i>
    <i t="grand">
      <x/>
    </i>
  </colItems>
  <dataFields count="1">
    <dataField name="Sum of Coulmn" fld="4" baseField="0" baseItem="0"/>
  </dataFields>
  <chartFormats count="61">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pivotArea type="data" outline="0" fieldPosition="0">
        <references count="4">
          <reference field="4294967294" count="1" selected="0">
            <x v="0"/>
          </reference>
          <reference field="0" count="1" selected="0">
            <x v="0"/>
          </reference>
          <reference field="1" count="1" selected="0">
            <x v="2"/>
          </reference>
          <reference field="3" count="1" selected="0">
            <x v="0"/>
          </reference>
        </references>
      </pivotArea>
    </chartFormat>
    <chartFormat chart="5" format="6">
      <pivotArea type="data" outline="0" fieldPosition="0">
        <references count="4">
          <reference field="4294967294" count="1" selected="0">
            <x v="0"/>
          </reference>
          <reference field="0" count="1" selected="0">
            <x v="1"/>
          </reference>
          <reference field="1" count="1" selected="0">
            <x v="2"/>
          </reference>
          <reference field="3" count="1" selected="0">
            <x v="0"/>
          </reference>
        </references>
      </pivotArea>
    </chartFormat>
    <chartFormat chart="5" format="7">
      <pivotArea type="data" outline="0" fieldPosition="0">
        <references count="4">
          <reference field="4294967294" count="1" selected="0">
            <x v="0"/>
          </reference>
          <reference field="0" count="1" selected="0">
            <x v="2"/>
          </reference>
          <reference field="1" count="1" selected="0">
            <x v="2"/>
          </reference>
          <reference field="3" count="1" selected="0">
            <x v="0"/>
          </reference>
        </references>
      </pivotArea>
    </chartFormat>
    <chartFormat chart="5" format="8">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5" format="9">
      <pivotArea type="data" outline="0" fieldPosition="0">
        <references count="4">
          <reference field="4294967294" count="1" selected="0">
            <x v="0"/>
          </reference>
          <reference field="0" count="1" selected="0">
            <x v="5"/>
          </reference>
          <reference field="1" count="1" selected="0">
            <x v="2"/>
          </reference>
          <reference field="3" count="1" selected="0">
            <x v="0"/>
          </reference>
        </references>
      </pivotArea>
    </chartFormat>
    <chartFormat chart="5" format="10">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5" format="11">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5" format="12">
      <pivotArea type="data" outline="0" fieldPosition="0">
        <references count="4">
          <reference field="4294967294" count="1" selected="0">
            <x v="0"/>
          </reference>
          <reference field="0" count="1" selected="0">
            <x v="8"/>
          </reference>
          <reference field="1" count="1" selected="0">
            <x v="3"/>
          </reference>
          <reference field="3" count="1" selected="0">
            <x v="0"/>
          </reference>
        </references>
      </pivotArea>
    </chartFormat>
    <chartFormat chart="5" format="13">
      <pivotArea type="data" outline="0" fieldPosition="0">
        <references count="4">
          <reference field="4294967294" count="1" selected="0">
            <x v="0"/>
          </reference>
          <reference field="0" count="1" selected="0">
            <x v="0"/>
          </reference>
          <reference field="1" count="1" selected="0">
            <x v="2"/>
          </reference>
          <reference field="3" count="1" selected="0">
            <x v="1"/>
          </reference>
        </references>
      </pivotArea>
    </chartFormat>
    <chartFormat chart="5" format="14">
      <pivotArea type="data" outline="0" fieldPosition="0">
        <references count="4">
          <reference field="4294967294" count="1" selected="0">
            <x v="0"/>
          </reference>
          <reference field="0" count="1" selected="0">
            <x v="1"/>
          </reference>
          <reference field="1" count="1" selected="0">
            <x v="2"/>
          </reference>
          <reference field="3" count="1" selected="0">
            <x v="1"/>
          </reference>
        </references>
      </pivotArea>
    </chartFormat>
    <chartFormat chart="5" format="15">
      <pivotArea type="data" outline="0" fieldPosition="0">
        <references count="4">
          <reference field="4294967294" count="1" selected="0">
            <x v="0"/>
          </reference>
          <reference field="0" count="1" selected="0">
            <x v="2"/>
          </reference>
          <reference field="1" count="1" selected="0">
            <x v="2"/>
          </reference>
          <reference field="3" count="1" selected="0">
            <x v="1"/>
          </reference>
        </references>
      </pivotArea>
    </chartFormat>
    <chartFormat chart="5" format="16">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5" format="17">
      <pivotArea type="data" outline="0" fieldPosition="0">
        <references count="4">
          <reference field="4294967294" count="1" selected="0">
            <x v="0"/>
          </reference>
          <reference field="0" count="1" selected="0">
            <x v="5"/>
          </reference>
          <reference field="1" count="1" selected="0">
            <x v="2"/>
          </reference>
          <reference field="3" count="1" selected="0">
            <x v="1"/>
          </reference>
        </references>
      </pivotArea>
    </chartFormat>
    <chartFormat chart="5" format="18">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5" format="19">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5" format="20">
      <pivotArea type="data" outline="0" fieldPosition="0">
        <references count="4">
          <reference field="4294967294" count="1" selected="0">
            <x v="0"/>
          </reference>
          <reference field="0" count="1" selected="0">
            <x v="8"/>
          </reference>
          <reference field="1" count="1" selected="0">
            <x v="3"/>
          </reference>
          <reference field="3" count="1" selected="0">
            <x v="1"/>
          </reference>
        </references>
      </pivotArea>
    </chartFormat>
    <chartFormat chart="5" format="21">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5" format="22">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5" format="23">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5" format="24">
      <pivotArea type="data" outline="0" fieldPosition="0">
        <references count="4">
          <reference field="4294967294" count="1" selected="0">
            <x v="0"/>
          </reference>
          <reference field="0" count="1" selected="0">
            <x v="4"/>
          </reference>
          <reference field="1" count="1" selected="0">
            <x v="0"/>
          </reference>
          <reference field="3" count="1" selected="0">
            <x v="2"/>
          </reference>
        </references>
      </pivotArea>
    </chartFormat>
    <chartFormat chart="5" format="25">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5" format="26">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5" format="27">
      <pivotArea type="data" outline="0" fieldPosition="0">
        <references count="4">
          <reference field="4294967294" count="1" selected="0">
            <x v="0"/>
          </reference>
          <reference field="0" count="1" selected="0">
            <x v="7"/>
          </reference>
          <reference field="1" count="1" selected="0">
            <x v="0"/>
          </reference>
          <reference field="3" count="1" selected="0">
            <x v="2"/>
          </reference>
        </references>
      </pivotArea>
    </chartFormat>
    <chartFormat chart="5" format="28">
      <pivotArea type="data" outline="0" fieldPosition="0">
        <references count="4">
          <reference field="4294967294" count="1" selected="0">
            <x v="0"/>
          </reference>
          <reference field="0" count="1" selected="0">
            <x v="8"/>
          </reference>
          <reference field="1" count="1" selected="0">
            <x v="3"/>
          </reference>
          <reference field="3" count="1" selected="0">
            <x v="2"/>
          </reference>
        </references>
      </pivotArea>
    </chartFormat>
    <chartFormat chart="5" format="29">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5" format="30">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5" format="31">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5" format="32">
      <pivotArea type="data" outline="0" fieldPosition="0">
        <references count="4">
          <reference field="4294967294" count="1" selected="0">
            <x v="0"/>
          </reference>
          <reference field="0" count="1" selected="0">
            <x v="4"/>
          </reference>
          <reference field="1" count="1" selected="0">
            <x v="0"/>
          </reference>
          <reference field="3" count="1" selected="0">
            <x v="3"/>
          </reference>
        </references>
      </pivotArea>
    </chartFormat>
    <chartFormat chart="5" format="33">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5" format="34">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5" format="35">
      <pivotArea type="data" outline="0" fieldPosition="0">
        <references count="4">
          <reference field="4294967294" count="1" selected="0">
            <x v="0"/>
          </reference>
          <reference field="0" count="1" selected="0">
            <x v="7"/>
          </reference>
          <reference field="1" count="1" selected="0">
            <x v="0"/>
          </reference>
          <reference field="3" count="1" selected="0">
            <x v="3"/>
          </reference>
        </references>
      </pivotArea>
    </chartFormat>
    <chartFormat chart="5" format="36">
      <pivotArea type="data" outline="0" fieldPosition="0">
        <references count="4">
          <reference field="4294967294" count="1" selected="0">
            <x v="0"/>
          </reference>
          <reference field="0" count="1" selected="0">
            <x v="8"/>
          </reference>
          <reference field="1" count="1" selected="0">
            <x v="3"/>
          </reference>
          <reference field="3" count="1" selected="0">
            <x v="3"/>
          </reference>
        </references>
      </pivotArea>
    </chartFormat>
    <chartFormat chart="5" format="37">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5" format="38">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5" format="39">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5" format="40">
      <pivotArea type="data" outline="0" fieldPosition="0">
        <references count="4">
          <reference field="4294967294" count="1" selected="0">
            <x v="0"/>
          </reference>
          <reference field="0" count="1" selected="0">
            <x v="4"/>
          </reference>
          <reference field="1" count="1" selected="0">
            <x v="0"/>
          </reference>
          <reference field="3" count="1" selected="0">
            <x v="4"/>
          </reference>
        </references>
      </pivotArea>
    </chartFormat>
    <chartFormat chart="5" format="41">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5" format="42">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5" format="43">
      <pivotArea type="data" outline="0" fieldPosition="0">
        <references count="4">
          <reference field="4294967294" count="1" selected="0">
            <x v="0"/>
          </reference>
          <reference field="0" count="1" selected="0">
            <x v="7"/>
          </reference>
          <reference field="1" count="1" selected="0">
            <x v="0"/>
          </reference>
          <reference field="3" count="1" selected="0">
            <x v="4"/>
          </reference>
        </references>
      </pivotArea>
    </chartFormat>
    <chartFormat chart="5" format="44">
      <pivotArea type="data" outline="0" fieldPosition="0">
        <references count="4">
          <reference field="4294967294" count="1" selected="0">
            <x v="0"/>
          </reference>
          <reference field="0" count="1" selected="0">
            <x v="8"/>
          </reference>
          <reference field="1" count="1" selected="0">
            <x v="3"/>
          </reference>
          <reference field="3" count="1" selected="0">
            <x v="4"/>
          </reference>
        </references>
      </pivotArea>
    </chartFormat>
    <chartFormat chart="7" format="45" series="1">
      <pivotArea type="data" outline="0" fieldPosition="0">
        <references count="2">
          <reference field="4294967294" count="1" selected="0">
            <x v="0"/>
          </reference>
          <reference field="3" count="1" selected="0">
            <x v="4"/>
          </reference>
        </references>
      </pivotArea>
    </chartFormat>
    <chartFormat chart="7" format="46">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7" format="47" series="1">
      <pivotArea type="data" outline="0" fieldPosition="0">
        <references count="2">
          <reference field="4294967294" count="1" selected="0">
            <x v="0"/>
          </reference>
          <reference field="3" count="1" selected="0">
            <x v="0"/>
          </reference>
        </references>
      </pivotArea>
    </chartFormat>
    <chartFormat chart="7" format="48" series="1">
      <pivotArea type="data" outline="0" fieldPosition="0">
        <references count="2">
          <reference field="4294967294" count="1" selected="0">
            <x v="0"/>
          </reference>
          <reference field="3" count="1" selected="0">
            <x v="3"/>
          </reference>
        </references>
      </pivotArea>
    </chartFormat>
    <chartFormat chart="7" format="49" series="1">
      <pivotArea type="data" outline="0" fieldPosition="0">
        <references count="2">
          <reference field="4294967294" count="1" selected="0">
            <x v="0"/>
          </reference>
          <reference field="3" count="1" selected="0">
            <x v="2"/>
          </reference>
        </references>
      </pivotArea>
    </chartFormat>
    <chartFormat chart="7" format="50" series="1">
      <pivotArea type="data" outline="0" fieldPosition="0">
        <references count="2">
          <reference field="4294967294" count="1" selected="0">
            <x v="0"/>
          </reference>
          <reference field="3" count="1" selected="0">
            <x v="1"/>
          </reference>
        </references>
      </pivotArea>
    </chartFormat>
    <chartFormat chart="9" format="53" series="1">
      <pivotArea type="data" outline="0" fieldPosition="0">
        <references count="2">
          <reference field="4294967294" count="1" selected="0">
            <x v="0"/>
          </reference>
          <reference field="3" count="1" selected="0">
            <x v="3"/>
          </reference>
        </references>
      </pivotArea>
    </chartFormat>
    <chartFormat chart="9" format="54" series="1">
      <pivotArea type="data" outline="0" fieldPosition="0">
        <references count="2">
          <reference field="4294967294" count="1" selected="0">
            <x v="0"/>
          </reference>
          <reference field="3" count="1" selected="0">
            <x v="2"/>
          </reference>
        </references>
      </pivotArea>
    </chartFormat>
    <chartFormat chart="9" format="55" series="1">
      <pivotArea type="data" outline="0" fieldPosition="0">
        <references count="2">
          <reference field="4294967294" count="1" selected="0">
            <x v="0"/>
          </reference>
          <reference field="3" count="1" selected="0">
            <x v="1"/>
          </reference>
        </references>
      </pivotArea>
    </chartFormat>
    <chartFormat chart="9" format="56" series="1">
      <pivotArea type="data" outline="0" fieldPosition="0">
        <references count="2">
          <reference field="4294967294" count="1" selected="0">
            <x v="0"/>
          </reference>
          <reference field="3" count="1" selected="0">
            <x v="4"/>
          </reference>
        </references>
      </pivotArea>
    </chartFormat>
    <chartFormat chart="9" format="57" series="1">
      <pivotArea type="data" outline="0" fieldPosition="0">
        <references count="2">
          <reference field="4294967294" count="1" selected="0">
            <x v="0"/>
          </reference>
          <reference field="3" count="1" selected="0">
            <x v="0"/>
          </reference>
        </references>
      </pivotArea>
    </chartFormat>
    <chartFormat chart="5" format="45">
      <pivotArea type="data" outline="0" fieldPosition="0">
        <references count="4">
          <reference field="4294967294" count="1" selected="0">
            <x v="0"/>
          </reference>
          <reference field="0" count="1" selected="0">
            <x v="3"/>
          </reference>
          <reference field="1" count="1" selected="0">
            <x v="4"/>
          </reference>
          <reference field="3" count="1" selected="0">
            <x v="0"/>
          </reference>
        </references>
      </pivotArea>
    </chartFormat>
    <chartFormat chart="5" format="46">
      <pivotArea type="data" outline="0" fieldPosition="0">
        <references count="4">
          <reference field="4294967294" count="1" selected="0">
            <x v="0"/>
          </reference>
          <reference field="0" count="1" selected="0">
            <x v="3"/>
          </reference>
          <reference field="1" count="1" selected="0">
            <x v="4"/>
          </reference>
          <reference field="3" count="1" selected="0">
            <x v="1"/>
          </reference>
        </references>
      </pivotArea>
    </chartFormat>
    <chartFormat chart="5" format="47">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5" format="48">
      <pivotArea type="data" outline="0" fieldPosition="0">
        <references count="4">
          <reference field="4294967294" count="1" selected="0">
            <x v="0"/>
          </reference>
          <reference field="0" count="1" selected="0">
            <x v="3"/>
          </reference>
          <reference field="1" count="1" selected="0">
            <x v="4"/>
          </reference>
          <reference field="3" count="1" selected="0">
            <x v="3"/>
          </reference>
        </references>
      </pivotArea>
    </chartFormat>
    <chartFormat chart="5" format="49">
      <pivotArea type="data" outline="0" fieldPosition="0">
        <references count="4">
          <reference field="4294967294" count="1" selected="0">
            <x v="0"/>
          </reference>
          <reference field="0" count="1" selected="0">
            <x v="3"/>
          </reference>
          <reference field="1" count="1" selected="0">
            <x v="4"/>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11:B123" firstHeaderRow="1" firstDataRow="1" firstDataCol="1"/>
  <pivotFields count="13">
    <pivotField showAll="0"/>
    <pivotField showAll="0"/>
    <pivotField dataField="1" showAll="0"/>
    <pivotField showAll="0"/>
    <pivotField showAll="0"/>
    <pivotField numFmtId="164" showAll="0"/>
    <pivotField axis="axisRow"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showAll="0"/>
    <pivotField showAll="0"/>
    <pivotField numFmtId="9" showAll="0"/>
    <pivotField showAll="0"/>
  </pivotFields>
  <rowFields count="1">
    <field x="6"/>
  </rowFields>
  <rowItems count="12">
    <i>
      <x v="10"/>
    </i>
    <i>
      <x v="12"/>
    </i>
    <i>
      <x v="13"/>
    </i>
    <i>
      <x v="14"/>
    </i>
    <i>
      <x v="15"/>
    </i>
    <i>
      <x v="16"/>
    </i>
    <i>
      <x v="17"/>
    </i>
    <i>
      <x v="18"/>
    </i>
    <i>
      <x v="19"/>
    </i>
    <i>
      <x v="20"/>
    </i>
    <i>
      <x v="21"/>
    </i>
    <i t="grand">
      <x/>
    </i>
  </rowItems>
  <colItems count="1">
    <i/>
  </colItems>
  <dataFields count="1">
    <dataField name="Count of Patient_Name"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1"/>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21"/>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106:E107" firstHeaderRow="0" firstDataRow="1" firstDataCol="0"/>
  <pivotFields count="13">
    <pivotField showAll="0">
      <items count="12">
        <item m="1" x="8"/>
        <item m="1" x="10"/>
        <item x="0"/>
        <item x="1"/>
        <item m="1" x="9"/>
        <item x="2"/>
        <item x="3"/>
        <item x="4"/>
        <item x="5"/>
        <item x="6"/>
        <item x="7"/>
        <item t="default"/>
      </items>
    </pivotField>
    <pivotField showAll="0">
      <items count="9">
        <item x="7"/>
        <item x="4"/>
        <item x="6"/>
        <item x="2"/>
        <item x="0"/>
        <item x="3"/>
        <item x="5"/>
        <item x="1"/>
        <item t="default"/>
      </items>
    </pivotField>
    <pivotField dataField="1" showAll="0">
      <items count="399">
        <item x="18"/>
        <item x="167"/>
        <item x="197"/>
        <item x="164"/>
        <item x="352"/>
        <item x="27"/>
        <item x="199"/>
        <item x="224"/>
        <item x="181"/>
        <item x="53"/>
        <item x="172"/>
        <item x="209"/>
        <item x="184"/>
        <item x="33"/>
        <item x="219"/>
        <item x="182"/>
        <item x="200"/>
        <item x="89"/>
        <item x="131"/>
        <item x="113"/>
        <item x="160"/>
        <item x="215"/>
        <item x="187"/>
        <item x="75"/>
        <item x="86"/>
        <item x="92"/>
        <item x="351"/>
        <item x="330"/>
        <item x="96"/>
        <item x="36"/>
        <item x="144"/>
        <item x="152"/>
        <item x="118"/>
        <item x="136"/>
        <item x="293"/>
        <item x="314"/>
        <item x="82"/>
        <item x="238"/>
        <item x="64"/>
        <item x="266"/>
        <item x="362"/>
        <item x="106"/>
        <item x="154"/>
        <item x="147"/>
        <item x="183"/>
        <item x="203"/>
        <item x="222"/>
        <item x="16"/>
        <item x="175"/>
        <item x="3"/>
        <item x="204"/>
        <item x="166"/>
        <item x="214"/>
        <item x="32"/>
        <item x="205"/>
        <item x="218"/>
        <item x="38"/>
        <item x="202"/>
        <item x="363"/>
        <item x="168"/>
        <item x="190"/>
        <item x="230"/>
        <item x="250"/>
        <item x="369"/>
        <item x="278"/>
        <item x="346"/>
        <item x="80"/>
        <item x="58"/>
        <item x="28"/>
        <item x="194"/>
        <item x="139"/>
        <item x="121"/>
        <item x="73"/>
        <item x="97"/>
        <item x="309"/>
        <item x="2"/>
        <item x="386"/>
        <item x="272"/>
        <item x="320"/>
        <item x="290"/>
        <item x="379"/>
        <item x="232"/>
        <item x="358"/>
        <item x="268"/>
        <item x="264"/>
        <item x="270"/>
        <item x="241"/>
        <item x="71"/>
        <item x="384"/>
        <item x="338"/>
        <item x="374"/>
        <item x="88"/>
        <item x="79"/>
        <item x="1"/>
        <item x="6"/>
        <item x="10"/>
        <item x="174"/>
        <item x="193"/>
        <item x="206"/>
        <item x="77"/>
        <item x="99"/>
        <item x="95"/>
        <item x="381"/>
        <item x="353"/>
        <item x="23"/>
        <item x="316"/>
        <item x="297"/>
        <item x="275"/>
        <item x="342"/>
        <item x="31"/>
        <item x="373"/>
        <item x="395"/>
        <item x="333"/>
        <item x="242"/>
        <item x="364"/>
        <item x="24"/>
        <item x="104"/>
        <item x="87"/>
        <item x="48"/>
        <item x="55"/>
        <item x="247"/>
        <item x="303"/>
        <item x="257"/>
        <item x="288"/>
        <item x="103"/>
        <item x="396"/>
        <item x="285"/>
        <item x="334"/>
        <item x="331"/>
        <item x="76"/>
        <item x="108"/>
        <item x="156"/>
        <item x="127"/>
        <item x="328"/>
        <item x="315"/>
        <item x="306"/>
        <item x="72"/>
        <item x="244"/>
        <item x="389"/>
        <item x="256"/>
        <item x="289"/>
        <item x="350"/>
        <item x="101"/>
        <item x="93"/>
        <item x="65"/>
        <item x="317"/>
        <item x="345"/>
        <item x="305"/>
        <item x="78"/>
        <item x="387"/>
        <item x="286"/>
        <item x="376"/>
        <item x="261"/>
        <item x="274"/>
        <item x="243"/>
        <item x="116"/>
        <item x="134"/>
        <item x="163"/>
        <item x="143"/>
        <item x="125"/>
        <item x="146"/>
        <item x="335"/>
        <item x="246"/>
        <item x="61"/>
        <item x="367"/>
        <item x="397"/>
        <item x="212"/>
        <item x="171"/>
        <item x="221"/>
        <item x="201"/>
        <item x="210"/>
        <item x="179"/>
        <item x="354"/>
        <item x="273"/>
        <item x="319"/>
        <item x="234"/>
        <item x="383"/>
        <item x="225"/>
        <item x="296"/>
        <item x="255"/>
        <item x="393"/>
        <item x="283"/>
        <item x="332"/>
        <item x="63"/>
        <item x="90"/>
        <item x="68"/>
        <item x="336"/>
        <item x="91"/>
        <item x="365"/>
        <item x="308"/>
        <item x="357"/>
        <item x="301"/>
        <item x="239"/>
        <item x="45"/>
        <item x="0"/>
        <item x="114"/>
        <item x="161"/>
        <item x="132"/>
        <item x="5"/>
        <item x="41"/>
        <item x="340"/>
        <item x="29"/>
        <item x="177"/>
        <item x="130"/>
        <item x="112"/>
        <item x="159"/>
        <item x="148"/>
        <item x="196"/>
        <item x="107"/>
        <item x="126"/>
        <item x="155"/>
        <item x="135"/>
        <item x="117"/>
        <item x="322"/>
        <item x="372"/>
        <item x="269"/>
        <item x="355"/>
        <item x="57"/>
        <item x="235"/>
        <item x="378"/>
        <item x="263"/>
        <item x="321"/>
        <item x="356"/>
        <item x="254"/>
        <item x="302"/>
        <item x="280"/>
        <item x="240"/>
        <item x="7"/>
        <item x="388"/>
        <item x="233"/>
        <item x="253"/>
        <item x="360"/>
        <item x="109"/>
        <item x="157"/>
        <item x="128"/>
        <item x="150"/>
        <item x="14"/>
        <item x="60"/>
        <item x="326"/>
        <item x="42"/>
        <item x="385"/>
        <item x="228"/>
        <item x="248"/>
        <item x="67"/>
        <item x="62"/>
        <item x="371"/>
        <item x="323"/>
        <item x="344"/>
        <item x="304"/>
        <item x="282"/>
        <item x="81"/>
        <item x="260"/>
        <item x="361"/>
        <item x="102"/>
        <item x="34"/>
        <item x="35"/>
        <item x="50"/>
        <item x="49"/>
        <item x="120"/>
        <item x="138"/>
        <item x="47"/>
        <item x="189"/>
        <item x="8"/>
        <item x="110"/>
        <item x="142"/>
        <item x="124"/>
        <item x="151"/>
        <item x="39"/>
        <item x="21"/>
        <item x="245"/>
        <item x="294"/>
        <item x="231"/>
        <item x="368"/>
        <item x="318"/>
        <item x="390"/>
        <item x="279"/>
        <item x="84"/>
        <item x="59"/>
        <item x="70"/>
        <item x="292"/>
        <item x="313"/>
        <item x="227"/>
        <item x="251"/>
        <item x="370"/>
        <item x="391"/>
        <item x="343"/>
        <item x="259"/>
        <item x="271"/>
        <item x="339"/>
        <item x="299"/>
        <item x="100"/>
        <item x="94"/>
        <item x="83"/>
        <item x="287"/>
        <item x="375"/>
        <item x="85"/>
        <item x="54"/>
        <item x="11"/>
        <item x="276"/>
        <item x="327"/>
        <item x="311"/>
        <item x="267"/>
        <item x="4"/>
        <item x="348"/>
        <item x="310"/>
        <item x="192"/>
        <item x="178"/>
        <item x="223"/>
        <item x="52"/>
        <item x="25"/>
        <item x="20"/>
        <item x="22"/>
        <item x="165"/>
        <item x="191"/>
        <item x="217"/>
        <item x="26"/>
        <item x="19"/>
        <item x="170"/>
        <item x="195"/>
        <item x="46"/>
        <item x="13"/>
        <item x="207"/>
        <item x="30"/>
        <item x="226"/>
        <item x="258"/>
        <item x="307"/>
        <item x="329"/>
        <item x="324"/>
        <item x="349"/>
        <item x="66"/>
        <item x="382"/>
        <item x="173"/>
        <item x="119"/>
        <item x="137"/>
        <item x="37"/>
        <item x="337"/>
        <item x="295"/>
        <item x="366"/>
        <item x="392"/>
        <item x="325"/>
        <item x="359"/>
        <item x="98"/>
        <item x="69"/>
        <item x="380"/>
        <item x="105"/>
        <item x="56"/>
        <item x="252"/>
        <item x="284"/>
        <item x="291"/>
        <item x="312"/>
        <item x="51"/>
        <item x="40"/>
        <item x="44"/>
        <item x="211"/>
        <item x="185"/>
        <item x="176"/>
        <item x="141"/>
        <item x="123"/>
        <item x="15"/>
        <item x="298"/>
        <item x="347"/>
        <item x="237"/>
        <item x="17"/>
        <item x="265"/>
        <item x="9"/>
        <item x="180"/>
        <item x="188"/>
        <item x="216"/>
        <item x="169"/>
        <item x="198"/>
        <item x="208"/>
        <item x="43"/>
        <item x="12"/>
        <item x="74"/>
        <item x="229"/>
        <item x="249"/>
        <item x="341"/>
        <item x="300"/>
        <item x="281"/>
        <item x="394"/>
        <item x="186"/>
        <item x="220"/>
        <item x="213"/>
        <item x="153"/>
        <item x="140"/>
        <item x="122"/>
        <item x="129"/>
        <item x="158"/>
        <item x="111"/>
        <item x="277"/>
        <item x="236"/>
        <item x="377"/>
        <item x="262"/>
        <item x="145"/>
        <item x="115"/>
        <item x="133"/>
        <item x="162"/>
        <item x="149"/>
        <item t="default"/>
      </items>
    </pivotField>
    <pivotField showAll="0">
      <items count="9">
        <item x="0"/>
        <item x="1"/>
        <item x="2"/>
        <item x="3"/>
        <item x="4"/>
        <item x="5"/>
        <item x="6"/>
        <item x="7"/>
        <item t="default"/>
      </items>
    </pivotField>
    <pivotField showAll="0">
      <items count="6">
        <item x="2"/>
        <item x="1"/>
        <item x="0"/>
        <item x="4"/>
        <item x="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4" showAll="0"/>
    <pivotField numFmtId="164" showAll="0"/>
    <pivotField dataField="1" showAll="0">
      <items count="5">
        <item x="3"/>
        <item x="2"/>
        <item x="1"/>
        <item x="0"/>
        <item t="default"/>
      </items>
    </pivotField>
    <pivotField dataField="1" showAll="0">
      <items count="4">
        <item x="2"/>
        <item x="1"/>
        <item x="0"/>
        <item t="default"/>
      </items>
    </pivotField>
    <pivotField dataField="1" numFmtId="9" showAll="0">
      <items count="2">
        <item x="0"/>
        <item t="default"/>
      </items>
    </pivotField>
    <pivotField showAll="0"/>
  </pivotFields>
  <rowItems count="1">
    <i/>
  </rowItems>
  <colFields count="1">
    <field x="-2"/>
  </colFields>
  <colItems count="4">
    <i>
      <x/>
    </i>
    <i i="1">
      <x v="1"/>
    </i>
    <i i="2">
      <x v="2"/>
    </i>
    <i i="3">
      <x v="3"/>
    </i>
  </colItems>
  <dataFields count="4">
    <dataField name="Total Patients" fld="2" subtotal="count" baseField="0" baseItem="3"/>
    <dataField name="Average Wait Time" fld="9" subtotal="average" baseField="0" baseItem="3" numFmtId="165"/>
    <dataField name="Staff Utilization" fld="11" subtotal="average" baseField="0" baseItem="2" numFmtId="9"/>
    <dataField name="Average Duration" fld="10" subtotal="average" baseField="0" baseItem="3" numFmtId="165"/>
  </dataFields>
  <formats count="3">
    <format dxfId="3">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3"/>
          </reference>
        </references>
      </pivotArea>
    </format>
    <format dxfId="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tient_Name" sourceName="Patient Name">
  <pivotTables>
    <pivotTable tabId="19" name="PivotTable1"/>
  </pivotTables>
  <data>
    <tabular pivotCacheId="1">
      <items count="9">
        <i x="7" s="1"/>
        <i x="0" s="1"/>
        <i x="1" s="1"/>
        <i x="5" s="1"/>
        <i x="4" s="1"/>
        <i x="8" s="1"/>
        <i x="3"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1" name="PivotTable1"/>
    <pivotTable tabId="25" name="PivotTable18"/>
    <pivotTable tabId="25" name="PivotTable19"/>
    <pivotTable tabId="9" name="PivotTable2"/>
    <pivotTable tabId="13" name="PivotTable2"/>
    <pivotTable tabId="12" name="PivotTable2"/>
    <pivotTable tabId="11" name="PivotTable2"/>
    <pivotTable tabId="10" name="PivotTable2"/>
    <pivotTable tabId="21" name="PivotTable12"/>
    <pivotTable tabId="21" name="PivotTable13"/>
    <pivotTable tabId="21" name="PivotTable15"/>
    <pivotTable tabId="21" name="PivotTable16"/>
    <pivotTable tabId="21" name="PivotTable17"/>
    <pivotTable tabId="21" name="PivotTable2"/>
    <pivotTable tabId="21" name="PivotTable3"/>
    <pivotTable tabId="21" name="PivotTable4"/>
    <pivotTable tabId="21" name="PivotTable5"/>
    <pivotTable tabId="16" name="PivotTable1"/>
    <pivotTable tabId="34" name="PivotTable6"/>
    <pivotTable tabId="34" name="PivotTable7"/>
    <pivotTable tabId="21" name="PivotTable10"/>
  </pivotTables>
  <data>
    <tabular pivotCacheId="2">
      <items count="11">
        <i x="0" s="1"/>
        <i x="1" s="1"/>
        <i x="2" s="1"/>
        <i x="3" s="1"/>
        <i x="4" s="1"/>
        <i x="5" s="1"/>
        <i x="6" s="1"/>
        <i x="7" s="1"/>
        <i x="8" s="1" nd="1"/>
        <i x="9"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octor" sourceName="Doctor">
  <pivotTables>
    <pivotTable tabId="21" name="PivotTable2"/>
    <pivotTable tabId="25" name="PivotTable18"/>
    <pivotTable tabId="25" name="PivotTable19"/>
    <pivotTable tabId="9" name="PivotTable2"/>
    <pivotTable tabId="13" name="PivotTable2"/>
    <pivotTable tabId="12" name="PivotTable2"/>
    <pivotTable tabId="11" name="PivotTable2"/>
    <pivotTable tabId="10" name="PivotTable2"/>
    <pivotTable tabId="21" name="PivotTable1"/>
    <pivotTable tabId="21" name="PivotTable12"/>
    <pivotTable tabId="21" name="PivotTable13"/>
    <pivotTable tabId="21" name="PivotTable15"/>
    <pivotTable tabId="21" name="PivotTable16"/>
    <pivotTable tabId="21" name="PivotTable17"/>
    <pivotTable tabId="21" name="PivotTable3"/>
    <pivotTable tabId="21" name="PivotTable4"/>
    <pivotTable tabId="21" name="PivotTable5"/>
    <pivotTable tabId="16" name="PivotTable1"/>
    <pivotTable tabId="34" name="PivotTable6"/>
    <pivotTable tabId="34" name="PivotTable7"/>
    <pivotTable tabId="21" name="PivotTable10"/>
  </pivotTables>
  <data>
    <tabular pivotCacheId="2">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strar_Name" sourceName="Registrar_Name">
  <pivotTables>
    <pivotTable tabId="21" name="PivotTable3"/>
    <pivotTable tabId="25" name="PivotTable18"/>
    <pivotTable tabId="25" name="PivotTable19"/>
    <pivotTable tabId="9" name="PivotTable2"/>
    <pivotTable tabId="13" name="PivotTable2"/>
    <pivotTable tabId="12" name="PivotTable2"/>
    <pivotTable tabId="11" name="PivotTable2"/>
    <pivotTable tabId="10" name="PivotTable2"/>
    <pivotTable tabId="21" name="PivotTable1"/>
    <pivotTable tabId="21" name="PivotTable12"/>
    <pivotTable tabId="21" name="PivotTable13"/>
    <pivotTable tabId="21" name="PivotTable15"/>
    <pivotTable tabId="21" name="PivotTable16"/>
    <pivotTable tabId="21" name="PivotTable17"/>
    <pivotTable tabId="21" name="PivotTable2"/>
    <pivotTable tabId="21" name="PivotTable4"/>
    <pivotTable tabId="21" name="PivotTable5"/>
    <pivotTable tabId="16" name="PivotTable1"/>
    <pivotTable tabId="34" name="PivotTable6"/>
    <pivotTable tabId="34" name="PivotTable7"/>
    <pivotTable tabId="21" name="PivotTable10"/>
  </pivotTables>
  <data>
    <tabular pivotCacheId="2">
      <items count="5">
        <i x="2" s="1"/>
        <i x="1" s="1"/>
        <i x="0"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tient_Type" sourceName="Patient_Type">
  <pivotTables>
    <pivotTable tabId="21" name="PivotTable4"/>
    <pivotTable tabId="25" name="PivotTable18"/>
    <pivotTable tabId="25" name="PivotTable19"/>
    <pivotTable tabId="9" name="PivotTable2"/>
    <pivotTable tabId="13" name="PivotTable2"/>
    <pivotTable tabId="12" name="PivotTable2"/>
    <pivotTable tabId="11" name="PivotTable2"/>
    <pivotTable tabId="10" name="PivotTable2"/>
    <pivotTable tabId="21" name="PivotTable1"/>
    <pivotTable tabId="21" name="PivotTable12"/>
    <pivotTable tabId="21" name="PivotTable13"/>
    <pivotTable tabId="21" name="PivotTable15"/>
    <pivotTable tabId="21" name="PivotTable16"/>
    <pivotTable tabId="21" name="PivotTable17"/>
    <pivotTable tabId="21" name="PivotTable2"/>
    <pivotTable tabId="21" name="PivotTable3"/>
    <pivotTable tabId="21" name="PivotTable5"/>
    <pivotTable tabId="16" name="PivotTable1"/>
    <pivotTable tabId="34" name="PivotTable6"/>
    <pivotTable tabId="34" name="PivotTable7"/>
    <pivotTable tabId="21" name="PivotTable10"/>
  </pivotTables>
  <data>
    <tabular pivotCacheId="2">
      <items count="8">
        <i x="7" s="1"/>
        <i x="4" s="1"/>
        <i x="6" s="1"/>
        <i x="2" s="1"/>
        <i x="0" s="1"/>
        <i x="3"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tient Name" cache="Slicer_Patient_Name" caption="Patient Name" startItem="1" style="SlicerStyleLight1" rowHeight="298450"/>
</slicers>
</file>

<file path=xl/slicers/slicer2.xml><?xml version="1.0" encoding="utf-8"?>
<slicers xmlns="http://schemas.microsoft.com/office/spreadsheetml/2009/9/main" xmlns:mc="http://schemas.openxmlformats.org/markup-compatibility/2006" xmlns:x="http://schemas.openxmlformats.org/spreadsheetml/2006/main" mc:Ignorable="x">
  <slicer name="Doctor" cache="Slicer_Doctor" caption="Doctor" style="SlicerStyleLight1" rowHeight="288925"/>
  <slicer name="Doctor 5" cache="Slicer_Doctor" caption="Doctor" style="SlicerStyleLight1" rowHeight="288925"/>
  <slicer name="Registrar_Name" cache="Slicer_Registrar_Name" caption="Registrar_Name" style="SlicerStyleLight1" rowHeight="288925"/>
  <slicer name="Patient_Type" cache="Slicer_Patient_Type" caption="Patient_Type" style="SlicerStyleLight1" rowHeight="288925"/>
</slicers>
</file>

<file path=xl/slicers/slicer3.xml><?xml version="1.0" encoding="utf-8"?>
<slicers xmlns="http://schemas.microsoft.com/office/spreadsheetml/2009/9/main" xmlns:mc="http://schemas.openxmlformats.org/markup-compatibility/2006" xmlns:x="http://schemas.openxmlformats.org/spreadsheetml/2006/main" mc:Ignorable="x">
  <slicer name="Doctor 3" cache="Slicer_Doctor" caption="Doctor" style="SlicerStyleLight1" rowHeight="288925"/>
  <slicer name="Registrar_Name 3" cache="Slicer_Registrar_Name" caption="Registrar_Name" style="SlicerStyleLight1" rowHeight="288925"/>
</slicers>
</file>

<file path=xl/slicers/slicer4.xml><?xml version="1.0" encoding="utf-8"?>
<slicers xmlns="http://schemas.microsoft.com/office/spreadsheetml/2009/9/main" xmlns:mc="http://schemas.openxmlformats.org/markup-compatibility/2006" xmlns:x="http://schemas.openxmlformats.org/spreadsheetml/2006/main" mc:Ignorable="x">
  <slicer name="Doctor 4" cache="Slicer_Doctor" caption="Doctor" style="SlicerStyleLight1" rowHeight="288925"/>
  <slicer name="Registrar_Name 4" cache="Slicer_Registrar_Name" caption="Registrar_Name" style="SlicerStyleLight1" rowHeight="288925"/>
  <slicer name="Patient_Type 3" cache="Slicer_Patient_Type" caption="Patient_Type" style="SlicerStyleLight1" rowHeight="288925"/>
</slicers>
</file>

<file path=xl/slicers/slicer5.xml><?xml version="1.0" encoding="utf-8"?>
<slicers xmlns="http://schemas.microsoft.com/office/spreadsheetml/2009/9/main" xmlns:mc="http://schemas.openxmlformats.org/markup-compatibility/2006" xmlns:x="http://schemas.openxmlformats.org/spreadsheetml/2006/main" mc:Ignorable="x">
  <slicer name="Month 4" cache="Slicer_Month" caption="Months" style="SlicerStyleDark6" rowHeight="288000"/>
  <slicer name="Doctor 7" cache="Slicer_Doctor" caption="Doctor" style="SlicerStyleDark6" rowHeight="288925"/>
  <slicer name="Patient_Type 5" cache="Slicer_Patient_Type" caption="Patient_Type" style="SlicerStyleDark6" rowHeight="288925"/>
</slicers>
</file>

<file path=xl/tables/table1.xml><?xml version="1.0" encoding="utf-8"?>
<table xmlns="http://schemas.openxmlformats.org/spreadsheetml/2006/main" id="1" name="table1" displayName="table1" ref="A1:M504" totalsRowCount="1">
  <tableColumns count="13">
    <tableColumn id="1" name="Month" dataDxfId="27" totalsRowDxfId="17"/>
    <tableColumn id="2" name="Patient_Type"/>
    <tableColumn id="3" name="Patient_Name"/>
    <tableColumn id="4" name="Doctor"/>
    <tableColumn id="5" name="Registrar_Name"/>
    <tableColumn id="6" name="Arrival_Time" dataDxfId="26" totalsRowDxfId="16"/>
    <tableColumn id="7" name="Appointment_Time" dataDxfId="25" totalsRowDxfId="15"/>
    <tableColumn id="8" name="Start_Time" dataDxfId="24" totalsRowDxfId="14"/>
    <tableColumn id="9" name="End_Time" dataDxfId="23" totalsRowDxfId="13"/>
    <tableColumn id="10" name="Wait_Time (mins)"/>
    <tableColumn id="11" name="Duration (mins)"/>
    <tableColumn id="12" name="Staff_Utilization" dataDxfId="22" totalsRowDxfId="12"/>
    <tableColumn id="13" name="Count" totalsRowFunction="custom" dataDxfId="18" totalsRowDxfId="11">
      <totalsRowFormula>SUM(table1[[#All],[Count]])</totalsRowFormula>
    </tableColumn>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B21" totalsRowShown="0">
  <autoFilter ref="A1:B21"/>
  <tableColumns count="2">
    <tableColumn id="1" name="Registrar Name"/>
    <tableColumn id="2" name="RegistrarAvailability"/>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E1:I10" totalsRowShown="0">
  <autoFilter ref="E1:I10"/>
  <tableColumns count="5">
    <tableColumn id="1" name="Patient Name"/>
    <tableColumn id="2" name="Arrival Time" dataDxfId="21"/>
    <tableColumn id="3" name="Wating Time" dataDxfId="20">
      <calculatedColumnFormula>IF($B$2:$B$21= "Yes",F2-NOW(),"")</calculatedColumnFormula>
    </tableColumn>
    <tableColumn id="5" name="Registrar" dataDxfId="19">
      <calculatedColumnFormula>INDEX(A2:A21, MATCH(MIN(IF(B2:B21="Yes", F2:F10-NOW())), G2:G10, 0))</calculatedColumnFormula>
    </tableColumn>
    <tableColumn id="4" name="Coulmn"/>
  </tableColumns>
  <tableStyleInfo name="TableStyleDark10" showFirstColumn="0" showLastColumn="0" showRowStripes="1" showColumnStripes="0"/>
</table>
</file>

<file path=xl/tables/table4.xml><?xml version="1.0" encoding="utf-8"?>
<table xmlns="http://schemas.openxmlformats.org/spreadsheetml/2006/main" id="2" name="Table2" displayName="Table2" ref="A1:M46" totalsRowShown="0">
  <autoFilter ref="A1:M46"/>
  <tableColumns count="13">
    <tableColumn id="1" name="Month"/>
    <tableColumn id="2" name="Patient_Type"/>
    <tableColumn id="3" name="Patient_Name"/>
    <tableColumn id="4" name="Doctor"/>
    <tableColumn id="5" name="Registrar_Name"/>
    <tableColumn id="6" name="Arrival_Time" dataDxfId="10"/>
    <tableColumn id="7" name="Appointment_Time" dataDxfId="9"/>
    <tableColumn id="8" name="Start_Time" dataDxfId="8"/>
    <tableColumn id="9" name="End_Time" dataDxfId="7"/>
    <tableColumn id="10" name="Wait_Time (mins)"/>
    <tableColumn id="11" name="Duration (mins)"/>
    <tableColumn id="12" name="Staff_Utilization"/>
    <tableColumn id="13" name="Coun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lemental">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lemental">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glow" dir="tl">
              <a:rot lat="0" lon="0" rev="19800000"/>
            </a:lightRig>
          </a:scene3d>
          <a:sp3d prstMaterial="metal">
            <a:bevelT w="38100" h="3810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50800" h="50800"/>
          </a:sp3d>
        </a:effectStyle>
      </a:effectStyleLst>
      <a:bgFillStyleLst>
        <a:solidFill>
          <a:schemeClr val="phClr"/>
        </a:solidFill>
        <a:gradFill rotWithShape="1">
          <a:gsLst>
            <a:gs pos="0">
              <a:schemeClr val="phClr">
                <a:tint val="95000"/>
              </a:schemeClr>
            </a:gs>
            <a:gs pos="100000">
              <a:schemeClr val="phClr">
                <a:shade val="40000"/>
                <a:satMod val="180000"/>
              </a:schemeClr>
            </a:gs>
          </a:gsLst>
          <a:lin ang="5400000" scaled="0"/>
        </a:gradFill>
        <a:blipFill>
          <a:blip xmlns:r="http://schemas.openxmlformats.org/officeDocument/2006/relationships" r:embed="rId1">
            <a:duotone>
              <a:schemeClr val="phClr">
                <a:shade val="14000"/>
                <a:satMod val="280000"/>
              </a:schemeClr>
              <a:schemeClr val="phClr">
                <a:tint val="60000"/>
                <a:satMod val="120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drawing" Target="../drawings/drawing7.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microsoft.com/office/2007/relationships/slicer" Target="../slicers/slicer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21.xml"/><Relationship Id="rId1" Type="http://schemas.openxmlformats.org/officeDocument/2006/relationships/pivotTable" Target="../pivotTables/pivotTable20.xml"/><Relationship Id="rId4" Type="http://schemas.microsoft.com/office/2007/relationships/slicer" Target="../slicers/slicer3.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23.xml"/><Relationship Id="rId1" Type="http://schemas.openxmlformats.org/officeDocument/2006/relationships/pivotTable" Target="../pivotTables/pivotTable22.xml"/><Relationship Id="rId4" Type="http://schemas.microsoft.com/office/2007/relationships/slicer" Target="../slicers/slicer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4"/>
  <sheetViews>
    <sheetView topLeftCell="A130" zoomScale="87" zoomScaleNormal="87" workbookViewId="0">
      <selection activeCell="B1" sqref="B1:B1048576"/>
    </sheetView>
  </sheetViews>
  <sheetFormatPr defaultRowHeight="21" x14ac:dyDescent="0.4"/>
  <cols>
    <col min="1" max="1" width="15.296875" customWidth="1"/>
    <col min="2" max="2" width="12.296875" customWidth="1"/>
    <col min="3" max="3" width="13.5" customWidth="1"/>
    <col min="4" max="4" width="11" customWidth="1"/>
    <col min="5" max="5" width="14.59765625" customWidth="1"/>
    <col min="6" max="6" width="13.5" style="20" customWidth="1"/>
    <col min="7" max="7" width="17.296875" style="20" customWidth="1"/>
    <col min="8" max="8" width="10.5" style="20" customWidth="1"/>
    <col min="9" max="9" width="9.59765625" style="20" customWidth="1"/>
    <col min="10" max="10" width="15.8984375" customWidth="1"/>
    <col min="11" max="11" width="14.69921875" customWidth="1"/>
    <col min="12" max="12" width="14.59765625" customWidth="1"/>
    <col min="15" max="15" width="10.8984375" customWidth="1"/>
  </cols>
  <sheetData>
    <row r="1" spans="1:13" x14ac:dyDescent="0.4">
      <c r="A1" t="s">
        <v>430</v>
      </c>
      <c r="B1" t="s">
        <v>455</v>
      </c>
      <c r="C1" t="s">
        <v>456</v>
      </c>
      <c r="D1" t="s">
        <v>1</v>
      </c>
      <c r="E1" t="s">
        <v>457</v>
      </c>
      <c r="F1" s="20" t="s">
        <v>458</v>
      </c>
      <c r="G1" s="20" t="s">
        <v>459</v>
      </c>
      <c r="H1" s="20" t="s">
        <v>460</v>
      </c>
      <c r="I1" s="20" t="s">
        <v>463</v>
      </c>
      <c r="J1" t="s">
        <v>461</v>
      </c>
      <c r="K1" t="s">
        <v>24</v>
      </c>
      <c r="L1" t="s">
        <v>462</v>
      </c>
      <c r="M1" t="s">
        <v>432</v>
      </c>
    </row>
    <row r="2" spans="1:13" x14ac:dyDescent="0.4">
      <c r="A2" s="10" t="s">
        <v>445</v>
      </c>
      <c r="B2" t="s">
        <v>4</v>
      </c>
      <c r="C2" t="s">
        <v>446</v>
      </c>
      <c r="D2" t="s">
        <v>5</v>
      </c>
      <c r="E2" t="s">
        <v>71</v>
      </c>
      <c r="F2" s="20">
        <v>0.36805555555555558</v>
      </c>
      <c r="G2" s="20">
        <v>0.375</v>
      </c>
      <c r="H2" s="20">
        <v>0.37152777777777773</v>
      </c>
      <c r="I2" s="20">
        <v>0.38194444444444442</v>
      </c>
      <c r="J2">
        <v>10</v>
      </c>
      <c r="K2">
        <v>15</v>
      </c>
      <c r="L2" s="2">
        <v>1</v>
      </c>
      <c r="M2">
        <v>1</v>
      </c>
    </row>
    <row r="3" spans="1:13" x14ac:dyDescent="0.4">
      <c r="A3" s="10" t="s">
        <v>445</v>
      </c>
      <c r="B3" t="s">
        <v>4</v>
      </c>
      <c r="C3" t="s">
        <v>15</v>
      </c>
      <c r="D3" t="s">
        <v>5</v>
      </c>
      <c r="E3" t="s">
        <v>75</v>
      </c>
      <c r="F3" s="20">
        <v>0.37152777777777773</v>
      </c>
      <c r="G3" s="20">
        <v>0.375</v>
      </c>
      <c r="H3" s="20">
        <v>0.37847222222222227</v>
      </c>
      <c r="I3" s="20">
        <v>0.38541666666666669</v>
      </c>
      <c r="J3">
        <v>5</v>
      </c>
      <c r="K3">
        <v>10</v>
      </c>
      <c r="L3" s="2">
        <v>1</v>
      </c>
      <c r="M3">
        <v>1</v>
      </c>
    </row>
    <row r="4" spans="1:13" x14ac:dyDescent="0.4">
      <c r="A4" s="10" t="s">
        <v>445</v>
      </c>
      <c r="B4" t="s">
        <v>4</v>
      </c>
      <c r="C4" t="s">
        <v>21</v>
      </c>
      <c r="D4" t="s">
        <v>5</v>
      </c>
      <c r="E4" t="s">
        <v>74</v>
      </c>
      <c r="F4" s="20">
        <v>0.3923611111111111</v>
      </c>
      <c r="G4" s="20">
        <v>0.39583333333333331</v>
      </c>
      <c r="H4" s="20">
        <v>0.39930555555555558</v>
      </c>
      <c r="I4" s="20">
        <v>0.40972222222222227</v>
      </c>
      <c r="J4">
        <v>5</v>
      </c>
      <c r="K4">
        <v>15</v>
      </c>
      <c r="L4" s="2">
        <v>1</v>
      </c>
      <c r="M4">
        <v>1</v>
      </c>
    </row>
    <row r="5" spans="1:13" x14ac:dyDescent="0.4">
      <c r="A5" s="10" t="s">
        <v>445</v>
      </c>
      <c r="B5" t="s">
        <v>4</v>
      </c>
      <c r="C5" t="s">
        <v>41</v>
      </c>
      <c r="D5" t="s">
        <v>5</v>
      </c>
      <c r="E5" t="s">
        <v>71</v>
      </c>
      <c r="F5" s="20">
        <v>0.55902777777777779</v>
      </c>
      <c r="G5" s="20">
        <v>0.5625</v>
      </c>
      <c r="H5" s="20">
        <v>0.5625</v>
      </c>
      <c r="I5" s="20">
        <v>0.57291666666666663</v>
      </c>
      <c r="J5">
        <v>5</v>
      </c>
      <c r="K5">
        <v>15</v>
      </c>
      <c r="L5" s="2">
        <v>1</v>
      </c>
      <c r="M5">
        <v>1</v>
      </c>
    </row>
    <row r="6" spans="1:13" x14ac:dyDescent="0.4">
      <c r="A6" s="10" t="s">
        <v>445</v>
      </c>
      <c r="B6" t="s">
        <v>4</v>
      </c>
      <c r="C6" t="s">
        <v>44</v>
      </c>
      <c r="D6" t="s">
        <v>5</v>
      </c>
      <c r="E6" t="s">
        <v>75</v>
      </c>
      <c r="F6" s="20">
        <v>0.60069444444444442</v>
      </c>
      <c r="G6" s="20">
        <v>0.60416666666666663</v>
      </c>
      <c r="H6" s="20">
        <v>0.60416666666666663</v>
      </c>
      <c r="I6" s="20">
        <v>0.61458333333333337</v>
      </c>
      <c r="J6">
        <v>5</v>
      </c>
      <c r="K6">
        <v>15</v>
      </c>
      <c r="L6" s="2">
        <v>1</v>
      </c>
      <c r="M6">
        <v>1</v>
      </c>
    </row>
    <row r="7" spans="1:13" x14ac:dyDescent="0.4">
      <c r="A7" s="10" t="s">
        <v>445</v>
      </c>
      <c r="B7" t="s">
        <v>4</v>
      </c>
      <c r="C7" t="s">
        <v>26</v>
      </c>
      <c r="D7" t="s">
        <v>5</v>
      </c>
      <c r="E7" t="s">
        <v>74</v>
      </c>
      <c r="F7" s="20">
        <v>0.64236111111111105</v>
      </c>
      <c r="G7" s="20">
        <v>0.64583333333333337</v>
      </c>
      <c r="H7" s="20">
        <v>0.64444444444444449</v>
      </c>
      <c r="I7" s="20">
        <v>0.64930555555555558</v>
      </c>
      <c r="J7">
        <v>5</v>
      </c>
      <c r="K7">
        <v>7</v>
      </c>
      <c r="L7" s="2">
        <v>1</v>
      </c>
      <c r="M7">
        <v>1</v>
      </c>
    </row>
    <row r="8" spans="1:13" x14ac:dyDescent="0.4">
      <c r="A8" s="10" t="s">
        <v>445</v>
      </c>
      <c r="B8" t="s">
        <v>4</v>
      </c>
      <c r="C8" t="s">
        <v>29</v>
      </c>
      <c r="D8" t="s">
        <v>5</v>
      </c>
      <c r="E8" t="s">
        <v>74</v>
      </c>
      <c r="F8" s="20">
        <v>0.66319444444444442</v>
      </c>
      <c r="G8" s="20">
        <v>0.66666666666666663</v>
      </c>
      <c r="H8" s="20">
        <v>0.67013888888888884</v>
      </c>
      <c r="I8" s="20">
        <v>0.67708333333333337</v>
      </c>
      <c r="J8">
        <v>5</v>
      </c>
      <c r="K8">
        <v>10</v>
      </c>
      <c r="L8" s="2">
        <v>1</v>
      </c>
      <c r="M8">
        <v>1</v>
      </c>
    </row>
    <row r="9" spans="1:13" x14ac:dyDescent="0.4">
      <c r="A9" s="10" t="s">
        <v>445</v>
      </c>
      <c r="B9" t="s">
        <v>4</v>
      </c>
      <c r="C9" t="s">
        <v>32</v>
      </c>
      <c r="D9" t="s">
        <v>5</v>
      </c>
      <c r="E9" t="s">
        <v>72</v>
      </c>
      <c r="F9" s="20">
        <v>0.67361111111111116</v>
      </c>
      <c r="G9" s="20">
        <v>0.67708333333333337</v>
      </c>
      <c r="H9" s="20">
        <v>0.68055555555555547</v>
      </c>
      <c r="I9" s="20">
        <v>0.6875</v>
      </c>
      <c r="J9">
        <v>5</v>
      </c>
      <c r="K9">
        <v>10</v>
      </c>
      <c r="L9" s="2">
        <v>1</v>
      </c>
      <c r="M9">
        <v>1</v>
      </c>
    </row>
    <row r="10" spans="1:13" x14ac:dyDescent="0.4">
      <c r="A10" s="10" t="s">
        <v>445</v>
      </c>
      <c r="B10" t="s">
        <v>4</v>
      </c>
      <c r="C10" t="s">
        <v>54</v>
      </c>
      <c r="D10" t="s">
        <v>5</v>
      </c>
      <c r="E10" t="s">
        <v>72</v>
      </c>
      <c r="F10" s="20">
        <v>0.69444444444444453</v>
      </c>
      <c r="G10" s="20">
        <v>0.69791666666666663</v>
      </c>
      <c r="H10" s="20">
        <v>0.70138888888888884</v>
      </c>
      <c r="I10" s="20">
        <v>0.70833333333333337</v>
      </c>
      <c r="J10">
        <v>5</v>
      </c>
      <c r="K10">
        <v>10</v>
      </c>
      <c r="L10" s="2">
        <v>1</v>
      </c>
      <c r="M10">
        <v>1</v>
      </c>
    </row>
    <row r="11" spans="1:13" x14ac:dyDescent="0.4">
      <c r="A11" s="10" t="s">
        <v>445</v>
      </c>
      <c r="B11" t="s">
        <v>4</v>
      </c>
      <c r="C11" t="s">
        <v>59</v>
      </c>
      <c r="D11" t="s">
        <v>5</v>
      </c>
      <c r="E11" t="s">
        <v>73</v>
      </c>
      <c r="F11" s="20">
        <v>0.71875</v>
      </c>
      <c r="G11" s="20">
        <v>0.71875</v>
      </c>
      <c r="H11" s="20">
        <v>0.71875</v>
      </c>
      <c r="I11" s="20">
        <v>0.72916666666666663</v>
      </c>
      <c r="J11">
        <v>0</v>
      </c>
      <c r="K11">
        <v>15</v>
      </c>
      <c r="L11" s="2">
        <v>1</v>
      </c>
      <c r="M11">
        <v>1</v>
      </c>
    </row>
    <row r="12" spans="1:13" x14ac:dyDescent="0.4">
      <c r="A12" s="10" t="s">
        <v>445</v>
      </c>
      <c r="B12" t="s">
        <v>4</v>
      </c>
      <c r="C12" t="s">
        <v>63</v>
      </c>
      <c r="D12" t="s">
        <v>5</v>
      </c>
      <c r="E12" t="s">
        <v>73</v>
      </c>
      <c r="F12" s="20">
        <v>0.77083333333333337</v>
      </c>
      <c r="G12" s="20">
        <v>0.77083333333333337</v>
      </c>
      <c r="H12" s="20">
        <v>0.77430555555555547</v>
      </c>
      <c r="I12" s="20">
        <v>0.78125</v>
      </c>
      <c r="J12">
        <v>0</v>
      </c>
      <c r="K12">
        <v>10</v>
      </c>
      <c r="L12" s="2">
        <v>1</v>
      </c>
      <c r="M12">
        <v>1</v>
      </c>
    </row>
    <row r="13" spans="1:13" x14ac:dyDescent="0.4">
      <c r="A13" s="10" t="s">
        <v>445</v>
      </c>
      <c r="B13" t="s">
        <v>4</v>
      </c>
      <c r="C13" t="s">
        <v>68</v>
      </c>
      <c r="D13" t="s">
        <v>5</v>
      </c>
      <c r="E13" t="s">
        <v>72</v>
      </c>
      <c r="F13" s="20">
        <v>0.82291666666666663</v>
      </c>
      <c r="G13" s="20">
        <v>0.82638888888888884</v>
      </c>
      <c r="H13" s="20">
        <v>0.82986111111111116</v>
      </c>
      <c r="I13" s="20">
        <v>0.83680555555555547</v>
      </c>
      <c r="J13">
        <v>5</v>
      </c>
      <c r="K13">
        <v>10</v>
      </c>
      <c r="L13" s="2">
        <v>1</v>
      </c>
      <c r="M13">
        <v>1</v>
      </c>
    </row>
    <row r="14" spans="1:13" x14ac:dyDescent="0.4">
      <c r="A14" s="10" t="s">
        <v>445</v>
      </c>
      <c r="B14" t="s">
        <v>454</v>
      </c>
      <c r="C14" t="s">
        <v>446</v>
      </c>
      <c r="D14" t="s">
        <v>5</v>
      </c>
      <c r="E14" t="s">
        <v>74</v>
      </c>
      <c r="F14" s="20">
        <v>0.83333333333333337</v>
      </c>
      <c r="G14" s="20">
        <v>0.83333333333333337</v>
      </c>
      <c r="H14" s="20">
        <v>0.83680555555555547</v>
      </c>
      <c r="I14" s="20">
        <v>0.84375</v>
      </c>
      <c r="J14">
        <v>0</v>
      </c>
      <c r="K14">
        <v>10</v>
      </c>
      <c r="L14" s="2">
        <v>1</v>
      </c>
      <c r="M14">
        <v>1</v>
      </c>
    </row>
    <row r="15" spans="1:13" x14ac:dyDescent="0.4">
      <c r="A15" s="10" t="s">
        <v>445</v>
      </c>
      <c r="B15" t="s">
        <v>454</v>
      </c>
      <c r="C15" t="s">
        <v>21</v>
      </c>
      <c r="D15" t="s">
        <v>5</v>
      </c>
      <c r="E15" t="s">
        <v>71</v>
      </c>
      <c r="F15" s="20">
        <v>0.85416666666666663</v>
      </c>
      <c r="G15" s="20">
        <v>0.85416666666666663</v>
      </c>
      <c r="H15" s="20">
        <v>0.85763888888888884</v>
      </c>
      <c r="I15" s="20">
        <v>0.86805555555555547</v>
      </c>
      <c r="J15">
        <v>0</v>
      </c>
      <c r="K15">
        <v>15</v>
      </c>
      <c r="L15" s="2">
        <v>1</v>
      </c>
      <c r="M15">
        <v>1</v>
      </c>
    </row>
    <row r="16" spans="1:13" x14ac:dyDescent="0.4">
      <c r="A16" s="10" t="s">
        <v>445</v>
      </c>
      <c r="B16" t="s">
        <v>454</v>
      </c>
      <c r="C16" t="s">
        <v>26</v>
      </c>
      <c r="D16" t="s">
        <v>5</v>
      </c>
      <c r="E16" t="s">
        <v>74</v>
      </c>
      <c r="F16" s="20">
        <v>0.86458333333333337</v>
      </c>
      <c r="G16" s="20">
        <v>0.86458333333333337</v>
      </c>
      <c r="H16" s="20">
        <v>0.86805555555555547</v>
      </c>
      <c r="I16" s="20">
        <v>0.875</v>
      </c>
      <c r="J16">
        <v>0</v>
      </c>
      <c r="K16">
        <v>10</v>
      </c>
      <c r="L16" s="2">
        <v>1</v>
      </c>
      <c r="M16">
        <v>1</v>
      </c>
    </row>
    <row r="17" spans="1:13" x14ac:dyDescent="0.4">
      <c r="A17" s="10" t="s">
        <v>445</v>
      </c>
      <c r="B17" t="s">
        <v>19</v>
      </c>
      <c r="C17" t="s">
        <v>81</v>
      </c>
      <c r="D17" t="s">
        <v>49</v>
      </c>
      <c r="E17" t="s">
        <v>73</v>
      </c>
      <c r="F17" s="20">
        <v>0.64236111111111105</v>
      </c>
      <c r="G17" s="20">
        <v>0.64583333333333337</v>
      </c>
      <c r="H17" s="20">
        <v>0.64444444444444449</v>
      </c>
      <c r="I17" s="20">
        <v>0.64930555555555558</v>
      </c>
      <c r="J17">
        <v>5</v>
      </c>
      <c r="K17">
        <v>7</v>
      </c>
      <c r="L17" s="2">
        <v>1</v>
      </c>
      <c r="M17">
        <v>1</v>
      </c>
    </row>
    <row r="18" spans="1:13" x14ac:dyDescent="0.4">
      <c r="A18" s="10" t="s">
        <v>445</v>
      </c>
      <c r="B18" t="s">
        <v>19</v>
      </c>
      <c r="C18" t="s">
        <v>82</v>
      </c>
      <c r="D18" t="s">
        <v>49</v>
      </c>
      <c r="E18" t="s">
        <v>72</v>
      </c>
      <c r="F18" s="20">
        <v>0.66319444444444442</v>
      </c>
      <c r="G18" s="20">
        <v>0.66666666666666663</v>
      </c>
      <c r="H18" s="20">
        <v>0.67013888888888884</v>
      </c>
      <c r="I18" s="20">
        <v>0.67708333333333337</v>
      </c>
      <c r="J18">
        <v>5</v>
      </c>
      <c r="K18">
        <v>10</v>
      </c>
      <c r="L18" s="2">
        <v>1</v>
      </c>
      <c r="M18">
        <v>1</v>
      </c>
    </row>
    <row r="19" spans="1:13" x14ac:dyDescent="0.4">
      <c r="A19" s="10" t="s">
        <v>445</v>
      </c>
      <c r="B19" t="s">
        <v>454</v>
      </c>
      <c r="C19" t="s">
        <v>20</v>
      </c>
      <c r="D19" t="s">
        <v>49</v>
      </c>
      <c r="E19" t="s">
        <v>72</v>
      </c>
      <c r="F19" s="20">
        <v>0.67361111111111116</v>
      </c>
      <c r="G19" s="20">
        <v>0.67708333333333337</v>
      </c>
      <c r="H19" s="20">
        <v>0.68055555555555547</v>
      </c>
      <c r="I19" s="20">
        <v>0.6875</v>
      </c>
      <c r="J19">
        <v>5</v>
      </c>
      <c r="K19">
        <v>10</v>
      </c>
      <c r="L19" s="2">
        <v>1</v>
      </c>
      <c r="M19">
        <v>1</v>
      </c>
    </row>
    <row r="20" spans="1:13" x14ac:dyDescent="0.4">
      <c r="A20" s="10" t="s">
        <v>445</v>
      </c>
      <c r="B20" t="s">
        <v>19</v>
      </c>
      <c r="C20" t="s">
        <v>83</v>
      </c>
      <c r="D20" t="s">
        <v>49</v>
      </c>
      <c r="E20" t="s">
        <v>71</v>
      </c>
      <c r="F20" s="20">
        <v>0.69444444444444453</v>
      </c>
      <c r="G20" s="20">
        <v>0.69791666666666663</v>
      </c>
      <c r="H20" s="20">
        <v>0.70138888888888884</v>
      </c>
      <c r="I20" s="20">
        <v>0.70833333333333337</v>
      </c>
      <c r="J20">
        <v>5</v>
      </c>
      <c r="K20">
        <v>10</v>
      </c>
      <c r="L20" s="2">
        <v>1</v>
      </c>
      <c r="M20">
        <v>1</v>
      </c>
    </row>
    <row r="21" spans="1:13" x14ac:dyDescent="0.4">
      <c r="A21" s="10" t="s">
        <v>445</v>
      </c>
      <c r="B21" t="s">
        <v>19</v>
      </c>
      <c r="C21" t="s">
        <v>84</v>
      </c>
      <c r="D21" t="s">
        <v>49</v>
      </c>
      <c r="E21" t="s">
        <v>74</v>
      </c>
      <c r="F21" s="20">
        <v>0.71875</v>
      </c>
      <c r="G21" s="20">
        <v>0.71875</v>
      </c>
      <c r="H21" s="20">
        <v>0.71875</v>
      </c>
      <c r="I21" s="20">
        <v>0.72916666666666663</v>
      </c>
      <c r="J21">
        <v>0</v>
      </c>
      <c r="K21">
        <v>15</v>
      </c>
      <c r="L21" s="2">
        <v>1</v>
      </c>
      <c r="M21">
        <v>1</v>
      </c>
    </row>
    <row r="22" spans="1:13" x14ac:dyDescent="0.4">
      <c r="A22" s="10" t="s">
        <v>445</v>
      </c>
      <c r="B22" t="s">
        <v>454</v>
      </c>
      <c r="C22" t="s">
        <v>31</v>
      </c>
      <c r="D22" t="s">
        <v>49</v>
      </c>
      <c r="E22" t="s">
        <v>73</v>
      </c>
      <c r="F22" s="20">
        <v>0.77083333333333337</v>
      </c>
      <c r="G22" s="20">
        <v>0.77083333333333337</v>
      </c>
      <c r="H22" s="20">
        <v>0.77430555555555547</v>
      </c>
      <c r="I22" s="20">
        <v>0.78125</v>
      </c>
      <c r="J22">
        <v>0</v>
      </c>
      <c r="K22">
        <v>10</v>
      </c>
      <c r="L22" s="2">
        <v>1</v>
      </c>
      <c r="M22">
        <v>1</v>
      </c>
    </row>
    <row r="23" spans="1:13" x14ac:dyDescent="0.4">
      <c r="A23" s="10" t="s">
        <v>445</v>
      </c>
      <c r="B23" t="s">
        <v>454</v>
      </c>
      <c r="C23" t="s">
        <v>85</v>
      </c>
      <c r="D23" t="s">
        <v>49</v>
      </c>
      <c r="E23" t="s">
        <v>75</v>
      </c>
      <c r="F23" s="20">
        <v>0.82291666666666663</v>
      </c>
      <c r="G23" s="20">
        <v>0.82638888888888884</v>
      </c>
      <c r="H23" s="20">
        <v>0.82986111111111116</v>
      </c>
      <c r="I23" s="20">
        <v>0.83680555555555547</v>
      </c>
      <c r="J23">
        <v>5</v>
      </c>
      <c r="K23">
        <v>10</v>
      </c>
      <c r="L23" s="2">
        <v>1</v>
      </c>
      <c r="M23">
        <v>1</v>
      </c>
    </row>
    <row r="24" spans="1:13" x14ac:dyDescent="0.4">
      <c r="A24" s="10" t="s">
        <v>445</v>
      </c>
      <c r="B24" t="s">
        <v>16</v>
      </c>
      <c r="C24" t="s">
        <v>18</v>
      </c>
      <c r="D24" t="s">
        <v>17</v>
      </c>
      <c r="E24" t="s">
        <v>71</v>
      </c>
      <c r="F24" s="20">
        <v>0.71875</v>
      </c>
      <c r="G24" s="20">
        <v>0.71875</v>
      </c>
      <c r="H24" s="20">
        <v>0.71875</v>
      </c>
      <c r="I24" s="20">
        <v>0.72916666666666663</v>
      </c>
      <c r="J24">
        <v>0</v>
      </c>
      <c r="K24">
        <v>15</v>
      </c>
      <c r="L24" s="2">
        <v>1</v>
      </c>
      <c r="M24">
        <v>1</v>
      </c>
    </row>
    <row r="25" spans="1:13" x14ac:dyDescent="0.4">
      <c r="A25" s="10" t="s">
        <v>445</v>
      </c>
      <c r="B25" t="s">
        <v>16</v>
      </c>
      <c r="C25" t="s">
        <v>37</v>
      </c>
      <c r="D25" t="s">
        <v>17</v>
      </c>
      <c r="E25" t="s">
        <v>73</v>
      </c>
      <c r="F25" s="20">
        <v>0.77083333333333337</v>
      </c>
      <c r="G25" s="20">
        <v>0.77083333333333337</v>
      </c>
      <c r="H25" s="20">
        <v>0.77430555555555547</v>
      </c>
      <c r="I25" s="20">
        <v>0.78125</v>
      </c>
      <c r="J25">
        <v>0</v>
      </c>
      <c r="K25">
        <v>10</v>
      </c>
      <c r="L25" s="2">
        <v>1</v>
      </c>
      <c r="M25">
        <v>1</v>
      </c>
    </row>
    <row r="26" spans="1:13" x14ac:dyDescent="0.4">
      <c r="A26" s="10" t="s">
        <v>445</v>
      </c>
      <c r="B26" t="s">
        <v>16</v>
      </c>
      <c r="C26" t="s">
        <v>42</v>
      </c>
      <c r="D26" t="s">
        <v>17</v>
      </c>
      <c r="E26" t="s">
        <v>73</v>
      </c>
      <c r="F26" s="20">
        <v>0.82291666666666663</v>
      </c>
      <c r="G26" s="20">
        <v>0.82638888888888884</v>
      </c>
      <c r="H26" s="20">
        <v>0.82986111111111116</v>
      </c>
      <c r="I26" s="20">
        <v>0.83680555555555547</v>
      </c>
      <c r="J26">
        <v>5</v>
      </c>
      <c r="K26">
        <v>10</v>
      </c>
      <c r="L26" s="2">
        <v>1</v>
      </c>
      <c r="M26">
        <v>1</v>
      </c>
    </row>
    <row r="27" spans="1:13" x14ac:dyDescent="0.4">
      <c r="A27" s="10" t="s">
        <v>445</v>
      </c>
      <c r="B27" t="s">
        <v>16</v>
      </c>
      <c r="C27" t="s">
        <v>48</v>
      </c>
      <c r="D27" t="s">
        <v>17</v>
      </c>
      <c r="E27" t="s">
        <v>75</v>
      </c>
      <c r="F27" s="20">
        <v>0.83333333333333337</v>
      </c>
      <c r="G27" s="20">
        <v>0.83333333333333337</v>
      </c>
      <c r="H27" s="20">
        <v>0.83680555555555547</v>
      </c>
      <c r="I27" s="20">
        <v>0.84375</v>
      </c>
      <c r="J27">
        <v>0</v>
      </c>
      <c r="K27">
        <v>10</v>
      </c>
      <c r="L27" s="2">
        <v>1</v>
      </c>
      <c r="M27">
        <v>1</v>
      </c>
    </row>
    <row r="28" spans="1:13" x14ac:dyDescent="0.4">
      <c r="A28" s="10" t="s">
        <v>445</v>
      </c>
      <c r="B28" t="s">
        <v>16</v>
      </c>
      <c r="C28" t="s">
        <v>30</v>
      </c>
      <c r="D28" t="s">
        <v>17</v>
      </c>
      <c r="E28" t="s">
        <v>75</v>
      </c>
      <c r="F28" s="20">
        <v>0.85416666666666663</v>
      </c>
      <c r="G28" s="20">
        <v>0.85416666666666663</v>
      </c>
      <c r="H28" s="20">
        <v>0.85763888888888884</v>
      </c>
      <c r="I28" s="20">
        <v>0.86805555555555547</v>
      </c>
      <c r="J28">
        <v>0</v>
      </c>
      <c r="K28">
        <v>15</v>
      </c>
      <c r="L28" s="2">
        <v>1</v>
      </c>
      <c r="M28">
        <v>1</v>
      </c>
    </row>
    <row r="29" spans="1:13" x14ac:dyDescent="0.4">
      <c r="A29" s="10" t="s">
        <v>445</v>
      </c>
      <c r="B29" t="s">
        <v>16</v>
      </c>
      <c r="C29" t="s">
        <v>36</v>
      </c>
      <c r="D29" t="s">
        <v>17</v>
      </c>
      <c r="E29" t="s">
        <v>73</v>
      </c>
      <c r="F29" s="20">
        <v>0.86458333333333337</v>
      </c>
      <c r="G29" s="20">
        <v>0.86458333333333337</v>
      </c>
      <c r="H29" s="20">
        <v>0.86805555555555547</v>
      </c>
      <c r="I29" s="20">
        <v>0.875</v>
      </c>
      <c r="J29">
        <v>0</v>
      </c>
      <c r="K29">
        <v>10</v>
      </c>
      <c r="L29" s="2">
        <v>1</v>
      </c>
      <c r="M29">
        <v>1</v>
      </c>
    </row>
    <row r="30" spans="1:13" x14ac:dyDescent="0.4">
      <c r="A30" s="10" t="s">
        <v>445</v>
      </c>
      <c r="B30" t="s">
        <v>16</v>
      </c>
      <c r="C30" t="s">
        <v>53</v>
      </c>
      <c r="D30" t="s">
        <v>17</v>
      </c>
      <c r="E30" t="s">
        <v>73</v>
      </c>
      <c r="F30" s="20">
        <v>0.68055555555555547</v>
      </c>
      <c r="G30" s="20">
        <v>0.6875</v>
      </c>
      <c r="H30" s="20">
        <v>0.6875</v>
      </c>
      <c r="I30" s="20">
        <v>0.69444444444444453</v>
      </c>
      <c r="J30">
        <v>10</v>
      </c>
      <c r="K30">
        <v>10</v>
      </c>
      <c r="L30" s="2">
        <v>1</v>
      </c>
      <c r="M30">
        <v>1</v>
      </c>
    </row>
    <row r="31" spans="1:13" x14ac:dyDescent="0.4">
      <c r="A31" s="10" t="s">
        <v>445</v>
      </c>
      <c r="B31" t="s">
        <v>16</v>
      </c>
      <c r="C31" t="s">
        <v>56</v>
      </c>
      <c r="D31" t="s">
        <v>17</v>
      </c>
      <c r="E31" t="s">
        <v>71</v>
      </c>
      <c r="F31" s="20">
        <v>0.74652777777777779</v>
      </c>
      <c r="H31" s="20">
        <v>0.75347222222222221</v>
      </c>
      <c r="I31" s="20">
        <v>0.76041666666666663</v>
      </c>
      <c r="J31">
        <v>5</v>
      </c>
      <c r="K31">
        <v>10</v>
      </c>
      <c r="L31" s="2">
        <v>1</v>
      </c>
      <c r="M31">
        <v>1</v>
      </c>
    </row>
    <row r="32" spans="1:13" x14ac:dyDescent="0.4">
      <c r="A32" s="10" t="s">
        <v>445</v>
      </c>
      <c r="B32" t="s">
        <v>16</v>
      </c>
      <c r="C32" t="s">
        <v>60</v>
      </c>
      <c r="D32" t="s">
        <v>17</v>
      </c>
      <c r="E32" t="s">
        <v>75</v>
      </c>
      <c r="F32" s="20">
        <v>0.38194444444444442</v>
      </c>
      <c r="G32" s="20">
        <v>0.38541666666666669</v>
      </c>
      <c r="H32" s="20">
        <v>0.3888888888888889</v>
      </c>
      <c r="I32" s="20">
        <v>0.39930555555555558</v>
      </c>
      <c r="J32">
        <v>5</v>
      </c>
      <c r="K32">
        <v>15</v>
      </c>
      <c r="L32" s="2">
        <v>1</v>
      </c>
      <c r="M32">
        <v>1</v>
      </c>
    </row>
    <row r="33" spans="1:13" x14ac:dyDescent="0.4">
      <c r="A33" s="10" t="s">
        <v>445</v>
      </c>
      <c r="B33" t="s">
        <v>16</v>
      </c>
      <c r="C33" t="s">
        <v>62</v>
      </c>
      <c r="D33" t="s">
        <v>17</v>
      </c>
      <c r="E33" t="s">
        <v>74</v>
      </c>
      <c r="F33" s="20">
        <v>0.67361111111111116</v>
      </c>
      <c r="G33" s="20">
        <v>0.67708333333333337</v>
      </c>
      <c r="H33" s="20">
        <v>0.68055555555555547</v>
      </c>
      <c r="I33" s="20">
        <v>0.6875</v>
      </c>
      <c r="J33">
        <v>5</v>
      </c>
      <c r="K33">
        <v>10</v>
      </c>
      <c r="L33" s="2">
        <v>1</v>
      </c>
      <c r="M33">
        <v>1</v>
      </c>
    </row>
    <row r="34" spans="1:13" x14ac:dyDescent="0.4">
      <c r="A34" s="10" t="s">
        <v>445</v>
      </c>
      <c r="B34" t="s">
        <v>16</v>
      </c>
      <c r="C34" t="s">
        <v>65</v>
      </c>
      <c r="D34" t="s">
        <v>17</v>
      </c>
      <c r="E34" t="s">
        <v>73</v>
      </c>
      <c r="F34" s="20">
        <v>0.72569444444444453</v>
      </c>
      <c r="G34" s="20">
        <v>0.72916666666666663</v>
      </c>
      <c r="H34" s="20">
        <v>0.73263888888888884</v>
      </c>
      <c r="I34" s="20">
        <v>0.73958333333333337</v>
      </c>
      <c r="J34">
        <v>5</v>
      </c>
      <c r="K34">
        <v>10</v>
      </c>
      <c r="L34" s="2">
        <v>1</v>
      </c>
      <c r="M34">
        <v>1</v>
      </c>
    </row>
    <row r="35" spans="1:13" x14ac:dyDescent="0.4">
      <c r="A35" s="10" t="s">
        <v>445</v>
      </c>
      <c r="B35" t="s">
        <v>438</v>
      </c>
      <c r="C35" t="s">
        <v>43</v>
      </c>
      <c r="D35" t="s">
        <v>50</v>
      </c>
      <c r="E35" t="s">
        <v>74</v>
      </c>
      <c r="F35" s="20">
        <v>0.71875</v>
      </c>
      <c r="G35" s="20">
        <v>0.71875</v>
      </c>
      <c r="H35" s="20">
        <v>0.71875</v>
      </c>
      <c r="I35" s="20">
        <v>0.72916666666666663</v>
      </c>
      <c r="J35">
        <v>0</v>
      </c>
      <c r="K35">
        <v>15</v>
      </c>
      <c r="L35" s="2">
        <v>1</v>
      </c>
      <c r="M35">
        <v>1</v>
      </c>
    </row>
    <row r="36" spans="1:13" x14ac:dyDescent="0.4">
      <c r="A36" s="10" t="s">
        <v>445</v>
      </c>
      <c r="B36" t="s">
        <v>438</v>
      </c>
      <c r="C36" t="s">
        <v>15</v>
      </c>
      <c r="D36" t="s">
        <v>50</v>
      </c>
      <c r="E36" t="s">
        <v>75</v>
      </c>
      <c r="F36" s="20">
        <v>0.77083333333333337</v>
      </c>
      <c r="G36" s="20">
        <v>0.77083333333333337</v>
      </c>
      <c r="H36" s="20">
        <v>0.77430555555555547</v>
      </c>
      <c r="I36" s="20">
        <v>0.78125</v>
      </c>
      <c r="J36">
        <v>0</v>
      </c>
      <c r="K36">
        <v>10</v>
      </c>
      <c r="L36" s="2">
        <v>1</v>
      </c>
      <c r="M36">
        <v>1</v>
      </c>
    </row>
    <row r="37" spans="1:13" x14ac:dyDescent="0.4">
      <c r="A37" s="10" t="s">
        <v>445</v>
      </c>
      <c r="B37" t="s">
        <v>438</v>
      </c>
      <c r="C37" t="s">
        <v>29</v>
      </c>
      <c r="D37" t="s">
        <v>50</v>
      </c>
      <c r="E37" t="s">
        <v>73</v>
      </c>
      <c r="F37" s="20">
        <v>0.82291666666666663</v>
      </c>
      <c r="G37" s="20">
        <v>0.82638888888888884</v>
      </c>
      <c r="H37" s="20">
        <v>0.82986111111111116</v>
      </c>
      <c r="I37" s="20">
        <v>0.83680555555555547</v>
      </c>
      <c r="J37">
        <v>5</v>
      </c>
      <c r="K37">
        <v>10</v>
      </c>
      <c r="L37" s="2">
        <v>1</v>
      </c>
      <c r="M37">
        <v>1</v>
      </c>
    </row>
    <row r="38" spans="1:13" x14ac:dyDescent="0.4">
      <c r="A38" s="10" t="s">
        <v>445</v>
      </c>
      <c r="B38" t="s">
        <v>9</v>
      </c>
      <c r="C38" t="s">
        <v>11</v>
      </c>
      <c r="D38" t="s">
        <v>10</v>
      </c>
      <c r="E38" t="s">
        <v>72</v>
      </c>
      <c r="F38" s="20">
        <v>0.49305555555555558</v>
      </c>
      <c r="G38" s="20">
        <v>0.48958333333333331</v>
      </c>
      <c r="H38" s="20">
        <v>0.49652777777777773</v>
      </c>
      <c r="I38" s="20">
        <v>0.50347222222222221</v>
      </c>
      <c r="J38">
        <v>-5</v>
      </c>
      <c r="K38">
        <v>10</v>
      </c>
      <c r="L38" s="2">
        <v>1</v>
      </c>
      <c r="M38">
        <v>1</v>
      </c>
    </row>
    <row r="39" spans="1:13" x14ac:dyDescent="0.4">
      <c r="A39" s="10" t="s">
        <v>445</v>
      </c>
      <c r="B39" t="s">
        <v>9</v>
      </c>
      <c r="C39" t="s">
        <v>39</v>
      </c>
      <c r="D39" t="s">
        <v>10</v>
      </c>
      <c r="E39" t="s">
        <v>74</v>
      </c>
      <c r="F39" s="20">
        <v>0.51736111111111105</v>
      </c>
      <c r="G39" s="20">
        <v>0.52083333333333337</v>
      </c>
      <c r="H39" s="20">
        <v>0.52083333333333337</v>
      </c>
      <c r="I39" s="20">
        <v>0.53125</v>
      </c>
      <c r="J39">
        <v>5</v>
      </c>
      <c r="K39">
        <v>15</v>
      </c>
      <c r="L39" s="2">
        <v>1</v>
      </c>
      <c r="M39">
        <v>1</v>
      </c>
    </row>
    <row r="40" spans="1:13" x14ac:dyDescent="0.4">
      <c r="A40" s="10" t="s">
        <v>445</v>
      </c>
      <c r="B40" t="s">
        <v>9</v>
      </c>
      <c r="C40" t="s">
        <v>47</v>
      </c>
      <c r="D40" t="s">
        <v>10</v>
      </c>
      <c r="E40" t="s">
        <v>72</v>
      </c>
      <c r="F40" s="20">
        <v>0.55902777777777779</v>
      </c>
      <c r="G40" s="20">
        <v>0.5625</v>
      </c>
      <c r="H40" s="20">
        <v>0.5625</v>
      </c>
      <c r="I40" s="20">
        <v>0.56944444444444442</v>
      </c>
      <c r="J40">
        <v>5</v>
      </c>
      <c r="K40">
        <v>10</v>
      </c>
      <c r="L40" s="2">
        <v>1</v>
      </c>
      <c r="M40">
        <v>1</v>
      </c>
    </row>
    <row r="41" spans="1:13" x14ac:dyDescent="0.4">
      <c r="A41" s="10" t="s">
        <v>445</v>
      </c>
      <c r="B41" t="s">
        <v>9</v>
      </c>
      <c r="C41" t="s">
        <v>27</v>
      </c>
      <c r="D41" t="s">
        <v>10</v>
      </c>
      <c r="E41" t="s">
        <v>73</v>
      </c>
      <c r="F41" s="20">
        <v>0.49305555555555558</v>
      </c>
      <c r="G41" s="20">
        <v>0.48958333333333331</v>
      </c>
      <c r="H41" s="20">
        <v>0.49652777777777773</v>
      </c>
      <c r="I41" s="20">
        <v>0.50347222222222221</v>
      </c>
      <c r="J41">
        <v>-5</v>
      </c>
      <c r="K41">
        <v>10</v>
      </c>
      <c r="L41" s="2">
        <v>1</v>
      </c>
      <c r="M41">
        <v>1</v>
      </c>
    </row>
    <row r="42" spans="1:13" x14ac:dyDescent="0.4">
      <c r="A42" s="10" t="s">
        <v>445</v>
      </c>
      <c r="B42" t="s">
        <v>9</v>
      </c>
      <c r="C42" t="s">
        <v>35</v>
      </c>
      <c r="D42" t="s">
        <v>10</v>
      </c>
      <c r="E42" t="s">
        <v>71</v>
      </c>
      <c r="F42" s="20">
        <v>0.60069444444444442</v>
      </c>
      <c r="G42" s="20">
        <v>0.60416666666666663</v>
      </c>
      <c r="H42" s="20">
        <v>0.60416666666666663</v>
      </c>
      <c r="I42" s="20">
        <v>0.61458333333333337</v>
      </c>
      <c r="J42">
        <v>5</v>
      </c>
      <c r="K42">
        <v>15</v>
      </c>
      <c r="L42" s="2">
        <v>1</v>
      </c>
      <c r="M42">
        <v>1</v>
      </c>
    </row>
    <row r="43" spans="1:13" x14ac:dyDescent="0.4">
      <c r="A43" s="10" t="s">
        <v>445</v>
      </c>
      <c r="B43" t="s">
        <v>9</v>
      </c>
      <c r="C43" t="s">
        <v>51</v>
      </c>
      <c r="D43" t="s">
        <v>10</v>
      </c>
      <c r="E43" t="s">
        <v>71</v>
      </c>
      <c r="F43" s="20">
        <v>0.64236111111111105</v>
      </c>
      <c r="G43" s="20">
        <v>0.64583333333333337</v>
      </c>
      <c r="H43" s="20">
        <v>0.64444444444444449</v>
      </c>
      <c r="I43" s="20">
        <v>0.64930555555555558</v>
      </c>
      <c r="J43">
        <v>5</v>
      </c>
      <c r="K43">
        <v>7</v>
      </c>
      <c r="L43" s="2">
        <v>1</v>
      </c>
      <c r="M43">
        <v>1</v>
      </c>
    </row>
    <row r="44" spans="1:13" x14ac:dyDescent="0.4">
      <c r="A44" s="10" t="s">
        <v>445</v>
      </c>
      <c r="B44" t="s">
        <v>9</v>
      </c>
      <c r="C44" t="s">
        <v>58</v>
      </c>
      <c r="D44" t="s">
        <v>10</v>
      </c>
      <c r="E44" t="s">
        <v>72</v>
      </c>
      <c r="F44" s="20">
        <v>0.66319444444444442</v>
      </c>
      <c r="G44" s="20">
        <v>0.66666666666666663</v>
      </c>
      <c r="H44" s="20">
        <v>0.67013888888888884</v>
      </c>
      <c r="I44" s="20">
        <v>0.67708333333333337</v>
      </c>
      <c r="J44">
        <v>5</v>
      </c>
      <c r="K44">
        <v>10</v>
      </c>
      <c r="L44" s="2">
        <v>1</v>
      </c>
      <c r="M44">
        <v>1</v>
      </c>
    </row>
    <row r="45" spans="1:13" x14ac:dyDescent="0.4">
      <c r="A45" s="10" t="s">
        <v>445</v>
      </c>
      <c r="B45" t="s">
        <v>9</v>
      </c>
      <c r="C45" t="s">
        <v>61</v>
      </c>
      <c r="D45" t="s">
        <v>10</v>
      </c>
      <c r="E45" t="s">
        <v>72</v>
      </c>
      <c r="F45" s="20">
        <v>0.67361111111111116</v>
      </c>
      <c r="G45" s="20">
        <v>0.67708333333333337</v>
      </c>
      <c r="H45" s="20">
        <v>0.68055555555555547</v>
      </c>
      <c r="I45" s="20">
        <v>0.6875</v>
      </c>
      <c r="J45">
        <v>5</v>
      </c>
      <c r="K45">
        <v>10</v>
      </c>
      <c r="L45" s="2">
        <v>1</v>
      </c>
      <c r="M45">
        <v>1</v>
      </c>
    </row>
    <row r="46" spans="1:13" x14ac:dyDescent="0.4">
      <c r="A46" s="10" t="s">
        <v>445</v>
      </c>
      <c r="B46" t="s">
        <v>9</v>
      </c>
      <c r="C46" t="s">
        <v>67</v>
      </c>
      <c r="D46" t="s">
        <v>10</v>
      </c>
      <c r="E46" t="s">
        <v>73</v>
      </c>
      <c r="F46" s="20">
        <v>0.69444444444444453</v>
      </c>
      <c r="G46" s="20">
        <v>0.69791666666666663</v>
      </c>
      <c r="H46" s="20">
        <v>0.70138888888888884</v>
      </c>
      <c r="I46" s="20">
        <v>0.70833333333333337</v>
      </c>
      <c r="J46">
        <v>5</v>
      </c>
      <c r="K46">
        <v>10</v>
      </c>
      <c r="L46" s="2">
        <v>1</v>
      </c>
      <c r="M46">
        <v>1</v>
      </c>
    </row>
    <row r="47" spans="1:13" x14ac:dyDescent="0.4">
      <c r="A47" s="10" t="s">
        <v>445</v>
      </c>
      <c r="B47" t="s">
        <v>438</v>
      </c>
      <c r="C47" t="s">
        <v>44</v>
      </c>
      <c r="D47" t="s">
        <v>52</v>
      </c>
      <c r="E47" t="s">
        <v>74</v>
      </c>
      <c r="F47" s="20">
        <v>0.60069444444444442</v>
      </c>
      <c r="G47" s="20">
        <v>0.60416666666666663</v>
      </c>
      <c r="H47" s="20">
        <v>0.60416666666666663</v>
      </c>
      <c r="I47" s="20">
        <v>0.61458333333333337</v>
      </c>
      <c r="J47">
        <v>5</v>
      </c>
      <c r="K47">
        <v>15</v>
      </c>
      <c r="L47" s="2">
        <v>1</v>
      </c>
      <c r="M47">
        <v>1</v>
      </c>
    </row>
    <row r="48" spans="1:13" x14ac:dyDescent="0.4">
      <c r="A48" s="10" t="s">
        <v>445</v>
      </c>
      <c r="B48" t="s">
        <v>438</v>
      </c>
      <c r="C48" t="s">
        <v>63</v>
      </c>
      <c r="D48" t="s">
        <v>52</v>
      </c>
      <c r="E48" t="s">
        <v>74</v>
      </c>
      <c r="F48" s="20">
        <v>0.3923611111111111</v>
      </c>
      <c r="G48" s="20">
        <v>0.39583333333333331</v>
      </c>
      <c r="H48" s="20">
        <v>0.39930555555555558</v>
      </c>
      <c r="I48" s="20">
        <v>0.40972222222222227</v>
      </c>
      <c r="J48">
        <v>5</v>
      </c>
      <c r="K48">
        <v>15</v>
      </c>
      <c r="L48" s="2">
        <v>1</v>
      </c>
      <c r="M48">
        <v>1</v>
      </c>
    </row>
    <row r="49" spans="1:13" x14ac:dyDescent="0.4">
      <c r="A49" s="10" t="s">
        <v>445</v>
      </c>
      <c r="B49" t="s">
        <v>12</v>
      </c>
      <c r="C49" t="s">
        <v>14</v>
      </c>
      <c r="D49" t="s">
        <v>13</v>
      </c>
      <c r="E49" t="s">
        <v>74</v>
      </c>
      <c r="F49" s="20">
        <v>0.60069444444444442</v>
      </c>
      <c r="G49" s="20">
        <v>0.60416666666666663</v>
      </c>
      <c r="H49" s="20">
        <v>0.60416666666666663</v>
      </c>
      <c r="I49" s="20">
        <v>0.61458333333333337</v>
      </c>
      <c r="J49">
        <v>5</v>
      </c>
      <c r="K49">
        <v>15</v>
      </c>
      <c r="L49" s="2">
        <v>1</v>
      </c>
      <c r="M49">
        <v>1</v>
      </c>
    </row>
    <row r="50" spans="1:13" x14ac:dyDescent="0.4">
      <c r="A50" s="10" t="s">
        <v>445</v>
      </c>
      <c r="B50" t="s">
        <v>12</v>
      </c>
      <c r="C50" t="s">
        <v>22</v>
      </c>
      <c r="D50" t="s">
        <v>13</v>
      </c>
      <c r="E50" t="s">
        <v>75</v>
      </c>
      <c r="F50" s="20">
        <v>0.64236111111111105</v>
      </c>
      <c r="G50" s="20">
        <v>0.64583333333333337</v>
      </c>
      <c r="H50" s="20">
        <v>0.64444444444444449</v>
      </c>
      <c r="I50" s="20">
        <v>0.64930555555555558</v>
      </c>
      <c r="J50">
        <v>5</v>
      </c>
      <c r="K50">
        <v>7</v>
      </c>
      <c r="L50" s="2">
        <v>1</v>
      </c>
      <c r="M50">
        <v>1</v>
      </c>
    </row>
    <row r="51" spans="1:13" x14ac:dyDescent="0.4">
      <c r="A51" s="10" t="s">
        <v>445</v>
      </c>
      <c r="B51" t="s">
        <v>12</v>
      </c>
      <c r="C51" t="s">
        <v>40</v>
      </c>
      <c r="D51" t="s">
        <v>13</v>
      </c>
      <c r="E51" t="s">
        <v>75</v>
      </c>
      <c r="F51" s="20">
        <v>0.66319444444444442</v>
      </c>
      <c r="G51" s="20">
        <v>0.66666666666666663</v>
      </c>
      <c r="H51" s="20">
        <v>0.67013888888888884</v>
      </c>
      <c r="I51" s="20">
        <v>0.67708333333333337</v>
      </c>
      <c r="J51">
        <v>5</v>
      </c>
      <c r="K51">
        <v>10</v>
      </c>
      <c r="L51" s="2">
        <v>1</v>
      </c>
      <c r="M51">
        <v>1</v>
      </c>
    </row>
    <row r="52" spans="1:13" x14ac:dyDescent="0.4">
      <c r="A52" s="10" t="s">
        <v>445</v>
      </c>
      <c r="B52" t="s">
        <v>12</v>
      </c>
      <c r="C52" t="s">
        <v>45</v>
      </c>
      <c r="D52" t="s">
        <v>13</v>
      </c>
      <c r="E52" t="s">
        <v>71</v>
      </c>
      <c r="F52" s="20">
        <v>0.67361111111111116</v>
      </c>
      <c r="G52" s="20">
        <v>0.67708333333333337</v>
      </c>
      <c r="H52" s="20">
        <v>0.68055555555555547</v>
      </c>
      <c r="I52" s="20">
        <v>0.6875</v>
      </c>
      <c r="J52">
        <v>5</v>
      </c>
      <c r="K52">
        <v>10</v>
      </c>
      <c r="L52" s="2">
        <v>1</v>
      </c>
      <c r="M52">
        <v>1</v>
      </c>
    </row>
    <row r="53" spans="1:13" x14ac:dyDescent="0.4">
      <c r="A53" s="10" t="s">
        <v>445</v>
      </c>
      <c r="B53" t="s">
        <v>12</v>
      </c>
      <c r="C53" t="s">
        <v>28</v>
      </c>
      <c r="D53" t="s">
        <v>13</v>
      </c>
      <c r="E53" t="s">
        <v>72</v>
      </c>
      <c r="F53" s="20">
        <v>0.69444444444444453</v>
      </c>
      <c r="G53" s="20">
        <v>0.69791666666666663</v>
      </c>
      <c r="H53" s="20">
        <v>0.70138888888888884</v>
      </c>
      <c r="I53" s="20">
        <v>0.70833333333333337</v>
      </c>
      <c r="J53">
        <v>5</v>
      </c>
      <c r="K53">
        <v>10</v>
      </c>
      <c r="L53" s="2">
        <v>1</v>
      </c>
      <c r="M53">
        <v>1</v>
      </c>
    </row>
    <row r="54" spans="1:13" x14ac:dyDescent="0.4">
      <c r="A54" s="10" t="s">
        <v>445</v>
      </c>
      <c r="B54" t="s">
        <v>12</v>
      </c>
      <c r="C54" t="s">
        <v>33</v>
      </c>
      <c r="D54" t="s">
        <v>13</v>
      </c>
      <c r="E54" t="s">
        <v>74</v>
      </c>
      <c r="F54" s="20">
        <v>0.71875</v>
      </c>
      <c r="G54" s="20">
        <v>0.71875</v>
      </c>
      <c r="H54" s="20">
        <v>0.71875</v>
      </c>
      <c r="I54" s="20">
        <v>0.72916666666666663</v>
      </c>
      <c r="J54">
        <v>0</v>
      </c>
      <c r="K54">
        <v>15</v>
      </c>
      <c r="L54" s="2">
        <v>1</v>
      </c>
      <c r="M54">
        <v>1</v>
      </c>
    </row>
    <row r="55" spans="1:13" x14ac:dyDescent="0.4">
      <c r="A55" s="10" t="s">
        <v>445</v>
      </c>
      <c r="B55" t="s">
        <v>12</v>
      </c>
      <c r="C55" t="s">
        <v>55</v>
      </c>
      <c r="D55" t="s">
        <v>13</v>
      </c>
      <c r="E55" t="s">
        <v>74</v>
      </c>
      <c r="F55" s="20">
        <v>0.82291666666666663</v>
      </c>
      <c r="G55" s="20">
        <v>0.82638888888888884</v>
      </c>
      <c r="H55" s="20">
        <v>0.82986111111111116</v>
      </c>
      <c r="I55" s="20">
        <v>0.83680555555555547</v>
      </c>
      <c r="J55">
        <v>5</v>
      </c>
      <c r="K55">
        <v>10</v>
      </c>
      <c r="L55" s="2">
        <v>1</v>
      </c>
      <c r="M55">
        <v>1</v>
      </c>
    </row>
    <row r="56" spans="1:13" x14ac:dyDescent="0.4">
      <c r="A56" s="10" t="s">
        <v>445</v>
      </c>
      <c r="B56" t="s">
        <v>12</v>
      </c>
      <c r="C56" t="s">
        <v>57</v>
      </c>
      <c r="D56" t="s">
        <v>13</v>
      </c>
      <c r="E56" t="s">
        <v>73</v>
      </c>
      <c r="F56" s="20">
        <v>0.83333333333333337</v>
      </c>
      <c r="G56" s="20">
        <v>0.83333333333333337</v>
      </c>
      <c r="H56" s="20">
        <v>0.83680555555555547</v>
      </c>
      <c r="I56" s="20">
        <v>0.84375</v>
      </c>
      <c r="J56">
        <v>0</v>
      </c>
      <c r="K56">
        <v>10</v>
      </c>
      <c r="L56" s="2">
        <v>1</v>
      </c>
      <c r="M56">
        <v>1</v>
      </c>
    </row>
    <row r="57" spans="1:13" x14ac:dyDescent="0.4">
      <c r="A57" s="10" t="s">
        <v>445</v>
      </c>
      <c r="B57" t="s">
        <v>12</v>
      </c>
      <c r="C57" t="s">
        <v>64</v>
      </c>
      <c r="D57" t="s">
        <v>13</v>
      </c>
      <c r="E57" t="s">
        <v>72</v>
      </c>
      <c r="F57" s="20">
        <v>0.85416666666666663</v>
      </c>
      <c r="G57" s="20">
        <v>0.85416666666666663</v>
      </c>
      <c r="H57" s="20">
        <v>0.85763888888888884</v>
      </c>
      <c r="I57" s="20">
        <v>0.86805555555555547</v>
      </c>
      <c r="J57">
        <v>0</v>
      </c>
      <c r="K57">
        <v>15</v>
      </c>
      <c r="L57" s="2">
        <v>1</v>
      </c>
      <c r="M57">
        <v>1</v>
      </c>
    </row>
    <row r="58" spans="1:13" x14ac:dyDescent="0.4">
      <c r="A58" s="10" t="s">
        <v>445</v>
      </c>
      <c r="B58" t="s">
        <v>12</v>
      </c>
      <c r="C58" t="s">
        <v>66</v>
      </c>
      <c r="D58" t="s">
        <v>13</v>
      </c>
      <c r="E58" t="s">
        <v>71</v>
      </c>
      <c r="F58" s="20">
        <v>0.86458333333333337</v>
      </c>
      <c r="G58" s="20">
        <v>0.86458333333333337</v>
      </c>
      <c r="H58" s="20">
        <v>0.86805555555555547</v>
      </c>
      <c r="I58" s="20">
        <v>0.875</v>
      </c>
      <c r="J58">
        <v>0</v>
      </c>
      <c r="K58">
        <v>10</v>
      </c>
      <c r="L58" s="2">
        <v>1</v>
      </c>
      <c r="M58">
        <v>1</v>
      </c>
    </row>
    <row r="59" spans="1:13" x14ac:dyDescent="0.4">
      <c r="A59" s="10" t="s">
        <v>445</v>
      </c>
      <c r="B59" t="s">
        <v>6</v>
      </c>
      <c r="C59" t="s">
        <v>8</v>
      </c>
      <c r="D59" t="s">
        <v>7</v>
      </c>
      <c r="E59" t="s">
        <v>73</v>
      </c>
      <c r="F59" s="20">
        <v>0.3923611111111111</v>
      </c>
      <c r="G59" s="20">
        <v>0.39583333333333331</v>
      </c>
      <c r="H59" s="20">
        <v>0.39930555555555558</v>
      </c>
      <c r="I59" s="20">
        <v>0.40972222222222227</v>
      </c>
      <c r="J59">
        <v>5</v>
      </c>
      <c r="K59">
        <v>15</v>
      </c>
      <c r="L59" s="2">
        <v>1</v>
      </c>
      <c r="M59">
        <v>1</v>
      </c>
    </row>
    <row r="60" spans="1:13" x14ac:dyDescent="0.4">
      <c r="A60" s="10" t="s">
        <v>445</v>
      </c>
      <c r="B60" t="s">
        <v>6</v>
      </c>
      <c r="C60" t="s">
        <v>23</v>
      </c>
      <c r="D60" t="s">
        <v>7</v>
      </c>
      <c r="E60" t="s">
        <v>71</v>
      </c>
      <c r="F60" s="20">
        <v>0.55902777777777779</v>
      </c>
      <c r="G60" s="20">
        <v>0.5625</v>
      </c>
      <c r="H60" s="20">
        <v>0.5625</v>
      </c>
      <c r="I60" s="20">
        <v>0.57291666666666663</v>
      </c>
      <c r="J60">
        <v>5</v>
      </c>
      <c r="K60">
        <v>15</v>
      </c>
      <c r="L60" s="2">
        <v>1</v>
      </c>
      <c r="M60">
        <v>1</v>
      </c>
    </row>
    <row r="61" spans="1:13" x14ac:dyDescent="0.4">
      <c r="A61" s="10" t="s">
        <v>445</v>
      </c>
      <c r="B61" t="s">
        <v>6</v>
      </c>
      <c r="C61" t="s">
        <v>38</v>
      </c>
      <c r="D61" t="s">
        <v>7</v>
      </c>
      <c r="E61" t="s">
        <v>72</v>
      </c>
      <c r="F61" s="20">
        <v>0.60069444444444442</v>
      </c>
      <c r="G61" s="20">
        <v>0.60416666666666663</v>
      </c>
      <c r="H61" s="20">
        <v>0.60416666666666663</v>
      </c>
      <c r="I61" s="20">
        <v>0.61458333333333337</v>
      </c>
      <c r="J61">
        <v>5</v>
      </c>
      <c r="K61">
        <v>15</v>
      </c>
      <c r="L61" s="2">
        <v>1</v>
      </c>
      <c r="M61">
        <v>1</v>
      </c>
    </row>
    <row r="62" spans="1:13" x14ac:dyDescent="0.4">
      <c r="A62" s="10" t="s">
        <v>445</v>
      </c>
      <c r="B62" t="s">
        <v>6</v>
      </c>
      <c r="C62" t="s">
        <v>46</v>
      </c>
      <c r="D62" t="s">
        <v>7</v>
      </c>
      <c r="E62" t="s">
        <v>73</v>
      </c>
      <c r="F62" s="20">
        <v>0.64236111111111105</v>
      </c>
      <c r="G62" s="20">
        <v>0.64583333333333337</v>
      </c>
      <c r="H62" s="20">
        <v>0.64444444444444449</v>
      </c>
      <c r="I62" s="20">
        <v>0.64930555555555558</v>
      </c>
      <c r="J62">
        <v>5</v>
      </c>
      <c r="K62">
        <v>7</v>
      </c>
      <c r="L62" s="2">
        <v>1</v>
      </c>
      <c r="M62">
        <v>1</v>
      </c>
    </row>
    <row r="63" spans="1:13" x14ac:dyDescent="0.4">
      <c r="A63" s="10" t="s">
        <v>448</v>
      </c>
      <c r="B63" t="s">
        <v>4</v>
      </c>
      <c r="C63" t="s">
        <v>86</v>
      </c>
      <c r="D63" t="s">
        <v>5</v>
      </c>
      <c r="E63" t="s">
        <v>71</v>
      </c>
      <c r="F63" s="20">
        <v>0.36805555555555558</v>
      </c>
      <c r="G63" s="20">
        <v>0.375</v>
      </c>
      <c r="H63" s="20">
        <v>0.37152777777777773</v>
      </c>
      <c r="I63" s="20">
        <v>0.38194444444444442</v>
      </c>
      <c r="J63">
        <v>10</v>
      </c>
      <c r="K63">
        <v>15</v>
      </c>
      <c r="L63" s="2">
        <v>1</v>
      </c>
      <c r="M63">
        <v>1</v>
      </c>
    </row>
    <row r="64" spans="1:13" x14ac:dyDescent="0.4">
      <c r="A64" s="10" t="s">
        <v>448</v>
      </c>
      <c r="B64" t="s">
        <v>4</v>
      </c>
      <c r="C64" t="s">
        <v>87</v>
      </c>
      <c r="D64" t="s">
        <v>5</v>
      </c>
      <c r="E64" t="s">
        <v>75</v>
      </c>
      <c r="F64" s="20">
        <v>0.37152777777777773</v>
      </c>
      <c r="G64" s="20">
        <v>0.375</v>
      </c>
      <c r="H64" s="20">
        <v>0.37847222222222227</v>
      </c>
      <c r="I64" s="20">
        <v>0.38541666666666669</v>
      </c>
      <c r="J64">
        <v>5</v>
      </c>
      <c r="K64">
        <v>10</v>
      </c>
      <c r="L64" s="2">
        <v>1</v>
      </c>
      <c r="M64">
        <v>1</v>
      </c>
    </row>
    <row r="65" spans="1:13" x14ac:dyDescent="0.4">
      <c r="A65" s="10" t="s">
        <v>448</v>
      </c>
      <c r="B65" t="s">
        <v>4</v>
      </c>
      <c r="C65" t="s">
        <v>88</v>
      </c>
      <c r="D65" t="s">
        <v>5</v>
      </c>
      <c r="E65" t="s">
        <v>74</v>
      </c>
      <c r="F65" s="20">
        <v>0.3923611111111111</v>
      </c>
      <c r="G65" s="20">
        <v>0.39583333333333331</v>
      </c>
      <c r="H65" s="20">
        <v>0.39930555555555558</v>
      </c>
      <c r="I65" s="20">
        <v>0.40972222222222227</v>
      </c>
      <c r="J65">
        <v>5</v>
      </c>
      <c r="K65">
        <v>15</v>
      </c>
      <c r="L65" s="2">
        <v>1</v>
      </c>
      <c r="M65">
        <v>1</v>
      </c>
    </row>
    <row r="66" spans="1:13" x14ac:dyDescent="0.4">
      <c r="A66" s="10" t="s">
        <v>448</v>
      </c>
      <c r="B66" t="s">
        <v>4</v>
      </c>
      <c r="C66" t="s">
        <v>89</v>
      </c>
      <c r="D66" t="s">
        <v>5</v>
      </c>
      <c r="E66" t="s">
        <v>71</v>
      </c>
      <c r="F66" s="20">
        <v>0.55902777777777779</v>
      </c>
      <c r="G66" s="20">
        <v>0.5625</v>
      </c>
      <c r="H66" s="20">
        <v>0.5625</v>
      </c>
      <c r="I66" s="20">
        <v>0.57291666666666663</v>
      </c>
      <c r="J66">
        <v>5</v>
      </c>
      <c r="K66">
        <v>15</v>
      </c>
      <c r="L66" s="2">
        <v>1</v>
      </c>
      <c r="M66">
        <v>1</v>
      </c>
    </row>
    <row r="67" spans="1:13" x14ac:dyDescent="0.4">
      <c r="A67" s="10" t="s">
        <v>448</v>
      </c>
      <c r="B67" t="s">
        <v>4</v>
      </c>
      <c r="C67" t="s">
        <v>90</v>
      </c>
      <c r="D67" t="s">
        <v>5</v>
      </c>
      <c r="E67" t="s">
        <v>75</v>
      </c>
      <c r="F67" s="20">
        <v>0.60069444444444442</v>
      </c>
      <c r="G67" s="20">
        <v>0.60416666666666663</v>
      </c>
      <c r="H67" s="20">
        <v>0.60416666666666663</v>
      </c>
      <c r="I67" s="20">
        <v>0.61458333333333337</v>
      </c>
      <c r="J67">
        <v>5</v>
      </c>
      <c r="K67">
        <v>15</v>
      </c>
      <c r="L67" s="2">
        <v>1</v>
      </c>
      <c r="M67">
        <v>1</v>
      </c>
    </row>
    <row r="68" spans="1:13" x14ac:dyDescent="0.4">
      <c r="A68" s="10" t="s">
        <v>448</v>
      </c>
      <c r="B68" t="s">
        <v>4</v>
      </c>
      <c r="C68" t="s">
        <v>91</v>
      </c>
      <c r="D68" t="s">
        <v>5</v>
      </c>
      <c r="E68" t="s">
        <v>74</v>
      </c>
      <c r="F68" s="20">
        <v>0.64236111111111105</v>
      </c>
      <c r="G68" s="20">
        <v>0.64583333333333337</v>
      </c>
      <c r="H68" s="20">
        <v>0.64444444444444449</v>
      </c>
      <c r="I68" s="20">
        <v>0.64930555555555558</v>
      </c>
      <c r="J68">
        <v>5</v>
      </c>
      <c r="K68">
        <v>7</v>
      </c>
      <c r="L68" s="2">
        <v>1</v>
      </c>
      <c r="M68">
        <v>1</v>
      </c>
    </row>
    <row r="69" spans="1:13" x14ac:dyDescent="0.4">
      <c r="A69" s="10" t="s">
        <v>448</v>
      </c>
      <c r="B69" t="s">
        <v>4</v>
      </c>
      <c r="C69" t="s">
        <v>92</v>
      </c>
      <c r="D69" t="s">
        <v>5</v>
      </c>
      <c r="E69" t="s">
        <v>74</v>
      </c>
      <c r="F69" s="20">
        <v>0.66319444444444442</v>
      </c>
      <c r="G69" s="20">
        <v>0.66666666666666663</v>
      </c>
      <c r="H69" s="20">
        <v>0.67013888888888884</v>
      </c>
      <c r="I69" s="20">
        <v>0.67708333333333337</v>
      </c>
      <c r="J69">
        <v>5</v>
      </c>
      <c r="K69">
        <v>10</v>
      </c>
      <c r="L69" s="2">
        <v>1</v>
      </c>
      <c r="M69">
        <v>1</v>
      </c>
    </row>
    <row r="70" spans="1:13" x14ac:dyDescent="0.4">
      <c r="A70" s="10" t="s">
        <v>448</v>
      </c>
      <c r="B70" t="s">
        <v>4</v>
      </c>
      <c r="C70" t="s">
        <v>93</v>
      </c>
      <c r="D70" t="s">
        <v>5</v>
      </c>
      <c r="E70" t="s">
        <v>72</v>
      </c>
      <c r="F70" s="20">
        <v>0.67361111111111116</v>
      </c>
      <c r="G70" s="20">
        <v>0.67708333333333337</v>
      </c>
      <c r="H70" s="20">
        <v>0.68055555555555547</v>
      </c>
      <c r="I70" s="20">
        <v>0.6875</v>
      </c>
      <c r="J70">
        <v>5</v>
      </c>
      <c r="K70">
        <v>10</v>
      </c>
      <c r="L70" s="2">
        <v>1</v>
      </c>
      <c r="M70">
        <v>1</v>
      </c>
    </row>
    <row r="71" spans="1:13" x14ac:dyDescent="0.4">
      <c r="A71" s="10" t="s">
        <v>448</v>
      </c>
      <c r="B71" t="s">
        <v>4</v>
      </c>
      <c r="C71" t="s">
        <v>94</v>
      </c>
      <c r="D71" t="s">
        <v>5</v>
      </c>
      <c r="E71" t="s">
        <v>72</v>
      </c>
      <c r="F71" s="20">
        <v>0.69444444444444453</v>
      </c>
      <c r="G71" s="20">
        <v>0.69791666666666663</v>
      </c>
      <c r="H71" s="20">
        <v>0.70138888888888884</v>
      </c>
      <c r="I71" s="20">
        <v>0.70833333333333337</v>
      </c>
      <c r="J71">
        <v>5</v>
      </c>
      <c r="K71">
        <v>10</v>
      </c>
      <c r="L71" s="2">
        <v>1</v>
      </c>
      <c r="M71">
        <v>1</v>
      </c>
    </row>
    <row r="72" spans="1:13" x14ac:dyDescent="0.4">
      <c r="A72" s="10" t="s">
        <v>448</v>
      </c>
      <c r="B72" t="s">
        <v>4</v>
      </c>
      <c r="C72" t="s">
        <v>95</v>
      </c>
      <c r="D72" t="s">
        <v>5</v>
      </c>
      <c r="E72" t="s">
        <v>73</v>
      </c>
      <c r="F72" s="20">
        <v>0.71875</v>
      </c>
      <c r="G72" s="20">
        <v>0.71875</v>
      </c>
      <c r="H72" s="20">
        <v>0.71875</v>
      </c>
      <c r="I72" s="20">
        <v>0.72916666666666663</v>
      </c>
      <c r="J72">
        <v>0</v>
      </c>
      <c r="K72">
        <v>15</v>
      </c>
      <c r="L72" s="2">
        <v>1</v>
      </c>
      <c r="M72">
        <v>1</v>
      </c>
    </row>
    <row r="73" spans="1:13" x14ac:dyDescent="0.4">
      <c r="A73" s="10" t="s">
        <v>448</v>
      </c>
      <c r="B73" t="s">
        <v>4</v>
      </c>
      <c r="C73" t="s">
        <v>96</v>
      </c>
      <c r="D73" t="s">
        <v>5</v>
      </c>
      <c r="E73" t="s">
        <v>73</v>
      </c>
      <c r="F73" s="20">
        <v>0.77083333333333337</v>
      </c>
      <c r="G73" s="20">
        <v>0.77083333333333337</v>
      </c>
      <c r="H73" s="20">
        <v>0.77430555555555547</v>
      </c>
      <c r="I73" s="20">
        <v>0.78125</v>
      </c>
      <c r="J73">
        <v>0</v>
      </c>
      <c r="K73">
        <v>10</v>
      </c>
      <c r="L73" s="2">
        <v>1</v>
      </c>
      <c r="M73">
        <v>1</v>
      </c>
    </row>
    <row r="74" spans="1:13" x14ac:dyDescent="0.4">
      <c r="A74" s="10" t="s">
        <v>448</v>
      </c>
      <c r="B74" t="s">
        <v>4</v>
      </c>
      <c r="C74" t="s">
        <v>97</v>
      </c>
      <c r="D74" t="s">
        <v>5</v>
      </c>
      <c r="E74" t="s">
        <v>72</v>
      </c>
      <c r="F74" s="20">
        <v>0.82291666666666663</v>
      </c>
      <c r="G74" s="20">
        <v>0.82638888888888884</v>
      </c>
      <c r="H74" s="20">
        <v>0.82986111111111116</v>
      </c>
      <c r="I74" s="20">
        <v>0.83680555555555547</v>
      </c>
      <c r="J74">
        <v>5</v>
      </c>
      <c r="K74">
        <v>10</v>
      </c>
      <c r="L74" s="2">
        <v>1</v>
      </c>
      <c r="M74">
        <v>1</v>
      </c>
    </row>
    <row r="75" spans="1:13" x14ac:dyDescent="0.4">
      <c r="A75" s="10" t="s">
        <v>448</v>
      </c>
      <c r="B75" t="s">
        <v>454</v>
      </c>
      <c r="C75" t="s">
        <v>98</v>
      </c>
      <c r="D75" t="s">
        <v>5</v>
      </c>
      <c r="E75" t="s">
        <v>74</v>
      </c>
      <c r="F75" s="20">
        <v>0.83333333333333337</v>
      </c>
      <c r="G75" s="20">
        <v>0.83333333333333337</v>
      </c>
      <c r="H75" s="20">
        <v>0.83680555555555547</v>
      </c>
      <c r="I75" s="20">
        <v>0.84375</v>
      </c>
      <c r="J75">
        <v>0</v>
      </c>
      <c r="K75">
        <v>10</v>
      </c>
      <c r="L75" s="2">
        <v>1</v>
      </c>
      <c r="M75">
        <v>1</v>
      </c>
    </row>
    <row r="76" spans="1:13" x14ac:dyDescent="0.4">
      <c r="A76" s="10" t="s">
        <v>448</v>
      </c>
      <c r="B76" t="s">
        <v>454</v>
      </c>
      <c r="C76" t="s">
        <v>99</v>
      </c>
      <c r="D76" t="s">
        <v>5</v>
      </c>
      <c r="E76" t="s">
        <v>71</v>
      </c>
      <c r="F76" s="20">
        <v>0.85416666666666663</v>
      </c>
      <c r="G76" s="20">
        <v>0.85416666666666663</v>
      </c>
      <c r="H76" s="20">
        <v>0.85763888888888884</v>
      </c>
      <c r="I76" s="20">
        <v>0.86805555555555547</v>
      </c>
      <c r="J76">
        <v>0</v>
      </c>
      <c r="K76">
        <v>15</v>
      </c>
      <c r="L76" s="2">
        <v>1</v>
      </c>
      <c r="M76">
        <v>1</v>
      </c>
    </row>
    <row r="77" spans="1:13" x14ac:dyDescent="0.4">
      <c r="A77" s="10" t="s">
        <v>448</v>
      </c>
      <c r="B77" t="s">
        <v>454</v>
      </c>
      <c r="C77" t="s">
        <v>100</v>
      </c>
      <c r="D77" t="s">
        <v>5</v>
      </c>
      <c r="E77" t="s">
        <v>74</v>
      </c>
      <c r="F77" s="20">
        <v>0.86458333333333337</v>
      </c>
      <c r="G77" s="20">
        <v>0.86458333333333337</v>
      </c>
      <c r="H77" s="20">
        <v>0.86805555555555547</v>
      </c>
      <c r="I77" s="20">
        <v>0.875</v>
      </c>
      <c r="J77">
        <v>0</v>
      </c>
      <c r="K77">
        <v>10</v>
      </c>
      <c r="L77" s="2">
        <v>1</v>
      </c>
      <c r="M77">
        <v>1</v>
      </c>
    </row>
    <row r="78" spans="1:13" x14ac:dyDescent="0.4">
      <c r="A78" s="10" t="s">
        <v>448</v>
      </c>
      <c r="B78" t="s">
        <v>19</v>
      </c>
      <c r="C78" t="s">
        <v>101</v>
      </c>
      <c r="D78" t="s">
        <v>49</v>
      </c>
      <c r="E78" t="s">
        <v>73</v>
      </c>
      <c r="F78" s="20">
        <v>0.64236111111111105</v>
      </c>
      <c r="G78" s="20">
        <v>0.64583333333333337</v>
      </c>
      <c r="H78" s="20">
        <v>0.64444444444444449</v>
      </c>
      <c r="I78" s="20">
        <v>0.64930555555555558</v>
      </c>
      <c r="J78">
        <v>5</v>
      </c>
      <c r="K78">
        <v>7</v>
      </c>
      <c r="L78" s="2">
        <v>1</v>
      </c>
      <c r="M78">
        <v>1</v>
      </c>
    </row>
    <row r="79" spans="1:13" x14ac:dyDescent="0.4">
      <c r="A79" s="10" t="s">
        <v>448</v>
      </c>
      <c r="B79" t="s">
        <v>19</v>
      </c>
      <c r="C79" t="s">
        <v>102</v>
      </c>
      <c r="D79" t="s">
        <v>49</v>
      </c>
      <c r="E79" t="s">
        <v>72</v>
      </c>
      <c r="F79" s="20">
        <v>0.66319444444444442</v>
      </c>
      <c r="G79" s="20">
        <v>0.66666666666666663</v>
      </c>
      <c r="H79" s="20">
        <v>0.67013888888888884</v>
      </c>
      <c r="I79" s="20">
        <v>0.67708333333333337</v>
      </c>
      <c r="J79">
        <v>5</v>
      </c>
      <c r="K79">
        <v>10</v>
      </c>
      <c r="L79" s="2">
        <v>1</v>
      </c>
      <c r="M79">
        <v>1</v>
      </c>
    </row>
    <row r="80" spans="1:13" x14ac:dyDescent="0.4">
      <c r="A80" s="10" t="s">
        <v>448</v>
      </c>
      <c r="B80" t="s">
        <v>454</v>
      </c>
      <c r="C80" t="s">
        <v>103</v>
      </c>
      <c r="D80" t="s">
        <v>49</v>
      </c>
      <c r="E80" t="s">
        <v>72</v>
      </c>
      <c r="F80" s="20">
        <v>0.67361111111111116</v>
      </c>
      <c r="G80" s="20">
        <v>0.67708333333333337</v>
      </c>
      <c r="H80" s="20">
        <v>0.68055555555555547</v>
      </c>
      <c r="I80" s="20">
        <v>0.6875</v>
      </c>
      <c r="J80">
        <v>5</v>
      </c>
      <c r="K80">
        <v>10</v>
      </c>
      <c r="L80" s="2">
        <v>1</v>
      </c>
      <c r="M80">
        <v>1</v>
      </c>
    </row>
    <row r="81" spans="1:13" x14ac:dyDescent="0.4">
      <c r="A81" s="10" t="s">
        <v>448</v>
      </c>
      <c r="B81" t="s">
        <v>19</v>
      </c>
      <c r="C81" t="s">
        <v>104</v>
      </c>
      <c r="D81" t="s">
        <v>49</v>
      </c>
      <c r="E81" t="s">
        <v>71</v>
      </c>
      <c r="F81" s="20">
        <v>0.69444444444444453</v>
      </c>
      <c r="G81" s="20">
        <v>0.69791666666666663</v>
      </c>
      <c r="H81" s="20">
        <v>0.70138888888888884</v>
      </c>
      <c r="I81" s="20">
        <v>0.70833333333333337</v>
      </c>
      <c r="J81">
        <v>5</v>
      </c>
      <c r="K81">
        <v>10</v>
      </c>
      <c r="L81" s="2">
        <v>1</v>
      </c>
      <c r="M81">
        <v>1</v>
      </c>
    </row>
    <row r="82" spans="1:13" x14ac:dyDescent="0.4">
      <c r="A82" s="10" t="s">
        <v>448</v>
      </c>
      <c r="B82" t="s">
        <v>19</v>
      </c>
      <c r="C82" t="s">
        <v>105</v>
      </c>
      <c r="D82" t="s">
        <v>49</v>
      </c>
      <c r="E82" t="s">
        <v>74</v>
      </c>
      <c r="F82" s="20">
        <v>0.71875</v>
      </c>
      <c r="G82" s="20">
        <v>0.71875</v>
      </c>
      <c r="H82" s="20">
        <v>0.71875</v>
      </c>
      <c r="I82" s="20">
        <v>0.72916666666666663</v>
      </c>
      <c r="J82">
        <v>0</v>
      </c>
      <c r="K82">
        <v>15</v>
      </c>
      <c r="L82" s="2">
        <v>1</v>
      </c>
      <c r="M82">
        <v>1</v>
      </c>
    </row>
    <row r="83" spans="1:13" x14ac:dyDescent="0.4">
      <c r="A83" s="10" t="s">
        <v>448</v>
      </c>
      <c r="B83" t="s">
        <v>454</v>
      </c>
      <c r="C83" t="s">
        <v>106</v>
      </c>
      <c r="D83" t="s">
        <v>49</v>
      </c>
      <c r="E83" t="s">
        <v>73</v>
      </c>
      <c r="F83" s="20">
        <v>0.77083333333333337</v>
      </c>
      <c r="G83" s="20">
        <v>0.77083333333333337</v>
      </c>
      <c r="H83" s="20">
        <v>0.77430555555555547</v>
      </c>
      <c r="I83" s="20">
        <v>0.78125</v>
      </c>
      <c r="J83">
        <v>0</v>
      </c>
      <c r="K83">
        <v>10</v>
      </c>
      <c r="L83" s="2">
        <v>1</v>
      </c>
      <c r="M83">
        <v>1</v>
      </c>
    </row>
    <row r="84" spans="1:13" x14ac:dyDescent="0.4">
      <c r="A84" s="10" t="s">
        <v>448</v>
      </c>
      <c r="B84" t="s">
        <v>454</v>
      </c>
      <c r="C84" t="s">
        <v>107</v>
      </c>
      <c r="D84" t="s">
        <v>49</v>
      </c>
      <c r="E84" t="s">
        <v>75</v>
      </c>
      <c r="F84" s="20">
        <v>0.82291666666666663</v>
      </c>
      <c r="G84" s="20">
        <v>0.82638888888888884</v>
      </c>
      <c r="H84" s="20">
        <v>0.82986111111111116</v>
      </c>
      <c r="I84" s="20">
        <v>0.83680555555555547</v>
      </c>
      <c r="J84">
        <v>5</v>
      </c>
      <c r="K84">
        <v>10</v>
      </c>
      <c r="L84" s="2">
        <v>1</v>
      </c>
      <c r="M84">
        <v>1</v>
      </c>
    </row>
    <row r="85" spans="1:13" x14ac:dyDescent="0.4">
      <c r="A85" s="10" t="s">
        <v>448</v>
      </c>
      <c r="B85" t="s">
        <v>16</v>
      </c>
      <c r="C85" t="s">
        <v>108</v>
      </c>
      <c r="D85" t="s">
        <v>17</v>
      </c>
      <c r="E85" t="s">
        <v>71</v>
      </c>
      <c r="F85" s="20">
        <v>0.71875</v>
      </c>
      <c r="G85" s="20">
        <v>0.71875</v>
      </c>
      <c r="H85" s="20">
        <v>0.71875</v>
      </c>
      <c r="I85" s="20">
        <v>0.72916666666666663</v>
      </c>
      <c r="J85">
        <v>0</v>
      </c>
      <c r="K85">
        <v>15</v>
      </c>
      <c r="L85" s="2">
        <v>1</v>
      </c>
      <c r="M85">
        <v>1</v>
      </c>
    </row>
    <row r="86" spans="1:13" x14ac:dyDescent="0.4">
      <c r="A86" s="10" t="s">
        <v>448</v>
      </c>
      <c r="B86" t="s">
        <v>16</v>
      </c>
      <c r="C86" t="s">
        <v>109</v>
      </c>
      <c r="D86" t="s">
        <v>17</v>
      </c>
      <c r="E86" t="s">
        <v>73</v>
      </c>
      <c r="F86" s="20">
        <v>0.77083333333333337</v>
      </c>
      <c r="G86" s="20">
        <v>0.77083333333333337</v>
      </c>
      <c r="H86" s="20">
        <v>0.77430555555555547</v>
      </c>
      <c r="I86" s="20">
        <v>0.78125</v>
      </c>
      <c r="J86">
        <v>0</v>
      </c>
      <c r="K86">
        <v>10</v>
      </c>
      <c r="L86" s="2">
        <v>1</v>
      </c>
      <c r="M86">
        <v>1</v>
      </c>
    </row>
    <row r="87" spans="1:13" x14ac:dyDescent="0.4">
      <c r="A87" s="10" t="s">
        <v>448</v>
      </c>
      <c r="B87" t="s">
        <v>16</v>
      </c>
      <c r="C87" t="s">
        <v>110</v>
      </c>
      <c r="D87" t="s">
        <v>17</v>
      </c>
      <c r="E87" t="s">
        <v>73</v>
      </c>
      <c r="F87" s="20">
        <v>0.82291666666666663</v>
      </c>
      <c r="G87" s="20">
        <v>0.82638888888888884</v>
      </c>
      <c r="H87" s="20">
        <v>0.82986111111111116</v>
      </c>
      <c r="I87" s="20">
        <v>0.83680555555555547</v>
      </c>
      <c r="J87">
        <v>5</v>
      </c>
      <c r="K87">
        <v>10</v>
      </c>
      <c r="L87" s="2">
        <v>1</v>
      </c>
      <c r="M87">
        <v>1</v>
      </c>
    </row>
    <row r="88" spans="1:13" x14ac:dyDescent="0.4">
      <c r="A88" s="10" t="s">
        <v>448</v>
      </c>
      <c r="B88" t="s">
        <v>16</v>
      </c>
      <c r="C88" t="s">
        <v>111</v>
      </c>
      <c r="D88" t="s">
        <v>17</v>
      </c>
      <c r="E88" t="s">
        <v>75</v>
      </c>
      <c r="F88" s="20">
        <v>0.83333333333333337</v>
      </c>
      <c r="G88" s="20">
        <v>0.83333333333333337</v>
      </c>
      <c r="H88" s="20">
        <v>0.83680555555555547</v>
      </c>
      <c r="I88" s="20">
        <v>0.84375</v>
      </c>
      <c r="J88">
        <v>0</v>
      </c>
      <c r="K88">
        <v>10</v>
      </c>
      <c r="L88" s="2">
        <v>1</v>
      </c>
      <c r="M88">
        <v>1</v>
      </c>
    </row>
    <row r="89" spans="1:13" x14ac:dyDescent="0.4">
      <c r="A89" s="10" t="s">
        <v>448</v>
      </c>
      <c r="B89" t="s">
        <v>16</v>
      </c>
      <c r="C89" t="s">
        <v>112</v>
      </c>
      <c r="D89" t="s">
        <v>17</v>
      </c>
      <c r="E89" t="s">
        <v>75</v>
      </c>
      <c r="F89" s="20">
        <v>0.85416666666666663</v>
      </c>
      <c r="G89" s="20">
        <v>0.85416666666666663</v>
      </c>
      <c r="H89" s="20">
        <v>0.85763888888888884</v>
      </c>
      <c r="I89" s="20">
        <v>0.86805555555555547</v>
      </c>
      <c r="J89">
        <v>0</v>
      </c>
      <c r="K89">
        <v>15</v>
      </c>
      <c r="L89" s="2">
        <v>1</v>
      </c>
      <c r="M89">
        <v>1</v>
      </c>
    </row>
    <row r="90" spans="1:13" x14ac:dyDescent="0.4">
      <c r="A90" s="10" t="s">
        <v>448</v>
      </c>
      <c r="B90" t="s">
        <v>9</v>
      </c>
      <c r="C90" t="s">
        <v>113</v>
      </c>
      <c r="D90" t="s">
        <v>10</v>
      </c>
      <c r="E90" t="s">
        <v>74</v>
      </c>
      <c r="F90" s="20">
        <v>0.51736111111111105</v>
      </c>
      <c r="G90" s="20">
        <v>0.52083333333333337</v>
      </c>
      <c r="H90" s="20">
        <v>0.52083333333333337</v>
      </c>
      <c r="I90" s="20">
        <v>0.53125</v>
      </c>
      <c r="J90">
        <v>5</v>
      </c>
      <c r="K90">
        <v>15</v>
      </c>
      <c r="L90" s="2">
        <v>1</v>
      </c>
      <c r="M90">
        <v>1</v>
      </c>
    </row>
    <row r="91" spans="1:13" x14ac:dyDescent="0.4">
      <c r="A91" s="10" t="s">
        <v>448</v>
      </c>
      <c r="B91" t="s">
        <v>9</v>
      </c>
      <c r="C91" t="s">
        <v>115</v>
      </c>
      <c r="D91" t="s">
        <v>10</v>
      </c>
      <c r="E91" t="s">
        <v>72</v>
      </c>
      <c r="F91" s="20">
        <v>0.55902777777777779</v>
      </c>
      <c r="G91" s="20">
        <v>0.5625</v>
      </c>
      <c r="H91" s="20">
        <v>0.5625</v>
      </c>
      <c r="I91" s="20">
        <v>0.56944444444444442</v>
      </c>
      <c r="J91">
        <v>5</v>
      </c>
      <c r="K91">
        <v>10</v>
      </c>
      <c r="L91" s="2">
        <v>1</v>
      </c>
      <c r="M91">
        <v>1</v>
      </c>
    </row>
    <row r="92" spans="1:13" x14ac:dyDescent="0.4">
      <c r="A92" s="10" t="s">
        <v>448</v>
      </c>
      <c r="B92" t="s">
        <v>9</v>
      </c>
      <c r="C92" t="s">
        <v>116</v>
      </c>
      <c r="D92" t="s">
        <v>10</v>
      </c>
      <c r="E92" t="s">
        <v>73</v>
      </c>
      <c r="F92" s="20">
        <v>0.49305555555555558</v>
      </c>
      <c r="G92" s="20">
        <v>0.48958333333333331</v>
      </c>
      <c r="H92" s="20">
        <v>0.49652777777777773</v>
      </c>
      <c r="I92" s="20">
        <v>0.50347222222222221</v>
      </c>
      <c r="J92">
        <v>-5</v>
      </c>
      <c r="K92">
        <v>10</v>
      </c>
      <c r="L92" s="2">
        <v>1</v>
      </c>
      <c r="M92">
        <v>1</v>
      </c>
    </row>
    <row r="93" spans="1:13" x14ac:dyDescent="0.4">
      <c r="A93" s="10" t="s">
        <v>448</v>
      </c>
      <c r="B93" t="s">
        <v>9</v>
      </c>
      <c r="C93" t="s">
        <v>117</v>
      </c>
      <c r="D93" t="s">
        <v>10</v>
      </c>
      <c r="E93" t="s">
        <v>71</v>
      </c>
      <c r="F93" s="20">
        <v>0.60069444444444442</v>
      </c>
      <c r="G93" s="20">
        <v>0.60416666666666663</v>
      </c>
      <c r="H93" s="20">
        <v>0.60416666666666663</v>
      </c>
      <c r="I93" s="20">
        <v>0.61458333333333337</v>
      </c>
      <c r="J93">
        <v>5</v>
      </c>
      <c r="K93">
        <v>15</v>
      </c>
      <c r="L93" s="2">
        <v>1</v>
      </c>
      <c r="M93">
        <v>1</v>
      </c>
    </row>
    <row r="94" spans="1:13" x14ac:dyDescent="0.4">
      <c r="A94" s="10" t="s">
        <v>448</v>
      </c>
      <c r="B94" t="s">
        <v>9</v>
      </c>
      <c r="C94" t="s">
        <v>118</v>
      </c>
      <c r="D94" t="s">
        <v>10</v>
      </c>
      <c r="E94" t="s">
        <v>71</v>
      </c>
      <c r="F94" s="20">
        <v>0.64236111111111105</v>
      </c>
      <c r="G94" s="20">
        <v>0.64583333333333337</v>
      </c>
      <c r="H94" s="20">
        <v>0.64444444444444449</v>
      </c>
      <c r="I94" s="20">
        <v>0.64930555555555558</v>
      </c>
      <c r="J94">
        <v>5</v>
      </c>
      <c r="K94">
        <v>7</v>
      </c>
      <c r="L94" s="2">
        <v>1</v>
      </c>
      <c r="M94">
        <v>1</v>
      </c>
    </row>
    <row r="95" spans="1:13" x14ac:dyDescent="0.4">
      <c r="A95" s="10" t="s">
        <v>448</v>
      </c>
      <c r="B95" t="s">
        <v>9</v>
      </c>
      <c r="C95" t="s">
        <v>119</v>
      </c>
      <c r="D95" t="s">
        <v>10</v>
      </c>
      <c r="E95" t="s">
        <v>72</v>
      </c>
      <c r="F95" s="20">
        <v>0.66319444444444442</v>
      </c>
      <c r="G95" s="20">
        <v>0.66666666666666663</v>
      </c>
      <c r="H95" s="20">
        <v>0.67013888888888884</v>
      </c>
      <c r="I95" s="20">
        <v>0.67708333333333337</v>
      </c>
      <c r="J95">
        <v>5</v>
      </c>
      <c r="K95">
        <v>10</v>
      </c>
      <c r="L95" s="2">
        <v>1</v>
      </c>
      <c r="M95">
        <v>1</v>
      </c>
    </row>
    <row r="96" spans="1:13" x14ac:dyDescent="0.4">
      <c r="A96" s="10" t="s">
        <v>448</v>
      </c>
      <c r="B96" t="s">
        <v>9</v>
      </c>
      <c r="C96" t="s">
        <v>112</v>
      </c>
      <c r="D96" t="s">
        <v>10</v>
      </c>
      <c r="E96" t="s">
        <v>72</v>
      </c>
      <c r="F96" s="20">
        <v>0.67361111111111116</v>
      </c>
      <c r="G96" s="20">
        <v>0.67708333333333337</v>
      </c>
      <c r="H96" s="20">
        <v>0.68055555555555547</v>
      </c>
      <c r="I96" s="20">
        <v>0.6875</v>
      </c>
      <c r="J96">
        <v>5</v>
      </c>
      <c r="K96">
        <v>10</v>
      </c>
      <c r="L96" s="2">
        <v>1</v>
      </c>
      <c r="M96">
        <v>1</v>
      </c>
    </row>
    <row r="97" spans="1:13" x14ac:dyDescent="0.4">
      <c r="A97" s="10" t="s">
        <v>448</v>
      </c>
      <c r="B97" t="s">
        <v>9</v>
      </c>
      <c r="C97" t="s">
        <v>120</v>
      </c>
      <c r="D97" t="s">
        <v>10</v>
      </c>
      <c r="E97" t="s">
        <v>73</v>
      </c>
      <c r="F97" s="20">
        <v>0.69444444444444453</v>
      </c>
      <c r="G97" s="20">
        <v>0.69791666666666663</v>
      </c>
      <c r="H97" s="20">
        <v>0.70138888888888884</v>
      </c>
      <c r="I97" s="20">
        <v>0.70833333333333337</v>
      </c>
      <c r="J97">
        <v>5</v>
      </c>
      <c r="K97">
        <v>10</v>
      </c>
      <c r="L97" s="2">
        <v>1</v>
      </c>
      <c r="M97">
        <v>1</v>
      </c>
    </row>
    <row r="98" spans="1:13" x14ac:dyDescent="0.4">
      <c r="A98" s="10" t="s">
        <v>448</v>
      </c>
      <c r="B98" t="s">
        <v>438</v>
      </c>
      <c r="C98" t="s">
        <v>121</v>
      </c>
      <c r="D98" t="s">
        <v>52</v>
      </c>
      <c r="E98" t="s">
        <v>74</v>
      </c>
      <c r="F98" s="20">
        <v>0.60069444444444442</v>
      </c>
      <c r="G98" s="20">
        <v>0.60416666666666663</v>
      </c>
      <c r="H98" s="20">
        <v>0.60416666666666663</v>
      </c>
      <c r="I98" s="20">
        <v>0.61458333333333337</v>
      </c>
      <c r="J98">
        <v>5</v>
      </c>
      <c r="K98">
        <v>15</v>
      </c>
      <c r="L98" s="2">
        <v>1</v>
      </c>
      <c r="M98">
        <v>1</v>
      </c>
    </row>
    <row r="99" spans="1:13" x14ac:dyDescent="0.4">
      <c r="A99" s="10" t="s">
        <v>448</v>
      </c>
      <c r="B99" t="s">
        <v>438</v>
      </c>
      <c r="C99" t="s">
        <v>87</v>
      </c>
      <c r="D99" t="s">
        <v>52</v>
      </c>
      <c r="E99" t="s">
        <v>74</v>
      </c>
      <c r="F99" s="20">
        <v>0.3923611111111111</v>
      </c>
      <c r="G99" s="20">
        <v>0.39583333333333331</v>
      </c>
      <c r="H99" s="20">
        <v>0.39930555555555558</v>
      </c>
      <c r="I99" s="20">
        <v>0.40972222222222227</v>
      </c>
      <c r="J99">
        <v>5</v>
      </c>
      <c r="K99">
        <v>15</v>
      </c>
      <c r="L99" s="2">
        <v>1</v>
      </c>
      <c r="M99">
        <v>1</v>
      </c>
    </row>
    <row r="100" spans="1:13" x14ac:dyDescent="0.4">
      <c r="A100" s="10" t="s">
        <v>448</v>
      </c>
      <c r="B100" t="s">
        <v>12</v>
      </c>
      <c r="C100" t="s">
        <v>92</v>
      </c>
      <c r="D100" t="s">
        <v>13</v>
      </c>
      <c r="E100" t="s">
        <v>74</v>
      </c>
      <c r="F100" s="20">
        <v>0.60069444444444442</v>
      </c>
      <c r="G100" s="20">
        <v>0.60416666666666663</v>
      </c>
      <c r="H100" s="20">
        <v>0.60416666666666663</v>
      </c>
      <c r="I100" s="20">
        <v>0.61458333333333337</v>
      </c>
      <c r="J100">
        <v>5</v>
      </c>
      <c r="K100">
        <v>15</v>
      </c>
      <c r="L100" s="2">
        <v>1</v>
      </c>
      <c r="M100">
        <v>1</v>
      </c>
    </row>
    <row r="101" spans="1:13" x14ac:dyDescent="0.4">
      <c r="A101" s="10" t="s">
        <v>448</v>
      </c>
      <c r="B101" t="s">
        <v>12</v>
      </c>
      <c r="C101" t="s">
        <v>11</v>
      </c>
      <c r="D101" t="s">
        <v>13</v>
      </c>
      <c r="E101" t="s">
        <v>75</v>
      </c>
      <c r="F101" s="20">
        <v>0.64236111111111105</v>
      </c>
      <c r="G101" s="20">
        <v>0.64583333333333337</v>
      </c>
      <c r="H101" s="20">
        <v>0.64444444444444449</v>
      </c>
      <c r="I101" s="20">
        <v>0.64930555555555558</v>
      </c>
      <c r="J101">
        <v>5</v>
      </c>
      <c r="K101">
        <v>7</v>
      </c>
      <c r="L101" s="2">
        <v>1</v>
      </c>
      <c r="M101">
        <v>1</v>
      </c>
    </row>
    <row r="102" spans="1:13" x14ac:dyDescent="0.4">
      <c r="A102" s="10" t="s">
        <v>448</v>
      </c>
      <c r="B102" t="s">
        <v>12</v>
      </c>
      <c r="C102" t="s">
        <v>122</v>
      </c>
      <c r="D102" t="s">
        <v>13</v>
      </c>
      <c r="E102" t="s">
        <v>75</v>
      </c>
      <c r="F102" s="20">
        <v>0.66319444444444442</v>
      </c>
      <c r="G102" s="20">
        <v>0.66666666666666663</v>
      </c>
      <c r="H102" s="20">
        <v>0.67013888888888884</v>
      </c>
      <c r="I102" s="20">
        <v>0.67708333333333337</v>
      </c>
      <c r="J102">
        <v>5</v>
      </c>
      <c r="K102">
        <v>10</v>
      </c>
      <c r="L102" s="2">
        <v>1</v>
      </c>
      <c r="M102">
        <v>1</v>
      </c>
    </row>
    <row r="103" spans="1:13" x14ac:dyDescent="0.4">
      <c r="A103" s="10" t="s">
        <v>448</v>
      </c>
      <c r="B103" t="s">
        <v>12</v>
      </c>
      <c r="C103" t="s">
        <v>123</v>
      </c>
      <c r="D103" t="s">
        <v>13</v>
      </c>
      <c r="E103" t="s">
        <v>71</v>
      </c>
      <c r="F103" s="20">
        <v>0.67361111111111116</v>
      </c>
      <c r="G103" s="20">
        <v>0.67708333333333337</v>
      </c>
      <c r="H103" s="20">
        <v>0.68055555555555547</v>
      </c>
      <c r="I103" s="20">
        <v>0.6875</v>
      </c>
      <c r="J103">
        <v>5</v>
      </c>
      <c r="K103">
        <v>10</v>
      </c>
      <c r="L103" s="2">
        <v>1</v>
      </c>
      <c r="M103">
        <v>1</v>
      </c>
    </row>
    <row r="104" spans="1:13" x14ac:dyDescent="0.4">
      <c r="A104" s="10" t="s">
        <v>448</v>
      </c>
      <c r="B104" t="s">
        <v>12</v>
      </c>
      <c r="C104" t="s">
        <v>124</v>
      </c>
      <c r="D104" t="s">
        <v>13</v>
      </c>
      <c r="E104" t="s">
        <v>72</v>
      </c>
      <c r="F104" s="20">
        <v>0.69444444444444453</v>
      </c>
      <c r="G104" s="20">
        <v>0.69791666666666663</v>
      </c>
      <c r="H104" s="20">
        <v>0.70138888888888884</v>
      </c>
      <c r="I104" s="20">
        <v>0.70833333333333337</v>
      </c>
      <c r="J104">
        <v>5</v>
      </c>
      <c r="K104">
        <v>10</v>
      </c>
      <c r="L104" s="2">
        <v>1</v>
      </c>
      <c r="M104">
        <v>1</v>
      </c>
    </row>
    <row r="105" spans="1:13" x14ac:dyDescent="0.4">
      <c r="A105" s="10" t="s">
        <v>448</v>
      </c>
      <c r="B105" t="s">
        <v>12</v>
      </c>
      <c r="C105" t="s">
        <v>125</v>
      </c>
      <c r="D105" t="s">
        <v>13</v>
      </c>
      <c r="E105" t="s">
        <v>74</v>
      </c>
      <c r="F105" s="20">
        <v>0.71875</v>
      </c>
      <c r="G105" s="20">
        <v>0.71875</v>
      </c>
      <c r="H105" s="20">
        <v>0.71875</v>
      </c>
      <c r="I105" s="20">
        <v>0.72916666666666663</v>
      </c>
      <c r="J105">
        <v>0</v>
      </c>
      <c r="K105">
        <v>15</v>
      </c>
      <c r="L105" s="2">
        <v>1</v>
      </c>
      <c r="M105">
        <v>1</v>
      </c>
    </row>
    <row r="106" spans="1:13" x14ac:dyDescent="0.4">
      <c r="A106" s="10" t="s">
        <v>448</v>
      </c>
      <c r="B106" t="s">
        <v>12</v>
      </c>
      <c r="C106" t="s">
        <v>126</v>
      </c>
      <c r="D106" t="s">
        <v>13</v>
      </c>
      <c r="E106" t="s">
        <v>74</v>
      </c>
      <c r="F106" s="20">
        <v>0.82291666666666663</v>
      </c>
      <c r="G106" s="20">
        <v>0.82638888888888884</v>
      </c>
      <c r="H106" s="20">
        <v>0.82986111111111116</v>
      </c>
      <c r="I106" s="20">
        <v>0.83680555555555547</v>
      </c>
      <c r="J106">
        <v>5</v>
      </c>
      <c r="K106">
        <v>10</v>
      </c>
      <c r="L106" s="2">
        <v>1</v>
      </c>
      <c r="M106">
        <v>1</v>
      </c>
    </row>
    <row r="107" spans="1:13" x14ac:dyDescent="0.4">
      <c r="A107" s="10" t="s">
        <v>448</v>
      </c>
      <c r="B107" t="s">
        <v>12</v>
      </c>
      <c r="C107" t="s">
        <v>117</v>
      </c>
      <c r="D107" t="s">
        <v>13</v>
      </c>
      <c r="E107" t="s">
        <v>73</v>
      </c>
      <c r="F107" s="20">
        <v>0.83333333333333337</v>
      </c>
      <c r="G107" s="20">
        <v>0.83333333333333337</v>
      </c>
      <c r="H107" s="20">
        <v>0.83680555555555547</v>
      </c>
      <c r="I107" s="20">
        <v>0.84375</v>
      </c>
      <c r="J107">
        <v>0</v>
      </c>
      <c r="K107">
        <v>10</v>
      </c>
      <c r="L107" s="2">
        <v>1</v>
      </c>
      <c r="M107">
        <v>1</v>
      </c>
    </row>
    <row r="108" spans="1:13" x14ac:dyDescent="0.4">
      <c r="A108" s="10" t="s">
        <v>448</v>
      </c>
      <c r="B108" t="s">
        <v>12</v>
      </c>
      <c r="C108" t="s">
        <v>127</v>
      </c>
      <c r="D108" t="s">
        <v>13</v>
      </c>
      <c r="E108" t="s">
        <v>72</v>
      </c>
      <c r="F108" s="20">
        <v>0.85416666666666663</v>
      </c>
      <c r="G108" s="20">
        <v>0.85416666666666663</v>
      </c>
      <c r="H108" s="20">
        <v>0.85763888888888884</v>
      </c>
      <c r="I108" s="20">
        <v>0.86805555555555547</v>
      </c>
      <c r="J108">
        <v>0</v>
      </c>
      <c r="K108">
        <v>15</v>
      </c>
      <c r="L108" s="2">
        <v>1</v>
      </c>
      <c r="M108">
        <v>1</v>
      </c>
    </row>
    <row r="109" spans="1:13" x14ac:dyDescent="0.4">
      <c r="A109" s="10" t="s">
        <v>448</v>
      </c>
      <c r="B109" t="s">
        <v>12</v>
      </c>
      <c r="C109" t="s">
        <v>128</v>
      </c>
      <c r="D109" t="s">
        <v>13</v>
      </c>
      <c r="E109" t="s">
        <v>71</v>
      </c>
      <c r="F109" s="20">
        <v>0.86458333333333337</v>
      </c>
      <c r="G109" s="20">
        <v>0.86458333333333337</v>
      </c>
      <c r="H109" s="20">
        <v>0.86805555555555547</v>
      </c>
      <c r="I109" s="20">
        <v>0.875</v>
      </c>
      <c r="J109">
        <v>0</v>
      </c>
      <c r="K109">
        <v>10</v>
      </c>
      <c r="L109" s="2">
        <v>1</v>
      </c>
      <c r="M109">
        <v>1</v>
      </c>
    </row>
    <row r="110" spans="1:13" x14ac:dyDescent="0.4">
      <c r="A110" s="10" t="s">
        <v>448</v>
      </c>
      <c r="B110" t="s">
        <v>6</v>
      </c>
      <c r="C110" t="s">
        <v>94</v>
      </c>
      <c r="D110" t="s">
        <v>7</v>
      </c>
      <c r="E110" t="s">
        <v>73</v>
      </c>
      <c r="F110" s="20">
        <v>0.3923611111111111</v>
      </c>
      <c r="G110" s="20">
        <v>0.39583333333333331</v>
      </c>
      <c r="H110" s="20">
        <v>0.39930555555555558</v>
      </c>
      <c r="I110" s="20">
        <v>0.40972222222222227</v>
      </c>
      <c r="J110">
        <v>5</v>
      </c>
      <c r="K110">
        <v>15</v>
      </c>
      <c r="L110" s="2">
        <v>1</v>
      </c>
      <c r="M110">
        <v>1</v>
      </c>
    </row>
    <row r="111" spans="1:13" x14ac:dyDescent="0.4">
      <c r="A111" s="10" t="s">
        <v>448</v>
      </c>
      <c r="B111" t="s">
        <v>6</v>
      </c>
      <c r="C111" t="s">
        <v>129</v>
      </c>
      <c r="D111" t="s">
        <v>7</v>
      </c>
      <c r="E111" t="s">
        <v>71</v>
      </c>
      <c r="F111" s="20">
        <v>0.55902777777777779</v>
      </c>
      <c r="G111" s="20">
        <v>0.5625</v>
      </c>
      <c r="H111" s="20">
        <v>0.5625</v>
      </c>
      <c r="I111" s="20">
        <v>0.57291666666666663</v>
      </c>
      <c r="J111">
        <v>5</v>
      </c>
      <c r="K111">
        <v>15</v>
      </c>
      <c r="L111" s="2">
        <v>1</v>
      </c>
      <c r="M111">
        <v>1</v>
      </c>
    </row>
    <row r="112" spans="1:13" x14ac:dyDescent="0.4">
      <c r="A112" s="10" t="s">
        <v>448</v>
      </c>
      <c r="B112" t="s">
        <v>6</v>
      </c>
      <c r="C112" t="s">
        <v>130</v>
      </c>
      <c r="D112" t="s">
        <v>7</v>
      </c>
      <c r="E112" t="s">
        <v>72</v>
      </c>
      <c r="F112" s="20">
        <v>0.60069444444444442</v>
      </c>
      <c r="G112" s="20">
        <v>0.60416666666666663</v>
      </c>
      <c r="H112" s="20">
        <v>0.60416666666666663</v>
      </c>
      <c r="I112" s="20">
        <v>0.61458333333333337</v>
      </c>
      <c r="J112">
        <v>5</v>
      </c>
      <c r="K112">
        <v>15</v>
      </c>
      <c r="L112" s="2">
        <v>1</v>
      </c>
      <c r="M112">
        <v>1</v>
      </c>
    </row>
    <row r="113" spans="1:13" x14ac:dyDescent="0.4">
      <c r="A113" s="10" t="s">
        <v>448</v>
      </c>
      <c r="B113" t="s">
        <v>6</v>
      </c>
      <c r="C113" t="s">
        <v>131</v>
      </c>
      <c r="D113" t="s">
        <v>7</v>
      </c>
      <c r="E113" t="s">
        <v>73</v>
      </c>
      <c r="F113" s="20">
        <v>0.64236111111111105</v>
      </c>
      <c r="G113" s="20">
        <v>0.64583333333333337</v>
      </c>
      <c r="H113" s="20">
        <v>0.64444444444444449</v>
      </c>
      <c r="I113" s="20">
        <v>0.64930555555555558</v>
      </c>
      <c r="J113">
        <v>5</v>
      </c>
      <c r="K113">
        <v>7</v>
      </c>
      <c r="L113" s="2">
        <v>1</v>
      </c>
      <c r="M113">
        <v>1</v>
      </c>
    </row>
    <row r="114" spans="1:13" x14ac:dyDescent="0.4">
      <c r="A114" s="10" t="s">
        <v>448</v>
      </c>
      <c r="B114" t="s">
        <v>6</v>
      </c>
      <c r="C114" t="s">
        <v>132</v>
      </c>
      <c r="D114" t="s">
        <v>7</v>
      </c>
      <c r="E114" t="s">
        <v>71</v>
      </c>
      <c r="F114" s="20">
        <v>0.66319444444444442</v>
      </c>
      <c r="G114" s="20">
        <v>0.66666666666666663</v>
      </c>
      <c r="H114" s="20">
        <v>0.67013888888888884</v>
      </c>
      <c r="I114" s="20">
        <v>0.67708333333333337</v>
      </c>
      <c r="J114">
        <v>5</v>
      </c>
      <c r="K114">
        <v>10</v>
      </c>
      <c r="L114" s="2">
        <v>1</v>
      </c>
      <c r="M114">
        <v>1</v>
      </c>
    </row>
    <row r="115" spans="1:13" x14ac:dyDescent="0.4">
      <c r="A115" s="10" t="s">
        <v>448</v>
      </c>
      <c r="B115" t="s">
        <v>6</v>
      </c>
      <c r="C115" t="s">
        <v>133</v>
      </c>
      <c r="D115" t="s">
        <v>7</v>
      </c>
      <c r="E115" t="s">
        <v>75</v>
      </c>
      <c r="F115" s="20">
        <v>0.67361111111111116</v>
      </c>
      <c r="G115" s="20">
        <v>0.67708333333333337</v>
      </c>
      <c r="H115" s="20">
        <v>0.68055555555555547</v>
      </c>
      <c r="I115" s="20">
        <v>0.6875</v>
      </c>
      <c r="J115">
        <v>5</v>
      </c>
      <c r="K115">
        <v>10</v>
      </c>
      <c r="L115" s="2">
        <v>1</v>
      </c>
      <c r="M115">
        <v>1</v>
      </c>
    </row>
    <row r="116" spans="1:13" x14ac:dyDescent="0.4">
      <c r="A116" s="10" t="s">
        <v>448</v>
      </c>
      <c r="B116" t="s">
        <v>6</v>
      </c>
      <c r="C116" t="s">
        <v>134</v>
      </c>
      <c r="D116" t="s">
        <v>7</v>
      </c>
      <c r="E116" t="s">
        <v>72</v>
      </c>
      <c r="F116" s="20">
        <v>0.69444444444444453</v>
      </c>
      <c r="G116" s="20">
        <v>0.69791666666666663</v>
      </c>
      <c r="H116" s="20">
        <v>0.70138888888888884</v>
      </c>
      <c r="I116" s="20">
        <v>0.70833333333333337</v>
      </c>
      <c r="J116">
        <v>5</v>
      </c>
      <c r="K116">
        <v>10</v>
      </c>
      <c r="L116" s="2">
        <v>1</v>
      </c>
      <c r="M116">
        <v>1</v>
      </c>
    </row>
    <row r="117" spans="1:13" x14ac:dyDescent="0.4">
      <c r="A117" s="10" t="s">
        <v>448</v>
      </c>
      <c r="B117" t="s">
        <v>6</v>
      </c>
      <c r="C117" t="s">
        <v>135</v>
      </c>
      <c r="D117" t="s">
        <v>7</v>
      </c>
      <c r="E117" t="s">
        <v>75</v>
      </c>
      <c r="F117" s="20">
        <v>0.71875</v>
      </c>
      <c r="G117" s="20">
        <v>0.71875</v>
      </c>
      <c r="H117" s="20">
        <v>0.71875</v>
      </c>
      <c r="I117" s="20">
        <v>0.72916666666666663</v>
      </c>
      <c r="J117">
        <v>0</v>
      </c>
      <c r="K117">
        <v>15</v>
      </c>
      <c r="L117" s="2">
        <v>1</v>
      </c>
      <c r="M117">
        <v>1</v>
      </c>
    </row>
    <row r="118" spans="1:13" x14ac:dyDescent="0.4">
      <c r="A118" s="10" t="s">
        <v>448</v>
      </c>
      <c r="B118" t="s">
        <v>6</v>
      </c>
      <c r="C118" t="s">
        <v>136</v>
      </c>
      <c r="D118" t="s">
        <v>7</v>
      </c>
      <c r="E118" t="s">
        <v>72</v>
      </c>
      <c r="F118" s="20">
        <v>0.77083333333333337</v>
      </c>
      <c r="G118" s="20">
        <v>0.77083333333333337</v>
      </c>
      <c r="H118" s="20">
        <v>0.77430555555555547</v>
      </c>
      <c r="I118" s="20">
        <v>0.78125</v>
      </c>
      <c r="J118">
        <v>0</v>
      </c>
      <c r="K118">
        <v>10</v>
      </c>
      <c r="L118" s="2">
        <v>1</v>
      </c>
      <c r="M118">
        <v>1</v>
      </c>
    </row>
    <row r="119" spans="1:13" x14ac:dyDescent="0.4">
      <c r="A119" s="10" t="s">
        <v>448</v>
      </c>
      <c r="B119" t="s">
        <v>6</v>
      </c>
      <c r="C119" t="s">
        <v>137</v>
      </c>
      <c r="D119" t="s">
        <v>7</v>
      </c>
      <c r="E119" t="s">
        <v>71</v>
      </c>
      <c r="F119" s="20">
        <v>0.82291666666666663</v>
      </c>
      <c r="G119" s="20">
        <v>0.82638888888888884</v>
      </c>
      <c r="H119" s="20">
        <v>0.82986111111111116</v>
      </c>
      <c r="I119" s="20">
        <v>0.83680555555555547</v>
      </c>
      <c r="J119">
        <v>5</v>
      </c>
      <c r="K119">
        <v>10</v>
      </c>
      <c r="L119" s="2">
        <v>1</v>
      </c>
      <c r="M119">
        <v>1</v>
      </c>
    </row>
    <row r="120" spans="1:13" x14ac:dyDescent="0.4">
      <c r="A120" s="10" t="s">
        <v>448</v>
      </c>
      <c r="B120" t="s">
        <v>6</v>
      </c>
      <c r="C120" t="s">
        <v>138</v>
      </c>
      <c r="D120" t="s">
        <v>7</v>
      </c>
      <c r="E120" t="s">
        <v>71</v>
      </c>
      <c r="F120" s="20">
        <v>0.83333333333333337</v>
      </c>
      <c r="G120" s="20">
        <v>0.83333333333333337</v>
      </c>
      <c r="H120" s="20">
        <v>0.83680555555555547</v>
      </c>
      <c r="I120" s="20">
        <v>0.84375</v>
      </c>
      <c r="J120">
        <v>0</v>
      </c>
      <c r="K120">
        <v>10</v>
      </c>
      <c r="L120" s="2">
        <v>1</v>
      </c>
      <c r="M120">
        <v>1</v>
      </c>
    </row>
    <row r="121" spans="1:13" x14ac:dyDescent="0.4">
      <c r="A121" s="10" t="s">
        <v>448</v>
      </c>
      <c r="B121" t="s">
        <v>6</v>
      </c>
      <c r="C121" t="s">
        <v>112</v>
      </c>
      <c r="D121" t="s">
        <v>7</v>
      </c>
      <c r="E121" t="s">
        <v>74</v>
      </c>
      <c r="F121" s="20">
        <v>0.85416666666666663</v>
      </c>
      <c r="G121" s="20">
        <v>0.85416666666666663</v>
      </c>
      <c r="H121" s="20">
        <v>0.85763888888888884</v>
      </c>
      <c r="I121" s="20">
        <v>0.86805555555555547</v>
      </c>
      <c r="J121">
        <v>0</v>
      </c>
      <c r="K121">
        <v>15</v>
      </c>
      <c r="L121" s="2">
        <v>1</v>
      </c>
      <c r="M121">
        <v>1</v>
      </c>
    </row>
    <row r="122" spans="1:13" x14ac:dyDescent="0.4">
      <c r="A122" s="10" t="s">
        <v>209</v>
      </c>
      <c r="B122" t="s">
        <v>4</v>
      </c>
      <c r="C122" t="s">
        <v>151</v>
      </c>
      <c r="D122" t="s">
        <v>5</v>
      </c>
      <c r="E122" t="s">
        <v>71</v>
      </c>
      <c r="F122" s="20">
        <v>0.36805555555555558</v>
      </c>
      <c r="G122" s="20">
        <v>0.375</v>
      </c>
      <c r="H122" s="20">
        <v>0.37152777777777773</v>
      </c>
      <c r="I122" s="20">
        <v>0.38194444444444442</v>
      </c>
      <c r="J122">
        <v>10</v>
      </c>
      <c r="K122">
        <v>15</v>
      </c>
      <c r="L122" s="2">
        <v>1</v>
      </c>
      <c r="M122">
        <v>1</v>
      </c>
    </row>
    <row r="123" spans="1:13" x14ac:dyDescent="0.4">
      <c r="A123" s="10" t="s">
        <v>209</v>
      </c>
      <c r="B123" t="s">
        <v>4</v>
      </c>
      <c r="C123" t="s">
        <v>152</v>
      </c>
      <c r="D123" t="s">
        <v>5</v>
      </c>
      <c r="E123" t="s">
        <v>75</v>
      </c>
      <c r="F123" s="20">
        <v>0.37152777777777773</v>
      </c>
      <c r="G123" s="20">
        <v>0.375</v>
      </c>
      <c r="H123" s="20">
        <v>0.37847222222222227</v>
      </c>
      <c r="I123" s="20">
        <v>0.38541666666666669</v>
      </c>
      <c r="J123">
        <v>5</v>
      </c>
      <c r="K123">
        <v>10</v>
      </c>
      <c r="L123" s="2">
        <v>1</v>
      </c>
      <c r="M123">
        <v>1</v>
      </c>
    </row>
    <row r="124" spans="1:13" x14ac:dyDescent="0.4">
      <c r="A124" s="10" t="s">
        <v>209</v>
      </c>
      <c r="B124" t="s">
        <v>4</v>
      </c>
      <c r="C124" t="s">
        <v>153</v>
      </c>
      <c r="D124" t="s">
        <v>5</v>
      </c>
      <c r="E124" t="s">
        <v>74</v>
      </c>
      <c r="F124" s="20">
        <v>0.3923611111111111</v>
      </c>
      <c r="G124" s="20">
        <v>0.39583333333333331</v>
      </c>
      <c r="H124" s="20">
        <v>0.39930555555555558</v>
      </c>
      <c r="I124" s="20">
        <v>0.40972222222222227</v>
      </c>
      <c r="J124">
        <v>5</v>
      </c>
      <c r="K124">
        <v>15</v>
      </c>
      <c r="L124" s="2">
        <v>1</v>
      </c>
      <c r="M124">
        <v>1</v>
      </c>
    </row>
    <row r="125" spans="1:13" x14ac:dyDescent="0.4">
      <c r="A125" s="10" t="s">
        <v>209</v>
      </c>
      <c r="B125" t="s">
        <v>4</v>
      </c>
      <c r="C125" t="s">
        <v>154</v>
      </c>
      <c r="D125" t="s">
        <v>5</v>
      </c>
      <c r="E125" t="s">
        <v>71</v>
      </c>
      <c r="F125" s="20">
        <v>0.55902777777777779</v>
      </c>
      <c r="G125" s="20">
        <v>0.5625</v>
      </c>
      <c r="H125" s="20">
        <v>0.5625</v>
      </c>
      <c r="I125" s="20">
        <v>0.57291666666666663</v>
      </c>
      <c r="J125">
        <v>5</v>
      </c>
      <c r="K125">
        <v>15</v>
      </c>
      <c r="L125" s="2">
        <v>1</v>
      </c>
      <c r="M125">
        <v>1</v>
      </c>
    </row>
    <row r="126" spans="1:13" x14ac:dyDescent="0.4">
      <c r="A126" s="10" t="s">
        <v>209</v>
      </c>
      <c r="B126" t="s">
        <v>4</v>
      </c>
      <c r="C126" t="s">
        <v>155</v>
      </c>
      <c r="D126" t="s">
        <v>5</v>
      </c>
      <c r="E126" t="s">
        <v>75</v>
      </c>
      <c r="F126" s="20">
        <v>0.60069444444444442</v>
      </c>
      <c r="G126" s="20">
        <v>0.60416666666666663</v>
      </c>
      <c r="H126" s="20">
        <v>0.60416666666666663</v>
      </c>
      <c r="I126" s="20">
        <v>0.61458333333333337</v>
      </c>
      <c r="J126">
        <v>5</v>
      </c>
      <c r="K126">
        <v>15</v>
      </c>
      <c r="L126" s="2">
        <v>1</v>
      </c>
      <c r="M126">
        <v>1</v>
      </c>
    </row>
    <row r="127" spans="1:13" x14ac:dyDescent="0.4">
      <c r="A127" s="10" t="s">
        <v>209</v>
      </c>
      <c r="B127" t="s">
        <v>4</v>
      </c>
      <c r="C127" t="s">
        <v>156</v>
      </c>
      <c r="D127" t="s">
        <v>5</v>
      </c>
      <c r="E127" t="s">
        <v>74</v>
      </c>
      <c r="F127" s="20">
        <v>0.64236111111111105</v>
      </c>
      <c r="G127" s="20">
        <v>0.64583333333333337</v>
      </c>
      <c r="H127" s="20">
        <v>0.64444444444444449</v>
      </c>
      <c r="I127" s="20">
        <v>0.64930555555555558</v>
      </c>
      <c r="J127">
        <v>5</v>
      </c>
      <c r="K127">
        <v>7</v>
      </c>
      <c r="L127" s="2">
        <v>1</v>
      </c>
      <c r="M127">
        <v>1</v>
      </c>
    </row>
    <row r="128" spans="1:13" x14ac:dyDescent="0.4">
      <c r="A128" s="10" t="s">
        <v>209</v>
      </c>
      <c r="B128" t="s">
        <v>4</v>
      </c>
      <c r="C128" t="s">
        <v>157</v>
      </c>
      <c r="D128" t="s">
        <v>5</v>
      </c>
      <c r="E128" t="s">
        <v>74</v>
      </c>
      <c r="F128" s="20">
        <v>0.66319444444444442</v>
      </c>
      <c r="G128" s="20">
        <v>0.66666666666666663</v>
      </c>
      <c r="H128" s="20">
        <v>0.67013888888888884</v>
      </c>
      <c r="I128" s="20">
        <v>0.67708333333333337</v>
      </c>
      <c r="J128">
        <v>5</v>
      </c>
      <c r="K128">
        <v>10</v>
      </c>
      <c r="L128" s="2">
        <v>1</v>
      </c>
      <c r="M128">
        <v>1</v>
      </c>
    </row>
    <row r="129" spans="1:13" x14ac:dyDescent="0.4">
      <c r="A129" s="10" t="s">
        <v>209</v>
      </c>
      <c r="B129" t="s">
        <v>4</v>
      </c>
      <c r="C129" t="s">
        <v>158</v>
      </c>
      <c r="D129" t="s">
        <v>5</v>
      </c>
      <c r="E129" t="s">
        <v>72</v>
      </c>
      <c r="F129" s="20">
        <v>0.67361111111111116</v>
      </c>
      <c r="G129" s="20">
        <v>0.67708333333333337</v>
      </c>
      <c r="H129" s="20">
        <v>0.68055555555555547</v>
      </c>
      <c r="I129" s="20">
        <v>0.6875</v>
      </c>
      <c r="J129">
        <v>5</v>
      </c>
      <c r="K129">
        <v>10</v>
      </c>
      <c r="L129" s="2">
        <v>1</v>
      </c>
      <c r="M129">
        <v>1</v>
      </c>
    </row>
    <row r="130" spans="1:13" x14ac:dyDescent="0.4">
      <c r="A130" s="10" t="s">
        <v>209</v>
      </c>
      <c r="B130" t="s">
        <v>4</v>
      </c>
      <c r="C130" t="s">
        <v>159</v>
      </c>
      <c r="D130" t="s">
        <v>5</v>
      </c>
      <c r="E130" t="s">
        <v>72</v>
      </c>
      <c r="F130" s="20">
        <v>0.69444444444444453</v>
      </c>
      <c r="G130" s="20">
        <v>0.69791666666666663</v>
      </c>
      <c r="H130" s="20">
        <v>0.70138888888888884</v>
      </c>
      <c r="I130" s="20">
        <v>0.70833333333333337</v>
      </c>
      <c r="J130">
        <v>5</v>
      </c>
      <c r="K130">
        <v>10</v>
      </c>
      <c r="L130" s="2">
        <v>1</v>
      </c>
      <c r="M130">
        <v>1</v>
      </c>
    </row>
    <row r="131" spans="1:13" x14ac:dyDescent="0.4">
      <c r="A131" s="10" t="s">
        <v>209</v>
      </c>
      <c r="B131" t="s">
        <v>4</v>
      </c>
      <c r="C131" t="s">
        <v>160</v>
      </c>
      <c r="D131" t="s">
        <v>5</v>
      </c>
      <c r="E131" t="s">
        <v>73</v>
      </c>
      <c r="F131" s="20">
        <v>0.71875</v>
      </c>
      <c r="G131" s="20">
        <v>0.71875</v>
      </c>
      <c r="H131" s="20">
        <v>0.71875</v>
      </c>
      <c r="I131" s="20">
        <v>0.72916666666666663</v>
      </c>
      <c r="J131">
        <v>0</v>
      </c>
      <c r="K131">
        <v>15</v>
      </c>
      <c r="L131" s="2">
        <v>1</v>
      </c>
      <c r="M131">
        <v>1</v>
      </c>
    </row>
    <row r="132" spans="1:13" x14ac:dyDescent="0.4">
      <c r="A132" s="10" t="s">
        <v>209</v>
      </c>
      <c r="B132" t="s">
        <v>4</v>
      </c>
      <c r="C132" t="s">
        <v>161</v>
      </c>
      <c r="D132" t="s">
        <v>5</v>
      </c>
      <c r="E132" t="s">
        <v>73</v>
      </c>
      <c r="F132" s="20">
        <v>0.77083333333333337</v>
      </c>
      <c r="G132" s="20">
        <v>0.77083333333333337</v>
      </c>
      <c r="H132" s="20">
        <v>0.77430555555555547</v>
      </c>
      <c r="I132" s="20">
        <v>0.78125</v>
      </c>
      <c r="J132">
        <v>0</v>
      </c>
      <c r="K132">
        <v>10</v>
      </c>
      <c r="L132" s="2">
        <v>1</v>
      </c>
      <c r="M132">
        <v>1</v>
      </c>
    </row>
    <row r="133" spans="1:13" x14ac:dyDescent="0.4">
      <c r="A133" s="10" t="s">
        <v>209</v>
      </c>
      <c r="B133" t="s">
        <v>4</v>
      </c>
      <c r="C133" t="s">
        <v>162</v>
      </c>
      <c r="D133" t="s">
        <v>5</v>
      </c>
      <c r="E133" t="s">
        <v>72</v>
      </c>
      <c r="F133" s="20">
        <v>0.82291666666666663</v>
      </c>
      <c r="G133" s="20">
        <v>0.82638888888888884</v>
      </c>
      <c r="H133" s="20">
        <v>0.82986111111111116</v>
      </c>
      <c r="I133" s="20">
        <v>0.83680555555555547</v>
      </c>
      <c r="J133">
        <v>5</v>
      </c>
      <c r="K133">
        <v>10</v>
      </c>
      <c r="L133" s="2">
        <v>1</v>
      </c>
      <c r="M133">
        <v>1</v>
      </c>
    </row>
    <row r="134" spans="1:13" x14ac:dyDescent="0.4">
      <c r="A134" s="10" t="s">
        <v>209</v>
      </c>
      <c r="B134" t="s">
        <v>454</v>
      </c>
      <c r="C134" t="s">
        <v>163</v>
      </c>
      <c r="D134" t="s">
        <v>5</v>
      </c>
      <c r="E134" t="s">
        <v>74</v>
      </c>
      <c r="F134" s="20">
        <v>0.83333333333333337</v>
      </c>
      <c r="G134" s="20">
        <v>0.83333333333333337</v>
      </c>
      <c r="H134" s="20">
        <v>0.83680555555555547</v>
      </c>
      <c r="I134" s="20">
        <v>0.84375</v>
      </c>
      <c r="J134">
        <v>0</v>
      </c>
      <c r="K134">
        <v>10</v>
      </c>
      <c r="L134" s="2">
        <v>1</v>
      </c>
      <c r="M134">
        <v>1</v>
      </c>
    </row>
    <row r="135" spans="1:13" x14ac:dyDescent="0.4">
      <c r="A135" s="10" t="s">
        <v>209</v>
      </c>
      <c r="B135" t="s">
        <v>454</v>
      </c>
      <c r="C135" t="s">
        <v>164</v>
      </c>
      <c r="D135" t="s">
        <v>5</v>
      </c>
      <c r="E135" t="s">
        <v>71</v>
      </c>
      <c r="F135" s="20">
        <v>0.85416666666666663</v>
      </c>
      <c r="G135" s="20">
        <v>0.85416666666666663</v>
      </c>
      <c r="H135" s="20">
        <v>0.85763888888888884</v>
      </c>
      <c r="I135" s="20">
        <v>0.86805555555555547</v>
      </c>
      <c r="J135">
        <v>0</v>
      </c>
      <c r="K135">
        <v>15</v>
      </c>
      <c r="L135" s="2">
        <v>1</v>
      </c>
      <c r="M135">
        <v>1</v>
      </c>
    </row>
    <row r="136" spans="1:13" x14ac:dyDescent="0.4">
      <c r="A136" s="10" t="s">
        <v>209</v>
      </c>
      <c r="B136" t="s">
        <v>454</v>
      </c>
      <c r="C136" t="s">
        <v>165</v>
      </c>
      <c r="D136" t="s">
        <v>5</v>
      </c>
      <c r="E136" t="s">
        <v>74</v>
      </c>
      <c r="F136" s="20">
        <v>0.86458333333333337</v>
      </c>
      <c r="G136" s="20">
        <v>0.86458333333333337</v>
      </c>
      <c r="H136" s="20">
        <v>0.86805555555555547</v>
      </c>
      <c r="I136" s="20">
        <v>0.875</v>
      </c>
      <c r="J136">
        <v>0</v>
      </c>
      <c r="K136">
        <v>10</v>
      </c>
      <c r="L136" s="2">
        <v>1</v>
      </c>
      <c r="M136">
        <v>1</v>
      </c>
    </row>
    <row r="137" spans="1:13" x14ac:dyDescent="0.4">
      <c r="A137" s="10" t="s">
        <v>209</v>
      </c>
      <c r="B137" t="s">
        <v>19</v>
      </c>
      <c r="C137" t="s">
        <v>166</v>
      </c>
      <c r="D137" t="s">
        <v>49</v>
      </c>
      <c r="E137" t="s">
        <v>73</v>
      </c>
      <c r="F137" s="20">
        <v>0.64236111111111105</v>
      </c>
      <c r="G137" s="20">
        <v>0.64583333333333337</v>
      </c>
      <c r="H137" s="20">
        <v>0.64444444444444449</v>
      </c>
      <c r="I137" s="20">
        <v>0.64930555555555558</v>
      </c>
      <c r="J137">
        <v>5</v>
      </c>
      <c r="K137">
        <v>7</v>
      </c>
      <c r="L137" s="2">
        <v>1</v>
      </c>
      <c r="M137">
        <v>1</v>
      </c>
    </row>
    <row r="138" spans="1:13" x14ac:dyDescent="0.4">
      <c r="A138" s="10" t="s">
        <v>209</v>
      </c>
      <c r="B138" t="s">
        <v>19</v>
      </c>
      <c r="C138" t="s">
        <v>167</v>
      </c>
      <c r="D138" t="s">
        <v>49</v>
      </c>
      <c r="E138" t="s">
        <v>72</v>
      </c>
      <c r="F138" s="20">
        <v>0.66319444444444442</v>
      </c>
      <c r="G138" s="20">
        <v>0.66666666666666663</v>
      </c>
      <c r="H138" s="20">
        <v>0.67013888888888884</v>
      </c>
      <c r="I138" s="20">
        <v>0.67708333333333337</v>
      </c>
      <c r="J138">
        <v>5</v>
      </c>
      <c r="K138">
        <v>10</v>
      </c>
      <c r="L138" s="2">
        <v>1</v>
      </c>
      <c r="M138">
        <v>1</v>
      </c>
    </row>
    <row r="139" spans="1:13" x14ac:dyDescent="0.4">
      <c r="A139" s="10" t="s">
        <v>209</v>
      </c>
      <c r="B139" t="s">
        <v>454</v>
      </c>
      <c r="C139" t="s">
        <v>168</v>
      </c>
      <c r="D139" t="s">
        <v>49</v>
      </c>
      <c r="E139" t="s">
        <v>72</v>
      </c>
      <c r="F139" s="20">
        <v>0.67361111111111116</v>
      </c>
      <c r="G139" s="20">
        <v>0.67708333333333337</v>
      </c>
      <c r="H139" s="20">
        <v>0.68055555555555547</v>
      </c>
      <c r="I139" s="20">
        <v>0.6875</v>
      </c>
      <c r="J139">
        <v>5</v>
      </c>
      <c r="K139">
        <v>10</v>
      </c>
      <c r="L139" s="2">
        <v>1</v>
      </c>
      <c r="M139">
        <v>1</v>
      </c>
    </row>
    <row r="140" spans="1:13" x14ac:dyDescent="0.4">
      <c r="A140" s="10" t="s">
        <v>209</v>
      </c>
      <c r="B140" t="s">
        <v>19</v>
      </c>
      <c r="C140" t="s">
        <v>169</v>
      </c>
      <c r="D140" t="s">
        <v>49</v>
      </c>
      <c r="E140" t="s">
        <v>71</v>
      </c>
      <c r="F140" s="20">
        <v>0.69444444444444453</v>
      </c>
      <c r="G140" s="20">
        <v>0.69791666666666663</v>
      </c>
      <c r="H140" s="20">
        <v>0.70138888888888884</v>
      </c>
      <c r="I140" s="20">
        <v>0.70833333333333337</v>
      </c>
      <c r="J140">
        <v>5</v>
      </c>
      <c r="K140">
        <v>10</v>
      </c>
      <c r="L140" s="2">
        <v>1</v>
      </c>
      <c r="M140">
        <v>1</v>
      </c>
    </row>
    <row r="141" spans="1:13" x14ac:dyDescent="0.4">
      <c r="A141" s="10" t="s">
        <v>209</v>
      </c>
      <c r="B141" t="s">
        <v>19</v>
      </c>
      <c r="C141" t="s">
        <v>170</v>
      </c>
      <c r="D141" t="s">
        <v>49</v>
      </c>
      <c r="E141" t="s">
        <v>74</v>
      </c>
      <c r="F141" s="20">
        <v>0.71875</v>
      </c>
      <c r="G141" s="20">
        <v>0.71875</v>
      </c>
      <c r="H141" s="20">
        <v>0.71875</v>
      </c>
      <c r="I141" s="20">
        <v>0.72916666666666663</v>
      </c>
      <c r="J141">
        <v>0</v>
      </c>
      <c r="K141">
        <v>15</v>
      </c>
      <c r="L141" s="2">
        <v>1</v>
      </c>
      <c r="M141">
        <v>1</v>
      </c>
    </row>
    <row r="142" spans="1:13" x14ac:dyDescent="0.4">
      <c r="A142" s="10" t="s">
        <v>209</v>
      </c>
      <c r="B142" t="s">
        <v>16</v>
      </c>
      <c r="C142" t="s">
        <v>171</v>
      </c>
      <c r="D142" t="s">
        <v>17</v>
      </c>
      <c r="E142" t="s">
        <v>74</v>
      </c>
      <c r="F142" s="20">
        <v>0.67361111111111116</v>
      </c>
      <c r="G142" s="20">
        <v>0.67708333333333337</v>
      </c>
      <c r="H142" s="20">
        <v>0.68055555555555547</v>
      </c>
      <c r="I142" s="20">
        <v>0.6875</v>
      </c>
      <c r="J142">
        <v>5</v>
      </c>
      <c r="K142">
        <v>10</v>
      </c>
      <c r="L142" s="2">
        <v>1</v>
      </c>
      <c r="M142">
        <v>1</v>
      </c>
    </row>
    <row r="143" spans="1:13" x14ac:dyDescent="0.4">
      <c r="A143" s="10" t="s">
        <v>209</v>
      </c>
      <c r="B143" t="s">
        <v>16</v>
      </c>
      <c r="C143" t="s">
        <v>172</v>
      </c>
      <c r="D143" t="s">
        <v>17</v>
      </c>
      <c r="E143" t="s">
        <v>73</v>
      </c>
      <c r="F143" s="20">
        <v>0.72569444444444453</v>
      </c>
      <c r="G143" s="20">
        <v>0.72916666666666663</v>
      </c>
      <c r="H143" s="20">
        <v>0.73263888888888884</v>
      </c>
      <c r="I143" s="20">
        <v>0.73958333333333337</v>
      </c>
      <c r="J143">
        <v>5</v>
      </c>
      <c r="K143">
        <v>10</v>
      </c>
      <c r="L143" s="2">
        <v>1</v>
      </c>
      <c r="M143">
        <v>1</v>
      </c>
    </row>
    <row r="144" spans="1:13" x14ac:dyDescent="0.4">
      <c r="A144" s="10" t="s">
        <v>209</v>
      </c>
      <c r="B144" t="s">
        <v>438</v>
      </c>
      <c r="C144" t="s">
        <v>173</v>
      </c>
      <c r="D144" t="s">
        <v>50</v>
      </c>
      <c r="E144" t="s">
        <v>74</v>
      </c>
      <c r="F144" s="20">
        <v>0.71875</v>
      </c>
      <c r="G144" s="20">
        <v>0.71875</v>
      </c>
      <c r="H144" s="20">
        <v>0.71875</v>
      </c>
      <c r="I144" s="20">
        <v>0.72916666666666663</v>
      </c>
      <c r="J144">
        <v>0</v>
      </c>
      <c r="K144">
        <v>15</v>
      </c>
      <c r="L144" s="2">
        <v>1</v>
      </c>
      <c r="M144">
        <v>1</v>
      </c>
    </row>
    <row r="145" spans="1:13" x14ac:dyDescent="0.4">
      <c r="A145" s="10" t="s">
        <v>209</v>
      </c>
      <c r="B145" t="s">
        <v>438</v>
      </c>
      <c r="C145" t="s">
        <v>174</v>
      </c>
      <c r="D145" t="s">
        <v>50</v>
      </c>
      <c r="E145" t="s">
        <v>75</v>
      </c>
      <c r="F145" s="20">
        <v>0.77083333333333337</v>
      </c>
      <c r="G145" s="20">
        <v>0.77083333333333337</v>
      </c>
      <c r="H145" s="20">
        <v>0.77430555555555547</v>
      </c>
      <c r="I145" s="20">
        <v>0.78125</v>
      </c>
      <c r="J145">
        <v>0</v>
      </c>
      <c r="K145">
        <v>10</v>
      </c>
      <c r="L145" s="2">
        <v>1</v>
      </c>
      <c r="M145">
        <v>1</v>
      </c>
    </row>
    <row r="146" spans="1:13" x14ac:dyDescent="0.4">
      <c r="A146" s="10" t="s">
        <v>209</v>
      </c>
      <c r="B146" t="s">
        <v>438</v>
      </c>
      <c r="C146" t="s">
        <v>175</v>
      </c>
      <c r="D146" t="s">
        <v>50</v>
      </c>
      <c r="E146" t="s">
        <v>73</v>
      </c>
      <c r="F146" s="20">
        <v>0.82291666666666663</v>
      </c>
      <c r="G146" s="20">
        <v>0.82638888888888884</v>
      </c>
      <c r="H146" s="20">
        <v>0.82986111111111116</v>
      </c>
      <c r="I146" s="20">
        <v>0.83680555555555547</v>
      </c>
      <c r="J146">
        <v>5</v>
      </c>
      <c r="K146">
        <v>10</v>
      </c>
      <c r="L146" s="2">
        <v>1</v>
      </c>
      <c r="M146">
        <v>1</v>
      </c>
    </row>
    <row r="147" spans="1:13" x14ac:dyDescent="0.4">
      <c r="A147" s="10" t="s">
        <v>209</v>
      </c>
      <c r="B147" t="s">
        <v>9</v>
      </c>
      <c r="C147" t="s">
        <v>176</v>
      </c>
      <c r="D147" t="s">
        <v>10</v>
      </c>
      <c r="E147" t="s">
        <v>72</v>
      </c>
      <c r="F147" s="20">
        <v>0.49305555555555558</v>
      </c>
      <c r="G147" s="20">
        <v>0.48958333333333331</v>
      </c>
      <c r="H147" s="20">
        <v>0.49652777777777773</v>
      </c>
      <c r="I147" s="20">
        <v>0.50347222222222221</v>
      </c>
      <c r="J147">
        <v>-5</v>
      </c>
      <c r="K147">
        <v>10</v>
      </c>
      <c r="L147" s="2">
        <v>1</v>
      </c>
      <c r="M147">
        <v>1</v>
      </c>
    </row>
    <row r="148" spans="1:13" x14ac:dyDescent="0.4">
      <c r="A148" s="10" t="s">
        <v>209</v>
      </c>
      <c r="B148" t="s">
        <v>9</v>
      </c>
      <c r="C148" t="s">
        <v>177</v>
      </c>
      <c r="D148" t="s">
        <v>10</v>
      </c>
      <c r="E148" t="s">
        <v>74</v>
      </c>
      <c r="F148" s="20">
        <v>0.51736111111111105</v>
      </c>
      <c r="G148" s="20">
        <v>0.52083333333333337</v>
      </c>
      <c r="H148" s="20">
        <v>0.52083333333333337</v>
      </c>
      <c r="I148" s="20">
        <v>0.53125</v>
      </c>
      <c r="J148">
        <v>5</v>
      </c>
      <c r="K148">
        <v>15</v>
      </c>
      <c r="L148" s="2">
        <v>1</v>
      </c>
      <c r="M148">
        <v>1</v>
      </c>
    </row>
    <row r="149" spans="1:13" x14ac:dyDescent="0.4">
      <c r="A149" s="10" t="s">
        <v>209</v>
      </c>
      <c r="B149" t="s">
        <v>9</v>
      </c>
      <c r="C149" t="s">
        <v>178</v>
      </c>
      <c r="D149" t="s">
        <v>10</v>
      </c>
      <c r="E149" t="s">
        <v>72</v>
      </c>
      <c r="F149" s="20">
        <v>0.55902777777777779</v>
      </c>
      <c r="G149" s="20">
        <v>0.5625</v>
      </c>
      <c r="H149" s="20">
        <v>0.5625</v>
      </c>
      <c r="I149" s="20">
        <v>0.56944444444444442</v>
      </c>
      <c r="J149">
        <v>5</v>
      </c>
      <c r="K149">
        <v>10</v>
      </c>
      <c r="L149" s="2">
        <v>1</v>
      </c>
      <c r="M149">
        <v>1</v>
      </c>
    </row>
    <row r="150" spans="1:13" x14ac:dyDescent="0.4">
      <c r="A150" s="10" t="s">
        <v>209</v>
      </c>
      <c r="B150" t="s">
        <v>9</v>
      </c>
      <c r="C150" t="s">
        <v>179</v>
      </c>
      <c r="D150" t="s">
        <v>10</v>
      </c>
      <c r="E150" t="s">
        <v>73</v>
      </c>
      <c r="F150" s="20">
        <v>0.49305555555555558</v>
      </c>
      <c r="G150" s="20">
        <v>0.48958333333333331</v>
      </c>
      <c r="H150" s="20">
        <v>0.49652777777777773</v>
      </c>
      <c r="I150" s="20">
        <v>0.50347222222222221</v>
      </c>
      <c r="J150">
        <v>-5</v>
      </c>
      <c r="K150">
        <v>10</v>
      </c>
      <c r="L150" s="2">
        <v>1</v>
      </c>
      <c r="M150">
        <v>1</v>
      </c>
    </row>
    <row r="151" spans="1:13" x14ac:dyDescent="0.4">
      <c r="A151" s="10" t="s">
        <v>209</v>
      </c>
      <c r="B151" t="s">
        <v>9</v>
      </c>
      <c r="C151" t="s">
        <v>180</v>
      </c>
      <c r="D151" t="s">
        <v>10</v>
      </c>
      <c r="E151" t="s">
        <v>71</v>
      </c>
      <c r="F151" s="20">
        <v>0.60069444444444442</v>
      </c>
      <c r="G151" s="20">
        <v>0.60416666666666663</v>
      </c>
      <c r="H151" s="20">
        <v>0.60416666666666663</v>
      </c>
      <c r="I151" s="20">
        <v>0.61458333333333337</v>
      </c>
      <c r="J151">
        <v>5</v>
      </c>
      <c r="K151">
        <v>15</v>
      </c>
      <c r="L151" s="2">
        <v>1</v>
      </c>
      <c r="M151">
        <v>1</v>
      </c>
    </row>
    <row r="152" spans="1:13" x14ac:dyDescent="0.4">
      <c r="A152" s="10" t="s">
        <v>209</v>
      </c>
      <c r="B152" t="s">
        <v>9</v>
      </c>
      <c r="C152" t="s">
        <v>181</v>
      </c>
      <c r="D152" t="s">
        <v>10</v>
      </c>
      <c r="E152" t="s">
        <v>71</v>
      </c>
      <c r="F152" s="20">
        <v>0.64236111111111105</v>
      </c>
      <c r="G152" s="20">
        <v>0.64583333333333337</v>
      </c>
      <c r="H152" s="20">
        <v>0.64444444444444449</v>
      </c>
      <c r="I152" s="20">
        <v>0.64930555555555558</v>
      </c>
      <c r="J152">
        <v>5</v>
      </c>
      <c r="K152">
        <v>7</v>
      </c>
      <c r="L152" s="2">
        <v>1</v>
      </c>
      <c r="M152">
        <v>1</v>
      </c>
    </row>
    <row r="153" spans="1:13" x14ac:dyDescent="0.4">
      <c r="A153" s="10" t="s">
        <v>209</v>
      </c>
      <c r="B153" t="s">
        <v>9</v>
      </c>
      <c r="C153" t="s">
        <v>182</v>
      </c>
      <c r="D153" t="s">
        <v>10</v>
      </c>
      <c r="E153" t="s">
        <v>72</v>
      </c>
      <c r="F153" s="20">
        <v>0.66319444444444442</v>
      </c>
      <c r="G153" s="20">
        <v>0.66666666666666663</v>
      </c>
      <c r="H153" s="20">
        <v>0.67013888888888884</v>
      </c>
      <c r="I153" s="20">
        <v>0.67708333333333337</v>
      </c>
      <c r="J153">
        <v>5</v>
      </c>
      <c r="K153">
        <v>10</v>
      </c>
      <c r="L153" s="2">
        <v>1</v>
      </c>
      <c r="M153">
        <v>1</v>
      </c>
    </row>
    <row r="154" spans="1:13" x14ac:dyDescent="0.4">
      <c r="A154" s="10" t="s">
        <v>209</v>
      </c>
      <c r="B154" t="s">
        <v>9</v>
      </c>
      <c r="C154" t="s">
        <v>183</v>
      </c>
      <c r="D154" t="s">
        <v>10</v>
      </c>
      <c r="E154" t="s">
        <v>72</v>
      </c>
      <c r="F154" s="20">
        <v>0.67361111111111116</v>
      </c>
      <c r="G154" s="20">
        <v>0.67708333333333337</v>
      </c>
      <c r="H154" s="20">
        <v>0.68055555555555547</v>
      </c>
      <c r="I154" s="20">
        <v>0.6875</v>
      </c>
      <c r="J154">
        <v>5</v>
      </c>
      <c r="K154">
        <v>10</v>
      </c>
      <c r="L154" s="2">
        <v>1</v>
      </c>
      <c r="M154">
        <v>1</v>
      </c>
    </row>
    <row r="155" spans="1:13" x14ac:dyDescent="0.4">
      <c r="A155" s="10" t="s">
        <v>209</v>
      </c>
      <c r="B155" t="s">
        <v>9</v>
      </c>
      <c r="C155" t="s">
        <v>184</v>
      </c>
      <c r="D155" t="s">
        <v>10</v>
      </c>
      <c r="E155" t="s">
        <v>73</v>
      </c>
      <c r="F155" s="20">
        <v>0.69444444444444453</v>
      </c>
      <c r="G155" s="20">
        <v>0.69791666666666663</v>
      </c>
      <c r="H155" s="20">
        <v>0.70138888888888884</v>
      </c>
      <c r="I155" s="20">
        <v>0.70833333333333337</v>
      </c>
      <c r="J155">
        <v>5</v>
      </c>
      <c r="K155">
        <v>10</v>
      </c>
      <c r="L155" s="2">
        <v>1</v>
      </c>
      <c r="M155">
        <v>1</v>
      </c>
    </row>
    <row r="156" spans="1:13" x14ac:dyDescent="0.4">
      <c r="A156" s="10" t="s">
        <v>209</v>
      </c>
      <c r="B156" t="s">
        <v>438</v>
      </c>
      <c r="C156" t="s">
        <v>185</v>
      </c>
      <c r="D156" t="s">
        <v>52</v>
      </c>
      <c r="E156" t="s">
        <v>74</v>
      </c>
      <c r="F156" s="20">
        <v>0.60069444444444442</v>
      </c>
      <c r="G156" s="20">
        <v>0.60416666666666663</v>
      </c>
      <c r="H156" s="20">
        <v>0.60416666666666663</v>
      </c>
      <c r="I156" s="20">
        <v>0.61458333333333337</v>
      </c>
      <c r="J156">
        <v>5</v>
      </c>
      <c r="K156">
        <v>15</v>
      </c>
      <c r="L156" s="2">
        <v>1</v>
      </c>
      <c r="M156">
        <v>1</v>
      </c>
    </row>
    <row r="157" spans="1:13" x14ac:dyDescent="0.4">
      <c r="A157" s="10" t="s">
        <v>209</v>
      </c>
      <c r="B157" t="s">
        <v>438</v>
      </c>
      <c r="C157" t="s">
        <v>186</v>
      </c>
      <c r="D157" t="s">
        <v>52</v>
      </c>
      <c r="E157" t="s">
        <v>74</v>
      </c>
      <c r="F157" s="20">
        <v>0.3923611111111111</v>
      </c>
      <c r="G157" s="20">
        <v>0.39583333333333331</v>
      </c>
      <c r="H157" s="20">
        <v>0.39930555555555558</v>
      </c>
      <c r="I157" s="20">
        <v>0.40972222222222227</v>
      </c>
      <c r="J157">
        <v>5</v>
      </c>
      <c r="K157">
        <v>15</v>
      </c>
      <c r="L157" s="2">
        <v>1</v>
      </c>
      <c r="M157">
        <v>1</v>
      </c>
    </row>
    <row r="158" spans="1:13" x14ac:dyDescent="0.4">
      <c r="A158" s="10" t="s">
        <v>209</v>
      </c>
      <c r="B158" t="s">
        <v>12</v>
      </c>
      <c r="C158" t="s">
        <v>187</v>
      </c>
      <c r="D158" t="s">
        <v>13</v>
      </c>
      <c r="E158" t="s">
        <v>74</v>
      </c>
      <c r="F158" s="20">
        <v>0.60069444444444442</v>
      </c>
      <c r="G158" s="20">
        <v>0.60416666666666663</v>
      </c>
      <c r="H158" s="20">
        <v>0.60416666666666663</v>
      </c>
      <c r="I158" s="20">
        <v>0.61458333333333337</v>
      </c>
      <c r="J158">
        <v>5</v>
      </c>
      <c r="K158">
        <v>15</v>
      </c>
      <c r="L158" s="2">
        <v>1</v>
      </c>
      <c r="M158">
        <v>1</v>
      </c>
    </row>
    <row r="159" spans="1:13" x14ac:dyDescent="0.4">
      <c r="A159" s="10" t="s">
        <v>209</v>
      </c>
      <c r="B159" t="s">
        <v>12</v>
      </c>
      <c r="C159" t="s">
        <v>188</v>
      </c>
      <c r="D159" t="s">
        <v>13</v>
      </c>
      <c r="E159" t="s">
        <v>75</v>
      </c>
      <c r="F159" s="20">
        <v>0.64236111111111105</v>
      </c>
      <c r="G159" s="20">
        <v>0.64583333333333337</v>
      </c>
      <c r="H159" s="20">
        <v>0.64444444444444449</v>
      </c>
      <c r="I159" s="20">
        <v>0.64930555555555558</v>
      </c>
      <c r="J159">
        <v>5</v>
      </c>
      <c r="K159">
        <v>7</v>
      </c>
      <c r="L159" s="2">
        <v>1</v>
      </c>
      <c r="M159">
        <v>1</v>
      </c>
    </row>
    <row r="160" spans="1:13" x14ac:dyDescent="0.4">
      <c r="A160" s="10" t="s">
        <v>209</v>
      </c>
      <c r="B160" t="s">
        <v>12</v>
      </c>
      <c r="C160" t="s">
        <v>189</v>
      </c>
      <c r="D160" t="s">
        <v>13</v>
      </c>
      <c r="E160" t="s">
        <v>75</v>
      </c>
      <c r="F160" s="20">
        <v>0.66319444444444442</v>
      </c>
      <c r="G160" s="20">
        <v>0.66666666666666663</v>
      </c>
      <c r="H160" s="20">
        <v>0.67013888888888884</v>
      </c>
      <c r="I160" s="20">
        <v>0.67708333333333337</v>
      </c>
      <c r="J160">
        <v>5</v>
      </c>
      <c r="K160">
        <v>10</v>
      </c>
      <c r="L160" s="2">
        <v>1</v>
      </c>
      <c r="M160">
        <v>1</v>
      </c>
    </row>
    <row r="161" spans="1:13" x14ac:dyDescent="0.4">
      <c r="A161" s="10" t="s">
        <v>209</v>
      </c>
      <c r="B161" t="s">
        <v>12</v>
      </c>
      <c r="C161" t="s">
        <v>190</v>
      </c>
      <c r="D161" t="s">
        <v>13</v>
      </c>
      <c r="E161" t="s">
        <v>71</v>
      </c>
      <c r="F161" s="20">
        <v>0.67361111111111116</v>
      </c>
      <c r="G161" s="20">
        <v>0.67708333333333337</v>
      </c>
      <c r="H161" s="20">
        <v>0.68055555555555547</v>
      </c>
      <c r="I161" s="20">
        <v>0.6875</v>
      </c>
      <c r="J161">
        <v>5</v>
      </c>
      <c r="K161">
        <v>10</v>
      </c>
      <c r="L161" s="2">
        <v>1</v>
      </c>
      <c r="M161">
        <v>1</v>
      </c>
    </row>
    <row r="162" spans="1:13" x14ac:dyDescent="0.4">
      <c r="A162" s="10" t="s">
        <v>209</v>
      </c>
      <c r="B162" t="s">
        <v>12</v>
      </c>
      <c r="C162" t="s">
        <v>191</v>
      </c>
      <c r="D162" t="s">
        <v>13</v>
      </c>
      <c r="E162" t="s">
        <v>72</v>
      </c>
      <c r="F162" s="20">
        <v>0.69444444444444453</v>
      </c>
      <c r="G162" s="20">
        <v>0.69791666666666663</v>
      </c>
      <c r="H162" s="20">
        <v>0.70138888888888884</v>
      </c>
      <c r="I162" s="20">
        <v>0.70833333333333337</v>
      </c>
      <c r="J162">
        <v>5</v>
      </c>
      <c r="K162">
        <v>10</v>
      </c>
      <c r="L162" s="2">
        <v>1</v>
      </c>
      <c r="M162">
        <v>1</v>
      </c>
    </row>
    <row r="163" spans="1:13" x14ac:dyDescent="0.4">
      <c r="A163" s="10" t="s">
        <v>209</v>
      </c>
      <c r="B163" t="s">
        <v>12</v>
      </c>
      <c r="C163" t="s">
        <v>192</v>
      </c>
      <c r="D163" t="s">
        <v>13</v>
      </c>
      <c r="E163" t="s">
        <v>74</v>
      </c>
      <c r="F163" s="20">
        <v>0.71875</v>
      </c>
      <c r="G163" s="20">
        <v>0.71875</v>
      </c>
      <c r="H163" s="20">
        <v>0.71875</v>
      </c>
      <c r="I163" s="20">
        <v>0.72916666666666663</v>
      </c>
      <c r="J163">
        <v>0</v>
      </c>
      <c r="K163">
        <v>15</v>
      </c>
      <c r="L163" s="2">
        <v>1</v>
      </c>
      <c r="M163">
        <v>1</v>
      </c>
    </row>
    <row r="164" spans="1:13" x14ac:dyDescent="0.4">
      <c r="A164" s="10" t="s">
        <v>209</v>
      </c>
      <c r="B164" t="s">
        <v>12</v>
      </c>
      <c r="C164" t="s">
        <v>193</v>
      </c>
      <c r="D164" t="s">
        <v>13</v>
      </c>
      <c r="E164" t="s">
        <v>74</v>
      </c>
      <c r="F164" s="20">
        <v>0.82291666666666663</v>
      </c>
      <c r="G164" s="20">
        <v>0.82638888888888884</v>
      </c>
      <c r="H164" s="20">
        <v>0.82986111111111116</v>
      </c>
      <c r="I164" s="20">
        <v>0.83680555555555547</v>
      </c>
      <c r="J164">
        <v>5</v>
      </c>
      <c r="K164">
        <v>10</v>
      </c>
      <c r="L164" s="2">
        <v>1</v>
      </c>
      <c r="M164">
        <v>1</v>
      </c>
    </row>
    <row r="165" spans="1:13" x14ac:dyDescent="0.4">
      <c r="A165" s="10" t="s">
        <v>209</v>
      </c>
      <c r="B165" t="s">
        <v>12</v>
      </c>
      <c r="C165" t="s">
        <v>194</v>
      </c>
      <c r="D165" t="s">
        <v>13</v>
      </c>
      <c r="E165" t="s">
        <v>73</v>
      </c>
      <c r="F165" s="20">
        <v>0.83333333333333337</v>
      </c>
      <c r="G165" s="20">
        <v>0.83333333333333337</v>
      </c>
      <c r="H165" s="20">
        <v>0.83680555555555547</v>
      </c>
      <c r="I165" s="20">
        <v>0.84375</v>
      </c>
      <c r="J165">
        <v>0</v>
      </c>
      <c r="K165">
        <v>10</v>
      </c>
      <c r="L165" s="2">
        <v>1</v>
      </c>
      <c r="M165">
        <v>1</v>
      </c>
    </row>
    <row r="166" spans="1:13" x14ac:dyDescent="0.4">
      <c r="A166" s="10" t="s">
        <v>209</v>
      </c>
      <c r="B166" t="s">
        <v>12</v>
      </c>
      <c r="C166" t="s">
        <v>195</v>
      </c>
      <c r="D166" t="s">
        <v>13</v>
      </c>
      <c r="E166" t="s">
        <v>72</v>
      </c>
      <c r="F166" s="20">
        <v>0.85416666666666663</v>
      </c>
      <c r="G166" s="20">
        <v>0.85416666666666663</v>
      </c>
      <c r="H166" s="20">
        <v>0.85763888888888884</v>
      </c>
      <c r="I166" s="20">
        <v>0.86805555555555547</v>
      </c>
      <c r="J166">
        <v>0</v>
      </c>
      <c r="K166">
        <v>15</v>
      </c>
      <c r="L166" s="2">
        <v>1</v>
      </c>
      <c r="M166">
        <v>1</v>
      </c>
    </row>
    <row r="167" spans="1:13" x14ac:dyDescent="0.4">
      <c r="A167" s="10" t="s">
        <v>209</v>
      </c>
      <c r="B167" t="s">
        <v>12</v>
      </c>
      <c r="C167" t="s">
        <v>196</v>
      </c>
      <c r="D167" t="s">
        <v>13</v>
      </c>
      <c r="E167" t="s">
        <v>71</v>
      </c>
      <c r="F167" s="20">
        <v>0.86458333333333337</v>
      </c>
      <c r="G167" s="20">
        <v>0.86458333333333337</v>
      </c>
      <c r="H167" s="20">
        <v>0.86805555555555547</v>
      </c>
      <c r="I167" s="20">
        <v>0.875</v>
      </c>
      <c r="J167">
        <v>0</v>
      </c>
      <c r="K167">
        <v>10</v>
      </c>
      <c r="L167" s="2">
        <v>1</v>
      </c>
      <c r="M167">
        <v>1</v>
      </c>
    </row>
    <row r="168" spans="1:13" x14ac:dyDescent="0.4">
      <c r="A168" s="10" t="s">
        <v>209</v>
      </c>
      <c r="B168" t="s">
        <v>6</v>
      </c>
      <c r="C168" t="s">
        <v>197</v>
      </c>
      <c r="D168" t="s">
        <v>7</v>
      </c>
      <c r="E168" t="s">
        <v>73</v>
      </c>
      <c r="F168" s="20">
        <v>0.3923611111111111</v>
      </c>
      <c r="G168" s="20">
        <v>0.39583333333333331</v>
      </c>
      <c r="H168" s="20">
        <v>0.39930555555555558</v>
      </c>
      <c r="I168" s="20">
        <v>0.40972222222222227</v>
      </c>
      <c r="J168">
        <v>5</v>
      </c>
      <c r="K168">
        <v>15</v>
      </c>
      <c r="L168" s="2">
        <v>1</v>
      </c>
      <c r="M168">
        <v>1</v>
      </c>
    </row>
    <row r="169" spans="1:13" x14ac:dyDescent="0.4">
      <c r="A169" s="10" t="s">
        <v>209</v>
      </c>
      <c r="B169" t="s">
        <v>6</v>
      </c>
      <c r="C169" t="s">
        <v>198</v>
      </c>
      <c r="D169" t="s">
        <v>7</v>
      </c>
      <c r="E169" t="s">
        <v>71</v>
      </c>
      <c r="F169" s="20">
        <v>0.55902777777777779</v>
      </c>
      <c r="G169" s="20">
        <v>0.5625</v>
      </c>
      <c r="H169" s="20">
        <v>0.5625</v>
      </c>
      <c r="I169" s="20">
        <v>0.57291666666666663</v>
      </c>
      <c r="J169">
        <v>5</v>
      </c>
      <c r="K169">
        <v>15</v>
      </c>
      <c r="L169" s="2">
        <v>1</v>
      </c>
      <c r="M169">
        <v>1</v>
      </c>
    </row>
    <row r="170" spans="1:13" x14ac:dyDescent="0.4">
      <c r="A170" s="10" t="s">
        <v>209</v>
      </c>
      <c r="B170" t="s">
        <v>6</v>
      </c>
      <c r="C170" t="s">
        <v>199</v>
      </c>
      <c r="D170" t="s">
        <v>7</v>
      </c>
      <c r="E170" t="s">
        <v>72</v>
      </c>
      <c r="F170" s="20">
        <v>0.60069444444444442</v>
      </c>
      <c r="G170" s="20">
        <v>0.60416666666666663</v>
      </c>
      <c r="H170" s="20">
        <v>0.60416666666666663</v>
      </c>
      <c r="I170" s="20">
        <v>0.61458333333333337</v>
      </c>
      <c r="J170">
        <v>5</v>
      </c>
      <c r="K170">
        <v>15</v>
      </c>
      <c r="L170" s="2">
        <v>1</v>
      </c>
      <c r="M170">
        <v>1</v>
      </c>
    </row>
    <row r="171" spans="1:13" x14ac:dyDescent="0.4">
      <c r="A171" s="10" t="s">
        <v>209</v>
      </c>
      <c r="B171" t="s">
        <v>6</v>
      </c>
      <c r="C171" t="s">
        <v>200</v>
      </c>
      <c r="D171" t="s">
        <v>7</v>
      </c>
      <c r="E171" t="s">
        <v>73</v>
      </c>
      <c r="F171" s="20">
        <v>0.64236111111111105</v>
      </c>
      <c r="G171" s="20">
        <v>0.64583333333333337</v>
      </c>
      <c r="H171" s="20">
        <v>0.64444444444444449</v>
      </c>
      <c r="I171" s="20">
        <v>0.64930555555555558</v>
      </c>
      <c r="J171">
        <v>5</v>
      </c>
      <c r="K171">
        <v>7</v>
      </c>
      <c r="L171" s="2">
        <v>1</v>
      </c>
      <c r="M171">
        <v>1</v>
      </c>
    </row>
    <row r="172" spans="1:13" x14ac:dyDescent="0.4">
      <c r="A172" s="10" t="s">
        <v>209</v>
      </c>
      <c r="B172" t="s">
        <v>6</v>
      </c>
      <c r="C172" t="s">
        <v>201</v>
      </c>
      <c r="D172" t="s">
        <v>7</v>
      </c>
      <c r="E172" t="s">
        <v>71</v>
      </c>
      <c r="F172" s="20">
        <v>0.66319444444444442</v>
      </c>
      <c r="G172" s="20">
        <v>0.66666666666666663</v>
      </c>
      <c r="H172" s="20">
        <v>0.67013888888888884</v>
      </c>
      <c r="I172" s="20">
        <v>0.67708333333333337</v>
      </c>
      <c r="J172">
        <v>5</v>
      </c>
      <c r="K172">
        <v>10</v>
      </c>
      <c r="L172" s="2">
        <v>1</v>
      </c>
      <c r="M172">
        <v>1</v>
      </c>
    </row>
    <row r="173" spans="1:13" x14ac:dyDescent="0.4">
      <c r="A173" s="10" t="s">
        <v>209</v>
      </c>
      <c r="B173" t="s">
        <v>6</v>
      </c>
      <c r="C173" t="s">
        <v>202</v>
      </c>
      <c r="D173" t="s">
        <v>7</v>
      </c>
      <c r="E173" t="s">
        <v>75</v>
      </c>
      <c r="F173" s="20">
        <v>0.67361111111111116</v>
      </c>
      <c r="G173" s="20">
        <v>0.67708333333333337</v>
      </c>
      <c r="H173" s="20">
        <v>0.68055555555555547</v>
      </c>
      <c r="I173" s="20">
        <v>0.6875</v>
      </c>
      <c r="J173">
        <v>5</v>
      </c>
      <c r="K173">
        <v>10</v>
      </c>
      <c r="L173" s="2">
        <v>1</v>
      </c>
      <c r="M173">
        <v>1</v>
      </c>
    </row>
    <row r="174" spans="1:13" x14ac:dyDescent="0.4">
      <c r="A174" s="10" t="s">
        <v>209</v>
      </c>
      <c r="B174" t="s">
        <v>6</v>
      </c>
      <c r="C174" t="s">
        <v>203</v>
      </c>
      <c r="D174" t="s">
        <v>7</v>
      </c>
      <c r="E174" t="s">
        <v>72</v>
      </c>
      <c r="F174" s="20">
        <v>0.69444444444444453</v>
      </c>
      <c r="G174" s="20">
        <v>0.69791666666666663</v>
      </c>
      <c r="H174" s="20">
        <v>0.70138888888888884</v>
      </c>
      <c r="I174" s="20">
        <v>0.70833333333333337</v>
      </c>
      <c r="J174">
        <v>5</v>
      </c>
      <c r="K174">
        <v>10</v>
      </c>
      <c r="L174" s="2">
        <v>1</v>
      </c>
      <c r="M174">
        <v>1</v>
      </c>
    </row>
    <row r="175" spans="1:13" x14ac:dyDescent="0.4">
      <c r="A175" s="10" t="s">
        <v>209</v>
      </c>
      <c r="B175" t="s">
        <v>6</v>
      </c>
      <c r="C175" t="s">
        <v>204</v>
      </c>
      <c r="D175" t="s">
        <v>7</v>
      </c>
      <c r="E175" t="s">
        <v>75</v>
      </c>
      <c r="F175" s="20">
        <v>0.71875</v>
      </c>
      <c r="G175" s="20">
        <v>0.71875</v>
      </c>
      <c r="H175" s="20">
        <v>0.71875</v>
      </c>
      <c r="I175" s="20">
        <v>0.72916666666666663</v>
      </c>
      <c r="J175">
        <v>0</v>
      </c>
      <c r="K175">
        <v>15</v>
      </c>
      <c r="L175" s="2">
        <v>1</v>
      </c>
      <c r="M175">
        <v>1</v>
      </c>
    </row>
    <row r="176" spans="1:13" x14ac:dyDescent="0.4">
      <c r="A176" s="10" t="s">
        <v>209</v>
      </c>
      <c r="B176" t="s">
        <v>6</v>
      </c>
      <c r="C176" t="s">
        <v>205</v>
      </c>
      <c r="D176" t="s">
        <v>7</v>
      </c>
      <c r="E176" t="s">
        <v>72</v>
      </c>
      <c r="F176" s="20">
        <v>0.77083333333333337</v>
      </c>
      <c r="G176" s="20">
        <v>0.77083333333333337</v>
      </c>
      <c r="H176" s="20">
        <v>0.77430555555555547</v>
      </c>
      <c r="I176" s="20">
        <v>0.78125</v>
      </c>
      <c r="J176">
        <v>0</v>
      </c>
      <c r="K176">
        <v>10</v>
      </c>
      <c r="L176" s="2">
        <v>1</v>
      </c>
      <c r="M176">
        <v>1</v>
      </c>
    </row>
    <row r="177" spans="1:13" x14ac:dyDescent="0.4">
      <c r="A177" s="10" t="s">
        <v>209</v>
      </c>
      <c r="B177" t="s">
        <v>6</v>
      </c>
      <c r="C177" t="s">
        <v>206</v>
      </c>
      <c r="D177" t="s">
        <v>7</v>
      </c>
      <c r="E177" t="s">
        <v>71</v>
      </c>
      <c r="F177" s="20">
        <v>0.82291666666666663</v>
      </c>
      <c r="G177" s="20">
        <v>0.82638888888888884</v>
      </c>
      <c r="H177" s="20">
        <v>0.82986111111111116</v>
      </c>
      <c r="I177" s="20">
        <v>0.83680555555555547</v>
      </c>
      <c r="J177">
        <v>5</v>
      </c>
      <c r="K177">
        <v>10</v>
      </c>
      <c r="L177" s="2">
        <v>1</v>
      </c>
      <c r="M177">
        <v>1</v>
      </c>
    </row>
    <row r="178" spans="1:13" x14ac:dyDescent="0.4">
      <c r="A178" s="10" t="s">
        <v>209</v>
      </c>
      <c r="B178" t="s">
        <v>6</v>
      </c>
      <c r="C178" t="s">
        <v>207</v>
      </c>
      <c r="D178" t="s">
        <v>7</v>
      </c>
      <c r="E178" t="s">
        <v>71</v>
      </c>
      <c r="F178" s="20">
        <v>0.83333333333333337</v>
      </c>
      <c r="G178" s="20">
        <v>0.83333333333333337</v>
      </c>
      <c r="H178" s="20">
        <v>0.83680555555555547</v>
      </c>
      <c r="I178" s="20">
        <v>0.84375</v>
      </c>
      <c r="J178">
        <v>0</v>
      </c>
      <c r="K178">
        <v>10</v>
      </c>
      <c r="L178" s="2">
        <v>1</v>
      </c>
      <c r="M178">
        <v>1</v>
      </c>
    </row>
    <row r="179" spans="1:13" x14ac:dyDescent="0.4">
      <c r="A179" s="10" t="s">
        <v>209</v>
      </c>
      <c r="B179" t="s">
        <v>6</v>
      </c>
      <c r="C179" t="s">
        <v>208</v>
      </c>
      <c r="D179" t="s">
        <v>7</v>
      </c>
      <c r="E179" t="s">
        <v>74</v>
      </c>
      <c r="F179" s="20">
        <v>0.85416666666666663</v>
      </c>
      <c r="G179" s="20">
        <v>0.85416666666666663</v>
      </c>
      <c r="H179" s="20">
        <v>0.85763888888888884</v>
      </c>
      <c r="I179" s="20">
        <v>0.86805555555555547</v>
      </c>
      <c r="J179">
        <v>0</v>
      </c>
      <c r="K179">
        <v>15</v>
      </c>
      <c r="L179" s="2">
        <v>1</v>
      </c>
      <c r="M179">
        <v>1</v>
      </c>
    </row>
    <row r="180" spans="1:13" x14ac:dyDescent="0.4">
      <c r="A180" s="10" t="s">
        <v>270</v>
      </c>
      <c r="B180" t="s">
        <v>4</v>
      </c>
      <c r="C180" t="s">
        <v>210</v>
      </c>
      <c r="D180" t="s">
        <v>5</v>
      </c>
      <c r="E180" t="s">
        <v>71</v>
      </c>
      <c r="F180" s="20">
        <v>0.36805555555555558</v>
      </c>
      <c r="G180" s="20">
        <v>0.375</v>
      </c>
      <c r="H180" s="20">
        <v>0.37152777777777773</v>
      </c>
      <c r="I180" s="20">
        <v>0.38194444444444442</v>
      </c>
      <c r="J180">
        <v>10</v>
      </c>
      <c r="K180">
        <v>15</v>
      </c>
      <c r="L180" s="2">
        <v>1</v>
      </c>
      <c r="M180">
        <v>1</v>
      </c>
    </row>
    <row r="181" spans="1:13" x14ac:dyDescent="0.4">
      <c r="A181" s="10" t="s">
        <v>270</v>
      </c>
      <c r="B181" t="s">
        <v>4</v>
      </c>
      <c r="C181" t="s">
        <v>211</v>
      </c>
      <c r="D181" t="s">
        <v>5</v>
      </c>
      <c r="E181" t="s">
        <v>75</v>
      </c>
      <c r="F181" s="20">
        <v>0.37152777777777773</v>
      </c>
      <c r="G181" s="20">
        <v>0.375</v>
      </c>
      <c r="H181" s="20">
        <v>0.37847222222222227</v>
      </c>
      <c r="I181" s="20">
        <v>0.38541666666666669</v>
      </c>
      <c r="J181">
        <v>5</v>
      </c>
      <c r="K181">
        <v>10</v>
      </c>
      <c r="L181" s="2">
        <v>1</v>
      </c>
      <c r="M181">
        <v>1</v>
      </c>
    </row>
    <row r="182" spans="1:13" x14ac:dyDescent="0.4">
      <c r="A182" s="10" t="s">
        <v>270</v>
      </c>
      <c r="B182" t="s">
        <v>4</v>
      </c>
      <c r="C182" t="s">
        <v>212</v>
      </c>
      <c r="D182" t="s">
        <v>5</v>
      </c>
      <c r="E182" t="s">
        <v>74</v>
      </c>
      <c r="F182" s="20">
        <v>0.3923611111111111</v>
      </c>
      <c r="G182" s="20">
        <v>0.39583333333333331</v>
      </c>
      <c r="H182" s="20">
        <v>0.39930555555555558</v>
      </c>
      <c r="I182" s="20">
        <v>0.40972222222222227</v>
      </c>
      <c r="J182">
        <v>5</v>
      </c>
      <c r="K182">
        <v>15</v>
      </c>
      <c r="L182" s="2">
        <v>1</v>
      </c>
      <c r="M182">
        <v>1</v>
      </c>
    </row>
    <row r="183" spans="1:13" x14ac:dyDescent="0.4">
      <c r="A183" s="10" t="s">
        <v>270</v>
      </c>
      <c r="B183" t="s">
        <v>4</v>
      </c>
      <c r="C183" t="s">
        <v>213</v>
      </c>
      <c r="D183" t="s">
        <v>5</v>
      </c>
      <c r="E183" t="s">
        <v>71</v>
      </c>
      <c r="F183" s="20">
        <v>0.55902777777777779</v>
      </c>
      <c r="G183" s="20">
        <v>0.5625</v>
      </c>
      <c r="H183" s="20">
        <v>0.5625</v>
      </c>
      <c r="I183" s="20">
        <v>0.57291666666666663</v>
      </c>
      <c r="J183">
        <v>5</v>
      </c>
      <c r="K183">
        <v>15</v>
      </c>
      <c r="L183" s="2">
        <v>1</v>
      </c>
      <c r="M183">
        <v>1</v>
      </c>
    </row>
    <row r="184" spans="1:13" x14ac:dyDescent="0.4">
      <c r="A184" s="10" t="s">
        <v>270</v>
      </c>
      <c r="B184" t="s">
        <v>4</v>
      </c>
      <c r="C184" t="s">
        <v>214</v>
      </c>
      <c r="D184" t="s">
        <v>5</v>
      </c>
      <c r="E184" t="s">
        <v>75</v>
      </c>
      <c r="F184" s="20">
        <v>0.60069444444444442</v>
      </c>
      <c r="G184" s="20">
        <v>0.60416666666666663</v>
      </c>
      <c r="H184" s="20">
        <v>0.60416666666666663</v>
      </c>
      <c r="I184" s="20">
        <v>0.61458333333333337</v>
      </c>
      <c r="J184">
        <v>5</v>
      </c>
      <c r="K184">
        <v>15</v>
      </c>
      <c r="L184" s="2">
        <v>1</v>
      </c>
      <c r="M184">
        <v>1</v>
      </c>
    </row>
    <row r="185" spans="1:13" x14ac:dyDescent="0.4">
      <c r="A185" s="10" t="s">
        <v>270</v>
      </c>
      <c r="B185" t="s">
        <v>4</v>
      </c>
      <c r="C185" t="s">
        <v>215</v>
      </c>
      <c r="D185" t="s">
        <v>5</v>
      </c>
      <c r="E185" t="s">
        <v>74</v>
      </c>
      <c r="F185" s="20">
        <v>0.64236111111111105</v>
      </c>
      <c r="G185" s="20">
        <v>0.64583333333333337</v>
      </c>
      <c r="H185" s="20">
        <v>0.64444444444444449</v>
      </c>
      <c r="I185" s="20">
        <v>0.64930555555555558</v>
      </c>
      <c r="J185">
        <v>5</v>
      </c>
      <c r="K185">
        <v>7</v>
      </c>
      <c r="L185" s="2">
        <v>1</v>
      </c>
      <c r="M185">
        <v>1</v>
      </c>
    </row>
    <row r="186" spans="1:13" x14ac:dyDescent="0.4">
      <c r="A186" s="10" t="s">
        <v>270</v>
      </c>
      <c r="B186" t="s">
        <v>4</v>
      </c>
      <c r="C186" t="s">
        <v>216</v>
      </c>
      <c r="D186" t="s">
        <v>5</v>
      </c>
      <c r="E186" t="s">
        <v>74</v>
      </c>
      <c r="F186" s="20">
        <v>0.66319444444444442</v>
      </c>
      <c r="G186" s="20">
        <v>0.66666666666666663</v>
      </c>
      <c r="H186" s="20">
        <v>0.67013888888888884</v>
      </c>
      <c r="I186" s="20">
        <v>0.67708333333333337</v>
      </c>
      <c r="J186">
        <v>5</v>
      </c>
      <c r="K186">
        <v>10</v>
      </c>
      <c r="L186" s="2">
        <v>1</v>
      </c>
      <c r="M186">
        <v>1</v>
      </c>
    </row>
    <row r="187" spans="1:13" x14ac:dyDescent="0.4">
      <c r="A187" s="10" t="s">
        <v>270</v>
      </c>
      <c r="B187" t="s">
        <v>4</v>
      </c>
      <c r="C187" t="s">
        <v>217</v>
      </c>
      <c r="D187" t="s">
        <v>5</v>
      </c>
      <c r="E187" t="s">
        <v>72</v>
      </c>
      <c r="F187" s="20">
        <v>0.67361111111111116</v>
      </c>
      <c r="G187" s="20">
        <v>0.67708333333333337</v>
      </c>
      <c r="H187" s="20">
        <v>0.68055555555555547</v>
      </c>
      <c r="I187" s="20">
        <v>0.6875</v>
      </c>
      <c r="J187">
        <v>5</v>
      </c>
      <c r="K187">
        <v>10</v>
      </c>
      <c r="L187" s="2">
        <v>1</v>
      </c>
      <c r="M187">
        <v>1</v>
      </c>
    </row>
    <row r="188" spans="1:13" x14ac:dyDescent="0.4">
      <c r="A188" s="10" t="s">
        <v>270</v>
      </c>
      <c r="B188" t="s">
        <v>4</v>
      </c>
      <c r="C188" t="s">
        <v>218</v>
      </c>
      <c r="D188" t="s">
        <v>5</v>
      </c>
      <c r="E188" t="s">
        <v>72</v>
      </c>
      <c r="F188" s="20">
        <v>0.69444444444444453</v>
      </c>
      <c r="G188" s="20">
        <v>0.69791666666666663</v>
      </c>
      <c r="H188" s="20">
        <v>0.70138888888888884</v>
      </c>
      <c r="I188" s="20">
        <v>0.70833333333333337</v>
      </c>
      <c r="J188">
        <v>5</v>
      </c>
      <c r="K188">
        <v>10</v>
      </c>
      <c r="L188" s="2">
        <v>1</v>
      </c>
      <c r="M188">
        <v>1</v>
      </c>
    </row>
    <row r="189" spans="1:13" x14ac:dyDescent="0.4">
      <c r="A189" s="10" t="s">
        <v>270</v>
      </c>
      <c r="B189" t="s">
        <v>4</v>
      </c>
      <c r="C189" t="s">
        <v>219</v>
      </c>
      <c r="D189" t="s">
        <v>5</v>
      </c>
      <c r="E189" t="s">
        <v>73</v>
      </c>
      <c r="F189" s="20">
        <v>0.71875</v>
      </c>
      <c r="G189" s="20">
        <v>0.71875</v>
      </c>
      <c r="H189" s="20">
        <v>0.71875</v>
      </c>
      <c r="I189" s="20">
        <v>0.72916666666666663</v>
      </c>
      <c r="J189">
        <v>0</v>
      </c>
      <c r="K189">
        <v>15</v>
      </c>
      <c r="L189" s="2">
        <v>1</v>
      </c>
      <c r="M189">
        <v>1</v>
      </c>
    </row>
    <row r="190" spans="1:13" x14ac:dyDescent="0.4">
      <c r="A190" s="10" t="s">
        <v>270</v>
      </c>
      <c r="B190" t="s">
        <v>4</v>
      </c>
      <c r="C190" t="s">
        <v>220</v>
      </c>
      <c r="D190" t="s">
        <v>5</v>
      </c>
      <c r="E190" t="s">
        <v>73</v>
      </c>
      <c r="F190" s="20">
        <v>0.77083333333333337</v>
      </c>
      <c r="G190" s="20">
        <v>0.77083333333333337</v>
      </c>
      <c r="H190" s="20">
        <v>0.77430555555555547</v>
      </c>
      <c r="I190" s="20">
        <v>0.78125</v>
      </c>
      <c r="J190">
        <v>0</v>
      </c>
      <c r="K190">
        <v>10</v>
      </c>
      <c r="L190" s="2">
        <v>1</v>
      </c>
      <c r="M190">
        <v>1</v>
      </c>
    </row>
    <row r="191" spans="1:13" x14ac:dyDescent="0.4">
      <c r="A191" s="10" t="s">
        <v>270</v>
      </c>
      <c r="B191" t="s">
        <v>4</v>
      </c>
      <c r="C191" t="s">
        <v>221</v>
      </c>
      <c r="D191" t="s">
        <v>5</v>
      </c>
      <c r="E191" t="s">
        <v>72</v>
      </c>
      <c r="F191" s="20">
        <v>0.82291666666666663</v>
      </c>
      <c r="G191" s="20">
        <v>0.82638888888888884</v>
      </c>
      <c r="H191" s="20">
        <v>0.82986111111111116</v>
      </c>
      <c r="I191" s="20">
        <v>0.83680555555555547</v>
      </c>
      <c r="J191">
        <v>5</v>
      </c>
      <c r="K191">
        <v>10</v>
      </c>
      <c r="L191" s="2">
        <v>1</v>
      </c>
      <c r="M191">
        <v>1</v>
      </c>
    </row>
    <row r="192" spans="1:13" x14ac:dyDescent="0.4">
      <c r="A192" s="10" t="s">
        <v>270</v>
      </c>
      <c r="B192" t="s">
        <v>454</v>
      </c>
      <c r="C192" t="s">
        <v>222</v>
      </c>
      <c r="D192" t="s">
        <v>5</v>
      </c>
      <c r="E192" t="s">
        <v>74</v>
      </c>
      <c r="F192" s="20">
        <v>0.83333333333333337</v>
      </c>
      <c r="G192" s="20">
        <v>0.83333333333333337</v>
      </c>
      <c r="H192" s="20">
        <v>0.83680555555555547</v>
      </c>
      <c r="I192" s="20">
        <v>0.84375</v>
      </c>
      <c r="J192">
        <v>0</v>
      </c>
      <c r="K192">
        <v>10</v>
      </c>
      <c r="L192" s="2">
        <v>1</v>
      </c>
      <c r="M192">
        <v>1</v>
      </c>
    </row>
    <row r="193" spans="1:13" x14ac:dyDescent="0.4">
      <c r="A193" s="10" t="s">
        <v>270</v>
      </c>
      <c r="B193" t="s">
        <v>454</v>
      </c>
      <c r="C193" t="s">
        <v>223</v>
      </c>
      <c r="D193" t="s">
        <v>5</v>
      </c>
      <c r="E193" t="s">
        <v>71</v>
      </c>
      <c r="F193" s="20">
        <v>0.85416666666666663</v>
      </c>
      <c r="G193" s="20">
        <v>0.85416666666666663</v>
      </c>
      <c r="H193" s="20">
        <v>0.85763888888888884</v>
      </c>
      <c r="I193" s="20">
        <v>0.86805555555555547</v>
      </c>
      <c r="J193">
        <v>0</v>
      </c>
      <c r="K193">
        <v>15</v>
      </c>
      <c r="L193" s="2">
        <v>1</v>
      </c>
      <c r="M193">
        <v>1</v>
      </c>
    </row>
    <row r="194" spans="1:13" x14ac:dyDescent="0.4">
      <c r="A194" s="10" t="s">
        <v>270</v>
      </c>
      <c r="B194" t="s">
        <v>454</v>
      </c>
      <c r="C194" t="s">
        <v>224</v>
      </c>
      <c r="D194" t="s">
        <v>5</v>
      </c>
      <c r="E194" t="s">
        <v>74</v>
      </c>
      <c r="F194" s="20">
        <v>0.86458333333333337</v>
      </c>
      <c r="G194" s="20">
        <v>0.86458333333333337</v>
      </c>
      <c r="H194" s="20">
        <v>0.86805555555555547</v>
      </c>
      <c r="I194" s="20">
        <v>0.875</v>
      </c>
      <c r="J194">
        <v>0</v>
      </c>
      <c r="K194">
        <v>10</v>
      </c>
      <c r="L194" s="2">
        <v>1</v>
      </c>
      <c r="M194">
        <v>1</v>
      </c>
    </row>
    <row r="195" spans="1:13" x14ac:dyDescent="0.4">
      <c r="A195" s="10" t="s">
        <v>270</v>
      </c>
      <c r="B195" t="s">
        <v>19</v>
      </c>
      <c r="C195" t="s">
        <v>225</v>
      </c>
      <c r="D195" t="s">
        <v>49</v>
      </c>
      <c r="E195" t="s">
        <v>73</v>
      </c>
      <c r="F195" s="20">
        <v>0.64236111111111105</v>
      </c>
      <c r="G195" s="20">
        <v>0.64583333333333337</v>
      </c>
      <c r="H195" s="20">
        <v>0.64444444444444449</v>
      </c>
      <c r="I195" s="20">
        <v>0.64930555555555558</v>
      </c>
      <c r="J195">
        <v>5</v>
      </c>
      <c r="K195">
        <v>7</v>
      </c>
      <c r="L195" s="2">
        <v>1</v>
      </c>
      <c r="M195">
        <v>1</v>
      </c>
    </row>
    <row r="196" spans="1:13" x14ac:dyDescent="0.4">
      <c r="A196" s="10" t="s">
        <v>270</v>
      </c>
      <c r="B196" t="s">
        <v>19</v>
      </c>
      <c r="C196" t="s">
        <v>226</v>
      </c>
      <c r="D196" t="s">
        <v>49</v>
      </c>
      <c r="E196" t="s">
        <v>72</v>
      </c>
      <c r="F196" s="20">
        <v>0.66319444444444442</v>
      </c>
      <c r="G196" s="20">
        <v>0.66666666666666663</v>
      </c>
      <c r="H196" s="20">
        <v>0.67013888888888884</v>
      </c>
      <c r="I196" s="20">
        <v>0.67708333333333337</v>
      </c>
      <c r="J196">
        <v>5</v>
      </c>
      <c r="K196">
        <v>10</v>
      </c>
      <c r="L196" s="2">
        <v>1</v>
      </c>
      <c r="M196">
        <v>1</v>
      </c>
    </row>
    <row r="197" spans="1:13" x14ac:dyDescent="0.4">
      <c r="A197" s="10" t="s">
        <v>270</v>
      </c>
      <c r="B197" t="s">
        <v>454</v>
      </c>
      <c r="C197" t="s">
        <v>227</v>
      </c>
      <c r="D197" t="s">
        <v>49</v>
      </c>
      <c r="E197" t="s">
        <v>72</v>
      </c>
      <c r="F197" s="20">
        <v>0.67361111111111116</v>
      </c>
      <c r="G197" s="20">
        <v>0.67708333333333337</v>
      </c>
      <c r="H197" s="20">
        <v>0.68055555555555547</v>
      </c>
      <c r="I197" s="20">
        <v>0.6875</v>
      </c>
      <c r="J197">
        <v>5</v>
      </c>
      <c r="K197">
        <v>10</v>
      </c>
      <c r="L197" s="2">
        <v>1</v>
      </c>
      <c r="M197">
        <v>1</v>
      </c>
    </row>
    <row r="198" spans="1:13" x14ac:dyDescent="0.4">
      <c r="A198" s="10" t="s">
        <v>270</v>
      </c>
      <c r="B198" t="s">
        <v>19</v>
      </c>
      <c r="C198" t="s">
        <v>228</v>
      </c>
      <c r="D198" t="s">
        <v>49</v>
      </c>
      <c r="E198" t="s">
        <v>71</v>
      </c>
      <c r="F198" s="20">
        <v>0.69444444444444453</v>
      </c>
      <c r="G198" s="20">
        <v>0.69791666666666663</v>
      </c>
      <c r="H198" s="20">
        <v>0.70138888888888884</v>
      </c>
      <c r="I198" s="20">
        <v>0.70833333333333337</v>
      </c>
      <c r="J198">
        <v>5</v>
      </c>
      <c r="K198">
        <v>10</v>
      </c>
      <c r="L198" s="2">
        <v>1</v>
      </c>
      <c r="M198">
        <v>1</v>
      </c>
    </row>
    <row r="199" spans="1:13" x14ac:dyDescent="0.4">
      <c r="A199" s="10" t="s">
        <v>270</v>
      </c>
      <c r="B199" t="s">
        <v>19</v>
      </c>
      <c r="C199" t="s">
        <v>229</v>
      </c>
      <c r="D199" t="s">
        <v>49</v>
      </c>
      <c r="E199" t="s">
        <v>74</v>
      </c>
      <c r="F199" s="20">
        <v>0.71875</v>
      </c>
      <c r="G199" s="20">
        <v>0.71875</v>
      </c>
      <c r="H199" s="20">
        <v>0.71875</v>
      </c>
      <c r="I199" s="20">
        <v>0.72916666666666663</v>
      </c>
      <c r="J199">
        <v>0</v>
      </c>
      <c r="K199">
        <v>15</v>
      </c>
      <c r="L199" s="2">
        <v>1</v>
      </c>
      <c r="M199">
        <v>1</v>
      </c>
    </row>
    <row r="200" spans="1:13" x14ac:dyDescent="0.4">
      <c r="A200" s="10" t="s">
        <v>270</v>
      </c>
      <c r="B200" t="s">
        <v>454</v>
      </c>
      <c r="C200" t="s">
        <v>230</v>
      </c>
      <c r="D200" t="s">
        <v>49</v>
      </c>
      <c r="E200" t="s">
        <v>73</v>
      </c>
      <c r="F200" s="20">
        <v>0.77083333333333337</v>
      </c>
      <c r="G200" s="20">
        <v>0.77083333333333337</v>
      </c>
      <c r="H200" s="20">
        <v>0.77430555555555547</v>
      </c>
      <c r="I200" s="20">
        <v>0.78125</v>
      </c>
      <c r="J200">
        <v>0</v>
      </c>
      <c r="K200">
        <v>10</v>
      </c>
      <c r="L200" s="2">
        <v>1</v>
      </c>
      <c r="M200">
        <v>1</v>
      </c>
    </row>
    <row r="201" spans="1:13" x14ac:dyDescent="0.4">
      <c r="A201" s="10" t="s">
        <v>270</v>
      </c>
      <c r="B201" t="s">
        <v>454</v>
      </c>
      <c r="C201" t="s">
        <v>231</v>
      </c>
      <c r="D201" t="s">
        <v>49</v>
      </c>
      <c r="E201" t="s">
        <v>75</v>
      </c>
      <c r="F201" s="20">
        <v>0.82291666666666663</v>
      </c>
      <c r="G201" s="20">
        <v>0.82638888888888884</v>
      </c>
      <c r="H201" s="20">
        <v>0.82986111111111116</v>
      </c>
      <c r="I201" s="20">
        <v>0.83680555555555547</v>
      </c>
      <c r="J201">
        <v>5</v>
      </c>
      <c r="K201">
        <v>10</v>
      </c>
      <c r="L201" s="2">
        <v>1</v>
      </c>
      <c r="M201">
        <v>1</v>
      </c>
    </row>
    <row r="202" spans="1:13" x14ac:dyDescent="0.4">
      <c r="A202" s="10" t="s">
        <v>270</v>
      </c>
      <c r="B202" t="s">
        <v>16</v>
      </c>
      <c r="C202" t="s">
        <v>232</v>
      </c>
      <c r="D202" t="s">
        <v>17</v>
      </c>
      <c r="E202" t="s">
        <v>71</v>
      </c>
      <c r="F202" s="20">
        <v>0.71875</v>
      </c>
      <c r="G202" s="20">
        <v>0.71875</v>
      </c>
      <c r="H202" s="20">
        <v>0.71875</v>
      </c>
      <c r="I202" s="20">
        <v>0.72916666666666663</v>
      </c>
      <c r="J202">
        <v>0</v>
      </c>
      <c r="K202">
        <v>15</v>
      </c>
      <c r="L202" s="2">
        <v>1</v>
      </c>
      <c r="M202">
        <v>1</v>
      </c>
    </row>
    <row r="203" spans="1:13" x14ac:dyDescent="0.4">
      <c r="A203" s="10" t="s">
        <v>270</v>
      </c>
      <c r="B203" t="s">
        <v>16</v>
      </c>
      <c r="C203" t="s">
        <v>233</v>
      </c>
      <c r="D203" t="s">
        <v>17</v>
      </c>
      <c r="E203" t="s">
        <v>73</v>
      </c>
      <c r="F203" s="20">
        <v>0.77083333333333337</v>
      </c>
      <c r="G203" s="20">
        <v>0.77083333333333337</v>
      </c>
      <c r="H203" s="20">
        <v>0.77430555555555547</v>
      </c>
      <c r="I203" s="20">
        <v>0.78125</v>
      </c>
      <c r="J203">
        <v>0</v>
      </c>
      <c r="K203">
        <v>10</v>
      </c>
      <c r="L203" s="2">
        <v>1</v>
      </c>
      <c r="M203">
        <v>1</v>
      </c>
    </row>
    <row r="204" spans="1:13" x14ac:dyDescent="0.4">
      <c r="A204" s="10" t="s">
        <v>270</v>
      </c>
      <c r="B204" t="s">
        <v>16</v>
      </c>
      <c r="C204" t="s">
        <v>234</v>
      </c>
      <c r="D204" t="s">
        <v>17</v>
      </c>
      <c r="E204" t="s">
        <v>73</v>
      </c>
      <c r="F204" s="20">
        <v>0.82291666666666663</v>
      </c>
      <c r="G204" s="20">
        <v>0.82638888888888884</v>
      </c>
      <c r="H204" s="20">
        <v>0.82986111111111116</v>
      </c>
      <c r="I204" s="20">
        <v>0.83680555555555547</v>
      </c>
      <c r="J204">
        <v>5</v>
      </c>
      <c r="K204">
        <v>10</v>
      </c>
      <c r="L204" s="2">
        <v>1</v>
      </c>
      <c r="M204">
        <v>1</v>
      </c>
    </row>
    <row r="205" spans="1:13" x14ac:dyDescent="0.4">
      <c r="A205" s="10" t="s">
        <v>270</v>
      </c>
      <c r="B205" t="s">
        <v>16</v>
      </c>
      <c r="C205" t="s">
        <v>235</v>
      </c>
      <c r="D205" t="s">
        <v>17</v>
      </c>
      <c r="E205" t="s">
        <v>75</v>
      </c>
      <c r="F205" s="20">
        <v>0.83333333333333337</v>
      </c>
      <c r="G205" s="20">
        <v>0.83333333333333337</v>
      </c>
      <c r="H205" s="20">
        <v>0.83680555555555547</v>
      </c>
      <c r="I205" s="20">
        <v>0.84375</v>
      </c>
      <c r="J205">
        <v>0</v>
      </c>
      <c r="K205">
        <v>10</v>
      </c>
      <c r="L205" s="2">
        <v>1</v>
      </c>
      <c r="M205">
        <v>1</v>
      </c>
    </row>
    <row r="206" spans="1:13" x14ac:dyDescent="0.4">
      <c r="A206" s="10" t="s">
        <v>270</v>
      </c>
      <c r="B206" t="s">
        <v>16</v>
      </c>
      <c r="C206" t="s">
        <v>236</v>
      </c>
      <c r="D206" t="s">
        <v>17</v>
      </c>
      <c r="E206" t="s">
        <v>75</v>
      </c>
      <c r="F206" s="20">
        <v>0.85416666666666663</v>
      </c>
      <c r="G206" s="20">
        <v>0.85416666666666663</v>
      </c>
      <c r="H206" s="20">
        <v>0.85763888888888884</v>
      </c>
      <c r="I206" s="20">
        <v>0.86805555555555547</v>
      </c>
      <c r="J206">
        <v>0</v>
      </c>
      <c r="K206">
        <v>15</v>
      </c>
      <c r="L206" s="2">
        <v>1</v>
      </c>
      <c r="M206">
        <v>1</v>
      </c>
    </row>
    <row r="207" spans="1:13" x14ac:dyDescent="0.4">
      <c r="A207" s="10" t="s">
        <v>270</v>
      </c>
      <c r="B207" t="s">
        <v>16</v>
      </c>
      <c r="C207" t="s">
        <v>237</v>
      </c>
      <c r="D207" t="s">
        <v>17</v>
      </c>
      <c r="E207" t="s">
        <v>73</v>
      </c>
      <c r="F207" s="20">
        <v>0.86458333333333337</v>
      </c>
      <c r="G207" s="20">
        <v>0.86458333333333337</v>
      </c>
      <c r="H207" s="20">
        <v>0.86805555555555547</v>
      </c>
      <c r="I207" s="20">
        <v>0.875</v>
      </c>
      <c r="J207">
        <v>0</v>
      </c>
      <c r="K207">
        <v>10</v>
      </c>
      <c r="L207" s="2">
        <v>1</v>
      </c>
      <c r="M207">
        <v>1</v>
      </c>
    </row>
    <row r="208" spans="1:13" x14ac:dyDescent="0.4">
      <c r="A208" s="10" t="s">
        <v>270</v>
      </c>
      <c r="B208" t="s">
        <v>16</v>
      </c>
      <c r="C208" t="s">
        <v>238</v>
      </c>
      <c r="D208" t="s">
        <v>17</v>
      </c>
      <c r="E208" t="s">
        <v>73</v>
      </c>
      <c r="F208" s="20">
        <v>0.68055555555555547</v>
      </c>
      <c r="G208" s="20">
        <v>0.6875</v>
      </c>
      <c r="H208" s="20">
        <v>0.6875</v>
      </c>
      <c r="I208" s="20">
        <v>0.69444444444444453</v>
      </c>
      <c r="J208">
        <v>10</v>
      </c>
      <c r="K208">
        <v>10</v>
      </c>
      <c r="L208" s="2">
        <v>1</v>
      </c>
      <c r="M208">
        <v>1</v>
      </c>
    </row>
    <row r="209" spans="1:13" x14ac:dyDescent="0.4">
      <c r="A209" s="10" t="s">
        <v>270</v>
      </c>
      <c r="B209" t="s">
        <v>16</v>
      </c>
      <c r="C209" t="s">
        <v>239</v>
      </c>
      <c r="D209" t="s">
        <v>17</v>
      </c>
      <c r="E209" t="s">
        <v>71</v>
      </c>
      <c r="F209" s="20">
        <v>0.74652777777777779</v>
      </c>
      <c r="G209" s="20">
        <v>0.75</v>
      </c>
      <c r="H209" s="20">
        <v>0.75347222222222221</v>
      </c>
      <c r="I209" s="20">
        <v>0.76041666666666663</v>
      </c>
      <c r="J209">
        <v>5</v>
      </c>
      <c r="K209">
        <v>10</v>
      </c>
      <c r="L209" s="2">
        <v>1</v>
      </c>
      <c r="M209">
        <v>1</v>
      </c>
    </row>
    <row r="210" spans="1:13" x14ac:dyDescent="0.4">
      <c r="A210" s="10" t="s">
        <v>270</v>
      </c>
      <c r="B210" t="s">
        <v>16</v>
      </c>
      <c r="C210" t="s">
        <v>240</v>
      </c>
      <c r="D210" t="s">
        <v>17</v>
      </c>
      <c r="E210" t="s">
        <v>75</v>
      </c>
      <c r="F210" s="20">
        <v>0.38194444444444442</v>
      </c>
      <c r="G210" s="20">
        <v>0.38541666666666669</v>
      </c>
      <c r="H210" s="20">
        <v>0.3888888888888889</v>
      </c>
      <c r="I210" s="20">
        <v>0.39930555555555558</v>
      </c>
      <c r="J210">
        <v>5</v>
      </c>
      <c r="K210">
        <v>15</v>
      </c>
      <c r="L210" s="2">
        <v>1</v>
      </c>
      <c r="M210">
        <v>1</v>
      </c>
    </row>
    <row r="211" spans="1:13" x14ac:dyDescent="0.4">
      <c r="A211" s="10" t="s">
        <v>270</v>
      </c>
      <c r="B211" t="s">
        <v>16</v>
      </c>
      <c r="C211" t="s">
        <v>241</v>
      </c>
      <c r="D211" t="s">
        <v>17</v>
      </c>
      <c r="E211" t="s">
        <v>74</v>
      </c>
      <c r="F211" s="20">
        <v>0.67361111111111116</v>
      </c>
      <c r="G211" s="20">
        <v>0.67708333333333337</v>
      </c>
      <c r="H211" s="20">
        <v>0.68055555555555547</v>
      </c>
      <c r="I211" s="20">
        <v>0.6875</v>
      </c>
      <c r="J211">
        <v>5</v>
      </c>
      <c r="K211">
        <v>10</v>
      </c>
      <c r="L211" s="2">
        <v>1</v>
      </c>
      <c r="M211">
        <v>1</v>
      </c>
    </row>
    <row r="212" spans="1:13" x14ac:dyDescent="0.4">
      <c r="A212" s="10" t="s">
        <v>270</v>
      </c>
      <c r="B212" t="s">
        <v>16</v>
      </c>
      <c r="C212" t="s">
        <v>242</v>
      </c>
      <c r="D212" t="s">
        <v>17</v>
      </c>
      <c r="E212" t="s">
        <v>73</v>
      </c>
      <c r="F212" s="20">
        <v>0.72569444444444453</v>
      </c>
      <c r="G212" s="20">
        <v>0.72916666666666663</v>
      </c>
      <c r="H212" s="20">
        <v>0.73263888888888884</v>
      </c>
      <c r="I212" s="20">
        <v>0.73958333333333337</v>
      </c>
      <c r="J212">
        <v>5</v>
      </c>
      <c r="K212">
        <v>10</v>
      </c>
      <c r="L212" s="2">
        <v>1</v>
      </c>
      <c r="M212">
        <v>1</v>
      </c>
    </row>
    <row r="213" spans="1:13" x14ac:dyDescent="0.4">
      <c r="A213" s="10" t="s">
        <v>270</v>
      </c>
      <c r="B213" t="s">
        <v>438</v>
      </c>
      <c r="C213" t="s">
        <v>243</v>
      </c>
      <c r="D213" t="s">
        <v>50</v>
      </c>
      <c r="E213" t="s">
        <v>74</v>
      </c>
      <c r="F213" s="20">
        <v>0.71875</v>
      </c>
      <c r="G213" s="20">
        <v>0.71875</v>
      </c>
      <c r="H213" s="20">
        <v>0.71875</v>
      </c>
      <c r="I213" s="20">
        <v>0.72916666666666663</v>
      </c>
      <c r="J213">
        <v>0</v>
      </c>
      <c r="K213">
        <v>15</v>
      </c>
      <c r="L213" s="2">
        <v>1</v>
      </c>
      <c r="M213">
        <v>1</v>
      </c>
    </row>
    <row r="214" spans="1:13" x14ac:dyDescent="0.4">
      <c r="A214" s="10" t="s">
        <v>270</v>
      </c>
      <c r="B214" t="s">
        <v>438</v>
      </c>
      <c r="C214" t="s">
        <v>244</v>
      </c>
      <c r="D214" t="s">
        <v>50</v>
      </c>
      <c r="E214" t="s">
        <v>75</v>
      </c>
      <c r="F214" s="20">
        <v>0.77083333333333337</v>
      </c>
      <c r="G214" s="20">
        <v>0.77083333333333337</v>
      </c>
      <c r="H214" s="20">
        <v>0.77430555555555547</v>
      </c>
      <c r="I214" s="20">
        <v>0.78125</v>
      </c>
      <c r="J214">
        <v>0</v>
      </c>
      <c r="K214">
        <v>10</v>
      </c>
      <c r="L214" s="2">
        <v>1</v>
      </c>
      <c r="M214">
        <v>1</v>
      </c>
    </row>
    <row r="215" spans="1:13" x14ac:dyDescent="0.4">
      <c r="A215" s="10" t="s">
        <v>270</v>
      </c>
      <c r="B215" t="s">
        <v>438</v>
      </c>
      <c r="C215" t="s">
        <v>245</v>
      </c>
      <c r="D215" t="s">
        <v>50</v>
      </c>
      <c r="E215" t="s">
        <v>73</v>
      </c>
      <c r="F215" s="20">
        <v>0.82291666666666663</v>
      </c>
      <c r="G215" s="20">
        <v>0.82638888888888884</v>
      </c>
      <c r="H215" s="20">
        <v>0.82986111111111116</v>
      </c>
      <c r="I215" s="20">
        <v>0.83680555555555547</v>
      </c>
      <c r="J215">
        <v>5</v>
      </c>
      <c r="K215">
        <v>10</v>
      </c>
      <c r="L215" s="2">
        <v>1</v>
      </c>
      <c r="M215">
        <v>1</v>
      </c>
    </row>
    <row r="216" spans="1:13" x14ac:dyDescent="0.4">
      <c r="A216" s="10" t="s">
        <v>270</v>
      </c>
      <c r="B216" t="s">
        <v>9</v>
      </c>
      <c r="C216" t="s">
        <v>246</v>
      </c>
      <c r="D216" t="s">
        <v>10</v>
      </c>
      <c r="E216" t="s">
        <v>72</v>
      </c>
      <c r="F216" s="20">
        <v>0.49305555555555558</v>
      </c>
      <c r="G216" s="20">
        <v>0.48958333333333331</v>
      </c>
      <c r="H216" s="20">
        <v>0.49652777777777773</v>
      </c>
      <c r="I216" s="20">
        <v>0.50347222222222221</v>
      </c>
      <c r="J216">
        <v>-5</v>
      </c>
      <c r="K216">
        <v>10</v>
      </c>
      <c r="L216" s="2">
        <v>1</v>
      </c>
      <c r="M216">
        <v>1</v>
      </c>
    </row>
    <row r="217" spans="1:13" x14ac:dyDescent="0.4">
      <c r="A217" s="10" t="s">
        <v>270</v>
      </c>
      <c r="B217" t="s">
        <v>9</v>
      </c>
      <c r="C217" t="s">
        <v>247</v>
      </c>
      <c r="D217" t="s">
        <v>10</v>
      </c>
      <c r="E217" t="s">
        <v>74</v>
      </c>
      <c r="F217" s="20">
        <v>0.51736111111111105</v>
      </c>
      <c r="G217" s="20">
        <v>0.52083333333333337</v>
      </c>
      <c r="H217" s="20">
        <v>0.52083333333333337</v>
      </c>
      <c r="I217" s="20">
        <v>0.53125</v>
      </c>
      <c r="J217">
        <v>5</v>
      </c>
      <c r="K217">
        <v>15</v>
      </c>
      <c r="L217" s="2">
        <v>1</v>
      </c>
      <c r="M217">
        <v>1</v>
      </c>
    </row>
    <row r="218" spans="1:13" x14ac:dyDescent="0.4">
      <c r="A218" s="10" t="s">
        <v>270</v>
      </c>
      <c r="B218" t="s">
        <v>9</v>
      </c>
      <c r="C218" t="s">
        <v>248</v>
      </c>
      <c r="D218" t="s">
        <v>10</v>
      </c>
      <c r="E218" t="s">
        <v>72</v>
      </c>
      <c r="F218" s="20">
        <v>0.55902777777777779</v>
      </c>
      <c r="G218" s="20">
        <v>0.5625</v>
      </c>
      <c r="H218" s="20">
        <v>0.5625</v>
      </c>
      <c r="I218" s="20">
        <v>0.56944444444444442</v>
      </c>
      <c r="J218">
        <v>5</v>
      </c>
      <c r="K218">
        <v>10</v>
      </c>
      <c r="L218" s="2">
        <v>1</v>
      </c>
      <c r="M218">
        <v>1</v>
      </c>
    </row>
    <row r="219" spans="1:13" x14ac:dyDescent="0.4">
      <c r="A219" s="10" t="s">
        <v>270</v>
      </c>
      <c r="B219" t="s">
        <v>9</v>
      </c>
      <c r="C219" t="s">
        <v>249</v>
      </c>
      <c r="D219" t="s">
        <v>10</v>
      </c>
      <c r="E219" t="s">
        <v>73</v>
      </c>
      <c r="F219" s="20">
        <v>0.49305555555555558</v>
      </c>
      <c r="G219" s="20">
        <v>0.48958333333333331</v>
      </c>
      <c r="H219" s="20">
        <v>0.49652777777777773</v>
      </c>
      <c r="I219" s="20">
        <v>0.50347222222222221</v>
      </c>
      <c r="J219">
        <v>-5</v>
      </c>
      <c r="K219">
        <v>10</v>
      </c>
      <c r="L219" s="2">
        <v>1</v>
      </c>
      <c r="M219">
        <v>1</v>
      </c>
    </row>
    <row r="220" spans="1:13" x14ac:dyDescent="0.4">
      <c r="A220" s="10" t="s">
        <v>270</v>
      </c>
      <c r="B220" t="s">
        <v>9</v>
      </c>
      <c r="C220" t="s">
        <v>250</v>
      </c>
      <c r="D220" t="s">
        <v>10</v>
      </c>
      <c r="E220" t="s">
        <v>71</v>
      </c>
      <c r="F220" s="20">
        <v>0.60069444444444442</v>
      </c>
      <c r="G220" s="20">
        <v>0.60416666666666663</v>
      </c>
      <c r="H220" s="20">
        <v>0.60416666666666663</v>
      </c>
      <c r="I220" s="20">
        <v>0.61458333333333337</v>
      </c>
      <c r="J220">
        <v>5</v>
      </c>
      <c r="K220">
        <v>15</v>
      </c>
      <c r="L220" s="2">
        <v>1</v>
      </c>
      <c r="M220">
        <v>1</v>
      </c>
    </row>
    <row r="221" spans="1:13" x14ac:dyDescent="0.4">
      <c r="A221" s="10" t="s">
        <v>270</v>
      </c>
      <c r="B221" t="s">
        <v>12</v>
      </c>
      <c r="C221" t="s">
        <v>251</v>
      </c>
      <c r="D221" t="s">
        <v>13</v>
      </c>
      <c r="E221" t="s">
        <v>75</v>
      </c>
      <c r="F221" s="20">
        <v>0.66319444444444442</v>
      </c>
      <c r="G221" s="20">
        <v>0.66666666666666663</v>
      </c>
      <c r="H221" s="20">
        <v>0.67013888888888884</v>
      </c>
      <c r="I221" s="20">
        <v>0.67708333333333337</v>
      </c>
      <c r="J221">
        <v>5</v>
      </c>
      <c r="K221">
        <v>10</v>
      </c>
      <c r="L221" s="2">
        <v>1</v>
      </c>
      <c r="M221">
        <v>1</v>
      </c>
    </row>
    <row r="222" spans="1:13" x14ac:dyDescent="0.4">
      <c r="A222" s="10" t="s">
        <v>270</v>
      </c>
      <c r="B222" t="s">
        <v>12</v>
      </c>
      <c r="C222" t="s">
        <v>447</v>
      </c>
      <c r="D222" t="s">
        <v>13</v>
      </c>
      <c r="E222" t="s">
        <v>71</v>
      </c>
      <c r="F222" s="20">
        <v>0.67361111111111116</v>
      </c>
      <c r="G222" s="20">
        <v>0.67708333333333337</v>
      </c>
      <c r="H222" s="20">
        <v>0.68055555555555547</v>
      </c>
      <c r="I222" s="20">
        <v>0.6875</v>
      </c>
      <c r="J222">
        <v>5</v>
      </c>
      <c r="K222">
        <v>10</v>
      </c>
      <c r="L222" s="2">
        <v>1</v>
      </c>
      <c r="M222">
        <v>1</v>
      </c>
    </row>
    <row r="223" spans="1:13" x14ac:dyDescent="0.4">
      <c r="A223" s="10" t="s">
        <v>270</v>
      </c>
      <c r="B223" t="s">
        <v>12</v>
      </c>
      <c r="C223" t="s">
        <v>252</v>
      </c>
      <c r="D223" t="s">
        <v>13</v>
      </c>
      <c r="E223" t="s">
        <v>72</v>
      </c>
      <c r="F223" s="20">
        <v>0.69444444444444453</v>
      </c>
      <c r="G223" s="20">
        <v>0.69791666666666663</v>
      </c>
      <c r="H223" s="20">
        <v>0.70138888888888884</v>
      </c>
      <c r="I223" s="20">
        <v>0.70833333333333337</v>
      </c>
      <c r="J223">
        <v>5</v>
      </c>
      <c r="K223">
        <v>10</v>
      </c>
      <c r="L223" s="2">
        <v>1</v>
      </c>
      <c r="M223">
        <v>1</v>
      </c>
    </row>
    <row r="224" spans="1:13" x14ac:dyDescent="0.4">
      <c r="A224" s="10" t="s">
        <v>270</v>
      </c>
      <c r="B224" t="s">
        <v>12</v>
      </c>
      <c r="C224" t="s">
        <v>253</v>
      </c>
      <c r="D224" t="s">
        <v>13</v>
      </c>
      <c r="E224" t="s">
        <v>74</v>
      </c>
      <c r="F224" s="20">
        <v>0.71875</v>
      </c>
      <c r="G224" s="20">
        <v>0.71875</v>
      </c>
      <c r="H224" s="20">
        <v>0.71875</v>
      </c>
      <c r="I224" s="20">
        <v>0.72916666666666663</v>
      </c>
      <c r="J224">
        <v>0</v>
      </c>
      <c r="K224">
        <v>15</v>
      </c>
      <c r="L224" s="2">
        <v>1</v>
      </c>
      <c r="M224">
        <v>1</v>
      </c>
    </row>
    <row r="225" spans="1:13" x14ac:dyDescent="0.4">
      <c r="A225" s="10" t="s">
        <v>270</v>
      </c>
      <c r="B225" t="s">
        <v>12</v>
      </c>
      <c r="C225" t="s">
        <v>254</v>
      </c>
      <c r="D225" t="s">
        <v>13</v>
      </c>
      <c r="E225" t="s">
        <v>74</v>
      </c>
      <c r="F225" s="20">
        <v>0.82291666666666663</v>
      </c>
      <c r="G225" s="20">
        <v>0.82638888888888884</v>
      </c>
      <c r="H225" s="20">
        <v>0.82986111111111116</v>
      </c>
      <c r="I225" s="20">
        <v>0.83680555555555547</v>
      </c>
      <c r="J225">
        <v>5</v>
      </c>
      <c r="K225">
        <v>10</v>
      </c>
      <c r="L225" s="2">
        <v>1</v>
      </c>
      <c r="M225">
        <v>1</v>
      </c>
    </row>
    <row r="226" spans="1:13" x14ac:dyDescent="0.4">
      <c r="A226" s="10" t="s">
        <v>270</v>
      </c>
      <c r="B226" t="s">
        <v>12</v>
      </c>
      <c r="C226" t="s">
        <v>255</v>
      </c>
      <c r="D226" t="s">
        <v>13</v>
      </c>
      <c r="E226" t="s">
        <v>73</v>
      </c>
      <c r="F226" s="20">
        <v>0.83333333333333337</v>
      </c>
      <c r="G226" s="20">
        <v>0.83333333333333337</v>
      </c>
      <c r="H226" s="20">
        <v>0.83680555555555547</v>
      </c>
      <c r="I226" s="20">
        <v>0.84375</v>
      </c>
      <c r="J226">
        <v>0</v>
      </c>
      <c r="K226">
        <v>10</v>
      </c>
      <c r="L226" s="2">
        <v>1</v>
      </c>
      <c r="M226">
        <v>1</v>
      </c>
    </row>
    <row r="227" spans="1:13" x14ac:dyDescent="0.4">
      <c r="A227" s="10" t="s">
        <v>270</v>
      </c>
      <c r="B227" t="s">
        <v>12</v>
      </c>
      <c r="C227" t="s">
        <v>256</v>
      </c>
      <c r="D227" t="s">
        <v>13</v>
      </c>
      <c r="E227" t="s">
        <v>72</v>
      </c>
      <c r="F227" s="20">
        <v>0.85416666666666663</v>
      </c>
      <c r="G227" s="20">
        <v>0.85416666666666663</v>
      </c>
      <c r="H227" s="20">
        <v>0.85763888888888884</v>
      </c>
      <c r="I227" s="20">
        <v>0.86805555555555547</v>
      </c>
      <c r="J227">
        <v>0</v>
      </c>
      <c r="K227">
        <v>15</v>
      </c>
      <c r="L227" s="2">
        <v>1</v>
      </c>
      <c r="M227">
        <v>1</v>
      </c>
    </row>
    <row r="228" spans="1:13" x14ac:dyDescent="0.4">
      <c r="A228" s="10" t="s">
        <v>270</v>
      </c>
      <c r="B228" t="s">
        <v>12</v>
      </c>
      <c r="C228" t="s">
        <v>257</v>
      </c>
      <c r="D228" t="s">
        <v>13</v>
      </c>
      <c r="E228" t="s">
        <v>71</v>
      </c>
      <c r="F228" s="20">
        <v>0.86458333333333337</v>
      </c>
      <c r="G228" s="20">
        <v>0.86458333333333337</v>
      </c>
      <c r="H228" s="20">
        <v>0.86805555555555547</v>
      </c>
      <c r="I228" s="20">
        <v>0.875</v>
      </c>
      <c r="J228">
        <v>0</v>
      </c>
      <c r="K228">
        <v>10</v>
      </c>
      <c r="L228" s="2">
        <v>1</v>
      </c>
      <c r="M228">
        <v>1</v>
      </c>
    </row>
    <row r="229" spans="1:13" x14ac:dyDescent="0.4">
      <c r="A229" s="10" t="s">
        <v>270</v>
      </c>
      <c r="B229" t="s">
        <v>6</v>
      </c>
      <c r="C229" t="s">
        <v>258</v>
      </c>
      <c r="D229" t="s">
        <v>7</v>
      </c>
      <c r="E229" t="s">
        <v>73</v>
      </c>
      <c r="F229" s="20">
        <v>0.3923611111111111</v>
      </c>
      <c r="G229" s="20">
        <v>0.39583333333333331</v>
      </c>
      <c r="H229" s="20">
        <v>0.39930555555555558</v>
      </c>
      <c r="I229" s="20">
        <v>0.40972222222222227</v>
      </c>
      <c r="J229">
        <v>5</v>
      </c>
      <c r="K229">
        <v>15</v>
      </c>
      <c r="L229" s="2">
        <v>1</v>
      </c>
      <c r="M229">
        <v>1</v>
      </c>
    </row>
    <row r="230" spans="1:13" x14ac:dyDescent="0.4">
      <c r="A230" s="10" t="s">
        <v>270</v>
      </c>
      <c r="B230" t="s">
        <v>6</v>
      </c>
      <c r="C230" t="s">
        <v>259</v>
      </c>
      <c r="D230" t="s">
        <v>7</v>
      </c>
      <c r="E230" t="s">
        <v>71</v>
      </c>
      <c r="F230" s="20">
        <v>0.55902777777777779</v>
      </c>
      <c r="G230" s="20">
        <v>0.5625</v>
      </c>
      <c r="H230" s="20">
        <v>0.5625</v>
      </c>
      <c r="I230" s="20">
        <v>0.57291666666666663</v>
      </c>
      <c r="J230">
        <v>5</v>
      </c>
      <c r="K230">
        <v>15</v>
      </c>
      <c r="L230" s="2">
        <v>1</v>
      </c>
      <c r="M230">
        <v>1</v>
      </c>
    </row>
    <row r="231" spans="1:13" x14ac:dyDescent="0.4">
      <c r="A231" s="10" t="s">
        <v>270</v>
      </c>
      <c r="B231" t="s">
        <v>6</v>
      </c>
      <c r="C231" t="s">
        <v>260</v>
      </c>
      <c r="D231" t="s">
        <v>7</v>
      </c>
      <c r="E231" t="s">
        <v>72</v>
      </c>
      <c r="F231" s="20">
        <v>0.60069444444444442</v>
      </c>
      <c r="G231" s="20">
        <v>0.60416666666666663</v>
      </c>
      <c r="H231" s="20">
        <v>0.60416666666666663</v>
      </c>
      <c r="I231" s="20">
        <v>0.61458333333333337</v>
      </c>
      <c r="J231">
        <v>5</v>
      </c>
      <c r="K231">
        <v>15</v>
      </c>
      <c r="L231" s="2">
        <v>1</v>
      </c>
      <c r="M231">
        <v>1</v>
      </c>
    </row>
    <row r="232" spans="1:13" x14ac:dyDescent="0.4">
      <c r="A232" s="10" t="s">
        <v>270</v>
      </c>
      <c r="B232" t="s">
        <v>6</v>
      </c>
      <c r="C232" t="s">
        <v>261</v>
      </c>
      <c r="D232" t="s">
        <v>7</v>
      </c>
      <c r="E232" t="s">
        <v>73</v>
      </c>
      <c r="F232" s="20">
        <v>0.64236111111111105</v>
      </c>
      <c r="G232" s="20">
        <v>0.64583333333333337</v>
      </c>
      <c r="H232" s="20">
        <v>0.64444444444444449</v>
      </c>
      <c r="I232" s="20">
        <v>0.64930555555555558</v>
      </c>
      <c r="J232">
        <v>5</v>
      </c>
      <c r="K232">
        <v>7</v>
      </c>
      <c r="L232" s="2">
        <v>1</v>
      </c>
      <c r="M232">
        <v>1</v>
      </c>
    </row>
    <row r="233" spans="1:13" x14ac:dyDescent="0.4">
      <c r="A233" s="10" t="s">
        <v>270</v>
      </c>
      <c r="B233" t="s">
        <v>6</v>
      </c>
      <c r="C233" t="s">
        <v>262</v>
      </c>
      <c r="D233" t="s">
        <v>7</v>
      </c>
      <c r="E233" t="s">
        <v>71</v>
      </c>
      <c r="F233" s="20">
        <v>0.66319444444444442</v>
      </c>
      <c r="G233" s="20">
        <v>0.66666666666666663</v>
      </c>
      <c r="H233" s="20">
        <v>0.67013888888888884</v>
      </c>
      <c r="I233" s="20">
        <v>0.67708333333333337</v>
      </c>
      <c r="J233">
        <v>5</v>
      </c>
      <c r="K233">
        <v>10</v>
      </c>
      <c r="L233" s="2">
        <v>1</v>
      </c>
      <c r="M233">
        <v>1</v>
      </c>
    </row>
    <row r="234" spans="1:13" x14ac:dyDescent="0.4">
      <c r="A234" s="10" t="s">
        <v>270</v>
      </c>
      <c r="B234" t="s">
        <v>6</v>
      </c>
      <c r="C234" t="s">
        <v>263</v>
      </c>
      <c r="D234" t="s">
        <v>7</v>
      </c>
      <c r="E234" t="s">
        <v>75</v>
      </c>
      <c r="F234" s="20">
        <v>0.67361111111111116</v>
      </c>
      <c r="G234" s="20">
        <v>0.67708333333333337</v>
      </c>
      <c r="H234" s="20">
        <v>0.68055555555555547</v>
      </c>
      <c r="I234" s="20">
        <v>0.6875</v>
      </c>
      <c r="J234">
        <v>5</v>
      </c>
      <c r="K234">
        <v>10</v>
      </c>
      <c r="L234" s="2">
        <v>1</v>
      </c>
      <c r="M234">
        <v>1</v>
      </c>
    </row>
    <row r="235" spans="1:13" x14ac:dyDescent="0.4">
      <c r="A235" s="10" t="s">
        <v>270</v>
      </c>
      <c r="B235" t="s">
        <v>6</v>
      </c>
      <c r="C235" t="s">
        <v>264</v>
      </c>
      <c r="D235" t="s">
        <v>7</v>
      </c>
      <c r="E235" t="s">
        <v>72</v>
      </c>
      <c r="F235" s="20">
        <v>0.69444444444444453</v>
      </c>
      <c r="G235" s="20">
        <v>0.69791666666666663</v>
      </c>
      <c r="H235" s="20">
        <v>0.70138888888888884</v>
      </c>
      <c r="I235" s="20">
        <v>0.70833333333333337</v>
      </c>
      <c r="J235">
        <v>5</v>
      </c>
      <c r="K235">
        <v>10</v>
      </c>
      <c r="L235" s="2">
        <v>1</v>
      </c>
      <c r="M235">
        <v>1</v>
      </c>
    </row>
    <row r="236" spans="1:13" x14ac:dyDescent="0.4">
      <c r="A236" s="10" t="s">
        <v>270</v>
      </c>
      <c r="B236" t="s">
        <v>6</v>
      </c>
      <c r="C236" t="s">
        <v>265</v>
      </c>
      <c r="D236" t="s">
        <v>7</v>
      </c>
      <c r="E236" t="s">
        <v>75</v>
      </c>
      <c r="F236" s="20">
        <v>0.71875</v>
      </c>
      <c r="G236" s="20">
        <v>0.71875</v>
      </c>
      <c r="H236" s="20">
        <v>0.71875</v>
      </c>
      <c r="I236" s="20">
        <v>0.72916666666666663</v>
      </c>
      <c r="J236">
        <v>0</v>
      </c>
      <c r="K236">
        <v>15</v>
      </c>
      <c r="L236" s="2">
        <v>1</v>
      </c>
      <c r="M236">
        <v>1</v>
      </c>
    </row>
    <row r="237" spans="1:13" x14ac:dyDescent="0.4">
      <c r="A237" s="10" t="s">
        <v>270</v>
      </c>
      <c r="B237" t="s">
        <v>6</v>
      </c>
      <c r="C237" t="s">
        <v>266</v>
      </c>
      <c r="D237" t="s">
        <v>7</v>
      </c>
      <c r="E237" t="s">
        <v>72</v>
      </c>
      <c r="F237" s="20">
        <v>0.77083333333333337</v>
      </c>
      <c r="G237" s="20">
        <v>0.77083333333333337</v>
      </c>
      <c r="H237" s="20">
        <v>0.77430555555555547</v>
      </c>
      <c r="I237" s="20">
        <v>0.78125</v>
      </c>
      <c r="J237">
        <v>0</v>
      </c>
      <c r="K237">
        <v>10</v>
      </c>
      <c r="L237" s="2">
        <v>1</v>
      </c>
      <c r="M237">
        <v>1</v>
      </c>
    </row>
    <row r="238" spans="1:13" x14ac:dyDescent="0.4">
      <c r="A238" s="10" t="s">
        <v>270</v>
      </c>
      <c r="B238" t="s">
        <v>6</v>
      </c>
      <c r="C238" t="s">
        <v>267</v>
      </c>
      <c r="D238" t="s">
        <v>7</v>
      </c>
      <c r="E238" t="s">
        <v>71</v>
      </c>
      <c r="F238" s="20">
        <v>0.82291666666666663</v>
      </c>
      <c r="G238" s="20">
        <v>0.82638888888888884</v>
      </c>
      <c r="H238" s="20">
        <v>0.82986111111111116</v>
      </c>
      <c r="I238" s="20">
        <v>0.83680555555555547</v>
      </c>
      <c r="J238">
        <v>5</v>
      </c>
      <c r="K238">
        <v>10</v>
      </c>
      <c r="L238" s="2">
        <v>1</v>
      </c>
      <c r="M238">
        <v>1</v>
      </c>
    </row>
    <row r="239" spans="1:13" x14ac:dyDescent="0.4">
      <c r="A239" s="10" t="s">
        <v>270</v>
      </c>
      <c r="B239" t="s">
        <v>6</v>
      </c>
      <c r="C239" t="s">
        <v>268</v>
      </c>
      <c r="D239" t="s">
        <v>7</v>
      </c>
      <c r="E239" t="s">
        <v>71</v>
      </c>
      <c r="F239" s="20">
        <v>0.83333333333333337</v>
      </c>
      <c r="G239" s="20">
        <v>0.83333333333333337</v>
      </c>
      <c r="H239" s="20">
        <v>0.83680555555555547</v>
      </c>
      <c r="I239" s="20">
        <v>0.84375</v>
      </c>
      <c r="J239">
        <v>0</v>
      </c>
      <c r="K239">
        <v>10</v>
      </c>
      <c r="L239" s="2">
        <v>1</v>
      </c>
      <c r="M239">
        <v>1</v>
      </c>
    </row>
    <row r="240" spans="1:13" x14ac:dyDescent="0.4">
      <c r="A240" s="10" t="s">
        <v>270</v>
      </c>
      <c r="B240" t="s">
        <v>6</v>
      </c>
      <c r="C240" t="s">
        <v>269</v>
      </c>
      <c r="D240" t="s">
        <v>7</v>
      </c>
      <c r="E240" t="s">
        <v>74</v>
      </c>
      <c r="F240" s="20">
        <v>0.85416666666666663</v>
      </c>
      <c r="G240" s="20">
        <v>0.85416666666666663</v>
      </c>
      <c r="H240" s="20">
        <v>0.85763888888888884</v>
      </c>
      <c r="I240" s="20">
        <v>0.86805555555555547</v>
      </c>
      <c r="J240">
        <v>0</v>
      </c>
      <c r="K240">
        <v>15</v>
      </c>
      <c r="L240" s="2">
        <v>1</v>
      </c>
      <c r="M240">
        <v>1</v>
      </c>
    </row>
    <row r="241" spans="1:13" x14ac:dyDescent="0.4">
      <c r="A241" s="10" t="s">
        <v>333</v>
      </c>
      <c r="B241" t="s">
        <v>4</v>
      </c>
      <c r="C241" t="s">
        <v>271</v>
      </c>
      <c r="D241" t="s">
        <v>5</v>
      </c>
      <c r="E241" t="s">
        <v>71</v>
      </c>
      <c r="F241" s="20">
        <v>0.36805555555555558</v>
      </c>
      <c r="G241" s="20">
        <v>0.375</v>
      </c>
      <c r="H241" s="20">
        <v>0.37152777777777773</v>
      </c>
      <c r="I241" s="20">
        <v>0.38194444444444442</v>
      </c>
      <c r="J241">
        <v>10</v>
      </c>
      <c r="K241">
        <v>15</v>
      </c>
      <c r="L241" s="2">
        <v>1</v>
      </c>
      <c r="M241">
        <v>1</v>
      </c>
    </row>
    <row r="242" spans="1:13" x14ac:dyDescent="0.4">
      <c r="A242" s="10" t="s">
        <v>333</v>
      </c>
      <c r="B242" t="s">
        <v>4</v>
      </c>
      <c r="C242" t="s">
        <v>272</v>
      </c>
      <c r="D242" t="s">
        <v>5</v>
      </c>
      <c r="E242" t="s">
        <v>75</v>
      </c>
      <c r="F242" s="20">
        <v>0.37152777777777773</v>
      </c>
      <c r="G242" s="20">
        <v>0.375</v>
      </c>
      <c r="H242" s="20">
        <v>0.37847222222222227</v>
      </c>
      <c r="I242" s="20">
        <v>0.38541666666666669</v>
      </c>
      <c r="J242">
        <v>5</v>
      </c>
      <c r="K242">
        <v>10</v>
      </c>
      <c r="L242" s="2">
        <v>1</v>
      </c>
      <c r="M242">
        <v>1</v>
      </c>
    </row>
    <row r="243" spans="1:13" x14ac:dyDescent="0.4">
      <c r="A243" s="10" t="s">
        <v>333</v>
      </c>
      <c r="B243" t="s">
        <v>4</v>
      </c>
      <c r="C243" t="s">
        <v>273</v>
      </c>
      <c r="D243" t="s">
        <v>5</v>
      </c>
      <c r="E243" t="s">
        <v>74</v>
      </c>
      <c r="F243" s="20">
        <v>0.3923611111111111</v>
      </c>
      <c r="G243" s="20">
        <v>0.39583333333333331</v>
      </c>
      <c r="H243" s="20">
        <v>0.39930555555555558</v>
      </c>
      <c r="I243" s="20">
        <v>0.40972222222222227</v>
      </c>
      <c r="J243">
        <v>5</v>
      </c>
      <c r="K243">
        <v>15</v>
      </c>
      <c r="L243" s="2">
        <v>1</v>
      </c>
      <c r="M243">
        <v>1</v>
      </c>
    </row>
    <row r="244" spans="1:13" x14ac:dyDescent="0.4">
      <c r="A244" s="10" t="s">
        <v>333</v>
      </c>
      <c r="B244" t="s">
        <v>4</v>
      </c>
      <c r="C244" t="s">
        <v>274</v>
      </c>
      <c r="D244" t="s">
        <v>5</v>
      </c>
      <c r="E244" t="s">
        <v>71</v>
      </c>
      <c r="F244" s="20">
        <v>0.55902777777777779</v>
      </c>
      <c r="G244" s="20">
        <v>0.5625</v>
      </c>
      <c r="H244" s="20">
        <v>0.5625</v>
      </c>
      <c r="I244" s="20">
        <v>0.57291666666666663</v>
      </c>
      <c r="J244">
        <v>5</v>
      </c>
      <c r="K244">
        <v>15</v>
      </c>
      <c r="L244" s="2">
        <v>1</v>
      </c>
      <c r="M244">
        <v>1</v>
      </c>
    </row>
    <row r="245" spans="1:13" x14ac:dyDescent="0.4">
      <c r="A245" s="10" t="s">
        <v>333</v>
      </c>
      <c r="B245" t="s">
        <v>4</v>
      </c>
      <c r="C245" t="s">
        <v>275</v>
      </c>
      <c r="D245" t="s">
        <v>5</v>
      </c>
      <c r="E245" t="s">
        <v>75</v>
      </c>
      <c r="F245" s="20">
        <v>0.60069444444444442</v>
      </c>
      <c r="G245" s="20">
        <v>0.60416666666666663</v>
      </c>
      <c r="H245" s="20">
        <v>0.60416666666666663</v>
      </c>
      <c r="I245" s="20">
        <v>0.61458333333333337</v>
      </c>
      <c r="J245">
        <v>5</v>
      </c>
      <c r="K245">
        <v>15</v>
      </c>
      <c r="L245" s="2">
        <v>1</v>
      </c>
      <c r="M245">
        <v>1</v>
      </c>
    </row>
    <row r="246" spans="1:13" x14ac:dyDescent="0.4">
      <c r="A246" s="10" t="s">
        <v>333</v>
      </c>
      <c r="B246" t="s">
        <v>4</v>
      </c>
      <c r="C246" t="s">
        <v>276</v>
      </c>
      <c r="D246" t="s">
        <v>5</v>
      </c>
      <c r="E246" t="s">
        <v>74</v>
      </c>
      <c r="F246" s="20">
        <v>0.64236111111111105</v>
      </c>
      <c r="G246" s="20">
        <v>0.64583333333333337</v>
      </c>
      <c r="H246" s="20">
        <v>0.64444444444444449</v>
      </c>
      <c r="I246" s="20">
        <v>0.64930555555555558</v>
      </c>
      <c r="J246">
        <v>5</v>
      </c>
      <c r="K246">
        <v>7</v>
      </c>
      <c r="L246" s="2">
        <v>1</v>
      </c>
      <c r="M246">
        <v>1</v>
      </c>
    </row>
    <row r="247" spans="1:13" x14ac:dyDescent="0.4">
      <c r="A247" s="10" t="s">
        <v>333</v>
      </c>
      <c r="B247" t="s">
        <v>4</v>
      </c>
      <c r="C247" t="s">
        <v>277</v>
      </c>
      <c r="D247" t="s">
        <v>5</v>
      </c>
      <c r="E247" t="s">
        <v>74</v>
      </c>
      <c r="F247" s="20">
        <v>0.66319444444444442</v>
      </c>
      <c r="G247" s="20">
        <v>0.66666666666666663</v>
      </c>
      <c r="H247" s="20">
        <v>0.67013888888888884</v>
      </c>
      <c r="I247" s="20">
        <v>0.67708333333333337</v>
      </c>
      <c r="J247">
        <v>5</v>
      </c>
      <c r="K247">
        <v>10</v>
      </c>
      <c r="L247" s="2">
        <v>1</v>
      </c>
      <c r="M247">
        <v>1</v>
      </c>
    </row>
    <row r="248" spans="1:13" x14ac:dyDescent="0.4">
      <c r="A248" s="10" t="s">
        <v>333</v>
      </c>
      <c r="B248" t="s">
        <v>4</v>
      </c>
      <c r="C248" t="s">
        <v>278</v>
      </c>
      <c r="D248" t="s">
        <v>5</v>
      </c>
      <c r="E248" t="s">
        <v>72</v>
      </c>
      <c r="F248" s="20">
        <v>0.67361111111111116</v>
      </c>
      <c r="G248" s="20">
        <v>0.67708333333333337</v>
      </c>
      <c r="H248" s="20">
        <v>0.68055555555555547</v>
      </c>
      <c r="I248" s="20">
        <v>0.6875</v>
      </c>
      <c r="J248">
        <v>5</v>
      </c>
      <c r="K248">
        <v>10</v>
      </c>
      <c r="L248" s="2">
        <v>1</v>
      </c>
      <c r="M248">
        <v>1</v>
      </c>
    </row>
    <row r="249" spans="1:13" x14ac:dyDescent="0.4">
      <c r="A249" s="10" t="s">
        <v>333</v>
      </c>
      <c r="B249" t="s">
        <v>4</v>
      </c>
      <c r="C249" t="s">
        <v>144</v>
      </c>
      <c r="D249" t="s">
        <v>5</v>
      </c>
      <c r="E249" t="s">
        <v>72</v>
      </c>
      <c r="F249" s="20">
        <v>0.69444444444444453</v>
      </c>
      <c r="G249" s="20">
        <v>0.69791666666666663</v>
      </c>
      <c r="H249" s="20">
        <v>0.70138888888888884</v>
      </c>
      <c r="I249" s="20">
        <v>0.70833333333333337</v>
      </c>
      <c r="J249">
        <v>5</v>
      </c>
      <c r="K249">
        <v>10</v>
      </c>
      <c r="L249" s="2">
        <v>1</v>
      </c>
      <c r="M249">
        <v>1</v>
      </c>
    </row>
    <row r="250" spans="1:13" x14ac:dyDescent="0.4">
      <c r="A250" s="10" t="s">
        <v>333</v>
      </c>
      <c r="B250" t="s">
        <v>4</v>
      </c>
      <c r="C250" t="s">
        <v>279</v>
      </c>
      <c r="D250" t="s">
        <v>5</v>
      </c>
      <c r="E250" t="s">
        <v>73</v>
      </c>
      <c r="F250" s="20">
        <v>0.71875</v>
      </c>
      <c r="G250" s="20">
        <v>0.71875</v>
      </c>
      <c r="H250" s="20">
        <v>0.71875</v>
      </c>
      <c r="I250" s="20">
        <v>0.72916666666666663</v>
      </c>
      <c r="J250">
        <v>0</v>
      </c>
      <c r="K250">
        <v>15</v>
      </c>
      <c r="L250" s="2">
        <v>1</v>
      </c>
      <c r="M250">
        <v>1</v>
      </c>
    </row>
    <row r="251" spans="1:13" x14ac:dyDescent="0.4">
      <c r="A251" s="10" t="s">
        <v>333</v>
      </c>
      <c r="B251" t="s">
        <v>4</v>
      </c>
      <c r="C251" t="s">
        <v>280</v>
      </c>
      <c r="D251" t="s">
        <v>5</v>
      </c>
      <c r="E251" t="s">
        <v>73</v>
      </c>
      <c r="F251" s="20">
        <v>0.77083333333333337</v>
      </c>
      <c r="G251" s="20">
        <v>0.77083333333333337</v>
      </c>
      <c r="H251" s="20">
        <v>0.77430555555555547</v>
      </c>
      <c r="I251" s="20">
        <v>0.78125</v>
      </c>
      <c r="J251">
        <v>0</v>
      </c>
      <c r="K251">
        <v>10</v>
      </c>
      <c r="L251" s="2">
        <v>1</v>
      </c>
      <c r="M251">
        <v>1</v>
      </c>
    </row>
    <row r="252" spans="1:13" x14ac:dyDescent="0.4">
      <c r="A252" s="10" t="s">
        <v>333</v>
      </c>
      <c r="B252" t="s">
        <v>4</v>
      </c>
      <c r="C252" t="s">
        <v>281</v>
      </c>
      <c r="D252" t="s">
        <v>5</v>
      </c>
      <c r="E252" t="s">
        <v>72</v>
      </c>
      <c r="F252" s="20">
        <v>0.82291666666666663</v>
      </c>
      <c r="G252" s="20">
        <v>0.82638888888888884</v>
      </c>
      <c r="H252" s="20">
        <v>0.82986111111111116</v>
      </c>
      <c r="I252" s="20">
        <v>0.83680555555555547</v>
      </c>
      <c r="J252">
        <v>5</v>
      </c>
      <c r="K252">
        <v>10</v>
      </c>
      <c r="L252" s="2">
        <v>1</v>
      </c>
      <c r="M252">
        <v>1</v>
      </c>
    </row>
    <row r="253" spans="1:13" x14ac:dyDescent="0.4">
      <c r="A253" s="10" t="s">
        <v>333</v>
      </c>
      <c r="B253" t="s">
        <v>19</v>
      </c>
      <c r="C253" t="s">
        <v>288</v>
      </c>
      <c r="D253" t="s">
        <v>49</v>
      </c>
      <c r="E253" t="s">
        <v>71</v>
      </c>
      <c r="F253" s="20">
        <v>0.69444444444444453</v>
      </c>
      <c r="G253" s="20">
        <v>0.69791666666666663</v>
      </c>
      <c r="H253" s="20">
        <v>0.70138888888888884</v>
      </c>
      <c r="I253" s="20">
        <v>0.70833333333333337</v>
      </c>
      <c r="J253">
        <v>5</v>
      </c>
      <c r="K253">
        <v>10</v>
      </c>
      <c r="L253" s="2">
        <v>1</v>
      </c>
      <c r="M253">
        <v>1</v>
      </c>
    </row>
    <row r="254" spans="1:13" x14ac:dyDescent="0.4">
      <c r="A254" s="10" t="s">
        <v>333</v>
      </c>
      <c r="B254" t="s">
        <v>19</v>
      </c>
      <c r="C254" t="s">
        <v>289</v>
      </c>
      <c r="D254" t="s">
        <v>49</v>
      </c>
      <c r="E254" t="s">
        <v>74</v>
      </c>
      <c r="F254" s="20">
        <v>0.71875</v>
      </c>
      <c r="G254" s="20">
        <v>0.71875</v>
      </c>
      <c r="H254" s="20">
        <v>0.71875</v>
      </c>
      <c r="I254" s="20">
        <v>0.72916666666666663</v>
      </c>
      <c r="J254">
        <v>0</v>
      </c>
      <c r="K254">
        <v>15</v>
      </c>
      <c r="L254" s="2">
        <v>1</v>
      </c>
      <c r="M254">
        <v>1</v>
      </c>
    </row>
    <row r="255" spans="1:13" x14ac:dyDescent="0.4">
      <c r="A255" s="10" t="s">
        <v>333</v>
      </c>
      <c r="B255" t="s">
        <v>454</v>
      </c>
      <c r="C255" t="s">
        <v>290</v>
      </c>
      <c r="D255" t="s">
        <v>49</v>
      </c>
      <c r="E255" t="s">
        <v>73</v>
      </c>
      <c r="F255" s="20">
        <v>0.77083333333333337</v>
      </c>
      <c r="G255" s="20">
        <v>0.77083333333333337</v>
      </c>
      <c r="H255" s="20">
        <v>0.77430555555555547</v>
      </c>
      <c r="I255" s="20">
        <v>0.78125</v>
      </c>
      <c r="J255">
        <v>0</v>
      </c>
      <c r="K255">
        <v>10</v>
      </c>
      <c r="L255" s="2">
        <v>1</v>
      </c>
      <c r="M255">
        <v>1</v>
      </c>
    </row>
    <row r="256" spans="1:13" x14ac:dyDescent="0.4">
      <c r="A256" s="10" t="s">
        <v>333</v>
      </c>
      <c r="B256" t="s">
        <v>454</v>
      </c>
      <c r="C256" t="s">
        <v>291</v>
      </c>
      <c r="D256" t="s">
        <v>49</v>
      </c>
      <c r="E256" t="s">
        <v>75</v>
      </c>
      <c r="F256" s="20">
        <v>0.82291666666666663</v>
      </c>
      <c r="G256" s="20">
        <v>0.82638888888888884</v>
      </c>
      <c r="H256" s="20">
        <v>0.82986111111111116</v>
      </c>
      <c r="I256" s="20">
        <v>0.83680555555555547</v>
      </c>
      <c r="J256">
        <v>5</v>
      </c>
      <c r="K256">
        <v>10</v>
      </c>
      <c r="L256" s="2">
        <v>1</v>
      </c>
      <c r="M256">
        <v>1</v>
      </c>
    </row>
    <row r="257" spans="1:13" x14ac:dyDescent="0.4">
      <c r="A257" s="10" t="s">
        <v>333</v>
      </c>
      <c r="B257" t="s">
        <v>16</v>
      </c>
      <c r="C257" t="s">
        <v>292</v>
      </c>
      <c r="D257" t="s">
        <v>17</v>
      </c>
      <c r="E257" t="s">
        <v>71</v>
      </c>
      <c r="F257" s="20">
        <v>0.71875</v>
      </c>
      <c r="G257" s="20">
        <v>0.71875</v>
      </c>
      <c r="H257" s="20">
        <v>0.71875</v>
      </c>
      <c r="I257" s="20">
        <v>0.72916666666666663</v>
      </c>
      <c r="J257">
        <v>0</v>
      </c>
      <c r="K257">
        <v>15</v>
      </c>
      <c r="L257" s="2">
        <v>1</v>
      </c>
      <c r="M257">
        <v>1</v>
      </c>
    </row>
    <row r="258" spans="1:13" x14ac:dyDescent="0.4">
      <c r="A258" s="10" t="s">
        <v>333</v>
      </c>
      <c r="B258" t="s">
        <v>16</v>
      </c>
      <c r="C258" t="s">
        <v>293</v>
      </c>
      <c r="D258" t="s">
        <v>17</v>
      </c>
      <c r="E258" t="s">
        <v>73</v>
      </c>
      <c r="F258" s="20">
        <v>0.77083333333333337</v>
      </c>
      <c r="G258" s="20">
        <v>0.77083333333333337</v>
      </c>
      <c r="H258" s="20">
        <v>0.77430555555555547</v>
      </c>
      <c r="I258" s="20">
        <v>0.78125</v>
      </c>
      <c r="J258">
        <v>0</v>
      </c>
      <c r="K258">
        <v>10</v>
      </c>
      <c r="L258" s="2">
        <v>1</v>
      </c>
      <c r="M258">
        <v>1</v>
      </c>
    </row>
    <row r="259" spans="1:13" x14ac:dyDescent="0.4">
      <c r="A259" s="10" t="s">
        <v>333</v>
      </c>
      <c r="B259" t="s">
        <v>16</v>
      </c>
      <c r="C259" t="s">
        <v>294</v>
      </c>
      <c r="D259" t="s">
        <v>17</v>
      </c>
      <c r="E259" t="s">
        <v>73</v>
      </c>
      <c r="F259" s="20">
        <v>0.82291666666666663</v>
      </c>
      <c r="G259" s="20">
        <v>0.82638888888888884</v>
      </c>
      <c r="H259" s="20">
        <v>0.82986111111111116</v>
      </c>
      <c r="I259" s="20">
        <v>0.83680555555555547</v>
      </c>
      <c r="J259">
        <v>5</v>
      </c>
      <c r="K259">
        <v>10</v>
      </c>
      <c r="L259" s="2">
        <v>1</v>
      </c>
      <c r="M259">
        <v>1</v>
      </c>
    </row>
    <row r="260" spans="1:13" x14ac:dyDescent="0.4">
      <c r="A260" s="10" t="s">
        <v>333</v>
      </c>
      <c r="B260" t="s">
        <v>16</v>
      </c>
      <c r="C260" t="s">
        <v>295</v>
      </c>
      <c r="D260" t="s">
        <v>17</v>
      </c>
      <c r="E260" t="s">
        <v>75</v>
      </c>
      <c r="F260" s="20">
        <v>0.83333333333333337</v>
      </c>
      <c r="G260" s="20">
        <v>0.83333333333333337</v>
      </c>
      <c r="H260" s="20">
        <v>0.83680555555555547</v>
      </c>
      <c r="I260" s="20">
        <v>0.84375</v>
      </c>
      <c r="J260">
        <v>0</v>
      </c>
      <c r="K260">
        <v>10</v>
      </c>
      <c r="L260" s="2">
        <v>1</v>
      </c>
      <c r="M260">
        <v>1</v>
      </c>
    </row>
    <row r="261" spans="1:13" x14ac:dyDescent="0.4">
      <c r="A261" s="10" t="s">
        <v>333</v>
      </c>
      <c r="B261" t="s">
        <v>16</v>
      </c>
      <c r="C261" t="s">
        <v>296</v>
      </c>
      <c r="D261" t="s">
        <v>17</v>
      </c>
      <c r="E261" t="s">
        <v>75</v>
      </c>
      <c r="F261" s="20">
        <v>0.85416666666666663</v>
      </c>
      <c r="G261" s="20">
        <v>0.85416666666666663</v>
      </c>
      <c r="H261" s="20">
        <v>0.85763888888888884</v>
      </c>
      <c r="I261" s="20">
        <v>0.86805555555555547</v>
      </c>
      <c r="J261">
        <v>0</v>
      </c>
      <c r="K261">
        <v>15</v>
      </c>
      <c r="L261" s="2">
        <v>1</v>
      </c>
      <c r="M261">
        <v>1</v>
      </c>
    </row>
    <row r="262" spans="1:13" x14ac:dyDescent="0.4">
      <c r="A262" s="10" t="s">
        <v>333</v>
      </c>
      <c r="B262" t="s">
        <v>16</v>
      </c>
      <c r="C262" t="s">
        <v>297</v>
      </c>
      <c r="D262" t="s">
        <v>17</v>
      </c>
      <c r="E262" t="s">
        <v>73</v>
      </c>
      <c r="F262" s="20">
        <v>0.86458333333333337</v>
      </c>
      <c r="G262" s="20">
        <v>0.86458333333333337</v>
      </c>
      <c r="H262" s="20">
        <v>0.86805555555555547</v>
      </c>
      <c r="I262" s="20">
        <v>0.875</v>
      </c>
      <c r="J262">
        <v>0</v>
      </c>
      <c r="K262">
        <v>10</v>
      </c>
      <c r="L262" s="2">
        <v>1</v>
      </c>
      <c r="M262">
        <v>1</v>
      </c>
    </row>
    <row r="263" spans="1:13" x14ac:dyDescent="0.4">
      <c r="A263" s="10" t="s">
        <v>333</v>
      </c>
      <c r="B263" t="s">
        <v>16</v>
      </c>
      <c r="C263" t="s">
        <v>143</v>
      </c>
      <c r="D263" t="s">
        <v>17</v>
      </c>
      <c r="E263" t="s">
        <v>73</v>
      </c>
      <c r="F263" s="20">
        <v>0.68055555555555547</v>
      </c>
      <c r="G263" s="20">
        <v>0.6875</v>
      </c>
      <c r="H263" s="20">
        <v>0.6875</v>
      </c>
      <c r="I263" s="20">
        <v>0.69444444444444453</v>
      </c>
      <c r="J263">
        <v>10</v>
      </c>
      <c r="K263">
        <v>10</v>
      </c>
      <c r="L263" s="2">
        <v>1</v>
      </c>
      <c r="M263">
        <v>1</v>
      </c>
    </row>
    <row r="264" spans="1:13" x14ac:dyDescent="0.4">
      <c r="A264" s="10" t="s">
        <v>333</v>
      </c>
      <c r="B264" t="s">
        <v>16</v>
      </c>
      <c r="C264" t="s">
        <v>298</v>
      </c>
      <c r="D264" t="s">
        <v>17</v>
      </c>
      <c r="E264" t="s">
        <v>71</v>
      </c>
      <c r="F264" s="20">
        <v>0.74652777777777779</v>
      </c>
      <c r="G264" s="20">
        <v>0.75</v>
      </c>
      <c r="H264" s="20">
        <v>0.75347222222222221</v>
      </c>
      <c r="I264" s="20">
        <v>0.76041666666666663</v>
      </c>
      <c r="J264">
        <v>5</v>
      </c>
      <c r="K264">
        <v>10</v>
      </c>
      <c r="L264" s="2">
        <v>1</v>
      </c>
      <c r="M264">
        <v>1</v>
      </c>
    </row>
    <row r="265" spans="1:13" x14ac:dyDescent="0.4">
      <c r="A265" s="10" t="s">
        <v>333</v>
      </c>
      <c r="B265" t="s">
        <v>16</v>
      </c>
      <c r="C265" t="s">
        <v>299</v>
      </c>
      <c r="D265" t="s">
        <v>17</v>
      </c>
      <c r="E265" t="s">
        <v>75</v>
      </c>
      <c r="F265" s="20">
        <v>0.38194444444444442</v>
      </c>
      <c r="G265" s="20">
        <v>0.38541666666666669</v>
      </c>
      <c r="H265" s="20">
        <v>0.3888888888888889</v>
      </c>
      <c r="I265" s="20">
        <v>0.39930555555555558</v>
      </c>
      <c r="J265">
        <v>5</v>
      </c>
      <c r="K265">
        <v>15</v>
      </c>
      <c r="L265" s="2">
        <v>1</v>
      </c>
      <c r="M265">
        <v>1</v>
      </c>
    </row>
    <row r="266" spans="1:13" x14ac:dyDescent="0.4">
      <c r="A266" s="10" t="s">
        <v>333</v>
      </c>
      <c r="B266" t="s">
        <v>16</v>
      </c>
      <c r="C266" t="s">
        <v>300</v>
      </c>
      <c r="D266" t="s">
        <v>17</v>
      </c>
      <c r="E266" t="s">
        <v>74</v>
      </c>
      <c r="F266" s="20">
        <v>0.67361111111111116</v>
      </c>
      <c r="G266" s="20">
        <v>0.67708333333333337</v>
      </c>
      <c r="H266" s="20">
        <v>0.68055555555555547</v>
      </c>
      <c r="I266" s="20">
        <v>0.6875</v>
      </c>
      <c r="J266">
        <v>5</v>
      </c>
      <c r="K266">
        <v>10</v>
      </c>
      <c r="L266" s="2">
        <v>1</v>
      </c>
      <c r="M266">
        <v>1</v>
      </c>
    </row>
    <row r="267" spans="1:13" x14ac:dyDescent="0.4">
      <c r="A267" s="10" t="s">
        <v>333</v>
      </c>
      <c r="B267" t="s">
        <v>16</v>
      </c>
      <c r="C267" t="s">
        <v>301</v>
      </c>
      <c r="D267" t="s">
        <v>17</v>
      </c>
      <c r="E267" t="s">
        <v>73</v>
      </c>
      <c r="F267" s="20">
        <v>0.72569444444444453</v>
      </c>
      <c r="G267" s="20">
        <v>0.72916666666666663</v>
      </c>
      <c r="H267" s="20">
        <v>0.73263888888888884</v>
      </c>
      <c r="I267" s="20">
        <v>0.73958333333333337</v>
      </c>
      <c r="J267">
        <v>5</v>
      </c>
      <c r="K267">
        <v>10</v>
      </c>
      <c r="L267" s="2">
        <v>1</v>
      </c>
      <c r="M267">
        <v>1</v>
      </c>
    </row>
    <row r="268" spans="1:13" x14ac:dyDescent="0.4">
      <c r="A268" s="10" t="s">
        <v>333</v>
      </c>
      <c r="B268" t="s">
        <v>438</v>
      </c>
      <c r="C268" t="s">
        <v>302</v>
      </c>
      <c r="D268" t="s">
        <v>50</v>
      </c>
      <c r="E268" t="s">
        <v>74</v>
      </c>
      <c r="F268" s="20">
        <v>0.71875</v>
      </c>
      <c r="G268" s="20">
        <v>0.71875</v>
      </c>
      <c r="H268" s="20">
        <v>0.71875</v>
      </c>
      <c r="I268" s="20">
        <v>0.72916666666666663</v>
      </c>
      <c r="J268">
        <v>0</v>
      </c>
      <c r="K268">
        <v>15</v>
      </c>
      <c r="L268" s="2">
        <v>1</v>
      </c>
      <c r="M268">
        <v>1</v>
      </c>
    </row>
    <row r="269" spans="1:13" x14ac:dyDescent="0.4">
      <c r="A269" s="10" t="s">
        <v>333</v>
      </c>
      <c r="B269" t="s">
        <v>438</v>
      </c>
      <c r="C269" t="s">
        <v>303</v>
      </c>
      <c r="D269" t="s">
        <v>50</v>
      </c>
      <c r="E269" t="s">
        <v>75</v>
      </c>
      <c r="F269" s="20">
        <v>0.77083333333333337</v>
      </c>
      <c r="G269" s="20">
        <v>0.77083333333333337</v>
      </c>
      <c r="H269" s="20">
        <v>0.77430555555555547</v>
      </c>
      <c r="I269" s="20">
        <v>0.78125</v>
      </c>
      <c r="J269">
        <v>0</v>
      </c>
      <c r="K269">
        <v>10</v>
      </c>
      <c r="L269" s="2">
        <v>1</v>
      </c>
      <c r="M269">
        <v>1</v>
      </c>
    </row>
    <row r="270" spans="1:13" x14ac:dyDescent="0.4">
      <c r="A270" s="10" t="s">
        <v>333</v>
      </c>
      <c r="B270" t="s">
        <v>438</v>
      </c>
      <c r="C270" t="s">
        <v>304</v>
      </c>
      <c r="D270" t="s">
        <v>50</v>
      </c>
      <c r="E270" t="s">
        <v>73</v>
      </c>
      <c r="F270" s="20">
        <v>0.82291666666666663</v>
      </c>
      <c r="G270" s="20">
        <v>0.82638888888888884</v>
      </c>
      <c r="H270" s="20">
        <v>0.82986111111111116</v>
      </c>
      <c r="I270" s="20">
        <v>0.83680555555555547</v>
      </c>
      <c r="J270">
        <v>5</v>
      </c>
      <c r="K270">
        <v>10</v>
      </c>
      <c r="L270" s="2">
        <v>1</v>
      </c>
      <c r="M270">
        <v>1</v>
      </c>
    </row>
    <row r="271" spans="1:13" x14ac:dyDescent="0.4">
      <c r="A271" s="10" t="s">
        <v>333</v>
      </c>
      <c r="B271" t="s">
        <v>9</v>
      </c>
      <c r="C271" t="s">
        <v>305</v>
      </c>
      <c r="D271" t="s">
        <v>10</v>
      </c>
      <c r="E271" t="s">
        <v>72</v>
      </c>
      <c r="F271" s="20">
        <v>0.49305555555555558</v>
      </c>
      <c r="G271" s="20">
        <v>0.48958333333333331</v>
      </c>
      <c r="H271" s="20">
        <v>0.49652777777777773</v>
      </c>
      <c r="I271" s="20">
        <v>0.50347222222222221</v>
      </c>
      <c r="J271">
        <v>-5</v>
      </c>
      <c r="K271">
        <v>10</v>
      </c>
      <c r="L271" s="2">
        <v>1</v>
      </c>
      <c r="M271">
        <v>1</v>
      </c>
    </row>
    <row r="272" spans="1:13" x14ac:dyDescent="0.4">
      <c r="A272" s="10" t="s">
        <v>333</v>
      </c>
      <c r="B272" t="s">
        <v>9</v>
      </c>
      <c r="C272" t="s">
        <v>146</v>
      </c>
      <c r="D272" t="s">
        <v>10</v>
      </c>
      <c r="E272" t="s">
        <v>74</v>
      </c>
      <c r="F272" s="20">
        <v>0.51736111111111105</v>
      </c>
      <c r="G272" s="20">
        <v>0.52083333333333337</v>
      </c>
      <c r="H272" s="20">
        <v>0.52083333333333337</v>
      </c>
      <c r="I272" s="20">
        <v>0.53125</v>
      </c>
      <c r="J272">
        <v>5</v>
      </c>
      <c r="K272">
        <v>15</v>
      </c>
      <c r="L272" s="2">
        <v>1</v>
      </c>
      <c r="M272">
        <v>1</v>
      </c>
    </row>
    <row r="273" spans="1:13" x14ac:dyDescent="0.4">
      <c r="A273" s="10" t="s">
        <v>333</v>
      </c>
      <c r="B273" t="s">
        <v>9</v>
      </c>
      <c r="C273" t="s">
        <v>306</v>
      </c>
      <c r="D273" t="s">
        <v>10</v>
      </c>
      <c r="E273" t="s">
        <v>72</v>
      </c>
      <c r="F273" s="20">
        <v>0.55902777777777779</v>
      </c>
      <c r="G273" s="20">
        <v>0.5625</v>
      </c>
      <c r="H273" s="20">
        <v>0.5625</v>
      </c>
      <c r="I273" s="20">
        <v>0.56944444444444442</v>
      </c>
      <c r="J273">
        <v>5</v>
      </c>
      <c r="K273">
        <v>10</v>
      </c>
      <c r="L273" s="2">
        <v>1</v>
      </c>
      <c r="M273">
        <v>1</v>
      </c>
    </row>
    <row r="274" spans="1:13" x14ac:dyDescent="0.4">
      <c r="A274" s="10" t="s">
        <v>333</v>
      </c>
      <c r="B274" t="s">
        <v>9</v>
      </c>
      <c r="C274" t="s">
        <v>307</v>
      </c>
      <c r="D274" t="s">
        <v>10</v>
      </c>
      <c r="E274" t="s">
        <v>73</v>
      </c>
      <c r="F274" s="20">
        <v>0.49305555555555558</v>
      </c>
      <c r="G274" s="20">
        <v>0.48958333333333331</v>
      </c>
      <c r="H274" s="20">
        <v>0.49652777777777773</v>
      </c>
      <c r="I274" s="20">
        <v>0.50347222222222221</v>
      </c>
      <c r="J274">
        <v>-5</v>
      </c>
      <c r="K274">
        <v>10</v>
      </c>
      <c r="L274" s="2">
        <v>1</v>
      </c>
      <c r="M274">
        <v>1</v>
      </c>
    </row>
    <row r="275" spans="1:13" x14ac:dyDescent="0.4">
      <c r="A275" s="10" t="s">
        <v>333</v>
      </c>
      <c r="B275" t="s">
        <v>9</v>
      </c>
      <c r="C275" t="s">
        <v>308</v>
      </c>
      <c r="D275" t="s">
        <v>10</v>
      </c>
      <c r="E275" t="s">
        <v>71</v>
      </c>
      <c r="F275" s="20">
        <v>0.60069444444444442</v>
      </c>
      <c r="G275" s="20">
        <v>0.60416666666666663</v>
      </c>
      <c r="H275" s="20">
        <v>0.60416666666666663</v>
      </c>
      <c r="I275" s="20">
        <v>0.61458333333333337</v>
      </c>
      <c r="J275">
        <v>5</v>
      </c>
      <c r="K275">
        <v>15</v>
      </c>
      <c r="L275" s="2">
        <v>1</v>
      </c>
      <c r="M275">
        <v>1</v>
      </c>
    </row>
    <row r="276" spans="1:13" x14ac:dyDescent="0.4">
      <c r="A276" s="10" t="s">
        <v>333</v>
      </c>
      <c r="B276" t="s">
        <v>9</v>
      </c>
      <c r="C276" t="s">
        <v>140</v>
      </c>
      <c r="D276" t="s">
        <v>10</v>
      </c>
      <c r="E276" t="s">
        <v>71</v>
      </c>
      <c r="F276" s="20">
        <v>0.64236111111111105</v>
      </c>
      <c r="G276" s="20">
        <v>0.64583333333333337</v>
      </c>
      <c r="H276" s="20">
        <v>0.64444444444444449</v>
      </c>
      <c r="I276" s="20">
        <v>0.64930555555555558</v>
      </c>
      <c r="J276">
        <v>5</v>
      </c>
      <c r="K276">
        <v>7</v>
      </c>
      <c r="L276" s="2">
        <v>1</v>
      </c>
      <c r="M276">
        <v>1</v>
      </c>
    </row>
    <row r="277" spans="1:13" x14ac:dyDescent="0.4">
      <c r="A277" s="10" t="s">
        <v>333</v>
      </c>
      <c r="B277" t="s">
        <v>9</v>
      </c>
      <c r="C277" t="s">
        <v>309</v>
      </c>
      <c r="D277" t="s">
        <v>10</v>
      </c>
      <c r="E277" t="s">
        <v>72</v>
      </c>
      <c r="F277" s="20">
        <v>0.66319444444444442</v>
      </c>
      <c r="G277" s="20">
        <v>0.66666666666666663</v>
      </c>
      <c r="H277" s="20">
        <v>0.67013888888888884</v>
      </c>
      <c r="I277" s="20">
        <v>0.67708333333333337</v>
      </c>
      <c r="J277">
        <v>5</v>
      </c>
      <c r="K277">
        <v>10</v>
      </c>
      <c r="L277" s="2">
        <v>1</v>
      </c>
      <c r="M277">
        <v>1</v>
      </c>
    </row>
    <row r="278" spans="1:13" x14ac:dyDescent="0.4">
      <c r="A278" s="10" t="s">
        <v>333</v>
      </c>
      <c r="B278" t="s">
        <v>9</v>
      </c>
      <c r="C278" t="s">
        <v>310</v>
      </c>
      <c r="D278" t="s">
        <v>10</v>
      </c>
      <c r="E278" t="s">
        <v>72</v>
      </c>
      <c r="F278" s="20">
        <v>0.67361111111111116</v>
      </c>
      <c r="G278" s="20">
        <v>0.67708333333333337</v>
      </c>
      <c r="H278" s="20">
        <v>0.68055555555555547</v>
      </c>
      <c r="I278" s="20">
        <v>0.6875</v>
      </c>
      <c r="J278">
        <v>5</v>
      </c>
      <c r="K278">
        <v>10</v>
      </c>
      <c r="L278" s="2">
        <v>1</v>
      </c>
      <c r="M278">
        <v>1</v>
      </c>
    </row>
    <row r="279" spans="1:13" x14ac:dyDescent="0.4">
      <c r="A279" s="10" t="s">
        <v>333</v>
      </c>
      <c r="B279" t="s">
        <v>9</v>
      </c>
      <c r="C279" t="s">
        <v>311</v>
      </c>
      <c r="D279" t="s">
        <v>10</v>
      </c>
      <c r="E279" t="s">
        <v>73</v>
      </c>
      <c r="F279" s="20">
        <v>0.69444444444444453</v>
      </c>
      <c r="G279" s="20">
        <v>0.69791666666666663</v>
      </c>
      <c r="H279" s="20">
        <v>0.70138888888888884</v>
      </c>
      <c r="I279" s="20">
        <v>0.70833333333333337</v>
      </c>
      <c r="J279">
        <v>5</v>
      </c>
      <c r="K279">
        <v>10</v>
      </c>
      <c r="L279" s="2">
        <v>1</v>
      </c>
      <c r="M279">
        <v>1</v>
      </c>
    </row>
    <row r="280" spans="1:13" x14ac:dyDescent="0.4">
      <c r="A280" s="10" t="s">
        <v>333</v>
      </c>
      <c r="B280" t="s">
        <v>438</v>
      </c>
      <c r="C280" t="s">
        <v>312</v>
      </c>
      <c r="D280" t="s">
        <v>52</v>
      </c>
      <c r="E280" t="s">
        <v>74</v>
      </c>
      <c r="F280" s="20">
        <v>0.60069444444444442</v>
      </c>
      <c r="G280" s="20">
        <v>0.60416666666666663</v>
      </c>
      <c r="H280" s="20">
        <v>0.60416666666666663</v>
      </c>
      <c r="I280" s="20">
        <v>0.61458333333333337</v>
      </c>
      <c r="J280">
        <v>5</v>
      </c>
      <c r="K280">
        <v>15</v>
      </c>
      <c r="L280" s="2">
        <v>1</v>
      </c>
      <c r="M280">
        <v>1</v>
      </c>
    </row>
    <row r="281" spans="1:13" x14ac:dyDescent="0.4">
      <c r="A281" s="10" t="s">
        <v>333</v>
      </c>
      <c r="B281" t="s">
        <v>438</v>
      </c>
      <c r="C281" t="s">
        <v>449</v>
      </c>
      <c r="D281" t="s">
        <v>52</v>
      </c>
      <c r="E281" t="s">
        <v>74</v>
      </c>
      <c r="F281" s="20">
        <v>0.3923611111111111</v>
      </c>
      <c r="G281" s="20">
        <v>0.39583333333333331</v>
      </c>
      <c r="H281" s="20">
        <v>0.39930555555555558</v>
      </c>
      <c r="I281" s="20">
        <v>0.40972222222222227</v>
      </c>
      <c r="J281">
        <v>5</v>
      </c>
      <c r="K281">
        <v>15</v>
      </c>
      <c r="L281" s="2">
        <v>1</v>
      </c>
      <c r="M281">
        <v>1</v>
      </c>
    </row>
    <row r="282" spans="1:13" x14ac:dyDescent="0.4">
      <c r="A282" s="10" t="s">
        <v>333</v>
      </c>
      <c r="B282" t="s">
        <v>12</v>
      </c>
      <c r="C282" t="s">
        <v>313</v>
      </c>
      <c r="D282" t="s">
        <v>13</v>
      </c>
      <c r="E282" t="s">
        <v>74</v>
      </c>
      <c r="F282" s="20">
        <v>0.60069444444444442</v>
      </c>
      <c r="G282" s="20">
        <v>0.60416666666666663</v>
      </c>
      <c r="H282" s="20">
        <v>0.60416666666666663</v>
      </c>
      <c r="I282" s="20">
        <v>0.61458333333333337</v>
      </c>
      <c r="J282">
        <v>5</v>
      </c>
      <c r="K282">
        <v>15</v>
      </c>
      <c r="L282" s="2">
        <v>1</v>
      </c>
      <c r="M282">
        <v>1</v>
      </c>
    </row>
    <row r="283" spans="1:13" x14ac:dyDescent="0.4">
      <c r="A283" s="10" t="s">
        <v>333</v>
      </c>
      <c r="B283" t="s">
        <v>12</v>
      </c>
      <c r="C283" t="s">
        <v>314</v>
      </c>
      <c r="D283" t="s">
        <v>13</v>
      </c>
      <c r="E283" t="s">
        <v>75</v>
      </c>
      <c r="F283" s="20">
        <v>0.64236111111111105</v>
      </c>
      <c r="G283" s="20">
        <v>0.64583333333333337</v>
      </c>
      <c r="H283" s="20">
        <v>0.64444444444444449</v>
      </c>
      <c r="I283" s="20">
        <v>0.64930555555555558</v>
      </c>
      <c r="J283">
        <v>5</v>
      </c>
      <c r="K283">
        <v>7</v>
      </c>
      <c r="L283" s="2">
        <v>1</v>
      </c>
      <c r="M283">
        <v>1</v>
      </c>
    </row>
    <row r="284" spans="1:13" x14ac:dyDescent="0.4">
      <c r="A284" s="10" t="s">
        <v>333</v>
      </c>
      <c r="B284" t="s">
        <v>12</v>
      </c>
      <c r="C284" t="s">
        <v>315</v>
      </c>
      <c r="D284" t="s">
        <v>13</v>
      </c>
      <c r="E284" t="s">
        <v>75</v>
      </c>
      <c r="F284" s="20">
        <v>0.66319444444444442</v>
      </c>
      <c r="G284" s="20">
        <v>0.66666666666666663</v>
      </c>
      <c r="H284" s="20">
        <v>0.67013888888888884</v>
      </c>
      <c r="I284" s="20">
        <v>0.67708333333333337</v>
      </c>
      <c r="J284">
        <v>5</v>
      </c>
      <c r="K284">
        <v>10</v>
      </c>
      <c r="L284" s="2">
        <v>1</v>
      </c>
      <c r="M284">
        <v>1</v>
      </c>
    </row>
    <row r="285" spans="1:13" x14ac:dyDescent="0.4">
      <c r="A285" s="10" t="s">
        <v>333</v>
      </c>
      <c r="B285" t="s">
        <v>12</v>
      </c>
      <c r="C285" t="s">
        <v>316</v>
      </c>
      <c r="D285" t="s">
        <v>13</v>
      </c>
      <c r="E285" t="s">
        <v>71</v>
      </c>
      <c r="F285" s="20">
        <v>0.67361111111111116</v>
      </c>
      <c r="G285" s="20">
        <v>0.67708333333333337</v>
      </c>
      <c r="H285" s="20">
        <v>0.68055555555555547</v>
      </c>
      <c r="I285" s="20">
        <v>0.6875</v>
      </c>
      <c r="J285">
        <v>5</v>
      </c>
      <c r="K285">
        <v>10</v>
      </c>
      <c r="L285" s="2">
        <v>1</v>
      </c>
      <c r="M285">
        <v>1</v>
      </c>
    </row>
    <row r="286" spans="1:13" x14ac:dyDescent="0.4">
      <c r="A286" s="10" t="s">
        <v>333</v>
      </c>
      <c r="B286" t="s">
        <v>12</v>
      </c>
      <c r="C286" t="s">
        <v>272</v>
      </c>
      <c r="D286" t="s">
        <v>13</v>
      </c>
      <c r="E286" t="s">
        <v>72</v>
      </c>
      <c r="F286" s="20">
        <v>0.69444444444444453</v>
      </c>
      <c r="G286" s="20">
        <v>0.69791666666666663</v>
      </c>
      <c r="H286" s="20">
        <v>0.70138888888888884</v>
      </c>
      <c r="I286" s="20">
        <v>0.70833333333333337</v>
      </c>
      <c r="J286">
        <v>5</v>
      </c>
      <c r="K286">
        <v>10</v>
      </c>
      <c r="L286" s="2">
        <v>1</v>
      </c>
      <c r="M286">
        <v>1</v>
      </c>
    </row>
    <row r="287" spans="1:13" x14ac:dyDescent="0.4">
      <c r="A287" s="10" t="s">
        <v>333</v>
      </c>
      <c r="B287" t="s">
        <v>12</v>
      </c>
      <c r="C287" t="s">
        <v>317</v>
      </c>
      <c r="D287" t="s">
        <v>13</v>
      </c>
      <c r="E287" t="s">
        <v>74</v>
      </c>
      <c r="F287" s="20">
        <v>0.71875</v>
      </c>
      <c r="G287" s="20">
        <v>0.71875</v>
      </c>
      <c r="H287" s="20">
        <v>0.71875</v>
      </c>
      <c r="I287" s="20">
        <v>0.72916666666666663</v>
      </c>
      <c r="J287">
        <v>0</v>
      </c>
      <c r="K287">
        <v>15</v>
      </c>
      <c r="L287" s="2">
        <v>1</v>
      </c>
      <c r="M287">
        <v>1</v>
      </c>
    </row>
    <row r="288" spans="1:13" x14ac:dyDescent="0.4">
      <c r="A288" s="10" t="s">
        <v>333</v>
      </c>
      <c r="B288" t="s">
        <v>12</v>
      </c>
      <c r="C288" t="s">
        <v>318</v>
      </c>
      <c r="D288" t="s">
        <v>13</v>
      </c>
      <c r="E288" t="s">
        <v>74</v>
      </c>
      <c r="F288" s="20">
        <v>0.82291666666666663</v>
      </c>
      <c r="G288" s="20">
        <v>0.82638888888888884</v>
      </c>
      <c r="H288" s="20">
        <v>0.82986111111111116</v>
      </c>
      <c r="I288" s="20">
        <v>0.83680555555555547</v>
      </c>
      <c r="J288">
        <v>5</v>
      </c>
      <c r="K288">
        <v>10</v>
      </c>
      <c r="L288" s="2">
        <v>1</v>
      </c>
      <c r="M288">
        <v>1</v>
      </c>
    </row>
    <row r="289" spans="1:13" x14ac:dyDescent="0.4">
      <c r="A289" s="10" t="s">
        <v>333</v>
      </c>
      <c r="B289" t="s">
        <v>12</v>
      </c>
      <c r="C289" t="s">
        <v>319</v>
      </c>
      <c r="D289" t="s">
        <v>13</v>
      </c>
      <c r="E289" t="s">
        <v>73</v>
      </c>
      <c r="F289" s="20">
        <v>0.83333333333333337</v>
      </c>
      <c r="G289" s="20">
        <v>0.83333333333333337</v>
      </c>
      <c r="H289" s="20">
        <v>0.83680555555555547</v>
      </c>
      <c r="I289" s="20">
        <v>0.84375</v>
      </c>
      <c r="J289">
        <v>0</v>
      </c>
      <c r="K289">
        <v>10</v>
      </c>
      <c r="L289" s="2">
        <v>1</v>
      </c>
      <c r="M289">
        <v>1</v>
      </c>
    </row>
    <row r="290" spans="1:13" x14ac:dyDescent="0.4">
      <c r="A290" s="10" t="s">
        <v>333</v>
      </c>
      <c r="B290" t="s">
        <v>12</v>
      </c>
      <c r="C290" t="s">
        <v>320</v>
      </c>
      <c r="D290" t="s">
        <v>13</v>
      </c>
      <c r="E290" t="s">
        <v>72</v>
      </c>
      <c r="F290" s="20">
        <v>0.85416666666666663</v>
      </c>
      <c r="G290" s="20">
        <v>0.85416666666666663</v>
      </c>
      <c r="H290" s="20">
        <v>0.85763888888888884</v>
      </c>
      <c r="I290" s="20">
        <v>0.86805555555555547</v>
      </c>
      <c r="J290">
        <v>0</v>
      </c>
      <c r="K290">
        <v>15</v>
      </c>
      <c r="L290" s="2">
        <v>1</v>
      </c>
      <c r="M290">
        <v>1</v>
      </c>
    </row>
    <row r="291" spans="1:13" x14ac:dyDescent="0.4">
      <c r="A291" s="10" t="s">
        <v>333</v>
      </c>
      <c r="B291" t="s">
        <v>12</v>
      </c>
      <c r="C291" t="s">
        <v>321</v>
      </c>
      <c r="D291" t="s">
        <v>13</v>
      </c>
      <c r="E291" t="s">
        <v>71</v>
      </c>
      <c r="F291" s="20">
        <v>0.86458333333333337</v>
      </c>
      <c r="G291" s="20">
        <v>0.86458333333333337</v>
      </c>
      <c r="H291" s="20">
        <v>0.86805555555555547</v>
      </c>
      <c r="I291" s="20">
        <v>0.875</v>
      </c>
      <c r="J291">
        <v>0</v>
      </c>
      <c r="K291">
        <v>10</v>
      </c>
      <c r="L291" s="2">
        <v>1</v>
      </c>
      <c r="M291">
        <v>1</v>
      </c>
    </row>
    <row r="292" spans="1:13" x14ac:dyDescent="0.4">
      <c r="A292" s="10" t="s">
        <v>333</v>
      </c>
      <c r="B292" t="s">
        <v>6</v>
      </c>
      <c r="C292" t="s">
        <v>322</v>
      </c>
      <c r="D292" t="s">
        <v>7</v>
      </c>
      <c r="E292" t="s">
        <v>73</v>
      </c>
      <c r="F292" s="20">
        <v>0.3923611111111111</v>
      </c>
      <c r="G292" s="20">
        <v>0.39583333333333331</v>
      </c>
      <c r="H292" s="20">
        <v>0.39930555555555558</v>
      </c>
      <c r="I292" s="20">
        <v>0.40972222222222227</v>
      </c>
      <c r="J292">
        <v>5</v>
      </c>
      <c r="K292">
        <v>15</v>
      </c>
      <c r="L292" s="2">
        <v>1</v>
      </c>
      <c r="M292">
        <v>1</v>
      </c>
    </row>
    <row r="293" spans="1:13" x14ac:dyDescent="0.4">
      <c r="A293" s="10" t="s">
        <v>333</v>
      </c>
      <c r="B293" t="s">
        <v>6</v>
      </c>
      <c r="C293" t="s">
        <v>323</v>
      </c>
      <c r="D293" t="s">
        <v>7</v>
      </c>
      <c r="E293" t="s">
        <v>71</v>
      </c>
      <c r="F293" s="20">
        <v>0.55902777777777779</v>
      </c>
      <c r="G293" s="20">
        <v>0.5625</v>
      </c>
      <c r="H293" s="20">
        <v>0.5625</v>
      </c>
      <c r="I293" s="20">
        <v>0.57291666666666663</v>
      </c>
      <c r="J293">
        <v>5</v>
      </c>
      <c r="K293">
        <v>15</v>
      </c>
      <c r="L293" s="2">
        <v>1</v>
      </c>
      <c r="M293">
        <v>1</v>
      </c>
    </row>
    <row r="294" spans="1:13" x14ac:dyDescent="0.4">
      <c r="A294" s="10" t="s">
        <v>333</v>
      </c>
      <c r="B294" t="s">
        <v>6</v>
      </c>
      <c r="C294" t="s">
        <v>324</v>
      </c>
      <c r="D294" t="s">
        <v>7</v>
      </c>
      <c r="E294" t="s">
        <v>72</v>
      </c>
      <c r="F294" s="20">
        <v>0.60069444444444442</v>
      </c>
      <c r="G294" s="20">
        <v>0.60416666666666663</v>
      </c>
      <c r="H294" s="20">
        <v>0.60416666666666663</v>
      </c>
      <c r="I294" s="20">
        <v>0.61458333333333337</v>
      </c>
      <c r="J294">
        <v>5</v>
      </c>
      <c r="K294">
        <v>15</v>
      </c>
      <c r="L294" s="2">
        <v>1</v>
      </c>
      <c r="M294">
        <v>1</v>
      </c>
    </row>
    <row r="295" spans="1:13" x14ac:dyDescent="0.4">
      <c r="A295" s="10" t="s">
        <v>333</v>
      </c>
      <c r="B295" t="s">
        <v>6</v>
      </c>
      <c r="C295" t="s">
        <v>325</v>
      </c>
      <c r="D295" t="s">
        <v>7</v>
      </c>
      <c r="E295" t="s">
        <v>73</v>
      </c>
      <c r="F295" s="20">
        <v>0.64236111111111105</v>
      </c>
      <c r="G295" s="20">
        <v>0.64583333333333337</v>
      </c>
      <c r="H295" s="20">
        <v>0.64444444444444449</v>
      </c>
      <c r="I295" s="20">
        <v>0.64930555555555558</v>
      </c>
      <c r="J295">
        <v>5</v>
      </c>
      <c r="K295">
        <v>7</v>
      </c>
      <c r="L295" s="2">
        <v>1</v>
      </c>
      <c r="M295">
        <v>1</v>
      </c>
    </row>
    <row r="296" spans="1:13" x14ac:dyDescent="0.4">
      <c r="A296" s="10" t="s">
        <v>333</v>
      </c>
      <c r="B296" t="s">
        <v>6</v>
      </c>
      <c r="C296" t="s">
        <v>326</v>
      </c>
      <c r="D296" t="s">
        <v>7</v>
      </c>
      <c r="E296" t="s">
        <v>71</v>
      </c>
      <c r="F296" s="20">
        <v>0.66319444444444442</v>
      </c>
      <c r="G296" s="20">
        <v>0.66666666666666663</v>
      </c>
      <c r="H296" s="20">
        <v>0.67013888888888884</v>
      </c>
      <c r="I296" s="20">
        <v>0.67708333333333337</v>
      </c>
      <c r="J296">
        <v>5</v>
      </c>
      <c r="K296">
        <v>10</v>
      </c>
      <c r="L296" s="2">
        <v>1</v>
      </c>
      <c r="M296">
        <v>1</v>
      </c>
    </row>
    <row r="297" spans="1:13" x14ac:dyDescent="0.4">
      <c r="A297" s="10" t="s">
        <v>333</v>
      </c>
      <c r="B297" t="s">
        <v>6</v>
      </c>
      <c r="C297" t="s">
        <v>327</v>
      </c>
      <c r="D297" t="s">
        <v>7</v>
      </c>
      <c r="E297" t="s">
        <v>75</v>
      </c>
      <c r="F297" s="20">
        <v>0.67361111111111116</v>
      </c>
      <c r="G297" s="20">
        <v>0.67708333333333337</v>
      </c>
      <c r="H297" s="20">
        <v>0.68055555555555547</v>
      </c>
      <c r="I297" s="20">
        <v>0.6875</v>
      </c>
      <c r="J297">
        <v>5</v>
      </c>
      <c r="K297">
        <v>10</v>
      </c>
      <c r="L297" s="2">
        <v>1</v>
      </c>
      <c r="M297">
        <v>1</v>
      </c>
    </row>
    <row r="298" spans="1:13" x14ac:dyDescent="0.4">
      <c r="A298" s="10" t="s">
        <v>333</v>
      </c>
      <c r="B298" t="s">
        <v>6</v>
      </c>
      <c r="C298" t="s">
        <v>328</v>
      </c>
      <c r="D298" t="s">
        <v>7</v>
      </c>
      <c r="E298" t="s">
        <v>72</v>
      </c>
      <c r="F298" s="20">
        <v>0.69444444444444453</v>
      </c>
      <c r="G298" s="20">
        <v>0.69791666666666663</v>
      </c>
      <c r="H298" s="20">
        <v>0.70138888888888884</v>
      </c>
      <c r="I298" s="20">
        <v>0.70833333333333337</v>
      </c>
      <c r="J298">
        <v>5</v>
      </c>
      <c r="K298">
        <v>10</v>
      </c>
      <c r="L298" s="2">
        <v>1</v>
      </c>
      <c r="M298">
        <v>1</v>
      </c>
    </row>
    <row r="299" spans="1:13" x14ac:dyDescent="0.4">
      <c r="A299" s="10" t="s">
        <v>333</v>
      </c>
      <c r="B299" t="s">
        <v>6</v>
      </c>
      <c r="C299" t="s">
        <v>329</v>
      </c>
      <c r="D299" t="s">
        <v>7</v>
      </c>
      <c r="E299" t="s">
        <v>75</v>
      </c>
      <c r="F299" s="20">
        <v>0.71875</v>
      </c>
      <c r="G299" s="20">
        <v>0.71875</v>
      </c>
      <c r="H299" s="20">
        <v>0.71875</v>
      </c>
      <c r="I299" s="20">
        <v>0.72916666666666663</v>
      </c>
      <c r="J299">
        <v>0</v>
      </c>
      <c r="K299">
        <v>15</v>
      </c>
      <c r="L299" s="2">
        <v>1</v>
      </c>
      <c r="M299">
        <v>1</v>
      </c>
    </row>
    <row r="300" spans="1:13" x14ac:dyDescent="0.4">
      <c r="A300" s="10" t="s">
        <v>333</v>
      </c>
      <c r="B300" t="s">
        <v>6</v>
      </c>
      <c r="C300" t="s">
        <v>330</v>
      </c>
      <c r="D300" t="s">
        <v>7</v>
      </c>
      <c r="E300" t="s">
        <v>72</v>
      </c>
      <c r="F300" s="20">
        <v>0.77083333333333337</v>
      </c>
      <c r="G300" s="20">
        <v>0.77083333333333337</v>
      </c>
      <c r="H300" s="20">
        <v>0.77430555555555547</v>
      </c>
      <c r="I300" s="20">
        <v>0.78125</v>
      </c>
      <c r="J300">
        <v>0</v>
      </c>
      <c r="K300">
        <v>10</v>
      </c>
      <c r="L300" s="2">
        <v>1</v>
      </c>
      <c r="M300">
        <v>1</v>
      </c>
    </row>
    <row r="301" spans="1:13" x14ac:dyDescent="0.4">
      <c r="A301" s="10" t="s">
        <v>333</v>
      </c>
      <c r="B301" t="s">
        <v>6</v>
      </c>
      <c r="C301" t="s">
        <v>331</v>
      </c>
      <c r="D301" t="s">
        <v>7</v>
      </c>
      <c r="E301" t="s">
        <v>71</v>
      </c>
      <c r="F301" s="20">
        <v>0.82291666666666663</v>
      </c>
      <c r="G301" s="20">
        <v>0.82638888888888884</v>
      </c>
      <c r="H301" s="20">
        <v>0.82986111111111116</v>
      </c>
      <c r="I301" s="20">
        <v>0.83680555555555547</v>
      </c>
      <c r="J301">
        <v>5</v>
      </c>
      <c r="K301">
        <v>10</v>
      </c>
      <c r="L301" s="2">
        <v>1</v>
      </c>
      <c r="M301">
        <v>1</v>
      </c>
    </row>
    <row r="302" spans="1:13" x14ac:dyDescent="0.4">
      <c r="A302" s="10" t="s">
        <v>333</v>
      </c>
      <c r="B302" t="s">
        <v>6</v>
      </c>
      <c r="C302" t="s">
        <v>332</v>
      </c>
      <c r="D302" t="s">
        <v>7</v>
      </c>
      <c r="E302" t="s">
        <v>71</v>
      </c>
      <c r="F302" s="20">
        <v>0.83333333333333337</v>
      </c>
      <c r="G302" s="20">
        <v>0.83333333333333337</v>
      </c>
      <c r="H302" s="20">
        <v>0.83680555555555547</v>
      </c>
      <c r="I302" s="20">
        <v>0.84375</v>
      </c>
      <c r="J302">
        <v>0</v>
      </c>
      <c r="K302">
        <v>10</v>
      </c>
      <c r="L302" s="2">
        <v>1</v>
      </c>
      <c r="M302">
        <v>1</v>
      </c>
    </row>
    <row r="303" spans="1:13" x14ac:dyDescent="0.4">
      <c r="A303" s="10" t="s">
        <v>333</v>
      </c>
      <c r="B303" t="s">
        <v>6</v>
      </c>
      <c r="C303" t="s">
        <v>289</v>
      </c>
      <c r="D303" t="s">
        <v>7</v>
      </c>
      <c r="E303" t="s">
        <v>74</v>
      </c>
      <c r="F303" s="20">
        <v>0.85416666666666663</v>
      </c>
      <c r="G303" s="20">
        <v>0.85416666666666663</v>
      </c>
      <c r="H303" s="20">
        <v>0.85763888888888884</v>
      </c>
      <c r="I303" s="20">
        <v>0.86805555555555547</v>
      </c>
      <c r="J303">
        <v>0</v>
      </c>
      <c r="K303">
        <v>15</v>
      </c>
      <c r="L303" s="2">
        <v>1</v>
      </c>
      <c r="M303">
        <v>1</v>
      </c>
    </row>
    <row r="304" spans="1:13" x14ac:dyDescent="0.4">
      <c r="A304" s="10" t="s">
        <v>334</v>
      </c>
      <c r="B304" t="s">
        <v>4</v>
      </c>
      <c r="C304" t="s">
        <v>271</v>
      </c>
      <c r="D304" t="s">
        <v>5</v>
      </c>
      <c r="E304" t="s">
        <v>71</v>
      </c>
      <c r="F304" s="20">
        <v>0.36805555555555558</v>
      </c>
      <c r="G304" s="20">
        <v>0.375</v>
      </c>
      <c r="H304" s="20">
        <v>0.37152777777777773</v>
      </c>
      <c r="I304" s="20">
        <v>0.38194444444444442</v>
      </c>
      <c r="J304">
        <v>10</v>
      </c>
      <c r="K304">
        <v>15</v>
      </c>
      <c r="L304" s="2">
        <v>1</v>
      </c>
      <c r="M304">
        <v>1</v>
      </c>
    </row>
    <row r="305" spans="1:13" x14ac:dyDescent="0.4">
      <c r="A305" s="10" t="s">
        <v>334</v>
      </c>
      <c r="B305" t="s">
        <v>4</v>
      </c>
      <c r="C305" t="s">
        <v>272</v>
      </c>
      <c r="D305" t="s">
        <v>5</v>
      </c>
      <c r="E305" t="s">
        <v>75</v>
      </c>
      <c r="F305" s="20">
        <v>0.37152777777777773</v>
      </c>
      <c r="G305" s="20">
        <v>0.375</v>
      </c>
      <c r="H305" s="20">
        <v>0.37847222222222227</v>
      </c>
      <c r="I305" s="20">
        <v>0.38541666666666669</v>
      </c>
      <c r="J305">
        <v>5</v>
      </c>
      <c r="K305">
        <v>10</v>
      </c>
      <c r="L305" s="2">
        <v>1</v>
      </c>
      <c r="M305">
        <v>1</v>
      </c>
    </row>
    <row r="306" spans="1:13" x14ac:dyDescent="0.4">
      <c r="A306" s="10" t="s">
        <v>334</v>
      </c>
      <c r="B306" t="s">
        <v>4</v>
      </c>
      <c r="C306" t="s">
        <v>273</v>
      </c>
      <c r="D306" t="s">
        <v>5</v>
      </c>
      <c r="E306" t="s">
        <v>74</v>
      </c>
      <c r="F306" s="20">
        <v>0.3923611111111111</v>
      </c>
      <c r="G306" s="20">
        <v>0.39583333333333331</v>
      </c>
      <c r="H306" s="20">
        <v>0.39930555555555558</v>
      </c>
      <c r="I306" s="20">
        <v>0.40972222222222227</v>
      </c>
      <c r="J306">
        <v>5</v>
      </c>
      <c r="K306">
        <v>15</v>
      </c>
      <c r="L306" s="2">
        <v>1</v>
      </c>
      <c r="M306">
        <v>1</v>
      </c>
    </row>
    <row r="307" spans="1:13" x14ac:dyDescent="0.4">
      <c r="A307" s="10" t="s">
        <v>334</v>
      </c>
      <c r="B307" t="s">
        <v>4</v>
      </c>
      <c r="C307" t="s">
        <v>274</v>
      </c>
      <c r="D307" t="s">
        <v>5</v>
      </c>
      <c r="E307" t="s">
        <v>71</v>
      </c>
      <c r="F307" s="20">
        <v>0.55902777777777779</v>
      </c>
      <c r="G307" s="20">
        <v>0.5625</v>
      </c>
      <c r="H307" s="20">
        <v>0.5625</v>
      </c>
      <c r="I307" s="20">
        <v>0.57291666666666663</v>
      </c>
      <c r="J307">
        <v>5</v>
      </c>
      <c r="K307">
        <v>15</v>
      </c>
      <c r="L307" s="2">
        <v>1</v>
      </c>
      <c r="M307">
        <v>1</v>
      </c>
    </row>
    <row r="308" spans="1:13" x14ac:dyDescent="0.4">
      <c r="A308" s="10" t="s">
        <v>334</v>
      </c>
      <c r="B308" t="s">
        <v>4</v>
      </c>
      <c r="C308" t="s">
        <v>275</v>
      </c>
      <c r="D308" t="s">
        <v>5</v>
      </c>
      <c r="E308" t="s">
        <v>75</v>
      </c>
      <c r="F308" s="20">
        <v>0.60069444444444442</v>
      </c>
      <c r="G308" s="20">
        <v>0.60416666666666663</v>
      </c>
      <c r="H308" s="20">
        <v>0.60416666666666663</v>
      </c>
      <c r="I308" s="20">
        <v>0.61458333333333337</v>
      </c>
      <c r="J308">
        <v>5</v>
      </c>
      <c r="K308">
        <v>15</v>
      </c>
      <c r="L308" s="2">
        <v>1</v>
      </c>
      <c r="M308">
        <v>1</v>
      </c>
    </row>
    <row r="309" spans="1:13" x14ac:dyDescent="0.4">
      <c r="A309" s="10" t="s">
        <v>334</v>
      </c>
      <c r="B309" t="s">
        <v>4</v>
      </c>
      <c r="C309" t="s">
        <v>276</v>
      </c>
      <c r="D309" t="s">
        <v>5</v>
      </c>
      <c r="E309" t="s">
        <v>74</v>
      </c>
      <c r="F309" s="20">
        <v>0.64236111111111105</v>
      </c>
      <c r="G309" s="20">
        <v>0.64583333333333337</v>
      </c>
      <c r="H309" s="20">
        <v>0.64444444444444449</v>
      </c>
      <c r="I309" s="20">
        <v>0.64930555555555558</v>
      </c>
      <c r="J309">
        <v>5</v>
      </c>
      <c r="K309">
        <v>7</v>
      </c>
      <c r="L309" s="2">
        <v>1</v>
      </c>
      <c r="M309">
        <v>1</v>
      </c>
    </row>
    <row r="310" spans="1:13" x14ac:dyDescent="0.4">
      <c r="A310" s="10" t="s">
        <v>334</v>
      </c>
      <c r="B310" t="s">
        <v>4</v>
      </c>
      <c r="C310" t="s">
        <v>277</v>
      </c>
      <c r="D310" t="s">
        <v>5</v>
      </c>
      <c r="E310" t="s">
        <v>74</v>
      </c>
      <c r="F310" s="20">
        <v>0.66319444444444442</v>
      </c>
      <c r="G310" s="20">
        <v>0.66666666666666663</v>
      </c>
      <c r="H310" s="20">
        <v>0.67013888888888884</v>
      </c>
      <c r="I310" s="20">
        <v>0.67708333333333337</v>
      </c>
      <c r="J310">
        <v>5</v>
      </c>
      <c r="K310">
        <v>10</v>
      </c>
      <c r="L310" s="2">
        <v>1</v>
      </c>
      <c r="M310">
        <v>1</v>
      </c>
    </row>
    <row r="311" spans="1:13" x14ac:dyDescent="0.4">
      <c r="A311" s="10" t="s">
        <v>334</v>
      </c>
      <c r="B311" t="s">
        <v>4</v>
      </c>
      <c r="C311" t="s">
        <v>278</v>
      </c>
      <c r="D311" t="s">
        <v>5</v>
      </c>
      <c r="E311" t="s">
        <v>72</v>
      </c>
      <c r="F311" s="20">
        <v>0.67361111111111116</v>
      </c>
      <c r="G311" s="20">
        <v>0.67708333333333337</v>
      </c>
      <c r="H311" s="20">
        <v>0.68055555555555547</v>
      </c>
      <c r="I311" s="20">
        <v>0.6875</v>
      </c>
      <c r="J311">
        <v>5</v>
      </c>
      <c r="K311">
        <v>10</v>
      </c>
      <c r="L311" s="2">
        <v>1</v>
      </c>
      <c r="M311">
        <v>1</v>
      </c>
    </row>
    <row r="312" spans="1:13" x14ac:dyDescent="0.4">
      <c r="A312" s="10" t="s">
        <v>334</v>
      </c>
      <c r="B312" t="s">
        <v>4</v>
      </c>
      <c r="C312" t="s">
        <v>144</v>
      </c>
      <c r="D312" t="s">
        <v>5</v>
      </c>
      <c r="E312" t="s">
        <v>72</v>
      </c>
      <c r="F312" s="20">
        <v>0.69444444444444453</v>
      </c>
      <c r="G312" s="20">
        <v>0.69791666666666663</v>
      </c>
      <c r="H312" s="20">
        <v>0.70138888888888884</v>
      </c>
      <c r="I312" s="20">
        <v>0.70833333333333337</v>
      </c>
      <c r="J312">
        <v>5</v>
      </c>
      <c r="K312">
        <v>10</v>
      </c>
      <c r="L312" s="2">
        <v>1</v>
      </c>
      <c r="M312">
        <v>1</v>
      </c>
    </row>
    <row r="313" spans="1:13" x14ac:dyDescent="0.4">
      <c r="A313" s="10" t="s">
        <v>334</v>
      </c>
      <c r="B313" t="s">
        <v>4</v>
      </c>
      <c r="C313" t="s">
        <v>279</v>
      </c>
      <c r="D313" t="s">
        <v>5</v>
      </c>
      <c r="E313" t="s">
        <v>73</v>
      </c>
      <c r="F313" s="20">
        <v>0.71875</v>
      </c>
      <c r="G313" s="20">
        <v>0.71875</v>
      </c>
      <c r="H313" s="20">
        <v>0.71875</v>
      </c>
      <c r="I313" s="20">
        <v>0.72916666666666663</v>
      </c>
      <c r="J313">
        <v>0</v>
      </c>
      <c r="K313">
        <v>15</v>
      </c>
      <c r="L313" s="2">
        <v>1</v>
      </c>
      <c r="M313">
        <v>1</v>
      </c>
    </row>
    <row r="314" spans="1:13" x14ac:dyDescent="0.4">
      <c r="A314" s="10" t="s">
        <v>334</v>
      </c>
      <c r="B314" t="s">
        <v>4</v>
      </c>
      <c r="C314" t="s">
        <v>280</v>
      </c>
      <c r="D314" t="s">
        <v>5</v>
      </c>
      <c r="E314" t="s">
        <v>73</v>
      </c>
      <c r="F314" s="20">
        <v>0.77083333333333337</v>
      </c>
      <c r="G314" s="20">
        <v>0.77083333333333337</v>
      </c>
      <c r="H314" s="20">
        <v>0.77430555555555547</v>
      </c>
      <c r="I314" s="20">
        <v>0.78125</v>
      </c>
      <c r="J314">
        <v>0</v>
      </c>
      <c r="K314">
        <v>10</v>
      </c>
      <c r="L314" s="2">
        <v>1</v>
      </c>
      <c r="M314">
        <v>1</v>
      </c>
    </row>
    <row r="315" spans="1:13" x14ac:dyDescent="0.4">
      <c r="A315" s="10" t="s">
        <v>334</v>
      </c>
      <c r="B315" t="s">
        <v>4</v>
      </c>
      <c r="C315" t="s">
        <v>281</v>
      </c>
      <c r="D315" t="s">
        <v>5</v>
      </c>
      <c r="E315" t="s">
        <v>72</v>
      </c>
      <c r="F315" s="20">
        <v>0.82291666666666663</v>
      </c>
      <c r="G315" s="20">
        <v>0.82638888888888884</v>
      </c>
      <c r="H315" s="20">
        <v>0.82986111111111116</v>
      </c>
      <c r="I315" s="20">
        <v>0.83680555555555547</v>
      </c>
      <c r="J315">
        <v>5</v>
      </c>
      <c r="K315">
        <v>10</v>
      </c>
      <c r="L315" s="2">
        <v>1</v>
      </c>
      <c r="M315">
        <v>1</v>
      </c>
    </row>
    <row r="316" spans="1:13" x14ac:dyDescent="0.4">
      <c r="A316" s="10" t="s">
        <v>334</v>
      </c>
      <c r="B316" t="s">
        <v>454</v>
      </c>
      <c r="C316" t="s">
        <v>282</v>
      </c>
      <c r="D316" t="s">
        <v>5</v>
      </c>
      <c r="E316" t="s">
        <v>74</v>
      </c>
      <c r="F316" s="20">
        <v>0.83333333333333337</v>
      </c>
      <c r="G316" s="20">
        <v>0.83333333333333337</v>
      </c>
      <c r="H316" s="20">
        <v>0.83680555555555547</v>
      </c>
      <c r="I316" s="20">
        <v>0.84375</v>
      </c>
      <c r="J316">
        <v>0</v>
      </c>
      <c r="K316">
        <v>10</v>
      </c>
      <c r="L316" s="2">
        <v>1</v>
      </c>
      <c r="M316">
        <v>1</v>
      </c>
    </row>
    <row r="317" spans="1:13" x14ac:dyDescent="0.4">
      <c r="A317" s="10" t="s">
        <v>334</v>
      </c>
      <c r="B317" t="s">
        <v>454</v>
      </c>
      <c r="C317" t="s">
        <v>283</v>
      </c>
      <c r="D317" t="s">
        <v>5</v>
      </c>
      <c r="E317" t="s">
        <v>71</v>
      </c>
      <c r="F317" s="20">
        <v>0.85416666666666663</v>
      </c>
      <c r="G317" s="20">
        <v>0.85416666666666663</v>
      </c>
      <c r="H317" s="20">
        <v>0.85763888888888884</v>
      </c>
      <c r="I317" s="20">
        <v>0.86805555555555547</v>
      </c>
      <c r="J317">
        <v>0</v>
      </c>
      <c r="K317">
        <v>15</v>
      </c>
      <c r="L317" s="2">
        <v>1</v>
      </c>
      <c r="M317">
        <v>1</v>
      </c>
    </row>
    <row r="318" spans="1:13" x14ac:dyDescent="0.4">
      <c r="A318" s="10" t="s">
        <v>334</v>
      </c>
      <c r="B318" t="s">
        <v>454</v>
      </c>
      <c r="C318" t="s">
        <v>284</v>
      </c>
      <c r="D318" t="s">
        <v>5</v>
      </c>
      <c r="E318" t="s">
        <v>74</v>
      </c>
      <c r="F318" s="20">
        <v>0.86458333333333337</v>
      </c>
      <c r="G318" s="20">
        <v>0.86458333333333337</v>
      </c>
      <c r="H318" s="20">
        <v>0.86805555555555547</v>
      </c>
      <c r="I318" s="20">
        <v>0.875</v>
      </c>
      <c r="J318">
        <v>0</v>
      </c>
      <c r="K318">
        <v>10</v>
      </c>
      <c r="L318" s="2">
        <v>1</v>
      </c>
      <c r="M318">
        <v>1</v>
      </c>
    </row>
    <row r="319" spans="1:13" x14ac:dyDescent="0.4">
      <c r="A319" s="10" t="s">
        <v>334</v>
      </c>
      <c r="B319" t="s">
        <v>19</v>
      </c>
      <c r="C319" t="s">
        <v>285</v>
      </c>
      <c r="D319" t="s">
        <v>49</v>
      </c>
      <c r="E319" t="s">
        <v>73</v>
      </c>
      <c r="F319" s="20">
        <v>0.64236111111111105</v>
      </c>
      <c r="G319" s="20">
        <v>0.64583333333333337</v>
      </c>
      <c r="H319" s="20">
        <v>0.64444444444444449</v>
      </c>
      <c r="I319" s="20">
        <v>0.64930555555555558</v>
      </c>
      <c r="J319">
        <v>5</v>
      </c>
      <c r="K319">
        <v>7</v>
      </c>
      <c r="L319" s="2">
        <v>1</v>
      </c>
      <c r="M319">
        <v>1</v>
      </c>
    </row>
    <row r="320" spans="1:13" x14ac:dyDescent="0.4">
      <c r="A320" s="10" t="s">
        <v>334</v>
      </c>
      <c r="B320" t="s">
        <v>19</v>
      </c>
      <c r="C320" t="s">
        <v>286</v>
      </c>
      <c r="D320" t="s">
        <v>49</v>
      </c>
      <c r="E320" t="s">
        <v>72</v>
      </c>
      <c r="F320" s="20">
        <v>0.66319444444444442</v>
      </c>
      <c r="G320" s="20">
        <v>0.66666666666666663</v>
      </c>
      <c r="H320" s="20">
        <v>0.67013888888888884</v>
      </c>
      <c r="I320" s="20">
        <v>0.67708333333333337</v>
      </c>
      <c r="J320">
        <v>5</v>
      </c>
      <c r="K320">
        <v>10</v>
      </c>
      <c r="L320" s="2">
        <v>1</v>
      </c>
      <c r="M320">
        <v>1</v>
      </c>
    </row>
    <row r="321" spans="1:13" x14ac:dyDescent="0.4">
      <c r="A321" s="10" t="s">
        <v>334</v>
      </c>
      <c r="B321" t="s">
        <v>454</v>
      </c>
      <c r="C321" t="s">
        <v>287</v>
      </c>
      <c r="D321" t="s">
        <v>49</v>
      </c>
      <c r="E321" t="s">
        <v>72</v>
      </c>
      <c r="F321" s="20">
        <v>0.67361111111111116</v>
      </c>
      <c r="G321" s="20">
        <v>0.67708333333333337</v>
      </c>
      <c r="H321" s="20">
        <v>0.68055555555555547</v>
      </c>
      <c r="I321" s="20">
        <v>0.6875</v>
      </c>
      <c r="J321">
        <v>5</v>
      </c>
      <c r="K321">
        <v>10</v>
      </c>
      <c r="L321" s="2">
        <v>1</v>
      </c>
      <c r="M321">
        <v>1</v>
      </c>
    </row>
    <row r="322" spans="1:13" x14ac:dyDescent="0.4">
      <c r="A322" s="10" t="s">
        <v>334</v>
      </c>
      <c r="B322" t="s">
        <v>19</v>
      </c>
      <c r="C322" t="s">
        <v>288</v>
      </c>
      <c r="D322" t="s">
        <v>49</v>
      </c>
      <c r="E322" t="s">
        <v>71</v>
      </c>
      <c r="F322" s="20">
        <v>0.69444444444444453</v>
      </c>
      <c r="G322" s="20">
        <v>0.69791666666666663</v>
      </c>
      <c r="H322" s="20">
        <v>0.70138888888888884</v>
      </c>
      <c r="I322" s="20">
        <v>0.70833333333333337</v>
      </c>
      <c r="J322">
        <v>5</v>
      </c>
      <c r="K322">
        <v>10</v>
      </c>
      <c r="L322" s="2">
        <v>1</v>
      </c>
      <c r="M322">
        <v>1</v>
      </c>
    </row>
    <row r="323" spans="1:13" x14ac:dyDescent="0.4">
      <c r="A323" s="10" t="s">
        <v>334</v>
      </c>
      <c r="B323" t="s">
        <v>19</v>
      </c>
      <c r="C323" t="s">
        <v>289</v>
      </c>
      <c r="D323" t="s">
        <v>49</v>
      </c>
      <c r="E323" t="s">
        <v>74</v>
      </c>
      <c r="F323" s="20">
        <v>0.71875</v>
      </c>
      <c r="G323" s="20">
        <v>0.71875</v>
      </c>
      <c r="H323" s="20">
        <v>0.71875</v>
      </c>
      <c r="I323" s="20">
        <v>0.72916666666666663</v>
      </c>
      <c r="J323">
        <v>0</v>
      </c>
      <c r="K323">
        <v>15</v>
      </c>
      <c r="L323" s="2">
        <v>1</v>
      </c>
      <c r="M323">
        <v>1</v>
      </c>
    </row>
    <row r="324" spans="1:13" x14ac:dyDescent="0.4">
      <c r="A324" s="10" t="s">
        <v>334</v>
      </c>
      <c r="B324" t="s">
        <v>454</v>
      </c>
      <c r="C324" t="s">
        <v>290</v>
      </c>
      <c r="D324" t="s">
        <v>49</v>
      </c>
      <c r="E324" t="s">
        <v>73</v>
      </c>
      <c r="F324" s="20">
        <v>0.77083333333333337</v>
      </c>
      <c r="G324" s="20">
        <v>0.77083333333333337</v>
      </c>
      <c r="H324" s="20">
        <v>0.77430555555555547</v>
      </c>
      <c r="I324" s="20">
        <v>0.78125</v>
      </c>
      <c r="J324">
        <v>0</v>
      </c>
      <c r="K324">
        <v>10</v>
      </c>
      <c r="L324" s="2">
        <v>1</v>
      </c>
      <c r="M324">
        <v>1</v>
      </c>
    </row>
    <row r="325" spans="1:13" x14ac:dyDescent="0.4">
      <c r="A325" s="10" t="s">
        <v>334</v>
      </c>
      <c r="B325" t="s">
        <v>454</v>
      </c>
      <c r="C325" t="s">
        <v>291</v>
      </c>
      <c r="D325" t="s">
        <v>49</v>
      </c>
      <c r="E325" t="s">
        <v>75</v>
      </c>
      <c r="F325" s="20">
        <v>0.82291666666666663</v>
      </c>
      <c r="G325" s="20">
        <v>0.82638888888888884</v>
      </c>
      <c r="H325" s="20">
        <v>0.82986111111111116</v>
      </c>
      <c r="I325" s="20">
        <v>0.83680555555555547</v>
      </c>
      <c r="J325">
        <v>5</v>
      </c>
      <c r="K325">
        <v>10</v>
      </c>
      <c r="L325" s="2">
        <v>1</v>
      </c>
      <c r="M325">
        <v>1</v>
      </c>
    </row>
    <row r="326" spans="1:13" x14ac:dyDescent="0.4">
      <c r="A326" s="10" t="s">
        <v>334</v>
      </c>
      <c r="B326" t="s">
        <v>16</v>
      </c>
      <c r="C326" t="s">
        <v>292</v>
      </c>
      <c r="D326" t="s">
        <v>17</v>
      </c>
      <c r="E326" t="s">
        <v>71</v>
      </c>
      <c r="F326" s="20">
        <v>0.71875</v>
      </c>
      <c r="G326" s="20">
        <v>0.71875</v>
      </c>
      <c r="H326" s="20">
        <v>0.71875</v>
      </c>
      <c r="I326" s="20">
        <v>0.72916666666666663</v>
      </c>
      <c r="J326">
        <v>0</v>
      </c>
      <c r="K326">
        <v>15</v>
      </c>
      <c r="L326" s="2">
        <v>1</v>
      </c>
      <c r="M326">
        <v>1</v>
      </c>
    </row>
    <row r="327" spans="1:13" x14ac:dyDescent="0.4">
      <c r="A327" s="10" t="s">
        <v>334</v>
      </c>
      <c r="B327" t="s">
        <v>16</v>
      </c>
      <c r="C327" t="s">
        <v>293</v>
      </c>
      <c r="D327" t="s">
        <v>17</v>
      </c>
      <c r="E327" t="s">
        <v>73</v>
      </c>
      <c r="F327" s="20">
        <v>0.77083333333333337</v>
      </c>
      <c r="G327" s="20">
        <v>0.77083333333333337</v>
      </c>
      <c r="H327" s="20">
        <v>0.77430555555555547</v>
      </c>
      <c r="I327" s="20">
        <v>0.78125</v>
      </c>
      <c r="J327">
        <v>0</v>
      </c>
      <c r="K327">
        <v>10</v>
      </c>
      <c r="L327" s="2">
        <v>1</v>
      </c>
      <c r="M327">
        <v>1</v>
      </c>
    </row>
    <row r="328" spans="1:13" x14ac:dyDescent="0.4">
      <c r="A328" s="10" t="s">
        <v>334</v>
      </c>
      <c r="B328" t="s">
        <v>16</v>
      </c>
      <c r="C328" t="s">
        <v>294</v>
      </c>
      <c r="D328" t="s">
        <v>17</v>
      </c>
      <c r="E328" t="s">
        <v>73</v>
      </c>
      <c r="F328" s="20">
        <v>0.82291666666666663</v>
      </c>
      <c r="G328" s="20">
        <v>0.82638888888888884</v>
      </c>
      <c r="H328" s="20">
        <v>0.82986111111111116</v>
      </c>
      <c r="I328" s="20">
        <v>0.83680555555555547</v>
      </c>
      <c r="J328">
        <v>5</v>
      </c>
      <c r="K328">
        <v>10</v>
      </c>
      <c r="L328" s="2">
        <v>1</v>
      </c>
      <c r="M328">
        <v>1</v>
      </c>
    </row>
    <row r="329" spans="1:13" x14ac:dyDescent="0.4">
      <c r="A329" s="10" t="s">
        <v>334</v>
      </c>
      <c r="B329" t="s">
        <v>16</v>
      </c>
      <c r="C329" t="s">
        <v>295</v>
      </c>
      <c r="D329" t="s">
        <v>17</v>
      </c>
      <c r="E329" t="s">
        <v>75</v>
      </c>
      <c r="F329" s="20">
        <v>0.83333333333333337</v>
      </c>
      <c r="G329" s="20">
        <v>0.83333333333333337</v>
      </c>
      <c r="H329" s="20">
        <v>0.83680555555555547</v>
      </c>
      <c r="I329" s="20">
        <v>0.84375</v>
      </c>
      <c r="J329">
        <v>0</v>
      </c>
      <c r="K329">
        <v>10</v>
      </c>
      <c r="L329" s="2">
        <v>1</v>
      </c>
      <c r="M329">
        <v>1</v>
      </c>
    </row>
    <row r="330" spans="1:13" x14ac:dyDescent="0.4">
      <c r="A330" s="10" t="s">
        <v>334</v>
      </c>
      <c r="B330" t="s">
        <v>16</v>
      </c>
      <c r="C330" t="s">
        <v>296</v>
      </c>
      <c r="D330" t="s">
        <v>17</v>
      </c>
      <c r="E330" t="s">
        <v>75</v>
      </c>
      <c r="F330" s="20">
        <v>0.85416666666666663</v>
      </c>
      <c r="G330" s="20">
        <v>0.85416666666666663</v>
      </c>
      <c r="H330" s="20">
        <v>0.85763888888888884</v>
      </c>
      <c r="I330" s="20">
        <v>0.86805555555555547</v>
      </c>
      <c r="J330">
        <v>0</v>
      </c>
      <c r="K330">
        <v>15</v>
      </c>
      <c r="L330" s="2">
        <v>1</v>
      </c>
      <c r="M330">
        <v>1</v>
      </c>
    </row>
    <row r="331" spans="1:13" x14ac:dyDescent="0.4">
      <c r="A331" s="10" t="s">
        <v>334</v>
      </c>
      <c r="B331" t="s">
        <v>16</v>
      </c>
      <c r="C331" t="s">
        <v>297</v>
      </c>
      <c r="D331" t="s">
        <v>17</v>
      </c>
      <c r="E331" t="s">
        <v>73</v>
      </c>
      <c r="F331" s="20">
        <v>0.86458333333333337</v>
      </c>
      <c r="G331" s="20">
        <v>0.86458333333333337</v>
      </c>
      <c r="H331" s="20">
        <v>0.86805555555555547</v>
      </c>
      <c r="I331" s="20">
        <v>0.875</v>
      </c>
      <c r="J331">
        <v>0</v>
      </c>
      <c r="K331">
        <v>10</v>
      </c>
      <c r="L331" s="2">
        <v>1</v>
      </c>
      <c r="M331">
        <v>1</v>
      </c>
    </row>
    <row r="332" spans="1:13" x14ac:dyDescent="0.4">
      <c r="A332" s="10" t="s">
        <v>334</v>
      </c>
      <c r="B332" t="s">
        <v>16</v>
      </c>
      <c r="C332" t="s">
        <v>143</v>
      </c>
      <c r="D332" t="s">
        <v>17</v>
      </c>
      <c r="E332" t="s">
        <v>73</v>
      </c>
      <c r="F332" s="20">
        <v>0.68055555555555547</v>
      </c>
      <c r="G332" s="20">
        <v>0.6875</v>
      </c>
      <c r="H332" s="20">
        <v>0.6875</v>
      </c>
      <c r="I332" s="20">
        <v>0.69444444444444453</v>
      </c>
      <c r="J332">
        <v>10</v>
      </c>
      <c r="K332">
        <v>10</v>
      </c>
      <c r="L332" s="2">
        <v>1</v>
      </c>
      <c r="M332">
        <v>1</v>
      </c>
    </row>
    <row r="333" spans="1:13" x14ac:dyDescent="0.4">
      <c r="A333" s="10" t="s">
        <v>334</v>
      </c>
      <c r="B333" t="s">
        <v>16</v>
      </c>
      <c r="C333" t="s">
        <v>298</v>
      </c>
      <c r="D333" t="s">
        <v>17</v>
      </c>
      <c r="E333" t="s">
        <v>71</v>
      </c>
      <c r="F333" s="20">
        <v>0.74652777777777779</v>
      </c>
      <c r="G333" s="20">
        <v>0.75</v>
      </c>
      <c r="H333" s="20">
        <v>0.75347222222222221</v>
      </c>
      <c r="I333" s="20">
        <v>0.76041666666666663</v>
      </c>
      <c r="J333">
        <v>5</v>
      </c>
      <c r="K333">
        <v>10</v>
      </c>
      <c r="L333" s="2">
        <v>1</v>
      </c>
      <c r="M333">
        <v>1</v>
      </c>
    </row>
    <row r="334" spans="1:13" x14ac:dyDescent="0.4">
      <c r="A334" s="10" t="s">
        <v>334</v>
      </c>
      <c r="B334" t="s">
        <v>16</v>
      </c>
      <c r="C334" t="s">
        <v>299</v>
      </c>
      <c r="D334" t="s">
        <v>17</v>
      </c>
      <c r="E334" t="s">
        <v>75</v>
      </c>
      <c r="F334" s="20">
        <v>0.38194444444444442</v>
      </c>
      <c r="G334" s="20">
        <v>0.38541666666666669</v>
      </c>
      <c r="H334" s="20">
        <v>0.3888888888888889</v>
      </c>
      <c r="I334" s="20">
        <v>0.39930555555555558</v>
      </c>
      <c r="J334">
        <v>5</v>
      </c>
      <c r="K334">
        <v>15</v>
      </c>
      <c r="L334" s="2">
        <v>1</v>
      </c>
      <c r="M334">
        <v>1</v>
      </c>
    </row>
    <row r="335" spans="1:13" x14ac:dyDescent="0.4">
      <c r="A335" s="10" t="s">
        <v>334</v>
      </c>
      <c r="B335" t="s">
        <v>16</v>
      </c>
      <c r="C335" t="s">
        <v>300</v>
      </c>
      <c r="D335" t="s">
        <v>17</v>
      </c>
      <c r="E335" t="s">
        <v>74</v>
      </c>
      <c r="F335" s="20">
        <v>0.67361111111111116</v>
      </c>
      <c r="G335" s="20">
        <v>0.67708333333333337</v>
      </c>
      <c r="H335" s="20">
        <v>0.68055555555555547</v>
      </c>
      <c r="I335" s="20">
        <v>0.6875</v>
      </c>
      <c r="J335">
        <v>5</v>
      </c>
      <c r="K335">
        <v>10</v>
      </c>
      <c r="L335" s="2">
        <v>1</v>
      </c>
      <c r="M335">
        <v>1</v>
      </c>
    </row>
    <row r="336" spans="1:13" x14ac:dyDescent="0.4">
      <c r="A336" s="10" t="s">
        <v>334</v>
      </c>
      <c r="B336" t="s">
        <v>16</v>
      </c>
      <c r="C336" t="s">
        <v>301</v>
      </c>
      <c r="D336" t="s">
        <v>17</v>
      </c>
      <c r="E336" t="s">
        <v>73</v>
      </c>
      <c r="F336" s="20">
        <v>0.72569444444444453</v>
      </c>
      <c r="G336" s="20">
        <v>0.72916666666666663</v>
      </c>
      <c r="H336" s="20">
        <v>0.73263888888888884</v>
      </c>
      <c r="I336" s="20">
        <v>0.73958333333333337</v>
      </c>
      <c r="J336">
        <v>5</v>
      </c>
      <c r="K336">
        <v>10</v>
      </c>
      <c r="L336" s="2">
        <v>1</v>
      </c>
      <c r="M336">
        <v>1</v>
      </c>
    </row>
    <row r="337" spans="1:13" x14ac:dyDescent="0.4">
      <c r="A337" s="10" t="s">
        <v>334</v>
      </c>
      <c r="B337" t="s">
        <v>438</v>
      </c>
      <c r="C337" t="s">
        <v>302</v>
      </c>
      <c r="D337" t="s">
        <v>50</v>
      </c>
      <c r="E337" t="s">
        <v>74</v>
      </c>
      <c r="F337" s="20">
        <v>0.71875</v>
      </c>
      <c r="G337" s="20">
        <v>0.71875</v>
      </c>
      <c r="H337" s="20">
        <v>0.71875</v>
      </c>
      <c r="I337" s="20">
        <v>0.72916666666666663</v>
      </c>
      <c r="J337">
        <v>0</v>
      </c>
      <c r="K337">
        <v>15</v>
      </c>
      <c r="L337" s="2">
        <v>1</v>
      </c>
      <c r="M337">
        <v>1</v>
      </c>
    </row>
    <row r="338" spans="1:13" x14ac:dyDescent="0.4">
      <c r="A338" s="10" t="s">
        <v>334</v>
      </c>
      <c r="B338" t="s">
        <v>438</v>
      </c>
      <c r="C338" t="s">
        <v>303</v>
      </c>
      <c r="D338" t="s">
        <v>50</v>
      </c>
      <c r="E338" t="s">
        <v>75</v>
      </c>
      <c r="F338" s="20">
        <v>0.77083333333333337</v>
      </c>
      <c r="G338" s="20">
        <v>0.77083333333333337</v>
      </c>
      <c r="H338" s="20">
        <v>0.77430555555555547</v>
      </c>
      <c r="I338" s="20">
        <v>0.78125</v>
      </c>
      <c r="J338">
        <v>0</v>
      </c>
      <c r="K338">
        <v>10</v>
      </c>
      <c r="L338" s="2">
        <v>1</v>
      </c>
      <c r="M338">
        <v>1</v>
      </c>
    </row>
    <row r="339" spans="1:13" x14ac:dyDescent="0.4">
      <c r="A339" s="10" t="s">
        <v>334</v>
      </c>
      <c r="B339" t="s">
        <v>438</v>
      </c>
      <c r="C339" t="s">
        <v>304</v>
      </c>
      <c r="D339" t="s">
        <v>50</v>
      </c>
      <c r="E339" t="s">
        <v>73</v>
      </c>
      <c r="F339" s="20">
        <v>0.82291666666666663</v>
      </c>
      <c r="G339" s="20">
        <v>0.82638888888888884</v>
      </c>
      <c r="H339" s="20">
        <v>0.82986111111111116</v>
      </c>
      <c r="I339" s="20">
        <v>0.83680555555555547</v>
      </c>
      <c r="J339">
        <v>5</v>
      </c>
      <c r="K339">
        <v>10</v>
      </c>
      <c r="L339" s="2">
        <v>1</v>
      </c>
      <c r="M339">
        <v>1</v>
      </c>
    </row>
    <row r="340" spans="1:13" x14ac:dyDescent="0.4">
      <c r="A340" s="10" t="s">
        <v>334</v>
      </c>
      <c r="B340" t="s">
        <v>9</v>
      </c>
      <c r="C340" t="s">
        <v>305</v>
      </c>
      <c r="D340" t="s">
        <v>10</v>
      </c>
      <c r="E340" t="s">
        <v>72</v>
      </c>
      <c r="F340" s="20">
        <v>0.49305555555555558</v>
      </c>
      <c r="G340" s="20">
        <v>0.48958333333333331</v>
      </c>
      <c r="H340" s="20">
        <v>0.49652777777777773</v>
      </c>
      <c r="I340" s="20">
        <v>0.50347222222222221</v>
      </c>
      <c r="J340">
        <v>-5</v>
      </c>
      <c r="K340">
        <v>10</v>
      </c>
      <c r="L340" s="2">
        <v>1</v>
      </c>
      <c r="M340">
        <v>1</v>
      </c>
    </row>
    <row r="341" spans="1:13" x14ac:dyDescent="0.4">
      <c r="A341" s="10" t="s">
        <v>334</v>
      </c>
      <c r="B341" t="s">
        <v>9</v>
      </c>
      <c r="C341" t="s">
        <v>146</v>
      </c>
      <c r="D341" t="s">
        <v>10</v>
      </c>
      <c r="E341" t="s">
        <v>74</v>
      </c>
      <c r="F341" s="20">
        <v>0.51736111111111105</v>
      </c>
      <c r="G341" s="20">
        <v>0.52083333333333337</v>
      </c>
      <c r="H341" s="20">
        <v>0.52083333333333337</v>
      </c>
      <c r="I341" s="20">
        <v>0.53125</v>
      </c>
      <c r="J341">
        <v>5</v>
      </c>
      <c r="K341">
        <v>15</v>
      </c>
      <c r="L341" s="2">
        <v>1</v>
      </c>
      <c r="M341">
        <v>1</v>
      </c>
    </row>
    <row r="342" spans="1:13" x14ac:dyDescent="0.4">
      <c r="A342" s="10" t="s">
        <v>334</v>
      </c>
      <c r="B342" t="s">
        <v>9</v>
      </c>
      <c r="C342" t="s">
        <v>306</v>
      </c>
      <c r="D342" t="s">
        <v>10</v>
      </c>
      <c r="E342" t="s">
        <v>72</v>
      </c>
      <c r="F342" s="20">
        <v>0.55902777777777779</v>
      </c>
      <c r="G342" s="20">
        <v>0.5625</v>
      </c>
      <c r="H342" s="20">
        <v>0.5625</v>
      </c>
      <c r="I342" s="20">
        <v>0.56944444444444442</v>
      </c>
      <c r="J342">
        <v>5</v>
      </c>
      <c r="K342">
        <v>10</v>
      </c>
      <c r="L342" s="2">
        <v>1</v>
      </c>
      <c r="M342">
        <v>1</v>
      </c>
    </row>
    <row r="343" spans="1:13" x14ac:dyDescent="0.4">
      <c r="A343" s="10" t="s">
        <v>334</v>
      </c>
      <c r="B343" t="s">
        <v>9</v>
      </c>
      <c r="C343" t="s">
        <v>307</v>
      </c>
      <c r="D343" t="s">
        <v>10</v>
      </c>
      <c r="E343" t="s">
        <v>73</v>
      </c>
      <c r="F343" s="20">
        <v>0.49305555555555558</v>
      </c>
      <c r="G343" s="20">
        <v>0.48958333333333331</v>
      </c>
      <c r="H343" s="20">
        <v>0.49652777777777773</v>
      </c>
      <c r="I343" s="20">
        <v>0.50347222222222221</v>
      </c>
      <c r="J343">
        <v>-5</v>
      </c>
      <c r="K343">
        <v>10</v>
      </c>
      <c r="L343" s="2">
        <v>1</v>
      </c>
      <c r="M343">
        <v>1</v>
      </c>
    </row>
    <row r="344" spans="1:13" x14ac:dyDescent="0.4">
      <c r="A344" s="10" t="s">
        <v>334</v>
      </c>
      <c r="B344" t="s">
        <v>9</v>
      </c>
      <c r="C344" t="s">
        <v>308</v>
      </c>
      <c r="D344" t="s">
        <v>10</v>
      </c>
      <c r="E344" t="s">
        <v>71</v>
      </c>
      <c r="F344" s="20">
        <v>0.60069444444444442</v>
      </c>
      <c r="G344" s="20">
        <v>0.60416666666666663</v>
      </c>
      <c r="H344" s="20">
        <v>0.60416666666666663</v>
      </c>
      <c r="I344" s="20">
        <v>0.61458333333333337</v>
      </c>
      <c r="J344">
        <v>5</v>
      </c>
      <c r="K344">
        <v>15</v>
      </c>
      <c r="L344" s="2">
        <v>1</v>
      </c>
      <c r="M344">
        <v>1</v>
      </c>
    </row>
    <row r="345" spans="1:13" x14ac:dyDescent="0.4">
      <c r="A345" s="10" t="s">
        <v>334</v>
      </c>
      <c r="B345" t="s">
        <v>9</v>
      </c>
      <c r="C345" t="s">
        <v>140</v>
      </c>
      <c r="D345" t="s">
        <v>10</v>
      </c>
      <c r="E345" t="s">
        <v>71</v>
      </c>
      <c r="F345" s="20">
        <v>0.64236111111111105</v>
      </c>
      <c r="G345" s="20">
        <v>0.64583333333333337</v>
      </c>
      <c r="H345" s="20">
        <v>0.64444444444444449</v>
      </c>
      <c r="I345" s="20">
        <v>0.64930555555555558</v>
      </c>
      <c r="J345">
        <v>5</v>
      </c>
      <c r="K345">
        <v>7</v>
      </c>
      <c r="L345" s="2">
        <v>1</v>
      </c>
      <c r="M345">
        <v>1</v>
      </c>
    </row>
    <row r="346" spans="1:13" x14ac:dyDescent="0.4">
      <c r="A346" s="10" t="s">
        <v>334</v>
      </c>
      <c r="B346" t="s">
        <v>9</v>
      </c>
      <c r="C346" t="s">
        <v>309</v>
      </c>
      <c r="D346" t="s">
        <v>10</v>
      </c>
      <c r="E346" t="s">
        <v>72</v>
      </c>
      <c r="F346" s="20">
        <v>0.66319444444444442</v>
      </c>
      <c r="G346" s="20">
        <v>0.66666666666666663</v>
      </c>
      <c r="H346" s="20">
        <v>0.67013888888888884</v>
      </c>
      <c r="I346" s="20">
        <v>0.67708333333333337</v>
      </c>
      <c r="J346">
        <v>5</v>
      </c>
      <c r="K346">
        <v>10</v>
      </c>
      <c r="L346" s="2">
        <v>1</v>
      </c>
      <c r="M346">
        <v>1</v>
      </c>
    </row>
    <row r="347" spans="1:13" x14ac:dyDescent="0.4">
      <c r="A347" s="10" t="s">
        <v>334</v>
      </c>
      <c r="B347" t="s">
        <v>9</v>
      </c>
      <c r="C347" t="s">
        <v>310</v>
      </c>
      <c r="D347" t="s">
        <v>10</v>
      </c>
      <c r="E347" t="s">
        <v>72</v>
      </c>
      <c r="F347" s="20">
        <v>0.67361111111111116</v>
      </c>
      <c r="G347" s="20">
        <v>0.67708333333333337</v>
      </c>
      <c r="H347" s="20">
        <v>0.68055555555555547</v>
      </c>
      <c r="I347" s="20">
        <v>0.6875</v>
      </c>
      <c r="J347">
        <v>5</v>
      </c>
      <c r="K347">
        <v>10</v>
      </c>
      <c r="L347" s="2">
        <v>1</v>
      </c>
      <c r="M347">
        <v>1</v>
      </c>
    </row>
    <row r="348" spans="1:13" x14ac:dyDescent="0.4">
      <c r="A348" s="10" t="s">
        <v>334</v>
      </c>
      <c r="B348" t="s">
        <v>9</v>
      </c>
      <c r="C348" t="s">
        <v>311</v>
      </c>
      <c r="D348" t="s">
        <v>10</v>
      </c>
      <c r="E348" t="s">
        <v>73</v>
      </c>
      <c r="F348" s="20">
        <v>0.69444444444444453</v>
      </c>
      <c r="G348" s="20">
        <v>0.69791666666666663</v>
      </c>
      <c r="H348" s="20">
        <v>0.70138888888888884</v>
      </c>
      <c r="I348" s="20">
        <v>0.70833333333333337</v>
      </c>
      <c r="J348">
        <v>5</v>
      </c>
      <c r="K348">
        <v>10</v>
      </c>
      <c r="L348" s="2">
        <v>1</v>
      </c>
      <c r="M348">
        <v>1</v>
      </c>
    </row>
    <row r="349" spans="1:13" x14ac:dyDescent="0.4">
      <c r="A349" s="10" t="s">
        <v>334</v>
      </c>
      <c r="B349" t="s">
        <v>438</v>
      </c>
      <c r="C349" t="s">
        <v>312</v>
      </c>
      <c r="D349" t="s">
        <v>52</v>
      </c>
      <c r="E349" t="s">
        <v>74</v>
      </c>
      <c r="F349" s="20">
        <v>0.60069444444444442</v>
      </c>
      <c r="G349" s="20">
        <v>0.60416666666666663</v>
      </c>
      <c r="H349" s="20">
        <v>0.60416666666666663</v>
      </c>
      <c r="I349" s="20">
        <v>0.61458333333333337</v>
      </c>
      <c r="J349">
        <v>5</v>
      </c>
      <c r="K349">
        <v>15</v>
      </c>
      <c r="L349" s="2">
        <v>1</v>
      </c>
      <c r="M349">
        <v>1</v>
      </c>
    </row>
    <row r="350" spans="1:13" x14ac:dyDescent="0.4">
      <c r="A350" s="10" t="s">
        <v>334</v>
      </c>
      <c r="B350" t="s">
        <v>438</v>
      </c>
      <c r="C350" t="s">
        <v>449</v>
      </c>
      <c r="D350" t="s">
        <v>52</v>
      </c>
      <c r="E350" t="s">
        <v>74</v>
      </c>
      <c r="F350" s="20">
        <v>0.3923611111111111</v>
      </c>
      <c r="G350" s="20">
        <v>0.39583333333333331</v>
      </c>
      <c r="H350" s="20">
        <v>0.39930555555555558</v>
      </c>
      <c r="I350" s="20">
        <v>0.40972222222222227</v>
      </c>
      <c r="J350">
        <v>5</v>
      </c>
      <c r="K350">
        <v>15</v>
      </c>
      <c r="L350" s="2">
        <v>1</v>
      </c>
      <c r="M350">
        <v>1</v>
      </c>
    </row>
    <row r="351" spans="1:13" x14ac:dyDescent="0.4">
      <c r="A351" s="10" t="s">
        <v>334</v>
      </c>
      <c r="B351" t="s">
        <v>12</v>
      </c>
      <c r="C351" t="s">
        <v>313</v>
      </c>
      <c r="D351" t="s">
        <v>13</v>
      </c>
      <c r="E351" t="s">
        <v>74</v>
      </c>
      <c r="F351" s="20">
        <v>0.60069444444444442</v>
      </c>
      <c r="G351" s="20">
        <v>0.60416666666666663</v>
      </c>
      <c r="H351" s="20">
        <v>0.60416666666666663</v>
      </c>
      <c r="I351" s="20">
        <v>0.61458333333333337</v>
      </c>
      <c r="J351">
        <v>5</v>
      </c>
      <c r="K351">
        <v>15</v>
      </c>
      <c r="L351" s="2">
        <v>1</v>
      </c>
      <c r="M351">
        <v>1</v>
      </c>
    </row>
    <row r="352" spans="1:13" x14ac:dyDescent="0.4">
      <c r="A352" s="10" t="s">
        <v>334</v>
      </c>
      <c r="B352" t="s">
        <v>12</v>
      </c>
      <c r="C352" t="s">
        <v>314</v>
      </c>
      <c r="D352" t="s">
        <v>13</v>
      </c>
      <c r="E352" t="s">
        <v>75</v>
      </c>
      <c r="F352" s="20">
        <v>0.64236111111111105</v>
      </c>
      <c r="G352" s="20">
        <v>0.64583333333333337</v>
      </c>
      <c r="H352" s="20">
        <v>0.64444444444444449</v>
      </c>
      <c r="I352" s="20">
        <v>0.64930555555555558</v>
      </c>
      <c r="J352">
        <v>5</v>
      </c>
      <c r="K352">
        <v>7</v>
      </c>
      <c r="L352" s="2">
        <v>1</v>
      </c>
      <c r="M352">
        <v>1</v>
      </c>
    </row>
    <row r="353" spans="1:13" x14ac:dyDescent="0.4">
      <c r="A353" s="10" t="s">
        <v>334</v>
      </c>
      <c r="B353" t="s">
        <v>12</v>
      </c>
      <c r="C353" t="s">
        <v>315</v>
      </c>
      <c r="D353" t="s">
        <v>13</v>
      </c>
      <c r="E353" t="s">
        <v>75</v>
      </c>
      <c r="F353" s="20">
        <v>0.66319444444444442</v>
      </c>
      <c r="G353" s="20">
        <v>0.66666666666666663</v>
      </c>
      <c r="H353" s="20">
        <v>0.67013888888888884</v>
      </c>
      <c r="I353" s="20">
        <v>0.67708333333333337</v>
      </c>
      <c r="J353">
        <v>5</v>
      </c>
      <c r="K353">
        <v>10</v>
      </c>
      <c r="L353" s="2">
        <v>1</v>
      </c>
      <c r="M353">
        <v>1</v>
      </c>
    </row>
    <row r="354" spans="1:13" x14ac:dyDescent="0.4">
      <c r="A354" s="10" t="s">
        <v>334</v>
      </c>
      <c r="B354" t="s">
        <v>12</v>
      </c>
      <c r="C354" t="s">
        <v>316</v>
      </c>
      <c r="D354" t="s">
        <v>13</v>
      </c>
      <c r="E354" t="s">
        <v>71</v>
      </c>
      <c r="F354" s="20">
        <v>0.67361111111111116</v>
      </c>
      <c r="G354" s="20">
        <v>0.67708333333333337</v>
      </c>
      <c r="H354" s="20">
        <v>0.68055555555555547</v>
      </c>
      <c r="I354" s="20">
        <v>0.6875</v>
      </c>
      <c r="J354">
        <v>5</v>
      </c>
      <c r="K354">
        <v>10</v>
      </c>
      <c r="L354" s="2">
        <v>1</v>
      </c>
      <c r="M354">
        <v>1</v>
      </c>
    </row>
    <row r="355" spans="1:13" x14ac:dyDescent="0.4">
      <c r="A355" s="10" t="s">
        <v>334</v>
      </c>
      <c r="B355" t="s">
        <v>12</v>
      </c>
      <c r="C355" t="s">
        <v>272</v>
      </c>
      <c r="D355" t="s">
        <v>13</v>
      </c>
      <c r="E355" t="s">
        <v>72</v>
      </c>
      <c r="F355" s="20">
        <v>0.69444444444444453</v>
      </c>
      <c r="G355" s="20">
        <v>0.69791666666666663</v>
      </c>
      <c r="H355" s="20">
        <v>0.70138888888888884</v>
      </c>
      <c r="I355" s="20">
        <v>0.70833333333333337</v>
      </c>
      <c r="J355">
        <v>5</v>
      </c>
      <c r="K355">
        <v>10</v>
      </c>
      <c r="L355" s="2">
        <v>1</v>
      </c>
      <c r="M355">
        <v>1</v>
      </c>
    </row>
    <row r="356" spans="1:13" x14ac:dyDescent="0.4">
      <c r="A356" s="10" t="s">
        <v>334</v>
      </c>
      <c r="B356" t="s">
        <v>12</v>
      </c>
      <c r="C356" t="s">
        <v>317</v>
      </c>
      <c r="D356" t="s">
        <v>13</v>
      </c>
      <c r="E356" t="s">
        <v>74</v>
      </c>
      <c r="F356" s="20">
        <v>0.71875</v>
      </c>
      <c r="G356" s="20">
        <v>0.71875</v>
      </c>
      <c r="H356" s="20">
        <v>0.71875</v>
      </c>
      <c r="I356" s="20">
        <v>0.72916666666666663</v>
      </c>
      <c r="J356">
        <v>0</v>
      </c>
      <c r="K356">
        <v>15</v>
      </c>
      <c r="L356" s="2">
        <v>1</v>
      </c>
      <c r="M356">
        <v>1</v>
      </c>
    </row>
    <row r="357" spans="1:13" x14ac:dyDescent="0.4">
      <c r="A357" s="10" t="s">
        <v>334</v>
      </c>
      <c r="B357" t="s">
        <v>12</v>
      </c>
      <c r="C357" t="s">
        <v>318</v>
      </c>
      <c r="D357" t="s">
        <v>13</v>
      </c>
      <c r="E357" t="s">
        <v>74</v>
      </c>
      <c r="F357" s="20">
        <v>0.82291666666666663</v>
      </c>
      <c r="G357" s="20">
        <v>0.82638888888888884</v>
      </c>
      <c r="H357" s="20">
        <v>0.82986111111111116</v>
      </c>
      <c r="I357" s="20">
        <v>0.83680555555555547</v>
      </c>
      <c r="J357">
        <v>5</v>
      </c>
      <c r="K357">
        <v>10</v>
      </c>
      <c r="L357" s="2">
        <v>1</v>
      </c>
      <c r="M357">
        <v>1</v>
      </c>
    </row>
    <row r="358" spans="1:13" x14ac:dyDescent="0.4">
      <c r="A358" s="10" t="s">
        <v>334</v>
      </c>
      <c r="B358" t="s">
        <v>12</v>
      </c>
      <c r="C358" t="s">
        <v>319</v>
      </c>
      <c r="D358" t="s">
        <v>13</v>
      </c>
      <c r="E358" t="s">
        <v>73</v>
      </c>
      <c r="F358" s="20">
        <v>0.83333333333333337</v>
      </c>
      <c r="G358" s="20">
        <v>0.83333333333333337</v>
      </c>
      <c r="H358" s="20">
        <v>0.83680555555555547</v>
      </c>
      <c r="I358" s="20">
        <v>0.84375</v>
      </c>
      <c r="J358">
        <v>0</v>
      </c>
      <c r="K358">
        <v>10</v>
      </c>
      <c r="L358" s="2">
        <v>1</v>
      </c>
      <c r="M358">
        <v>1</v>
      </c>
    </row>
    <row r="359" spans="1:13" x14ac:dyDescent="0.4">
      <c r="A359" s="10" t="s">
        <v>334</v>
      </c>
      <c r="B359" t="s">
        <v>12</v>
      </c>
      <c r="C359" t="s">
        <v>320</v>
      </c>
      <c r="D359" t="s">
        <v>13</v>
      </c>
      <c r="E359" t="s">
        <v>72</v>
      </c>
      <c r="F359" s="20">
        <v>0.85416666666666663</v>
      </c>
      <c r="G359" s="20">
        <v>0.85416666666666663</v>
      </c>
      <c r="H359" s="20">
        <v>0.85763888888888884</v>
      </c>
      <c r="I359" s="20">
        <v>0.86805555555555547</v>
      </c>
      <c r="J359">
        <v>0</v>
      </c>
      <c r="K359">
        <v>15</v>
      </c>
      <c r="L359" s="2">
        <v>1</v>
      </c>
      <c r="M359">
        <v>1</v>
      </c>
    </row>
    <row r="360" spans="1:13" x14ac:dyDescent="0.4">
      <c r="A360" s="10" t="s">
        <v>334</v>
      </c>
      <c r="B360" t="s">
        <v>12</v>
      </c>
      <c r="C360" t="s">
        <v>321</v>
      </c>
      <c r="D360" t="s">
        <v>13</v>
      </c>
      <c r="E360" t="s">
        <v>71</v>
      </c>
      <c r="F360" s="20">
        <v>0.86458333333333337</v>
      </c>
      <c r="G360" s="20">
        <v>0.86458333333333337</v>
      </c>
      <c r="H360" s="20">
        <v>0.86805555555555547</v>
      </c>
      <c r="I360" s="20">
        <v>0.875</v>
      </c>
      <c r="J360">
        <v>0</v>
      </c>
      <c r="K360">
        <v>10</v>
      </c>
      <c r="L360" s="2">
        <v>1</v>
      </c>
      <c r="M360">
        <v>1</v>
      </c>
    </row>
    <row r="361" spans="1:13" x14ac:dyDescent="0.4">
      <c r="A361" s="10" t="s">
        <v>334</v>
      </c>
      <c r="B361" t="s">
        <v>6</v>
      </c>
      <c r="C361" t="s">
        <v>322</v>
      </c>
      <c r="D361" t="s">
        <v>7</v>
      </c>
      <c r="E361" t="s">
        <v>73</v>
      </c>
      <c r="F361" s="20">
        <v>0.3923611111111111</v>
      </c>
      <c r="G361" s="20">
        <v>0.39583333333333331</v>
      </c>
      <c r="H361" s="20">
        <v>0.39930555555555558</v>
      </c>
      <c r="I361" s="20">
        <v>0.40972222222222227</v>
      </c>
      <c r="J361">
        <v>5</v>
      </c>
      <c r="K361">
        <v>15</v>
      </c>
      <c r="L361" s="2">
        <v>1</v>
      </c>
      <c r="M361">
        <v>1</v>
      </c>
    </row>
    <row r="362" spans="1:13" x14ac:dyDescent="0.4">
      <c r="A362" s="10" t="s">
        <v>334</v>
      </c>
      <c r="B362" t="s">
        <v>6</v>
      </c>
      <c r="C362" t="s">
        <v>323</v>
      </c>
      <c r="D362" t="s">
        <v>7</v>
      </c>
      <c r="E362" t="s">
        <v>71</v>
      </c>
      <c r="F362" s="20">
        <v>0.55902777777777779</v>
      </c>
      <c r="G362" s="20">
        <v>0.5625</v>
      </c>
      <c r="H362" s="20">
        <v>0.5625</v>
      </c>
      <c r="I362" s="20">
        <v>0.57291666666666663</v>
      </c>
      <c r="J362">
        <v>5</v>
      </c>
      <c r="K362">
        <v>15</v>
      </c>
      <c r="L362" s="2">
        <v>1</v>
      </c>
      <c r="M362">
        <v>1</v>
      </c>
    </row>
    <row r="363" spans="1:13" x14ac:dyDescent="0.4">
      <c r="A363" s="10" t="s">
        <v>334</v>
      </c>
      <c r="B363" t="s">
        <v>6</v>
      </c>
      <c r="C363" t="s">
        <v>324</v>
      </c>
      <c r="D363" t="s">
        <v>7</v>
      </c>
      <c r="E363" t="s">
        <v>72</v>
      </c>
      <c r="F363" s="20">
        <v>0.60069444444444442</v>
      </c>
      <c r="G363" s="20">
        <v>0.60416666666666663</v>
      </c>
      <c r="H363" s="20">
        <v>0.60416666666666663</v>
      </c>
      <c r="I363" s="20">
        <v>0.61458333333333337</v>
      </c>
      <c r="J363">
        <v>5</v>
      </c>
      <c r="K363">
        <v>15</v>
      </c>
      <c r="L363" s="2">
        <v>1</v>
      </c>
      <c r="M363">
        <v>1</v>
      </c>
    </row>
    <row r="364" spans="1:13" x14ac:dyDescent="0.4">
      <c r="A364" s="10" t="s">
        <v>334</v>
      </c>
      <c r="B364" t="s">
        <v>6</v>
      </c>
      <c r="C364" t="s">
        <v>325</v>
      </c>
      <c r="D364" t="s">
        <v>7</v>
      </c>
      <c r="E364" t="s">
        <v>73</v>
      </c>
      <c r="F364" s="20">
        <v>0.64236111111111105</v>
      </c>
      <c r="G364" s="20">
        <v>0.64583333333333337</v>
      </c>
      <c r="H364" s="20">
        <v>0.64444444444444449</v>
      </c>
      <c r="I364" s="20">
        <v>0.64930555555555558</v>
      </c>
      <c r="J364">
        <v>5</v>
      </c>
      <c r="K364">
        <v>7</v>
      </c>
      <c r="L364" s="2">
        <v>1</v>
      </c>
      <c r="M364">
        <v>1</v>
      </c>
    </row>
    <row r="365" spans="1:13" x14ac:dyDescent="0.4">
      <c r="A365" s="10" t="s">
        <v>334</v>
      </c>
      <c r="B365" t="s">
        <v>6</v>
      </c>
      <c r="C365" t="s">
        <v>330</v>
      </c>
      <c r="D365" t="s">
        <v>7</v>
      </c>
      <c r="E365" t="s">
        <v>72</v>
      </c>
      <c r="F365" s="20">
        <v>0.77083333333333337</v>
      </c>
      <c r="G365" s="20">
        <v>0.77083333333333337</v>
      </c>
      <c r="H365" s="20">
        <v>0.77430555555555547</v>
      </c>
      <c r="I365" s="20">
        <v>0.78125</v>
      </c>
      <c r="J365">
        <v>0</v>
      </c>
      <c r="K365">
        <v>10</v>
      </c>
      <c r="L365" s="2">
        <v>1</v>
      </c>
      <c r="M365">
        <v>1</v>
      </c>
    </row>
    <row r="366" spans="1:13" x14ac:dyDescent="0.4">
      <c r="A366" s="10" t="s">
        <v>334</v>
      </c>
      <c r="B366" t="s">
        <v>6</v>
      </c>
      <c r="C366" t="s">
        <v>331</v>
      </c>
      <c r="D366" t="s">
        <v>7</v>
      </c>
      <c r="E366" t="s">
        <v>71</v>
      </c>
      <c r="F366" s="20">
        <v>0.82291666666666663</v>
      </c>
      <c r="G366" s="20">
        <v>0.82638888888888884</v>
      </c>
      <c r="H366" s="20">
        <v>0.82986111111111116</v>
      </c>
      <c r="I366" s="20">
        <v>0.83680555555555547</v>
      </c>
      <c r="J366">
        <v>5</v>
      </c>
      <c r="K366">
        <v>10</v>
      </c>
      <c r="L366" s="2">
        <v>1</v>
      </c>
      <c r="M366">
        <v>1</v>
      </c>
    </row>
    <row r="367" spans="1:13" x14ac:dyDescent="0.4">
      <c r="A367" s="10" t="s">
        <v>334</v>
      </c>
      <c r="B367" t="s">
        <v>6</v>
      </c>
      <c r="C367" t="s">
        <v>332</v>
      </c>
      <c r="D367" t="s">
        <v>7</v>
      </c>
      <c r="E367" t="s">
        <v>71</v>
      </c>
      <c r="F367" s="20">
        <v>0.83333333333333337</v>
      </c>
      <c r="G367" s="20">
        <v>0.83333333333333337</v>
      </c>
      <c r="H367" s="20">
        <v>0.83680555555555547</v>
      </c>
      <c r="I367" s="20">
        <v>0.84375</v>
      </c>
      <c r="J367">
        <v>0</v>
      </c>
      <c r="K367">
        <v>10</v>
      </c>
      <c r="L367" s="2">
        <v>1</v>
      </c>
      <c r="M367">
        <v>1</v>
      </c>
    </row>
    <row r="368" spans="1:13" x14ac:dyDescent="0.4">
      <c r="A368" s="10" t="s">
        <v>334</v>
      </c>
      <c r="B368" t="s">
        <v>6</v>
      </c>
      <c r="C368" t="s">
        <v>289</v>
      </c>
      <c r="D368" t="s">
        <v>7</v>
      </c>
      <c r="E368" t="s">
        <v>74</v>
      </c>
      <c r="F368" s="20">
        <v>0.85416666666666663</v>
      </c>
      <c r="G368" s="20">
        <v>0.85416666666666663</v>
      </c>
      <c r="H368" s="20">
        <v>0.85763888888888884</v>
      </c>
      <c r="I368" s="20">
        <v>0.86805555555555547</v>
      </c>
      <c r="J368">
        <v>0</v>
      </c>
      <c r="K368">
        <v>15</v>
      </c>
      <c r="L368" s="2">
        <v>1</v>
      </c>
      <c r="M368">
        <v>1</v>
      </c>
    </row>
    <row r="369" spans="1:13" x14ac:dyDescent="0.4">
      <c r="A369" s="10" t="s">
        <v>335</v>
      </c>
      <c r="B369" t="s">
        <v>4</v>
      </c>
      <c r="C369" t="s">
        <v>336</v>
      </c>
      <c r="D369" t="s">
        <v>5</v>
      </c>
      <c r="E369" t="s">
        <v>71</v>
      </c>
      <c r="F369" s="20">
        <v>0.36805555555555558</v>
      </c>
      <c r="G369" s="20">
        <v>0.375</v>
      </c>
      <c r="H369" s="20">
        <v>0.37152777777777773</v>
      </c>
      <c r="I369" s="20">
        <v>0.38194444444444442</v>
      </c>
      <c r="J369">
        <v>10</v>
      </c>
      <c r="K369">
        <v>15</v>
      </c>
      <c r="L369" s="2">
        <v>1</v>
      </c>
      <c r="M369">
        <v>1</v>
      </c>
    </row>
    <row r="370" spans="1:13" x14ac:dyDescent="0.4">
      <c r="A370" s="10" t="s">
        <v>335</v>
      </c>
      <c r="B370" t="s">
        <v>4</v>
      </c>
      <c r="C370" t="s">
        <v>337</v>
      </c>
      <c r="D370" t="s">
        <v>5</v>
      </c>
      <c r="E370" t="s">
        <v>75</v>
      </c>
      <c r="F370" s="20">
        <v>0.37152777777777773</v>
      </c>
      <c r="G370" s="20">
        <v>0.375</v>
      </c>
      <c r="H370" s="20">
        <v>0.37847222222222227</v>
      </c>
      <c r="I370" s="20">
        <v>0.38541666666666669</v>
      </c>
      <c r="J370">
        <v>5</v>
      </c>
      <c r="K370">
        <v>10</v>
      </c>
      <c r="L370" s="2">
        <v>1</v>
      </c>
      <c r="M370">
        <v>1</v>
      </c>
    </row>
    <row r="371" spans="1:13" x14ac:dyDescent="0.4">
      <c r="A371" s="10" t="s">
        <v>335</v>
      </c>
      <c r="B371" t="s">
        <v>4</v>
      </c>
      <c r="C371" t="s">
        <v>338</v>
      </c>
      <c r="D371" t="s">
        <v>5</v>
      </c>
      <c r="E371" t="s">
        <v>74</v>
      </c>
      <c r="F371" s="20">
        <v>0.3923611111111111</v>
      </c>
      <c r="G371" s="20">
        <v>0.39583333333333331</v>
      </c>
      <c r="H371" s="20">
        <v>0.39930555555555558</v>
      </c>
      <c r="I371" s="20">
        <v>0.40972222222222227</v>
      </c>
      <c r="J371">
        <v>5</v>
      </c>
      <c r="K371">
        <v>15</v>
      </c>
      <c r="L371" s="2">
        <v>1</v>
      </c>
      <c r="M371">
        <v>1</v>
      </c>
    </row>
    <row r="372" spans="1:13" x14ac:dyDescent="0.4">
      <c r="A372" s="10" t="s">
        <v>335</v>
      </c>
      <c r="B372" t="s">
        <v>4</v>
      </c>
      <c r="C372" t="s">
        <v>339</v>
      </c>
      <c r="D372" t="s">
        <v>5</v>
      </c>
      <c r="E372" t="s">
        <v>71</v>
      </c>
      <c r="F372" s="20">
        <v>0.55902777777777779</v>
      </c>
      <c r="G372" s="20">
        <v>0.5625</v>
      </c>
      <c r="H372" s="20">
        <v>0.5625</v>
      </c>
      <c r="I372" s="20">
        <v>0.57291666666666663</v>
      </c>
      <c r="J372">
        <v>5</v>
      </c>
      <c r="K372">
        <v>15</v>
      </c>
      <c r="L372" s="2">
        <v>1</v>
      </c>
      <c r="M372">
        <v>1</v>
      </c>
    </row>
    <row r="373" spans="1:13" x14ac:dyDescent="0.4">
      <c r="A373" s="10" t="s">
        <v>335</v>
      </c>
      <c r="B373" t="s">
        <v>4</v>
      </c>
      <c r="C373" t="s">
        <v>340</v>
      </c>
      <c r="D373" t="s">
        <v>5</v>
      </c>
      <c r="E373" t="s">
        <v>75</v>
      </c>
      <c r="F373" s="20">
        <v>0.60069444444444442</v>
      </c>
      <c r="G373" s="20">
        <v>0.60416666666666663</v>
      </c>
      <c r="H373" s="20">
        <v>0.60416666666666663</v>
      </c>
      <c r="I373" s="20">
        <v>0.61458333333333337</v>
      </c>
      <c r="J373">
        <v>5</v>
      </c>
      <c r="K373">
        <v>15</v>
      </c>
      <c r="L373" s="2">
        <v>1</v>
      </c>
      <c r="M373">
        <v>1</v>
      </c>
    </row>
    <row r="374" spans="1:13" x14ac:dyDescent="0.4">
      <c r="A374" s="10" t="s">
        <v>335</v>
      </c>
      <c r="B374" t="s">
        <v>4</v>
      </c>
      <c r="C374" t="s">
        <v>341</v>
      </c>
      <c r="D374" t="s">
        <v>5</v>
      </c>
      <c r="E374" t="s">
        <v>74</v>
      </c>
      <c r="F374" s="20">
        <v>0.64236111111111105</v>
      </c>
      <c r="G374" s="20">
        <v>0.64583333333333337</v>
      </c>
      <c r="H374" s="20">
        <v>0.64444444444444449</v>
      </c>
      <c r="I374" s="20">
        <v>0.64930555555555558</v>
      </c>
      <c r="J374">
        <v>5</v>
      </c>
      <c r="K374">
        <v>7</v>
      </c>
      <c r="L374" s="2">
        <v>1</v>
      </c>
      <c r="M374">
        <v>1</v>
      </c>
    </row>
    <row r="375" spans="1:13" x14ac:dyDescent="0.4">
      <c r="A375" s="10" t="s">
        <v>335</v>
      </c>
      <c r="B375" t="s">
        <v>4</v>
      </c>
      <c r="C375" t="s">
        <v>342</v>
      </c>
      <c r="D375" t="s">
        <v>5</v>
      </c>
      <c r="E375" t="s">
        <v>74</v>
      </c>
      <c r="F375" s="20">
        <v>0.66319444444444442</v>
      </c>
      <c r="G375" s="20">
        <v>0.66666666666666663</v>
      </c>
      <c r="H375" s="20">
        <v>0.67013888888888884</v>
      </c>
      <c r="I375" s="20">
        <v>0.67708333333333337</v>
      </c>
      <c r="J375">
        <v>5</v>
      </c>
      <c r="K375">
        <v>10</v>
      </c>
      <c r="L375" s="2">
        <v>1</v>
      </c>
      <c r="M375">
        <v>1</v>
      </c>
    </row>
    <row r="376" spans="1:13" x14ac:dyDescent="0.4">
      <c r="A376" s="10" t="s">
        <v>335</v>
      </c>
      <c r="B376" t="s">
        <v>4</v>
      </c>
      <c r="C376" t="s">
        <v>343</v>
      </c>
      <c r="D376" t="s">
        <v>5</v>
      </c>
      <c r="E376" t="s">
        <v>72</v>
      </c>
      <c r="F376" s="20">
        <v>0.67361111111111116</v>
      </c>
      <c r="G376" s="20">
        <v>0.67708333333333337</v>
      </c>
      <c r="H376" s="20">
        <v>0.68055555555555547</v>
      </c>
      <c r="I376" s="20">
        <v>0.6875</v>
      </c>
      <c r="J376">
        <v>5</v>
      </c>
      <c r="K376">
        <v>10</v>
      </c>
      <c r="L376" s="2">
        <v>1</v>
      </c>
      <c r="M376">
        <v>1</v>
      </c>
    </row>
    <row r="377" spans="1:13" x14ac:dyDescent="0.4">
      <c r="A377" s="10" t="s">
        <v>335</v>
      </c>
      <c r="B377" t="s">
        <v>4</v>
      </c>
      <c r="C377" t="s">
        <v>344</v>
      </c>
      <c r="D377" t="s">
        <v>5</v>
      </c>
      <c r="E377" t="s">
        <v>72</v>
      </c>
      <c r="F377" s="20">
        <v>0.69444444444444453</v>
      </c>
      <c r="G377" s="20">
        <v>0.69791666666666663</v>
      </c>
      <c r="H377" s="20">
        <v>0.70138888888888884</v>
      </c>
      <c r="I377" s="20">
        <v>0.70833333333333337</v>
      </c>
      <c r="J377">
        <v>5</v>
      </c>
      <c r="K377">
        <v>10</v>
      </c>
      <c r="L377" s="2">
        <v>1</v>
      </c>
      <c r="M377">
        <v>1</v>
      </c>
    </row>
    <row r="378" spans="1:13" x14ac:dyDescent="0.4">
      <c r="A378" s="10" t="s">
        <v>335</v>
      </c>
      <c r="B378" t="s">
        <v>4</v>
      </c>
      <c r="C378" t="s">
        <v>279</v>
      </c>
      <c r="D378" t="s">
        <v>5</v>
      </c>
      <c r="E378" t="s">
        <v>73</v>
      </c>
      <c r="F378" s="20">
        <v>0.71875</v>
      </c>
      <c r="G378" s="20">
        <v>0.71875</v>
      </c>
      <c r="H378" s="20">
        <v>0.71875</v>
      </c>
      <c r="I378" s="20">
        <v>0.72916666666666663</v>
      </c>
      <c r="J378">
        <v>0</v>
      </c>
      <c r="K378">
        <v>15</v>
      </c>
      <c r="L378" s="2">
        <v>1</v>
      </c>
      <c r="M378">
        <v>1</v>
      </c>
    </row>
    <row r="379" spans="1:13" x14ac:dyDescent="0.4">
      <c r="A379" s="10" t="s">
        <v>335</v>
      </c>
      <c r="B379" t="s">
        <v>4</v>
      </c>
      <c r="C379" t="s">
        <v>345</v>
      </c>
      <c r="D379" t="s">
        <v>5</v>
      </c>
      <c r="E379" t="s">
        <v>73</v>
      </c>
      <c r="F379" s="20">
        <v>0.77083333333333337</v>
      </c>
      <c r="G379" s="20">
        <v>0.77083333333333337</v>
      </c>
      <c r="H379" s="20">
        <v>0.77430555555555547</v>
      </c>
      <c r="I379" s="20">
        <v>0.78125</v>
      </c>
      <c r="J379">
        <v>0</v>
      </c>
      <c r="K379">
        <v>10</v>
      </c>
      <c r="L379" s="2">
        <v>1</v>
      </c>
      <c r="M379">
        <v>1</v>
      </c>
    </row>
    <row r="380" spans="1:13" x14ac:dyDescent="0.4">
      <c r="A380" s="10" t="s">
        <v>335</v>
      </c>
      <c r="B380" t="s">
        <v>4</v>
      </c>
      <c r="C380" t="s">
        <v>346</v>
      </c>
      <c r="D380" t="s">
        <v>5</v>
      </c>
      <c r="E380" t="s">
        <v>72</v>
      </c>
      <c r="F380" s="20">
        <v>0.82291666666666663</v>
      </c>
      <c r="G380" s="20">
        <v>0.82638888888888884</v>
      </c>
      <c r="H380" s="20">
        <v>0.82986111111111116</v>
      </c>
      <c r="I380" s="20">
        <v>0.83680555555555547</v>
      </c>
      <c r="J380">
        <v>5</v>
      </c>
      <c r="K380">
        <v>10</v>
      </c>
      <c r="L380" s="2">
        <v>1</v>
      </c>
      <c r="M380">
        <v>1</v>
      </c>
    </row>
    <row r="381" spans="1:13" x14ac:dyDescent="0.4">
      <c r="A381" s="10" t="s">
        <v>335</v>
      </c>
      <c r="B381" t="s">
        <v>454</v>
      </c>
      <c r="C381" t="s">
        <v>347</v>
      </c>
      <c r="D381" t="s">
        <v>5</v>
      </c>
      <c r="E381" t="s">
        <v>74</v>
      </c>
      <c r="F381" s="20">
        <v>0.83333333333333337</v>
      </c>
      <c r="G381" s="20">
        <v>0.83333333333333337</v>
      </c>
      <c r="H381" s="20">
        <v>0.83680555555555547</v>
      </c>
      <c r="I381" s="20">
        <v>0.84375</v>
      </c>
      <c r="J381">
        <v>0</v>
      </c>
      <c r="K381">
        <v>10</v>
      </c>
      <c r="L381" s="2">
        <v>1</v>
      </c>
      <c r="M381">
        <v>1</v>
      </c>
    </row>
    <row r="382" spans="1:13" x14ac:dyDescent="0.4">
      <c r="A382" s="10" t="s">
        <v>335</v>
      </c>
      <c r="B382" t="s">
        <v>454</v>
      </c>
      <c r="C382" t="s">
        <v>348</v>
      </c>
      <c r="D382" t="s">
        <v>5</v>
      </c>
      <c r="E382" t="s">
        <v>71</v>
      </c>
      <c r="F382" s="20">
        <v>0.85416666666666663</v>
      </c>
      <c r="G382" s="20">
        <v>0.85416666666666663</v>
      </c>
      <c r="H382" s="20">
        <v>0.85763888888888884</v>
      </c>
      <c r="I382" s="20">
        <v>0.86805555555555547</v>
      </c>
      <c r="J382">
        <v>0</v>
      </c>
      <c r="K382">
        <v>15</v>
      </c>
      <c r="L382" s="2">
        <v>1</v>
      </c>
      <c r="M382">
        <v>1</v>
      </c>
    </row>
    <row r="383" spans="1:13" x14ac:dyDescent="0.4">
      <c r="A383" s="10" t="s">
        <v>335</v>
      </c>
      <c r="B383" t="s">
        <v>454</v>
      </c>
      <c r="C383" t="s">
        <v>349</v>
      </c>
      <c r="D383" t="s">
        <v>5</v>
      </c>
      <c r="E383" t="s">
        <v>74</v>
      </c>
      <c r="F383" s="20">
        <v>0.86458333333333337</v>
      </c>
      <c r="G383" s="20">
        <v>0.86458333333333337</v>
      </c>
      <c r="H383" s="20">
        <v>0.86805555555555547</v>
      </c>
      <c r="I383" s="20">
        <v>0.875</v>
      </c>
      <c r="J383">
        <v>0</v>
      </c>
      <c r="K383">
        <v>10</v>
      </c>
      <c r="L383" s="2">
        <v>1</v>
      </c>
      <c r="M383">
        <v>1</v>
      </c>
    </row>
    <row r="384" spans="1:13" x14ac:dyDescent="0.4">
      <c r="A384" s="10" t="s">
        <v>335</v>
      </c>
      <c r="B384" t="s">
        <v>19</v>
      </c>
      <c r="C384" t="s">
        <v>112</v>
      </c>
      <c r="D384" t="s">
        <v>49</v>
      </c>
      <c r="E384" t="s">
        <v>73</v>
      </c>
      <c r="F384" s="20">
        <v>0.64236111111111105</v>
      </c>
      <c r="G384" s="20">
        <v>0.64583333333333337</v>
      </c>
      <c r="H384" s="20">
        <v>0.64444444444444449</v>
      </c>
      <c r="I384" s="20">
        <v>0.64930555555555558</v>
      </c>
      <c r="J384">
        <v>5</v>
      </c>
      <c r="K384">
        <v>7</v>
      </c>
      <c r="L384" s="2">
        <v>1</v>
      </c>
      <c r="M384">
        <v>1</v>
      </c>
    </row>
    <row r="385" spans="1:13" x14ac:dyDescent="0.4">
      <c r="A385" s="10" t="s">
        <v>335</v>
      </c>
      <c r="B385" t="s">
        <v>19</v>
      </c>
      <c r="C385" t="s">
        <v>350</v>
      </c>
      <c r="D385" t="s">
        <v>49</v>
      </c>
      <c r="E385" t="s">
        <v>72</v>
      </c>
      <c r="F385" s="20">
        <v>0.66319444444444442</v>
      </c>
      <c r="G385" s="20">
        <v>0.66666666666666663</v>
      </c>
      <c r="H385" s="20">
        <v>0.67013888888888884</v>
      </c>
      <c r="I385" s="20">
        <v>0.67708333333333337</v>
      </c>
      <c r="J385">
        <v>5</v>
      </c>
      <c r="K385">
        <v>10</v>
      </c>
      <c r="L385" s="2">
        <v>1</v>
      </c>
      <c r="M385">
        <v>1</v>
      </c>
    </row>
    <row r="386" spans="1:13" x14ac:dyDescent="0.4">
      <c r="A386" s="10" t="s">
        <v>335</v>
      </c>
      <c r="B386" t="s">
        <v>454</v>
      </c>
      <c r="C386" t="s">
        <v>351</v>
      </c>
      <c r="D386" t="s">
        <v>49</v>
      </c>
      <c r="E386" t="s">
        <v>72</v>
      </c>
      <c r="F386" s="20">
        <v>0.67361111111111116</v>
      </c>
      <c r="G386" s="20">
        <v>0.67708333333333337</v>
      </c>
      <c r="H386" s="20">
        <v>0.68055555555555547</v>
      </c>
      <c r="I386" s="20">
        <v>0.6875</v>
      </c>
      <c r="J386">
        <v>5</v>
      </c>
      <c r="K386">
        <v>10</v>
      </c>
      <c r="L386" s="2">
        <v>1</v>
      </c>
      <c r="M386">
        <v>1</v>
      </c>
    </row>
    <row r="387" spans="1:13" x14ac:dyDescent="0.4">
      <c r="A387" s="10" t="s">
        <v>335</v>
      </c>
      <c r="B387" t="s">
        <v>19</v>
      </c>
      <c r="C387" t="s">
        <v>352</v>
      </c>
      <c r="D387" t="s">
        <v>49</v>
      </c>
      <c r="E387" t="s">
        <v>71</v>
      </c>
      <c r="F387" s="20">
        <v>0.69444444444444453</v>
      </c>
      <c r="G387" s="20">
        <v>0.69791666666666663</v>
      </c>
      <c r="H387" s="20">
        <v>0.70138888888888884</v>
      </c>
      <c r="I387" s="20">
        <v>0.70833333333333337</v>
      </c>
      <c r="J387">
        <v>5</v>
      </c>
      <c r="K387">
        <v>10</v>
      </c>
      <c r="L387" s="2">
        <v>1</v>
      </c>
      <c r="M387">
        <v>1</v>
      </c>
    </row>
    <row r="388" spans="1:13" x14ac:dyDescent="0.4">
      <c r="A388" s="10" t="s">
        <v>335</v>
      </c>
      <c r="B388" t="s">
        <v>19</v>
      </c>
      <c r="C388" t="s">
        <v>134</v>
      </c>
      <c r="D388" t="s">
        <v>49</v>
      </c>
      <c r="E388" t="s">
        <v>74</v>
      </c>
      <c r="F388" s="20">
        <v>0.71875</v>
      </c>
      <c r="G388" s="20">
        <v>0.71875</v>
      </c>
      <c r="H388" s="20">
        <v>0.71875</v>
      </c>
      <c r="I388" s="20">
        <v>0.72916666666666663</v>
      </c>
      <c r="J388">
        <v>0</v>
      </c>
      <c r="K388">
        <v>15</v>
      </c>
      <c r="L388" s="2">
        <v>1</v>
      </c>
      <c r="M388">
        <v>1</v>
      </c>
    </row>
    <row r="389" spans="1:13" x14ac:dyDescent="0.4">
      <c r="A389" s="10" t="s">
        <v>335</v>
      </c>
      <c r="B389" t="s">
        <v>454</v>
      </c>
      <c r="C389" t="s">
        <v>353</v>
      </c>
      <c r="D389" t="s">
        <v>49</v>
      </c>
      <c r="E389" t="s">
        <v>73</v>
      </c>
      <c r="F389" s="20">
        <v>0.77083333333333337</v>
      </c>
      <c r="G389" s="20">
        <v>0.77083333333333337</v>
      </c>
      <c r="H389" s="20">
        <v>0.77430555555555547</v>
      </c>
      <c r="I389" s="20">
        <v>0.78125</v>
      </c>
      <c r="J389">
        <v>0</v>
      </c>
      <c r="K389">
        <v>10</v>
      </c>
      <c r="L389" s="2">
        <v>1</v>
      </c>
      <c r="M389">
        <v>1</v>
      </c>
    </row>
    <row r="390" spans="1:13" x14ac:dyDescent="0.4">
      <c r="A390" s="10" t="s">
        <v>335</v>
      </c>
      <c r="B390" t="s">
        <v>454</v>
      </c>
      <c r="C390" t="s">
        <v>450</v>
      </c>
      <c r="D390" t="s">
        <v>49</v>
      </c>
      <c r="E390" t="s">
        <v>75</v>
      </c>
      <c r="F390" s="20">
        <v>0.82291666666666663</v>
      </c>
      <c r="G390" s="20">
        <v>0.82638888888888884</v>
      </c>
      <c r="H390" s="20">
        <v>0.82986111111111116</v>
      </c>
      <c r="I390" s="20">
        <v>0.83680555555555547</v>
      </c>
      <c r="J390">
        <v>5</v>
      </c>
      <c r="K390">
        <v>10</v>
      </c>
      <c r="L390" s="2">
        <v>1</v>
      </c>
      <c r="M390">
        <v>1</v>
      </c>
    </row>
    <row r="391" spans="1:13" x14ac:dyDescent="0.4">
      <c r="A391" s="10" t="s">
        <v>335</v>
      </c>
      <c r="B391" t="s">
        <v>16</v>
      </c>
      <c r="C391" t="s">
        <v>354</v>
      </c>
      <c r="D391" t="s">
        <v>17</v>
      </c>
      <c r="E391" t="s">
        <v>71</v>
      </c>
      <c r="F391" s="20">
        <v>0.71875</v>
      </c>
      <c r="G391" s="20">
        <v>0.71875</v>
      </c>
      <c r="H391" s="20">
        <v>0.71875</v>
      </c>
      <c r="I391" s="20">
        <v>0.72916666666666663</v>
      </c>
      <c r="J391">
        <v>0</v>
      </c>
      <c r="K391">
        <v>15</v>
      </c>
      <c r="L391" s="2">
        <v>1</v>
      </c>
      <c r="M391">
        <v>1</v>
      </c>
    </row>
    <row r="392" spans="1:13" x14ac:dyDescent="0.4">
      <c r="A392" s="10" t="s">
        <v>335</v>
      </c>
      <c r="B392" t="s">
        <v>16</v>
      </c>
      <c r="C392" t="s">
        <v>355</v>
      </c>
      <c r="D392" t="s">
        <v>17</v>
      </c>
      <c r="E392" t="s">
        <v>73</v>
      </c>
      <c r="F392" s="20">
        <v>0.77083333333333337</v>
      </c>
      <c r="G392" s="20">
        <v>0.77083333333333337</v>
      </c>
      <c r="H392" s="20">
        <v>0.77430555555555547</v>
      </c>
      <c r="I392" s="20">
        <v>0.78125</v>
      </c>
      <c r="J392">
        <v>0</v>
      </c>
      <c r="K392">
        <v>10</v>
      </c>
      <c r="L392" s="2">
        <v>1</v>
      </c>
      <c r="M392">
        <v>1</v>
      </c>
    </row>
    <row r="393" spans="1:13" x14ac:dyDescent="0.4">
      <c r="A393" s="10" t="s">
        <v>335</v>
      </c>
      <c r="B393" t="s">
        <v>16</v>
      </c>
      <c r="C393" t="s">
        <v>356</v>
      </c>
      <c r="D393" t="s">
        <v>17</v>
      </c>
      <c r="E393" t="s">
        <v>73</v>
      </c>
      <c r="F393" s="20">
        <v>0.82291666666666663</v>
      </c>
      <c r="G393" s="20">
        <v>0.82638888888888884</v>
      </c>
      <c r="H393" s="20">
        <v>0.82986111111111116</v>
      </c>
      <c r="I393" s="20">
        <v>0.83680555555555547</v>
      </c>
      <c r="J393">
        <v>5</v>
      </c>
      <c r="K393">
        <v>10</v>
      </c>
      <c r="L393" s="2">
        <v>1</v>
      </c>
      <c r="M393">
        <v>1</v>
      </c>
    </row>
    <row r="394" spans="1:13" x14ac:dyDescent="0.4">
      <c r="A394" s="10" t="s">
        <v>335</v>
      </c>
      <c r="B394" t="s">
        <v>16</v>
      </c>
      <c r="C394" t="s">
        <v>357</v>
      </c>
      <c r="D394" t="s">
        <v>17</v>
      </c>
      <c r="E394" t="s">
        <v>75</v>
      </c>
      <c r="F394" s="20">
        <v>0.83333333333333337</v>
      </c>
      <c r="G394" s="20">
        <v>0.83333333333333337</v>
      </c>
      <c r="H394" s="20">
        <v>0.83680555555555547</v>
      </c>
      <c r="I394" s="20">
        <v>0.84375</v>
      </c>
      <c r="J394">
        <v>0</v>
      </c>
      <c r="K394">
        <v>10</v>
      </c>
      <c r="L394" s="2">
        <v>1</v>
      </c>
      <c r="M394">
        <v>1</v>
      </c>
    </row>
    <row r="395" spans="1:13" x14ac:dyDescent="0.4">
      <c r="A395" s="10" t="s">
        <v>335</v>
      </c>
      <c r="B395" t="s">
        <v>16</v>
      </c>
      <c r="C395" t="s">
        <v>358</v>
      </c>
      <c r="D395" t="s">
        <v>17</v>
      </c>
      <c r="E395" t="s">
        <v>75</v>
      </c>
      <c r="F395" s="20">
        <v>0.85416666666666663</v>
      </c>
      <c r="G395" s="20">
        <v>0.85416666666666663</v>
      </c>
      <c r="H395" s="20">
        <v>0.85763888888888884</v>
      </c>
      <c r="I395" s="20">
        <v>0.86805555555555547</v>
      </c>
      <c r="J395">
        <v>0</v>
      </c>
      <c r="K395">
        <v>15</v>
      </c>
      <c r="L395" s="2">
        <v>1</v>
      </c>
      <c r="M395">
        <v>1</v>
      </c>
    </row>
    <row r="396" spans="1:13" x14ac:dyDescent="0.4">
      <c r="A396" s="10" t="s">
        <v>335</v>
      </c>
      <c r="B396" t="s">
        <v>16</v>
      </c>
      <c r="C396" t="s">
        <v>359</v>
      </c>
      <c r="D396" t="s">
        <v>17</v>
      </c>
      <c r="E396" t="s">
        <v>73</v>
      </c>
      <c r="F396" s="20">
        <v>0.86458333333333337</v>
      </c>
      <c r="G396" s="20">
        <v>0.86458333333333337</v>
      </c>
      <c r="H396" s="20">
        <v>0.86805555555555547</v>
      </c>
      <c r="I396" s="20">
        <v>0.875</v>
      </c>
      <c r="J396">
        <v>0</v>
      </c>
      <c r="K396">
        <v>10</v>
      </c>
      <c r="L396" s="2">
        <v>1</v>
      </c>
      <c r="M396">
        <v>1</v>
      </c>
    </row>
    <row r="397" spans="1:13" x14ac:dyDescent="0.4">
      <c r="A397" s="10" t="s">
        <v>335</v>
      </c>
      <c r="B397" t="s">
        <v>16</v>
      </c>
      <c r="C397" t="s">
        <v>360</v>
      </c>
      <c r="D397" t="s">
        <v>17</v>
      </c>
      <c r="E397" t="s">
        <v>73</v>
      </c>
      <c r="F397" s="20">
        <v>0.68055555555555547</v>
      </c>
      <c r="G397" s="20">
        <v>0.6875</v>
      </c>
      <c r="H397" s="20">
        <v>0.6875</v>
      </c>
      <c r="I397" s="20">
        <v>0.69444444444444453</v>
      </c>
      <c r="J397">
        <v>10</v>
      </c>
      <c r="K397">
        <v>10</v>
      </c>
      <c r="L397" s="2">
        <v>1</v>
      </c>
      <c r="M397">
        <v>1</v>
      </c>
    </row>
    <row r="398" spans="1:13" x14ac:dyDescent="0.4">
      <c r="A398" s="10" t="s">
        <v>335</v>
      </c>
      <c r="B398" t="s">
        <v>16</v>
      </c>
      <c r="C398" t="s">
        <v>276</v>
      </c>
      <c r="D398" t="s">
        <v>17</v>
      </c>
      <c r="E398" t="s">
        <v>71</v>
      </c>
      <c r="F398" s="20">
        <v>0.74652777777777779</v>
      </c>
      <c r="G398" s="20">
        <v>0.75</v>
      </c>
      <c r="H398" s="20">
        <v>0.75347222222222221</v>
      </c>
      <c r="I398" s="20">
        <v>0.76041666666666663</v>
      </c>
      <c r="J398">
        <v>5</v>
      </c>
      <c r="K398">
        <v>10</v>
      </c>
      <c r="L398" s="2">
        <v>1</v>
      </c>
      <c r="M398">
        <v>1</v>
      </c>
    </row>
    <row r="399" spans="1:13" x14ac:dyDescent="0.4">
      <c r="A399" s="10" t="s">
        <v>335</v>
      </c>
      <c r="B399" t="s">
        <v>16</v>
      </c>
      <c r="C399" t="s">
        <v>148</v>
      </c>
      <c r="D399" t="s">
        <v>17</v>
      </c>
      <c r="E399" t="s">
        <v>75</v>
      </c>
      <c r="F399" s="20">
        <v>0.38194444444444442</v>
      </c>
      <c r="G399" s="20">
        <v>0.38541666666666669</v>
      </c>
      <c r="H399" s="20">
        <v>0.3888888888888889</v>
      </c>
      <c r="I399" s="20">
        <v>0.39930555555555558</v>
      </c>
      <c r="J399">
        <v>5</v>
      </c>
      <c r="K399">
        <v>15</v>
      </c>
      <c r="L399" s="2">
        <v>1</v>
      </c>
      <c r="M399">
        <v>1</v>
      </c>
    </row>
    <row r="400" spans="1:13" x14ac:dyDescent="0.4">
      <c r="A400" s="10" t="s">
        <v>335</v>
      </c>
      <c r="B400" t="s">
        <v>16</v>
      </c>
      <c r="C400" t="s">
        <v>361</v>
      </c>
      <c r="D400" t="s">
        <v>17</v>
      </c>
      <c r="E400" t="s">
        <v>74</v>
      </c>
      <c r="F400" s="20">
        <v>0.67361111111111116</v>
      </c>
      <c r="G400" s="20">
        <v>0.67708333333333337</v>
      </c>
      <c r="H400" s="20">
        <v>0.68055555555555547</v>
      </c>
      <c r="I400" s="20">
        <v>0.6875</v>
      </c>
      <c r="J400">
        <v>5</v>
      </c>
      <c r="K400">
        <v>10</v>
      </c>
      <c r="L400" s="2">
        <v>1</v>
      </c>
      <c r="M400">
        <v>1</v>
      </c>
    </row>
    <row r="401" spans="1:13" x14ac:dyDescent="0.4">
      <c r="A401" s="10" t="s">
        <v>335</v>
      </c>
      <c r="B401" t="s">
        <v>16</v>
      </c>
      <c r="C401" t="s">
        <v>362</v>
      </c>
      <c r="D401" t="s">
        <v>17</v>
      </c>
      <c r="E401" t="s">
        <v>73</v>
      </c>
      <c r="F401" s="20">
        <v>0.72569444444444453</v>
      </c>
      <c r="G401" s="20">
        <v>0.72916666666666663</v>
      </c>
      <c r="H401" s="20">
        <v>0.73263888888888884</v>
      </c>
      <c r="I401" s="20">
        <v>0.73958333333333337</v>
      </c>
      <c r="J401">
        <v>5</v>
      </c>
      <c r="K401">
        <v>10</v>
      </c>
      <c r="L401" s="2">
        <v>1</v>
      </c>
      <c r="M401">
        <v>1</v>
      </c>
    </row>
    <row r="402" spans="1:13" x14ac:dyDescent="0.4">
      <c r="A402" s="10" t="s">
        <v>335</v>
      </c>
      <c r="B402" t="s">
        <v>438</v>
      </c>
      <c r="C402" t="s">
        <v>363</v>
      </c>
      <c r="D402" t="s">
        <v>50</v>
      </c>
      <c r="E402" t="s">
        <v>74</v>
      </c>
      <c r="F402" s="20">
        <v>0.71875</v>
      </c>
      <c r="G402" s="20">
        <v>0.71875</v>
      </c>
      <c r="H402" s="20">
        <v>0.71875</v>
      </c>
      <c r="I402" s="20">
        <v>0.72916666666666663</v>
      </c>
      <c r="J402">
        <v>0</v>
      </c>
      <c r="K402">
        <v>15</v>
      </c>
      <c r="L402" s="2">
        <v>1</v>
      </c>
      <c r="M402">
        <v>1</v>
      </c>
    </row>
    <row r="403" spans="1:13" x14ac:dyDescent="0.4">
      <c r="A403" s="10" t="s">
        <v>335</v>
      </c>
      <c r="B403" t="s">
        <v>438</v>
      </c>
      <c r="C403" t="s">
        <v>364</v>
      </c>
      <c r="D403" t="s">
        <v>50</v>
      </c>
      <c r="E403" t="s">
        <v>75</v>
      </c>
      <c r="F403" s="20">
        <v>0.77083333333333337</v>
      </c>
      <c r="G403" s="20">
        <v>0.77083333333333337</v>
      </c>
      <c r="H403" s="20">
        <v>0.77430555555555547</v>
      </c>
      <c r="I403" s="20">
        <v>0.78125</v>
      </c>
      <c r="J403">
        <v>0</v>
      </c>
      <c r="K403">
        <v>10</v>
      </c>
      <c r="L403" s="2">
        <v>1</v>
      </c>
      <c r="M403">
        <v>1</v>
      </c>
    </row>
    <row r="404" spans="1:13" x14ac:dyDescent="0.4">
      <c r="A404" s="10" t="s">
        <v>335</v>
      </c>
      <c r="B404" t="s">
        <v>438</v>
      </c>
      <c r="C404" t="s">
        <v>365</v>
      </c>
      <c r="D404" t="s">
        <v>50</v>
      </c>
      <c r="E404" t="s">
        <v>73</v>
      </c>
      <c r="F404" s="20">
        <v>0.82291666666666663</v>
      </c>
      <c r="G404" s="20">
        <v>0.82638888888888884</v>
      </c>
      <c r="H404" s="20">
        <v>0.82986111111111116</v>
      </c>
      <c r="I404" s="20">
        <v>0.83680555555555547</v>
      </c>
      <c r="J404">
        <v>5</v>
      </c>
      <c r="K404">
        <v>10</v>
      </c>
      <c r="L404" s="2">
        <v>1</v>
      </c>
      <c r="M404">
        <v>1</v>
      </c>
    </row>
    <row r="405" spans="1:13" x14ac:dyDescent="0.4">
      <c r="A405" s="10" t="s">
        <v>335</v>
      </c>
      <c r="B405" t="s">
        <v>9</v>
      </c>
      <c r="C405" t="s">
        <v>366</v>
      </c>
      <c r="D405" t="s">
        <v>10</v>
      </c>
      <c r="E405" t="s">
        <v>72</v>
      </c>
      <c r="F405" s="20">
        <v>0.49305555555555558</v>
      </c>
      <c r="G405" s="20">
        <v>0.48958333333333331</v>
      </c>
      <c r="H405" s="20">
        <v>0.49652777777777773</v>
      </c>
      <c r="I405" s="20">
        <v>0.50347222222222221</v>
      </c>
      <c r="J405">
        <v>-5</v>
      </c>
      <c r="K405">
        <v>10</v>
      </c>
      <c r="L405" s="2">
        <v>1</v>
      </c>
      <c r="M405">
        <v>1</v>
      </c>
    </row>
    <row r="406" spans="1:13" x14ac:dyDescent="0.4">
      <c r="A406" s="10" t="s">
        <v>335</v>
      </c>
      <c r="B406" t="s">
        <v>9</v>
      </c>
      <c r="C406" t="s">
        <v>367</v>
      </c>
      <c r="D406" t="s">
        <v>10</v>
      </c>
      <c r="E406" t="s">
        <v>74</v>
      </c>
      <c r="F406" s="20">
        <v>0.51736111111111105</v>
      </c>
      <c r="G406" s="20">
        <v>0.52083333333333337</v>
      </c>
      <c r="H406" s="20">
        <v>0.52083333333333337</v>
      </c>
      <c r="I406" s="20">
        <v>0.53125</v>
      </c>
      <c r="J406">
        <v>5</v>
      </c>
      <c r="K406">
        <v>15</v>
      </c>
      <c r="L406" s="2">
        <v>1</v>
      </c>
      <c r="M406">
        <v>1</v>
      </c>
    </row>
    <row r="407" spans="1:13" x14ac:dyDescent="0.4">
      <c r="A407" s="10" t="s">
        <v>335</v>
      </c>
      <c r="B407" t="s">
        <v>9</v>
      </c>
      <c r="C407" t="s">
        <v>368</v>
      </c>
      <c r="D407" t="s">
        <v>10</v>
      </c>
      <c r="E407" t="s">
        <v>72</v>
      </c>
      <c r="F407" s="20">
        <v>0.55902777777777779</v>
      </c>
      <c r="G407" s="20">
        <v>0.5625</v>
      </c>
      <c r="H407" s="20">
        <v>0.5625</v>
      </c>
      <c r="I407" s="20">
        <v>0.56944444444444442</v>
      </c>
      <c r="J407">
        <v>5</v>
      </c>
      <c r="K407">
        <v>10</v>
      </c>
      <c r="L407" s="2">
        <v>1</v>
      </c>
      <c r="M407">
        <v>1</v>
      </c>
    </row>
    <row r="408" spans="1:13" x14ac:dyDescent="0.4">
      <c r="A408" s="10" t="s">
        <v>335</v>
      </c>
      <c r="B408" t="s">
        <v>9</v>
      </c>
      <c r="C408" t="s">
        <v>285</v>
      </c>
      <c r="D408" t="s">
        <v>10</v>
      </c>
      <c r="E408" t="s">
        <v>73</v>
      </c>
      <c r="F408" s="20">
        <v>0.49305555555555558</v>
      </c>
      <c r="G408" s="20">
        <v>0.48958333333333331</v>
      </c>
      <c r="H408" s="20">
        <v>0.49652777777777773</v>
      </c>
      <c r="I408" s="20">
        <v>0.50347222222222221</v>
      </c>
      <c r="J408">
        <v>-5</v>
      </c>
      <c r="K408">
        <v>10</v>
      </c>
      <c r="L408" s="2">
        <v>1</v>
      </c>
      <c r="M408">
        <v>1</v>
      </c>
    </row>
    <row r="409" spans="1:13" x14ac:dyDescent="0.4">
      <c r="A409" s="10" t="s">
        <v>335</v>
      </c>
      <c r="B409" t="s">
        <v>9</v>
      </c>
      <c r="C409" t="s">
        <v>369</v>
      </c>
      <c r="D409" t="s">
        <v>10</v>
      </c>
      <c r="E409" t="s">
        <v>71</v>
      </c>
      <c r="F409" s="20">
        <v>0.60069444444444442</v>
      </c>
      <c r="G409" s="20">
        <v>0.60416666666666663</v>
      </c>
      <c r="H409" s="20">
        <v>0.60416666666666663</v>
      </c>
      <c r="I409" s="20">
        <v>0.61458333333333337</v>
      </c>
      <c r="J409">
        <v>5</v>
      </c>
      <c r="K409">
        <v>15</v>
      </c>
      <c r="L409" s="2">
        <v>1</v>
      </c>
      <c r="M409">
        <v>1</v>
      </c>
    </row>
    <row r="410" spans="1:13" x14ac:dyDescent="0.4">
      <c r="A410" s="10" t="s">
        <v>335</v>
      </c>
      <c r="B410" t="s">
        <v>9</v>
      </c>
      <c r="C410" t="s">
        <v>370</v>
      </c>
      <c r="D410" t="s">
        <v>10</v>
      </c>
      <c r="E410" t="s">
        <v>71</v>
      </c>
      <c r="F410" s="20">
        <v>0.64236111111111105</v>
      </c>
      <c r="G410" s="20">
        <v>0.64583333333333337</v>
      </c>
      <c r="H410" s="20">
        <v>0.64444444444444449</v>
      </c>
      <c r="I410" s="20">
        <v>0.64930555555555558</v>
      </c>
      <c r="J410">
        <v>5</v>
      </c>
      <c r="K410">
        <v>7</v>
      </c>
      <c r="L410" s="2">
        <v>1</v>
      </c>
      <c r="M410">
        <v>1</v>
      </c>
    </row>
    <row r="411" spans="1:13" x14ac:dyDescent="0.4">
      <c r="A411" s="10" t="s">
        <v>335</v>
      </c>
      <c r="B411" t="s">
        <v>9</v>
      </c>
      <c r="C411" t="s">
        <v>288</v>
      </c>
      <c r="D411" t="s">
        <v>10</v>
      </c>
      <c r="E411" t="s">
        <v>72</v>
      </c>
      <c r="F411" s="20">
        <v>0.66319444444444442</v>
      </c>
      <c r="G411" s="20">
        <v>0.66666666666666663</v>
      </c>
      <c r="H411" s="20">
        <v>0.67013888888888884</v>
      </c>
      <c r="I411" s="20">
        <v>0.67708333333333337</v>
      </c>
      <c r="J411">
        <v>5</v>
      </c>
      <c r="K411">
        <v>10</v>
      </c>
      <c r="L411" s="2">
        <v>1</v>
      </c>
      <c r="M411">
        <v>1</v>
      </c>
    </row>
    <row r="412" spans="1:13" x14ac:dyDescent="0.4">
      <c r="A412" s="10" t="s">
        <v>335</v>
      </c>
      <c r="B412" t="s">
        <v>9</v>
      </c>
      <c r="C412" t="s">
        <v>371</v>
      </c>
      <c r="D412" t="s">
        <v>10</v>
      </c>
      <c r="E412" t="s">
        <v>72</v>
      </c>
      <c r="F412" s="20">
        <v>0.67361111111111116</v>
      </c>
      <c r="G412" s="20">
        <v>0.67708333333333337</v>
      </c>
      <c r="H412" s="20">
        <v>0.68055555555555547</v>
      </c>
      <c r="I412" s="20">
        <v>0.6875</v>
      </c>
      <c r="J412">
        <v>5</v>
      </c>
      <c r="K412">
        <v>10</v>
      </c>
      <c r="L412" s="2">
        <v>1</v>
      </c>
      <c r="M412">
        <v>1</v>
      </c>
    </row>
    <row r="413" spans="1:13" x14ac:dyDescent="0.4">
      <c r="A413" s="10" t="s">
        <v>335</v>
      </c>
      <c r="B413" t="s">
        <v>9</v>
      </c>
      <c r="C413" t="s">
        <v>372</v>
      </c>
      <c r="D413" t="s">
        <v>10</v>
      </c>
      <c r="E413" t="s">
        <v>73</v>
      </c>
      <c r="F413" s="20">
        <v>0.69444444444444453</v>
      </c>
      <c r="G413" s="20">
        <v>0.69791666666666663</v>
      </c>
      <c r="H413" s="20">
        <v>0.70138888888888884</v>
      </c>
      <c r="I413" s="20">
        <v>0.70833333333333337</v>
      </c>
      <c r="J413">
        <v>5</v>
      </c>
      <c r="K413">
        <v>10</v>
      </c>
      <c r="L413" s="2">
        <v>1</v>
      </c>
      <c r="M413">
        <v>1</v>
      </c>
    </row>
    <row r="414" spans="1:13" x14ac:dyDescent="0.4">
      <c r="A414" s="10" t="s">
        <v>335</v>
      </c>
      <c r="B414" t="s">
        <v>438</v>
      </c>
      <c r="C414" t="s">
        <v>451</v>
      </c>
      <c r="D414" t="s">
        <v>52</v>
      </c>
      <c r="E414" t="s">
        <v>74</v>
      </c>
      <c r="F414" s="20">
        <v>0.60069444444444442</v>
      </c>
      <c r="G414" s="20">
        <v>0.60416666666666663</v>
      </c>
      <c r="H414" s="20">
        <v>0.60416666666666663</v>
      </c>
      <c r="I414" s="20">
        <v>0.61458333333333337</v>
      </c>
      <c r="J414">
        <v>5</v>
      </c>
      <c r="K414">
        <v>15</v>
      </c>
      <c r="L414" s="2">
        <v>1</v>
      </c>
      <c r="M414">
        <v>1</v>
      </c>
    </row>
    <row r="415" spans="1:13" x14ac:dyDescent="0.4">
      <c r="A415" s="10" t="s">
        <v>335</v>
      </c>
      <c r="B415" t="s">
        <v>438</v>
      </c>
      <c r="C415" t="s">
        <v>373</v>
      </c>
      <c r="D415" t="s">
        <v>52</v>
      </c>
      <c r="E415" t="s">
        <v>74</v>
      </c>
      <c r="F415" s="20">
        <v>0.3923611111111111</v>
      </c>
      <c r="G415" s="20">
        <v>0.39583333333333331</v>
      </c>
      <c r="H415" s="20">
        <v>0.39930555555555558</v>
      </c>
      <c r="I415" s="20">
        <v>0.40972222222222227</v>
      </c>
      <c r="J415">
        <v>5</v>
      </c>
      <c r="K415">
        <v>15</v>
      </c>
      <c r="L415" s="2">
        <v>1</v>
      </c>
      <c r="M415">
        <v>1</v>
      </c>
    </row>
    <row r="416" spans="1:13" x14ac:dyDescent="0.4">
      <c r="A416" s="10" t="s">
        <v>335</v>
      </c>
      <c r="B416" t="s">
        <v>12</v>
      </c>
      <c r="C416" t="s">
        <v>374</v>
      </c>
      <c r="D416" t="s">
        <v>13</v>
      </c>
      <c r="E416" t="s">
        <v>74</v>
      </c>
      <c r="F416" s="20">
        <v>0.60069444444444442</v>
      </c>
      <c r="G416" s="20">
        <v>0.60416666666666663</v>
      </c>
      <c r="H416" s="20">
        <v>0.60416666666666663</v>
      </c>
      <c r="I416" s="20">
        <v>0.61458333333333337</v>
      </c>
      <c r="J416">
        <v>5</v>
      </c>
      <c r="K416">
        <v>15</v>
      </c>
      <c r="L416" s="2">
        <v>1</v>
      </c>
      <c r="M416">
        <v>1</v>
      </c>
    </row>
    <row r="417" spans="1:13" x14ac:dyDescent="0.4">
      <c r="A417" s="10" t="s">
        <v>335</v>
      </c>
      <c r="B417" t="s">
        <v>12</v>
      </c>
      <c r="C417" t="s">
        <v>375</v>
      </c>
      <c r="D417" t="s">
        <v>13</v>
      </c>
      <c r="E417" t="s">
        <v>75</v>
      </c>
      <c r="F417" s="20">
        <v>0.64236111111111105</v>
      </c>
      <c r="G417" s="20">
        <v>0.64583333333333337</v>
      </c>
      <c r="H417" s="20">
        <v>0.64444444444444449</v>
      </c>
      <c r="I417" s="20">
        <v>0.64930555555555558</v>
      </c>
      <c r="J417">
        <v>5</v>
      </c>
      <c r="K417">
        <v>7</v>
      </c>
      <c r="L417" s="2">
        <v>1</v>
      </c>
      <c r="M417">
        <v>1</v>
      </c>
    </row>
    <row r="418" spans="1:13" x14ac:dyDescent="0.4">
      <c r="A418" s="10" t="s">
        <v>335</v>
      </c>
      <c r="B418" t="s">
        <v>12</v>
      </c>
      <c r="C418" t="s">
        <v>376</v>
      </c>
      <c r="D418" t="s">
        <v>13</v>
      </c>
      <c r="E418" t="s">
        <v>75</v>
      </c>
      <c r="F418" s="20">
        <v>0.66319444444444442</v>
      </c>
      <c r="G418" s="20">
        <v>0.66666666666666663</v>
      </c>
      <c r="H418" s="20">
        <v>0.67013888888888884</v>
      </c>
      <c r="I418" s="20">
        <v>0.67708333333333337</v>
      </c>
      <c r="J418">
        <v>5</v>
      </c>
      <c r="K418">
        <v>10</v>
      </c>
      <c r="L418" s="2">
        <v>1</v>
      </c>
      <c r="M418">
        <v>1</v>
      </c>
    </row>
    <row r="419" spans="1:13" x14ac:dyDescent="0.4">
      <c r="A419" s="10" t="s">
        <v>335</v>
      </c>
      <c r="B419" t="s">
        <v>12</v>
      </c>
      <c r="C419" t="s">
        <v>377</v>
      </c>
      <c r="D419" t="s">
        <v>13</v>
      </c>
      <c r="E419" t="s">
        <v>71</v>
      </c>
      <c r="F419" s="20">
        <v>0.67361111111111116</v>
      </c>
      <c r="G419" s="20">
        <v>0.67708333333333337</v>
      </c>
      <c r="H419" s="20">
        <v>0.68055555555555547</v>
      </c>
      <c r="I419" s="20">
        <v>0.6875</v>
      </c>
      <c r="J419">
        <v>5</v>
      </c>
      <c r="K419">
        <v>10</v>
      </c>
      <c r="L419" s="2">
        <v>1</v>
      </c>
      <c r="M419">
        <v>1</v>
      </c>
    </row>
    <row r="420" spans="1:13" x14ac:dyDescent="0.4">
      <c r="A420" s="10" t="s">
        <v>335</v>
      </c>
      <c r="B420" t="s">
        <v>12</v>
      </c>
      <c r="C420" t="s">
        <v>139</v>
      </c>
      <c r="D420" t="s">
        <v>13</v>
      </c>
      <c r="E420" t="s">
        <v>72</v>
      </c>
      <c r="F420" s="20">
        <v>0.69444444444444453</v>
      </c>
      <c r="G420" s="20">
        <v>0.69791666666666663</v>
      </c>
      <c r="H420" s="20">
        <v>0.70138888888888884</v>
      </c>
      <c r="I420" s="20">
        <v>0.70833333333333337</v>
      </c>
      <c r="J420">
        <v>5</v>
      </c>
      <c r="K420">
        <v>10</v>
      </c>
      <c r="L420" s="2">
        <v>1</v>
      </c>
      <c r="M420">
        <v>1</v>
      </c>
    </row>
    <row r="421" spans="1:13" x14ac:dyDescent="0.4">
      <c r="A421" s="10" t="s">
        <v>335</v>
      </c>
      <c r="B421" t="s">
        <v>12</v>
      </c>
      <c r="C421" t="s">
        <v>378</v>
      </c>
      <c r="D421" t="s">
        <v>13</v>
      </c>
      <c r="E421" t="s">
        <v>74</v>
      </c>
      <c r="F421" s="20">
        <v>0.71875</v>
      </c>
      <c r="G421" s="20">
        <v>0.71875</v>
      </c>
      <c r="H421" s="20">
        <v>0.71875</v>
      </c>
      <c r="I421" s="20">
        <v>0.72916666666666663</v>
      </c>
      <c r="J421">
        <v>0</v>
      </c>
      <c r="K421">
        <v>15</v>
      </c>
      <c r="L421" s="2">
        <v>1</v>
      </c>
      <c r="M421">
        <v>1</v>
      </c>
    </row>
    <row r="422" spans="1:13" x14ac:dyDescent="0.4">
      <c r="A422" s="10" t="s">
        <v>335</v>
      </c>
      <c r="B422" t="s">
        <v>12</v>
      </c>
      <c r="C422" t="s">
        <v>379</v>
      </c>
      <c r="D422" t="s">
        <v>13</v>
      </c>
      <c r="E422" t="s">
        <v>74</v>
      </c>
      <c r="F422" s="20">
        <v>0.82291666666666663</v>
      </c>
      <c r="G422" s="20">
        <v>0.82638888888888884</v>
      </c>
      <c r="H422" s="20">
        <v>0.82986111111111116</v>
      </c>
      <c r="I422" s="20">
        <v>0.83680555555555547</v>
      </c>
      <c r="J422">
        <v>5</v>
      </c>
      <c r="K422">
        <v>10</v>
      </c>
      <c r="L422" s="2">
        <v>1</v>
      </c>
      <c r="M422">
        <v>1</v>
      </c>
    </row>
    <row r="423" spans="1:13" x14ac:dyDescent="0.4">
      <c r="A423" s="10" t="s">
        <v>335</v>
      </c>
      <c r="B423" t="s">
        <v>12</v>
      </c>
      <c r="C423" t="s">
        <v>380</v>
      </c>
      <c r="D423" t="s">
        <v>13</v>
      </c>
      <c r="E423" t="s">
        <v>73</v>
      </c>
      <c r="F423" s="20">
        <v>0.83333333333333337</v>
      </c>
      <c r="G423" s="20">
        <v>0.83333333333333337</v>
      </c>
      <c r="H423" s="20">
        <v>0.83680555555555547</v>
      </c>
      <c r="I423" s="20">
        <v>0.84375</v>
      </c>
      <c r="J423">
        <v>0</v>
      </c>
      <c r="K423">
        <v>10</v>
      </c>
      <c r="L423" s="2">
        <v>1</v>
      </c>
      <c r="M423">
        <v>1</v>
      </c>
    </row>
    <row r="424" spans="1:13" x14ac:dyDescent="0.4">
      <c r="A424" s="10" t="s">
        <v>335</v>
      </c>
      <c r="B424" t="s">
        <v>12</v>
      </c>
      <c r="C424" t="s">
        <v>381</v>
      </c>
      <c r="D424" t="s">
        <v>13</v>
      </c>
      <c r="E424" t="s">
        <v>71</v>
      </c>
      <c r="F424" s="20">
        <v>0.86458333333333337</v>
      </c>
      <c r="G424" s="20">
        <v>0.86458333333333337</v>
      </c>
      <c r="H424" s="20">
        <v>0.86805555555555547</v>
      </c>
      <c r="I424" s="20">
        <v>0.875</v>
      </c>
      <c r="J424">
        <v>0</v>
      </c>
      <c r="K424">
        <v>10</v>
      </c>
      <c r="L424" s="2">
        <v>1</v>
      </c>
      <c r="M424">
        <v>1</v>
      </c>
    </row>
    <row r="425" spans="1:13" x14ac:dyDescent="0.4">
      <c r="A425" s="10" t="s">
        <v>335</v>
      </c>
      <c r="B425" t="s">
        <v>6</v>
      </c>
      <c r="C425" t="s">
        <v>382</v>
      </c>
      <c r="D425" t="s">
        <v>7</v>
      </c>
      <c r="E425" t="s">
        <v>73</v>
      </c>
      <c r="F425" s="20">
        <v>0.3923611111111111</v>
      </c>
      <c r="G425" s="20">
        <v>0.39583333333333331</v>
      </c>
      <c r="H425" s="20">
        <v>0.39930555555555558</v>
      </c>
      <c r="I425" s="20">
        <v>0.40972222222222227</v>
      </c>
      <c r="J425">
        <v>5</v>
      </c>
      <c r="K425">
        <v>15</v>
      </c>
      <c r="L425" s="2">
        <v>1</v>
      </c>
      <c r="M425">
        <v>1</v>
      </c>
    </row>
    <row r="426" spans="1:13" x14ac:dyDescent="0.4">
      <c r="A426" s="10" t="s">
        <v>335</v>
      </c>
      <c r="B426" t="s">
        <v>6</v>
      </c>
      <c r="C426" t="s">
        <v>383</v>
      </c>
      <c r="D426" t="s">
        <v>7</v>
      </c>
      <c r="E426" t="s">
        <v>73</v>
      </c>
      <c r="F426" s="20">
        <v>0.64236111111111105</v>
      </c>
      <c r="G426" s="20">
        <v>0.64583333333333337</v>
      </c>
      <c r="H426" s="20">
        <v>0.64444444444444449</v>
      </c>
      <c r="I426" s="20">
        <v>0.64930555555555558</v>
      </c>
      <c r="J426">
        <v>5</v>
      </c>
      <c r="K426">
        <v>7</v>
      </c>
      <c r="L426" s="2">
        <v>1</v>
      </c>
      <c r="M426">
        <v>1</v>
      </c>
    </row>
    <row r="427" spans="1:13" x14ac:dyDescent="0.4">
      <c r="A427" s="10" t="s">
        <v>335</v>
      </c>
      <c r="B427" t="s">
        <v>6</v>
      </c>
      <c r="C427" t="s">
        <v>384</v>
      </c>
      <c r="D427" t="s">
        <v>7</v>
      </c>
      <c r="E427" t="s">
        <v>71</v>
      </c>
      <c r="F427" s="20">
        <v>0.66319444444444442</v>
      </c>
      <c r="G427" s="20">
        <v>0.66666666666666663</v>
      </c>
      <c r="H427" s="20">
        <v>0.67013888888888884</v>
      </c>
      <c r="I427" s="20">
        <v>0.67708333333333337</v>
      </c>
      <c r="J427">
        <v>5</v>
      </c>
      <c r="K427">
        <v>10</v>
      </c>
      <c r="L427" s="2">
        <v>1</v>
      </c>
      <c r="M427">
        <v>1</v>
      </c>
    </row>
    <row r="428" spans="1:13" x14ac:dyDescent="0.4">
      <c r="A428" s="10" t="s">
        <v>335</v>
      </c>
      <c r="B428" t="s">
        <v>6</v>
      </c>
      <c r="C428" t="s">
        <v>385</v>
      </c>
      <c r="D428" t="s">
        <v>7</v>
      </c>
      <c r="E428" t="s">
        <v>75</v>
      </c>
      <c r="F428" s="20">
        <v>0.67361111111111116</v>
      </c>
      <c r="G428" s="20">
        <v>0.67708333333333337</v>
      </c>
      <c r="H428" s="20">
        <v>0.68055555555555547</v>
      </c>
      <c r="I428" s="20">
        <v>0.6875</v>
      </c>
      <c r="J428">
        <v>5</v>
      </c>
      <c r="K428">
        <v>10</v>
      </c>
      <c r="L428" s="2">
        <v>1</v>
      </c>
      <c r="M428">
        <v>1</v>
      </c>
    </row>
    <row r="429" spans="1:13" x14ac:dyDescent="0.4">
      <c r="A429" s="10" t="s">
        <v>335</v>
      </c>
      <c r="B429" t="s">
        <v>6</v>
      </c>
      <c r="C429" t="s">
        <v>386</v>
      </c>
      <c r="D429" t="s">
        <v>7</v>
      </c>
      <c r="E429" t="s">
        <v>72</v>
      </c>
      <c r="F429" s="20">
        <v>0.69444444444444453</v>
      </c>
      <c r="G429" s="20">
        <v>0.69791666666666663</v>
      </c>
      <c r="H429" s="20">
        <v>0.70138888888888884</v>
      </c>
      <c r="I429" s="20">
        <v>0.70833333333333337</v>
      </c>
      <c r="J429">
        <v>5</v>
      </c>
      <c r="K429">
        <v>10</v>
      </c>
      <c r="L429" s="2">
        <v>1</v>
      </c>
      <c r="M429">
        <v>1</v>
      </c>
    </row>
    <row r="430" spans="1:13" x14ac:dyDescent="0.4">
      <c r="A430" s="10" t="s">
        <v>335</v>
      </c>
      <c r="B430" t="s">
        <v>6</v>
      </c>
      <c r="C430" t="s">
        <v>387</v>
      </c>
      <c r="D430" t="s">
        <v>7</v>
      </c>
      <c r="E430" t="s">
        <v>75</v>
      </c>
      <c r="F430" s="20">
        <v>0.71875</v>
      </c>
      <c r="G430" s="20">
        <v>0.71875</v>
      </c>
      <c r="H430" s="20">
        <v>0.71875</v>
      </c>
      <c r="I430" s="20">
        <v>0.72916666666666663</v>
      </c>
      <c r="J430">
        <v>0</v>
      </c>
      <c r="K430">
        <v>15</v>
      </c>
      <c r="L430" s="2">
        <v>1</v>
      </c>
      <c r="M430">
        <v>1</v>
      </c>
    </row>
    <row r="431" spans="1:13" x14ac:dyDescent="0.4">
      <c r="A431" s="10" t="s">
        <v>335</v>
      </c>
      <c r="B431" t="s">
        <v>6</v>
      </c>
      <c r="C431" t="s">
        <v>388</v>
      </c>
      <c r="D431" t="s">
        <v>7</v>
      </c>
      <c r="E431" t="s">
        <v>72</v>
      </c>
      <c r="F431" s="20">
        <v>0.77083333333333337</v>
      </c>
      <c r="G431" s="20">
        <v>0.77083333333333337</v>
      </c>
      <c r="H431" s="20">
        <v>0.77430555555555547</v>
      </c>
      <c r="I431" s="20">
        <v>0.78125</v>
      </c>
      <c r="J431">
        <v>0</v>
      </c>
      <c r="K431">
        <v>10</v>
      </c>
      <c r="L431" s="2">
        <v>1</v>
      </c>
      <c r="M431">
        <v>1</v>
      </c>
    </row>
    <row r="432" spans="1:13" x14ac:dyDescent="0.4">
      <c r="A432" s="10" t="s">
        <v>335</v>
      </c>
      <c r="B432" t="s">
        <v>6</v>
      </c>
      <c r="C432" t="s">
        <v>389</v>
      </c>
      <c r="D432" t="s">
        <v>7</v>
      </c>
      <c r="E432" t="s">
        <v>71</v>
      </c>
      <c r="F432" s="20">
        <v>0.82291666666666663</v>
      </c>
      <c r="G432" s="20">
        <v>0.82638888888888884</v>
      </c>
      <c r="H432" s="20">
        <v>0.82986111111111116</v>
      </c>
      <c r="I432" s="20">
        <v>0.83680555555555547</v>
      </c>
      <c r="J432">
        <v>5</v>
      </c>
      <c r="K432">
        <v>10</v>
      </c>
      <c r="L432" s="2">
        <v>1</v>
      </c>
      <c r="M432">
        <v>1</v>
      </c>
    </row>
    <row r="433" spans="1:13" x14ac:dyDescent="0.4">
      <c r="A433" s="10" t="s">
        <v>335</v>
      </c>
      <c r="B433" t="s">
        <v>6</v>
      </c>
      <c r="C433" t="s">
        <v>390</v>
      </c>
      <c r="D433" t="s">
        <v>7</v>
      </c>
      <c r="E433" t="s">
        <v>71</v>
      </c>
      <c r="F433" s="20">
        <v>0.83333333333333337</v>
      </c>
      <c r="G433" s="20">
        <v>0.83333333333333337</v>
      </c>
      <c r="H433" s="20">
        <v>0.83680555555555547</v>
      </c>
      <c r="I433" s="20">
        <v>0.84375</v>
      </c>
      <c r="J433">
        <v>0</v>
      </c>
      <c r="K433">
        <v>10</v>
      </c>
      <c r="L433" s="2">
        <v>1</v>
      </c>
      <c r="M433">
        <v>1</v>
      </c>
    </row>
    <row r="434" spans="1:13" x14ac:dyDescent="0.4">
      <c r="A434" s="10" t="s">
        <v>335</v>
      </c>
      <c r="B434" t="s">
        <v>6</v>
      </c>
      <c r="C434" t="s">
        <v>391</v>
      </c>
      <c r="D434" t="s">
        <v>7</v>
      </c>
      <c r="E434" t="s">
        <v>74</v>
      </c>
      <c r="F434" s="20">
        <v>0.85416666666666663</v>
      </c>
      <c r="G434" s="20">
        <v>0.85416666666666663</v>
      </c>
      <c r="H434" s="20">
        <v>0.85763888888888884</v>
      </c>
      <c r="I434" s="20">
        <v>0.86805555555555547</v>
      </c>
      <c r="J434">
        <v>0</v>
      </c>
      <c r="K434">
        <v>15</v>
      </c>
      <c r="L434" s="2">
        <v>1</v>
      </c>
      <c r="M434">
        <v>1</v>
      </c>
    </row>
    <row r="435" spans="1:13" x14ac:dyDescent="0.4">
      <c r="A435" s="10" t="s">
        <v>452</v>
      </c>
      <c r="B435" t="s">
        <v>4</v>
      </c>
      <c r="C435" t="s">
        <v>392</v>
      </c>
      <c r="D435" t="s">
        <v>5</v>
      </c>
      <c r="E435" t="s">
        <v>71</v>
      </c>
      <c r="F435" s="20">
        <v>0.36805555555555558</v>
      </c>
      <c r="G435" s="20">
        <v>0.375</v>
      </c>
      <c r="H435" s="20">
        <v>0.37152777777777773</v>
      </c>
      <c r="I435" s="20">
        <v>0.38194444444444442</v>
      </c>
      <c r="J435">
        <v>10</v>
      </c>
      <c r="K435">
        <v>15</v>
      </c>
      <c r="L435" s="2">
        <v>1</v>
      </c>
      <c r="M435">
        <v>1</v>
      </c>
    </row>
    <row r="436" spans="1:13" x14ac:dyDescent="0.4">
      <c r="A436" s="10" t="s">
        <v>452</v>
      </c>
      <c r="B436" t="s">
        <v>4</v>
      </c>
      <c r="C436" t="s">
        <v>393</v>
      </c>
      <c r="D436" t="s">
        <v>5</v>
      </c>
      <c r="E436" t="s">
        <v>75</v>
      </c>
      <c r="F436" s="20">
        <v>0.37152777777777773</v>
      </c>
      <c r="G436" s="20">
        <v>0.375</v>
      </c>
      <c r="H436" s="20">
        <v>0.37847222222222227</v>
      </c>
      <c r="I436" s="20">
        <v>0.38541666666666669</v>
      </c>
      <c r="J436">
        <v>5</v>
      </c>
      <c r="K436">
        <v>10</v>
      </c>
      <c r="L436" s="2">
        <v>1</v>
      </c>
      <c r="M436">
        <v>1</v>
      </c>
    </row>
    <row r="437" spans="1:13" x14ac:dyDescent="0.4">
      <c r="A437" s="10" t="s">
        <v>452</v>
      </c>
      <c r="B437" t="s">
        <v>4</v>
      </c>
      <c r="C437" t="s">
        <v>273</v>
      </c>
      <c r="D437" t="s">
        <v>5</v>
      </c>
      <c r="E437" t="s">
        <v>74</v>
      </c>
      <c r="F437" s="20">
        <v>0.3923611111111111</v>
      </c>
      <c r="G437" s="20">
        <v>0.39583333333333331</v>
      </c>
      <c r="H437" s="20">
        <v>0.39930555555555558</v>
      </c>
      <c r="I437" s="20">
        <v>0.40972222222222227</v>
      </c>
      <c r="J437">
        <v>5</v>
      </c>
      <c r="K437">
        <v>15</v>
      </c>
      <c r="L437" s="2">
        <v>1</v>
      </c>
      <c r="M437">
        <v>1</v>
      </c>
    </row>
    <row r="438" spans="1:13" x14ac:dyDescent="0.4">
      <c r="A438" s="10" t="s">
        <v>452</v>
      </c>
      <c r="B438" t="s">
        <v>4</v>
      </c>
      <c r="C438" t="s">
        <v>394</v>
      </c>
      <c r="D438" t="s">
        <v>5</v>
      </c>
      <c r="E438" t="s">
        <v>71</v>
      </c>
      <c r="F438" s="20">
        <v>0.55902777777777779</v>
      </c>
      <c r="G438" s="20">
        <v>0.5625</v>
      </c>
      <c r="H438" s="20">
        <v>0.5625</v>
      </c>
      <c r="I438" s="20">
        <v>0.57291666666666663</v>
      </c>
      <c r="J438">
        <v>5</v>
      </c>
      <c r="K438">
        <v>15</v>
      </c>
      <c r="L438" s="2">
        <v>1</v>
      </c>
      <c r="M438">
        <v>1</v>
      </c>
    </row>
    <row r="439" spans="1:13" x14ac:dyDescent="0.4">
      <c r="A439" s="10" t="s">
        <v>452</v>
      </c>
      <c r="B439" t="s">
        <v>4</v>
      </c>
      <c r="C439" t="s">
        <v>395</v>
      </c>
      <c r="D439" t="s">
        <v>5</v>
      </c>
      <c r="E439" t="s">
        <v>75</v>
      </c>
      <c r="F439" s="20">
        <v>0.60069444444444442</v>
      </c>
      <c r="G439" s="20">
        <v>0.60416666666666663</v>
      </c>
      <c r="H439" s="20">
        <v>0.60416666666666663</v>
      </c>
      <c r="I439" s="20">
        <v>0.61458333333333337</v>
      </c>
      <c r="J439">
        <v>5</v>
      </c>
      <c r="K439">
        <v>15</v>
      </c>
      <c r="L439" s="2">
        <v>1</v>
      </c>
      <c r="M439">
        <v>1</v>
      </c>
    </row>
    <row r="440" spans="1:13" x14ac:dyDescent="0.4">
      <c r="A440" s="10" t="s">
        <v>452</v>
      </c>
      <c r="B440" t="s">
        <v>4</v>
      </c>
      <c r="C440" t="s">
        <v>276</v>
      </c>
      <c r="D440" t="s">
        <v>5</v>
      </c>
      <c r="E440" t="s">
        <v>74</v>
      </c>
      <c r="F440" s="20">
        <v>0.64236111111111105</v>
      </c>
      <c r="G440" s="20">
        <v>0.64583333333333337</v>
      </c>
      <c r="H440" s="20">
        <v>0.64444444444444449</v>
      </c>
      <c r="I440" s="20">
        <v>0.64930555555555558</v>
      </c>
      <c r="J440">
        <v>5</v>
      </c>
      <c r="K440">
        <v>7</v>
      </c>
      <c r="L440" s="2">
        <v>1</v>
      </c>
      <c r="M440">
        <v>1</v>
      </c>
    </row>
    <row r="441" spans="1:13" x14ac:dyDescent="0.4">
      <c r="A441" s="10" t="s">
        <v>452</v>
      </c>
      <c r="B441" t="s">
        <v>4</v>
      </c>
      <c r="C441" t="s">
        <v>277</v>
      </c>
      <c r="D441" t="s">
        <v>5</v>
      </c>
      <c r="E441" t="s">
        <v>74</v>
      </c>
      <c r="F441" s="20">
        <v>0.66319444444444442</v>
      </c>
      <c r="G441" s="20">
        <v>0.66666666666666663</v>
      </c>
      <c r="H441" s="20">
        <v>0.67013888888888884</v>
      </c>
      <c r="I441" s="20">
        <v>0.67708333333333337</v>
      </c>
      <c r="J441">
        <v>5</v>
      </c>
      <c r="K441">
        <v>10</v>
      </c>
      <c r="L441" s="2">
        <v>1</v>
      </c>
      <c r="M441">
        <v>1</v>
      </c>
    </row>
    <row r="442" spans="1:13" x14ac:dyDescent="0.4">
      <c r="A442" s="10" t="s">
        <v>452</v>
      </c>
      <c r="B442" t="s">
        <v>4</v>
      </c>
      <c r="C442" t="s">
        <v>99</v>
      </c>
      <c r="D442" t="s">
        <v>5</v>
      </c>
      <c r="E442" t="s">
        <v>72</v>
      </c>
      <c r="F442" s="20">
        <v>0.67361111111111116</v>
      </c>
      <c r="G442" s="20">
        <v>0.67708333333333337</v>
      </c>
      <c r="H442" s="20">
        <v>0.68055555555555547</v>
      </c>
      <c r="I442" s="20">
        <v>0.6875</v>
      </c>
      <c r="J442">
        <v>5</v>
      </c>
      <c r="K442">
        <v>10</v>
      </c>
      <c r="L442" s="2">
        <v>1</v>
      </c>
      <c r="M442">
        <v>1</v>
      </c>
    </row>
    <row r="443" spans="1:13" x14ac:dyDescent="0.4">
      <c r="A443" s="10" t="s">
        <v>452</v>
      </c>
      <c r="B443" t="s">
        <v>4</v>
      </c>
      <c r="C443" t="s">
        <v>344</v>
      </c>
      <c r="D443" t="s">
        <v>5</v>
      </c>
      <c r="E443" t="s">
        <v>72</v>
      </c>
      <c r="F443" s="20">
        <v>0.69444444444444453</v>
      </c>
      <c r="G443" s="20">
        <v>0.69791666666666663</v>
      </c>
      <c r="H443" s="20">
        <v>0.70138888888888884</v>
      </c>
      <c r="I443" s="20">
        <v>0.70833333333333337</v>
      </c>
      <c r="J443">
        <v>5</v>
      </c>
      <c r="K443">
        <v>10</v>
      </c>
      <c r="L443" s="2">
        <v>1</v>
      </c>
      <c r="M443">
        <v>1</v>
      </c>
    </row>
    <row r="444" spans="1:13" x14ac:dyDescent="0.4">
      <c r="A444" s="10" t="s">
        <v>452</v>
      </c>
      <c r="B444" t="s">
        <v>4</v>
      </c>
      <c r="C444" t="s">
        <v>396</v>
      </c>
      <c r="D444" t="s">
        <v>5</v>
      </c>
      <c r="E444" t="s">
        <v>73</v>
      </c>
      <c r="F444" s="20">
        <v>0.71875</v>
      </c>
      <c r="G444" s="20">
        <v>0.71875</v>
      </c>
      <c r="H444" s="20">
        <v>0.71875</v>
      </c>
      <c r="I444" s="20">
        <v>0.72916666666666663</v>
      </c>
      <c r="J444">
        <v>0</v>
      </c>
      <c r="K444">
        <v>15</v>
      </c>
      <c r="L444" s="2">
        <v>1</v>
      </c>
      <c r="M444">
        <v>1</v>
      </c>
    </row>
    <row r="445" spans="1:13" x14ac:dyDescent="0.4">
      <c r="A445" s="10" t="s">
        <v>452</v>
      </c>
      <c r="B445" t="s">
        <v>4</v>
      </c>
      <c r="C445" t="s">
        <v>397</v>
      </c>
      <c r="D445" t="s">
        <v>5</v>
      </c>
      <c r="E445" t="s">
        <v>73</v>
      </c>
      <c r="F445" s="20">
        <v>0.77083333333333337</v>
      </c>
      <c r="G445" s="20">
        <v>0.77083333333333337</v>
      </c>
      <c r="H445" s="20">
        <v>0.77430555555555547</v>
      </c>
      <c r="I445" s="20">
        <v>0.78125</v>
      </c>
      <c r="J445">
        <v>0</v>
      </c>
      <c r="K445">
        <v>10</v>
      </c>
      <c r="L445" s="2">
        <v>1</v>
      </c>
      <c r="M445">
        <v>1</v>
      </c>
    </row>
    <row r="446" spans="1:13" x14ac:dyDescent="0.4">
      <c r="A446" s="10" t="s">
        <v>452</v>
      </c>
      <c r="B446" t="s">
        <v>4</v>
      </c>
      <c r="C446" t="s">
        <v>398</v>
      </c>
      <c r="D446" t="s">
        <v>5</v>
      </c>
      <c r="E446" t="s">
        <v>72</v>
      </c>
      <c r="F446" s="20">
        <v>0.82291666666666663</v>
      </c>
      <c r="G446" s="20">
        <v>0.82638888888888884</v>
      </c>
      <c r="H446" s="20">
        <v>0.82986111111111116</v>
      </c>
      <c r="I446" s="20">
        <v>0.83680555555555547</v>
      </c>
      <c r="J446">
        <v>5</v>
      </c>
      <c r="K446">
        <v>10</v>
      </c>
      <c r="L446" s="2">
        <v>1</v>
      </c>
      <c r="M446">
        <v>1</v>
      </c>
    </row>
    <row r="447" spans="1:13" x14ac:dyDescent="0.4">
      <c r="A447" s="10" t="s">
        <v>452</v>
      </c>
      <c r="B447" t="s">
        <v>454</v>
      </c>
      <c r="C447" t="s">
        <v>347</v>
      </c>
      <c r="D447" t="s">
        <v>5</v>
      </c>
      <c r="E447" t="s">
        <v>74</v>
      </c>
      <c r="F447" s="20">
        <v>0.83333333333333337</v>
      </c>
      <c r="G447" s="20">
        <v>0.83333333333333337</v>
      </c>
      <c r="H447" s="20">
        <v>0.83680555555555547</v>
      </c>
      <c r="I447" s="20">
        <v>0.84375</v>
      </c>
      <c r="J447">
        <v>0</v>
      </c>
      <c r="K447">
        <v>10</v>
      </c>
      <c r="L447" s="2">
        <v>1</v>
      </c>
      <c r="M447">
        <v>1</v>
      </c>
    </row>
    <row r="448" spans="1:13" x14ac:dyDescent="0.4">
      <c r="A448" s="10" t="s">
        <v>452</v>
      </c>
      <c r="B448" t="s">
        <v>454</v>
      </c>
      <c r="C448" t="s">
        <v>283</v>
      </c>
      <c r="D448" t="s">
        <v>5</v>
      </c>
      <c r="E448" t="s">
        <v>71</v>
      </c>
      <c r="F448" s="20">
        <v>0.85416666666666663</v>
      </c>
      <c r="G448" s="20">
        <v>0.85416666666666663</v>
      </c>
      <c r="H448" s="20">
        <v>0.85763888888888884</v>
      </c>
      <c r="I448" s="20">
        <v>0.86805555555555547</v>
      </c>
      <c r="J448">
        <v>0</v>
      </c>
      <c r="K448">
        <v>15</v>
      </c>
      <c r="L448" s="2">
        <v>1</v>
      </c>
      <c r="M448">
        <v>1</v>
      </c>
    </row>
    <row r="449" spans="1:13" x14ac:dyDescent="0.4">
      <c r="A449" s="10" t="s">
        <v>452</v>
      </c>
      <c r="B449" t="s">
        <v>454</v>
      </c>
      <c r="C449" t="s">
        <v>349</v>
      </c>
      <c r="D449" t="s">
        <v>5</v>
      </c>
      <c r="E449" t="s">
        <v>74</v>
      </c>
      <c r="F449" s="20">
        <v>0.86458333333333337</v>
      </c>
      <c r="G449" s="20">
        <v>0.86458333333333337</v>
      </c>
      <c r="H449" s="20">
        <v>0.86805555555555547</v>
      </c>
      <c r="I449" s="20">
        <v>0.875</v>
      </c>
      <c r="J449">
        <v>0</v>
      </c>
      <c r="K449">
        <v>10</v>
      </c>
      <c r="L449" s="2">
        <v>1</v>
      </c>
      <c r="M449">
        <v>1</v>
      </c>
    </row>
    <row r="450" spans="1:13" x14ac:dyDescent="0.4">
      <c r="A450" s="10" t="s">
        <v>452</v>
      </c>
      <c r="B450" t="s">
        <v>19</v>
      </c>
      <c r="C450" t="s">
        <v>114</v>
      </c>
      <c r="D450" t="s">
        <v>49</v>
      </c>
      <c r="E450" t="s">
        <v>73</v>
      </c>
      <c r="F450" s="20">
        <v>0.64236111111111105</v>
      </c>
      <c r="G450" s="20">
        <v>0.64583333333333337</v>
      </c>
      <c r="H450" s="20">
        <v>0.64444444444444449</v>
      </c>
      <c r="I450" s="20">
        <v>0.64930555555555558</v>
      </c>
      <c r="J450">
        <v>5</v>
      </c>
      <c r="K450">
        <v>7</v>
      </c>
      <c r="L450" s="2">
        <v>1</v>
      </c>
      <c r="M450">
        <v>1</v>
      </c>
    </row>
    <row r="451" spans="1:13" x14ac:dyDescent="0.4">
      <c r="A451" s="10" t="s">
        <v>452</v>
      </c>
      <c r="B451" t="s">
        <v>19</v>
      </c>
      <c r="C451" t="s">
        <v>399</v>
      </c>
      <c r="D451" t="s">
        <v>49</v>
      </c>
      <c r="E451" t="s">
        <v>72</v>
      </c>
      <c r="F451" s="20">
        <v>0.66319444444444442</v>
      </c>
      <c r="G451" s="20">
        <v>0.66666666666666663</v>
      </c>
      <c r="H451" s="20">
        <v>0.67013888888888884</v>
      </c>
      <c r="I451" s="20">
        <v>0.67708333333333337</v>
      </c>
      <c r="J451">
        <v>5</v>
      </c>
      <c r="K451">
        <v>10</v>
      </c>
      <c r="L451" s="2">
        <v>1</v>
      </c>
      <c r="M451">
        <v>1</v>
      </c>
    </row>
    <row r="452" spans="1:13" x14ac:dyDescent="0.4">
      <c r="A452" s="10" t="s">
        <v>452</v>
      </c>
      <c r="B452" t="s">
        <v>454</v>
      </c>
      <c r="C452" t="s">
        <v>400</v>
      </c>
      <c r="D452" t="s">
        <v>49</v>
      </c>
      <c r="E452" t="s">
        <v>72</v>
      </c>
      <c r="F452" s="20">
        <v>0.67361111111111116</v>
      </c>
      <c r="G452" s="20">
        <v>0.67708333333333337</v>
      </c>
      <c r="H452" s="20">
        <v>0.68055555555555547</v>
      </c>
      <c r="I452" s="20">
        <v>0.6875</v>
      </c>
      <c r="J452">
        <v>5</v>
      </c>
      <c r="K452">
        <v>10</v>
      </c>
      <c r="L452" s="2">
        <v>1</v>
      </c>
      <c r="M452">
        <v>1</v>
      </c>
    </row>
    <row r="453" spans="1:13" x14ac:dyDescent="0.4">
      <c r="A453" s="10" t="s">
        <v>452</v>
      </c>
      <c r="B453" t="s">
        <v>19</v>
      </c>
      <c r="C453" t="s">
        <v>125</v>
      </c>
      <c r="D453" t="s">
        <v>49</v>
      </c>
      <c r="E453" t="s">
        <v>71</v>
      </c>
      <c r="F453" s="20">
        <v>0.69444444444444453</v>
      </c>
      <c r="G453" s="20">
        <v>0.69791666666666663</v>
      </c>
      <c r="H453" s="20">
        <v>0.70138888888888884</v>
      </c>
      <c r="I453" s="20">
        <v>0.70833333333333337</v>
      </c>
      <c r="J453">
        <v>5</v>
      </c>
      <c r="K453">
        <v>10</v>
      </c>
      <c r="L453" s="2">
        <v>1</v>
      </c>
      <c r="M453">
        <v>1</v>
      </c>
    </row>
    <row r="454" spans="1:13" x14ac:dyDescent="0.4">
      <c r="A454" s="10" t="s">
        <v>452</v>
      </c>
      <c r="B454" t="s">
        <v>19</v>
      </c>
      <c r="C454" t="s">
        <v>134</v>
      </c>
      <c r="D454" t="s">
        <v>49</v>
      </c>
      <c r="E454" t="s">
        <v>74</v>
      </c>
      <c r="F454" s="20">
        <v>0.71875</v>
      </c>
      <c r="G454" s="20">
        <v>0.71875</v>
      </c>
      <c r="H454" s="20">
        <v>0.71875</v>
      </c>
      <c r="I454" s="20">
        <v>0.72916666666666663</v>
      </c>
      <c r="J454">
        <v>0</v>
      </c>
      <c r="K454">
        <v>15</v>
      </c>
      <c r="L454" s="2">
        <v>1</v>
      </c>
      <c r="M454">
        <v>1</v>
      </c>
    </row>
    <row r="455" spans="1:13" x14ac:dyDescent="0.4">
      <c r="A455" s="10" t="s">
        <v>452</v>
      </c>
      <c r="B455" t="s">
        <v>454</v>
      </c>
      <c r="C455" t="s">
        <v>353</v>
      </c>
      <c r="D455" t="s">
        <v>49</v>
      </c>
      <c r="E455" t="s">
        <v>73</v>
      </c>
      <c r="F455" s="20">
        <v>0.77083333333333337</v>
      </c>
      <c r="G455" s="20">
        <v>0.77083333333333337</v>
      </c>
      <c r="H455" s="20">
        <v>0.77430555555555547</v>
      </c>
      <c r="I455" s="20">
        <v>0.78125</v>
      </c>
      <c r="J455">
        <v>0</v>
      </c>
      <c r="K455">
        <v>10</v>
      </c>
      <c r="L455" s="2">
        <v>1</v>
      </c>
      <c r="M455">
        <v>1</v>
      </c>
    </row>
    <row r="456" spans="1:13" x14ac:dyDescent="0.4">
      <c r="A456" s="10" t="s">
        <v>452</v>
      </c>
      <c r="B456" t="s">
        <v>454</v>
      </c>
      <c r="C456" t="s">
        <v>450</v>
      </c>
      <c r="D456" t="s">
        <v>49</v>
      </c>
      <c r="E456" t="s">
        <v>75</v>
      </c>
      <c r="F456" s="20">
        <v>0.82291666666666663</v>
      </c>
      <c r="G456" s="20">
        <v>0.82638888888888884</v>
      </c>
      <c r="H456" s="20">
        <v>0.82986111111111116</v>
      </c>
      <c r="I456" s="20">
        <v>0.83680555555555547</v>
      </c>
      <c r="J456">
        <v>5</v>
      </c>
      <c r="K456">
        <v>10</v>
      </c>
      <c r="L456" s="2">
        <v>1</v>
      </c>
      <c r="M456">
        <v>1</v>
      </c>
    </row>
    <row r="457" spans="1:13" x14ac:dyDescent="0.4">
      <c r="A457" s="10" t="s">
        <v>452</v>
      </c>
      <c r="B457" t="s">
        <v>16</v>
      </c>
      <c r="C457" t="s">
        <v>354</v>
      </c>
      <c r="D457" t="s">
        <v>17</v>
      </c>
      <c r="E457" t="s">
        <v>71</v>
      </c>
      <c r="F457" s="20">
        <v>0.71875</v>
      </c>
      <c r="G457" s="20">
        <v>0.71875</v>
      </c>
      <c r="H457" s="20">
        <v>0.71875</v>
      </c>
      <c r="I457" s="20">
        <v>0.72916666666666663</v>
      </c>
      <c r="J457">
        <v>0</v>
      </c>
      <c r="K457">
        <v>15</v>
      </c>
      <c r="L457" s="2">
        <v>1</v>
      </c>
      <c r="M457">
        <v>1</v>
      </c>
    </row>
    <row r="458" spans="1:13" x14ac:dyDescent="0.4">
      <c r="A458" s="10" t="s">
        <v>452</v>
      </c>
      <c r="B458" t="s">
        <v>16</v>
      </c>
      <c r="C458" t="s">
        <v>401</v>
      </c>
      <c r="D458" t="s">
        <v>17</v>
      </c>
      <c r="E458" t="s">
        <v>73</v>
      </c>
      <c r="F458" s="20">
        <v>0.77083333333333337</v>
      </c>
      <c r="G458" s="20">
        <v>0.77083333333333337</v>
      </c>
      <c r="H458" s="20">
        <v>0.77430555555555547</v>
      </c>
      <c r="I458" s="20">
        <v>0.78125</v>
      </c>
      <c r="J458">
        <v>0</v>
      </c>
      <c r="K458">
        <v>10</v>
      </c>
      <c r="L458" s="2">
        <v>1</v>
      </c>
      <c r="M458">
        <v>1</v>
      </c>
    </row>
    <row r="459" spans="1:13" x14ac:dyDescent="0.4">
      <c r="A459" s="10" t="s">
        <v>452</v>
      </c>
      <c r="B459" t="s">
        <v>16</v>
      </c>
      <c r="C459" t="s">
        <v>402</v>
      </c>
      <c r="D459" t="s">
        <v>17</v>
      </c>
      <c r="E459" t="s">
        <v>73</v>
      </c>
      <c r="F459" s="20">
        <v>0.82291666666666663</v>
      </c>
      <c r="G459" s="20">
        <v>0.82638888888888884</v>
      </c>
      <c r="H459" s="20">
        <v>0.82986111111111116</v>
      </c>
      <c r="I459" s="20">
        <v>0.83680555555555547</v>
      </c>
      <c r="J459">
        <v>5</v>
      </c>
      <c r="K459">
        <v>10</v>
      </c>
      <c r="L459" s="2">
        <v>1</v>
      </c>
      <c r="M459">
        <v>1</v>
      </c>
    </row>
    <row r="460" spans="1:13" x14ac:dyDescent="0.4">
      <c r="A460" s="10" t="s">
        <v>452</v>
      </c>
      <c r="B460" t="s">
        <v>16</v>
      </c>
      <c r="C460" t="s">
        <v>272</v>
      </c>
      <c r="D460" t="s">
        <v>17</v>
      </c>
      <c r="E460" t="s">
        <v>75</v>
      </c>
      <c r="F460" s="20">
        <v>0.83333333333333337</v>
      </c>
      <c r="G460" s="20">
        <v>0.83333333333333337</v>
      </c>
      <c r="H460" s="20">
        <v>0.83680555555555547</v>
      </c>
      <c r="I460" s="20">
        <v>0.84375</v>
      </c>
      <c r="J460">
        <v>0</v>
      </c>
      <c r="K460">
        <v>10</v>
      </c>
      <c r="L460" s="2">
        <v>1</v>
      </c>
      <c r="M460">
        <v>1</v>
      </c>
    </row>
    <row r="461" spans="1:13" x14ac:dyDescent="0.4">
      <c r="A461" s="10" t="s">
        <v>452</v>
      </c>
      <c r="B461" t="s">
        <v>16</v>
      </c>
      <c r="C461" t="s">
        <v>403</v>
      </c>
      <c r="D461" t="s">
        <v>17</v>
      </c>
      <c r="E461" t="s">
        <v>75</v>
      </c>
      <c r="F461" s="20">
        <v>0.85416666666666663</v>
      </c>
      <c r="G461" s="20">
        <v>0.85416666666666663</v>
      </c>
      <c r="H461" s="20">
        <v>0.85763888888888884</v>
      </c>
      <c r="I461" s="20">
        <v>0.86805555555555547</v>
      </c>
      <c r="J461">
        <v>0</v>
      </c>
      <c r="K461">
        <v>15</v>
      </c>
      <c r="L461" s="2">
        <v>1</v>
      </c>
      <c r="M461">
        <v>1</v>
      </c>
    </row>
    <row r="462" spans="1:13" x14ac:dyDescent="0.4">
      <c r="A462" s="10" t="s">
        <v>452</v>
      </c>
      <c r="B462" t="s">
        <v>16</v>
      </c>
      <c r="C462" t="s">
        <v>404</v>
      </c>
      <c r="D462" t="s">
        <v>17</v>
      </c>
      <c r="E462" t="s">
        <v>73</v>
      </c>
      <c r="F462" s="20">
        <v>0.86458333333333337</v>
      </c>
      <c r="G462" s="20">
        <v>0.86458333333333337</v>
      </c>
      <c r="H462" s="20">
        <v>0.86805555555555547</v>
      </c>
      <c r="I462" s="20">
        <v>0.875</v>
      </c>
      <c r="J462">
        <v>0</v>
      </c>
      <c r="K462">
        <v>10</v>
      </c>
      <c r="L462" s="2">
        <v>1</v>
      </c>
      <c r="M462">
        <v>1</v>
      </c>
    </row>
    <row r="463" spans="1:13" x14ac:dyDescent="0.4">
      <c r="A463" s="10" t="s">
        <v>452</v>
      </c>
      <c r="B463" t="s">
        <v>16</v>
      </c>
      <c r="C463" t="s">
        <v>405</v>
      </c>
      <c r="D463" t="s">
        <v>17</v>
      </c>
      <c r="E463" t="s">
        <v>73</v>
      </c>
      <c r="F463" s="20">
        <v>0.68055555555555547</v>
      </c>
      <c r="G463" s="20">
        <v>0.6875</v>
      </c>
      <c r="H463" s="20">
        <v>0.6875</v>
      </c>
      <c r="I463" s="20">
        <v>0.69444444444444453</v>
      </c>
      <c r="J463">
        <v>10</v>
      </c>
      <c r="K463">
        <v>10</v>
      </c>
      <c r="L463" s="2">
        <v>1</v>
      </c>
      <c r="M463">
        <v>1</v>
      </c>
    </row>
    <row r="464" spans="1:13" x14ac:dyDescent="0.4">
      <c r="A464" s="10" t="s">
        <v>452</v>
      </c>
      <c r="B464" t="s">
        <v>16</v>
      </c>
      <c r="C464" t="s">
        <v>406</v>
      </c>
      <c r="D464" t="s">
        <v>17</v>
      </c>
      <c r="E464" t="s">
        <v>71</v>
      </c>
      <c r="F464" s="20">
        <v>0.74652777777777779</v>
      </c>
      <c r="G464" s="20">
        <v>0.75</v>
      </c>
      <c r="H464" s="20">
        <v>0.75347222222222221</v>
      </c>
      <c r="I464" s="20">
        <v>0.76041666666666663</v>
      </c>
      <c r="J464">
        <v>5</v>
      </c>
      <c r="K464">
        <v>10</v>
      </c>
      <c r="L464" s="2">
        <v>1</v>
      </c>
      <c r="M464">
        <v>1</v>
      </c>
    </row>
    <row r="465" spans="1:13" x14ac:dyDescent="0.4">
      <c r="A465" s="10" t="s">
        <v>452</v>
      </c>
      <c r="B465" t="s">
        <v>16</v>
      </c>
      <c r="C465" t="s">
        <v>407</v>
      </c>
      <c r="D465" t="s">
        <v>17</v>
      </c>
      <c r="E465" t="s">
        <v>75</v>
      </c>
      <c r="F465" s="20">
        <v>0.38194444444444442</v>
      </c>
      <c r="G465" s="20">
        <v>0.38541666666666669</v>
      </c>
      <c r="H465" s="20">
        <v>0.3888888888888889</v>
      </c>
      <c r="I465" s="20">
        <v>0.39930555555555558</v>
      </c>
      <c r="J465">
        <v>5</v>
      </c>
      <c r="K465">
        <v>15</v>
      </c>
      <c r="L465" s="2">
        <v>1</v>
      </c>
      <c r="M465">
        <v>1</v>
      </c>
    </row>
    <row r="466" spans="1:13" x14ac:dyDescent="0.4">
      <c r="A466" s="10" t="s">
        <v>452</v>
      </c>
      <c r="B466" t="s">
        <v>16</v>
      </c>
      <c r="C466" t="s">
        <v>149</v>
      </c>
      <c r="D466" t="s">
        <v>17</v>
      </c>
      <c r="E466" t="s">
        <v>74</v>
      </c>
      <c r="F466" s="20">
        <v>0.67361111111111116</v>
      </c>
      <c r="G466" s="20">
        <v>0.67708333333333337</v>
      </c>
      <c r="H466" s="20">
        <v>0.68055555555555547</v>
      </c>
      <c r="I466" s="20">
        <v>0.6875</v>
      </c>
      <c r="J466">
        <v>5</v>
      </c>
      <c r="K466">
        <v>10</v>
      </c>
      <c r="L466" s="2">
        <v>1</v>
      </c>
      <c r="M466">
        <v>1</v>
      </c>
    </row>
    <row r="467" spans="1:13" x14ac:dyDescent="0.4">
      <c r="A467" s="10" t="s">
        <v>452</v>
      </c>
      <c r="B467" t="s">
        <v>16</v>
      </c>
      <c r="C467" t="s">
        <v>150</v>
      </c>
      <c r="D467" t="s">
        <v>17</v>
      </c>
      <c r="E467" t="s">
        <v>73</v>
      </c>
      <c r="F467" s="20">
        <v>0.72569444444444453</v>
      </c>
      <c r="G467" s="20">
        <v>0.72916666666666663</v>
      </c>
      <c r="H467" s="20">
        <v>0.73263888888888884</v>
      </c>
      <c r="I467" s="20">
        <v>0.73958333333333337</v>
      </c>
      <c r="J467">
        <v>5</v>
      </c>
      <c r="K467">
        <v>10</v>
      </c>
      <c r="L467" s="2">
        <v>1</v>
      </c>
      <c r="M467">
        <v>1</v>
      </c>
    </row>
    <row r="468" spans="1:13" x14ac:dyDescent="0.4">
      <c r="A468" s="10" t="s">
        <v>452</v>
      </c>
      <c r="B468" t="s">
        <v>438</v>
      </c>
      <c r="C468" t="s">
        <v>396</v>
      </c>
      <c r="D468" t="s">
        <v>50</v>
      </c>
      <c r="E468" t="s">
        <v>74</v>
      </c>
      <c r="F468" s="20">
        <v>0.71875</v>
      </c>
      <c r="G468" s="20">
        <v>0.71875</v>
      </c>
      <c r="H468" s="20">
        <v>0.71875</v>
      </c>
      <c r="I468" s="20">
        <v>0.72916666666666663</v>
      </c>
      <c r="J468">
        <v>0</v>
      </c>
      <c r="K468">
        <v>15</v>
      </c>
      <c r="L468" s="2">
        <v>1</v>
      </c>
      <c r="M468">
        <v>1</v>
      </c>
    </row>
    <row r="469" spans="1:13" x14ac:dyDescent="0.4">
      <c r="A469" s="10" t="s">
        <v>452</v>
      </c>
      <c r="B469" t="s">
        <v>438</v>
      </c>
      <c r="C469" t="s">
        <v>145</v>
      </c>
      <c r="D469" t="s">
        <v>50</v>
      </c>
      <c r="E469" t="s">
        <v>75</v>
      </c>
      <c r="F469" s="20">
        <v>0.77083333333333337</v>
      </c>
      <c r="G469" s="20">
        <v>0.77083333333333337</v>
      </c>
      <c r="H469" s="20">
        <v>0.77430555555555547</v>
      </c>
      <c r="I469" s="20">
        <v>0.78125</v>
      </c>
      <c r="J469">
        <v>0</v>
      </c>
      <c r="K469">
        <v>10</v>
      </c>
      <c r="L469" s="2">
        <v>1</v>
      </c>
      <c r="M469">
        <v>1</v>
      </c>
    </row>
    <row r="470" spans="1:13" x14ac:dyDescent="0.4">
      <c r="A470" s="10" t="s">
        <v>452</v>
      </c>
      <c r="B470" t="s">
        <v>438</v>
      </c>
      <c r="C470" t="s">
        <v>408</v>
      </c>
      <c r="D470" t="s">
        <v>50</v>
      </c>
      <c r="E470" t="s">
        <v>73</v>
      </c>
      <c r="F470" s="20">
        <v>0.82291666666666663</v>
      </c>
      <c r="G470" s="20">
        <v>0.82638888888888884</v>
      </c>
      <c r="H470" s="20">
        <v>0.82986111111111116</v>
      </c>
      <c r="I470" s="20">
        <v>0.83680555555555547</v>
      </c>
      <c r="J470">
        <v>5</v>
      </c>
      <c r="K470">
        <v>10</v>
      </c>
      <c r="L470" s="2">
        <v>1</v>
      </c>
      <c r="M470">
        <v>1</v>
      </c>
    </row>
    <row r="471" spans="1:13" x14ac:dyDescent="0.4">
      <c r="A471" s="10" t="s">
        <v>452</v>
      </c>
      <c r="B471" t="s">
        <v>9</v>
      </c>
      <c r="C471" t="s">
        <v>409</v>
      </c>
      <c r="D471" t="s">
        <v>10</v>
      </c>
      <c r="E471" t="s">
        <v>72</v>
      </c>
      <c r="F471" s="20">
        <v>0.49305555555555558</v>
      </c>
      <c r="G471" s="20">
        <v>0.48958333333333331</v>
      </c>
      <c r="H471" s="20">
        <v>0.49652777777777773</v>
      </c>
      <c r="I471" s="20">
        <v>0.50347222222222221</v>
      </c>
      <c r="J471">
        <v>-5</v>
      </c>
      <c r="K471">
        <v>10</v>
      </c>
      <c r="L471" s="2">
        <v>1</v>
      </c>
      <c r="M471">
        <v>1</v>
      </c>
    </row>
    <row r="472" spans="1:13" x14ac:dyDescent="0.4">
      <c r="A472" s="10" t="s">
        <v>452</v>
      </c>
      <c r="B472" t="s">
        <v>9</v>
      </c>
      <c r="C472" t="s">
        <v>410</v>
      </c>
      <c r="D472" t="s">
        <v>10</v>
      </c>
      <c r="E472" t="s">
        <v>74</v>
      </c>
      <c r="F472" s="20">
        <v>0.51736111111111105</v>
      </c>
      <c r="G472" s="20">
        <v>0.52083333333333337</v>
      </c>
      <c r="H472" s="20">
        <v>0.52083333333333337</v>
      </c>
      <c r="I472" s="20">
        <v>0.53125</v>
      </c>
      <c r="J472">
        <v>5</v>
      </c>
      <c r="K472">
        <v>15</v>
      </c>
      <c r="L472" s="2">
        <v>1</v>
      </c>
      <c r="M472">
        <v>1</v>
      </c>
    </row>
    <row r="473" spans="1:13" x14ac:dyDescent="0.4">
      <c r="A473" s="10" t="s">
        <v>452</v>
      </c>
      <c r="B473" t="s">
        <v>9</v>
      </c>
      <c r="C473" t="s">
        <v>411</v>
      </c>
      <c r="D473" t="s">
        <v>10</v>
      </c>
      <c r="E473" t="s">
        <v>72</v>
      </c>
      <c r="F473" s="20">
        <v>0.55902777777777779</v>
      </c>
      <c r="G473" s="20">
        <v>0.5625</v>
      </c>
      <c r="H473" s="20">
        <v>0.5625</v>
      </c>
      <c r="I473" s="20">
        <v>0.56944444444444442</v>
      </c>
      <c r="J473">
        <v>5</v>
      </c>
      <c r="K473">
        <v>10</v>
      </c>
      <c r="L473" s="2">
        <v>1</v>
      </c>
      <c r="M473">
        <v>1</v>
      </c>
    </row>
    <row r="474" spans="1:13" x14ac:dyDescent="0.4">
      <c r="A474" s="10" t="s">
        <v>452</v>
      </c>
      <c r="B474" t="s">
        <v>9</v>
      </c>
      <c r="C474" t="s">
        <v>412</v>
      </c>
      <c r="D474" t="s">
        <v>10</v>
      </c>
      <c r="E474" t="s">
        <v>73</v>
      </c>
      <c r="F474" s="20">
        <v>0.49305555555555558</v>
      </c>
      <c r="G474" s="20">
        <v>0.48958333333333331</v>
      </c>
      <c r="H474" s="20">
        <v>0.49652777777777773</v>
      </c>
      <c r="I474" s="20">
        <v>0.50347222222222221</v>
      </c>
      <c r="J474">
        <v>-5</v>
      </c>
      <c r="K474">
        <v>10</v>
      </c>
      <c r="L474" s="2">
        <v>1</v>
      </c>
      <c r="M474">
        <v>1</v>
      </c>
    </row>
    <row r="475" spans="1:13" x14ac:dyDescent="0.4">
      <c r="A475" s="10" t="s">
        <v>452</v>
      </c>
      <c r="B475" t="s">
        <v>9</v>
      </c>
      <c r="C475" t="s">
        <v>413</v>
      </c>
      <c r="D475" t="s">
        <v>10</v>
      </c>
      <c r="E475" t="s">
        <v>71</v>
      </c>
      <c r="F475" s="20">
        <v>0.60069444444444442</v>
      </c>
      <c r="G475" s="20">
        <v>0.60416666666666663</v>
      </c>
      <c r="H475" s="20">
        <v>0.60416666666666663</v>
      </c>
      <c r="I475" s="20">
        <v>0.61458333333333337</v>
      </c>
      <c r="J475">
        <v>5</v>
      </c>
      <c r="K475">
        <v>15</v>
      </c>
      <c r="L475" s="2">
        <v>1</v>
      </c>
      <c r="M475">
        <v>1</v>
      </c>
    </row>
    <row r="476" spans="1:13" x14ac:dyDescent="0.4">
      <c r="A476" s="10" t="s">
        <v>452</v>
      </c>
      <c r="B476" t="s">
        <v>9</v>
      </c>
      <c r="C476" t="s">
        <v>414</v>
      </c>
      <c r="D476" t="s">
        <v>10</v>
      </c>
      <c r="E476" t="s">
        <v>71</v>
      </c>
      <c r="F476" s="20">
        <v>0.64236111111111105</v>
      </c>
      <c r="G476" s="20">
        <v>0.64583333333333337</v>
      </c>
      <c r="H476" s="20">
        <v>0.64444444444444449</v>
      </c>
      <c r="I476" s="20">
        <v>0.64930555555555558</v>
      </c>
      <c r="J476">
        <v>5</v>
      </c>
      <c r="K476">
        <v>7</v>
      </c>
      <c r="L476" s="2">
        <v>1</v>
      </c>
      <c r="M476">
        <v>1</v>
      </c>
    </row>
    <row r="477" spans="1:13" x14ac:dyDescent="0.4">
      <c r="A477" s="10" t="s">
        <v>452</v>
      </c>
      <c r="B477" t="s">
        <v>9</v>
      </c>
      <c r="C477" t="s">
        <v>390</v>
      </c>
      <c r="D477" t="s">
        <v>10</v>
      </c>
      <c r="E477" t="s">
        <v>72</v>
      </c>
      <c r="F477" s="20">
        <v>0.66319444444444442</v>
      </c>
      <c r="G477" s="20">
        <v>0.66666666666666663</v>
      </c>
      <c r="H477" s="20">
        <v>0.67013888888888884</v>
      </c>
      <c r="I477" s="20">
        <v>0.67708333333333337</v>
      </c>
      <c r="J477">
        <v>5</v>
      </c>
      <c r="K477">
        <v>10</v>
      </c>
      <c r="L477" s="2">
        <v>1</v>
      </c>
      <c r="M477">
        <v>1</v>
      </c>
    </row>
    <row r="478" spans="1:13" x14ac:dyDescent="0.4">
      <c r="A478" s="10" t="s">
        <v>452</v>
      </c>
      <c r="B478" t="s">
        <v>9</v>
      </c>
      <c r="C478" t="s">
        <v>415</v>
      </c>
      <c r="D478" t="s">
        <v>10</v>
      </c>
      <c r="E478" t="s">
        <v>72</v>
      </c>
      <c r="F478" s="20">
        <v>0.67361111111111116</v>
      </c>
      <c r="G478" s="20">
        <v>0.67708333333333337</v>
      </c>
      <c r="H478" s="20">
        <v>0.68055555555555547</v>
      </c>
      <c r="I478" s="20">
        <v>0.6875</v>
      </c>
      <c r="J478">
        <v>5</v>
      </c>
      <c r="K478">
        <v>10</v>
      </c>
      <c r="L478" s="2">
        <v>1</v>
      </c>
      <c r="M478">
        <v>1</v>
      </c>
    </row>
    <row r="479" spans="1:13" x14ac:dyDescent="0.4">
      <c r="A479" s="10" t="s">
        <v>452</v>
      </c>
      <c r="B479" t="s">
        <v>9</v>
      </c>
      <c r="C479" t="s">
        <v>416</v>
      </c>
      <c r="D479" t="s">
        <v>10</v>
      </c>
      <c r="E479" t="s">
        <v>73</v>
      </c>
      <c r="F479" s="20">
        <v>0.69444444444444453</v>
      </c>
      <c r="G479" s="20">
        <v>0.69791666666666663</v>
      </c>
      <c r="H479" s="20">
        <v>0.70138888888888884</v>
      </c>
      <c r="I479" s="20">
        <v>0.70833333333333337</v>
      </c>
      <c r="J479">
        <v>5</v>
      </c>
      <c r="K479">
        <v>10</v>
      </c>
      <c r="L479" s="2">
        <v>1</v>
      </c>
      <c r="M479">
        <v>1</v>
      </c>
    </row>
    <row r="480" spans="1:13" x14ac:dyDescent="0.4">
      <c r="A480" s="10" t="s">
        <v>452</v>
      </c>
      <c r="B480" t="s">
        <v>438</v>
      </c>
      <c r="C480" t="s">
        <v>453</v>
      </c>
      <c r="D480" t="s">
        <v>52</v>
      </c>
      <c r="E480" t="s">
        <v>74</v>
      </c>
      <c r="F480" s="20">
        <v>0.60069444444444442</v>
      </c>
      <c r="G480" s="20">
        <v>0.60416666666666663</v>
      </c>
      <c r="H480" s="20">
        <v>0.60416666666666663</v>
      </c>
      <c r="I480" s="20">
        <v>0.61458333333333337</v>
      </c>
      <c r="J480">
        <v>5</v>
      </c>
      <c r="K480">
        <v>15</v>
      </c>
      <c r="L480" s="2">
        <v>1</v>
      </c>
      <c r="M480">
        <v>1</v>
      </c>
    </row>
    <row r="481" spans="1:13" x14ac:dyDescent="0.4">
      <c r="A481" s="10" t="s">
        <v>452</v>
      </c>
      <c r="B481" t="s">
        <v>438</v>
      </c>
      <c r="C481" t="s">
        <v>417</v>
      </c>
      <c r="D481" t="s">
        <v>52</v>
      </c>
      <c r="E481" t="s">
        <v>74</v>
      </c>
      <c r="F481" s="20">
        <v>0.3923611111111111</v>
      </c>
      <c r="G481" s="20">
        <v>0.39583333333333331</v>
      </c>
      <c r="H481" s="20">
        <v>0.39930555555555558</v>
      </c>
      <c r="I481" s="20">
        <v>0.40972222222222227</v>
      </c>
      <c r="J481">
        <v>5</v>
      </c>
      <c r="K481">
        <v>15</v>
      </c>
      <c r="L481" s="2">
        <v>1</v>
      </c>
      <c r="M481">
        <v>1</v>
      </c>
    </row>
    <row r="482" spans="1:13" x14ac:dyDescent="0.4">
      <c r="A482" s="10" t="s">
        <v>452</v>
      </c>
      <c r="B482" t="s">
        <v>12</v>
      </c>
      <c r="C482" t="s">
        <v>418</v>
      </c>
      <c r="D482" t="s">
        <v>13</v>
      </c>
      <c r="E482" t="s">
        <v>74</v>
      </c>
      <c r="F482" s="20">
        <v>0.60069444444444442</v>
      </c>
      <c r="G482" s="20">
        <v>0.60416666666666663</v>
      </c>
      <c r="H482" s="20">
        <v>0.60416666666666663</v>
      </c>
      <c r="I482" s="20">
        <v>0.61458333333333337</v>
      </c>
      <c r="J482">
        <v>5</v>
      </c>
      <c r="K482">
        <v>15</v>
      </c>
      <c r="L482" s="2">
        <v>1</v>
      </c>
      <c r="M482">
        <v>1</v>
      </c>
    </row>
    <row r="483" spans="1:13" x14ac:dyDescent="0.4">
      <c r="A483" s="10" t="s">
        <v>452</v>
      </c>
      <c r="B483" t="s">
        <v>12</v>
      </c>
      <c r="C483" t="s">
        <v>141</v>
      </c>
      <c r="D483" t="s">
        <v>13</v>
      </c>
      <c r="E483" t="s">
        <v>75</v>
      </c>
      <c r="F483" s="20">
        <v>0.64236111111111105</v>
      </c>
      <c r="G483" s="20">
        <v>0.64583333333333337</v>
      </c>
      <c r="H483" s="20">
        <v>0.64444444444444449</v>
      </c>
      <c r="I483" s="20">
        <v>0.64930555555555558</v>
      </c>
      <c r="J483">
        <v>5</v>
      </c>
      <c r="K483">
        <v>7</v>
      </c>
      <c r="L483" s="2">
        <v>1</v>
      </c>
      <c r="M483">
        <v>1</v>
      </c>
    </row>
    <row r="484" spans="1:13" x14ac:dyDescent="0.4">
      <c r="A484" s="10" t="s">
        <v>452</v>
      </c>
      <c r="B484" t="s">
        <v>12</v>
      </c>
      <c r="C484" t="s">
        <v>142</v>
      </c>
      <c r="D484" t="s">
        <v>13</v>
      </c>
      <c r="E484" t="s">
        <v>75</v>
      </c>
      <c r="F484" s="20">
        <v>0.66319444444444442</v>
      </c>
      <c r="G484" s="20">
        <v>0.66666666666666663</v>
      </c>
      <c r="H484" s="20">
        <v>0.67013888888888884</v>
      </c>
      <c r="I484" s="20">
        <v>0.67708333333333337</v>
      </c>
      <c r="J484">
        <v>5</v>
      </c>
      <c r="K484">
        <v>10</v>
      </c>
      <c r="L484" s="2">
        <v>1</v>
      </c>
      <c r="M484">
        <v>1</v>
      </c>
    </row>
    <row r="485" spans="1:13" x14ac:dyDescent="0.4">
      <c r="A485" s="10" t="s">
        <v>452</v>
      </c>
      <c r="B485" t="s">
        <v>12</v>
      </c>
      <c r="C485" t="s">
        <v>419</v>
      </c>
      <c r="D485" t="s">
        <v>13</v>
      </c>
      <c r="E485" t="s">
        <v>71</v>
      </c>
      <c r="F485" s="20">
        <v>0.67361111111111116</v>
      </c>
      <c r="G485" s="20">
        <v>0.67708333333333337</v>
      </c>
      <c r="H485" s="20">
        <v>0.68055555555555547</v>
      </c>
      <c r="I485" s="20">
        <v>0.6875</v>
      </c>
      <c r="J485">
        <v>5</v>
      </c>
      <c r="K485">
        <v>10</v>
      </c>
      <c r="L485" s="2">
        <v>1</v>
      </c>
      <c r="M485">
        <v>1</v>
      </c>
    </row>
    <row r="486" spans="1:13" x14ac:dyDescent="0.4">
      <c r="A486" s="10" t="s">
        <v>452</v>
      </c>
      <c r="B486" t="s">
        <v>12</v>
      </c>
      <c r="C486" t="s">
        <v>359</v>
      </c>
      <c r="D486" t="s">
        <v>13</v>
      </c>
      <c r="E486" t="s">
        <v>72</v>
      </c>
      <c r="F486" s="20">
        <v>0.69444444444444453</v>
      </c>
      <c r="G486" s="20">
        <v>0.69791666666666663</v>
      </c>
      <c r="H486" s="20">
        <v>0.70138888888888884</v>
      </c>
      <c r="I486" s="20">
        <v>0.70833333333333337</v>
      </c>
      <c r="J486">
        <v>5</v>
      </c>
      <c r="K486">
        <v>10</v>
      </c>
      <c r="L486" s="2">
        <v>1</v>
      </c>
      <c r="M486">
        <v>1</v>
      </c>
    </row>
    <row r="487" spans="1:13" x14ac:dyDescent="0.4">
      <c r="A487" s="10" t="s">
        <v>452</v>
      </c>
      <c r="B487" t="s">
        <v>12</v>
      </c>
      <c r="C487" t="s">
        <v>420</v>
      </c>
      <c r="D487" t="s">
        <v>13</v>
      </c>
      <c r="E487" t="s">
        <v>74</v>
      </c>
      <c r="F487" s="20">
        <v>0.71875</v>
      </c>
      <c r="G487" s="20">
        <v>0.71875</v>
      </c>
      <c r="H487" s="20">
        <v>0.71875</v>
      </c>
      <c r="I487" s="20">
        <v>0.72916666666666663</v>
      </c>
      <c r="J487">
        <v>0</v>
      </c>
      <c r="K487">
        <v>15</v>
      </c>
      <c r="L487" s="2">
        <v>1</v>
      </c>
      <c r="M487">
        <v>1</v>
      </c>
    </row>
    <row r="488" spans="1:13" x14ac:dyDescent="0.4">
      <c r="A488" s="10" t="s">
        <v>452</v>
      </c>
      <c r="B488" t="s">
        <v>12</v>
      </c>
      <c r="C488" t="s">
        <v>276</v>
      </c>
      <c r="D488" t="s">
        <v>13</v>
      </c>
      <c r="E488" t="s">
        <v>74</v>
      </c>
      <c r="F488" s="20">
        <v>0.82291666666666663</v>
      </c>
      <c r="G488" s="20">
        <v>0.82638888888888884</v>
      </c>
      <c r="H488" s="20">
        <v>0.82986111111111116</v>
      </c>
      <c r="I488" s="20">
        <v>0.83680555555555547</v>
      </c>
      <c r="J488">
        <v>5</v>
      </c>
      <c r="K488">
        <v>10</v>
      </c>
      <c r="L488" s="2">
        <v>1</v>
      </c>
      <c r="M488">
        <v>1</v>
      </c>
    </row>
    <row r="489" spans="1:13" x14ac:dyDescent="0.4">
      <c r="A489" s="10" t="s">
        <v>452</v>
      </c>
      <c r="B489" t="s">
        <v>12</v>
      </c>
      <c r="C489" t="s">
        <v>421</v>
      </c>
      <c r="D489" t="s">
        <v>13</v>
      </c>
      <c r="E489" t="s">
        <v>73</v>
      </c>
      <c r="F489" s="20">
        <v>0.83333333333333337</v>
      </c>
      <c r="G489" s="20">
        <v>0.83333333333333337</v>
      </c>
      <c r="H489" s="20">
        <v>0.83680555555555547</v>
      </c>
      <c r="I489" s="20">
        <v>0.84375</v>
      </c>
      <c r="J489">
        <v>0</v>
      </c>
      <c r="K489">
        <v>10</v>
      </c>
      <c r="L489" s="2">
        <v>1</v>
      </c>
      <c r="M489">
        <v>1</v>
      </c>
    </row>
    <row r="490" spans="1:13" x14ac:dyDescent="0.4">
      <c r="A490" s="10" t="s">
        <v>452</v>
      </c>
      <c r="B490" t="s">
        <v>12</v>
      </c>
      <c r="C490" t="s">
        <v>422</v>
      </c>
      <c r="D490" t="s">
        <v>13</v>
      </c>
      <c r="E490" t="s">
        <v>72</v>
      </c>
      <c r="F490" s="20">
        <v>0.85416666666666663</v>
      </c>
      <c r="G490" s="20">
        <v>0.85416666666666663</v>
      </c>
      <c r="H490" s="20">
        <v>0.85763888888888884</v>
      </c>
      <c r="I490" s="20">
        <v>0.86805555555555547</v>
      </c>
      <c r="J490">
        <v>0</v>
      </c>
      <c r="K490">
        <v>15</v>
      </c>
      <c r="L490" s="2">
        <v>1</v>
      </c>
      <c r="M490">
        <v>1</v>
      </c>
    </row>
    <row r="491" spans="1:13" x14ac:dyDescent="0.4">
      <c r="A491" s="10" t="s">
        <v>452</v>
      </c>
      <c r="B491" t="s">
        <v>12</v>
      </c>
      <c r="C491" t="s">
        <v>423</v>
      </c>
      <c r="D491" t="s">
        <v>13</v>
      </c>
      <c r="E491" t="s">
        <v>71</v>
      </c>
      <c r="F491" s="20">
        <v>0.86458333333333337</v>
      </c>
      <c r="G491" s="20">
        <v>0.86458333333333337</v>
      </c>
      <c r="H491" s="20">
        <v>0.86805555555555547</v>
      </c>
      <c r="I491" s="20">
        <v>0.875</v>
      </c>
      <c r="J491">
        <v>0</v>
      </c>
      <c r="K491">
        <v>10</v>
      </c>
      <c r="L491" s="2">
        <v>1</v>
      </c>
      <c r="M491">
        <v>1</v>
      </c>
    </row>
    <row r="492" spans="1:13" x14ac:dyDescent="0.4">
      <c r="A492" s="10" t="s">
        <v>452</v>
      </c>
      <c r="B492" t="s">
        <v>6</v>
      </c>
      <c r="C492" t="s">
        <v>396</v>
      </c>
      <c r="D492" t="s">
        <v>7</v>
      </c>
      <c r="E492" t="s">
        <v>73</v>
      </c>
      <c r="F492" s="20">
        <v>0.3923611111111111</v>
      </c>
      <c r="G492" s="20">
        <v>0.39583333333333331</v>
      </c>
      <c r="H492" s="20">
        <v>0.39930555555555558</v>
      </c>
      <c r="I492" s="20">
        <v>0.40972222222222227</v>
      </c>
      <c r="J492">
        <v>5</v>
      </c>
      <c r="K492">
        <v>15</v>
      </c>
      <c r="L492" s="2">
        <v>1</v>
      </c>
      <c r="M492">
        <v>1</v>
      </c>
    </row>
    <row r="493" spans="1:13" x14ac:dyDescent="0.4">
      <c r="A493" s="10" t="s">
        <v>452</v>
      </c>
      <c r="B493" t="s">
        <v>6</v>
      </c>
      <c r="C493" t="s">
        <v>424</v>
      </c>
      <c r="D493" t="s">
        <v>7</v>
      </c>
      <c r="E493" t="s">
        <v>71</v>
      </c>
      <c r="F493" s="20">
        <v>0.55902777777777779</v>
      </c>
      <c r="G493" s="20">
        <v>0.5625</v>
      </c>
      <c r="H493" s="20">
        <v>0.5625</v>
      </c>
      <c r="I493" s="20">
        <v>0.57291666666666663</v>
      </c>
      <c r="J493">
        <v>5</v>
      </c>
      <c r="K493">
        <v>15</v>
      </c>
      <c r="L493" s="2">
        <v>1</v>
      </c>
      <c r="M493">
        <v>1</v>
      </c>
    </row>
    <row r="494" spans="1:13" x14ac:dyDescent="0.4">
      <c r="A494" s="10" t="s">
        <v>452</v>
      </c>
      <c r="B494" t="s">
        <v>6</v>
      </c>
      <c r="C494" t="s">
        <v>365</v>
      </c>
      <c r="D494" t="s">
        <v>7</v>
      </c>
      <c r="E494" t="s">
        <v>72</v>
      </c>
      <c r="F494" s="20">
        <v>0.60069444444444442</v>
      </c>
      <c r="G494" s="20">
        <v>0.60416666666666663</v>
      </c>
      <c r="H494" s="20">
        <v>0.60416666666666663</v>
      </c>
      <c r="I494" s="20">
        <v>0.61458333333333337</v>
      </c>
      <c r="J494">
        <v>5</v>
      </c>
      <c r="K494">
        <v>15</v>
      </c>
      <c r="L494" s="2">
        <v>1</v>
      </c>
      <c r="M494">
        <v>1</v>
      </c>
    </row>
    <row r="495" spans="1:13" x14ac:dyDescent="0.4">
      <c r="A495" s="10" t="s">
        <v>452</v>
      </c>
      <c r="B495" t="s">
        <v>6</v>
      </c>
      <c r="C495" t="s">
        <v>425</v>
      </c>
      <c r="D495" t="s">
        <v>7</v>
      </c>
      <c r="E495" t="s">
        <v>73</v>
      </c>
      <c r="F495" s="20">
        <v>0.64236111111111105</v>
      </c>
      <c r="G495" s="20">
        <v>0.64583333333333337</v>
      </c>
      <c r="H495" s="20">
        <v>0.64444444444444449</v>
      </c>
      <c r="I495" s="20">
        <v>0.64930555555555558</v>
      </c>
      <c r="J495">
        <v>5</v>
      </c>
      <c r="K495">
        <v>7</v>
      </c>
      <c r="L495" s="2">
        <v>1</v>
      </c>
      <c r="M495">
        <v>1</v>
      </c>
    </row>
    <row r="496" spans="1:13" x14ac:dyDescent="0.4">
      <c r="A496" s="10" t="s">
        <v>452</v>
      </c>
      <c r="B496" t="s">
        <v>6</v>
      </c>
      <c r="C496" t="s">
        <v>426</v>
      </c>
      <c r="D496" t="s">
        <v>7</v>
      </c>
      <c r="E496" t="s">
        <v>71</v>
      </c>
      <c r="F496" s="20">
        <v>0.66319444444444442</v>
      </c>
      <c r="G496" s="20">
        <v>0.66666666666666663</v>
      </c>
      <c r="H496" s="20">
        <v>0.67013888888888884</v>
      </c>
      <c r="I496" s="20">
        <v>0.67708333333333337</v>
      </c>
      <c r="J496">
        <v>5</v>
      </c>
      <c r="K496">
        <v>10</v>
      </c>
      <c r="L496" s="2">
        <v>1</v>
      </c>
      <c r="M496">
        <v>1</v>
      </c>
    </row>
    <row r="497" spans="1:13" x14ac:dyDescent="0.4">
      <c r="A497" s="10" t="s">
        <v>452</v>
      </c>
      <c r="B497" t="s">
        <v>6</v>
      </c>
      <c r="C497" t="s">
        <v>411</v>
      </c>
      <c r="D497" t="s">
        <v>7</v>
      </c>
      <c r="E497" t="s">
        <v>75</v>
      </c>
      <c r="F497" s="20">
        <v>0.67361111111111116</v>
      </c>
      <c r="G497" s="20">
        <v>0.67708333333333337</v>
      </c>
      <c r="H497" s="20">
        <v>0.68055555555555547</v>
      </c>
      <c r="I497" s="20">
        <v>0.6875</v>
      </c>
      <c r="J497">
        <v>5</v>
      </c>
      <c r="K497">
        <v>10</v>
      </c>
      <c r="L497" s="2">
        <v>1</v>
      </c>
      <c r="M497">
        <v>1</v>
      </c>
    </row>
    <row r="498" spans="1:13" x14ac:dyDescent="0.4">
      <c r="A498" s="10" t="s">
        <v>452</v>
      </c>
      <c r="B498" t="s">
        <v>6</v>
      </c>
      <c r="C498" t="s">
        <v>147</v>
      </c>
      <c r="D498" t="s">
        <v>7</v>
      </c>
      <c r="E498" t="s">
        <v>72</v>
      </c>
      <c r="F498" s="20">
        <v>0.69444444444444453</v>
      </c>
      <c r="G498" s="20">
        <v>0.69791666666666663</v>
      </c>
      <c r="H498" s="20">
        <v>0.70138888888888884</v>
      </c>
      <c r="I498" s="20">
        <v>0.70833333333333337</v>
      </c>
      <c r="J498">
        <v>5</v>
      </c>
      <c r="K498">
        <v>10</v>
      </c>
      <c r="L498" s="2">
        <v>1</v>
      </c>
      <c r="M498">
        <v>1</v>
      </c>
    </row>
    <row r="499" spans="1:13" x14ac:dyDescent="0.4">
      <c r="A499" s="10" t="s">
        <v>452</v>
      </c>
      <c r="B499" t="s">
        <v>6</v>
      </c>
      <c r="C499" t="s">
        <v>427</v>
      </c>
      <c r="D499" t="s">
        <v>7</v>
      </c>
      <c r="E499" t="s">
        <v>75</v>
      </c>
      <c r="F499" s="20">
        <v>0.71875</v>
      </c>
      <c r="G499" s="20">
        <v>0.71875</v>
      </c>
      <c r="H499" s="20">
        <v>0.71875</v>
      </c>
      <c r="I499" s="20">
        <v>0.72916666666666663</v>
      </c>
      <c r="J499">
        <v>0</v>
      </c>
      <c r="K499">
        <v>15</v>
      </c>
      <c r="L499" s="2">
        <v>1</v>
      </c>
      <c r="M499">
        <v>1</v>
      </c>
    </row>
    <row r="500" spans="1:13" x14ac:dyDescent="0.4">
      <c r="A500" s="10" t="s">
        <v>452</v>
      </c>
      <c r="B500" t="s">
        <v>6</v>
      </c>
      <c r="C500" t="s">
        <v>428</v>
      </c>
      <c r="D500" t="s">
        <v>7</v>
      </c>
      <c r="E500" t="s">
        <v>72</v>
      </c>
      <c r="F500" s="20">
        <v>0.77083333333333337</v>
      </c>
      <c r="G500" s="20">
        <v>0.77083333333333337</v>
      </c>
      <c r="H500" s="20">
        <v>0.77430555555555547</v>
      </c>
      <c r="I500" s="20">
        <v>0.78125</v>
      </c>
      <c r="J500">
        <v>0</v>
      </c>
      <c r="K500">
        <v>10</v>
      </c>
      <c r="L500" s="2">
        <v>1</v>
      </c>
      <c r="M500">
        <v>1</v>
      </c>
    </row>
    <row r="501" spans="1:13" x14ac:dyDescent="0.4">
      <c r="A501" s="10" t="s">
        <v>452</v>
      </c>
      <c r="B501" t="s">
        <v>6</v>
      </c>
      <c r="C501" t="s">
        <v>429</v>
      </c>
      <c r="D501" t="s">
        <v>7</v>
      </c>
      <c r="E501" t="s">
        <v>71</v>
      </c>
      <c r="F501" s="20">
        <v>0.82291666666666663</v>
      </c>
      <c r="G501" s="20">
        <v>0.82638888888888884</v>
      </c>
      <c r="H501" s="20">
        <v>0.82986111111111116</v>
      </c>
      <c r="I501" s="20">
        <v>0.83680555555555547</v>
      </c>
      <c r="J501">
        <v>5</v>
      </c>
      <c r="K501">
        <v>10</v>
      </c>
      <c r="L501" s="2">
        <v>1</v>
      </c>
      <c r="M501">
        <v>1</v>
      </c>
    </row>
    <row r="502" spans="1:13" x14ac:dyDescent="0.4">
      <c r="A502" s="10" t="s">
        <v>452</v>
      </c>
      <c r="B502" t="s">
        <v>6</v>
      </c>
      <c r="C502" t="s">
        <v>391</v>
      </c>
      <c r="D502" t="s">
        <v>7</v>
      </c>
      <c r="E502" t="s">
        <v>71</v>
      </c>
      <c r="F502" s="20">
        <v>0.83333333333333337</v>
      </c>
      <c r="G502" s="20">
        <v>0.83333333333333337</v>
      </c>
      <c r="H502" s="20">
        <v>0.83680555555555547</v>
      </c>
      <c r="I502" s="20">
        <v>0.84375</v>
      </c>
      <c r="J502">
        <v>0</v>
      </c>
      <c r="K502">
        <v>10</v>
      </c>
      <c r="L502" s="2">
        <v>1</v>
      </c>
      <c r="M502">
        <v>1</v>
      </c>
    </row>
    <row r="503" spans="1:13" x14ac:dyDescent="0.4">
      <c r="A503" s="10" t="s">
        <v>452</v>
      </c>
      <c r="B503" t="s">
        <v>6</v>
      </c>
      <c r="C503" t="s">
        <v>401</v>
      </c>
      <c r="D503" t="s">
        <v>7</v>
      </c>
      <c r="E503" t="s">
        <v>74</v>
      </c>
      <c r="F503" s="20">
        <v>0.85416666666666663</v>
      </c>
      <c r="G503" s="20">
        <v>0.85416666666666663</v>
      </c>
      <c r="H503" s="20">
        <v>0.85763888888888884</v>
      </c>
      <c r="I503" s="20">
        <v>0.86805555555555547</v>
      </c>
      <c r="J503">
        <v>0</v>
      </c>
      <c r="K503">
        <v>15</v>
      </c>
      <c r="L503" s="2">
        <v>1</v>
      </c>
      <c r="M503">
        <v>1</v>
      </c>
    </row>
    <row r="504" spans="1:13" x14ac:dyDescent="0.4">
      <c r="A504" s="34"/>
      <c r="L504" s="2"/>
      <c r="M504" s="3">
        <f ca="1">SUM(table1[[#All],[Count]])</f>
        <v>502</v>
      </c>
    </row>
  </sheetData>
  <conditionalFormatting sqref="C1 E1">
    <cfRule type="duplicateValues" dxfId="29" priority="61"/>
  </conditionalFormatting>
  <conditionalFormatting sqref="C504:C1048576">
    <cfRule type="duplicateValues" dxfId="28" priority="7"/>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sqref="A1:M46"/>
    </sheetView>
  </sheetViews>
  <sheetFormatPr defaultRowHeight="21" x14ac:dyDescent="0.4"/>
  <cols>
    <col min="2" max="2" width="14.19921875" customWidth="1"/>
    <col min="3" max="3" width="15" customWidth="1"/>
    <col min="5" max="5" width="16.796875" customWidth="1"/>
    <col min="6" max="6" width="14.296875" customWidth="1"/>
    <col min="7" max="7" width="20.09765625" customWidth="1"/>
    <col min="8" max="8" width="12.296875" customWidth="1"/>
    <col min="9" max="9" width="11.5" customWidth="1"/>
    <col min="10" max="10" width="18.19921875" customWidth="1"/>
    <col min="11" max="11" width="16.5" customWidth="1"/>
    <col min="12" max="12" width="17.09765625" customWidth="1"/>
  </cols>
  <sheetData>
    <row r="1" spans="1:13" x14ac:dyDescent="0.4">
      <c r="A1" t="s">
        <v>430</v>
      </c>
      <c r="B1" t="s">
        <v>455</v>
      </c>
      <c r="C1" t="s">
        <v>456</v>
      </c>
      <c r="D1" t="s">
        <v>1</v>
      </c>
      <c r="E1" t="s">
        <v>457</v>
      </c>
      <c r="F1" t="s">
        <v>458</v>
      </c>
      <c r="G1" t="s">
        <v>459</v>
      </c>
      <c r="H1" t="s">
        <v>460</v>
      </c>
      <c r="I1" t="s">
        <v>463</v>
      </c>
      <c r="J1" t="s">
        <v>461</v>
      </c>
      <c r="K1" t="s">
        <v>24</v>
      </c>
      <c r="L1" t="s">
        <v>462</v>
      </c>
      <c r="M1" t="s">
        <v>432</v>
      </c>
    </row>
    <row r="2" spans="1:13" x14ac:dyDescent="0.4">
      <c r="A2" t="s">
        <v>445</v>
      </c>
      <c r="B2" t="s">
        <v>4</v>
      </c>
      <c r="C2" t="s">
        <v>446</v>
      </c>
      <c r="D2" t="s">
        <v>5</v>
      </c>
      <c r="E2" t="s">
        <v>71</v>
      </c>
      <c r="F2" s="4">
        <v>0.36805555555555558</v>
      </c>
      <c r="G2" s="4">
        <v>0.375</v>
      </c>
      <c r="H2" s="4">
        <v>0.37152777777777773</v>
      </c>
      <c r="I2" s="4">
        <v>0.38194444444444442</v>
      </c>
      <c r="J2">
        <v>10</v>
      </c>
      <c r="K2">
        <v>15</v>
      </c>
      <c r="L2">
        <v>1</v>
      </c>
      <c r="M2">
        <v>1</v>
      </c>
    </row>
    <row r="3" spans="1:13" x14ac:dyDescent="0.4">
      <c r="A3" t="s">
        <v>445</v>
      </c>
      <c r="B3" t="s">
        <v>4</v>
      </c>
      <c r="C3" t="s">
        <v>15</v>
      </c>
      <c r="D3" t="s">
        <v>5</v>
      </c>
      <c r="E3" t="s">
        <v>75</v>
      </c>
      <c r="F3" s="4">
        <v>0.37152777777777773</v>
      </c>
      <c r="G3" s="4">
        <v>0.375</v>
      </c>
      <c r="H3" s="4">
        <v>0.37847222222222227</v>
      </c>
      <c r="I3" s="4">
        <v>0.38541666666666669</v>
      </c>
      <c r="J3">
        <v>5</v>
      </c>
      <c r="K3">
        <v>10</v>
      </c>
      <c r="L3">
        <v>1</v>
      </c>
      <c r="M3">
        <v>1</v>
      </c>
    </row>
    <row r="4" spans="1:13" x14ac:dyDescent="0.4">
      <c r="A4" t="s">
        <v>445</v>
      </c>
      <c r="B4" t="s">
        <v>4</v>
      </c>
      <c r="C4" t="s">
        <v>21</v>
      </c>
      <c r="D4" t="s">
        <v>5</v>
      </c>
      <c r="E4" t="s">
        <v>74</v>
      </c>
      <c r="F4" s="4">
        <v>0.3923611111111111</v>
      </c>
      <c r="G4" s="4">
        <v>0.39583333333333331</v>
      </c>
      <c r="H4" s="4">
        <v>0.39930555555555558</v>
      </c>
      <c r="I4" s="4">
        <v>0.40972222222222227</v>
      </c>
      <c r="J4">
        <v>5</v>
      </c>
      <c r="K4">
        <v>15</v>
      </c>
      <c r="L4">
        <v>1</v>
      </c>
      <c r="M4">
        <v>1</v>
      </c>
    </row>
    <row r="5" spans="1:13" x14ac:dyDescent="0.4">
      <c r="A5" t="s">
        <v>452</v>
      </c>
      <c r="B5" t="s">
        <v>6</v>
      </c>
      <c r="C5" t="s">
        <v>396</v>
      </c>
      <c r="D5" t="s">
        <v>7</v>
      </c>
      <c r="E5" t="s">
        <v>73</v>
      </c>
      <c r="F5" s="4">
        <v>0.3923611111111111</v>
      </c>
      <c r="G5" s="4">
        <v>0.39583333333333331</v>
      </c>
      <c r="H5" s="4">
        <v>0.39930555555555558</v>
      </c>
      <c r="I5" s="4">
        <v>0.40972222222222227</v>
      </c>
      <c r="J5">
        <v>5</v>
      </c>
      <c r="K5">
        <v>15</v>
      </c>
      <c r="L5">
        <v>1</v>
      </c>
      <c r="M5">
        <v>1</v>
      </c>
    </row>
    <row r="6" spans="1:13" x14ac:dyDescent="0.4">
      <c r="A6" t="s">
        <v>452</v>
      </c>
      <c r="B6" t="s">
        <v>438</v>
      </c>
      <c r="C6" t="s">
        <v>417</v>
      </c>
      <c r="D6" t="s">
        <v>52</v>
      </c>
      <c r="E6" t="s">
        <v>74</v>
      </c>
      <c r="F6" s="4">
        <v>0.3923611111111111</v>
      </c>
      <c r="G6" s="4">
        <v>0.39583333333333331</v>
      </c>
      <c r="H6" s="4">
        <v>0.39930555555555558</v>
      </c>
      <c r="I6" s="4">
        <v>0.40972222222222227</v>
      </c>
      <c r="J6">
        <v>5</v>
      </c>
      <c r="K6">
        <v>15</v>
      </c>
      <c r="L6">
        <v>1</v>
      </c>
      <c r="M6">
        <v>1</v>
      </c>
    </row>
    <row r="7" spans="1:13" x14ac:dyDescent="0.4">
      <c r="A7" t="s">
        <v>452</v>
      </c>
      <c r="B7" t="s">
        <v>16</v>
      </c>
      <c r="C7" t="s">
        <v>407</v>
      </c>
      <c r="D7" t="s">
        <v>17</v>
      </c>
      <c r="E7" t="s">
        <v>75</v>
      </c>
      <c r="F7" s="4">
        <v>0.38194444444444442</v>
      </c>
      <c r="G7" s="4">
        <v>0.38541666666666669</v>
      </c>
      <c r="H7" s="4">
        <v>0.3888888888888889</v>
      </c>
      <c r="I7" s="4">
        <v>0.39930555555555558</v>
      </c>
      <c r="J7">
        <v>5</v>
      </c>
      <c r="K7">
        <v>15</v>
      </c>
      <c r="L7">
        <v>1</v>
      </c>
      <c r="M7">
        <v>1</v>
      </c>
    </row>
    <row r="8" spans="1:13" x14ac:dyDescent="0.4">
      <c r="A8" t="s">
        <v>452</v>
      </c>
      <c r="B8" t="s">
        <v>4</v>
      </c>
      <c r="C8" t="s">
        <v>273</v>
      </c>
      <c r="D8" t="s">
        <v>5</v>
      </c>
      <c r="E8" t="s">
        <v>74</v>
      </c>
      <c r="F8" s="4">
        <v>0.3923611111111111</v>
      </c>
      <c r="G8" s="4">
        <v>0.39583333333333331</v>
      </c>
      <c r="H8" s="4">
        <v>0.39930555555555558</v>
      </c>
      <c r="I8" s="4">
        <v>0.40972222222222227</v>
      </c>
      <c r="J8">
        <v>5</v>
      </c>
      <c r="K8">
        <v>15</v>
      </c>
      <c r="L8">
        <v>1</v>
      </c>
      <c r="M8">
        <v>1</v>
      </c>
    </row>
    <row r="9" spans="1:13" x14ac:dyDescent="0.4">
      <c r="A9" t="s">
        <v>452</v>
      </c>
      <c r="B9" t="s">
        <v>4</v>
      </c>
      <c r="C9" t="s">
        <v>393</v>
      </c>
      <c r="D9" t="s">
        <v>5</v>
      </c>
      <c r="E9" t="s">
        <v>75</v>
      </c>
      <c r="F9" s="4">
        <v>0.37152777777777773</v>
      </c>
      <c r="G9" s="4">
        <v>0.375</v>
      </c>
      <c r="H9" s="4">
        <v>0.37847222222222227</v>
      </c>
      <c r="I9" s="4">
        <v>0.38541666666666669</v>
      </c>
      <c r="J9">
        <v>5</v>
      </c>
      <c r="K9">
        <v>10</v>
      </c>
      <c r="L9">
        <v>1</v>
      </c>
      <c r="M9">
        <v>1</v>
      </c>
    </row>
    <row r="10" spans="1:13" x14ac:dyDescent="0.4">
      <c r="A10" t="s">
        <v>452</v>
      </c>
      <c r="B10" t="s">
        <v>4</v>
      </c>
      <c r="C10" t="s">
        <v>392</v>
      </c>
      <c r="D10" t="s">
        <v>5</v>
      </c>
      <c r="E10" t="s">
        <v>71</v>
      </c>
      <c r="F10" s="4">
        <v>0.36805555555555558</v>
      </c>
      <c r="G10" s="4">
        <v>0.375</v>
      </c>
      <c r="H10" s="4">
        <v>0.37152777777777773</v>
      </c>
      <c r="I10" s="4">
        <v>0.38194444444444442</v>
      </c>
      <c r="J10">
        <v>10</v>
      </c>
      <c r="K10">
        <v>15</v>
      </c>
      <c r="L10">
        <v>1</v>
      </c>
      <c r="M10">
        <v>1</v>
      </c>
    </row>
    <row r="11" spans="1:13" x14ac:dyDescent="0.4">
      <c r="A11" t="s">
        <v>335</v>
      </c>
      <c r="B11" t="s">
        <v>6</v>
      </c>
      <c r="C11" t="s">
        <v>382</v>
      </c>
      <c r="D11" t="s">
        <v>7</v>
      </c>
      <c r="E11" t="s">
        <v>73</v>
      </c>
      <c r="F11" s="4">
        <v>0.3923611111111111</v>
      </c>
      <c r="G11" s="4">
        <v>0.39583333333333331</v>
      </c>
      <c r="H11" s="4">
        <v>0.39930555555555558</v>
      </c>
      <c r="I11" s="4">
        <v>0.40972222222222227</v>
      </c>
      <c r="J11">
        <v>5</v>
      </c>
      <c r="K11">
        <v>15</v>
      </c>
      <c r="L11">
        <v>1</v>
      </c>
      <c r="M11">
        <v>1</v>
      </c>
    </row>
    <row r="12" spans="1:13" x14ac:dyDescent="0.4">
      <c r="A12" t="s">
        <v>335</v>
      </c>
      <c r="B12" t="s">
        <v>438</v>
      </c>
      <c r="C12" t="s">
        <v>373</v>
      </c>
      <c r="D12" t="s">
        <v>52</v>
      </c>
      <c r="E12" t="s">
        <v>74</v>
      </c>
      <c r="F12" s="4">
        <v>0.3923611111111111</v>
      </c>
      <c r="G12" s="4">
        <v>0.39583333333333331</v>
      </c>
      <c r="H12" s="4">
        <v>0.39930555555555558</v>
      </c>
      <c r="I12" s="4">
        <v>0.40972222222222227</v>
      </c>
      <c r="J12">
        <v>5</v>
      </c>
      <c r="K12">
        <v>15</v>
      </c>
      <c r="L12">
        <v>1</v>
      </c>
      <c r="M12">
        <v>1</v>
      </c>
    </row>
    <row r="13" spans="1:13" x14ac:dyDescent="0.4">
      <c r="A13" t="s">
        <v>335</v>
      </c>
      <c r="B13" t="s">
        <v>16</v>
      </c>
      <c r="C13" t="s">
        <v>148</v>
      </c>
      <c r="D13" t="s">
        <v>17</v>
      </c>
      <c r="E13" t="s">
        <v>75</v>
      </c>
      <c r="F13" s="4">
        <v>0.38194444444444442</v>
      </c>
      <c r="G13" s="4">
        <v>0.38541666666666669</v>
      </c>
      <c r="H13" s="4">
        <v>0.3888888888888889</v>
      </c>
      <c r="I13" s="4">
        <v>0.39930555555555558</v>
      </c>
      <c r="J13">
        <v>5</v>
      </c>
      <c r="K13">
        <v>15</v>
      </c>
      <c r="L13">
        <v>1</v>
      </c>
      <c r="M13">
        <v>1</v>
      </c>
    </row>
    <row r="14" spans="1:13" x14ac:dyDescent="0.4">
      <c r="A14" t="s">
        <v>335</v>
      </c>
      <c r="B14" t="s">
        <v>4</v>
      </c>
      <c r="C14" t="s">
        <v>338</v>
      </c>
      <c r="D14" t="s">
        <v>5</v>
      </c>
      <c r="E14" t="s">
        <v>74</v>
      </c>
      <c r="F14" s="4">
        <v>0.3923611111111111</v>
      </c>
      <c r="G14" s="4">
        <v>0.39583333333333331</v>
      </c>
      <c r="H14" s="4">
        <v>0.39930555555555558</v>
      </c>
      <c r="I14" s="4">
        <v>0.40972222222222227</v>
      </c>
      <c r="J14">
        <v>5</v>
      </c>
      <c r="K14">
        <v>15</v>
      </c>
      <c r="L14">
        <v>1</v>
      </c>
      <c r="M14">
        <v>1</v>
      </c>
    </row>
    <row r="15" spans="1:13" x14ac:dyDescent="0.4">
      <c r="A15" t="s">
        <v>335</v>
      </c>
      <c r="B15" t="s">
        <v>4</v>
      </c>
      <c r="C15" t="s">
        <v>337</v>
      </c>
      <c r="D15" t="s">
        <v>5</v>
      </c>
      <c r="E15" t="s">
        <v>75</v>
      </c>
      <c r="F15" s="4">
        <v>0.37152777777777773</v>
      </c>
      <c r="G15" s="4">
        <v>0.375</v>
      </c>
      <c r="H15" s="4">
        <v>0.37847222222222227</v>
      </c>
      <c r="I15" s="4">
        <v>0.38541666666666669</v>
      </c>
      <c r="J15">
        <v>5</v>
      </c>
      <c r="K15">
        <v>10</v>
      </c>
      <c r="L15">
        <v>1</v>
      </c>
      <c r="M15">
        <v>1</v>
      </c>
    </row>
    <row r="16" spans="1:13" x14ac:dyDescent="0.4">
      <c r="A16" t="s">
        <v>335</v>
      </c>
      <c r="B16" t="s">
        <v>4</v>
      </c>
      <c r="C16" t="s">
        <v>336</v>
      </c>
      <c r="D16" t="s">
        <v>5</v>
      </c>
      <c r="E16" t="s">
        <v>71</v>
      </c>
      <c r="F16" s="4">
        <v>0.36805555555555558</v>
      </c>
      <c r="G16" s="4">
        <v>0.375</v>
      </c>
      <c r="H16" s="4">
        <v>0.37152777777777773</v>
      </c>
      <c r="I16" s="4">
        <v>0.38194444444444442</v>
      </c>
      <c r="J16">
        <v>10</v>
      </c>
      <c r="K16">
        <v>15</v>
      </c>
      <c r="L16">
        <v>1</v>
      </c>
      <c r="M16">
        <v>1</v>
      </c>
    </row>
    <row r="17" spans="1:13" x14ac:dyDescent="0.4">
      <c r="A17" t="s">
        <v>334</v>
      </c>
      <c r="B17" t="s">
        <v>6</v>
      </c>
      <c r="C17" t="s">
        <v>322</v>
      </c>
      <c r="D17" t="s">
        <v>7</v>
      </c>
      <c r="E17" t="s">
        <v>73</v>
      </c>
      <c r="F17" s="4">
        <v>0.3923611111111111</v>
      </c>
      <c r="G17" s="4">
        <v>0.39583333333333331</v>
      </c>
      <c r="H17" s="4">
        <v>0.39930555555555558</v>
      </c>
      <c r="I17" s="4">
        <v>0.40972222222222227</v>
      </c>
      <c r="J17">
        <v>5</v>
      </c>
      <c r="K17">
        <v>15</v>
      </c>
      <c r="L17">
        <v>1</v>
      </c>
      <c r="M17">
        <v>1</v>
      </c>
    </row>
    <row r="18" spans="1:13" x14ac:dyDescent="0.4">
      <c r="A18" t="s">
        <v>334</v>
      </c>
      <c r="B18" t="s">
        <v>438</v>
      </c>
      <c r="C18" t="s">
        <v>449</v>
      </c>
      <c r="D18" t="s">
        <v>52</v>
      </c>
      <c r="E18" t="s">
        <v>74</v>
      </c>
      <c r="F18" s="4">
        <v>0.3923611111111111</v>
      </c>
      <c r="G18" s="4">
        <v>0.39583333333333331</v>
      </c>
      <c r="H18" s="4">
        <v>0.39930555555555558</v>
      </c>
      <c r="I18" s="4">
        <v>0.40972222222222227</v>
      </c>
      <c r="J18">
        <v>5</v>
      </c>
      <c r="K18">
        <v>15</v>
      </c>
      <c r="L18">
        <v>1</v>
      </c>
      <c r="M18">
        <v>1</v>
      </c>
    </row>
    <row r="19" spans="1:13" x14ac:dyDescent="0.4">
      <c r="A19" t="s">
        <v>334</v>
      </c>
      <c r="B19" t="s">
        <v>16</v>
      </c>
      <c r="C19" t="s">
        <v>299</v>
      </c>
      <c r="D19" t="s">
        <v>17</v>
      </c>
      <c r="E19" t="s">
        <v>75</v>
      </c>
      <c r="F19" s="4">
        <v>0.38194444444444442</v>
      </c>
      <c r="G19" s="4">
        <v>0.38541666666666669</v>
      </c>
      <c r="H19" s="4">
        <v>0.3888888888888889</v>
      </c>
      <c r="I19" s="4">
        <v>0.39930555555555558</v>
      </c>
      <c r="J19">
        <v>5</v>
      </c>
      <c r="K19">
        <v>15</v>
      </c>
      <c r="L19">
        <v>1</v>
      </c>
      <c r="M19">
        <v>1</v>
      </c>
    </row>
    <row r="20" spans="1:13" x14ac:dyDescent="0.4">
      <c r="A20" t="s">
        <v>334</v>
      </c>
      <c r="B20" t="s">
        <v>4</v>
      </c>
      <c r="C20" t="s">
        <v>273</v>
      </c>
      <c r="D20" t="s">
        <v>5</v>
      </c>
      <c r="E20" t="s">
        <v>74</v>
      </c>
      <c r="F20" s="4">
        <v>0.3923611111111111</v>
      </c>
      <c r="G20" s="4">
        <v>0.39583333333333331</v>
      </c>
      <c r="H20" s="4">
        <v>0.39930555555555558</v>
      </c>
      <c r="I20" s="4">
        <v>0.40972222222222227</v>
      </c>
      <c r="J20">
        <v>5</v>
      </c>
      <c r="K20">
        <v>15</v>
      </c>
      <c r="L20">
        <v>1</v>
      </c>
      <c r="M20">
        <v>1</v>
      </c>
    </row>
    <row r="21" spans="1:13" x14ac:dyDescent="0.4">
      <c r="A21" t="s">
        <v>334</v>
      </c>
      <c r="B21" t="s">
        <v>4</v>
      </c>
      <c r="C21" t="s">
        <v>272</v>
      </c>
      <c r="D21" t="s">
        <v>5</v>
      </c>
      <c r="E21" t="s">
        <v>75</v>
      </c>
      <c r="F21" s="4">
        <v>0.37152777777777773</v>
      </c>
      <c r="G21" s="4">
        <v>0.375</v>
      </c>
      <c r="H21" s="4">
        <v>0.37847222222222227</v>
      </c>
      <c r="I21" s="4">
        <v>0.38541666666666669</v>
      </c>
      <c r="J21">
        <v>5</v>
      </c>
      <c r="K21">
        <v>10</v>
      </c>
      <c r="L21">
        <v>1</v>
      </c>
      <c r="M21">
        <v>1</v>
      </c>
    </row>
    <row r="22" spans="1:13" x14ac:dyDescent="0.4">
      <c r="A22" t="s">
        <v>334</v>
      </c>
      <c r="B22" t="s">
        <v>4</v>
      </c>
      <c r="C22" t="s">
        <v>271</v>
      </c>
      <c r="D22" t="s">
        <v>5</v>
      </c>
      <c r="E22" t="s">
        <v>71</v>
      </c>
      <c r="F22" s="4">
        <v>0.36805555555555558</v>
      </c>
      <c r="G22" s="4">
        <v>0.375</v>
      </c>
      <c r="H22" s="4">
        <v>0.37152777777777773</v>
      </c>
      <c r="I22" s="4">
        <v>0.38194444444444442</v>
      </c>
      <c r="J22">
        <v>10</v>
      </c>
      <c r="K22">
        <v>15</v>
      </c>
      <c r="L22">
        <v>1</v>
      </c>
      <c r="M22">
        <v>1</v>
      </c>
    </row>
    <row r="23" spans="1:13" x14ac:dyDescent="0.4">
      <c r="A23" t="s">
        <v>333</v>
      </c>
      <c r="B23" t="s">
        <v>6</v>
      </c>
      <c r="C23" t="s">
        <v>322</v>
      </c>
      <c r="D23" t="s">
        <v>7</v>
      </c>
      <c r="E23" t="s">
        <v>73</v>
      </c>
      <c r="F23" s="4">
        <v>0.3923611111111111</v>
      </c>
      <c r="G23" s="4">
        <v>0.39583333333333331</v>
      </c>
      <c r="H23" s="4">
        <v>0.39930555555555558</v>
      </c>
      <c r="I23" s="4">
        <v>0.40972222222222227</v>
      </c>
      <c r="J23">
        <v>5</v>
      </c>
      <c r="K23">
        <v>15</v>
      </c>
      <c r="L23">
        <v>1</v>
      </c>
      <c r="M23">
        <v>1</v>
      </c>
    </row>
    <row r="24" spans="1:13" x14ac:dyDescent="0.4">
      <c r="A24" t="s">
        <v>333</v>
      </c>
      <c r="B24" t="s">
        <v>438</v>
      </c>
      <c r="C24" t="s">
        <v>449</v>
      </c>
      <c r="D24" t="s">
        <v>52</v>
      </c>
      <c r="E24" t="s">
        <v>74</v>
      </c>
      <c r="F24" s="4">
        <v>0.3923611111111111</v>
      </c>
      <c r="G24" s="4">
        <v>0.39583333333333331</v>
      </c>
      <c r="H24" s="4">
        <v>0.39930555555555558</v>
      </c>
      <c r="I24" s="4">
        <v>0.40972222222222227</v>
      </c>
      <c r="J24">
        <v>5</v>
      </c>
      <c r="K24">
        <v>15</v>
      </c>
      <c r="L24">
        <v>1</v>
      </c>
      <c r="M24">
        <v>1</v>
      </c>
    </row>
    <row r="25" spans="1:13" x14ac:dyDescent="0.4">
      <c r="A25" t="s">
        <v>333</v>
      </c>
      <c r="B25" t="s">
        <v>16</v>
      </c>
      <c r="C25" t="s">
        <v>299</v>
      </c>
      <c r="D25" t="s">
        <v>17</v>
      </c>
      <c r="E25" t="s">
        <v>75</v>
      </c>
      <c r="F25" s="4">
        <v>0.38194444444444442</v>
      </c>
      <c r="G25" s="4">
        <v>0.38541666666666669</v>
      </c>
      <c r="H25" s="4">
        <v>0.3888888888888889</v>
      </c>
      <c r="I25" s="4">
        <v>0.39930555555555558</v>
      </c>
      <c r="J25">
        <v>5</v>
      </c>
      <c r="K25">
        <v>15</v>
      </c>
      <c r="L25">
        <v>1</v>
      </c>
      <c r="M25">
        <v>1</v>
      </c>
    </row>
    <row r="26" spans="1:13" x14ac:dyDescent="0.4">
      <c r="A26" t="s">
        <v>333</v>
      </c>
      <c r="B26" t="s">
        <v>4</v>
      </c>
      <c r="C26" t="s">
        <v>273</v>
      </c>
      <c r="D26" t="s">
        <v>5</v>
      </c>
      <c r="E26" t="s">
        <v>74</v>
      </c>
      <c r="F26" s="4">
        <v>0.3923611111111111</v>
      </c>
      <c r="G26" s="4">
        <v>0.39583333333333331</v>
      </c>
      <c r="H26" s="4">
        <v>0.39930555555555558</v>
      </c>
      <c r="I26" s="4">
        <v>0.40972222222222227</v>
      </c>
      <c r="J26">
        <v>5</v>
      </c>
      <c r="K26">
        <v>15</v>
      </c>
      <c r="L26">
        <v>1</v>
      </c>
      <c r="M26">
        <v>1</v>
      </c>
    </row>
    <row r="27" spans="1:13" x14ac:dyDescent="0.4">
      <c r="A27" t="s">
        <v>333</v>
      </c>
      <c r="B27" t="s">
        <v>4</v>
      </c>
      <c r="C27" t="s">
        <v>272</v>
      </c>
      <c r="D27" t="s">
        <v>5</v>
      </c>
      <c r="E27" t="s">
        <v>75</v>
      </c>
      <c r="F27" s="4">
        <v>0.37152777777777773</v>
      </c>
      <c r="G27" s="4">
        <v>0.375</v>
      </c>
      <c r="H27" s="4">
        <v>0.37847222222222227</v>
      </c>
      <c r="I27" s="4">
        <v>0.38541666666666669</v>
      </c>
      <c r="J27">
        <v>5</v>
      </c>
      <c r="K27">
        <v>10</v>
      </c>
      <c r="L27">
        <v>1</v>
      </c>
      <c r="M27">
        <v>1</v>
      </c>
    </row>
    <row r="28" spans="1:13" x14ac:dyDescent="0.4">
      <c r="A28" t="s">
        <v>333</v>
      </c>
      <c r="B28" t="s">
        <v>4</v>
      </c>
      <c r="C28" t="s">
        <v>271</v>
      </c>
      <c r="D28" t="s">
        <v>5</v>
      </c>
      <c r="E28" t="s">
        <v>71</v>
      </c>
      <c r="F28" s="4">
        <v>0.36805555555555558</v>
      </c>
      <c r="G28" s="4">
        <v>0.375</v>
      </c>
      <c r="H28" s="4">
        <v>0.37152777777777773</v>
      </c>
      <c r="I28" s="4">
        <v>0.38194444444444442</v>
      </c>
      <c r="J28">
        <v>10</v>
      </c>
      <c r="K28">
        <v>15</v>
      </c>
      <c r="L28">
        <v>1</v>
      </c>
      <c r="M28">
        <v>1</v>
      </c>
    </row>
    <row r="29" spans="1:13" x14ac:dyDescent="0.4">
      <c r="A29" t="s">
        <v>270</v>
      </c>
      <c r="B29" t="s">
        <v>6</v>
      </c>
      <c r="C29" t="s">
        <v>258</v>
      </c>
      <c r="D29" t="s">
        <v>7</v>
      </c>
      <c r="E29" t="s">
        <v>73</v>
      </c>
      <c r="F29" s="4">
        <v>0.3923611111111111</v>
      </c>
      <c r="G29" s="4">
        <v>0.39583333333333331</v>
      </c>
      <c r="H29" s="4">
        <v>0.39930555555555558</v>
      </c>
      <c r="I29" s="4">
        <v>0.40972222222222227</v>
      </c>
      <c r="J29">
        <v>5</v>
      </c>
      <c r="K29">
        <v>15</v>
      </c>
      <c r="L29">
        <v>1</v>
      </c>
      <c r="M29">
        <v>1</v>
      </c>
    </row>
    <row r="30" spans="1:13" x14ac:dyDescent="0.4">
      <c r="A30" t="s">
        <v>270</v>
      </c>
      <c r="B30" t="s">
        <v>16</v>
      </c>
      <c r="C30" t="s">
        <v>240</v>
      </c>
      <c r="D30" t="s">
        <v>17</v>
      </c>
      <c r="E30" t="s">
        <v>75</v>
      </c>
      <c r="F30" s="4">
        <v>0.38194444444444442</v>
      </c>
      <c r="G30" s="4">
        <v>0.38541666666666669</v>
      </c>
      <c r="H30" s="4">
        <v>0.3888888888888889</v>
      </c>
      <c r="I30" s="4">
        <v>0.39930555555555558</v>
      </c>
      <c r="J30">
        <v>5</v>
      </c>
      <c r="K30">
        <v>15</v>
      </c>
      <c r="L30">
        <v>1</v>
      </c>
      <c r="M30">
        <v>1</v>
      </c>
    </row>
    <row r="31" spans="1:13" x14ac:dyDescent="0.4">
      <c r="A31" t="s">
        <v>270</v>
      </c>
      <c r="B31" t="s">
        <v>4</v>
      </c>
      <c r="C31" t="s">
        <v>212</v>
      </c>
      <c r="D31" t="s">
        <v>5</v>
      </c>
      <c r="E31" t="s">
        <v>74</v>
      </c>
      <c r="F31" s="4">
        <v>0.3923611111111111</v>
      </c>
      <c r="G31" s="4">
        <v>0.39583333333333331</v>
      </c>
      <c r="H31" s="4">
        <v>0.39930555555555558</v>
      </c>
      <c r="I31" s="4">
        <v>0.40972222222222227</v>
      </c>
      <c r="J31">
        <v>5</v>
      </c>
      <c r="K31">
        <v>15</v>
      </c>
      <c r="L31">
        <v>1</v>
      </c>
      <c r="M31">
        <v>1</v>
      </c>
    </row>
    <row r="32" spans="1:13" x14ac:dyDescent="0.4">
      <c r="A32" t="s">
        <v>445</v>
      </c>
      <c r="B32" t="s">
        <v>16</v>
      </c>
      <c r="C32" t="s">
        <v>60</v>
      </c>
      <c r="D32" t="s">
        <v>17</v>
      </c>
      <c r="E32" t="s">
        <v>75</v>
      </c>
      <c r="F32" s="4">
        <v>0.38194444444444442</v>
      </c>
      <c r="G32" s="4">
        <v>0.38541666666666669</v>
      </c>
      <c r="H32" s="4">
        <v>0.3888888888888889</v>
      </c>
      <c r="I32" s="4">
        <v>0.39930555555555558</v>
      </c>
      <c r="J32">
        <v>5</v>
      </c>
      <c r="K32">
        <v>15</v>
      </c>
      <c r="L32">
        <v>1</v>
      </c>
      <c r="M32">
        <v>1</v>
      </c>
    </row>
    <row r="33" spans="1:13" x14ac:dyDescent="0.4">
      <c r="A33" t="s">
        <v>270</v>
      </c>
      <c r="B33" t="s">
        <v>4</v>
      </c>
      <c r="C33" t="s">
        <v>211</v>
      </c>
      <c r="D33" t="s">
        <v>5</v>
      </c>
      <c r="E33" t="s">
        <v>75</v>
      </c>
      <c r="F33" s="4">
        <v>0.37152777777777773</v>
      </c>
      <c r="G33" s="4">
        <v>0.375</v>
      </c>
      <c r="H33" s="4">
        <v>0.37847222222222227</v>
      </c>
      <c r="I33" s="4">
        <v>0.38541666666666669</v>
      </c>
      <c r="J33">
        <v>5</v>
      </c>
      <c r="K33">
        <v>10</v>
      </c>
      <c r="L33">
        <v>1</v>
      </c>
      <c r="M33">
        <v>1</v>
      </c>
    </row>
    <row r="34" spans="1:13" x14ac:dyDescent="0.4">
      <c r="A34" t="s">
        <v>270</v>
      </c>
      <c r="B34" t="s">
        <v>4</v>
      </c>
      <c r="C34" t="s">
        <v>210</v>
      </c>
      <c r="D34" t="s">
        <v>5</v>
      </c>
      <c r="E34" t="s">
        <v>71</v>
      </c>
      <c r="F34" s="4">
        <v>0.36805555555555558</v>
      </c>
      <c r="G34" s="4">
        <v>0.375</v>
      </c>
      <c r="H34" s="4">
        <v>0.37152777777777773</v>
      </c>
      <c r="I34" s="4">
        <v>0.38194444444444442</v>
      </c>
      <c r="J34">
        <v>10</v>
      </c>
      <c r="K34">
        <v>15</v>
      </c>
      <c r="L34">
        <v>1</v>
      </c>
      <c r="M34">
        <v>1</v>
      </c>
    </row>
    <row r="35" spans="1:13" x14ac:dyDescent="0.4">
      <c r="A35" t="s">
        <v>209</v>
      </c>
      <c r="B35" t="s">
        <v>6</v>
      </c>
      <c r="C35" t="s">
        <v>197</v>
      </c>
      <c r="D35" t="s">
        <v>7</v>
      </c>
      <c r="E35" t="s">
        <v>73</v>
      </c>
      <c r="F35" s="4">
        <v>0.3923611111111111</v>
      </c>
      <c r="G35" s="4">
        <v>0.39583333333333331</v>
      </c>
      <c r="H35" s="4">
        <v>0.39930555555555558</v>
      </c>
      <c r="I35" s="4">
        <v>0.40972222222222227</v>
      </c>
      <c r="J35">
        <v>5</v>
      </c>
      <c r="K35">
        <v>15</v>
      </c>
      <c r="L35">
        <v>1</v>
      </c>
      <c r="M35">
        <v>1</v>
      </c>
    </row>
    <row r="36" spans="1:13" x14ac:dyDescent="0.4">
      <c r="A36" t="s">
        <v>209</v>
      </c>
      <c r="B36" t="s">
        <v>438</v>
      </c>
      <c r="C36" t="s">
        <v>186</v>
      </c>
      <c r="D36" t="s">
        <v>52</v>
      </c>
      <c r="E36" t="s">
        <v>74</v>
      </c>
      <c r="F36" s="4">
        <v>0.3923611111111111</v>
      </c>
      <c r="G36" s="4">
        <v>0.39583333333333331</v>
      </c>
      <c r="H36" s="4">
        <v>0.39930555555555558</v>
      </c>
      <c r="I36" s="4">
        <v>0.40972222222222227</v>
      </c>
      <c r="J36">
        <v>5</v>
      </c>
      <c r="K36">
        <v>15</v>
      </c>
      <c r="L36">
        <v>1</v>
      </c>
      <c r="M36">
        <v>1</v>
      </c>
    </row>
    <row r="37" spans="1:13" x14ac:dyDescent="0.4">
      <c r="A37" t="s">
        <v>209</v>
      </c>
      <c r="B37" t="s">
        <v>4</v>
      </c>
      <c r="C37" t="s">
        <v>153</v>
      </c>
      <c r="D37" t="s">
        <v>5</v>
      </c>
      <c r="E37" t="s">
        <v>74</v>
      </c>
      <c r="F37" s="4">
        <v>0.3923611111111111</v>
      </c>
      <c r="G37" s="4">
        <v>0.39583333333333331</v>
      </c>
      <c r="H37" s="4">
        <v>0.39930555555555558</v>
      </c>
      <c r="I37" s="4">
        <v>0.40972222222222227</v>
      </c>
      <c r="J37">
        <v>5</v>
      </c>
      <c r="K37">
        <v>15</v>
      </c>
      <c r="L37">
        <v>1</v>
      </c>
      <c r="M37">
        <v>1</v>
      </c>
    </row>
    <row r="38" spans="1:13" x14ac:dyDescent="0.4">
      <c r="A38" t="s">
        <v>209</v>
      </c>
      <c r="B38" t="s">
        <v>4</v>
      </c>
      <c r="C38" t="s">
        <v>152</v>
      </c>
      <c r="D38" t="s">
        <v>5</v>
      </c>
      <c r="E38" t="s">
        <v>75</v>
      </c>
      <c r="F38" s="4">
        <v>0.37152777777777773</v>
      </c>
      <c r="G38" s="4">
        <v>0.375</v>
      </c>
      <c r="H38" s="4">
        <v>0.37847222222222227</v>
      </c>
      <c r="I38" s="4">
        <v>0.38541666666666669</v>
      </c>
      <c r="J38">
        <v>5</v>
      </c>
      <c r="K38">
        <v>10</v>
      </c>
      <c r="L38">
        <v>1</v>
      </c>
      <c r="M38">
        <v>1</v>
      </c>
    </row>
    <row r="39" spans="1:13" x14ac:dyDescent="0.4">
      <c r="A39" t="s">
        <v>209</v>
      </c>
      <c r="B39" t="s">
        <v>4</v>
      </c>
      <c r="C39" t="s">
        <v>151</v>
      </c>
      <c r="D39" t="s">
        <v>5</v>
      </c>
      <c r="E39" t="s">
        <v>71</v>
      </c>
      <c r="F39" s="4">
        <v>0.36805555555555558</v>
      </c>
      <c r="G39" s="4">
        <v>0.375</v>
      </c>
      <c r="H39" s="4">
        <v>0.37152777777777773</v>
      </c>
      <c r="I39" s="4">
        <v>0.38194444444444442</v>
      </c>
      <c r="J39">
        <v>10</v>
      </c>
      <c r="K39">
        <v>15</v>
      </c>
      <c r="L39">
        <v>1</v>
      </c>
      <c r="M39">
        <v>1</v>
      </c>
    </row>
    <row r="40" spans="1:13" x14ac:dyDescent="0.4">
      <c r="A40" t="s">
        <v>448</v>
      </c>
      <c r="B40" t="s">
        <v>6</v>
      </c>
      <c r="C40" t="s">
        <v>94</v>
      </c>
      <c r="D40" t="s">
        <v>7</v>
      </c>
      <c r="E40" t="s">
        <v>73</v>
      </c>
      <c r="F40" s="4">
        <v>0.3923611111111111</v>
      </c>
      <c r="G40" s="4">
        <v>0.39583333333333331</v>
      </c>
      <c r="H40" s="4">
        <v>0.39930555555555558</v>
      </c>
      <c r="I40" s="4">
        <v>0.40972222222222227</v>
      </c>
      <c r="J40">
        <v>5</v>
      </c>
      <c r="K40">
        <v>15</v>
      </c>
      <c r="L40">
        <v>1</v>
      </c>
      <c r="M40">
        <v>1</v>
      </c>
    </row>
    <row r="41" spans="1:13" x14ac:dyDescent="0.4">
      <c r="A41" t="s">
        <v>448</v>
      </c>
      <c r="B41" t="s">
        <v>438</v>
      </c>
      <c r="C41" t="s">
        <v>87</v>
      </c>
      <c r="D41" t="s">
        <v>52</v>
      </c>
      <c r="E41" t="s">
        <v>74</v>
      </c>
      <c r="F41" s="4">
        <v>0.3923611111111111</v>
      </c>
      <c r="G41" s="4">
        <v>0.39583333333333331</v>
      </c>
      <c r="H41" s="4">
        <v>0.39930555555555558</v>
      </c>
      <c r="I41" s="4">
        <v>0.40972222222222227</v>
      </c>
      <c r="J41">
        <v>5</v>
      </c>
      <c r="K41">
        <v>15</v>
      </c>
      <c r="L41">
        <v>1</v>
      </c>
      <c r="M41">
        <v>1</v>
      </c>
    </row>
    <row r="42" spans="1:13" x14ac:dyDescent="0.4">
      <c r="A42" t="s">
        <v>448</v>
      </c>
      <c r="B42" t="s">
        <v>4</v>
      </c>
      <c r="C42" t="s">
        <v>88</v>
      </c>
      <c r="D42" t="s">
        <v>5</v>
      </c>
      <c r="E42" t="s">
        <v>74</v>
      </c>
      <c r="F42" s="4">
        <v>0.3923611111111111</v>
      </c>
      <c r="G42" s="4">
        <v>0.39583333333333331</v>
      </c>
      <c r="H42" s="4">
        <v>0.39930555555555558</v>
      </c>
      <c r="I42" s="4">
        <v>0.40972222222222227</v>
      </c>
      <c r="J42">
        <v>5</v>
      </c>
      <c r="K42">
        <v>15</v>
      </c>
      <c r="L42">
        <v>1</v>
      </c>
      <c r="M42">
        <v>1</v>
      </c>
    </row>
    <row r="43" spans="1:13" x14ac:dyDescent="0.4">
      <c r="A43" t="s">
        <v>448</v>
      </c>
      <c r="B43" t="s">
        <v>4</v>
      </c>
      <c r="C43" t="s">
        <v>87</v>
      </c>
      <c r="D43" t="s">
        <v>5</v>
      </c>
      <c r="E43" t="s">
        <v>75</v>
      </c>
      <c r="F43" s="4">
        <v>0.37152777777777773</v>
      </c>
      <c r="G43" s="4">
        <v>0.375</v>
      </c>
      <c r="H43" s="4">
        <v>0.37847222222222227</v>
      </c>
      <c r="I43" s="4">
        <v>0.38541666666666669</v>
      </c>
      <c r="J43">
        <v>5</v>
      </c>
      <c r="K43">
        <v>10</v>
      </c>
      <c r="L43">
        <v>1</v>
      </c>
      <c r="M43">
        <v>1</v>
      </c>
    </row>
    <row r="44" spans="1:13" x14ac:dyDescent="0.4">
      <c r="A44" t="s">
        <v>448</v>
      </c>
      <c r="B44" t="s">
        <v>4</v>
      </c>
      <c r="C44" t="s">
        <v>86</v>
      </c>
      <c r="D44" t="s">
        <v>5</v>
      </c>
      <c r="E44" t="s">
        <v>71</v>
      </c>
      <c r="F44" s="4">
        <v>0.36805555555555558</v>
      </c>
      <c r="G44" s="4">
        <v>0.375</v>
      </c>
      <c r="H44" s="4">
        <v>0.37152777777777773</v>
      </c>
      <c r="I44" s="4">
        <v>0.38194444444444442</v>
      </c>
      <c r="J44">
        <v>10</v>
      </c>
      <c r="K44">
        <v>15</v>
      </c>
      <c r="L44">
        <v>1</v>
      </c>
      <c r="M44">
        <v>1</v>
      </c>
    </row>
    <row r="45" spans="1:13" x14ac:dyDescent="0.4">
      <c r="A45" t="s">
        <v>445</v>
      </c>
      <c r="B45" t="s">
        <v>6</v>
      </c>
      <c r="C45" t="s">
        <v>8</v>
      </c>
      <c r="D45" t="s">
        <v>7</v>
      </c>
      <c r="E45" t="s">
        <v>73</v>
      </c>
      <c r="F45" s="4">
        <v>0.3923611111111111</v>
      </c>
      <c r="G45" s="4">
        <v>0.39583333333333331</v>
      </c>
      <c r="H45" s="4">
        <v>0.39930555555555558</v>
      </c>
      <c r="I45" s="4">
        <v>0.40972222222222227</v>
      </c>
      <c r="J45">
        <v>5</v>
      </c>
      <c r="K45">
        <v>15</v>
      </c>
      <c r="L45">
        <v>1</v>
      </c>
      <c r="M45">
        <v>1</v>
      </c>
    </row>
    <row r="46" spans="1:13" x14ac:dyDescent="0.4">
      <c r="A46" t="s">
        <v>445</v>
      </c>
      <c r="B46" t="s">
        <v>438</v>
      </c>
      <c r="C46" t="s">
        <v>63</v>
      </c>
      <c r="D46" t="s">
        <v>52</v>
      </c>
      <c r="E46" t="s">
        <v>74</v>
      </c>
      <c r="F46" s="4">
        <v>0.3923611111111111</v>
      </c>
      <c r="G46" s="4">
        <v>0.39583333333333331</v>
      </c>
      <c r="H46" s="4">
        <v>0.39930555555555558</v>
      </c>
      <c r="I46" s="4">
        <v>0.40972222222222227</v>
      </c>
      <c r="J46">
        <v>5</v>
      </c>
      <c r="K46">
        <v>15</v>
      </c>
      <c r="L46">
        <v>1</v>
      </c>
      <c r="M46">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41"/>
  <sheetViews>
    <sheetView topLeftCell="A115" workbookViewId="0">
      <selection activeCell="B118" sqref="B118"/>
    </sheetView>
  </sheetViews>
  <sheetFormatPr defaultRowHeight="21" x14ac:dyDescent="0.4"/>
  <cols>
    <col min="1" max="1" width="22.3984375" customWidth="1"/>
    <col min="2" max="2" width="13.3984375" customWidth="1"/>
    <col min="3" max="3" width="18.5" customWidth="1"/>
    <col min="4" max="4" width="15.3984375" customWidth="1"/>
    <col min="5" max="5" width="17.296875" customWidth="1"/>
    <col min="6" max="6" width="9.296875" customWidth="1"/>
    <col min="7" max="7" width="8.5" customWidth="1"/>
    <col min="8" max="8" width="9" customWidth="1"/>
    <col min="9" max="9" width="6.296875" customWidth="1"/>
    <col min="10" max="10" width="10.296875" customWidth="1"/>
    <col min="11" max="11" width="14.09765625" customWidth="1"/>
    <col min="12" max="12" width="11" bestFit="1" customWidth="1"/>
    <col min="13" max="13" width="10.3984375" bestFit="1" customWidth="1"/>
    <col min="14" max="14" width="11.19921875" bestFit="1" customWidth="1"/>
    <col min="15" max="15" width="11.09765625" bestFit="1" customWidth="1"/>
    <col min="16" max="16" width="11.69921875" bestFit="1" customWidth="1"/>
    <col min="17" max="17" width="11.796875" bestFit="1" customWidth="1"/>
    <col min="18" max="19" width="11.3984375" bestFit="1" customWidth="1"/>
    <col min="20" max="20" width="11.09765625" bestFit="1" customWidth="1"/>
    <col min="21" max="21" width="11.19921875" bestFit="1" customWidth="1"/>
    <col min="22" max="22" width="11.69921875" bestFit="1" customWidth="1"/>
    <col min="23" max="23" width="13.3984375" bestFit="1" customWidth="1"/>
    <col min="24" max="24" width="15" bestFit="1" customWidth="1"/>
    <col min="25" max="25" width="9.09765625" bestFit="1" customWidth="1"/>
    <col min="26" max="26" width="13.59765625" bestFit="1" customWidth="1"/>
    <col min="27" max="27" width="14.09765625" bestFit="1" customWidth="1"/>
    <col min="28" max="28" width="14.69921875" bestFit="1" customWidth="1"/>
    <col min="29" max="29" width="19" bestFit="1" customWidth="1"/>
    <col min="30" max="30" width="14.19921875" bestFit="1" customWidth="1"/>
    <col min="31" max="31" width="11.69921875" bestFit="1" customWidth="1"/>
    <col min="32" max="32" width="11.09765625" bestFit="1" customWidth="1"/>
    <col min="33" max="33" width="10.8984375" bestFit="1" customWidth="1"/>
    <col min="34" max="34" width="12.09765625" bestFit="1" customWidth="1"/>
    <col min="35" max="35" width="11.09765625" bestFit="1" customWidth="1"/>
    <col min="36" max="36" width="11.5" bestFit="1" customWidth="1"/>
    <col min="37" max="37" width="12.19921875" bestFit="1" customWidth="1"/>
    <col min="38" max="38" width="11.19921875" bestFit="1" customWidth="1"/>
    <col min="39" max="39" width="12.09765625" bestFit="1" customWidth="1"/>
    <col min="40" max="40" width="12.296875" bestFit="1" customWidth="1"/>
    <col min="41" max="41" width="12.5" bestFit="1" customWidth="1"/>
    <col min="42" max="42" width="12.19921875" bestFit="1" customWidth="1"/>
    <col min="43" max="43" width="13.8984375" bestFit="1" customWidth="1"/>
    <col min="44" max="44" width="10.19921875" bestFit="1" customWidth="1"/>
    <col min="45" max="45" width="9.8984375" bestFit="1" customWidth="1"/>
    <col min="46" max="47" width="12.5" bestFit="1" customWidth="1"/>
    <col min="48" max="48" width="10.8984375" bestFit="1" customWidth="1"/>
    <col min="49" max="49" width="6" customWidth="1"/>
    <col min="50" max="50" width="9.8984375" bestFit="1" customWidth="1"/>
    <col min="51" max="51" width="10.3984375" bestFit="1" customWidth="1"/>
    <col min="52" max="52" width="10.796875" bestFit="1" customWidth="1"/>
    <col min="53" max="53" width="13.796875" bestFit="1" customWidth="1"/>
    <col min="54" max="54" width="11.19921875" bestFit="1" customWidth="1"/>
    <col min="55" max="55" width="11.09765625" bestFit="1" customWidth="1"/>
    <col min="56" max="56" width="10.19921875" bestFit="1" customWidth="1"/>
    <col min="57" max="57" width="11.69921875" bestFit="1" customWidth="1"/>
    <col min="58" max="58" width="12.296875" bestFit="1" customWidth="1"/>
    <col min="59" max="59" width="11.3984375" bestFit="1" customWidth="1"/>
    <col min="60" max="60" width="11.8984375" bestFit="1" customWidth="1"/>
    <col min="61" max="61" width="11.09765625" bestFit="1" customWidth="1"/>
    <col min="62" max="62" width="9.09765625" bestFit="1" customWidth="1"/>
    <col min="63" max="65" width="9.3984375" bestFit="1" customWidth="1"/>
    <col min="67" max="67" width="9.5" bestFit="1" customWidth="1"/>
    <col min="68" max="68" width="8.59765625" customWidth="1"/>
    <col min="69" max="69" width="10.69921875" bestFit="1" customWidth="1"/>
    <col min="70" max="70" width="10.09765625" bestFit="1" customWidth="1"/>
    <col min="71" max="71" width="8.59765625" customWidth="1"/>
    <col min="72" max="72" width="7.59765625" customWidth="1"/>
    <col min="73" max="73" width="11.09765625" bestFit="1" customWidth="1"/>
    <col min="74" max="74" width="8.296875" customWidth="1"/>
    <col min="75" max="75" width="13.8984375" bestFit="1" customWidth="1"/>
    <col min="76" max="76" width="18.19921875" bestFit="1" customWidth="1"/>
    <col min="77" max="77" width="10.69921875" bestFit="1" customWidth="1"/>
    <col min="78" max="79" width="11.69921875" bestFit="1" customWidth="1"/>
    <col min="80" max="80" width="12.59765625" bestFit="1" customWidth="1"/>
    <col min="81" max="81" width="11.8984375" bestFit="1" customWidth="1"/>
    <col min="82" max="82" width="12" bestFit="1" customWidth="1"/>
    <col min="83" max="83" width="13.296875" bestFit="1" customWidth="1"/>
    <col min="84" max="84" width="14.69921875" bestFit="1" customWidth="1"/>
    <col min="85" max="85" width="13.69921875" bestFit="1" customWidth="1"/>
    <col min="86" max="86" width="15.19921875" bestFit="1" customWidth="1"/>
    <col min="87" max="87" width="14.59765625" bestFit="1" customWidth="1"/>
    <col min="88" max="88" width="11.3984375" bestFit="1" customWidth="1"/>
    <col min="89" max="89" width="6" customWidth="1"/>
    <col min="90" max="90" width="14.19921875" bestFit="1" customWidth="1"/>
    <col min="91" max="91" width="11.8984375" bestFit="1" customWidth="1"/>
    <col min="92" max="92" width="12" bestFit="1" customWidth="1"/>
    <col min="93" max="93" width="10.8984375" bestFit="1" customWidth="1"/>
    <col min="94" max="94" width="11.5" bestFit="1" customWidth="1"/>
    <col min="95" max="95" width="10.19921875" bestFit="1" customWidth="1"/>
    <col min="96" max="96" width="10.796875" bestFit="1" customWidth="1"/>
    <col min="97" max="97" width="11.3984375" bestFit="1" customWidth="1"/>
    <col min="98" max="98" width="10.09765625" bestFit="1" customWidth="1"/>
    <col min="99" max="99" width="10" bestFit="1" customWidth="1"/>
    <col min="100" max="100" width="13.69921875" bestFit="1" customWidth="1"/>
    <col min="101" max="101" width="5.296875" customWidth="1"/>
    <col min="102" max="102" width="13.09765625" bestFit="1" customWidth="1"/>
    <col min="103" max="103" width="10.296875" bestFit="1" customWidth="1"/>
    <col min="104" max="104" width="14.19921875" bestFit="1" customWidth="1"/>
    <col min="105" max="105" width="10.19921875" bestFit="1" customWidth="1"/>
    <col min="106" max="106" width="9.8984375" bestFit="1" customWidth="1"/>
    <col min="107" max="107" width="10.296875" bestFit="1" customWidth="1"/>
    <col min="108" max="109" width="10.5" bestFit="1" customWidth="1"/>
    <col min="110" max="110" width="11.3984375" bestFit="1" customWidth="1"/>
    <col min="111" max="111" width="12.3984375" bestFit="1" customWidth="1"/>
    <col min="112" max="112" width="10.8984375" bestFit="1" customWidth="1"/>
    <col min="113" max="113" width="10.69921875" bestFit="1" customWidth="1"/>
    <col min="114" max="114" width="11" bestFit="1" customWidth="1"/>
    <col min="115" max="115" width="10.8984375" bestFit="1" customWidth="1"/>
    <col min="116" max="116" width="10.3984375" bestFit="1" customWidth="1"/>
    <col min="117" max="117" width="10.796875" bestFit="1" customWidth="1"/>
    <col min="118" max="118" width="10.19921875" bestFit="1" customWidth="1"/>
    <col min="119" max="119" width="11.5" bestFit="1" customWidth="1"/>
    <col min="120" max="120" width="11.09765625" bestFit="1" customWidth="1"/>
    <col min="121" max="121" width="9.8984375" bestFit="1" customWidth="1"/>
    <col min="122" max="122" width="11.19921875" bestFit="1" customWidth="1"/>
    <col min="123" max="123" width="12" bestFit="1" customWidth="1"/>
    <col min="124" max="124" width="11.296875" bestFit="1" customWidth="1"/>
    <col min="125" max="125" width="11.69921875" bestFit="1" customWidth="1"/>
    <col min="126" max="126" width="9.69921875" bestFit="1" customWidth="1"/>
    <col min="127" max="127" width="13.296875" bestFit="1" customWidth="1"/>
    <col min="128" max="128" width="9.8984375" bestFit="1" customWidth="1"/>
    <col min="129" max="129" width="10.8984375" bestFit="1" customWidth="1"/>
    <col min="130" max="130" width="14.19921875" bestFit="1" customWidth="1"/>
    <col min="131" max="131" width="6.19921875" customWidth="1"/>
    <col min="132" max="132" width="13.3984375" bestFit="1" customWidth="1"/>
    <col min="133" max="133" width="11" bestFit="1" customWidth="1"/>
    <col min="134" max="134" width="13.296875" bestFit="1" customWidth="1"/>
    <col min="135" max="135" width="14" bestFit="1" customWidth="1"/>
    <col min="136" max="136" width="11.19921875" bestFit="1" customWidth="1"/>
    <col min="137" max="137" width="12" bestFit="1" customWidth="1"/>
    <col min="138" max="138" width="5.5" customWidth="1"/>
    <col min="139" max="139" width="11.59765625" bestFit="1" customWidth="1"/>
    <col min="140" max="140" width="10.69921875" bestFit="1" customWidth="1"/>
    <col min="141" max="141" width="11.09765625" bestFit="1" customWidth="1"/>
    <col min="142" max="142" width="9.8984375" bestFit="1" customWidth="1"/>
    <col min="143" max="143" width="10.3984375" bestFit="1" customWidth="1"/>
    <col min="144" max="144" width="11" bestFit="1" customWidth="1"/>
    <col min="145" max="145" width="11.19921875" bestFit="1" customWidth="1"/>
    <col min="146" max="146" width="11.8984375" bestFit="1" customWidth="1"/>
    <col min="147" max="147" width="10.5" bestFit="1" customWidth="1"/>
    <col min="148" max="148" width="11.296875" bestFit="1" customWidth="1"/>
    <col min="149" max="149" width="10.59765625" bestFit="1" customWidth="1"/>
    <col min="150" max="150" width="5.59765625" customWidth="1"/>
    <col min="151" max="151" width="10.796875" bestFit="1" customWidth="1"/>
    <col min="152" max="152" width="12.296875" bestFit="1" customWidth="1"/>
    <col min="153" max="153" width="10" bestFit="1" customWidth="1"/>
    <col min="154" max="154" width="12" bestFit="1" customWidth="1"/>
    <col min="155" max="155" width="13.09765625" bestFit="1" customWidth="1"/>
    <col min="156" max="156" width="11.3984375" bestFit="1" customWidth="1"/>
    <col min="157" max="157" width="7.59765625" customWidth="1"/>
    <col min="158" max="158" width="9.19921875" bestFit="1" customWidth="1"/>
    <col min="159" max="159" width="10.5" bestFit="1" customWidth="1"/>
    <col min="160" max="160" width="10.796875" bestFit="1" customWidth="1"/>
    <col min="161" max="161" width="12.296875" bestFit="1" customWidth="1"/>
    <col min="162" max="162" width="9.09765625" bestFit="1" customWidth="1"/>
    <col min="163" max="163" width="13.296875" bestFit="1" customWidth="1"/>
    <col min="164" max="164" width="12.59765625" bestFit="1" customWidth="1"/>
    <col min="165" max="165" width="12.09765625" bestFit="1" customWidth="1"/>
    <col min="166" max="166" width="12.296875" bestFit="1" customWidth="1"/>
    <col min="167" max="167" width="12" bestFit="1" customWidth="1"/>
    <col min="168" max="168" width="13.5" bestFit="1" customWidth="1"/>
    <col min="170" max="170" width="9.69921875" bestFit="1" customWidth="1"/>
    <col min="171" max="171" width="9.19921875" bestFit="1" customWidth="1"/>
    <col min="172" max="172" width="14.09765625" bestFit="1" customWidth="1"/>
    <col min="173" max="173" width="11.59765625" bestFit="1" customWidth="1"/>
    <col min="174" max="174" width="8.69921875" customWidth="1"/>
    <col min="175" max="176" width="8.8984375" bestFit="1" customWidth="1"/>
    <col min="177" max="177" width="10.796875" bestFit="1" customWidth="1"/>
    <col min="178" max="178" width="9.296875" bestFit="1" customWidth="1"/>
    <col min="179" max="179" width="12.5" bestFit="1" customWidth="1"/>
    <col min="180" max="180" width="11.69921875" bestFit="1" customWidth="1"/>
    <col min="181" max="181" width="11" bestFit="1" customWidth="1"/>
    <col min="182" max="182" width="10.3984375" bestFit="1" customWidth="1"/>
    <col min="184" max="184" width="10.296875" bestFit="1" customWidth="1"/>
    <col min="185" max="185" width="13.796875" bestFit="1" customWidth="1"/>
    <col min="186" max="187" width="12.09765625" bestFit="1" customWidth="1"/>
    <col min="188" max="188" width="10.3984375" bestFit="1" customWidth="1"/>
    <col min="189" max="189" width="11.09765625" bestFit="1" customWidth="1"/>
    <col min="190" max="190" width="11.3984375" bestFit="1" customWidth="1"/>
    <col min="191" max="191" width="10.3984375" bestFit="1" customWidth="1"/>
    <col min="192" max="192" width="10.5" bestFit="1" customWidth="1"/>
    <col min="193" max="193" width="10.09765625" bestFit="1" customWidth="1"/>
    <col min="194" max="194" width="15.69921875" bestFit="1" customWidth="1"/>
    <col min="195" max="195" width="11.69921875" bestFit="1" customWidth="1"/>
    <col min="196" max="196" width="13.19921875" bestFit="1" customWidth="1"/>
    <col min="197" max="197" width="8.5" customWidth="1"/>
    <col min="198" max="198" width="11.296875" bestFit="1" customWidth="1"/>
    <col min="199" max="199" width="11.5" bestFit="1" customWidth="1"/>
    <col min="200" max="200" width="9.59765625" bestFit="1" customWidth="1"/>
    <col min="201" max="201" width="12.5" bestFit="1" customWidth="1"/>
    <col min="202" max="202" width="11.59765625" bestFit="1" customWidth="1"/>
    <col min="203" max="203" width="10.8984375" bestFit="1" customWidth="1"/>
    <col min="204" max="204" width="14.796875" bestFit="1" customWidth="1"/>
    <col min="205" max="205" width="9.5" bestFit="1" customWidth="1"/>
    <col min="206" max="206" width="10.8984375" bestFit="1" customWidth="1"/>
    <col min="207" max="207" width="10.3984375" bestFit="1" customWidth="1"/>
    <col min="208" max="208" width="7.19921875" customWidth="1"/>
    <col min="209" max="209" width="10.5" bestFit="1" customWidth="1"/>
    <col min="210" max="210" width="11.3984375" bestFit="1" customWidth="1"/>
    <col min="211" max="211" width="14.09765625" bestFit="1" customWidth="1"/>
    <col min="212" max="212" width="12.5" bestFit="1" customWidth="1"/>
    <col min="213" max="213" width="11.59765625" bestFit="1" customWidth="1"/>
    <col min="214" max="214" width="13.09765625" bestFit="1" customWidth="1"/>
    <col min="215" max="215" width="8.296875" customWidth="1"/>
    <col min="216" max="216" width="10.19921875" bestFit="1" customWidth="1"/>
    <col min="217" max="217" width="12.796875" bestFit="1" customWidth="1"/>
    <col min="218" max="218" width="9.8984375" bestFit="1" customWidth="1"/>
    <col min="219" max="219" width="10" bestFit="1" customWidth="1"/>
    <col min="220" max="220" width="9.296875" bestFit="1" customWidth="1"/>
    <col min="221" max="221" width="12.59765625" bestFit="1" customWidth="1"/>
    <col min="222" max="222" width="10.19921875" bestFit="1" customWidth="1"/>
    <col min="223" max="223" width="10.5" bestFit="1" customWidth="1"/>
    <col min="224" max="224" width="10.796875" bestFit="1" customWidth="1"/>
    <col min="225" max="225" width="8.296875" customWidth="1"/>
    <col min="226" max="226" width="8.69921875" customWidth="1"/>
    <col min="227" max="227" width="10.3984375" bestFit="1" customWidth="1"/>
    <col min="228" max="228" width="8.296875" customWidth="1"/>
    <col min="229" max="229" width="10.19921875" bestFit="1" customWidth="1"/>
    <col min="230" max="231" width="11.3984375" bestFit="1" customWidth="1"/>
    <col min="232" max="232" width="12.09765625" bestFit="1" customWidth="1"/>
    <col min="233" max="233" width="10.69921875" bestFit="1" customWidth="1"/>
    <col min="234" max="234" width="9.5" bestFit="1" customWidth="1"/>
    <col min="235" max="235" width="10.69921875" bestFit="1" customWidth="1"/>
    <col min="236" max="236" width="8" customWidth="1"/>
    <col min="237" max="237" width="9.5" bestFit="1" customWidth="1"/>
    <col min="238" max="238" width="10.5" bestFit="1" customWidth="1"/>
    <col min="239" max="239" width="11.3984375" bestFit="1" customWidth="1"/>
    <col min="240" max="240" width="9.69921875" bestFit="1" customWidth="1"/>
    <col min="241" max="241" width="12.09765625" bestFit="1" customWidth="1"/>
    <col min="243" max="243" width="8.8984375" bestFit="1" customWidth="1"/>
    <col min="244" max="244" width="7.59765625" customWidth="1"/>
    <col min="245" max="245" width="9.09765625" bestFit="1" customWidth="1"/>
    <col min="246" max="246" width="10.19921875" bestFit="1" customWidth="1"/>
    <col min="247" max="247" width="8.09765625" customWidth="1"/>
    <col min="248" max="248" width="10.5" bestFit="1" customWidth="1"/>
    <col min="249" max="249" width="10.59765625" bestFit="1" customWidth="1"/>
    <col min="250" max="250" width="9.8984375" bestFit="1" customWidth="1"/>
    <col min="251" max="251" width="10.296875" bestFit="1" customWidth="1"/>
    <col min="252" max="252" width="8.296875" customWidth="1"/>
    <col min="253" max="253" width="9.296875" bestFit="1" customWidth="1"/>
    <col min="254" max="254" width="11.796875" bestFit="1" customWidth="1"/>
    <col min="256" max="256" width="12.69921875" bestFit="1" customWidth="1"/>
    <col min="257" max="257" width="12" bestFit="1" customWidth="1"/>
    <col min="258" max="258" width="12.09765625" bestFit="1" customWidth="1"/>
    <col min="259" max="259" width="11" bestFit="1" customWidth="1"/>
    <col min="260" max="260" width="10.19921875" bestFit="1" customWidth="1"/>
    <col min="261" max="261" width="9.09765625" bestFit="1" customWidth="1"/>
    <col min="262" max="262" width="12.3984375" bestFit="1" customWidth="1"/>
    <col min="263" max="263" width="8.59765625" customWidth="1"/>
    <col min="264" max="264" width="11.3984375" bestFit="1" customWidth="1"/>
    <col min="265" max="265" width="6.8984375" customWidth="1"/>
    <col min="267" max="267" width="10.09765625" bestFit="1" customWidth="1"/>
    <col min="268" max="268" width="7.796875" customWidth="1"/>
    <col min="269" max="269" width="9.59765625" bestFit="1" customWidth="1"/>
    <col min="270" max="270" width="11.19921875" bestFit="1" customWidth="1"/>
    <col min="271" max="271" width="10.59765625" bestFit="1" customWidth="1"/>
    <col min="272" max="272" width="10.3984375" bestFit="1" customWidth="1"/>
    <col min="273" max="273" width="11.296875" bestFit="1" customWidth="1"/>
    <col min="274" max="274" width="9.59765625" bestFit="1" customWidth="1"/>
    <col min="275" max="275" width="10.3984375" bestFit="1" customWidth="1"/>
    <col min="276" max="276" width="11.296875" bestFit="1" customWidth="1"/>
    <col min="277" max="277" width="11.796875" bestFit="1" customWidth="1"/>
    <col min="278" max="278" width="11.69921875" bestFit="1" customWidth="1"/>
    <col min="279" max="279" width="10.09765625" bestFit="1" customWidth="1"/>
    <col min="280" max="280" width="5.796875" customWidth="1"/>
    <col min="281" max="281" width="11.8984375" bestFit="1" customWidth="1"/>
    <col min="282" max="282" width="14" bestFit="1" customWidth="1"/>
    <col min="283" max="283" width="13.8984375" bestFit="1" customWidth="1"/>
    <col min="284" max="284" width="11" bestFit="1" customWidth="1"/>
    <col min="285" max="285" width="11.8984375" bestFit="1" customWidth="1"/>
    <col min="286" max="286" width="10.3984375" bestFit="1" customWidth="1"/>
    <col min="287" max="287" width="10.796875" bestFit="1" customWidth="1"/>
    <col min="288" max="288" width="11.296875" bestFit="1" customWidth="1"/>
    <col min="289" max="289" width="10.796875" bestFit="1" customWidth="1"/>
    <col min="290" max="291" width="11" bestFit="1" customWidth="1"/>
    <col min="292" max="292" width="13" bestFit="1" customWidth="1"/>
    <col min="293" max="293" width="12.09765625" bestFit="1" customWidth="1"/>
    <col min="294" max="294" width="10.796875" bestFit="1" customWidth="1"/>
    <col min="295" max="295" width="11.796875" bestFit="1" customWidth="1"/>
    <col min="296" max="296" width="11.09765625" bestFit="1" customWidth="1"/>
    <col min="297" max="297" width="12.296875" bestFit="1" customWidth="1"/>
    <col min="298" max="298" width="10.69921875" bestFit="1" customWidth="1"/>
    <col min="299" max="299" width="9.5" bestFit="1" customWidth="1"/>
    <col min="300" max="300" width="11.59765625" bestFit="1" customWidth="1"/>
    <col min="301" max="301" width="10.8984375" bestFit="1" customWidth="1"/>
    <col min="302" max="302" width="11.296875" bestFit="1" customWidth="1"/>
    <col min="303" max="303" width="11.19921875" bestFit="1" customWidth="1"/>
    <col min="304" max="304" width="11.8984375" bestFit="1" customWidth="1"/>
    <col min="305" max="305" width="11.296875" bestFit="1" customWidth="1"/>
    <col min="306" max="306" width="16.296875" bestFit="1" customWidth="1"/>
    <col min="307" max="307" width="13.296875" bestFit="1" customWidth="1"/>
    <col min="308" max="308" width="13.09765625" bestFit="1" customWidth="1"/>
    <col min="309" max="309" width="12.09765625" bestFit="1" customWidth="1"/>
    <col min="310" max="310" width="11.5" bestFit="1" customWidth="1"/>
    <col min="311" max="311" width="12" bestFit="1" customWidth="1"/>
    <col min="312" max="312" width="10.59765625" bestFit="1" customWidth="1"/>
    <col min="313" max="313" width="9.8984375" bestFit="1" customWidth="1"/>
    <col min="314" max="314" width="8.5" customWidth="1"/>
    <col min="315" max="315" width="9.19921875" bestFit="1" customWidth="1"/>
    <col min="316" max="316" width="10.8984375" bestFit="1" customWidth="1"/>
    <col min="317" max="317" width="11" bestFit="1" customWidth="1"/>
    <col min="318" max="318" width="11.19921875" bestFit="1" customWidth="1"/>
    <col min="319" max="319" width="9.5" bestFit="1" customWidth="1"/>
    <col min="320" max="320" width="11.8984375" bestFit="1" customWidth="1"/>
    <col min="321" max="321" width="11.69921875" bestFit="1" customWidth="1"/>
    <col min="322" max="322" width="5" customWidth="1"/>
    <col min="323" max="323" width="11.5" bestFit="1" customWidth="1"/>
    <col min="324" max="325" width="9.8984375" bestFit="1" customWidth="1"/>
    <col min="326" max="326" width="13.19921875" bestFit="1" customWidth="1"/>
    <col min="327" max="327" width="13" bestFit="1" customWidth="1"/>
    <col min="328" max="328" width="10.5" bestFit="1" customWidth="1"/>
    <col min="329" max="329" width="13.5" bestFit="1" customWidth="1"/>
    <col min="330" max="330" width="14.69921875" bestFit="1" customWidth="1"/>
    <col min="331" max="331" width="11.59765625" bestFit="1" customWidth="1"/>
    <col min="332" max="332" width="12.5" bestFit="1" customWidth="1"/>
    <col min="333" max="333" width="11.19921875" bestFit="1" customWidth="1"/>
    <col min="334" max="334" width="11.796875" bestFit="1" customWidth="1"/>
    <col min="335" max="335" width="9.8984375" bestFit="1" customWidth="1"/>
    <col min="336" max="336" width="12.69921875" bestFit="1" customWidth="1"/>
    <col min="337" max="337" width="11.5" bestFit="1" customWidth="1"/>
    <col min="338" max="338" width="12.19921875" bestFit="1" customWidth="1"/>
    <col min="339" max="339" width="13.69921875" bestFit="1" customWidth="1"/>
    <col min="340" max="340" width="13.09765625" bestFit="1" customWidth="1"/>
    <col min="341" max="341" width="12.296875" bestFit="1" customWidth="1"/>
    <col min="342" max="342" width="10.69921875" bestFit="1" customWidth="1"/>
    <col min="343" max="343" width="12.796875" bestFit="1" customWidth="1"/>
    <col min="344" max="344" width="11.796875" bestFit="1" customWidth="1"/>
    <col min="345" max="345" width="16.09765625" bestFit="1" customWidth="1"/>
    <col min="346" max="346" width="12" bestFit="1" customWidth="1"/>
    <col min="347" max="347" width="11.8984375" bestFit="1" customWidth="1"/>
    <col min="348" max="348" width="12.296875" bestFit="1" customWidth="1"/>
    <col min="349" max="349" width="11.59765625" bestFit="1" customWidth="1"/>
    <col min="350" max="350" width="10.796875" bestFit="1" customWidth="1"/>
    <col min="351" max="351" width="11.796875" bestFit="1" customWidth="1"/>
    <col min="352" max="352" width="11.59765625" bestFit="1" customWidth="1"/>
    <col min="353" max="353" width="10.5" bestFit="1" customWidth="1"/>
    <col min="354" max="354" width="11.09765625" bestFit="1" customWidth="1"/>
    <col min="355" max="355" width="13.296875" bestFit="1" customWidth="1"/>
    <col min="356" max="356" width="15.69921875" bestFit="1" customWidth="1"/>
    <col min="358" max="358" width="10.8984375" bestFit="1" customWidth="1"/>
    <col min="359" max="359" width="9.796875" bestFit="1" customWidth="1"/>
    <col min="360" max="360" width="7.59765625" customWidth="1"/>
    <col min="361" max="362" width="11.5" bestFit="1" customWidth="1"/>
    <col min="363" max="363" width="12" bestFit="1" customWidth="1"/>
    <col min="364" max="364" width="12.59765625" bestFit="1" customWidth="1"/>
    <col min="365" max="365" width="17.59765625" bestFit="1" customWidth="1"/>
    <col min="366" max="366" width="12.19921875" bestFit="1" customWidth="1"/>
    <col min="367" max="367" width="9.8984375" bestFit="1" customWidth="1"/>
    <col min="368" max="368" width="11.796875" bestFit="1" customWidth="1"/>
    <col min="369" max="369" width="14.19921875" bestFit="1" customWidth="1"/>
    <col min="370" max="370" width="13" bestFit="1" customWidth="1"/>
    <col min="371" max="371" width="11.296875" bestFit="1" customWidth="1"/>
    <col min="372" max="372" width="12.796875" bestFit="1" customWidth="1"/>
    <col min="373" max="373" width="12.19921875" bestFit="1" customWidth="1"/>
    <col min="374" max="374" width="4.59765625" customWidth="1"/>
    <col min="375" max="375" width="6.8984375" customWidth="1"/>
    <col min="376" max="376" width="12.09765625" bestFit="1" customWidth="1"/>
    <col min="377" max="377" width="13.8984375" bestFit="1" customWidth="1"/>
    <col min="378" max="378" width="12.09765625" bestFit="1" customWidth="1"/>
    <col min="379" max="379" width="13.09765625" bestFit="1" customWidth="1"/>
    <col min="380" max="380" width="13" bestFit="1" customWidth="1"/>
    <col min="381" max="381" width="11.296875" bestFit="1" customWidth="1"/>
    <col min="382" max="382" width="12" bestFit="1" customWidth="1"/>
    <col min="383" max="383" width="11.09765625" bestFit="1" customWidth="1"/>
    <col min="384" max="384" width="10.796875" bestFit="1" customWidth="1"/>
    <col min="385" max="385" width="12.09765625" bestFit="1" customWidth="1"/>
    <col min="386" max="386" width="9.8984375" bestFit="1" customWidth="1"/>
    <col min="387" max="387" width="12.3984375" bestFit="1" customWidth="1"/>
    <col min="388" max="388" width="9" bestFit="1" customWidth="1"/>
    <col min="389" max="389" width="8.8984375" bestFit="1" customWidth="1"/>
    <col min="390" max="390" width="10.59765625" bestFit="1" customWidth="1"/>
    <col min="391" max="391" width="11" bestFit="1" customWidth="1"/>
    <col min="392" max="392" width="10.5" bestFit="1" customWidth="1"/>
    <col min="393" max="393" width="9.296875" bestFit="1" customWidth="1"/>
    <col min="395" max="395" width="10.796875" bestFit="1" customWidth="1"/>
    <col min="396" max="396" width="9.3984375" bestFit="1" customWidth="1"/>
    <col min="397" max="397" width="10.796875" bestFit="1" customWidth="1"/>
    <col min="398" max="398" width="9.296875" bestFit="1" customWidth="1"/>
    <col min="399" max="399" width="8.69921875" customWidth="1"/>
    <col min="400" max="400" width="10.19921875" bestFit="1" customWidth="1"/>
  </cols>
  <sheetData>
    <row r="1" spans="1:2" x14ac:dyDescent="0.4">
      <c r="A1" s="11" t="s">
        <v>465</v>
      </c>
      <c r="B1" t="s">
        <v>466</v>
      </c>
    </row>
    <row r="2" spans="1:2" x14ac:dyDescent="0.4">
      <c r="A2" s="12" t="s">
        <v>445</v>
      </c>
      <c r="B2" s="3">
        <v>3.360655737704918</v>
      </c>
    </row>
    <row r="3" spans="1:2" x14ac:dyDescent="0.4">
      <c r="A3" s="12" t="s">
        <v>448</v>
      </c>
      <c r="B3" s="3">
        <v>3.3050847457627119</v>
      </c>
    </row>
    <row r="4" spans="1:2" x14ac:dyDescent="0.4">
      <c r="A4" s="12" t="s">
        <v>209</v>
      </c>
      <c r="B4" s="3">
        <v>3.3620689655172415</v>
      </c>
    </row>
    <row r="5" spans="1:2" x14ac:dyDescent="0.4">
      <c r="A5" s="12" t="s">
        <v>270</v>
      </c>
      <c r="B5" s="3">
        <v>3.0327868852459017</v>
      </c>
    </row>
    <row r="6" spans="1:2" x14ac:dyDescent="0.4">
      <c r="A6" s="12" t="s">
        <v>333</v>
      </c>
      <c r="B6" s="3">
        <v>3.3333333333333335</v>
      </c>
    </row>
    <row r="7" spans="1:2" x14ac:dyDescent="0.4">
      <c r="A7" s="12" t="s">
        <v>334</v>
      </c>
      <c r="B7" s="3">
        <v>3.2307692307692308</v>
      </c>
    </row>
    <row r="8" spans="1:2" x14ac:dyDescent="0.4">
      <c r="A8" s="12" t="s">
        <v>335</v>
      </c>
      <c r="B8" s="3">
        <v>3.2575757575757578</v>
      </c>
    </row>
    <row r="9" spans="1:2" x14ac:dyDescent="0.4">
      <c r="A9" s="12" t="s">
        <v>452</v>
      </c>
      <c r="B9" s="3">
        <v>3.2608695652173911</v>
      </c>
    </row>
    <row r="10" spans="1:2" x14ac:dyDescent="0.4">
      <c r="A10" s="12" t="s">
        <v>431</v>
      </c>
      <c r="B10" s="3">
        <v>3.2669322709163349</v>
      </c>
    </row>
    <row r="12" spans="1:2" x14ac:dyDescent="0.4">
      <c r="A12" s="11" t="s">
        <v>1</v>
      </c>
      <c r="B12" t="s">
        <v>467</v>
      </c>
    </row>
    <row r="13" spans="1:2" x14ac:dyDescent="0.4">
      <c r="A13" s="12" t="s">
        <v>5</v>
      </c>
      <c r="B13" s="3">
        <v>117</v>
      </c>
    </row>
    <row r="14" spans="1:2" x14ac:dyDescent="0.4">
      <c r="A14" s="12" t="s">
        <v>49</v>
      </c>
      <c r="B14" s="3">
        <v>51</v>
      </c>
    </row>
    <row r="15" spans="1:2" x14ac:dyDescent="0.4">
      <c r="A15" s="12" t="s">
        <v>17</v>
      </c>
      <c r="B15" s="3">
        <v>73</v>
      </c>
    </row>
    <row r="16" spans="1:2" x14ac:dyDescent="0.4">
      <c r="A16" s="12" t="s">
        <v>50</v>
      </c>
      <c r="B16" s="3">
        <v>21</v>
      </c>
    </row>
    <row r="17" spans="1:2" x14ac:dyDescent="0.4">
      <c r="A17" s="12" t="s">
        <v>10</v>
      </c>
      <c r="B17" s="3">
        <v>67</v>
      </c>
    </row>
    <row r="18" spans="1:2" x14ac:dyDescent="0.4">
      <c r="A18" s="12" t="s">
        <v>52</v>
      </c>
      <c r="B18" s="3">
        <v>14</v>
      </c>
    </row>
    <row r="19" spans="1:2" x14ac:dyDescent="0.4">
      <c r="A19" s="12" t="s">
        <v>13</v>
      </c>
      <c r="B19" s="3">
        <v>77</v>
      </c>
    </row>
    <row r="20" spans="1:2" x14ac:dyDescent="0.4">
      <c r="A20" s="12" t="s">
        <v>7</v>
      </c>
      <c r="B20" s="3">
        <v>82</v>
      </c>
    </row>
    <row r="21" spans="1:2" x14ac:dyDescent="0.4">
      <c r="A21" s="12" t="s">
        <v>431</v>
      </c>
      <c r="B21" s="3">
        <v>502</v>
      </c>
    </row>
    <row r="23" spans="1:2" x14ac:dyDescent="0.4">
      <c r="A23" s="11" t="s">
        <v>457</v>
      </c>
      <c r="B23" t="s">
        <v>464</v>
      </c>
    </row>
    <row r="24" spans="1:2" x14ac:dyDescent="0.4">
      <c r="A24" s="12" t="s">
        <v>74</v>
      </c>
      <c r="B24" s="3">
        <v>12.776785714285714</v>
      </c>
    </row>
    <row r="25" spans="1:2" x14ac:dyDescent="0.4">
      <c r="A25" s="12" t="s">
        <v>75</v>
      </c>
      <c r="B25" s="3">
        <v>11.480519480519481</v>
      </c>
    </row>
    <row r="26" spans="1:2" x14ac:dyDescent="0.4">
      <c r="A26" s="12" t="s">
        <v>71</v>
      </c>
      <c r="B26" s="3">
        <v>12</v>
      </c>
    </row>
    <row r="27" spans="1:2" x14ac:dyDescent="0.4">
      <c r="A27" s="12" t="s">
        <v>73</v>
      </c>
      <c r="B27" s="3">
        <v>10.321100917431192</v>
      </c>
    </row>
    <row r="28" spans="1:2" x14ac:dyDescent="0.4">
      <c r="A28" s="12" t="s">
        <v>72</v>
      </c>
      <c r="B28" s="3">
        <v>10.686274509803921</v>
      </c>
    </row>
    <row r="29" spans="1:2" x14ac:dyDescent="0.4">
      <c r="A29" s="12" t="s">
        <v>431</v>
      </c>
      <c r="B29" s="3">
        <v>11.46215139442231</v>
      </c>
    </row>
    <row r="31" spans="1:2" x14ac:dyDescent="0.4">
      <c r="A31" s="11" t="s">
        <v>455</v>
      </c>
      <c r="B31" t="s">
        <v>467</v>
      </c>
    </row>
    <row r="32" spans="1:2" x14ac:dyDescent="0.4">
      <c r="A32" s="12" t="s">
        <v>6</v>
      </c>
      <c r="B32" s="3">
        <v>82</v>
      </c>
    </row>
    <row r="33" spans="1:2" x14ac:dyDescent="0.4">
      <c r="A33" s="12" t="s">
        <v>438</v>
      </c>
      <c r="B33" s="3">
        <v>35</v>
      </c>
    </row>
    <row r="34" spans="1:2" x14ac:dyDescent="0.4">
      <c r="A34" s="12" t="s">
        <v>12</v>
      </c>
      <c r="B34" s="3">
        <v>77</v>
      </c>
    </row>
    <row r="35" spans="1:2" x14ac:dyDescent="0.4">
      <c r="A35" s="12" t="s">
        <v>19</v>
      </c>
      <c r="B35" s="3">
        <v>30</v>
      </c>
    </row>
    <row r="36" spans="1:2" x14ac:dyDescent="0.4">
      <c r="A36" s="12" t="s">
        <v>4</v>
      </c>
      <c r="B36" s="3">
        <v>96</v>
      </c>
    </row>
    <row r="37" spans="1:2" x14ac:dyDescent="0.4">
      <c r="A37" s="12" t="s">
        <v>16</v>
      </c>
      <c r="B37" s="3">
        <v>73</v>
      </c>
    </row>
    <row r="38" spans="1:2" x14ac:dyDescent="0.4">
      <c r="A38" s="12" t="s">
        <v>9</v>
      </c>
      <c r="B38" s="3">
        <v>67</v>
      </c>
    </row>
    <row r="39" spans="1:2" x14ac:dyDescent="0.4">
      <c r="A39" s="12" t="s">
        <v>454</v>
      </c>
      <c r="B39" s="3">
        <v>42</v>
      </c>
    </row>
    <row r="40" spans="1:2" x14ac:dyDescent="0.4">
      <c r="A40" s="12" t="s">
        <v>431</v>
      </c>
      <c r="B40" s="3">
        <v>502</v>
      </c>
    </row>
    <row r="46" spans="1:2" x14ac:dyDescent="0.4">
      <c r="A46" s="11" t="s">
        <v>437</v>
      </c>
      <c r="B46" t="s">
        <v>466</v>
      </c>
    </row>
    <row r="47" spans="1:2" x14ac:dyDescent="0.4">
      <c r="A47" s="12" t="s">
        <v>74</v>
      </c>
      <c r="B47" s="3">
        <v>3.0357142857142856</v>
      </c>
    </row>
    <row r="48" spans="1:2" x14ac:dyDescent="0.4">
      <c r="A48" s="12" t="s">
        <v>75</v>
      </c>
      <c r="B48" s="3">
        <v>3.2467532467532467</v>
      </c>
    </row>
    <row r="49" spans="1:2" x14ac:dyDescent="0.4">
      <c r="A49" s="12" t="s">
        <v>71</v>
      </c>
      <c r="B49" s="3">
        <v>3.9705882352941178</v>
      </c>
    </row>
    <row r="50" spans="1:2" x14ac:dyDescent="0.4">
      <c r="A50" s="12" t="s">
        <v>73</v>
      </c>
      <c r="B50" s="3">
        <v>2.522935779816514</v>
      </c>
    </row>
    <row r="51" spans="1:2" x14ac:dyDescent="0.4">
      <c r="A51" s="12" t="s">
        <v>72</v>
      </c>
      <c r="B51" s="3">
        <v>3.6274509803921569</v>
      </c>
    </row>
    <row r="52" spans="1:2" x14ac:dyDescent="0.4">
      <c r="A52" s="12" t="s">
        <v>431</v>
      </c>
      <c r="B52" s="3">
        <v>3.2669322709163349</v>
      </c>
    </row>
    <row r="55" spans="1:2" x14ac:dyDescent="0.4">
      <c r="A55" s="11" t="s">
        <v>437</v>
      </c>
      <c r="B55" t="s">
        <v>466</v>
      </c>
    </row>
    <row r="56" spans="1:2" x14ac:dyDescent="0.4">
      <c r="A56" s="12" t="s">
        <v>6</v>
      </c>
      <c r="B56" s="3">
        <v>3.3536585365853657</v>
      </c>
    </row>
    <row r="57" spans="1:2" x14ac:dyDescent="0.4">
      <c r="A57" s="12" t="s">
        <v>438</v>
      </c>
      <c r="B57" s="3">
        <v>3</v>
      </c>
    </row>
    <row r="58" spans="1:2" x14ac:dyDescent="0.4">
      <c r="A58" s="12" t="s">
        <v>12</v>
      </c>
      <c r="B58" s="3">
        <v>2.9870129870129869</v>
      </c>
    </row>
    <row r="59" spans="1:2" x14ac:dyDescent="0.4">
      <c r="A59" s="12" t="s">
        <v>19</v>
      </c>
      <c r="B59" s="3">
        <v>3.6666666666666665</v>
      </c>
    </row>
    <row r="60" spans="1:2" x14ac:dyDescent="0.4">
      <c r="A60" s="12" t="s">
        <v>4</v>
      </c>
      <c r="B60" s="3">
        <v>4.583333333333333</v>
      </c>
    </row>
    <row r="61" spans="1:2" x14ac:dyDescent="0.4">
      <c r="A61" s="12" t="s">
        <v>16</v>
      </c>
      <c r="B61" s="3">
        <v>3.0821917808219177</v>
      </c>
    </row>
    <row r="62" spans="1:2" x14ac:dyDescent="0.4">
      <c r="A62" s="12" t="s">
        <v>9</v>
      </c>
      <c r="B62" s="3">
        <v>2.7611940298507465</v>
      </c>
    </row>
    <row r="63" spans="1:2" x14ac:dyDescent="0.4">
      <c r="A63" s="12" t="s">
        <v>454</v>
      </c>
      <c r="B63" s="3">
        <v>1.6666666666666667</v>
      </c>
    </row>
    <row r="64" spans="1:2" x14ac:dyDescent="0.4">
      <c r="A64" s="12" t="s">
        <v>431</v>
      </c>
      <c r="B64" s="3">
        <v>3.2669322709163349</v>
      </c>
    </row>
    <row r="67" spans="1:10" ht="25.5" customHeight="1" x14ac:dyDescent="0.4">
      <c r="A67" s="31" t="s">
        <v>471</v>
      </c>
      <c r="B67" s="31"/>
    </row>
    <row r="68" spans="1:10" x14ac:dyDescent="0.4">
      <c r="A68" s="11" t="s">
        <v>437</v>
      </c>
      <c r="B68" t="s">
        <v>466</v>
      </c>
      <c r="C68" t="s">
        <v>464</v>
      </c>
    </row>
    <row r="69" spans="1:10" x14ac:dyDescent="0.4">
      <c r="A69" s="12" t="s">
        <v>6</v>
      </c>
      <c r="B69" s="3">
        <v>3.3536585365853657</v>
      </c>
      <c r="C69" s="3">
        <v>11.841463414634147</v>
      </c>
      <c r="D69" s="3"/>
      <c r="E69" s="3"/>
      <c r="F69" s="3"/>
      <c r="G69" s="3"/>
      <c r="H69" s="3"/>
      <c r="I69" s="3"/>
      <c r="J69" s="3"/>
    </row>
    <row r="70" spans="1:10" x14ac:dyDescent="0.4">
      <c r="A70" s="12" t="s">
        <v>438</v>
      </c>
      <c r="B70" s="3">
        <v>3</v>
      </c>
      <c r="C70" s="3">
        <v>13</v>
      </c>
      <c r="D70" s="3"/>
      <c r="E70" s="3"/>
      <c r="F70" s="3"/>
      <c r="G70" s="3"/>
      <c r="H70" s="3"/>
      <c r="I70" s="3"/>
      <c r="J70" s="3"/>
    </row>
    <row r="71" spans="1:10" x14ac:dyDescent="0.4">
      <c r="A71" s="12" t="s">
        <v>12</v>
      </c>
      <c r="B71" s="3">
        <v>2.9870129870129869</v>
      </c>
      <c r="C71" s="3">
        <v>11.155844155844155</v>
      </c>
      <c r="D71" s="3"/>
      <c r="E71" s="3"/>
      <c r="F71" s="3"/>
      <c r="G71" s="3"/>
      <c r="H71" s="3"/>
      <c r="I71" s="3"/>
      <c r="J71" s="3"/>
    </row>
    <row r="72" spans="1:10" x14ac:dyDescent="0.4">
      <c r="A72" s="12" t="s">
        <v>19</v>
      </c>
      <c r="B72" s="3">
        <v>3.6666666666666665</v>
      </c>
      <c r="C72" s="3">
        <v>10.633333333333333</v>
      </c>
      <c r="D72" s="3"/>
      <c r="E72" s="3"/>
      <c r="F72" s="3"/>
      <c r="G72" s="3"/>
      <c r="H72" s="3"/>
      <c r="I72" s="3"/>
      <c r="J72" s="3"/>
    </row>
    <row r="73" spans="1:10" x14ac:dyDescent="0.4">
      <c r="A73" s="12" t="s">
        <v>4</v>
      </c>
      <c r="B73" s="3">
        <v>4.583333333333333</v>
      </c>
      <c r="C73" s="3">
        <v>11.833333333333334</v>
      </c>
      <c r="D73" s="3"/>
      <c r="E73" s="3"/>
      <c r="F73" s="3"/>
      <c r="G73" s="3"/>
      <c r="H73" s="3"/>
      <c r="I73" s="3"/>
      <c r="J73" s="3"/>
    </row>
    <row r="74" spans="1:10" x14ac:dyDescent="0.4">
      <c r="A74" s="12" t="s">
        <v>16</v>
      </c>
      <c r="B74" s="3">
        <v>3.0821917808219177</v>
      </c>
      <c r="C74" s="3">
        <v>11.36986301369863</v>
      </c>
      <c r="D74" s="3"/>
      <c r="E74" s="3"/>
      <c r="F74" s="3"/>
      <c r="G74" s="3"/>
      <c r="H74" s="3"/>
      <c r="I74" s="3"/>
      <c r="J74" s="3"/>
    </row>
    <row r="75" spans="1:10" x14ac:dyDescent="0.4">
      <c r="A75" s="12" t="s">
        <v>9</v>
      </c>
      <c r="B75" s="3">
        <v>2.7611940298507465</v>
      </c>
      <c r="C75" s="3">
        <v>10.880597014925373</v>
      </c>
    </row>
    <row r="76" spans="1:10" x14ac:dyDescent="0.4">
      <c r="A76" s="12" t="s">
        <v>454</v>
      </c>
      <c r="B76" s="3">
        <v>1.6666666666666667</v>
      </c>
      <c r="C76" s="3">
        <v>10.833333333333334</v>
      </c>
    </row>
    <row r="77" spans="1:10" x14ac:dyDescent="0.4">
      <c r="A77" s="12" t="s">
        <v>431</v>
      </c>
      <c r="B77" s="3">
        <v>3.2669322709163349</v>
      </c>
      <c r="C77" s="3">
        <v>11.46215139442231</v>
      </c>
    </row>
    <row r="81" spans="1:4" x14ac:dyDescent="0.4">
      <c r="A81" s="11" t="s">
        <v>437</v>
      </c>
      <c r="B81" t="s">
        <v>467</v>
      </c>
    </row>
    <row r="82" spans="1:4" x14ac:dyDescent="0.4">
      <c r="A82" s="30" t="s">
        <v>472</v>
      </c>
      <c r="B82" s="3">
        <v>45</v>
      </c>
    </row>
    <row r="83" spans="1:4" x14ac:dyDescent="0.4">
      <c r="A83" s="30" t="s">
        <v>473</v>
      </c>
      <c r="B83" s="3">
        <v>15</v>
      </c>
    </row>
    <row r="84" spans="1:4" x14ac:dyDescent="0.4">
      <c r="A84" s="30" t="s">
        <v>474</v>
      </c>
      <c r="B84" s="3">
        <v>8</v>
      </c>
    </row>
    <row r="85" spans="1:4" x14ac:dyDescent="0.4">
      <c r="A85" s="30" t="s">
        <v>475</v>
      </c>
      <c r="B85" s="3">
        <v>23</v>
      </c>
    </row>
    <row r="86" spans="1:4" x14ac:dyDescent="0.4">
      <c r="A86" s="30" t="s">
        <v>476</v>
      </c>
      <c r="B86" s="3">
        <v>37</v>
      </c>
    </row>
    <row r="87" spans="1:4" x14ac:dyDescent="0.4">
      <c r="A87" s="30" t="s">
        <v>477</v>
      </c>
      <c r="B87" s="3">
        <v>37</v>
      </c>
    </row>
    <row r="88" spans="1:4" x14ac:dyDescent="0.4">
      <c r="A88" s="30" t="s">
        <v>478</v>
      </c>
      <c r="B88" s="3">
        <v>122</v>
      </c>
    </row>
    <row r="89" spans="1:4" x14ac:dyDescent="0.4">
      <c r="A89" s="30" t="s">
        <v>479</v>
      </c>
      <c r="B89" s="3">
        <v>51</v>
      </c>
    </row>
    <row r="90" spans="1:4" x14ac:dyDescent="0.4">
      <c r="A90" s="30" t="s">
        <v>480</v>
      </c>
      <c r="B90" s="3">
        <v>42</v>
      </c>
    </row>
    <row r="91" spans="1:4" x14ac:dyDescent="0.4">
      <c r="A91" s="30" t="s">
        <v>481</v>
      </c>
      <c r="B91" s="3">
        <v>44</v>
      </c>
    </row>
    <row r="92" spans="1:4" x14ac:dyDescent="0.4">
      <c r="A92" s="30" t="s">
        <v>482</v>
      </c>
      <c r="B92" s="3">
        <v>78</v>
      </c>
    </row>
    <row r="93" spans="1:4" x14ac:dyDescent="0.4">
      <c r="A93" s="30" t="s">
        <v>431</v>
      </c>
      <c r="B93" s="3">
        <v>502</v>
      </c>
    </row>
    <row r="96" spans="1:4" x14ac:dyDescent="0.4">
      <c r="A96" s="11" t="s">
        <v>437</v>
      </c>
      <c r="B96" t="s">
        <v>466</v>
      </c>
      <c r="C96" t="s">
        <v>464</v>
      </c>
      <c r="D96" t="s">
        <v>467</v>
      </c>
    </row>
    <row r="97" spans="1:5" x14ac:dyDescent="0.4">
      <c r="A97" s="12" t="s">
        <v>74</v>
      </c>
      <c r="B97" s="3">
        <v>3.0357142857142856</v>
      </c>
      <c r="C97" s="3">
        <v>12.776785714285714</v>
      </c>
      <c r="D97" s="3">
        <v>112</v>
      </c>
    </row>
    <row r="98" spans="1:5" x14ac:dyDescent="0.4">
      <c r="A98" s="12" t="s">
        <v>75</v>
      </c>
      <c r="B98" s="3">
        <v>3.2467532467532467</v>
      </c>
      <c r="C98" s="3">
        <v>11.480519480519481</v>
      </c>
      <c r="D98" s="3">
        <v>77</v>
      </c>
    </row>
    <row r="99" spans="1:5" x14ac:dyDescent="0.4">
      <c r="A99" s="12" t="s">
        <v>71</v>
      </c>
      <c r="B99" s="3">
        <v>3.9705882352941178</v>
      </c>
      <c r="C99" s="3">
        <v>12</v>
      </c>
      <c r="D99" s="3">
        <v>102</v>
      </c>
    </row>
    <row r="100" spans="1:5" x14ac:dyDescent="0.4">
      <c r="A100" s="12" t="s">
        <v>73</v>
      </c>
      <c r="B100" s="3">
        <v>2.522935779816514</v>
      </c>
      <c r="C100" s="3">
        <v>10.321100917431192</v>
      </c>
      <c r="D100" s="3">
        <v>109</v>
      </c>
    </row>
    <row r="101" spans="1:5" x14ac:dyDescent="0.4">
      <c r="A101" s="12" t="s">
        <v>72</v>
      </c>
      <c r="B101" s="3">
        <v>3.6274509803921569</v>
      </c>
      <c r="C101" s="3">
        <v>10.686274509803921</v>
      </c>
      <c r="D101" s="3">
        <v>102</v>
      </c>
    </row>
    <row r="102" spans="1:5" x14ac:dyDescent="0.4">
      <c r="A102" s="12" t="s">
        <v>431</v>
      </c>
      <c r="B102" s="3">
        <v>3.2669322709163349</v>
      </c>
      <c r="C102" s="3">
        <v>11.46215139442231</v>
      </c>
      <c r="D102" s="3">
        <v>502</v>
      </c>
    </row>
    <row r="106" spans="1:5" x14ac:dyDescent="0.4">
      <c r="B106" t="s">
        <v>468</v>
      </c>
      <c r="C106" t="s">
        <v>469</v>
      </c>
      <c r="D106" t="s">
        <v>25</v>
      </c>
      <c r="E106" t="s">
        <v>470</v>
      </c>
    </row>
    <row r="107" spans="1:5" x14ac:dyDescent="0.4">
      <c r="B107" s="3">
        <v>502</v>
      </c>
      <c r="C107" s="32">
        <v>3.2669322709163349</v>
      </c>
      <c r="D107" s="2">
        <v>1</v>
      </c>
      <c r="E107" s="32">
        <v>11.46215139442231</v>
      </c>
    </row>
    <row r="111" spans="1:5" x14ac:dyDescent="0.4">
      <c r="A111" s="11" t="s">
        <v>437</v>
      </c>
      <c r="B111" t="s">
        <v>467</v>
      </c>
    </row>
    <row r="112" spans="1:5" x14ac:dyDescent="0.4">
      <c r="A112" s="30" t="s">
        <v>472</v>
      </c>
      <c r="B112" s="3">
        <v>45</v>
      </c>
    </row>
    <row r="113" spans="1:2" x14ac:dyDescent="0.4">
      <c r="A113" s="30" t="s">
        <v>473</v>
      </c>
      <c r="B113" s="3">
        <v>15</v>
      </c>
    </row>
    <row r="114" spans="1:2" x14ac:dyDescent="0.4">
      <c r="A114" s="30" t="s">
        <v>474</v>
      </c>
      <c r="B114" s="3">
        <v>8</v>
      </c>
    </row>
    <row r="115" spans="1:2" x14ac:dyDescent="0.4">
      <c r="A115" s="30" t="s">
        <v>475</v>
      </c>
      <c r="B115" s="3">
        <v>23</v>
      </c>
    </row>
    <row r="116" spans="1:2" x14ac:dyDescent="0.4">
      <c r="A116" s="30" t="s">
        <v>476</v>
      </c>
      <c r="B116" s="3">
        <v>37</v>
      </c>
    </row>
    <row r="117" spans="1:2" x14ac:dyDescent="0.4">
      <c r="A117" s="30" t="s">
        <v>477</v>
      </c>
      <c r="B117" s="3">
        <v>37</v>
      </c>
    </row>
    <row r="118" spans="1:2" x14ac:dyDescent="0.4">
      <c r="A118" s="30" t="s">
        <v>478</v>
      </c>
      <c r="B118" s="3">
        <v>122</v>
      </c>
    </row>
    <row r="119" spans="1:2" x14ac:dyDescent="0.4">
      <c r="A119" s="30" t="s">
        <v>479</v>
      </c>
      <c r="B119" s="3">
        <v>51</v>
      </c>
    </row>
    <row r="120" spans="1:2" x14ac:dyDescent="0.4">
      <c r="A120" s="30" t="s">
        <v>480</v>
      </c>
      <c r="B120" s="3">
        <v>42</v>
      </c>
    </row>
    <row r="121" spans="1:2" x14ac:dyDescent="0.4">
      <c r="A121" s="30" t="s">
        <v>481</v>
      </c>
      <c r="B121" s="3">
        <v>44</v>
      </c>
    </row>
    <row r="122" spans="1:2" x14ac:dyDescent="0.4">
      <c r="A122" s="30" t="s">
        <v>482</v>
      </c>
      <c r="B122" s="3">
        <v>78</v>
      </c>
    </row>
    <row r="123" spans="1:2" x14ac:dyDescent="0.4">
      <c r="A123" s="30" t="s">
        <v>431</v>
      </c>
      <c r="B123" s="3">
        <v>502</v>
      </c>
    </row>
    <row r="140" spans="1:1" x14ac:dyDescent="0.4">
      <c r="A140" t="s">
        <v>467</v>
      </c>
    </row>
    <row r="141" spans="1:1" x14ac:dyDescent="0.4">
      <c r="A141" s="3">
        <v>502</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3:B24"/>
  <sheetViews>
    <sheetView topLeftCell="A13" workbookViewId="0">
      <selection activeCell="C27" sqref="C27"/>
    </sheetView>
  </sheetViews>
  <sheetFormatPr defaultRowHeight="21" x14ac:dyDescent="0.4"/>
  <cols>
    <col min="1" max="1" width="12.8984375" customWidth="1"/>
    <col min="2" max="2" width="22.3984375" customWidth="1"/>
  </cols>
  <sheetData>
    <row r="3" spans="1:2" x14ac:dyDescent="0.4">
      <c r="A3" s="11" t="s">
        <v>437</v>
      </c>
      <c r="B3" t="s">
        <v>466</v>
      </c>
    </row>
    <row r="4" spans="1:2" x14ac:dyDescent="0.4">
      <c r="A4" s="12" t="s">
        <v>74</v>
      </c>
      <c r="B4" s="3">
        <v>3.0357142857142856</v>
      </c>
    </row>
    <row r="5" spans="1:2" x14ac:dyDescent="0.4">
      <c r="A5" s="12" t="s">
        <v>75</v>
      </c>
      <c r="B5" s="3">
        <v>3.2467532467532467</v>
      </c>
    </row>
    <row r="6" spans="1:2" x14ac:dyDescent="0.4">
      <c r="A6" s="12" t="s">
        <v>71</v>
      </c>
      <c r="B6" s="3">
        <v>3.9705882352941178</v>
      </c>
    </row>
    <row r="7" spans="1:2" x14ac:dyDescent="0.4">
      <c r="A7" s="12" t="s">
        <v>73</v>
      </c>
      <c r="B7" s="3">
        <v>2.522935779816514</v>
      </c>
    </row>
    <row r="8" spans="1:2" x14ac:dyDescent="0.4">
      <c r="A8" s="12" t="s">
        <v>72</v>
      </c>
      <c r="B8" s="3">
        <v>3.6274509803921569</v>
      </c>
    </row>
    <row r="9" spans="1:2" x14ac:dyDescent="0.4">
      <c r="A9" s="12" t="s">
        <v>431</v>
      </c>
      <c r="B9" s="3">
        <v>3.2669322709163349</v>
      </c>
    </row>
    <row r="15" spans="1:2" x14ac:dyDescent="0.4">
      <c r="A15" s="11" t="s">
        <v>437</v>
      </c>
      <c r="B15" t="s">
        <v>467</v>
      </c>
    </row>
    <row r="16" spans="1:2" x14ac:dyDescent="0.4">
      <c r="A16" s="12" t="s">
        <v>6</v>
      </c>
      <c r="B16" s="3">
        <v>82</v>
      </c>
    </row>
    <row r="17" spans="1:2" x14ac:dyDescent="0.4">
      <c r="A17" s="12" t="s">
        <v>438</v>
      </c>
      <c r="B17" s="3">
        <v>35</v>
      </c>
    </row>
    <row r="18" spans="1:2" x14ac:dyDescent="0.4">
      <c r="A18" s="12" t="s">
        <v>12</v>
      </c>
      <c r="B18" s="3">
        <v>77</v>
      </c>
    </row>
    <row r="19" spans="1:2" x14ac:dyDescent="0.4">
      <c r="A19" s="12" t="s">
        <v>19</v>
      </c>
      <c r="B19" s="3">
        <v>30</v>
      </c>
    </row>
    <row r="20" spans="1:2" x14ac:dyDescent="0.4">
      <c r="A20" s="12" t="s">
        <v>4</v>
      </c>
      <c r="B20" s="3">
        <v>96</v>
      </c>
    </row>
    <row r="21" spans="1:2" x14ac:dyDescent="0.4">
      <c r="A21" s="12" t="s">
        <v>16</v>
      </c>
      <c r="B21" s="3">
        <v>73</v>
      </c>
    </row>
    <row r="22" spans="1:2" x14ac:dyDescent="0.4">
      <c r="A22" s="12" t="s">
        <v>9</v>
      </c>
      <c r="B22" s="3">
        <v>67</v>
      </c>
    </row>
    <row r="23" spans="1:2" x14ac:dyDescent="0.4">
      <c r="A23" s="12" t="s">
        <v>454</v>
      </c>
      <c r="B23" s="3">
        <v>42</v>
      </c>
    </row>
    <row r="24" spans="1:2" x14ac:dyDescent="0.4">
      <c r="A24" s="12" t="s">
        <v>431</v>
      </c>
      <c r="B24" s="3">
        <v>502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B33"/>
  <sheetViews>
    <sheetView topLeftCell="A13" workbookViewId="0">
      <selection activeCell="L16" sqref="L16"/>
    </sheetView>
  </sheetViews>
  <sheetFormatPr defaultRowHeight="21" x14ac:dyDescent="0.4"/>
  <cols>
    <col min="1" max="1" width="12.8984375" customWidth="1"/>
    <col min="2" max="2" width="25.8984375" customWidth="1"/>
  </cols>
  <sheetData>
    <row r="2" spans="1:2" x14ac:dyDescent="0.4">
      <c r="A2" s="11" t="s">
        <v>437</v>
      </c>
      <c r="B2" t="s">
        <v>466</v>
      </c>
    </row>
    <row r="3" spans="1:2" x14ac:dyDescent="0.4">
      <c r="A3" s="12" t="s">
        <v>74</v>
      </c>
      <c r="B3" s="33">
        <v>3.0357142857142856</v>
      </c>
    </row>
    <row r="4" spans="1:2" x14ac:dyDescent="0.4">
      <c r="A4" s="12" t="s">
        <v>75</v>
      </c>
      <c r="B4" s="33">
        <v>3.2467532467532467</v>
      </c>
    </row>
    <row r="5" spans="1:2" x14ac:dyDescent="0.4">
      <c r="A5" s="12" t="s">
        <v>71</v>
      </c>
      <c r="B5" s="33">
        <v>3.9705882352941178</v>
      </c>
    </row>
    <row r="6" spans="1:2" x14ac:dyDescent="0.4">
      <c r="A6" s="12" t="s">
        <v>73</v>
      </c>
      <c r="B6" s="33">
        <v>2.522935779816514</v>
      </c>
    </row>
    <row r="7" spans="1:2" x14ac:dyDescent="0.4">
      <c r="A7" s="12" t="s">
        <v>72</v>
      </c>
      <c r="B7" s="33">
        <v>3.6274509803921569</v>
      </c>
    </row>
    <row r="8" spans="1:2" x14ac:dyDescent="0.4">
      <c r="A8" s="12" t="s">
        <v>431</v>
      </c>
      <c r="B8" s="33">
        <v>3.2669322709163349</v>
      </c>
    </row>
    <row r="14" spans="1:2" x14ac:dyDescent="0.4">
      <c r="A14" s="11" t="s">
        <v>437</v>
      </c>
      <c r="B14" t="s">
        <v>464</v>
      </c>
    </row>
    <row r="15" spans="1:2" x14ac:dyDescent="0.4">
      <c r="A15" s="12" t="s">
        <v>5</v>
      </c>
      <c r="B15" s="33">
        <v>11.803418803418804</v>
      </c>
    </row>
    <row r="16" spans="1:2" x14ac:dyDescent="0.4">
      <c r="A16" s="12" t="s">
        <v>49</v>
      </c>
      <c r="B16" s="33">
        <v>10.372549019607844</v>
      </c>
    </row>
    <row r="17" spans="1:2" x14ac:dyDescent="0.4">
      <c r="A17" s="12" t="s">
        <v>17</v>
      </c>
      <c r="B17" s="33">
        <v>11.36986301369863</v>
      </c>
    </row>
    <row r="18" spans="1:2" x14ac:dyDescent="0.4">
      <c r="A18" s="12" t="s">
        <v>50</v>
      </c>
      <c r="B18" s="33">
        <v>11.666666666666666</v>
      </c>
    </row>
    <row r="19" spans="1:2" x14ac:dyDescent="0.4">
      <c r="A19" s="12" t="s">
        <v>10</v>
      </c>
      <c r="B19" s="33">
        <v>10.880597014925373</v>
      </c>
    </row>
    <row r="20" spans="1:2" x14ac:dyDescent="0.4">
      <c r="A20" s="12" t="s">
        <v>52</v>
      </c>
      <c r="B20" s="33">
        <v>15</v>
      </c>
    </row>
    <row r="21" spans="1:2" x14ac:dyDescent="0.4">
      <c r="A21" s="12" t="s">
        <v>13</v>
      </c>
      <c r="B21" s="33">
        <v>11.155844155844155</v>
      </c>
    </row>
    <row r="22" spans="1:2" x14ac:dyDescent="0.4">
      <c r="A22" s="12" t="s">
        <v>7</v>
      </c>
      <c r="B22" s="33">
        <v>11.841463414634147</v>
      </c>
    </row>
    <row r="23" spans="1:2" x14ac:dyDescent="0.4">
      <c r="A23" s="12" t="s">
        <v>431</v>
      </c>
      <c r="B23" s="33">
        <v>11.46215139442231</v>
      </c>
    </row>
    <row r="29" spans="1:2" x14ac:dyDescent="0.4">
      <c r="A29" s="12"/>
      <c r="B29" s="3"/>
    </row>
    <row r="30" spans="1:2" x14ac:dyDescent="0.4">
      <c r="A30" s="12"/>
      <c r="B30" s="3"/>
    </row>
    <row r="31" spans="1:2" x14ac:dyDescent="0.4">
      <c r="A31" s="12"/>
      <c r="B31" s="3"/>
    </row>
    <row r="32" spans="1:2" x14ac:dyDescent="0.4">
      <c r="A32" s="12"/>
      <c r="B32" s="3"/>
    </row>
    <row r="33" spans="1:2" x14ac:dyDescent="0.4">
      <c r="A33" s="12"/>
      <c r="B33" s="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
  <sheetViews>
    <sheetView showGridLines="0" tabSelected="1" zoomScale="55" zoomScaleNormal="55" workbookViewId="0">
      <selection activeCell="V56" sqref="V56"/>
    </sheetView>
  </sheetViews>
  <sheetFormatPr defaultRowHeight="21" x14ac:dyDescent="0.4"/>
  <sheetData/>
  <pageMargins left="0.7" right="0.7" top="0.75" bottom="0.75" header="0.3" footer="0.3"/>
  <pageSetup scale="11"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1"/>
  <sheetViews>
    <sheetView workbookViewId="0">
      <selection activeCell="C8" sqref="C8"/>
    </sheetView>
  </sheetViews>
  <sheetFormatPr defaultRowHeight="21" x14ac:dyDescent="0.4"/>
  <cols>
    <col min="1" max="1" width="14.59765625" customWidth="1"/>
    <col min="2" max="4" width="18.5" customWidth="1"/>
    <col min="5" max="5" width="13.296875" customWidth="1"/>
    <col min="6" max="6" width="11.8984375" customWidth="1"/>
    <col min="7" max="7" width="1.09765625" hidden="1" customWidth="1"/>
    <col min="10" max="10" width="12.5" customWidth="1"/>
    <col min="11" max="11" width="11" customWidth="1"/>
    <col min="12" max="12" width="12.5" customWidth="1"/>
    <col min="13" max="13" width="7.69921875" customWidth="1"/>
  </cols>
  <sheetData>
    <row r="1" spans="1:15" x14ac:dyDescent="0.4">
      <c r="A1" t="s">
        <v>69</v>
      </c>
      <c r="B1" t="s">
        <v>70</v>
      </c>
      <c r="E1" t="s">
        <v>2</v>
      </c>
      <c r="F1" t="s">
        <v>3</v>
      </c>
      <c r="G1" t="s">
        <v>77</v>
      </c>
      <c r="H1" t="s">
        <v>439</v>
      </c>
      <c r="I1" t="s">
        <v>440</v>
      </c>
      <c r="N1" s="8" t="s">
        <v>0</v>
      </c>
      <c r="O1" s="8" t="s">
        <v>1</v>
      </c>
    </row>
    <row r="2" spans="1:15" x14ac:dyDescent="0.4">
      <c r="A2" t="s">
        <v>73</v>
      </c>
      <c r="B2" t="s">
        <v>76</v>
      </c>
      <c r="E2" t="s">
        <v>29</v>
      </c>
      <c r="F2" s="1">
        <v>0.25</v>
      </c>
      <c r="G2" s="4">
        <f ca="1">IF($B$2:$B$6= "Yes",F2-NOW(),"")</f>
        <v>-45776.439138773145</v>
      </c>
      <c r="H2" t="str">
        <f ca="1">INDEX(A2:A21, MATCH(MIN(IF(B2:B21="Yes", F2:F10-NOW())), G2:G10, 0))</f>
        <v>Lindy</v>
      </c>
      <c r="I2">
        <v>1</v>
      </c>
      <c r="N2" s="9" t="s">
        <v>4</v>
      </c>
      <c r="O2" s="9" t="s">
        <v>5</v>
      </c>
    </row>
    <row r="3" spans="1:15" x14ac:dyDescent="0.4">
      <c r="A3" t="s">
        <v>72</v>
      </c>
      <c r="B3" t="s">
        <v>76</v>
      </c>
      <c r="E3" t="s">
        <v>30</v>
      </c>
      <c r="F3" s="1">
        <v>0.29166666666666669</v>
      </c>
      <c r="G3" s="4">
        <f ca="1">IF($B$2:$B$6= "Yes",F3-NOW(),"")</f>
        <v>-45776.397472106481</v>
      </c>
      <c r="H3" t="str">
        <f ca="1">INDEX(A3:A22, MATCH(MIN(IF(B3:B22="Yes", F3:F8-NOW())), G3:G8, 0))</f>
        <v>Tim</v>
      </c>
      <c r="I3">
        <v>1</v>
      </c>
      <c r="N3" s="9" t="s">
        <v>6</v>
      </c>
      <c r="O3" s="9" t="s">
        <v>7</v>
      </c>
    </row>
    <row r="4" spans="1:15" x14ac:dyDescent="0.4">
      <c r="A4" t="s">
        <v>74</v>
      </c>
      <c r="B4" t="s">
        <v>76</v>
      </c>
      <c r="E4" t="s">
        <v>31</v>
      </c>
      <c r="F4" s="1">
        <v>0.31944444444444448</v>
      </c>
      <c r="G4" s="4">
        <f ca="1">IF($B$2:$B$6= "Yes",F4-NOW(),"")</f>
        <v>-45776.3696943287</v>
      </c>
      <c r="H4" t="str">
        <f ca="1">INDEX(A4:A23, MATCH(MIN(IF(B4:B23="Yes", F4:F8-NOW())), G4:G8, 0))</f>
        <v>Brandon</v>
      </c>
      <c r="I4">
        <v>1</v>
      </c>
      <c r="N4" s="9" t="s">
        <v>9</v>
      </c>
      <c r="O4" s="9" t="s">
        <v>10</v>
      </c>
    </row>
    <row r="5" spans="1:15" x14ac:dyDescent="0.4">
      <c r="A5" t="s">
        <v>75</v>
      </c>
      <c r="B5" t="s">
        <v>76</v>
      </c>
      <c r="E5" t="s">
        <v>43</v>
      </c>
      <c r="F5" s="1">
        <v>0.31944444444444448</v>
      </c>
      <c r="G5" s="4">
        <f ca="1">IF($B$2:$B$6= "Yes",F5-NOW(),"")</f>
        <v>-45776.3696943287</v>
      </c>
      <c r="H5" t="str">
        <f ca="1">INDEX(A5:A24, MATCH(MIN(IF(B5:B24="Yes", F5:F8-NOW())), G5:G8, 0))</f>
        <v>Brittany</v>
      </c>
      <c r="I5">
        <v>1</v>
      </c>
      <c r="N5" s="9" t="s">
        <v>12</v>
      </c>
      <c r="O5" s="9" t="s">
        <v>13</v>
      </c>
    </row>
    <row r="6" spans="1:15" x14ac:dyDescent="0.4">
      <c r="A6" t="s">
        <v>71</v>
      </c>
      <c r="B6" t="s">
        <v>76</v>
      </c>
      <c r="E6" t="s">
        <v>32</v>
      </c>
      <c r="F6" s="1">
        <v>0.25</v>
      </c>
      <c r="G6" s="4">
        <f ca="1">IF($B$2:$B$6= "Yes",F6-NOW(),"")</f>
        <v>-45776.439138773145</v>
      </c>
      <c r="H6" t="str">
        <f ca="1">INDEX(A6:A25, MATCH(MIN(IF(B6:B25="Yes", F6:F8-NOW())), G6:G8, 0))</f>
        <v>Jennifer</v>
      </c>
      <c r="I6">
        <v>1</v>
      </c>
      <c r="N6" s="9" t="s">
        <v>16</v>
      </c>
      <c r="O6" s="9" t="s">
        <v>17</v>
      </c>
    </row>
    <row r="7" spans="1:15" x14ac:dyDescent="0.4">
      <c r="A7" t="s">
        <v>73</v>
      </c>
      <c r="B7" t="s">
        <v>76</v>
      </c>
      <c r="E7" s="5" t="s">
        <v>33</v>
      </c>
      <c r="F7" s="6">
        <v>0.31944444444444448</v>
      </c>
      <c r="G7" s="7">
        <f ca="1">IF($B$2:$B$21= "Yes",F7-NOW(),"")</f>
        <v>-45776.3696943287</v>
      </c>
      <c r="H7" t="str">
        <f ca="1">INDEX(A7:A26, MATCH(MIN(IF(B7:B26="Yes", F7:F9-NOW())), G7:G9, 0))</f>
        <v>Lindy</v>
      </c>
      <c r="I7">
        <v>1</v>
      </c>
      <c r="N7" s="9" t="s">
        <v>19</v>
      </c>
      <c r="O7" s="9" t="s">
        <v>49</v>
      </c>
    </row>
    <row r="8" spans="1:15" x14ac:dyDescent="0.4">
      <c r="A8" t="s">
        <v>72</v>
      </c>
      <c r="B8" t="s">
        <v>76</v>
      </c>
      <c r="E8" s="5" t="s">
        <v>34</v>
      </c>
      <c r="F8" s="6">
        <v>0.31944444444444448</v>
      </c>
      <c r="G8" s="7">
        <f ca="1">IF(B2:B21= "Yes",F8-NOW(),"")</f>
        <v>-45776.3696943287</v>
      </c>
      <c r="H8" t="str">
        <f ca="1">INDEX(A8:A27, MATCH(MIN(IF(B8:B27="Yes", F8:F9-NOW())), G8:G9, 0))</f>
        <v>Tim</v>
      </c>
      <c r="I8">
        <v>1</v>
      </c>
      <c r="N8" s="9" t="s">
        <v>80</v>
      </c>
      <c r="O8" s="9" t="s">
        <v>50</v>
      </c>
    </row>
    <row r="9" spans="1:15" x14ac:dyDescent="0.4">
      <c r="A9" t="s">
        <v>74</v>
      </c>
      <c r="B9" t="s">
        <v>76</v>
      </c>
      <c r="E9" t="s">
        <v>78</v>
      </c>
      <c r="F9" s="1">
        <v>0.35000000000000003</v>
      </c>
      <c r="G9" s="4">
        <f ca="1">IF($B$2:$B$21= "Yes",F9-NOW(),"")</f>
        <v>-45776.339138773146</v>
      </c>
      <c r="H9" s="3" t="str">
        <f ca="1">INDEX(A9:A28, MATCH(MIN(IF(B9:B28="Yes", F9:F10-NOW())), G9:G10, 0))</f>
        <v>Brandon</v>
      </c>
      <c r="I9">
        <v>1</v>
      </c>
      <c r="N9" s="9" t="s">
        <v>79</v>
      </c>
      <c r="O9" s="9" t="s">
        <v>52</v>
      </c>
    </row>
    <row r="10" spans="1:15" x14ac:dyDescent="0.4">
      <c r="A10" t="s">
        <v>75</v>
      </c>
      <c r="B10" t="s">
        <v>76</v>
      </c>
      <c r="E10" t="s">
        <v>443</v>
      </c>
      <c r="F10" s="1">
        <v>0.875</v>
      </c>
      <c r="G10" s="4">
        <f ca="1">IF($B$2:$B$21= "Yes",F10-NOW(),"")</f>
        <v>-45775.814138773145</v>
      </c>
      <c r="H10" s="3" t="str">
        <f ca="1">INDEX(A10:A29, MATCH(MIN(IF(B10:B29="Yes", F10:F13-NOW())), G10:G13, 0))</f>
        <v>Brittany</v>
      </c>
      <c r="I10">
        <f>I9</f>
        <v>1</v>
      </c>
    </row>
    <row r="11" spans="1:15" x14ac:dyDescent="0.4">
      <c r="A11" t="s">
        <v>71</v>
      </c>
      <c r="B11" t="s">
        <v>76</v>
      </c>
    </row>
    <row r="12" spans="1:15" x14ac:dyDescent="0.4">
      <c r="A12" t="s">
        <v>73</v>
      </c>
      <c r="B12" t="s">
        <v>76</v>
      </c>
    </row>
    <row r="13" spans="1:15" x14ac:dyDescent="0.4">
      <c r="A13" t="s">
        <v>72</v>
      </c>
      <c r="B13" t="s">
        <v>76</v>
      </c>
      <c r="K13" s="1"/>
    </row>
    <row r="14" spans="1:15" x14ac:dyDescent="0.4">
      <c r="A14" t="s">
        <v>74</v>
      </c>
      <c r="B14" t="s">
        <v>76</v>
      </c>
      <c r="K14" s="1"/>
    </row>
    <row r="15" spans="1:15" x14ac:dyDescent="0.4">
      <c r="A15" t="s">
        <v>75</v>
      </c>
      <c r="B15" t="s">
        <v>76</v>
      </c>
      <c r="K15" s="1"/>
    </row>
    <row r="16" spans="1:15" x14ac:dyDescent="0.4">
      <c r="A16" t="s">
        <v>71</v>
      </c>
      <c r="B16" t="s">
        <v>76</v>
      </c>
      <c r="K16" s="1"/>
    </row>
    <row r="17" spans="1:11" x14ac:dyDescent="0.4">
      <c r="A17" t="s">
        <v>73</v>
      </c>
      <c r="B17" t="s">
        <v>76</v>
      </c>
      <c r="K17" s="1"/>
    </row>
    <row r="18" spans="1:11" x14ac:dyDescent="0.4">
      <c r="A18" t="s">
        <v>72</v>
      </c>
      <c r="B18" t="s">
        <v>76</v>
      </c>
      <c r="K18" s="1"/>
    </row>
    <row r="19" spans="1:11" x14ac:dyDescent="0.4">
      <c r="A19" t="s">
        <v>74</v>
      </c>
      <c r="B19" t="s">
        <v>76</v>
      </c>
    </row>
    <row r="20" spans="1:11" x14ac:dyDescent="0.4">
      <c r="A20" t="s">
        <v>75</v>
      </c>
      <c r="B20" t="s">
        <v>76</v>
      </c>
    </row>
    <row r="21" spans="1:11" x14ac:dyDescent="0.4">
      <c r="A21" t="s">
        <v>71</v>
      </c>
      <c r="B21" t="s">
        <v>76</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F17"/>
  <sheetViews>
    <sheetView workbookViewId="0">
      <selection activeCell="E3" sqref="E3"/>
    </sheetView>
  </sheetViews>
  <sheetFormatPr defaultRowHeight="21" x14ac:dyDescent="0.4"/>
  <cols>
    <col min="1" max="1" width="12.296875" customWidth="1"/>
    <col min="2" max="2" width="13.59765625" customWidth="1"/>
    <col min="3" max="3" width="10.3984375" customWidth="1"/>
    <col min="4" max="4" width="11.296875" customWidth="1"/>
    <col min="11" max="11" width="10.3984375" customWidth="1"/>
  </cols>
  <sheetData>
    <row r="3" spans="1:6" x14ac:dyDescent="0.4">
      <c r="A3" s="11" t="s">
        <v>1</v>
      </c>
      <c r="B3" t="s">
        <v>433</v>
      </c>
      <c r="D3" t="s">
        <v>435</v>
      </c>
      <c r="E3" s="14">
        <f>COUNTA(A4:A11)</f>
        <v>8</v>
      </c>
      <c r="F3" s="16" t="str">
        <f>CONCATENATE(E3,"  Doctors")</f>
        <v>8  Doctors</v>
      </c>
    </row>
    <row r="4" spans="1:6" x14ac:dyDescent="0.4">
      <c r="A4" t="s">
        <v>5</v>
      </c>
      <c r="B4" s="3">
        <v>117</v>
      </c>
    </row>
    <row r="5" spans="1:6" x14ac:dyDescent="0.4">
      <c r="A5" t="s">
        <v>49</v>
      </c>
      <c r="B5" s="3">
        <v>51</v>
      </c>
    </row>
    <row r="6" spans="1:6" x14ac:dyDescent="0.4">
      <c r="A6" t="s">
        <v>17</v>
      </c>
      <c r="B6" s="3">
        <v>73</v>
      </c>
    </row>
    <row r="7" spans="1:6" x14ac:dyDescent="0.4">
      <c r="A7" t="s">
        <v>50</v>
      </c>
      <c r="B7" s="3">
        <v>21</v>
      </c>
    </row>
    <row r="8" spans="1:6" x14ac:dyDescent="0.4">
      <c r="A8" t="s">
        <v>10</v>
      </c>
      <c r="B8" s="3">
        <v>67</v>
      </c>
    </row>
    <row r="9" spans="1:6" x14ac:dyDescent="0.4">
      <c r="A9" t="s">
        <v>52</v>
      </c>
      <c r="B9" s="3">
        <v>14</v>
      </c>
    </row>
    <row r="10" spans="1:6" x14ac:dyDescent="0.4">
      <c r="A10" t="s">
        <v>13</v>
      </c>
      <c r="B10" s="3">
        <v>77</v>
      </c>
    </row>
    <row r="11" spans="1:6" x14ac:dyDescent="0.4">
      <c r="A11" t="s">
        <v>7</v>
      </c>
      <c r="B11" s="3">
        <v>82</v>
      </c>
    </row>
    <row r="12" spans="1:6" x14ac:dyDescent="0.4">
      <c r="A12" t="s">
        <v>431</v>
      </c>
      <c r="B12" s="3">
        <v>502</v>
      </c>
    </row>
    <row r="17" spans="2:3" x14ac:dyDescent="0.4">
      <c r="B17" t="s">
        <v>444</v>
      </c>
      <c r="C17" s="19">
        <f ca="1">TODAY()</f>
        <v>45776</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F11"/>
  <sheetViews>
    <sheetView workbookViewId="0">
      <selection activeCell="F4" sqref="F4"/>
    </sheetView>
  </sheetViews>
  <sheetFormatPr defaultRowHeight="21" x14ac:dyDescent="0.4"/>
  <cols>
    <col min="1" max="1" width="13.59765625" customWidth="1"/>
    <col min="2" max="2" width="10.5" customWidth="1"/>
    <col min="4" max="5" width="16.5" customWidth="1"/>
    <col min="6" max="6" width="10.59765625" customWidth="1"/>
  </cols>
  <sheetData>
    <row r="3" spans="1:6" x14ac:dyDescent="0.4">
      <c r="A3" t="s">
        <v>433</v>
      </c>
      <c r="D3" t="s">
        <v>434</v>
      </c>
      <c r="E3">
        <f>GETPIVOTDATA("Count",$A$3)</f>
        <v>502</v>
      </c>
      <c r="F3" s="18" t="str">
        <f>CONCATENATE(E3,"  Patients")</f>
        <v>502  Patients</v>
      </c>
    </row>
    <row r="4" spans="1:6" x14ac:dyDescent="0.4">
      <c r="A4" s="13">
        <v>502</v>
      </c>
    </row>
    <row r="5" spans="1:6" x14ac:dyDescent="0.4">
      <c r="E5" s="1"/>
    </row>
    <row r="10" spans="1:6" x14ac:dyDescent="0.4">
      <c r="E10" s="12"/>
      <c r="F10" s="3"/>
    </row>
    <row r="11" spans="1:6" x14ac:dyDescent="0.4">
      <c r="E11" s="12"/>
      <c r="F11" s="3"/>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E12"/>
  <sheetViews>
    <sheetView workbookViewId="0">
      <selection activeCell="E3" sqref="E3"/>
    </sheetView>
  </sheetViews>
  <sheetFormatPr defaultRowHeight="21" x14ac:dyDescent="0.4"/>
  <cols>
    <col min="1" max="1" width="11.8984375" customWidth="1"/>
    <col min="2" max="2" width="17.296875" customWidth="1"/>
    <col min="4" max="4" width="17.3984375" customWidth="1"/>
  </cols>
  <sheetData>
    <row r="3" spans="1:5" x14ac:dyDescent="0.4">
      <c r="A3" s="11" t="s">
        <v>430</v>
      </c>
      <c r="D3" t="s">
        <v>436</v>
      </c>
      <c r="E3" s="15">
        <f>SUM(B4:B11)</f>
        <v>0</v>
      </c>
    </row>
    <row r="4" spans="1:5" x14ac:dyDescent="0.4">
      <c r="A4" t="s">
        <v>209</v>
      </c>
    </row>
    <row r="5" spans="1:5" x14ac:dyDescent="0.4">
      <c r="A5" t="s">
        <v>270</v>
      </c>
    </row>
    <row r="6" spans="1:5" x14ac:dyDescent="0.4">
      <c r="A6" t="s">
        <v>333</v>
      </c>
    </row>
    <row r="7" spans="1:5" x14ac:dyDescent="0.4">
      <c r="A7" t="s">
        <v>334</v>
      </c>
    </row>
    <row r="8" spans="1:5" x14ac:dyDescent="0.4">
      <c r="A8" t="s">
        <v>335</v>
      </c>
    </row>
    <row r="9" spans="1:5" x14ac:dyDescent="0.4">
      <c r="A9" t="s">
        <v>445</v>
      </c>
    </row>
    <row r="10" spans="1:5" x14ac:dyDescent="0.4">
      <c r="A10" t="s">
        <v>448</v>
      </c>
    </row>
    <row r="11" spans="1:5" x14ac:dyDescent="0.4">
      <c r="A11" t="s">
        <v>452</v>
      </c>
    </row>
    <row r="12" spans="1:5" x14ac:dyDescent="0.4">
      <c r="A12" t="s">
        <v>431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E20"/>
  <sheetViews>
    <sheetView workbookViewId="0">
      <selection activeCell="F21" sqref="F21"/>
    </sheetView>
  </sheetViews>
  <sheetFormatPr defaultRowHeight="21" x14ac:dyDescent="0.4"/>
  <cols>
    <col min="1" max="1" width="13.5" customWidth="1"/>
    <col min="2" max="2" width="17.296875" customWidth="1"/>
    <col min="3" max="3" width="12.09765625" customWidth="1"/>
    <col min="5" max="5" width="11.8984375" customWidth="1"/>
  </cols>
  <sheetData>
    <row r="3" spans="1:5" x14ac:dyDescent="0.4">
      <c r="A3" s="21"/>
      <c r="B3" s="22"/>
      <c r="C3" s="23"/>
    </row>
    <row r="4" spans="1:5" x14ac:dyDescent="0.4">
      <c r="A4" s="24"/>
      <c r="B4" s="25"/>
      <c r="C4" s="26"/>
      <c r="D4">
        <f>COUNTA(A4:A8)</f>
        <v>0</v>
      </c>
      <c r="E4" s="15" t="str">
        <f>CONCATENATE(D4," Registrars")</f>
        <v>0 Registrars</v>
      </c>
    </row>
    <row r="5" spans="1:5" x14ac:dyDescent="0.4">
      <c r="A5" s="24"/>
      <c r="B5" s="25"/>
      <c r="C5" s="26"/>
    </row>
    <row r="6" spans="1:5" x14ac:dyDescent="0.4">
      <c r="A6" s="24"/>
      <c r="B6" s="25"/>
      <c r="C6" s="26"/>
    </row>
    <row r="7" spans="1:5" x14ac:dyDescent="0.4">
      <c r="A7" s="24"/>
      <c r="B7" s="25"/>
      <c r="C7" s="26"/>
    </row>
    <row r="8" spans="1:5" x14ac:dyDescent="0.4">
      <c r="A8" s="24"/>
      <c r="B8" s="25"/>
      <c r="C8" s="26"/>
    </row>
    <row r="9" spans="1:5" x14ac:dyDescent="0.4">
      <c r="A9" s="24"/>
      <c r="B9" s="25"/>
      <c r="C9" s="26"/>
    </row>
    <row r="10" spans="1:5" x14ac:dyDescent="0.4">
      <c r="A10" s="24"/>
      <c r="B10" s="25"/>
      <c r="C10" s="26"/>
    </row>
    <row r="11" spans="1:5" x14ac:dyDescent="0.4">
      <c r="A11" s="24"/>
      <c r="B11" s="25"/>
      <c r="C11" s="26"/>
    </row>
    <row r="12" spans="1:5" x14ac:dyDescent="0.4">
      <c r="A12" s="24"/>
      <c r="B12" s="25"/>
      <c r="C12" s="26"/>
    </row>
    <row r="13" spans="1:5" x14ac:dyDescent="0.4">
      <c r="A13" s="24"/>
      <c r="B13" s="25"/>
      <c r="C13" s="26"/>
    </row>
    <row r="14" spans="1:5" x14ac:dyDescent="0.4">
      <c r="A14" s="24"/>
      <c r="B14" s="25"/>
      <c r="C14" s="26"/>
    </row>
    <row r="15" spans="1:5" x14ac:dyDescent="0.4">
      <c r="A15" s="24"/>
      <c r="B15" s="25"/>
      <c r="C15" s="26"/>
    </row>
    <row r="16" spans="1:5" x14ac:dyDescent="0.4">
      <c r="A16" s="24"/>
      <c r="B16" s="25"/>
      <c r="C16" s="26"/>
    </row>
    <row r="17" spans="1:3" x14ac:dyDescent="0.4">
      <c r="A17" s="24"/>
      <c r="B17" s="25"/>
      <c r="C17" s="26"/>
    </row>
    <row r="18" spans="1:3" x14ac:dyDescent="0.4">
      <c r="A18" s="24"/>
      <c r="B18" s="25"/>
      <c r="C18" s="26"/>
    </row>
    <row r="19" spans="1:3" x14ac:dyDescent="0.4">
      <c r="A19" s="24"/>
      <c r="B19" s="25"/>
      <c r="C19" s="26"/>
    </row>
    <row r="20" spans="1:3" x14ac:dyDescent="0.4">
      <c r="A20" s="27"/>
      <c r="B20" s="28"/>
      <c r="C20" s="2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B12"/>
  <sheetViews>
    <sheetView workbookViewId="0">
      <selection activeCell="M7" sqref="M7"/>
    </sheetView>
  </sheetViews>
  <sheetFormatPr defaultRowHeight="21" x14ac:dyDescent="0.4"/>
  <cols>
    <col min="1" max="1" width="11.8984375" customWidth="1"/>
    <col min="2" max="2" width="13.59765625" customWidth="1"/>
  </cols>
  <sheetData>
    <row r="3" spans="1:2" x14ac:dyDescent="0.4">
      <c r="A3" s="11" t="s">
        <v>430</v>
      </c>
      <c r="B3" t="s">
        <v>433</v>
      </c>
    </row>
    <row r="4" spans="1:2" x14ac:dyDescent="0.4">
      <c r="A4" t="s">
        <v>209</v>
      </c>
      <c r="B4" s="3">
        <v>58</v>
      </c>
    </row>
    <row r="5" spans="1:2" x14ac:dyDescent="0.4">
      <c r="A5" t="s">
        <v>270</v>
      </c>
      <c r="B5" s="3">
        <v>61</v>
      </c>
    </row>
    <row r="6" spans="1:2" x14ac:dyDescent="0.4">
      <c r="A6" t="s">
        <v>333</v>
      </c>
      <c r="B6" s="3">
        <v>63</v>
      </c>
    </row>
    <row r="7" spans="1:2" x14ac:dyDescent="0.4">
      <c r="A7" t="s">
        <v>334</v>
      </c>
      <c r="B7" s="3">
        <v>65</v>
      </c>
    </row>
    <row r="8" spans="1:2" x14ac:dyDescent="0.4">
      <c r="A8" t="s">
        <v>335</v>
      </c>
      <c r="B8" s="3">
        <v>66</v>
      </c>
    </row>
    <row r="9" spans="1:2" x14ac:dyDescent="0.4">
      <c r="A9" t="s">
        <v>445</v>
      </c>
      <c r="B9" s="3">
        <v>61</v>
      </c>
    </row>
    <row r="10" spans="1:2" x14ac:dyDescent="0.4">
      <c r="A10" t="s">
        <v>448</v>
      </c>
      <c r="B10" s="3">
        <v>59</v>
      </c>
    </row>
    <row r="11" spans="1:2" x14ac:dyDescent="0.4">
      <c r="A11" t="s">
        <v>452</v>
      </c>
      <c r="B11" s="3">
        <v>69</v>
      </c>
    </row>
    <row r="12" spans="1:2" x14ac:dyDescent="0.4">
      <c r="A12" t="s">
        <v>431</v>
      </c>
      <c r="B12" s="3">
        <v>502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A4"/>
  <sheetViews>
    <sheetView workbookViewId="0">
      <selection activeCell="M3" sqref="M3"/>
    </sheetView>
  </sheetViews>
  <sheetFormatPr defaultRowHeight="21" x14ac:dyDescent="0.4"/>
  <cols>
    <col min="1" max="1" width="13.59765625" customWidth="1"/>
    <col min="2" max="2" width="10.5" customWidth="1"/>
    <col min="3" max="3" width="20.59765625" customWidth="1"/>
  </cols>
  <sheetData>
    <row r="3" spans="1:1" x14ac:dyDescent="0.4">
      <c r="A3" t="s">
        <v>433</v>
      </c>
    </row>
    <row r="4" spans="1:1" x14ac:dyDescent="0.4">
      <c r="A4" s="3">
        <v>502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G23"/>
  <sheetViews>
    <sheetView workbookViewId="0">
      <selection activeCell="C9" sqref="C9"/>
    </sheetView>
  </sheetViews>
  <sheetFormatPr defaultRowHeight="21" x14ac:dyDescent="0.4"/>
  <cols>
    <col min="1" max="1" width="14.3984375" customWidth="1"/>
    <col min="2" max="2" width="14.09765625" customWidth="1"/>
    <col min="3" max="3" width="7" customWidth="1"/>
    <col min="4" max="4" width="7.296875" customWidth="1"/>
    <col min="5" max="5" width="5.296875" customWidth="1"/>
    <col min="6" max="6" width="3.796875" customWidth="1"/>
    <col min="7" max="7" width="10.296875" customWidth="1"/>
  </cols>
  <sheetData>
    <row r="3" spans="1:7" x14ac:dyDescent="0.4">
      <c r="A3" s="11" t="s">
        <v>441</v>
      </c>
      <c r="B3" s="11" t="s">
        <v>442</v>
      </c>
    </row>
    <row r="4" spans="1:7" x14ac:dyDescent="0.4">
      <c r="A4" s="11" t="s">
        <v>437</v>
      </c>
      <c r="B4" t="s">
        <v>74</v>
      </c>
      <c r="C4" t="s">
        <v>75</v>
      </c>
      <c r="D4" t="s">
        <v>71</v>
      </c>
      <c r="E4" t="s">
        <v>73</v>
      </c>
      <c r="F4" t="s">
        <v>72</v>
      </c>
      <c r="G4" t="s">
        <v>431</v>
      </c>
    </row>
    <row r="5" spans="1:7" x14ac:dyDescent="0.4">
      <c r="A5" s="12" t="s">
        <v>31</v>
      </c>
      <c r="B5" s="3">
        <v>1</v>
      </c>
      <c r="C5" s="3"/>
      <c r="D5" s="3"/>
      <c r="E5" s="3"/>
      <c r="F5" s="3"/>
      <c r="G5" s="3">
        <v>1</v>
      </c>
    </row>
    <row r="6" spans="1:7" x14ac:dyDescent="0.4">
      <c r="A6" s="17">
        <v>0.31944444444444448</v>
      </c>
      <c r="B6" s="3">
        <v>1</v>
      </c>
      <c r="C6" s="3"/>
      <c r="D6" s="3"/>
      <c r="E6" s="3"/>
      <c r="F6" s="3"/>
      <c r="G6" s="3">
        <v>1</v>
      </c>
    </row>
    <row r="7" spans="1:7" x14ac:dyDescent="0.4">
      <c r="A7" s="12" t="s">
        <v>34</v>
      </c>
      <c r="B7" s="3"/>
      <c r="C7" s="3"/>
      <c r="D7" s="3"/>
      <c r="E7" s="3"/>
      <c r="F7" s="3">
        <v>1</v>
      </c>
      <c r="G7" s="3">
        <v>1</v>
      </c>
    </row>
    <row r="8" spans="1:7" x14ac:dyDescent="0.4">
      <c r="A8" s="17">
        <v>0.31944444444444448</v>
      </c>
      <c r="B8" s="3"/>
      <c r="C8" s="3"/>
      <c r="D8" s="3"/>
      <c r="E8" s="3"/>
      <c r="F8" s="3">
        <v>1</v>
      </c>
      <c r="G8" s="3">
        <v>1</v>
      </c>
    </row>
    <row r="9" spans="1:7" x14ac:dyDescent="0.4">
      <c r="A9" s="12" t="s">
        <v>43</v>
      </c>
      <c r="B9" s="3"/>
      <c r="C9" s="3">
        <v>1</v>
      </c>
      <c r="D9" s="3"/>
      <c r="E9" s="3"/>
      <c r="F9" s="3"/>
      <c r="G9" s="3">
        <v>1</v>
      </c>
    </row>
    <row r="10" spans="1:7" x14ac:dyDescent="0.4">
      <c r="A10" s="17">
        <v>0.31944444444444448</v>
      </c>
      <c r="B10" s="3"/>
      <c r="C10" s="3">
        <v>1</v>
      </c>
      <c r="D10" s="3"/>
      <c r="E10" s="3"/>
      <c r="F10" s="3"/>
      <c r="G10" s="3">
        <v>1</v>
      </c>
    </row>
    <row r="11" spans="1:7" x14ac:dyDescent="0.4">
      <c r="A11" s="12" t="s">
        <v>443</v>
      </c>
      <c r="B11" s="3"/>
      <c r="C11" s="3">
        <v>1</v>
      </c>
      <c r="D11" s="3"/>
      <c r="E11" s="3"/>
      <c r="F11" s="3"/>
      <c r="G11" s="3">
        <v>1</v>
      </c>
    </row>
    <row r="12" spans="1:7" x14ac:dyDescent="0.4">
      <c r="A12" s="17">
        <v>0.875</v>
      </c>
      <c r="B12" s="3"/>
      <c r="C12" s="3">
        <v>1</v>
      </c>
      <c r="D12" s="3"/>
      <c r="E12" s="3"/>
      <c r="F12" s="3"/>
      <c r="G12" s="3">
        <v>1</v>
      </c>
    </row>
    <row r="13" spans="1:7" x14ac:dyDescent="0.4">
      <c r="A13" s="12" t="s">
        <v>32</v>
      </c>
      <c r="B13" s="3"/>
      <c r="C13" s="3"/>
      <c r="D13" s="3">
        <v>1</v>
      </c>
      <c r="E13" s="3"/>
      <c r="F13" s="3"/>
      <c r="G13" s="3">
        <v>1</v>
      </c>
    </row>
    <row r="14" spans="1:7" x14ac:dyDescent="0.4">
      <c r="A14" s="17">
        <v>0.25</v>
      </c>
      <c r="B14" s="3"/>
      <c r="C14" s="3"/>
      <c r="D14" s="3">
        <v>1</v>
      </c>
      <c r="E14" s="3"/>
      <c r="F14" s="3"/>
      <c r="G14" s="3">
        <v>1</v>
      </c>
    </row>
    <row r="15" spans="1:7" x14ac:dyDescent="0.4">
      <c r="A15" s="12" t="s">
        <v>33</v>
      </c>
      <c r="B15" s="3"/>
      <c r="C15" s="3"/>
      <c r="D15" s="3"/>
      <c r="E15" s="3">
        <v>1</v>
      </c>
      <c r="F15" s="3"/>
      <c r="G15" s="3">
        <v>1</v>
      </c>
    </row>
    <row r="16" spans="1:7" x14ac:dyDescent="0.4">
      <c r="A16" s="17">
        <v>0.31944444444444448</v>
      </c>
      <c r="B16" s="3"/>
      <c r="C16" s="3"/>
      <c r="D16" s="3"/>
      <c r="E16" s="3">
        <v>1</v>
      </c>
      <c r="F16" s="3"/>
      <c r="G16" s="3">
        <v>1</v>
      </c>
    </row>
    <row r="17" spans="1:7" x14ac:dyDescent="0.4">
      <c r="A17" s="12" t="s">
        <v>30</v>
      </c>
      <c r="B17" s="3"/>
      <c r="C17" s="3"/>
      <c r="D17" s="3"/>
      <c r="E17" s="3"/>
      <c r="F17" s="3">
        <v>1</v>
      </c>
      <c r="G17" s="3">
        <v>1</v>
      </c>
    </row>
    <row r="18" spans="1:7" x14ac:dyDescent="0.4">
      <c r="A18" s="17">
        <v>0.29166666666666669</v>
      </c>
      <c r="B18" s="3"/>
      <c r="C18" s="3"/>
      <c r="D18" s="3"/>
      <c r="E18" s="3"/>
      <c r="F18" s="3">
        <v>1</v>
      </c>
      <c r="G18" s="3">
        <v>1</v>
      </c>
    </row>
    <row r="19" spans="1:7" x14ac:dyDescent="0.4">
      <c r="A19" s="12" t="s">
        <v>29</v>
      </c>
      <c r="B19" s="3"/>
      <c r="C19" s="3"/>
      <c r="D19" s="3"/>
      <c r="E19" s="3">
        <v>1</v>
      </c>
      <c r="F19" s="3"/>
      <c r="G19" s="3">
        <v>1</v>
      </c>
    </row>
    <row r="20" spans="1:7" x14ac:dyDescent="0.4">
      <c r="A20" s="17">
        <v>0.25</v>
      </c>
      <c r="B20" s="3"/>
      <c r="C20" s="3"/>
      <c r="D20" s="3"/>
      <c r="E20" s="3">
        <v>1</v>
      </c>
      <c r="F20" s="3"/>
      <c r="G20" s="3">
        <v>1</v>
      </c>
    </row>
    <row r="21" spans="1:7" x14ac:dyDescent="0.4">
      <c r="A21" s="12" t="s">
        <v>78</v>
      </c>
      <c r="B21" s="3">
        <v>1</v>
      </c>
      <c r="C21" s="3"/>
      <c r="D21" s="3"/>
      <c r="E21" s="3"/>
      <c r="F21" s="3"/>
      <c r="G21" s="3">
        <v>1</v>
      </c>
    </row>
    <row r="22" spans="1:7" x14ac:dyDescent="0.4">
      <c r="A22" s="17">
        <v>0.35000000000000003</v>
      </c>
      <c r="B22" s="3">
        <v>1</v>
      </c>
      <c r="C22" s="3"/>
      <c r="D22" s="3"/>
      <c r="E22" s="3"/>
      <c r="F22" s="3"/>
      <c r="G22" s="3">
        <v>1</v>
      </c>
    </row>
    <row r="23" spans="1:7" x14ac:dyDescent="0.4">
      <c r="A23" s="12" t="s">
        <v>431</v>
      </c>
      <c r="B23" s="3">
        <v>2</v>
      </c>
      <c r="C23" s="3">
        <v>2</v>
      </c>
      <c r="D23" s="3">
        <v>1</v>
      </c>
      <c r="E23" s="3">
        <v>2</v>
      </c>
      <c r="F23" s="3">
        <v>2</v>
      </c>
      <c r="G23" s="3">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 Data</vt:lpstr>
      <vt:lpstr>Raw data 2</vt:lpstr>
      <vt:lpstr>Sheet1</vt:lpstr>
      <vt:lpstr>Pivot pg1</vt:lpstr>
      <vt:lpstr>Pivot pg2</vt:lpstr>
      <vt:lpstr>Pivot pg3</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Maran Jeys</dc:creator>
  <cp:lastModifiedBy>admin</cp:lastModifiedBy>
  <dcterms:created xsi:type="dcterms:W3CDTF">2023-08-23T05:48:50Z</dcterms:created>
  <dcterms:modified xsi:type="dcterms:W3CDTF">2025-04-29T11:02:21Z</dcterms:modified>
</cp:coreProperties>
</file>