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/>
  <mc:AlternateContent xmlns:mc="http://schemas.openxmlformats.org/markup-compatibility/2006">
    <mc:Choice Requires="x15">
      <x15ac:absPath xmlns:x15ac="http://schemas.microsoft.com/office/spreadsheetml/2010/11/ac" url="C:\Users\dhuwa\Downloads\"/>
    </mc:Choice>
  </mc:AlternateContent>
  <xr:revisionPtr revIDLastSave="0" documentId="13_ncr:1_{DB717273-6B93-4AA3-BCF0-2048B6ED208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fit and Loss" sheetId="1" r:id="rId1"/>
  </sheets>
  <definedNames>
    <definedName name="_xlchart.v1.0" hidden="1">'Profit and Loss'!$A$9</definedName>
    <definedName name="_xlchart.v1.1" hidden="1">'Profit and Loss'!$B$9:$L$9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C21" i="1"/>
  <c r="D21" i="1"/>
  <c r="E21" i="1"/>
  <c r="F21" i="1"/>
  <c r="G21" i="1"/>
  <c r="H21" i="1"/>
  <c r="I21" i="1"/>
  <c r="J21" i="1"/>
  <c r="K21" i="1"/>
  <c r="L21" i="1"/>
  <c r="C88" i="1"/>
  <c r="D88" i="1"/>
  <c r="E88" i="1"/>
  <c r="F88" i="1"/>
  <c r="G88" i="1"/>
  <c r="H88" i="1"/>
  <c r="B43" i="1"/>
  <c r="C43" i="1"/>
  <c r="D43" i="1"/>
  <c r="E43" i="1"/>
  <c r="F43" i="1"/>
  <c r="G43" i="1"/>
  <c r="H43" i="1"/>
  <c r="I43" i="1"/>
  <c r="J43" i="1"/>
  <c r="K43" i="1"/>
  <c r="L43" i="1"/>
  <c r="C37" i="1"/>
  <c r="D37" i="1"/>
  <c r="E37" i="1"/>
  <c r="F37" i="1"/>
  <c r="G37" i="1"/>
  <c r="H37" i="1"/>
  <c r="I37" i="1"/>
  <c r="J37" i="1"/>
  <c r="K37" i="1"/>
  <c r="L37" i="1"/>
  <c r="B37" i="1"/>
  <c r="I88" i="1"/>
  <c r="J88" i="1"/>
  <c r="K88" i="1"/>
  <c r="L88" i="1"/>
  <c r="E39" i="1" l="1"/>
  <c r="E90" i="1" s="1"/>
  <c r="D39" i="1"/>
  <c r="D90" i="1" s="1"/>
  <c r="F39" i="1"/>
  <c r="F90" i="1" s="1"/>
  <c r="C39" i="1"/>
  <c r="C90" i="1" s="1"/>
  <c r="K39" i="1"/>
  <c r="K90" i="1" s="1"/>
  <c r="J39" i="1"/>
  <c r="J90" i="1" s="1"/>
  <c r="I39" i="1"/>
  <c r="I90" i="1" s="1"/>
  <c r="B39" i="1"/>
  <c r="G39" i="1"/>
  <c r="G90" i="1" s="1"/>
  <c r="H39" i="1"/>
  <c r="H90" i="1" s="1"/>
  <c r="L39" i="1"/>
  <c r="L90" i="1" s="1"/>
  <c r="B88" i="1"/>
  <c r="B90" i="1" l="1"/>
</calcChain>
</file>

<file path=xl/sharedStrings.xml><?xml version="1.0" encoding="utf-8"?>
<sst xmlns="http://schemas.openxmlformats.org/spreadsheetml/2006/main" count="94" uniqueCount="94">
  <si>
    <t>Profit and Loss</t>
  </si>
  <si>
    <t>Sunrays Timber &amp; Steel Pty Ltd</t>
  </si>
  <si>
    <t>For the month ended 31 December 2024</t>
  </si>
  <si>
    <t>Account</t>
  </si>
  <si>
    <t>Dec 2024</t>
  </si>
  <si>
    <t>Nov 2024</t>
  </si>
  <si>
    <t>Oct 2024</t>
  </si>
  <si>
    <t>Sept 2024</t>
  </si>
  <si>
    <t>Aug 2024</t>
  </si>
  <si>
    <t>Jul 2024</t>
  </si>
  <si>
    <t>Jun 2024</t>
  </si>
  <si>
    <t>May 2024</t>
  </si>
  <si>
    <t>Apr 2024</t>
  </si>
  <si>
    <t>Mar 2024</t>
  </si>
  <si>
    <t>Feb 2024</t>
  </si>
  <si>
    <t>Trading Income</t>
  </si>
  <si>
    <t>Building Product Sales</t>
  </si>
  <si>
    <t>Colourbond Sales</t>
  </si>
  <si>
    <t>Composite Decking Sales</t>
  </si>
  <si>
    <t>Delivery Fees</t>
  </si>
  <si>
    <t>External wall panels sales</t>
  </si>
  <si>
    <t>Fencing Sales</t>
  </si>
  <si>
    <t>Galvanised Steel Sales</t>
  </si>
  <si>
    <t>Interest Income</t>
  </si>
  <si>
    <t>Internal wall panel sales</t>
  </si>
  <si>
    <t>Merbau Decking Sales</t>
  </si>
  <si>
    <t>Other Products Sales</t>
  </si>
  <si>
    <t>SunRays Composite Decking Sales</t>
  </si>
  <si>
    <t>Wurth and Screw sales</t>
  </si>
  <si>
    <t>Total Trading Income</t>
  </si>
  <si>
    <t>Cost of Sales</t>
  </si>
  <si>
    <t>Cost of Goods - Fencing</t>
  </si>
  <si>
    <t>Cost of Sales  - Galvanised Steel</t>
  </si>
  <si>
    <t>Cost of Sales - Building Products</t>
  </si>
  <si>
    <t>Cost of Sales - Colourbond</t>
  </si>
  <si>
    <t>Cost of Sales - Composite Decking</t>
  </si>
  <si>
    <t>Cost of Sales - External Wall panel</t>
  </si>
  <si>
    <t>Cost of Sales - Internal Wall panels</t>
  </si>
  <si>
    <t>Cost of Sales - Merbau Decking</t>
  </si>
  <si>
    <t>Cost of Sales - Other Products</t>
  </si>
  <si>
    <t>Cost of Sales - SunRays Composite Decking</t>
  </si>
  <si>
    <t>Cost of Sales - Wurth and Screws</t>
  </si>
  <si>
    <t>Discount Received Suppliers</t>
  </si>
  <si>
    <t>Timber packing materials</t>
  </si>
  <si>
    <t>Total Cost of Sales</t>
  </si>
  <si>
    <t>Gross Profit</t>
  </si>
  <si>
    <t>Other Income</t>
  </si>
  <si>
    <t>Trade Discount</t>
  </si>
  <si>
    <t>Total Other Income</t>
  </si>
  <si>
    <t>Operating Expenses</t>
  </si>
  <si>
    <t>Accounting Software Exps</t>
  </si>
  <si>
    <t>Adobe Subscription</t>
  </si>
  <si>
    <t>Advertising</t>
  </si>
  <si>
    <t>Bank Fees</t>
  </si>
  <si>
    <t>Cleasning wages</t>
  </si>
  <si>
    <t>Consulting &amp; Accounting</t>
  </si>
  <si>
    <t>Council Rates and Land Tax</t>
  </si>
  <si>
    <t>Credit card Surcharge</t>
  </si>
  <si>
    <t>Depreciation</t>
  </si>
  <si>
    <t>Director's Car insurance</t>
  </si>
  <si>
    <t>Electricity</t>
  </si>
  <si>
    <t>External Auditors fee</t>
  </si>
  <si>
    <t>Factory Maintenance</t>
  </si>
  <si>
    <t>Factory wastage clearance</t>
  </si>
  <si>
    <t>Fleet card Fuel purchase</t>
  </si>
  <si>
    <t>Freight &amp; Courier</t>
  </si>
  <si>
    <t>Fuel - Other suppliers</t>
  </si>
  <si>
    <t>Gas for the Forklift</t>
  </si>
  <si>
    <t>Google Subscription</t>
  </si>
  <si>
    <t>Insurance</t>
  </si>
  <si>
    <t>Interest Expense</t>
  </si>
  <si>
    <t>Lease expense</t>
  </si>
  <si>
    <t>Marketing</t>
  </si>
  <si>
    <t>Motor Vehicle maintenance and Servicing</t>
  </si>
  <si>
    <t>Motor vehicle registration license</t>
  </si>
  <si>
    <t>Office Expenses</t>
  </si>
  <si>
    <t>Printing &amp; Stationery</t>
  </si>
  <si>
    <t>Rent</t>
  </si>
  <si>
    <t>Repairs and Maintenance</t>
  </si>
  <si>
    <t>Shopify Subscription</t>
  </si>
  <si>
    <t>Staff Welfare</t>
  </si>
  <si>
    <t>Subcontractor - Lorry Driver</t>
  </si>
  <si>
    <t>Superannuation</t>
  </si>
  <si>
    <t>Telephone &amp; Internet</t>
  </si>
  <si>
    <t>Toll charges - Transport</t>
  </si>
  <si>
    <t>Travel - International</t>
  </si>
  <si>
    <t>Travel - National</t>
  </si>
  <si>
    <t>Truck &amp; Ute Insurance</t>
  </si>
  <si>
    <t>Vehicle Repair</t>
  </si>
  <si>
    <t>Wages and Salaries</t>
  </si>
  <si>
    <t>Water</t>
  </si>
  <si>
    <t>Workcover payments</t>
  </si>
  <si>
    <t>Total Operating Expenses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</si>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</sst>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(#,##0.00\)"/>
  </numFmts>
  <fonts count="7" x14ac:knownFonts="1">
    <font>
      <sz val="9"/>
      <color theme="1"/>
      <name val="Arial"/>
    </font>
    <font>
      <sz val="14"/>
      <color theme="1"/>
      <name val="Arial"/>
    </font>
    <font>
      <b/>
      <sz val="14"/>
      <color theme="1"/>
      <name val="Arial"/>
    </font>
    <font>
      <sz val="12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EBEBEB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right" vertical="center"/>
    </xf>
    <xf numFmtId="0" fontId="5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164" fontId="0" fillId="0" borderId="2" xfId="0" applyNumberFormat="1" applyBorder="1" applyAlignment="1">
      <alignment horizontal="right" vertical="center"/>
    </xf>
    <xf numFmtId="0" fontId="6" fillId="0" borderId="2" xfId="0" applyFont="1" applyBorder="1" applyAlignment="1">
      <alignment vertical="center"/>
    </xf>
    <xf numFmtId="164" fontId="6" fillId="0" borderId="2" xfId="0" applyNumberFormat="1" applyFont="1" applyBorder="1" applyAlignment="1">
      <alignment horizontal="right" vertical="center"/>
    </xf>
    <xf numFmtId="0" fontId="6" fillId="2" borderId="3" xfId="0" applyFont="1" applyFill="1" applyBorder="1" applyAlignment="1">
      <alignment vertical="center"/>
    </xf>
    <xf numFmtId="164" fontId="6" fillId="2" borderId="3" xfId="0" applyNumberFormat="1" applyFont="1" applyFill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/>
    <xf numFmtId="0" fontId="0" fillId="0" borderId="0" xfId="0" applyBorder="1" applyAlignment="1">
      <alignment vertical="center"/>
    </xf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0"/>
  <sheetViews>
    <sheetView showGridLines="0" tabSelected="1" zoomScaleNormal="100" workbookViewId="0">
      <selection activeCell="O18" sqref="O18"/>
    </sheetView>
  </sheetViews>
  <sheetFormatPr defaultRowHeight="11.5" x14ac:dyDescent="0.25"/>
  <cols>
    <col min="1" max="1" width="40.69921875" customWidth="1"/>
    <col min="2" max="4" width="11.19921875" customWidth="1"/>
    <col min="5" max="5" width="11.296875" customWidth="1"/>
    <col min="6" max="6" width="11.19921875" customWidth="1"/>
    <col min="7" max="7" width="10.5" customWidth="1"/>
    <col min="8" max="8" width="10.69921875" customWidth="1"/>
    <col min="9" max="9" width="11.5" customWidth="1"/>
    <col min="10" max="10" width="11.19921875" customWidth="1"/>
    <col min="11" max="11" width="11.296875" customWidth="1"/>
    <col min="12" max="12" width="11.19921875" customWidth="1"/>
  </cols>
  <sheetData>
    <row r="1" spans="1:12" s="1" customFormat="1" ht="16.75" customHeight="1" x14ac:dyDescent="0.3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s="3" customFormat="1" ht="14.4" customHeight="1" x14ac:dyDescent="0.35">
      <c r="A2" s="4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s="3" customFormat="1" ht="14.4" customHeight="1" x14ac:dyDescent="0.35">
      <c r="A3" s="4" t="s">
        <v>2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</row>
    <row r="4" spans="1:12" ht="13.4" customHeight="1" x14ac:dyDescent="0.25"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</row>
    <row r="5" spans="1:12" s="5" customFormat="1" ht="12.15" customHeight="1" x14ac:dyDescent="0.25">
      <c r="A5" s="6" t="s">
        <v>3</v>
      </c>
      <c r="B5" s="7" t="s">
        <v>14</v>
      </c>
      <c r="C5" s="7" t="s">
        <v>13</v>
      </c>
      <c r="D5" s="7" t="s">
        <v>12</v>
      </c>
      <c r="E5" s="7" t="s">
        <v>11</v>
      </c>
      <c r="F5" s="7" t="s">
        <v>10</v>
      </c>
      <c r="G5" s="7" t="s">
        <v>9</v>
      </c>
      <c r="H5" s="7" t="s">
        <v>8</v>
      </c>
      <c r="I5" s="7" t="s">
        <v>7</v>
      </c>
      <c r="J5" s="7" t="s">
        <v>6</v>
      </c>
      <c r="K5" s="7" t="s">
        <v>5</v>
      </c>
      <c r="L5" s="7" t="s">
        <v>4</v>
      </c>
    </row>
    <row r="6" spans="1:12" ht="13.4" customHeight="1" x14ac:dyDescent="0.25"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7" spans="1:12" s="5" customFormat="1" ht="12.15" customHeight="1" x14ac:dyDescent="0.25">
      <c r="A7" s="8" t="s">
        <v>15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</row>
    <row r="8" spans="1:12" ht="11" customHeight="1" x14ac:dyDescent="0.25">
      <c r="A8" s="18" t="s">
        <v>16</v>
      </c>
      <c r="B8" s="16">
        <v>5454.82</v>
      </c>
      <c r="C8" s="16">
        <v>8039.15</v>
      </c>
      <c r="D8" s="16">
        <v>7171.83</v>
      </c>
      <c r="E8" s="16">
        <v>8872.0400000000009</v>
      </c>
      <c r="F8" s="16">
        <v>5921.07</v>
      </c>
      <c r="G8" s="16">
        <v>6306.86</v>
      </c>
      <c r="H8" s="16">
        <v>8989.1</v>
      </c>
      <c r="I8" s="16">
        <v>11757.64</v>
      </c>
      <c r="J8" s="16">
        <v>15730.01</v>
      </c>
      <c r="K8" s="16">
        <v>10422.65</v>
      </c>
      <c r="L8" s="16">
        <v>9552.98</v>
      </c>
    </row>
    <row r="9" spans="1:12" ht="11" customHeight="1" x14ac:dyDescent="0.25">
      <c r="A9" s="10" t="s">
        <v>17</v>
      </c>
      <c r="B9" s="11">
        <v>13906.89</v>
      </c>
      <c r="C9" s="11">
        <v>11489.52</v>
      </c>
      <c r="D9" s="11">
        <v>23098.02</v>
      </c>
      <c r="E9" s="11">
        <v>6722.61</v>
      </c>
      <c r="F9" s="11">
        <v>3958.92</v>
      </c>
      <c r="G9" s="11">
        <v>11229.1</v>
      </c>
      <c r="H9" s="11">
        <v>12802.27</v>
      </c>
      <c r="I9" s="11">
        <v>16041.58</v>
      </c>
      <c r="J9" s="11">
        <v>32064.03</v>
      </c>
      <c r="K9" s="11">
        <v>11214.99</v>
      </c>
      <c r="L9" s="11">
        <v>6638.8</v>
      </c>
    </row>
    <row r="10" spans="1:12" ht="11" customHeight="1" x14ac:dyDescent="0.25">
      <c r="A10" s="10" t="s">
        <v>18</v>
      </c>
      <c r="B10" s="11">
        <v>44754.9</v>
      </c>
      <c r="C10" s="11">
        <v>32505.59</v>
      </c>
      <c r="D10" s="11">
        <v>33825.879999999997</v>
      </c>
      <c r="E10" s="11">
        <v>51265.72</v>
      </c>
      <c r="F10" s="11">
        <v>31883.17</v>
      </c>
      <c r="G10" s="11">
        <v>43044.93</v>
      </c>
      <c r="H10" s="11">
        <v>56708.37</v>
      </c>
      <c r="I10" s="11">
        <v>26822.81</v>
      </c>
      <c r="J10" s="11">
        <v>56725.96</v>
      </c>
      <c r="K10" s="11">
        <v>73712.12</v>
      </c>
      <c r="L10" s="11">
        <v>75304.600000000006</v>
      </c>
    </row>
    <row r="11" spans="1:12" ht="11" customHeight="1" x14ac:dyDescent="0.25">
      <c r="A11" s="10" t="s">
        <v>19</v>
      </c>
      <c r="B11" s="11">
        <v>4554.03</v>
      </c>
      <c r="C11" s="11">
        <v>5629.51</v>
      </c>
      <c r="D11" s="11">
        <v>5672.33</v>
      </c>
      <c r="E11" s="11">
        <v>6740.85</v>
      </c>
      <c r="F11" s="11">
        <v>3070.41</v>
      </c>
      <c r="G11" s="11">
        <v>6116.62</v>
      </c>
      <c r="H11" s="11">
        <v>7609.69</v>
      </c>
      <c r="I11" s="11">
        <v>5720.14</v>
      </c>
      <c r="J11" s="11">
        <v>8656.86</v>
      </c>
      <c r="K11" s="11">
        <v>9185.59</v>
      </c>
      <c r="L11" s="11">
        <v>7263.95</v>
      </c>
    </row>
    <row r="12" spans="1:12" ht="11" customHeight="1" x14ac:dyDescent="0.25">
      <c r="A12" s="10" t="s">
        <v>20</v>
      </c>
      <c r="B12" s="11">
        <v>0</v>
      </c>
      <c r="C12" s="11">
        <v>0</v>
      </c>
      <c r="D12" s="11">
        <v>0</v>
      </c>
      <c r="E12" s="11">
        <v>0</v>
      </c>
      <c r="F12" s="11">
        <v>0</v>
      </c>
      <c r="G12" s="11">
        <v>0</v>
      </c>
      <c r="H12" s="11">
        <v>0</v>
      </c>
      <c r="I12" s="11">
        <v>2749.81</v>
      </c>
      <c r="J12" s="11">
        <v>5370.91</v>
      </c>
      <c r="K12" s="11">
        <v>13709.09</v>
      </c>
      <c r="L12" s="11">
        <v>11761.8</v>
      </c>
    </row>
    <row r="13" spans="1:12" ht="11" customHeight="1" x14ac:dyDescent="0.25">
      <c r="A13" s="10" t="s">
        <v>21</v>
      </c>
      <c r="B13" s="11">
        <v>106331.45</v>
      </c>
      <c r="C13" s="11">
        <v>117657.87</v>
      </c>
      <c r="D13" s="11">
        <v>108163.29</v>
      </c>
      <c r="E13" s="11">
        <v>108767.44</v>
      </c>
      <c r="F13" s="11">
        <v>92948.13</v>
      </c>
      <c r="G13" s="11">
        <v>87248.6</v>
      </c>
      <c r="H13" s="11">
        <v>120605.61</v>
      </c>
      <c r="I13" s="11">
        <v>132141.26999999999</v>
      </c>
      <c r="J13" s="11">
        <v>169242.06</v>
      </c>
      <c r="K13" s="11">
        <v>137546.18</v>
      </c>
      <c r="L13" s="11">
        <v>115715.92</v>
      </c>
    </row>
    <row r="14" spans="1:12" ht="11" customHeight="1" x14ac:dyDescent="0.25">
      <c r="A14" s="10" t="s">
        <v>22</v>
      </c>
      <c r="B14" s="11">
        <v>20570.73</v>
      </c>
      <c r="C14" s="11">
        <v>7778.07</v>
      </c>
      <c r="D14" s="11">
        <v>16979.95</v>
      </c>
      <c r="E14" s="11">
        <v>20261.080000000002</v>
      </c>
      <c r="F14" s="11">
        <v>16121.17</v>
      </c>
      <c r="G14" s="11">
        <v>11517.53</v>
      </c>
      <c r="H14" s="11">
        <v>11455.41</v>
      </c>
      <c r="I14" s="11">
        <v>5933.62</v>
      </c>
      <c r="J14" s="11">
        <v>11731.8</v>
      </c>
      <c r="K14" s="11">
        <v>9644.4</v>
      </c>
      <c r="L14" s="11">
        <v>13262.57</v>
      </c>
    </row>
    <row r="15" spans="1:12" ht="11" customHeight="1" x14ac:dyDescent="0.25">
      <c r="A15" s="10" t="s">
        <v>23</v>
      </c>
      <c r="B15" s="11">
        <v>0</v>
      </c>
      <c r="C15" s="11">
        <v>0.69</v>
      </c>
      <c r="D15" s="11">
        <v>0</v>
      </c>
      <c r="E15" s="11">
        <v>99.99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</row>
    <row r="16" spans="1:12" ht="11" customHeight="1" x14ac:dyDescent="0.25">
      <c r="A16" s="10" t="s">
        <v>24</v>
      </c>
      <c r="B16" s="11">
        <v>0</v>
      </c>
      <c r="C16" s="11">
        <v>0</v>
      </c>
      <c r="D16" s="11">
        <v>0</v>
      </c>
      <c r="E16" s="11">
        <v>0</v>
      </c>
      <c r="F16" s="11">
        <v>0</v>
      </c>
      <c r="G16" s="11">
        <v>0</v>
      </c>
      <c r="H16" s="11">
        <v>240</v>
      </c>
      <c r="I16" s="11">
        <v>1527.27</v>
      </c>
      <c r="J16" s="11">
        <v>0</v>
      </c>
      <c r="K16" s="11">
        <v>210</v>
      </c>
      <c r="L16" s="11">
        <v>259.08999999999997</v>
      </c>
    </row>
    <row r="17" spans="1:12" ht="11" customHeight="1" x14ac:dyDescent="0.25">
      <c r="A17" s="10" t="s">
        <v>25</v>
      </c>
      <c r="B17" s="11">
        <v>16139.37</v>
      </c>
      <c r="C17" s="11">
        <v>31924.17</v>
      </c>
      <c r="D17" s="11">
        <v>28336.67</v>
      </c>
      <c r="E17" s="11">
        <v>34352.699999999997</v>
      </c>
      <c r="F17" s="11">
        <v>6113.27</v>
      </c>
      <c r="G17" s="11">
        <v>20144.48</v>
      </c>
      <c r="H17" s="11">
        <v>20254.849999999999</v>
      </c>
      <c r="I17" s="11">
        <v>15384.27</v>
      </c>
      <c r="J17" s="11">
        <v>26036.06</v>
      </c>
      <c r="K17" s="11">
        <v>31449.05</v>
      </c>
      <c r="L17" s="11">
        <v>21879.32</v>
      </c>
    </row>
    <row r="18" spans="1:12" ht="11" customHeight="1" x14ac:dyDescent="0.25">
      <c r="A18" s="10" t="s">
        <v>26</v>
      </c>
      <c r="B18" s="11">
        <v>0</v>
      </c>
      <c r="C18" s="11">
        <v>0</v>
      </c>
      <c r="D18" s="11">
        <v>0</v>
      </c>
      <c r="E18" s="11">
        <v>0</v>
      </c>
      <c r="F18" s="11">
        <v>0</v>
      </c>
      <c r="G18" s="11">
        <v>0</v>
      </c>
      <c r="H18" s="11">
        <v>2250</v>
      </c>
      <c r="I18" s="11">
        <v>517.5</v>
      </c>
      <c r="J18" s="11">
        <v>954.55</v>
      </c>
      <c r="K18" s="11">
        <v>72.7</v>
      </c>
      <c r="L18" s="11">
        <v>180.89</v>
      </c>
    </row>
    <row r="19" spans="1:12" ht="11" customHeight="1" x14ac:dyDescent="0.25">
      <c r="A19" s="10" t="s">
        <v>27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245.45</v>
      </c>
      <c r="H19" s="11">
        <v>0</v>
      </c>
      <c r="I19" s="11">
        <v>19328.73</v>
      </c>
      <c r="J19" s="11">
        <v>20756.93</v>
      </c>
      <c r="K19" s="11">
        <v>7627.3</v>
      </c>
      <c r="L19" s="11">
        <v>4864.32</v>
      </c>
    </row>
    <row r="20" spans="1:12" ht="11" customHeight="1" x14ac:dyDescent="0.25">
      <c r="A20" s="10" t="s">
        <v>28</v>
      </c>
      <c r="B20" s="11">
        <v>0</v>
      </c>
      <c r="C20" s="11">
        <v>0</v>
      </c>
      <c r="D20" s="11">
        <v>0</v>
      </c>
      <c r="E20" s="11">
        <v>63.63</v>
      </c>
      <c r="F20" s="11">
        <v>0</v>
      </c>
      <c r="G20" s="11">
        <v>55.45</v>
      </c>
      <c r="H20" s="11">
        <v>169.55</v>
      </c>
      <c r="I20" s="11">
        <v>31.82</v>
      </c>
      <c r="J20" s="11">
        <v>107.91</v>
      </c>
      <c r="K20" s="11">
        <v>285.45999999999998</v>
      </c>
      <c r="L20" s="11">
        <v>131.82</v>
      </c>
    </row>
    <row r="21" spans="1:12" ht="11" customHeight="1" x14ac:dyDescent="0.25">
      <c r="A21" s="12" t="s">
        <v>29</v>
      </c>
      <c r="B21" s="13">
        <f>SUM(B8:B20)</f>
        <v>211712.19</v>
      </c>
      <c r="C21" s="13">
        <f>SUM(C8:C20)</f>
        <v>215024.57</v>
      </c>
      <c r="D21" s="13">
        <f>SUM(D8:D20)</f>
        <v>223247.96999999997</v>
      </c>
      <c r="E21" s="13">
        <f>SUM(E8:E20)</f>
        <v>237146.06</v>
      </c>
      <c r="F21" s="13">
        <f>SUM(F8:F20)</f>
        <v>160016.14000000001</v>
      </c>
      <c r="G21" s="13">
        <f>SUM(G8:G20)</f>
        <v>185909.02000000002</v>
      </c>
      <c r="H21" s="13">
        <f>SUM(H8:H20)</f>
        <v>241084.85</v>
      </c>
      <c r="I21" s="13">
        <f>SUM(I8:I20)</f>
        <v>237956.46</v>
      </c>
      <c r="J21" s="13">
        <f>SUM(J8:J20)</f>
        <v>347377.07999999996</v>
      </c>
      <c r="K21" s="13">
        <f>SUM(K8:K20)</f>
        <v>305079.53000000003</v>
      </c>
      <c r="L21" s="13">
        <f>SUM(L8:L20)</f>
        <v>266816.06</v>
      </c>
    </row>
    <row r="22" spans="1:12" ht="13.4" customHeight="1" x14ac:dyDescent="0.25"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 spans="1:12" s="5" customFormat="1" ht="12.15" customHeight="1" x14ac:dyDescent="0.25">
      <c r="A23" s="8" t="s">
        <v>30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ht="11" customHeight="1" x14ac:dyDescent="0.25">
      <c r="A24" s="9" t="s">
        <v>31</v>
      </c>
      <c r="B24" s="16">
        <v>80421.97</v>
      </c>
      <c r="C24" s="16">
        <v>96071.19</v>
      </c>
      <c r="D24" s="16">
        <v>89621.72</v>
      </c>
      <c r="E24" s="16">
        <v>86700.37</v>
      </c>
      <c r="F24" s="16">
        <v>70205</v>
      </c>
      <c r="G24" s="16">
        <v>78312.710000000006</v>
      </c>
      <c r="H24" s="16">
        <v>95694.28</v>
      </c>
      <c r="I24" s="16">
        <v>118735.99</v>
      </c>
      <c r="J24" s="16">
        <v>135212.24</v>
      </c>
      <c r="K24" s="16">
        <v>109944.53</v>
      </c>
      <c r="L24" s="16">
        <v>87750.6</v>
      </c>
    </row>
    <row r="25" spans="1:12" ht="11" customHeight="1" x14ac:dyDescent="0.25">
      <c r="A25" s="10" t="s">
        <v>32</v>
      </c>
      <c r="B25" s="11">
        <v>14553.7</v>
      </c>
      <c r="C25" s="11">
        <v>5394.85</v>
      </c>
      <c r="D25" s="11">
        <v>13786.53</v>
      </c>
      <c r="E25" s="11">
        <v>16585.419999999998</v>
      </c>
      <c r="F25" s="11">
        <v>11674.09</v>
      </c>
      <c r="G25" s="11">
        <v>7380.63</v>
      </c>
      <c r="H25" s="11">
        <v>9201.32</v>
      </c>
      <c r="I25" s="11">
        <v>4705.26</v>
      </c>
      <c r="J25" s="11">
        <v>8141.47</v>
      </c>
      <c r="K25" s="11">
        <v>6203.09</v>
      </c>
      <c r="L25" s="11">
        <v>6591.27</v>
      </c>
    </row>
    <row r="26" spans="1:12" ht="11" customHeight="1" x14ac:dyDescent="0.25">
      <c r="A26" s="10" t="s">
        <v>33</v>
      </c>
      <c r="B26" s="11">
        <v>5033.04</v>
      </c>
      <c r="C26" s="11">
        <v>7661.3</v>
      </c>
      <c r="D26" s="11">
        <v>6864.48</v>
      </c>
      <c r="E26" s="11">
        <v>8815.08</v>
      </c>
      <c r="F26" s="11">
        <v>5504.63</v>
      </c>
      <c r="G26" s="11">
        <v>6542.95</v>
      </c>
      <c r="H26" s="11">
        <v>7892.69</v>
      </c>
      <c r="I26" s="11">
        <v>13018.82</v>
      </c>
      <c r="J26" s="11">
        <v>13929.3</v>
      </c>
      <c r="K26" s="11">
        <v>10358.469999999999</v>
      </c>
      <c r="L26" s="11">
        <v>9017.73</v>
      </c>
    </row>
    <row r="27" spans="1:12" ht="11" customHeight="1" x14ac:dyDescent="0.25">
      <c r="A27" s="10" t="s">
        <v>34</v>
      </c>
      <c r="B27" s="11">
        <v>16163.93</v>
      </c>
      <c r="C27" s="11">
        <v>20994.54</v>
      </c>
      <c r="D27" s="11">
        <v>21877.65</v>
      </c>
      <c r="E27" s="11">
        <v>6069.49</v>
      </c>
      <c r="F27" s="11">
        <v>3416</v>
      </c>
      <c r="G27" s="11">
        <v>10135.32</v>
      </c>
      <c r="H27" s="11">
        <v>11056.16</v>
      </c>
      <c r="I27" s="11">
        <v>24709.88</v>
      </c>
      <c r="J27" s="11">
        <v>28861.14</v>
      </c>
      <c r="K27" s="11">
        <v>21214.05</v>
      </c>
      <c r="L27" s="11">
        <v>7749.23</v>
      </c>
    </row>
    <row r="28" spans="1:12" ht="11" customHeight="1" x14ac:dyDescent="0.25">
      <c r="A28" s="10" t="s">
        <v>35</v>
      </c>
      <c r="B28" s="11">
        <v>34469.800000000003</v>
      </c>
      <c r="C28" s="11">
        <v>30004.880000000001</v>
      </c>
      <c r="D28" s="11">
        <v>25965.97</v>
      </c>
      <c r="E28" s="11">
        <v>38901.11</v>
      </c>
      <c r="F28" s="11">
        <v>19614.29</v>
      </c>
      <c r="G28" s="11">
        <v>29859.22</v>
      </c>
      <c r="H28" s="11">
        <v>43936.29</v>
      </c>
      <c r="I28" s="11">
        <v>24112.85</v>
      </c>
      <c r="J28" s="11">
        <v>44702.44</v>
      </c>
      <c r="K28" s="11">
        <v>50521.55</v>
      </c>
      <c r="L28" s="11">
        <v>48405.32</v>
      </c>
    </row>
    <row r="29" spans="1:12" ht="11" customHeight="1" x14ac:dyDescent="0.25">
      <c r="A29" s="10" t="s">
        <v>36</v>
      </c>
      <c r="B29" s="11">
        <v>0</v>
      </c>
      <c r="C29" s="11">
        <v>0</v>
      </c>
      <c r="D29" s="11">
        <v>0</v>
      </c>
      <c r="E29" s="11">
        <v>0</v>
      </c>
      <c r="F29" s="11">
        <v>0</v>
      </c>
      <c r="G29" s="11">
        <v>0</v>
      </c>
      <c r="H29" s="11">
        <v>395.16</v>
      </c>
      <c r="I29" s="11">
        <v>4765.82</v>
      </c>
      <c r="J29" s="11">
        <v>6502.9</v>
      </c>
      <c r="K29" s="11">
        <v>11066.39</v>
      </c>
      <c r="L29" s="11">
        <v>4584.66</v>
      </c>
    </row>
    <row r="30" spans="1:12" ht="11" customHeight="1" x14ac:dyDescent="0.25">
      <c r="A30" s="10" t="s">
        <v>37</v>
      </c>
      <c r="B30" s="11">
        <v>0</v>
      </c>
      <c r="C30" s="11">
        <v>0</v>
      </c>
      <c r="D30" s="11">
        <v>0</v>
      </c>
      <c r="E30" s="11">
        <v>0</v>
      </c>
      <c r="F30" s="11">
        <v>0</v>
      </c>
      <c r="G30" s="11">
        <v>0</v>
      </c>
      <c r="H30" s="11">
        <v>152.72999999999999</v>
      </c>
      <c r="I30" s="11">
        <v>0</v>
      </c>
      <c r="J30" s="11">
        <v>0</v>
      </c>
      <c r="K30" s="11">
        <v>120</v>
      </c>
      <c r="L30" s="11">
        <v>163.63999999999999</v>
      </c>
    </row>
    <row r="31" spans="1:12" ht="11" customHeight="1" x14ac:dyDescent="0.25">
      <c r="A31" s="10" t="s">
        <v>38</v>
      </c>
      <c r="B31" s="11">
        <v>18196.18</v>
      </c>
      <c r="C31" s="11">
        <v>24295.759999999998</v>
      </c>
      <c r="D31" s="11">
        <v>24850.53</v>
      </c>
      <c r="E31" s="11">
        <v>27045.18</v>
      </c>
      <c r="F31" s="11">
        <v>10065.9</v>
      </c>
      <c r="G31" s="11">
        <v>21254.799999999999</v>
      </c>
      <c r="H31" s="11">
        <v>23300.720000000001</v>
      </c>
      <c r="I31" s="11">
        <v>16671.66</v>
      </c>
      <c r="J31" s="11">
        <v>25550.9</v>
      </c>
      <c r="K31" s="11">
        <v>25426.84</v>
      </c>
      <c r="L31" s="11">
        <v>17951.36</v>
      </c>
    </row>
    <row r="32" spans="1:12" ht="11" customHeight="1" x14ac:dyDescent="0.25">
      <c r="A32" s="10" t="s">
        <v>39</v>
      </c>
      <c r="B32" s="11">
        <v>0</v>
      </c>
      <c r="C32" s="11">
        <v>0</v>
      </c>
      <c r="D32" s="11">
        <v>0</v>
      </c>
      <c r="E32" s="11">
        <v>0</v>
      </c>
      <c r="F32" s="11">
        <v>0</v>
      </c>
      <c r="G32" s="11">
        <v>0</v>
      </c>
      <c r="H32" s="11">
        <v>1875</v>
      </c>
      <c r="I32" s="11">
        <v>4312.5</v>
      </c>
      <c r="J32" s="11">
        <v>659.09</v>
      </c>
      <c r="K32" s="11">
        <v>0</v>
      </c>
      <c r="L32" s="11">
        <v>0</v>
      </c>
    </row>
    <row r="33" spans="1:12" ht="11" customHeight="1" x14ac:dyDescent="0.25">
      <c r="A33" s="10" t="s">
        <v>40</v>
      </c>
      <c r="B33" s="11">
        <v>0</v>
      </c>
      <c r="C33" s="11">
        <v>0</v>
      </c>
      <c r="D33" s="11">
        <v>0</v>
      </c>
      <c r="E33" s="11">
        <v>0</v>
      </c>
      <c r="F33" s="11">
        <v>0</v>
      </c>
      <c r="G33" s="11">
        <v>129.6</v>
      </c>
      <c r="H33" s="11">
        <v>0</v>
      </c>
      <c r="I33" s="11">
        <v>15532.1</v>
      </c>
      <c r="J33" s="11">
        <v>17068.099999999999</v>
      </c>
      <c r="K33" s="11">
        <v>5480.4</v>
      </c>
      <c r="L33" s="11">
        <v>3733.2</v>
      </c>
    </row>
    <row r="34" spans="1:12" ht="11" customHeight="1" x14ac:dyDescent="0.25">
      <c r="A34" s="10" t="s">
        <v>41</v>
      </c>
      <c r="B34" s="11">
        <v>0</v>
      </c>
      <c r="C34" s="11">
        <v>0</v>
      </c>
      <c r="D34" s="11">
        <v>0</v>
      </c>
      <c r="E34" s="11">
        <v>38.85</v>
      </c>
      <c r="F34" s="11">
        <v>0</v>
      </c>
      <c r="G34" s="11">
        <v>114.2</v>
      </c>
      <c r="H34" s="11">
        <v>116.43</v>
      </c>
      <c r="I34" s="11">
        <v>30</v>
      </c>
      <c r="J34" s="11">
        <v>70.7</v>
      </c>
      <c r="K34" s="11">
        <v>179.92</v>
      </c>
      <c r="L34" s="11">
        <v>67.290000000000006</v>
      </c>
    </row>
    <row r="35" spans="1:12" ht="11" customHeight="1" x14ac:dyDescent="0.25">
      <c r="A35" s="10" t="s">
        <v>42</v>
      </c>
      <c r="B35" s="11">
        <v>-375</v>
      </c>
      <c r="C35" s="11">
        <v>-31.39</v>
      </c>
      <c r="D35" s="11">
        <v>-211.68</v>
      </c>
      <c r="E35" s="11">
        <v>-770.01</v>
      </c>
      <c r="F35" s="11">
        <v>-3552.7</v>
      </c>
      <c r="G35" s="11">
        <v>-90.91</v>
      </c>
      <c r="H35" s="11">
        <v>-205.91</v>
      </c>
      <c r="I35" s="11">
        <v>-215</v>
      </c>
      <c r="J35" s="11">
        <v>-272.73</v>
      </c>
      <c r="K35" s="11">
        <v>-795.7</v>
      </c>
      <c r="L35" s="11">
        <v>-406.61</v>
      </c>
    </row>
    <row r="36" spans="1:12" ht="11" customHeight="1" x14ac:dyDescent="0.25">
      <c r="A36" s="10" t="s">
        <v>43</v>
      </c>
      <c r="B36" s="11">
        <v>72.23</v>
      </c>
      <c r="C36" s="11">
        <v>367.46</v>
      </c>
      <c r="D36" s="11">
        <v>0</v>
      </c>
      <c r="E36" s="11">
        <v>427.46</v>
      </c>
      <c r="F36" s="11">
        <v>0</v>
      </c>
      <c r="G36" s="11">
        <v>367.46</v>
      </c>
      <c r="H36" s="11">
        <v>392.61</v>
      </c>
      <c r="I36" s="11">
        <v>178.06</v>
      </c>
      <c r="J36" s="11">
        <v>651.13</v>
      </c>
      <c r="K36" s="11">
        <v>0</v>
      </c>
      <c r="L36" s="11">
        <v>0</v>
      </c>
    </row>
    <row r="37" spans="1:12" ht="11" customHeight="1" x14ac:dyDescent="0.25">
      <c r="A37" s="12" t="s">
        <v>44</v>
      </c>
      <c r="B37" s="13">
        <f>SUM(B24:B36)</f>
        <v>168535.85</v>
      </c>
      <c r="C37" s="13">
        <f>SUM(C24:C36)</f>
        <v>184758.59</v>
      </c>
      <c r="D37" s="13">
        <f>SUM(D24:D36)</f>
        <v>182755.20000000001</v>
      </c>
      <c r="E37" s="13">
        <f>SUM(E24:E36)</f>
        <v>183812.94999999998</v>
      </c>
      <c r="F37" s="13">
        <f>SUM(F24:F36)</f>
        <v>116927.21</v>
      </c>
      <c r="G37" s="13">
        <f>SUM(G24:G36)</f>
        <v>154005.98000000001</v>
      </c>
      <c r="H37" s="13">
        <f>SUM(H24:H36)</f>
        <v>193807.48</v>
      </c>
      <c r="I37" s="13">
        <f>SUM(I24:I36)</f>
        <v>226557.94000000003</v>
      </c>
      <c r="J37" s="13">
        <f>SUM(J24:J36)</f>
        <v>281076.68</v>
      </c>
      <c r="K37" s="13">
        <f>SUM(K24:K36)</f>
        <v>239719.54</v>
      </c>
      <c r="L37" s="13">
        <f>SUM(L24:L36)</f>
        <v>185607.69000000003</v>
      </c>
    </row>
    <row r="38" spans="1:12" ht="13.4" customHeight="1" x14ac:dyDescent="0.25"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 spans="1:12" ht="11" customHeight="1" x14ac:dyDescent="0.25">
      <c r="A39" s="14" t="s">
        <v>45</v>
      </c>
      <c r="B39" s="15">
        <f>(B21 - B37)</f>
        <v>43176.34</v>
      </c>
      <c r="C39" s="15">
        <f>(C21 - C37)</f>
        <v>30265.98000000001</v>
      </c>
      <c r="D39" s="15">
        <f>(D21 - D37)</f>
        <v>40492.76999999996</v>
      </c>
      <c r="E39" s="15">
        <f>(E21 - E37)</f>
        <v>53333.110000000015</v>
      </c>
      <c r="F39" s="15">
        <f>(F21 - F37)</f>
        <v>43088.930000000008</v>
      </c>
      <c r="G39" s="15">
        <f>(G21 - G37)</f>
        <v>31903.040000000008</v>
      </c>
      <c r="H39" s="15">
        <f>(H21 - H37)</f>
        <v>47277.369999999995</v>
      </c>
      <c r="I39" s="15">
        <f>(I21 - I37)</f>
        <v>11398.51999999996</v>
      </c>
      <c r="J39" s="15">
        <f>(J21 - J37)</f>
        <v>66300.399999999965</v>
      </c>
      <c r="K39" s="15">
        <f>(K21 - K37)</f>
        <v>65359.99000000002</v>
      </c>
      <c r="L39" s="15">
        <f>(L21 - L37)</f>
        <v>81208.369999999966</v>
      </c>
    </row>
    <row r="40" spans="1:12" ht="13.4" customHeight="1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pans="1:12" s="5" customFormat="1" ht="12.15" customHeight="1" x14ac:dyDescent="0.25">
      <c r="A41" s="8" t="s">
        <v>46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</row>
    <row r="42" spans="1:12" ht="11" customHeight="1" x14ac:dyDescent="0.25">
      <c r="A42" s="9" t="s">
        <v>47</v>
      </c>
      <c r="B42" s="16">
        <v>-2711.92</v>
      </c>
      <c r="C42" s="16">
        <v>-3282.69</v>
      </c>
      <c r="D42" s="16">
        <v>-2612.0500000000002</v>
      </c>
      <c r="E42" s="16">
        <v>-3665.52</v>
      </c>
      <c r="F42" s="16">
        <v>-2801.88</v>
      </c>
      <c r="G42" s="16">
        <v>-2188.63</v>
      </c>
      <c r="H42" s="16">
        <v>-3171.71</v>
      </c>
      <c r="I42" s="16">
        <v>-4369.43</v>
      </c>
      <c r="J42" s="16">
        <v>-8080.56</v>
      </c>
      <c r="K42" s="16">
        <v>-4288.6499999999996</v>
      </c>
      <c r="L42" s="16">
        <v>-3461.41</v>
      </c>
    </row>
    <row r="43" spans="1:12" ht="11" customHeight="1" x14ac:dyDescent="0.25">
      <c r="A43" s="12" t="s">
        <v>48</v>
      </c>
      <c r="B43" s="13">
        <f>B42</f>
        <v>-2711.92</v>
      </c>
      <c r="C43" s="13">
        <f>C42</f>
        <v>-3282.69</v>
      </c>
      <c r="D43" s="13">
        <f>D42</f>
        <v>-2612.0500000000002</v>
      </c>
      <c r="E43" s="13">
        <f>E42</f>
        <v>-3665.52</v>
      </c>
      <c r="F43" s="13">
        <f>F42</f>
        <v>-2801.88</v>
      </c>
      <c r="G43" s="13">
        <f>G42</f>
        <v>-2188.63</v>
      </c>
      <c r="H43" s="13">
        <f>H42</f>
        <v>-3171.71</v>
      </c>
      <c r="I43" s="13">
        <f>I42</f>
        <v>-4369.43</v>
      </c>
      <c r="J43" s="13">
        <f>J42</f>
        <v>-8080.56</v>
      </c>
      <c r="K43" s="13">
        <f>K42</f>
        <v>-4288.6499999999996</v>
      </c>
      <c r="L43" s="13">
        <f>L42</f>
        <v>-3461.41</v>
      </c>
    </row>
    <row r="44" spans="1:12" ht="13.4" customHeight="1" x14ac:dyDescent="0.25"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</row>
    <row r="45" spans="1:12" s="5" customFormat="1" ht="12.15" customHeight="1" x14ac:dyDescent="0.25">
      <c r="A45" s="8" t="s">
        <v>49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ht="11" customHeight="1" x14ac:dyDescent="0.25">
      <c r="A46" s="9" t="s">
        <v>50</v>
      </c>
      <c r="B46" s="16">
        <v>77.27</v>
      </c>
      <c r="C46" s="16">
        <v>77.27</v>
      </c>
      <c r="D46" s="16">
        <v>77.27</v>
      </c>
      <c r="E46" s="16">
        <v>77.27</v>
      </c>
      <c r="F46" s="16">
        <v>77.27</v>
      </c>
      <c r="G46" s="16">
        <v>81.819999999999993</v>
      </c>
      <c r="H46" s="16">
        <v>156.07</v>
      </c>
      <c r="I46" s="16">
        <v>113.64</v>
      </c>
      <c r="J46" s="16">
        <v>113.64</v>
      </c>
      <c r="K46" s="16">
        <v>113.64</v>
      </c>
      <c r="L46" s="16">
        <v>31.82</v>
      </c>
    </row>
    <row r="47" spans="1:12" ht="11" customHeight="1" x14ac:dyDescent="0.25">
      <c r="A47" s="10" t="s">
        <v>51</v>
      </c>
      <c r="B47" s="11">
        <v>0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45.67</v>
      </c>
      <c r="L47" s="11">
        <v>46.33</v>
      </c>
    </row>
    <row r="48" spans="1:12" ht="11" customHeight="1" x14ac:dyDescent="0.25">
      <c r="A48" s="10" t="s">
        <v>52</v>
      </c>
      <c r="B48" s="11">
        <v>779.05</v>
      </c>
      <c r="C48" s="11">
        <v>1085.4000000000001</v>
      </c>
      <c r="D48" s="11">
        <v>485.2</v>
      </c>
      <c r="E48" s="11">
        <v>1103.94</v>
      </c>
      <c r="F48" s="11">
        <v>973.41</v>
      </c>
      <c r="G48" s="11">
        <v>794.03</v>
      </c>
      <c r="H48" s="11">
        <v>2666.81</v>
      </c>
      <c r="I48" s="11">
        <v>1904</v>
      </c>
      <c r="J48" s="11">
        <v>1751.89</v>
      </c>
      <c r="K48" s="11">
        <v>3117.43</v>
      </c>
      <c r="L48" s="11">
        <v>1417.16</v>
      </c>
    </row>
    <row r="49" spans="1:12" ht="11" customHeight="1" x14ac:dyDescent="0.25">
      <c r="A49" s="10" t="s">
        <v>53</v>
      </c>
      <c r="B49" s="11">
        <v>706.27</v>
      </c>
      <c r="C49" s="11">
        <v>698.8</v>
      </c>
      <c r="D49" s="11">
        <v>1048.69</v>
      </c>
      <c r="E49" s="11">
        <v>180.2</v>
      </c>
      <c r="F49" s="11">
        <v>1310.86</v>
      </c>
      <c r="G49" s="11">
        <v>1434.39</v>
      </c>
      <c r="H49" s="11">
        <v>834.49</v>
      </c>
      <c r="I49" s="11">
        <v>1150.8800000000001</v>
      </c>
      <c r="J49" s="11">
        <v>1648.94</v>
      </c>
      <c r="K49" s="11">
        <v>2276.15</v>
      </c>
      <c r="L49" s="11">
        <v>399.7</v>
      </c>
    </row>
    <row r="50" spans="1:12" ht="11" customHeight="1" x14ac:dyDescent="0.25">
      <c r="A50" s="10" t="s">
        <v>54</v>
      </c>
      <c r="B50" s="11">
        <v>2750</v>
      </c>
      <c r="C50" s="11">
        <v>0</v>
      </c>
      <c r="D50" s="11">
        <v>0</v>
      </c>
      <c r="E50" s="11">
        <v>0</v>
      </c>
      <c r="F50" s="11">
        <v>0</v>
      </c>
      <c r="G50" s="11">
        <v>0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</row>
    <row r="51" spans="1:12" ht="11" customHeight="1" x14ac:dyDescent="0.25">
      <c r="A51" s="10" t="s">
        <v>55</v>
      </c>
      <c r="B51" s="11">
        <v>0</v>
      </c>
      <c r="C51" s="11">
        <v>831</v>
      </c>
      <c r="D51" s="11">
        <v>0</v>
      </c>
      <c r="E51" s="11">
        <v>1450</v>
      </c>
      <c r="F51" s="11">
        <v>1800</v>
      </c>
      <c r="G51" s="11">
        <v>1725</v>
      </c>
      <c r="H51" s="11">
        <v>450</v>
      </c>
      <c r="I51" s="11">
        <v>0</v>
      </c>
      <c r="J51" s="11">
        <v>1075</v>
      </c>
      <c r="K51" s="11">
        <v>975</v>
      </c>
      <c r="L51" s="11">
        <v>649.09</v>
      </c>
    </row>
    <row r="52" spans="1:12" ht="11" customHeight="1" x14ac:dyDescent="0.25">
      <c r="A52" s="10" t="s">
        <v>56</v>
      </c>
      <c r="B52" s="11">
        <v>0</v>
      </c>
      <c r="C52" s="11">
        <v>0</v>
      </c>
      <c r="D52" s="11">
        <v>448.66</v>
      </c>
      <c r="E52" s="11">
        <v>672.99</v>
      </c>
      <c r="F52" s="11">
        <v>448.66</v>
      </c>
      <c r="G52" s="11">
        <v>448.66</v>
      </c>
      <c r="H52" s="11">
        <v>448.66</v>
      </c>
      <c r="I52" s="11">
        <v>448.66</v>
      </c>
      <c r="J52" s="11">
        <v>1121.74</v>
      </c>
      <c r="K52" s="11">
        <v>0</v>
      </c>
      <c r="L52" s="11">
        <v>1170</v>
      </c>
    </row>
    <row r="53" spans="1:12" ht="11" customHeight="1" x14ac:dyDescent="0.25">
      <c r="A53" s="10" t="s">
        <v>57</v>
      </c>
      <c r="B53" s="11">
        <v>150</v>
      </c>
      <c r="C53" s="11">
        <v>0</v>
      </c>
      <c r="D53" s="11">
        <v>0</v>
      </c>
      <c r="E53" s="11">
        <v>0</v>
      </c>
      <c r="F53" s="11">
        <v>0</v>
      </c>
      <c r="G53" s="11">
        <v>0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</row>
    <row r="54" spans="1:12" ht="11" customHeight="1" x14ac:dyDescent="0.25">
      <c r="A54" s="10" t="s">
        <v>58</v>
      </c>
      <c r="B54" s="11">
        <v>0</v>
      </c>
      <c r="C54" s="11">
        <v>0</v>
      </c>
      <c r="D54" s="11">
        <v>0</v>
      </c>
      <c r="E54" s="11">
        <v>0</v>
      </c>
      <c r="F54" s="11">
        <v>16003.04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</row>
    <row r="55" spans="1:12" ht="11" customHeight="1" x14ac:dyDescent="0.25">
      <c r="A55" s="10" t="s">
        <v>59</v>
      </c>
      <c r="B55" s="11">
        <v>1050.57</v>
      </c>
      <c r="C55" s="11">
        <v>232.39</v>
      </c>
      <c r="D55" s="11">
        <v>232.39</v>
      </c>
      <c r="E55" s="11">
        <v>232.39</v>
      </c>
      <c r="F55" s="11">
        <v>232.39</v>
      </c>
      <c r="G55" s="11">
        <v>232.39</v>
      </c>
      <c r="H55" s="11">
        <v>232.36</v>
      </c>
      <c r="I55" s="11">
        <v>0</v>
      </c>
      <c r="J55" s="11">
        <v>0</v>
      </c>
      <c r="K55" s="11">
        <v>0</v>
      </c>
      <c r="L55" s="11">
        <v>0</v>
      </c>
    </row>
    <row r="56" spans="1:12" ht="11" customHeight="1" x14ac:dyDescent="0.25">
      <c r="A56" s="10" t="s">
        <v>60</v>
      </c>
      <c r="B56" s="11">
        <v>329.45</v>
      </c>
      <c r="C56" s="11">
        <v>0</v>
      </c>
      <c r="D56" s="11">
        <v>0</v>
      </c>
      <c r="E56" s="11">
        <v>383.92</v>
      </c>
      <c r="F56" s="11">
        <v>0</v>
      </c>
      <c r="G56" s="11">
        <v>0</v>
      </c>
      <c r="H56" s="11">
        <v>916.16</v>
      </c>
      <c r="I56" s="11">
        <v>807.18</v>
      </c>
      <c r="J56" s="11">
        <v>0</v>
      </c>
      <c r="K56" s="11">
        <v>1108.0899999999999</v>
      </c>
      <c r="L56" s="11">
        <v>0</v>
      </c>
    </row>
    <row r="57" spans="1:12" ht="11" customHeight="1" x14ac:dyDescent="0.25">
      <c r="A57" s="10" t="s">
        <v>61</v>
      </c>
      <c r="B57" s="11">
        <v>1018.18</v>
      </c>
      <c r="C57" s="11">
        <v>0</v>
      </c>
      <c r="D57" s="11">
        <v>0</v>
      </c>
      <c r="E57" s="11">
        <v>1090.9100000000001</v>
      </c>
      <c r="F57" s="11">
        <v>0</v>
      </c>
      <c r="G57" s="11">
        <v>0</v>
      </c>
      <c r="H57" s="11">
        <v>0</v>
      </c>
      <c r="I57" s="11">
        <v>1090.9100000000001</v>
      </c>
      <c r="J57" s="11">
        <v>0</v>
      </c>
      <c r="K57" s="11">
        <v>0</v>
      </c>
      <c r="L57" s="11">
        <v>0</v>
      </c>
    </row>
    <row r="58" spans="1:12" ht="11" customHeight="1" x14ac:dyDescent="0.25">
      <c r="A58" s="10" t="s">
        <v>62</v>
      </c>
      <c r="B58" s="11">
        <v>0</v>
      </c>
      <c r="C58" s="11">
        <v>0</v>
      </c>
      <c r="D58" s="11">
        <v>0</v>
      </c>
      <c r="E58" s="11">
        <v>4570</v>
      </c>
      <c r="F58" s="11">
        <v>0</v>
      </c>
      <c r="G58" s="11">
        <v>0</v>
      </c>
      <c r="H58" s="11">
        <v>11.41</v>
      </c>
      <c r="I58" s="11">
        <v>15.45</v>
      </c>
      <c r="J58" s="11">
        <v>684.4</v>
      </c>
      <c r="K58" s="11">
        <v>276.86</v>
      </c>
      <c r="L58" s="11">
        <v>0</v>
      </c>
    </row>
    <row r="59" spans="1:12" ht="11" customHeight="1" x14ac:dyDescent="0.25">
      <c r="A59" s="10" t="s">
        <v>63</v>
      </c>
      <c r="B59" s="11">
        <v>376.89</v>
      </c>
      <c r="C59" s="11">
        <v>612.64</v>
      </c>
      <c r="D59" s="11">
        <v>819.73</v>
      </c>
      <c r="E59" s="11">
        <v>218.03</v>
      </c>
      <c r="F59" s="11">
        <v>217.97</v>
      </c>
      <c r="G59" s="11">
        <v>180.29</v>
      </c>
      <c r="H59" s="11">
        <v>0</v>
      </c>
      <c r="I59" s="11">
        <v>540.87</v>
      </c>
      <c r="J59" s="11">
        <v>0</v>
      </c>
      <c r="K59" s="11">
        <v>554.21</v>
      </c>
      <c r="L59" s="11">
        <v>0</v>
      </c>
    </row>
    <row r="60" spans="1:12" ht="11" customHeight="1" x14ac:dyDescent="0.25">
      <c r="A60" s="10" t="s">
        <v>64</v>
      </c>
      <c r="B60" s="11">
        <v>945.12</v>
      </c>
      <c r="C60" s="11">
        <v>1187.96</v>
      </c>
      <c r="D60" s="11">
        <v>1119</v>
      </c>
      <c r="E60" s="11">
        <v>1517.52</v>
      </c>
      <c r="F60" s="11">
        <v>1443.4</v>
      </c>
      <c r="G60" s="11">
        <v>1848.76</v>
      </c>
      <c r="H60" s="11">
        <v>1344.55</v>
      </c>
      <c r="I60" s="11">
        <v>654.1</v>
      </c>
      <c r="J60" s="11">
        <v>0</v>
      </c>
      <c r="K60" s="11">
        <v>0</v>
      </c>
      <c r="L60" s="11">
        <v>0</v>
      </c>
    </row>
    <row r="61" spans="1:12" ht="11" customHeight="1" x14ac:dyDescent="0.25">
      <c r="A61" s="10" t="s">
        <v>65</v>
      </c>
      <c r="B61" s="11">
        <v>0</v>
      </c>
      <c r="C61" s="11">
        <v>165.7</v>
      </c>
      <c r="D61" s="11">
        <v>135.43</v>
      </c>
      <c r="E61" s="11">
        <v>117.5</v>
      </c>
      <c r="F61" s="11">
        <v>828.24</v>
      </c>
      <c r="G61" s="11">
        <v>80.05</v>
      </c>
      <c r="H61" s="11">
        <v>248.02</v>
      </c>
      <c r="I61" s="11">
        <v>13.77</v>
      </c>
      <c r="J61" s="11">
        <v>299.83999999999997</v>
      </c>
      <c r="K61" s="11">
        <v>80</v>
      </c>
      <c r="L61" s="11">
        <v>0</v>
      </c>
    </row>
    <row r="62" spans="1:12" ht="11" customHeight="1" x14ac:dyDescent="0.25">
      <c r="A62" s="10" t="s">
        <v>66</v>
      </c>
      <c r="B62" s="11">
        <v>236.39</v>
      </c>
      <c r="C62" s="11">
        <v>105.24</v>
      </c>
      <c r="D62" s="11">
        <v>240.66</v>
      </c>
      <c r="E62" s="11">
        <v>268.19</v>
      </c>
      <c r="F62" s="11">
        <v>48.58</v>
      </c>
      <c r="G62" s="11">
        <v>861.82</v>
      </c>
      <c r="H62" s="11">
        <v>490.4</v>
      </c>
      <c r="I62" s="11">
        <v>2059.67</v>
      </c>
      <c r="J62" s="11">
        <v>2253.31</v>
      </c>
      <c r="K62" s="11">
        <v>1950.51</v>
      </c>
      <c r="L62" s="11">
        <v>1029.3499999999999</v>
      </c>
    </row>
    <row r="63" spans="1:12" ht="11" customHeight="1" x14ac:dyDescent="0.25">
      <c r="A63" s="10" t="s">
        <v>67</v>
      </c>
      <c r="B63" s="11">
        <v>115</v>
      </c>
      <c r="C63" s="11">
        <v>170</v>
      </c>
      <c r="D63" s="11">
        <v>170</v>
      </c>
      <c r="E63" s="11">
        <v>170</v>
      </c>
      <c r="F63" s="11">
        <v>245</v>
      </c>
      <c r="G63" s="11">
        <v>170</v>
      </c>
      <c r="H63" s="11">
        <v>170</v>
      </c>
      <c r="I63" s="11">
        <v>195</v>
      </c>
      <c r="J63" s="11">
        <v>170</v>
      </c>
      <c r="K63" s="11">
        <v>320</v>
      </c>
      <c r="L63" s="11">
        <v>0</v>
      </c>
    </row>
    <row r="64" spans="1:12" ht="11" customHeight="1" x14ac:dyDescent="0.25">
      <c r="A64" s="10" t="s">
        <v>68</v>
      </c>
      <c r="B64" s="11">
        <v>0</v>
      </c>
      <c r="C64" s="11">
        <v>0</v>
      </c>
      <c r="D64" s="11">
        <v>36.409999999999997</v>
      </c>
      <c r="E64" s="11">
        <v>40.32</v>
      </c>
      <c r="F64" s="11">
        <v>40.630000000000003</v>
      </c>
      <c r="G64" s="11">
        <v>40.32</v>
      </c>
      <c r="H64" s="11">
        <v>40.32</v>
      </c>
      <c r="I64" s="11">
        <v>40.32</v>
      </c>
      <c r="J64" s="11">
        <v>40.32</v>
      </c>
      <c r="K64" s="11">
        <v>40.32</v>
      </c>
      <c r="L64" s="11">
        <v>40.32</v>
      </c>
    </row>
    <row r="65" spans="1:12" ht="11" customHeight="1" x14ac:dyDescent="0.25">
      <c r="A65" s="10" t="s">
        <v>69</v>
      </c>
      <c r="B65" s="11">
        <v>1068.25</v>
      </c>
      <c r="C65" s="11">
        <v>1068.25</v>
      </c>
      <c r="D65" s="11">
        <v>1068.25</v>
      </c>
      <c r="E65" s="11">
        <v>1068.25</v>
      </c>
      <c r="F65" s="11">
        <v>1158.68</v>
      </c>
      <c r="G65" s="11">
        <v>1058.55</v>
      </c>
      <c r="H65" s="11">
        <v>1058.55</v>
      </c>
      <c r="I65" s="11">
        <v>1058.55</v>
      </c>
      <c r="J65" s="11">
        <v>1058.55</v>
      </c>
      <c r="K65" s="11">
        <v>1058.55</v>
      </c>
      <c r="L65" s="11">
        <v>1058.55</v>
      </c>
    </row>
    <row r="66" spans="1:12" ht="11" customHeight="1" x14ac:dyDescent="0.25">
      <c r="A66" s="10" t="s">
        <v>70</v>
      </c>
      <c r="B66" s="11">
        <v>31.05</v>
      </c>
      <c r="C66" s="11">
        <v>34.549999999999997</v>
      </c>
      <c r="D66" s="11">
        <v>6.18</v>
      </c>
      <c r="E66" s="11">
        <v>428.44</v>
      </c>
      <c r="F66" s="11">
        <v>913.37</v>
      </c>
      <c r="G66" s="11">
        <v>1260.95</v>
      </c>
      <c r="H66" s="11">
        <v>1655.58</v>
      </c>
      <c r="I66" s="11">
        <v>1244.51</v>
      </c>
      <c r="J66" s="11">
        <v>1172.8699999999999</v>
      </c>
      <c r="K66" s="11">
        <v>962.82</v>
      </c>
      <c r="L66" s="11">
        <v>0</v>
      </c>
    </row>
    <row r="67" spans="1:12" ht="11" customHeight="1" x14ac:dyDescent="0.25">
      <c r="A67" s="10" t="s">
        <v>71</v>
      </c>
      <c r="B67" s="11">
        <v>1483.77</v>
      </c>
      <c r="C67" s="11">
        <v>1479.34</v>
      </c>
      <c r="D67" s="11">
        <v>1474.89</v>
      </c>
      <c r="E67" s="11">
        <v>1470.44</v>
      </c>
      <c r="F67" s="11">
        <v>1465.96</v>
      </c>
      <c r="G67" s="11">
        <v>1461.48</v>
      </c>
      <c r="H67" s="11">
        <v>1563.35</v>
      </c>
      <c r="I67" s="11">
        <v>1452.48</v>
      </c>
      <c r="J67" s="11">
        <v>1447.96</v>
      </c>
      <c r="K67" s="11">
        <v>1443.44</v>
      </c>
      <c r="L67" s="11">
        <v>2337.36</v>
      </c>
    </row>
    <row r="68" spans="1:12" ht="11" customHeight="1" x14ac:dyDescent="0.25">
      <c r="A68" s="10" t="s">
        <v>72</v>
      </c>
      <c r="B68" s="11">
        <v>0</v>
      </c>
      <c r="C68" s="11">
        <v>35.75</v>
      </c>
      <c r="D68" s="11">
        <v>0</v>
      </c>
      <c r="E68" s="11">
        <v>456.59</v>
      </c>
      <c r="F68" s="11">
        <v>0</v>
      </c>
      <c r="G68" s="11">
        <v>1800</v>
      </c>
      <c r="H68" s="11">
        <v>1917.27</v>
      </c>
      <c r="I68" s="11">
        <v>1800</v>
      </c>
      <c r="J68" s="11">
        <v>3305.82</v>
      </c>
      <c r="K68" s="11">
        <v>2051.15</v>
      </c>
      <c r="L68" s="11">
        <v>1800</v>
      </c>
    </row>
    <row r="69" spans="1:12" ht="11" customHeight="1" x14ac:dyDescent="0.25">
      <c r="A69" s="10" t="s">
        <v>73</v>
      </c>
      <c r="B69" s="11">
        <v>95</v>
      </c>
      <c r="C69" s="11">
        <v>0</v>
      </c>
      <c r="D69" s="11">
        <v>1009</v>
      </c>
      <c r="E69" s="11">
        <v>0</v>
      </c>
      <c r="F69" s="11">
        <v>0</v>
      </c>
      <c r="G69" s="11">
        <v>414.33</v>
      </c>
      <c r="H69" s="11">
        <v>874.55</v>
      </c>
      <c r="I69" s="11">
        <v>0</v>
      </c>
      <c r="J69" s="11">
        <v>1440.68</v>
      </c>
      <c r="K69" s="11">
        <v>304.45</v>
      </c>
      <c r="L69" s="11">
        <v>670</v>
      </c>
    </row>
    <row r="70" spans="1:12" ht="11" customHeight="1" x14ac:dyDescent="0.25">
      <c r="A70" s="10" t="s">
        <v>74</v>
      </c>
      <c r="B70" s="11">
        <v>90.91</v>
      </c>
      <c r="C70" s="11">
        <v>203.01</v>
      </c>
      <c r="D70" s="11">
        <v>802.49</v>
      </c>
      <c r="E70" s="11">
        <v>0</v>
      </c>
      <c r="F70" s="11">
        <v>189.94</v>
      </c>
      <c r="G70" s="11">
        <v>203.01</v>
      </c>
      <c r="H70" s="11">
        <v>140.85</v>
      </c>
      <c r="I70" s="11">
        <v>406.1</v>
      </c>
      <c r="J70" s="11">
        <v>0</v>
      </c>
      <c r="K70" s="11">
        <v>1038.48</v>
      </c>
      <c r="L70" s="11">
        <v>0</v>
      </c>
    </row>
    <row r="71" spans="1:12" ht="11" customHeight="1" x14ac:dyDescent="0.25">
      <c r="A71" s="10" t="s">
        <v>75</v>
      </c>
      <c r="B71" s="11">
        <v>38.020000000000003</v>
      </c>
      <c r="C71" s="11">
        <v>65.88</v>
      </c>
      <c r="D71" s="11">
        <v>14.18</v>
      </c>
      <c r="E71" s="11">
        <v>11.09</v>
      </c>
      <c r="F71" s="11">
        <v>27.27</v>
      </c>
      <c r="G71" s="11">
        <v>0</v>
      </c>
      <c r="H71" s="11">
        <v>156.85</v>
      </c>
      <c r="I71" s="11">
        <v>144.5</v>
      </c>
      <c r="J71" s="11">
        <v>0</v>
      </c>
      <c r="K71" s="11">
        <v>36.65</v>
      </c>
      <c r="L71" s="11">
        <v>90</v>
      </c>
    </row>
    <row r="72" spans="1:12" ht="11" customHeight="1" x14ac:dyDescent="0.25">
      <c r="A72" s="10" t="s">
        <v>76</v>
      </c>
      <c r="B72" s="11">
        <v>0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8.16</v>
      </c>
      <c r="L72" s="11">
        <v>0</v>
      </c>
    </row>
    <row r="73" spans="1:12" ht="11" customHeight="1" x14ac:dyDescent="0.25">
      <c r="A73" s="10" t="s">
        <v>77</v>
      </c>
      <c r="B73" s="11">
        <v>7469.21</v>
      </c>
      <c r="C73" s="11">
        <v>7221.79</v>
      </c>
      <c r="D73" s="11">
        <v>7950.23</v>
      </c>
      <c r="E73" s="11">
        <v>7226.51</v>
      </c>
      <c r="F73" s="11">
        <v>7699.71</v>
      </c>
      <c r="G73" s="11">
        <v>7713.86</v>
      </c>
      <c r="H73" s="11">
        <v>7504.42</v>
      </c>
      <c r="I73" s="11">
        <v>8201.2000000000007</v>
      </c>
      <c r="J73" s="11">
        <v>6981.01</v>
      </c>
      <c r="K73" s="11">
        <v>7508.04</v>
      </c>
      <c r="L73" s="11">
        <v>7965.88</v>
      </c>
    </row>
    <row r="74" spans="1:12" ht="11" customHeight="1" x14ac:dyDescent="0.25">
      <c r="A74" s="10" t="s">
        <v>78</v>
      </c>
      <c r="B74" s="11">
        <v>0</v>
      </c>
      <c r="C74" s="11">
        <v>0</v>
      </c>
      <c r="D74" s="11">
        <v>47.82</v>
      </c>
      <c r="E74" s="11">
        <v>0</v>
      </c>
      <c r="F74" s="11">
        <v>0</v>
      </c>
      <c r="G74" s="11">
        <v>0</v>
      </c>
      <c r="H74" s="11">
        <v>160.19999999999999</v>
      </c>
      <c r="I74" s="11">
        <v>0</v>
      </c>
      <c r="J74" s="11">
        <v>0</v>
      </c>
      <c r="K74" s="11">
        <v>18.149999999999999</v>
      </c>
      <c r="L74" s="11">
        <v>215.21</v>
      </c>
    </row>
    <row r="75" spans="1:12" ht="11" customHeight="1" x14ac:dyDescent="0.25">
      <c r="A75" s="10" t="s">
        <v>79</v>
      </c>
      <c r="B75" s="11">
        <v>56.31</v>
      </c>
      <c r="C75" s="11">
        <v>55.47</v>
      </c>
      <c r="D75" s="11">
        <v>56.19</v>
      </c>
      <c r="E75" s="11">
        <v>76.52</v>
      </c>
      <c r="F75" s="11">
        <v>55.55</v>
      </c>
      <c r="G75" s="11">
        <v>54.26</v>
      </c>
      <c r="H75" s="11">
        <v>-66.55</v>
      </c>
      <c r="I75" s="11">
        <v>27.5</v>
      </c>
      <c r="J75" s="11">
        <v>40.83</v>
      </c>
      <c r="K75" s="11">
        <v>55.66</v>
      </c>
      <c r="L75" s="11">
        <v>57.32</v>
      </c>
    </row>
    <row r="76" spans="1:12" ht="11" customHeight="1" x14ac:dyDescent="0.25">
      <c r="A76" s="10" t="s">
        <v>80</v>
      </c>
      <c r="B76" s="11">
        <v>327.5</v>
      </c>
      <c r="C76" s="11">
        <v>303.42</v>
      </c>
      <c r="D76" s="11">
        <v>367.31</v>
      </c>
      <c r="E76" s="11">
        <v>501.36</v>
      </c>
      <c r="F76" s="11">
        <v>506.06</v>
      </c>
      <c r="G76" s="11">
        <v>849.05</v>
      </c>
      <c r="H76" s="11">
        <v>677.15</v>
      </c>
      <c r="I76" s="11">
        <v>475.27</v>
      </c>
      <c r="J76" s="11">
        <v>794.68</v>
      </c>
      <c r="K76" s="11">
        <v>648.66999999999996</v>
      </c>
      <c r="L76" s="11">
        <v>110.03</v>
      </c>
    </row>
    <row r="77" spans="1:12" ht="11" customHeight="1" x14ac:dyDescent="0.25">
      <c r="A77" s="10" t="s">
        <v>81</v>
      </c>
      <c r="B77" s="11">
        <v>0</v>
      </c>
      <c r="C77" s="11">
        <v>1600</v>
      </c>
      <c r="D77" s="11">
        <v>4800</v>
      </c>
      <c r="E77" s="11">
        <v>0</v>
      </c>
      <c r="F77" s="11">
        <v>0</v>
      </c>
      <c r="G77" s="11">
        <v>1700</v>
      </c>
      <c r="H77" s="11">
        <v>500</v>
      </c>
      <c r="I77" s="11">
        <v>400</v>
      </c>
      <c r="J77" s="11">
        <v>400</v>
      </c>
      <c r="K77" s="11">
        <v>500</v>
      </c>
      <c r="L77" s="11">
        <v>0</v>
      </c>
    </row>
    <row r="78" spans="1:12" ht="11" customHeight="1" x14ac:dyDescent="0.25">
      <c r="A78" s="10" t="s">
        <v>82</v>
      </c>
      <c r="B78" s="11">
        <v>861.96</v>
      </c>
      <c r="C78" s="11">
        <v>1350.81</v>
      </c>
      <c r="D78" s="11">
        <v>1638.63</v>
      </c>
      <c r="E78" s="11">
        <v>1467.47</v>
      </c>
      <c r="F78" s="11">
        <v>1461.98</v>
      </c>
      <c r="G78" s="11">
        <v>1954.1</v>
      </c>
      <c r="H78" s="11">
        <v>1582.64</v>
      </c>
      <c r="I78" s="11">
        <v>1467.71</v>
      </c>
      <c r="J78" s="11">
        <v>1978.3</v>
      </c>
      <c r="K78" s="11">
        <v>1582.64</v>
      </c>
      <c r="L78" s="11">
        <v>395.66</v>
      </c>
    </row>
    <row r="79" spans="1:12" ht="11" customHeight="1" x14ac:dyDescent="0.25">
      <c r="A79" s="10" t="s">
        <v>83</v>
      </c>
      <c r="B79" s="11">
        <v>217.21</v>
      </c>
      <c r="C79" s="11">
        <v>115.22</v>
      </c>
      <c r="D79" s="11">
        <v>115.22</v>
      </c>
      <c r="E79" s="11">
        <v>115.22</v>
      </c>
      <c r="F79" s="11">
        <v>115.22</v>
      </c>
      <c r="G79" s="11">
        <v>137.94999999999999</v>
      </c>
      <c r="H79" s="11">
        <v>271.10000000000002</v>
      </c>
      <c r="I79" s="11">
        <v>300.2</v>
      </c>
      <c r="J79" s="11">
        <v>568.63</v>
      </c>
      <c r="K79" s="11">
        <v>392.25</v>
      </c>
      <c r="L79" s="11">
        <v>216.27</v>
      </c>
    </row>
    <row r="80" spans="1:12" ht="11" customHeight="1" x14ac:dyDescent="0.25">
      <c r="A80" s="10" t="s">
        <v>84</v>
      </c>
      <c r="B80" s="11">
        <v>181.8</v>
      </c>
      <c r="C80" s="11">
        <v>181.8</v>
      </c>
      <c r="D80" s="11">
        <v>290.88</v>
      </c>
      <c r="E80" s="11">
        <v>363.6</v>
      </c>
      <c r="F80" s="11">
        <v>327.24</v>
      </c>
      <c r="G80" s="11">
        <v>436.32</v>
      </c>
      <c r="H80" s="11">
        <v>363.6</v>
      </c>
      <c r="I80" s="11">
        <v>788.53</v>
      </c>
      <c r="J80" s="11">
        <v>654.48</v>
      </c>
      <c r="K80" s="11">
        <v>509.04</v>
      </c>
      <c r="L80" s="11">
        <v>290.88</v>
      </c>
    </row>
    <row r="81" spans="1:12" ht="11" customHeight="1" x14ac:dyDescent="0.25">
      <c r="A81" s="10" t="s">
        <v>85</v>
      </c>
      <c r="B81" s="11">
        <v>0</v>
      </c>
      <c r="C81" s="11">
        <v>0</v>
      </c>
      <c r="D81" s="11">
        <v>120</v>
      </c>
      <c r="E81" s="11">
        <v>0</v>
      </c>
      <c r="F81" s="11">
        <v>0</v>
      </c>
      <c r="G81" s="11">
        <v>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</row>
    <row r="82" spans="1:12" ht="11" customHeight="1" x14ac:dyDescent="0.25">
      <c r="A82" s="10" t="s">
        <v>86</v>
      </c>
      <c r="B82" s="11">
        <v>0</v>
      </c>
      <c r="C82" s="11">
        <v>0</v>
      </c>
      <c r="D82" s="11">
        <v>272.73</v>
      </c>
      <c r="E82" s="11">
        <v>0</v>
      </c>
      <c r="F82" s="11">
        <v>0</v>
      </c>
      <c r="G82" s="11">
        <v>0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</row>
    <row r="83" spans="1:12" ht="11" customHeight="1" x14ac:dyDescent="0.25">
      <c r="A83" s="10" t="s">
        <v>87</v>
      </c>
      <c r="B83" s="11">
        <v>378.71</v>
      </c>
      <c r="C83" s="11">
        <v>378.71</v>
      </c>
      <c r="D83" s="11">
        <v>378.71</v>
      </c>
      <c r="E83" s="11">
        <v>378.71</v>
      </c>
      <c r="F83" s="11">
        <v>378.71</v>
      </c>
      <c r="G83" s="11">
        <v>378.71</v>
      </c>
      <c r="H83" s="11">
        <v>293.2</v>
      </c>
      <c r="I83" s="11">
        <v>0</v>
      </c>
      <c r="J83" s="11">
        <v>654</v>
      </c>
      <c r="K83" s="11">
        <v>666.42</v>
      </c>
      <c r="L83" s="11">
        <v>41.82</v>
      </c>
    </row>
    <row r="84" spans="1:12" ht="11" customHeight="1" x14ac:dyDescent="0.25">
      <c r="A84" s="10" t="s">
        <v>88</v>
      </c>
      <c r="B84" s="11">
        <v>0</v>
      </c>
      <c r="C84" s="11">
        <v>400</v>
      </c>
      <c r="D84" s="11">
        <v>0</v>
      </c>
      <c r="E84" s="11">
        <v>0</v>
      </c>
      <c r="F84" s="11">
        <v>1751.59</v>
      </c>
      <c r="G84" s="11">
        <v>0</v>
      </c>
      <c r="H84" s="11">
        <v>0</v>
      </c>
      <c r="I84" s="11">
        <v>222.45</v>
      </c>
      <c r="J84" s="11">
        <v>30.27</v>
      </c>
      <c r="K84" s="11">
        <v>50</v>
      </c>
      <c r="L84" s="11">
        <v>0</v>
      </c>
    </row>
    <row r="85" spans="1:12" ht="11" customHeight="1" x14ac:dyDescent="0.25">
      <c r="A85" s="10" t="s">
        <v>89</v>
      </c>
      <c r="B85" s="11">
        <v>7836</v>
      </c>
      <c r="C85" s="11">
        <v>12280.38</v>
      </c>
      <c r="D85" s="11">
        <v>14897.04</v>
      </c>
      <c r="E85" s="11">
        <v>13341.01</v>
      </c>
      <c r="F85" s="11">
        <v>13291.06</v>
      </c>
      <c r="G85" s="11">
        <v>16991.87</v>
      </c>
      <c r="H85" s="11">
        <v>13761.8</v>
      </c>
      <c r="I85" s="11">
        <v>12762.43</v>
      </c>
      <c r="J85" s="11">
        <v>17202.259999999998</v>
      </c>
      <c r="K85" s="11">
        <v>13761.81</v>
      </c>
      <c r="L85" s="11">
        <v>3440.45</v>
      </c>
    </row>
    <row r="86" spans="1:12" ht="11" customHeight="1" x14ac:dyDescent="0.25">
      <c r="A86" s="10" t="s">
        <v>90</v>
      </c>
      <c r="B86" s="11">
        <v>0</v>
      </c>
      <c r="C86" s="11">
        <v>0</v>
      </c>
      <c r="D86" s="11">
        <v>341.59</v>
      </c>
      <c r="E86" s="11">
        <v>0</v>
      </c>
      <c r="F86" s="11">
        <v>365.75</v>
      </c>
      <c r="G86" s="11">
        <v>0</v>
      </c>
      <c r="H86" s="11">
        <v>0</v>
      </c>
      <c r="I86" s="11">
        <v>0</v>
      </c>
      <c r="J86" s="11">
        <v>279.14999999999998</v>
      </c>
      <c r="K86" s="11">
        <v>976.5</v>
      </c>
      <c r="L86" s="11">
        <v>0</v>
      </c>
    </row>
    <row r="87" spans="1:12" ht="11" customHeight="1" x14ac:dyDescent="0.25">
      <c r="A87" s="10" t="s">
        <v>91</v>
      </c>
      <c r="B87" s="11">
        <v>418.77</v>
      </c>
      <c r="C87" s="11">
        <v>0</v>
      </c>
      <c r="D87" s="11">
        <v>0</v>
      </c>
      <c r="E87" s="11">
        <v>0</v>
      </c>
      <c r="F87" s="11">
        <v>132.55000000000001</v>
      </c>
      <c r="G87" s="11">
        <v>0</v>
      </c>
      <c r="H87" s="11">
        <v>0</v>
      </c>
      <c r="I87" s="11">
        <v>0</v>
      </c>
      <c r="J87" s="11">
        <v>0</v>
      </c>
      <c r="K87" s="11">
        <v>993.83</v>
      </c>
      <c r="L87" s="11">
        <v>0</v>
      </c>
    </row>
    <row r="88" spans="1:12" ht="11" customHeight="1" x14ac:dyDescent="0.25">
      <c r="A88" s="12" t="s">
        <v>92</v>
      </c>
      <c r="B88" s="13">
        <f>SUM(B46:B87)</f>
        <v>29088.66</v>
      </c>
      <c r="C88" s="13">
        <f>SUM(C46:C87)</f>
        <v>31940.78</v>
      </c>
      <c r="D88" s="13">
        <f>SUM(D46:D87)</f>
        <v>40464.78</v>
      </c>
      <c r="E88" s="13">
        <f>SUM(E46:E87)</f>
        <v>38998.39</v>
      </c>
      <c r="F88" s="13">
        <f>SUM(F46:F87)</f>
        <v>53510.090000000004</v>
      </c>
      <c r="G88" s="13">
        <f>SUM(G46:G87)</f>
        <v>44311.969999999994</v>
      </c>
      <c r="H88" s="13">
        <f>SUM(H46:H87)</f>
        <v>40423.81</v>
      </c>
      <c r="I88" s="13">
        <f>SUM(I46:I87)</f>
        <v>39785.880000000005</v>
      </c>
      <c r="J88" s="13">
        <f>SUM(J46:J87)</f>
        <v>47168.57</v>
      </c>
      <c r="K88" s="13">
        <f>SUM(K46:K87)</f>
        <v>45424.59</v>
      </c>
      <c r="L88" s="13">
        <f>SUM(L46:L87)</f>
        <v>23473.200000000001</v>
      </c>
    </row>
    <row r="89" spans="1:12" ht="13.4" customHeight="1" x14ac:dyDescent="0.25"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</row>
    <row r="90" spans="1:12" ht="11" customHeight="1" x14ac:dyDescent="0.25">
      <c r="A90" s="14" t="s">
        <v>93</v>
      </c>
      <c r="B90" s="15">
        <f>((B39 + B43) - B88)</f>
        <v>11375.759999999998</v>
      </c>
      <c r="C90" s="15">
        <f>((C39 + C43) - C88)</f>
        <v>-4957.489999999987</v>
      </c>
      <c r="D90" s="15">
        <f>((D39 + D43) - D88)</f>
        <v>-2584.0600000000413</v>
      </c>
      <c r="E90" s="15">
        <f>((E39 + E43) - E88)</f>
        <v>10669.200000000019</v>
      </c>
      <c r="F90" s="15">
        <f>((F39 + F43) - F88)</f>
        <v>-13223.039999999994</v>
      </c>
      <c r="G90" s="15">
        <f>((G39 + G43) - G88)</f>
        <v>-14597.559999999987</v>
      </c>
      <c r="H90" s="15">
        <f>((H39 + H43) - H88)</f>
        <v>3681.8499999999985</v>
      </c>
      <c r="I90" s="15">
        <f>((I39 + I43) - I88)</f>
        <v>-32756.790000000045</v>
      </c>
      <c r="J90" s="15">
        <f>((J39 + J43) - J88)</f>
        <v>11051.269999999968</v>
      </c>
      <c r="K90" s="15">
        <f>((K39 + K43) - K88)</f>
        <v>15646.750000000022</v>
      </c>
      <c r="L90" s="15">
        <f>((L39 + L43) - L88)</f>
        <v>54273.759999999966</v>
      </c>
    </row>
  </sheetData>
  <sortState xmlns:xlrd2="http://schemas.microsoft.com/office/spreadsheetml/2017/richdata2" columnSort="1" ref="B4:L90">
    <sortCondition ref="B4:L4"/>
  </sortState>
  <pageMargins left="0.7" right="0.7" top="0.75" bottom="0.75" header="0.3" footer="0.3"/>
  <pageSetup paperSize="9" fitToWidth="0" fitToHeight="0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Profit and 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Dhuwarakesh Nadarajah</cp:lastModifiedBy>
  <dcterms:modified xsi:type="dcterms:W3CDTF">2024-12-22T01:46:03Z</dcterms:modified>
</cp:coreProperties>
</file>