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jtapia/Desktop/Capstone Fase 2.1/"/>
    </mc:Choice>
  </mc:AlternateContent>
  <xr:revisionPtr revIDLastSave="0" documentId="13_ncr:1_{2D719EA7-3F82-5643-A7B2-1AB3327E772A}" xr6:coauthVersionLast="47" xr6:coauthVersionMax="47" xr10:uidLastSave="{00000000-0000-0000-0000-000000000000}"/>
  <bookViews>
    <workbookView xWindow="0" yWindow="500" windowWidth="23260" windowHeight="1246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_xlnm.Print_Area" localSheetId="0">EVALUACION2!$B$2:$C$23</definedName>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 r="D14" i="1"/>
  <c r="E14" i="1" s="1"/>
  <c r="F14" i="1"/>
  <c r="G14" i="1" s="1"/>
  <c r="H14" i="1"/>
  <c r="I14" i="1" s="1"/>
  <c r="J14" i="1"/>
  <c r="K14" i="1" s="1"/>
  <c r="B15" i="1"/>
  <c r="B16" i="1"/>
  <c r="B17" i="1"/>
  <c r="B18" i="1"/>
  <c r="B19" i="1"/>
  <c r="B20" i="1"/>
  <c r="B21" i="1"/>
  <c r="B14" i="1"/>
  <c r="D15" i="1" l="1"/>
  <c r="E15" i="1" s="1"/>
  <c r="D16" i="1"/>
  <c r="E16" i="1" s="1"/>
  <c r="D17" i="1"/>
  <c r="E17" i="1" s="1"/>
  <c r="D18" i="1"/>
  <c r="E18" i="1" s="1"/>
  <c r="D19" i="1"/>
  <c r="E19" i="1" s="1"/>
  <c r="D20" i="1"/>
  <c r="E20" i="1" s="1"/>
  <c r="F21" i="1"/>
  <c r="G21" i="1" s="1"/>
  <c r="F18" i="1" l="1"/>
  <c r="G18" i="1" s="1"/>
  <c r="H18" i="1"/>
  <c r="I18" i="1" s="1"/>
  <c r="J18" i="1"/>
  <c r="K18" i="1" s="1"/>
  <c r="J21" i="1"/>
  <c r="K21" i="1" s="1"/>
  <c r="H21" i="1"/>
  <c r="I21" i="1" s="1"/>
  <c r="D21" i="1"/>
  <c r="E21" i="1" s="1"/>
  <c r="J20" i="1"/>
  <c r="K20" i="1" s="1"/>
  <c r="H20" i="1"/>
  <c r="I20" i="1" s="1"/>
  <c r="F20" i="1"/>
  <c r="G20" i="1" s="1"/>
  <c r="J19" i="1"/>
  <c r="K19" i="1" s="1"/>
  <c r="H19" i="1"/>
  <c r="I19" i="1" s="1"/>
  <c r="F19" i="1"/>
  <c r="G19" i="1" s="1"/>
  <c r="J17" i="1"/>
  <c r="K17" i="1" s="1"/>
  <c r="H17" i="1"/>
  <c r="I17" i="1" s="1"/>
  <c r="F17" i="1"/>
  <c r="G17" i="1" s="1"/>
  <c r="J16" i="1"/>
  <c r="K16" i="1" s="1"/>
  <c r="H16" i="1"/>
  <c r="I16" i="1" s="1"/>
  <c r="F16" i="1"/>
  <c r="G16" i="1" s="1"/>
  <c r="J15" i="1"/>
  <c r="H15" i="1"/>
  <c r="I15" i="1" s="1"/>
  <c r="F15" i="1"/>
  <c r="G15" i="1" s="1"/>
  <c r="E22" i="1" l="1"/>
  <c r="G22" i="1"/>
  <c r="I22" i="1"/>
  <c r="K15" i="1"/>
  <c r="K22" i="1" l="1"/>
  <c r="C22" i="1" s="1"/>
  <c r="C23" i="1" s="1"/>
  <c r="C7" i="1" l="1"/>
  <c r="C5" i="1"/>
  <c r="C4" i="1"/>
</calcChain>
</file>

<file path=xl/sharedStrings.xml><?xml version="1.0" encoding="utf-8"?>
<sst xmlns="http://schemas.openxmlformats.org/spreadsheetml/2006/main" count="86" uniqueCount="68">
  <si>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</si>
  <si>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</si>
  <si>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</si>
  <si>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</si>
  <si>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</si>
  <si>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</si>
  <si>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</si>
  <si>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</si>
  <si>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</si>
  <si>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</si>
  <si>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</si>
  <si>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</si>
  <si>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</si>
  <si>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</si>
  <si>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</si>
  <si>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</si>
  <si>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</si>
  <si>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</si>
  <si>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</si>
  <si>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</si>
  <si>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</si>
  <si>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</si>
  <si>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</si>
  <si>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</si>
  <si>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</si>
  <si>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</si>
  <si>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</si>
  <si>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</si>
  <si>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</si>
  <si>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</si>
  <si>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</si>
  <si>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</si>
  <si>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</si>
  <si>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</si>
  <si>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</si>
  <si>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</si>
  <si>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</si>
  <si>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</si>
  <si>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</si>
  <si>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</si>
  <si>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</si>
  <si>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</si>
  <si>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</si>
  <si>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</si>
  <si>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</si>
  <si>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</si>
  <si>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</si>
  <si>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</si>
  <si>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</si>
  <si>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</si>
  <si>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</si>
  <si>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</si>
  <si>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</si>
  <si>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</si>
  <si>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</si>
  <si>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</si>
  <si>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</si>
  <si>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</si>
  <si>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</si>
  <si>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</si>
  <si>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</si>
  <si>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</si>
  <si>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</si>
  <si>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Grupo 2</t>
  </si>
  <si>
    <t>Yohans Santa Maria</t>
  </si>
  <si>
    <t>Nallely Guerrero</t>
  </si>
  <si>
    <t>Paolo Cosano</t>
  </si>
  <si>
    <t>Carolina Ahumada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</si>
</sst>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6"/>
  <sheetViews>
    <sheetView tabSelected="1" topLeftCell="A7" zoomScaleNormal="100" workbookViewId="0">
      <selection activeCell="A8" sqref="A8"/>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B2" t="s">
        <v>63</v>
      </c>
      <c r="C2" s="2">
        <v>1</v>
      </c>
    </row>
    <row r="3" spans="1:11" ht="16" x14ac:dyDescent="0.2">
      <c r="B3" s="3" t="s">
        <v>2</v>
      </c>
      <c r="C3" s="33" t="s">
        <v>9</v>
      </c>
    </row>
    <row r="4" spans="1:11" x14ac:dyDescent="0.2">
      <c r="A4" s="4">
        <v>1</v>
      </c>
      <c r="B4" s="25" t="s">
        <v>64</v>
      </c>
      <c r="C4" s="5">
        <f>EVALUACION2!$C$23</f>
        <v>7</v>
      </c>
      <c r="G4" s="1"/>
    </row>
    <row r="5" spans="1:11" x14ac:dyDescent="0.2">
      <c r="A5" s="4">
        <v>2</v>
      </c>
      <c r="B5" s="25" t="s">
        <v>65</v>
      </c>
      <c r="C5" s="5">
        <f>EVALUACION2!$C$23</f>
        <v>7</v>
      </c>
      <c r="G5" s="1"/>
    </row>
    <row r="6" spans="1:11" x14ac:dyDescent="0.2">
      <c r="A6" s="4">
        <v>3</v>
      </c>
      <c r="B6" s="25" t="s">
        <v>67</v>
      </c>
      <c r="C6" s="5">
        <f>EVALUACION2!$C$23</f>
        <v>7</v>
      </c>
      <c r="G6" s="1"/>
    </row>
    <row r="7" spans="1:11" x14ac:dyDescent="0.2">
      <c r="A7" s="4">
        <v>4</v>
      </c>
      <c r="B7" s="25" t="s">
        <v>66</v>
      </c>
      <c r="C7" s="5">
        <f>EVALUACION2!$C$23</f>
        <v>7</v>
      </c>
      <c r="G7" s="1"/>
    </row>
    <row r="12" spans="1:11" ht="19" outlineLevel="1" x14ac:dyDescent="0.2">
      <c r="A12" s="40" t="s">
        <v>9</v>
      </c>
      <c r="B12" s="14"/>
      <c r="C12" s="44" t="s">
        <v>10</v>
      </c>
      <c r="D12" s="45" t="s">
        <v>11</v>
      </c>
      <c r="E12" s="47"/>
      <c r="F12" s="47"/>
      <c r="G12" s="47"/>
      <c r="H12" s="47"/>
      <c r="I12" s="47"/>
      <c r="J12" s="47"/>
      <c r="K12" s="46"/>
    </row>
    <row r="13" spans="1:11" outlineLevel="1" x14ac:dyDescent="0.2">
      <c r="A13" s="41"/>
      <c r="B13" s="20" t="s">
        <v>12</v>
      </c>
      <c r="C13" s="43"/>
      <c r="D13" s="45" t="s">
        <v>5</v>
      </c>
      <c r="E13" s="46"/>
      <c r="F13" s="45" t="s">
        <v>6</v>
      </c>
      <c r="G13" s="46"/>
      <c r="H13" s="48" t="s">
        <v>23</v>
      </c>
      <c r="I13" s="46"/>
      <c r="J13" s="45" t="s">
        <v>7</v>
      </c>
      <c r="K13" s="46"/>
    </row>
    <row r="14" spans="1:11" outlineLevel="1" x14ac:dyDescent="0.2">
      <c r="A14" s="42"/>
      <c r="B14" s="28" t="str">
        <f>RUBRICA!A4</f>
        <v xml:space="preserve">1. Propone ajustes al Proyecto APT considerando dificultades, facilitadores y retroalimentación. </v>
      </c>
      <c r="C14" s="26" t="s">
        <v>5</v>
      </c>
      <c r="D14" s="15" t="str">
        <f t="shared" ref="D14:D18" si="0">IF($C14=CL,"X","")</f>
        <v>X</v>
      </c>
      <c r="E14" s="15">
        <f>IF(D14="X",100*0.1,"")</f>
        <v>10</v>
      </c>
      <c r="F14" s="15" t="str">
        <f t="shared" ref="F14:F18" si="1">IF($C14=L,"X","")</f>
        <v/>
      </c>
      <c r="G14" s="15" t="str">
        <f>IF(F14="X",60*0.1,"")</f>
        <v/>
      </c>
      <c r="H14" s="15" t="str">
        <f t="shared" ref="H14:H18" si="2">IF($C14=ML,"X","")</f>
        <v/>
      </c>
      <c r="I14" s="15" t="str">
        <f>IF(H14="X",30*0.1,"")</f>
        <v/>
      </c>
      <c r="J14" s="15" t="str">
        <f t="shared" ref="J14:J18" si="3">IF($C14=NL,"X","")</f>
        <v/>
      </c>
      <c r="K14" s="15" t="str">
        <f t="shared" ref="K14:K18" si="4">IF($J14="X",0,"")</f>
        <v/>
      </c>
    </row>
    <row r="15" spans="1:11" ht="26.5" customHeight="1" outlineLevel="1" x14ac:dyDescent="0.2">
      <c r="A15" s="42"/>
      <c r="B15" s="28" t="str">
        <f>RUBRICA!A5</f>
        <v>2. Aplica una metodología que permite el logro de los objetivos propuestos, de acuerdo a los estándares de la disciplina.</v>
      </c>
      <c r="C15" s="26" t="s">
        <v>5</v>
      </c>
      <c r="D15" s="15" t="str">
        <f t="shared" si="0"/>
        <v>X</v>
      </c>
      <c r="E15" s="15">
        <f>IF(D15="X",100*0.1,"")</f>
        <v>10</v>
      </c>
      <c r="F15" s="15" t="str">
        <f t="shared" si="1"/>
        <v/>
      </c>
      <c r="G15" s="15" t="str">
        <f>IF(F15="X",60*0.1,"")</f>
        <v/>
      </c>
      <c r="H15" s="15" t="str">
        <f t="shared" si="2"/>
        <v/>
      </c>
      <c r="I15" s="15" t="str">
        <f>IF(H15="X",30*0.1,"")</f>
        <v/>
      </c>
      <c r="J15" s="15" t="str">
        <f t="shared" si="3"/>
        <v/>
      </c>
      <c r="K15" s="15" t="str">
        <f t="shared" si="4"/>
        <v/>
      </c>
    </row>
    <row r="16" spans="1:11" ht="39" outlineLevel="1" x14ac:dyDescent="0.2">
      <c r="A16" s="42"/>
      <c r="B16" s="28" t="str">
        <f>RUBRICA!A6</f>
        <v>3. Genera evidencias que dan cuenta del avance del Proyecto APT en relación a documentación, programación y almacenamiento de datos , de acuerdo a lo planificado por el equipo y que cumpla con estándares de desarrollo de la industria</v>
      </c>
      <c r="C16" s="26" t="s">
        <v>5</v>
      </c>
      <c r="D16" s="15" t="str">
        <f t="shared" si="0"/>
        <v>X</v>
      </c>
      <c r="E16" s="15">
        <f>IF(D16="X",100*0.25,"")</f>
        <v>25</v>
      </c>
      <c r="F16" s="15" t="str">
        <f t="shared" si="1"/>
        <v/>
      </c>
      <c r="G16" s="15" t="str">
        <f>IF(F16="X",60*0.25,"")</f>
        <v/>
      </c>
      <c r="H16" s="15" t="str">
        <f t="shared" si="2"/>
        <v/>
      </c>
      <c r="I16" s="15" t="str">
        <f>IF(H16="X",30*0.25,"")</f>
        <v/>
      </c>
      <c r="J16" s="15" t="str">
        <f t="shared" si="3"/>
        <v/>
      </c>
      <c r="K16" s="15" t="str">
        <f t="shared" si="4"/>
        <v/>
      </c>
    </row>
    <row r="17" spans="1:11" ht="26" outlineLevel="1" x14ac:dyDescent="0.2">
      <c r="A17" s="42"/>
      <c r="B17" s="28" t="str">
        <f>RUBRICA!A7</f>
        <v>4. Utiliza de manera precisa el lenguaje técnico en los entregables de acuerdo con lo requerido por la disciplina.</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outlineLevel="1" x14ac:dyDescent="0.2">
      <c r="A18" s="42"/>
      <c r="B18" s="28" t="str">
        <f>RUBRICA!A8</f>
        <v xml:space="preserve">5. Utiliza reglas de redacción, ortografía (literal, puntual, acentual) y las normas para citas y referencias. </v>
      </c>
      <c r="C18" s="26" t="s">
        <v>5</v>
      </c>
      <c r="D18" s="15" t="str">
        <f t="shared" si="0"/>
        <v>X</v>
      </c>
      <c r="E18" s="15">
        <f>IF(D18="X",100*0.05,"")</f>
        <v>5</v>
      </c>
      <c r="F18" s="15" t="str">
        <f t="shared" si="1"/>
        <v/>
      </c>
      <c r="G18" s="15" t="str">
        <f>IF(F18="X",60*0.05,"")</f>
        <v/>
      </c>
      <c r="H18" s="15" t="str">
        <f t="shared" si="2"/>
        <v/>
      </c>
      <c r="I18" s="15" t="str">
        <f>IF(H18="X",30*0.05,"")</f>
        <v/>
      </c>
      <c r="J18" s="15" t="str">
        <f t="shared" si="3"/>
        <v/>
      </c>
      <c r="K18" s="15" t="str">
        <f t="shared" si="4"/>
        <v/>
      </c>
    </row>
    <row r="19" spans="1:11" ht="26" outlineLevel="1" x14ac:dyDescent="0.2">
      <c r="A19" s="42"/>
      <c r="B19" s="28" t="str">
        <f>RUBRICA!A9</f>
        <v>6. Entrega la documentación y evidencias requerida por la asignatura de acuerdo a la estrucutra y nombres solicitados, guardando todas las evidencias de avances en Git</v>
      </c>
      <c r="C19" s="26" t="s">
        <v>5</v>
      </c>
      <c r="D19" s="15" t="str">
        <f>IF($C19=CL,"X","")</f>
        <v>X</v>
      </c>
      <c r="E19" s="15">
        <f>IF(D19="X",100*0.2,"")</f>
        <v>20</v>
      </c>
      <c r="F19" s="15" t="str">
        <f>IF($C19=L,"X","")</f>
        <v/>
      </c>
      <c r="G19" s="15" t="str">
        <f>IF(F19="X",60*0.2,"")</f>
        <v/>
      </c>
      <c r="H19" s="15" t="str">
        <f>IF($C19=ML,"X","")</f>
        <v/>
      </c>
      <c r="I19" s="15" t="str">
        <f>IF(H19="X",30*0.2,"")</f>
        <v/>
      </c>
      <c r="J19" s="15" t="str">
        <f>IF($C19=NL,"X","")</f>
        <v/>
      </c>
      <c r="K19" s="15" t="str">
        <f t="shared" ref="K19:K21" si="5">IF($J19="X",0,"")</f>
        <v/>
      </c>
    </row>
    <row r="20" spans="1:11" ht="26" outlineLevel="1" x14ac:dyDescent="0.2">
      <c r="A20" s="42"/>
      <c r="B20" s="28" t="str">
        <f>RUBRICA!A10</f>
        <v>7.- Generan evidencias claras dentro del repositorio  del aporte de cada uno de los integrantes del equipo que permitan identificar la equidad en el trabajo y la participación de cada estudiante.</v>
      </c>
      <c r="C20" s="26" t="s">
        <v>5</v>
      </c>
      <c r="D20" s="15" t="str">
        <f>IF($C20=CL,"X","")</f>
        <v>X</v>
      </c>
      <c r="E20" s="15">
        <f>IF(D20="X",100*0.15,"")</f>
        <v>15</v>
      </c>
      <c r="F20" s="15" t="str">
        <f>IF($C20=L,"X","")</f>
        <v/>
      </c>
      <c r="G20" s="15" t="str">
        <f>IF(F20="X",60*0.15,"")</f>
        <v/>
      </c>
      <c r="H20" s="15" t="str">
        <f>IF($C20=ML,"X","")</f>
        <v/>
      </c>
      <c r="I20" s="15" t="str">
        <f>IF(H20="X",30*0.15,"")</f>
        <v/>
      </c>
      <c r="J20" s="15" t="str">
        <f>IF($C20=NL,"X","")</f>
        <v/>
      </c>
      <c r="K20" s="15" t="str">
        <f t="shared" si="5"/>
        <v/>
      </c>
    </row>
    <row r="21" spans="1:11" ht="26" outlineLevel="1" x14ac:dyDescent="0.2">
      <c r="A21" s="42"/>
      <c r="B21" s="28" t="str">
        <f>RUBRICA!A11</f>
        <v>8. Demuestra un trabajo en equipo en donde todos los miembros del equipo expresan con fluidez el conocimiento del tema expuesto y  participan de las actividades planificadas en el proyecto</v>
      </c>
      <c r="C21" s="26" t="s">
        <v>5</v>
      </c>
      <c r="D21" s="15" t="str">
        <f>IF($C21=CL,"X","")</f>
        <v>X</v>
      </c>
      <c r="E21" s="15">
        <f>IF(D21="X",100*0.1,"")</f>
        <v>10</v>
      </c>
      <c r="F21" s="15" t="str">
        <f>IF($C21=L,"X","")</f>
        <v/>
      </c>
      <c r="G21" s="15" t="str">
        <f>IF(F21="X",60*0.1,"")</f>
        <v/>
      </c>
      <c r="H21" s="15" t="str">
        <f>IF($C21=ML,"X","")</f>
        <v/>
      </c>
      <c r="I21" s="15" t="str">
        <f>IF(H21="X",30*0.1,"")</f>
        <v/>
      </c>
      <c r="J21" s="15" t="str">
        <f>IF($C21=NL,"X","")</f>
        <v/>
      </c>
      <c r="K21" s="15" t="str">
        <f t="shared" si="5"/>
        <v/>
      </c>
    </row>
    <row r="22" spans="1:11" ht="15.75" customHeight="1" outlineLevel="1" x14ac:dyDescent="0.25">
      <c r="A22" s="41"/>
      <c r="B22" s="27" t="s">
        <v>4</v>
      </c>
      <c r="C22" s="31">
        <f>E22+G22+I22+K22</f>
        <v>100</v>
      </c>
      <c r="D22" s="16"/>
      <c r="E22" s="16">
        <f>SUM(E14:E21)</f>
        <v>100</v>
      </c>
      <c r="F22" s="16"/>
      <c r="G22" s="16">
        <f>SUM(G14:G21)</f>
        <v>0</v>
      </c>
      <c r="H22" s="16"/>
      <c r="I22" s="16">
        <f>SUM(I14:I21)</f>
        <v>0</v>
      </c>
      <c r="J22" s="16"/>
      <c r="K22" s="16">
        <f>SUM(K14:K21)</f>
        <v>0</v>
      </c>
    </row>
    <row r="23" spans="1:11" ht="15.75" customHeight="1" outlineLevel="1" x14ac:dyDescent="0.25">
      <c r="A23" s="43"/>
      <c r="B23" s="30" t="s">
        <v>13</v>
      </c>
      <c r="C23" s="17">
        <f>VLOOKUP(C22,ESCALA_IEP!A2:B202,2,FALSE)</f>
        <v>7</v>
      </c>
    </row>
    <row r="24" spans="1:11" ht="15.75" customHeight="1" x14ac:dyDescent="0.2">
      <c r="D24" t="s">
        <v>41</v>
      </c>
    </row>
    <row r="25" spans="1:11" ht="48" customHeight="1" x14ac:dyDescent="0.2">
      <c r="B25" s="34"/>
    </row>
    <row r="26" spans="1:11" ht="15.75" customHeight="1" x14ac:dyDescent="0.25">
      <c r="B26" s="18"/>
      <c r="C26" s="19"/>
    </row>
    <row r="27" spans="1:11" ht="31.25" customHeight="1" x14ac:dyDescent="0.2">
      <c r="B27" s="35"/>
    </row>
    <row r="28" spans="1:11" ht="15.75" customHeight="1" x14ac:dyDescent="0.2"/>
    <row r="29" spans="1:11" ht="15.75" customHeight="1" x14ac:dyDescent="0.2"/>
    <row r="30" spans="1:11" ht="15.75" customHeight="1" x14ac:dyDescent="0.2"/>
    <row r="31" spans="1:11" ht="15.75" customHeight="1" x14ac:dyDescent="0.2"/>
    <row r="32" spans="1: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sheetData>
  <mergeCells count="7">
    <mergeCell ref="A12:A23"/>
    <mergeCell ref="C12:C13"/>
    <mergeCell ref="D13:E13"/>
    <mergeCell ref="D12:K12"/>
    <mergeCell ref="F13:G13"/>
    <mergeCell ref="H13:I13"/>
    <mergeCell ref="J13:K13"/>
  </mergeCells>
  <conditionalFormatting sqref="C4: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landscape" copies="8"/>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C14:C21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
  <cols>
    <col min="1" max="6" width="38.83203125" customWidth="1"/>
  </cols>
  <sheetData>
    <row r="1" spans="1:6" ht="16" thickBot="1" x14ac:dyDescent="0.25">
      <c r="A1" s="49" t="s">
        <v>14</v>
      </c>
      <c r="B1" s="51" t="s">
        <v>15</v>
      </c>
      <c r="C1" s="52"/>
      <c r="D1" s="52"/>
      <c r="E1" s="53"/>
      <c r="F1" s="49" t="s">
        <v>16</v>
      </c>
    </row>
    <row r="2" spans="1:6" ht="16" x14ac:dyDescent="0.2">
      <c r="A2" s="50"/>
      <c r="B2" s="55" t="s">
        <v>25</v>
      </c>
      <c r="C2" s="55" t="s">
        <v>17</v>
      </c>
      <c r="D2" s="21" t="s">
        <v>18</v>
      </c>
      <c r="E2" s="22" t="s">
        <v>7</v>
      </c>
      <c r="F2" s="50"/>
    </row>
    <row r="3" spans="1:6" ht="16" thickBot="1" x14ac:dyDescent="0.25">
      <c r="A3" s="50"/>
      <c r="B3" s="56"/>
      <c r="C3" s="56"/>
      <c r="D3" s="37">
        <v>-0.3</v>
      </c>
      <c r="E3" s="37">
        <v>0</v>
      </c>
      <c r="F3" s="54"/>
    </row>
    <row r="4" spans="1:6" ht="46" thickBot="1" x14ac:dyDescent="0.25">
      <c r="A4" s="24" t="s">
        <v>26</v>
      </c>
      <c r="B4" s="24" t="s">
        <v>27</v>
      </c>
      <c r="C4" s="24" t="s">
        <v>28</v>
      </c>
      <c r="D4" s="24" t="s">
        <v>29</v>
      </c>
      <c r="E4" s="24" t="s">
        <v>30</v>
      </c>
      <c r="F4" s="23">
        <v>10</v>
      </c>
    </row>
    <row r="5" spans="1:6" ht="61" thickBot="1" x14ac:dyDescent="0.25">
      <c r="A5" s="24" t="s">
        <v>31</v>
      </c>
      <c r="B5" s="24" t="s">
        <v>42</v>
      </c>
      <c r="C5" s="24" t="s">
        <v>32</v>
      </c>
      <c r="D5" s="24" t="s">
        <v>33</v>
      </c>
      <c r="E5" s="24" t="s">
        <v>34</v>
      </c>
      <c r="F5" s="23">
        <v>10</v>
      </c>
    </row>
    <row r="6" spans="1:6" ht="91" thickBot="1" x14ac:dyDescent="0.25">
      <c r="A6" s="24" t="s">
        <v>43</v>
      </c>
      <c r="B6" s="24" t="s">
        <v>44</v>
      </c>
      <c r="C6" s="24" t="s">
        <v>45</v>
      </c>
      <c r="D6" s="24" t="s">
        <v>46</v>
      </c>
      <c r="E6" s="24" t="s">
        <v>47</v>
      </c>
      <c r="F6" s="23">
        <v>25</v>
      </c>
    </row>
    <row r="7" spans="1:6" ht="46" thickBot="1" x14ac:dyDescent="0.25">
      <c r="A7" s="24" t="s">
        <v>48</v>
      </c>
      <c r="B7" s="24" t="s">
        <v>49</v>
      </c>
      <c r="C7" s="24" t="s">
        <v>50</v>
      </c>
      <c r="D7" s="24" t="s">
        <v>51</v>
      </c>
      <c r="E7" s="24" t="s">
        <v>52</v>
      </c>
      <c r="F7" s="23">
        <v>5</v>
      </c>
    </row>
    <row r="8" spans="1:6" ht="45" x14ac:dyDescent="0.2">
      <c r="A8" s="24" t="s">
        <v>35</v>
      </c>
      <c r="B8" s="24" t="s">
        <v>22</v>
      </c>
      <c r="C8" s="24" t="s">
        <v>19</v>
      </c>
      <c r="D8" s="24" t="s">
        <v>20</v>
      </c>
      <c r="E8" s="24" t="s">
        <v>21</v>
      </c>
      <c r="F8" s="38">
        <v>5</v>
      </c>
    </row>
    <row r="9" spans="1:6" ht="61" thickBot="1" x14ac:dyDescent="0.25">
      <c r="A9" s="24" t="s">
        <v>53</v>
      </c>
      <c r="B9" s="24" t="s">
        <v>54</v>
      </c>
      <c r="C9" s="24" t="s">
        <v>55</v>
      </c>
      <c r="D9" s="24" t="s">
        <v>56</v>
      </c>
      <c r="E9" s="24" t="s">
        <v>57</v>
      </c>
      <c r="F9" s="23">
        <v>20</v>
      </c>
    </row>
    <row r="10" spans="1:6" ht="61" thickBot="1" x14ac:dyDescent="0.25">
      <c r="A10" s="39" t="s">
        <v>58</v>
      </c>
      <c r="B10" s="39" t="s">
        <v>59</v>
      </c>
      <c r="C10" s="39" t="s">
        <v>60</v>
      </c>
      <c r="D10" s="39" t="s">
        <v>61</v>
      </c>
      <c r="E10" s="39" t="s">
        <v>62</v>
      </c>
      <c r="F10" s="32">
        <v>15</v>
      </c>
    </row>
    <row r="11" spans="1:6" ht="81.5" customHeight="1" x14ac:dyDescent="0.2">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1.1000000000000001</v>
      </c>
    </row>
    <row r="8" spans="1:2" x14ac:dyDescent="0.2">
      <c r="A8">
        <v>3</v>
      </c>
      <c r="B8">
        <v>1.2</v>
      </c>
    </row>
    <row r="9" spans="1:2" x14ac:dyDescent="0.2">
      <c r="A9">
        <v>3.5</v>
      </c>
      <c r="B9">
        <v>1.2</v>
      </c>
    </row>
    <row r="10" spans="1:2" x14ac:dyDescent="0.2">
      <c r="A10">
        <v>4</v>
      </c>
      <c r="B10">
        <v>1.2</v>
      </c>
    </row>
    <row r="11" spans="1:2" x14ac:dyDescent="0.2">
      <c r="A11">
        <v>4.5</v>
      </c>
      <c r="B11">
        <v>1.2</v>
      </c>
    </row>
    <row r="12" spans="1:2" x14ac:dyDescent="0.2">
      <c r="A12">
        <v>5</v>
      </c>
      <c r="B12">
        <v>1.3</v>
      </c>
    </row>
    <row r="13" spans="1:2" x14ac:dyDescent="0.2">
      <c r="A13">
        <v>5.5</v>
      </c>
      <c r="B13">
        <v>1.3</v>
      </c>
    </row>
    <row r="14" spans="1:2" x14ac:dyDescent="0.2">
      <c r="A14">
        <v>6</v>
      </c>
      <c r="B14">
        <v>1.3</v>
      </c>
    </row>
    <row r="15" spans="1:2" x14ac:dyDescent="0.2">
      <c r="A15">
        <v>6.5</v>
      </c>
      <c r="B15">
        <v>1.3</v>
      </c>
    </row>
    <row r="16" spans="1:2" x14ac:dyDescent="0.2">
      <c r="A16">
        <v>7</v>
      </c>
      <c r="B16">
        <v>1.4</v>
      </c>
    </row>
    <row r="17" spans="1:2" x14ac:dyDescent="0.2">
      <c r="A17">
        <v>7.5</v>
      </c>
      <c r="B17">
        <v>1.4</v>
      </c>
    </row>
    <row r="18" spans="1:2" x14ac:dyDescent="0.2">
      <c r="A18">
        <v>8</v>
      </c>
      <c r="B18">
        <v>1.4</v>
      </c>
    </row>
    <row r="19" spans="1:2" x14ac:dyDescent="0.2">
      <c r="A19">
        <v>8.5</v>
      </c>
      <c r="B19">
        <v>1.4</v>
      </c>
    </row>
    <row r="20" spans="1:2" x14ac:dyDescent="0.2">
      <c r="A20">
        <v>9</v>
      </c>
      <c r="B20">
        <v>1.5</v>
      </c>
    </row>
    <row r="21" spans="1:2" ht="15.75" customHeight="1" x14ac:dyDescent="0.2">
      <c r="A21">
        <v>9.5</v>
      </c>
      <c r="B21">
        <v>1.5</v>
      </c>
    </row>
    <row r="22" spans="1:2" ht="15.75" customHeight="1" x14ac:dyDescent="0.2">
      <c r="A22">
        <v>10</v>
      </c>
      <c r="B22">
        <v>1.5</v>
      </c>
    </row>
    <row r="23" spans="1:2" ht="15.75" customHeight="1" x14ac:dyDescent="0.2">
      <c r="A23">
        <v>10.5</v>
      </c>
      <c r="B23">
        <v>1.5</v>
      </c>
    </row>
    <row r="24" spans="1:2" ht="15.75" customHeight="1" x14ac:dyDescent="0.2">
      <c r="A24">
        <v>11</v>
      </c>
      <c r="B24">
        <v>1.6</v>
      </c>
    </row>
    <row r="25" spans="1:2" ht="15.75" customHeight="1" x14ac:dyDescent="0.2">
      <c r="A25">
        <v>11.5</v>
      </c>
      <c r="B25">
        <v>1.6</v>
      </c>
    </row>
    <row r="26" spans="1:2" ht="15.75" customHeight="1" x14ac:dyDescent="0.2">
      <c r="A26">
        <v>12</v>
      </c>
      <c r="B26">
        <v>1.6</v>
      </c>
    </row>
    <row r="27" spans="1:2" ht="15.75" customHeight="1" x14ac:dyDescent="0.2">
      <c r="A27">
        <v>12.5</v>
      </c>
      <c r="B27">
        <v>1.6</v>
      </c>
    </row>
    <row r="28" spans="1:2" ht="15.75" customHeight="1" x14ac:dyDescent="0.2">
      <c r="A28">
        <v>13</v>
      </c>
      <c r="B28">
        <v>1.7</v>
      </c>
    </row>
    <row r="29" spans="1:2" ht="15.75" customHeight="1" x14ac:dyDescent="0.2">
      <c r="A29">
        <v>13.5</v>
      </c>
      <c r="B29">
        <v>1.7</v>
      </c>
    </row>
    <row r="30" spans="1:2" ht="15.75" customHeight="1" x14ac:dyDescent="0.2">
      <c r="A30">
        <v>14</v>
      </c>
      <c r="B30">
        <v>1.7</v>
      </c>
    </row>
    <row r="31" spans="1:2" ht="15.75" customHeight="1" x14ac:dyDescent="0.2">
      <c r="A31">
        <v>14.5</v>
      </c>
      <c r="B31">
        <v>1.7</v>
      </c>
    </row>
    <row r="32" spans="1:2" ht="15.75" customHeight="1" x14ac:dyDescent="0.2">
      <c r="A32">
        <v>15</v>
      </c>
      <c r="B32">
        <v>1.8</v>
      </c>
    </row>
    <row r="33" spans="1:2" ht="15.75" customHeight="1" x14ac:dyDescent="0.2">
      <c r="A33">
        <v>15.5</v>
      </c>
      <c r="B33">
        <v>1.8</v>
      </c>
    </row>
    <row r="34" spans="1:2" ht="15.75" customHeight="1" x14ac:dyDescent="0.2">
      <c r="A34">
        <v>16</v>
      </c>
      <c r="B34">
        <v>1.8</v>
      </c>
    </row>
    <row r="35" spans="1:2" ht="15.75" customHeight="1" x14ac:dyDescent="0.2">
      <c r="A35">
        <v>16.5</v>
      </c>
      <c r="B35">
        <v>1.8</v>
      </c>
    </row>
    <row r="36" spans="1:2" ht="15.75" customHeight="1" x14ac:dyDescent="0.2">
      <c r="A36">
        <v>17</v>
      </c>
      <c r="B36">
        <v>1.9</v>
      </c>
    </row>
    <row r="37" spans="1:2" ht="15.75" customHeight="1" x14ac:dyDescent="0.2">
      <c r="A37">
        <v>17.5</v>
      </c>
      <c r="B37">
        <v>1.9</v>
      </c>
    </row>
    <row r="38" spans="1:2" ht="15.75" customHeight="1" x14ac:dyDescent="0.2">
      <c r="A38">
        <v>18</v>
      </c>
      <c r="B38">
        <v>1.9</v>
      </c>
    </row>
    <row r="39" spans="1:2" ht="15.75" customHeight="1" x14ac:dyDescent="0.2">
      <c r="A39">
        <v>18.5</v>
      </c>
      <c r="B39">
        <v>1.9</v>
      </c>
    </row>
    <row r="40" spans="1:2" ht="15.75" customHeight="1" x14ac:dyDescent="0.2">
      <c r="A40">
        <v>19</v>
      </c>
      <c r="B40">
        <v>2</v>
      </c>
    </row>
    <row r="41" spans="1:2" ht="15.75" customHeight="1" x14ac:dyDescent="0.2">
      <c r="A41">
        <v>19.5</v>
      </c>
      <c r="B41">
        <v>2</v>
      </c>
    </row>
    <row r="42" spans="1:2" ht="15.75" customHeight="1" x14ac:dyDescent="0.2">
      <c r="A42">
        <v>20</v>
      </c>
      <c r="B42">
        <v>2</v>
      </c>
    </row>
    <row r="43" spans="1:2" ht="15.75" customHeight="1" x14ac:dyDescent="0.2">
      <c r="A43">
        <v>20.5</v>
      </c>
      <c r="B43">
        <v>2</v>
      </c>
    </row>
    <row r="44" spans="1:2" ht="15.75" customHeight="1" x14ac:dyDescent="0.2">
      <c r="A44">
        <v>21</v>
      </c>
      <c r="B44">
        <v>2.1</v>
      </c>
    </row>
    <row r="45" spans="1:2" ht="15.75" customHeight="1" x14ac:dyDescent="0.2">
      <c r="A45">
        <v>21.5</v>
      </c>
      <c r="B45">
        <v>2.1</v>
      </c>
    </row>
    <row r="46" spans="1:2" ht="15.75" customHeight="1" x14ac:dyDescent="0.2">
      <c r="A46">
        <v>22</v>
      </c>
      <c r="B46">
        <v>2.1</v>
      </c>
    </row>
    <row r="47" spans="1:2" ht="15.75" customHeight="1" x14ac:dyDescent="0.2">
      <c r="A47">
        <v>22.5</v>
      </c>
      <c r="B47">
        <v>2.1</v>
      </c>
    </row>
    <row r="48" spans="1:2" ht="15.75" customHeight="1" x14ac:dyDescent="0.2">
      <c r="A48">
        <v>23</v>
      </c>
      <c r="B48">
        <v>2.2000000000000002</v>
      </c>
    </row>
    <row r="49" spans="1:2" ht="15.75" customHeight="1" x14ac:dyDescent="0.2">
      <c r="A49">
        <v>23.5</v>
      </c>
      <c r="B49">
        <v>2.2000000000000002</v>
      </c>
    </row>
    <row r="50" spans="1:2" ht="15.75" customHeight="1" x14ac:dyDescent="0.2">
      <c r="A50">
        <v>24</v>
      </c>
      <c r="B50">
        <v>2.2000000000000002</v>
      </c>
    </row>
    <row r="51" spans="1:2" ht="15.75" customHeight="1" x14ac:dyDescent="0.2">
      <c r="A51">
        <v>24.5</v>
      </c>
      <c r="B51">
        <v>2.2000000000000002</v>
      </c>
    </row>
    <row r="52" spans="1:2" ht="15.75" customHeight="1" x14ac:dyDescent="0.2">
      <c r="A52">
        <v>25</v>
      </c>
      <c r="B52">
        <v>2.2999999999999998</v>
      </c>
    </row>
    <row r="53" spans="1:2" ht="15.75" customHeight="1" x14ac:dyDescent="0.2">
      <c r="A53">
        <v>25.5</v>
      </c>
      <c r="B53">
        <v>2.2999999999999998</v>
      </c>
    </row>
    <row r="54" spans="1:2" ht="15.75" customHeight="1" x14ac:dyDescent="0.2">
      <c r="A54">
        <v>26</v>
      </c>
      <c r="B54">
        <v>2.2999999999999998</v>
      </c>
    </row>
    <row r="55" spans="1:2" ht="15.75" customHeight="1" x14ac:dyDescent="0.2">
      <c r="A55">
        <v>26.5</v>
      </c>
      <c r="B55">
        <v>2.2999999999999998</v>
      </c>
    </row>
    <row r="56" spans="1:2" ht="15.75" customHeight="1" x14ac:dyDescent="0.2">
      <c r="A56">
        <v>27</v>
      </c>
      <c r="B56">
        <v>2.4</v>
      </c>
    </row>
    <row r="57" spans="1:2" ht="15.75" customHeight="1" x14ac:dyDescent="0.2">
      <c r="A57">
        <v>27.5</v>
      </c>
      <c r="B57">
        <v>2.4</v>
      </c>
    </row>
    <row r="58" spans="1:2" ht="15.75" customHeight="1" x14ac:dyDescent="0.2">
      <c r="A58">
        <v>28</v>
      </c>
      <c r="B58">
        <v>2.4</v>
      </c>
    </row>
    <row r="59" spans="1:2" ht="15.75" customHeight="1" x14ac:dyDescent="0.2">
      <c r="A59">
        <v>28.5</v>
      </c>
      <c r="B59">
        <v>2.4</v>
      </c>
    </row>
    <row r="60" spans="1:2" ht="15.75" customHeight="1" x14ac:dyDescent="0.2">
      <c r="A60">
        <v>29</v>
      </c>
      <c r="B60">
        <v>2.5</v>
      </c>
    </row>
    <row r="61" spans="1:2" ht="15.75" customHeight="1" x14ac:dyDescent="0.2">
      <c r="A61">
        <v>29.5</v>
      </c>
      <c r="B61">
        <v>2.5</v>
      </c>
    </row>
    <row r="62" spans="1:2" ht="15.75" customHeight="1" x14ac:dyDescent="0.2">
      <c r="A62">
        <v>30</v>
      </c>
      <c r="B62">
        <v>2.5</v>
      </c>
    </row>
    <row r="63" spans="1:2" ht="15.75" customHeight="1" x14ac:dyDescent="0.2">
      <c r="A63">
        <v>30.5</v>
      </c>
      <c r="B63">
        <v>2.5</v>
      </c>
    </row>
    <row r="64" spans="1:2" ht="15.75" customHeight="1" x14ac:dyDescent="0.2">
      <c r="A64">
        <v>31</v>
      </c>
      <c r="B64">
        <v>2.6</v>
      </c>
    </row>
    <row r="65" spans="1:2" ht="15.75" customHeight="1" x14ac:dyDescent="0.2">
      <c r="A65">
        <v>31.5</v>
      </c>
      <c r="B65">
        <v>2.6</v>
      </c>
    </row>
    <row r="66" spans="1:2" ht="15.75" customHeight="1" x14ac:dyDescent="0.2">
      <c r="A66">
        <v>32</v>
      </c>
      <c r="B66">
        <v>2.6</v>
      </c>
    </row>
    <row r="67" spans="1:2" ht="15.75" customHeight="1" x14ac:dyDescent="0.2">
      <c r="A67">
        <v>32.5</v>
      </c>
      <c r="B67">
        <v>2.6</v>
      </c>
    </row>
    <row r="68" spans="1:2" ht="15.75" customHeight="1" x14ac:dyDescent="0.2">
      <c r="A68">
        <v>33</v>
      </c>
      <c r="B68">
        <v>2.7</v>
      </c>
    </row>
    <row r="69" spans="1:2" ht="15.75" customHeight="1" x14ac:dyDescent="0.2">
      <c r="A69">
        <v>33.5</v>
      </c>
      <c r="B69">
        <v>2.7</v>
      </c>
    </row>
    <row r="70" spans="1:2" ht="15.75" customHeight="1" x14ac:dyDescent="0.2">
      <c r="A70">
        <v>34</v>
      </c>
      <c r="B70">
        <v>2.7</v>
      </c>
    </row>
    <row r="71" spans="1:2" ht="15.75" customHeight="1" x14ac:dyDescent="0.2">
      <c r="A71">
        <v>34.5</v>
      </c>
      <c r="B71">
        <v>2.7</v>
      </c>
    </row>
    <row r="72" spans="1:2" ht="15.75" customHeight="1" x14ac:dyDescent="0.2">
      <c r="A72">
        <v>35</v>
      </c>
      <c r="B72">
        <v>2.8</v>
      </c>
    </row>
    <row r="73" spans="1:2" ht="15.75" customHeight="1" x14ac:dyDescent="0.2">
      <c r="A73">
        <v>35.5</v>
      </c>
      <c r="B73">
        <v>2.8</v>
      </c>
    </row>
    <row r="74" spans="1:2" ht="15.75" customHeight="1" x14ac:dyDescent="0.2">
      <c r="A74">
        <v>36</v>
      </c>
      <c r="B74">
        <v>2.8</v>
      </c>
    </row>
    <row r="75" spans="1:2" ht="15.75" customHeight="1" x14ac:dyDescent="0.2">
      <c r="A75">
        <v>36.5</v>
      </c>
      <c r="B75">
        <v>2.8</v>
      </c>
    </row>
    <row r="76" spans="1:2" ht="15.75" customHeight="1" x14ac:dyDescent="0.2">
      <c r="A76">
        <v>37</v>
      </c>
      <c r="B76">
        <v>2.9</v>
      </c>
    </row>
    <row r="77" spans="1:2" ht="15.75" customHeight="1" x14ac:dyDescent="0.2">
      <c r="A77">
        <v>37.5</v>
      </c>
      <c r="B77">
        <v>2.9</v>
      </c>
    </row>
    <row r="78" spans="1:2" ht="15.75" customHeight="1" x14ac:dyDescent="0.2">
      <c r="A78">
        <v>38</v>
      </c>
      <c r="B78">
        <v>2.9</v>
      </c>
    </row>
    <row r="79" spans="1:2" ht="15.75" customHeight="1" x14ac:dyDescent="0.2">
      <c r="A79">
        <v>38.5</v>
      </c>
      <c r="B79">
        <v>2.9</v>
      </c>
    </row>
    <row r="80" spans="1:2" ht="15.75" customHeight="1" x14ac:dyDescent="0.2">
      <c r="A80">
        <v>39</v>
      </c>
      <c r="B80">
        <v>3</v>
      </c>
    </row>
    <row r="81" spans="1:2" ht="15.75" customHeight="1" x14ac:dyDescent="0.2">
      <c r="A81">
        <v>39.5</v>
      </c>
      <c r="B81">
        <v>3</v>
      </c>
    </row>
    <row r="82" spans="1:2" ht="15.75" customHeight="1" x14ac:dyDescent="0.2">
      <c r="A82">
        <v>40</v>
      </c>
      <c r="B82">
        <v>3</v>
      </c>
    </row>
    <row r="83" spans="1:2" ht="15.75" customHeight="1" x14ac:dyDescent="0.2">
      <c r="A83">
        <v>40.5</v>
      </c>
      <c r="B83">
        <v>3</v>
      </c>
    </row>
    <row r="84" spans="1:2" ht="15.75" customHeight="1" x14ac:dyDescent="0.2">
      <c r="A84">
        <v>41</v>
      </c>
      <c r="B84">
        <v>3.1</v>
      </c>
    </row>
    <row r="85" spans="1:2" ht="15.75" customHeight="1" x14ac:dyDescent="0.2">
      <c r="A85">
        <v>41.5</v>
      </c>
      <c r="B85">
        <v>3.1</v>
      </c>
    </row>
    <row r="86" spans="1:2" ht="15.75" customHeight="1" x14ac:dyDescent="0.2">
      <c r="A86">
        <v>42</v>
      </c>
      <c r="B86">
        <v>3.1</v>
      </c>
    </row>
    <row r="87" spans="1:2" ht="15.75" customHeight="1" x14ac:dyDescent="0.2">
      <c r="A87">
        <v>42.5</v>
      </c>
      <c r="B87">
        <v>3.1</v>
      </c>
    </row>
    <row r="88" spans="1:2" ht="15.75" customHeight="1" x14ac:dyDescent="0.2">
      <c r="A88">
        <v>43</v>
      </c>
      <c r="B88">
        <v>3.2</v>
      </c>
    </row>
    <row r="89" spans="1:2" ht="15.75" customHeight="1" x14ac:dyDescent="0.2">
      <c r="A89">
        <v>43.5</v>
      </c>
      <c r="B89">
        <v>3.2</v>
      </c>
    </row>
    <row r="90" spans="1:2" ht="15.75" customHeight="1" x14ac:dyDescent="0.2">
      <c r="A90">
        <v>44</v>
      </c>
      <c r="B90">
        <v>3.2</v>
      </c>
    </row>
    <row r="91" spans="1:2" ht="15.75" customHeight="1" x14ac:dyDescent="0.2">
      <c r="A91">
        <v>44.5</v>
      </c>
      <c r="B91">
        <v>3.2</v>
      </c>
    </row>
    <row r="92" spans="1:2" ht="15.75" customHeight="1" x14ac:dyDescent="0.2">
      <c r="A92">
        <v>45</v>
      </c>
      <c r="B92">
        <v>3.3</v>
      </c>
    </row>
    <row r="93" spans="1:2" ht="15.75" customHeight="1" x14ac:dyDescent="0.2">
      <c r="A93">
        <v>45.5</v>
      </c>
      <c r="B93">
        <v>3.3</v>
      </c>
    </row>
    <row r="94" spans="1:2" ht="15.75" customHeight="1" x14ac:dyDescent="0.2">
      <c r="A94">
        <v>46</v>
      </c>
      <c r="B94">
        <v>3.3</v>
      </c>
    </row>
    <row r="95" spans="1:2" ht="15.75" customHeight="1" x14ac:dyDescent="0.2">
      <c r="A95">
        <v>46.5</v>
      </c>
      <c r="B95">
        <v>3.3</v>
      </c>
    </row>
    <row r="96" spans="1:2" ht="15.75" customHeight="1" x14ac:dyDescent="0.2">
      <c r="A96">
        <v>47</v>
      </c>
      <c r="B96">
        <v>3.4</v>
      </c>
    </row>
    <row r="97" spans="1:2" ht="15.75" customHeight="1" x14ac:dyDescent="0.2">
      <c r="A97">
        <v>47.5</v>
      </c>
      <c r="B97">
        <v>3.4</v>
      </c>
    </row>
    <row r="98" spans="1:2" ht="15.75" customHeight="1" x14ac:dyDescent="0.2">
      <c r="A98">
        <v>48</v>
      </c>
      <c r="B98">
        <v>3.4</v>
      </c>
    </row>
    <row r="99" spans="1:2" ht="15.75" customHeight="1" x14ac:dyDescent="0.2">
      <c r="A99">
        <v>48.5</v>
      </c>
      <c r="B99">
        <v>3.4</v>
      </c>
    </row>
    <row r="100" spans="1:2" ht="15.75" customHeight="1" x14ac:dyDescent="0.2">
      <c r="A100">
        <v>49</v>
      </c>
      <c r="B100">
        <v>3.5</v>
      </c>
    </row>
    <row r="101" spans="1:2" ht="15.75" customHeight="1" x14ac:dyDescent="0.2">
      <c r="A101">
        <v>49.5</v>
      </c>
      <c r="B101">
        <v>3.5</v>
      </c>
    </row>
    <row r="102" spans="1:2" ht="15.75" customHeight="1" x14ac:dyDescent="0.2">
      <c r="A102">
        <v>50</v>
      </c>
      <c r="B102">
        <v>3.5</v>
      </c>
    </row>
    <row r="103" spans="1:2" ht="15.75" customHeight="1" x14ac:dyDescent="0.2">
      <c r="A103">
        <v>50.5</v>
      </c>
      <c r="B103">
        <v>3.5</v>
      </c>
    </row>
    <row r="104" spans="1:2" ht="15.75" customHeight="1" x14ac:dyDescent="0.2">
      <c r="A104">
        <v>51</v>
      </c>
      <c r="B104">
        <v>3.6</v>
      </c>
    </row>
    <row r="105" spans="1:2" ht="15.75" customHeight="1" x14ac:dyDescent="0.2">
      <c r="A105">
        <v>51.5</v>
      </c>
      <c r="B105">
        <v>3.6</v>
      </c>
    </row>
    <row r="106" spans="1:2" ht="15.75" customHeight="1" x14ac:dyDescent="0.2">
      <c r="A106">
        <v>52</v>
      </c>
      <c r="B106">
        <v>3.6</v>
      </c>
    </row>
    <row r="107" spans="1:2" ht="15.75" customHeight="1" x14ac:dyDescent="0.2">
      <c r="A107">
        <v>52.5</v>
      </c>
      <c r="B107">
        <v>3.6</v>
      </c>
    </row>
    <row r="108" spans="1:2" ht="15.75" customHeight="1" x14ac:dyDescent="0.2">
      <c r="A108">
        <v>53</v>
      </c>
      <c r="B108">
        <v>3.7</v>
      </c>
    </row>
    <row r="109" spans="1:2" ht="15.75" customHeight="1" x14ac:dyDescent="0.2">
      <c r="A109">
        <v>53.5</v>
      </c>
      <c r="B109">
        <v>3.7</v>
      </c>
    </row>
    <row r="110" spans="1:2" ht="15.75" customHeight="1" x14ac:dyDescent="0.2">
      <c r="A110">
        <v>54</v>
      </c>
      <c r="B110">
        <v>3.7</v>
      </c>
    </row>
    <row r="111" spans="1:2" ht="15.75" customHeight="1" x14ac:dyDescent="0.2">
      <c r="A111">
        <v>54.5</v>
      </c>
      <c r="B111">
        <v>3.7</v>
      </c>
    </row>
    <row r="112" spans="1:2" ht="15.75" customHeight="1" x14ac:dyDescent="0.2">
      <c r="A112">
        <v>55</v>
      </c>
      <c r="B112">
        <v>3.8</v>
      </c>
    </row>
    <row r="113" spans="1:2" ht="15.75" customHeight="1" x14ac:dyDescent="0.2">
      <c r="A113">
        <v>55.5</v>
      </c>
      <c r="B113">
        <v>3.8</v>
      </c>
    </row>
    <row r="114" spans="1:2" ht="15.75" customHeight="1" x14ac:dyDescent="0.2">
      <c r="A114">
        <v>56</v>
      </c>
      <c r="B114">
        <v>3.8</v>
      </c>
    </row>
    <row r="115" spans="1:2" ht="15.75" customHeight="1" x14ac:dyDescent="0.2">
      <c r="A115">
        <v>56.5</v>
      </c>
      <c r="B115">
        <v>3.8</v>
      </c>
    </row>
    <row r="116" spans="1:2" ht="15.75" customHeight="1" x14ac:dyDescent="0.2">
      <c r="A116">
        <v>57</v>
      </c>
      <c r="B116">
        <v>3.9</v>
      </c>
    </row>
    <row r="117" spans="1:2" ht="15.75" customHeight="1" x14ac:dyDescent="0.2">
      <c r="A117">
        <v>57.5</v>
      </c>
      <c r="B117">
        <v>3.9</v>
      </c>
    </row>
    <row r="118" spans="1:2" ht="15.75" customHeight="1" x14ac:dyDescent="0.2">
      <c r="A118">
        <v>58</v>
      </c>
      <c r="B118">
        <v>3.9</v>
      </c>
    </row>
    <row r="119" spans="1:2" ht="15.75" customHeight="1" x14ac:dyDescent="0.2">
      <c r="A119">
        <v>58.5</v>
      </c>
      <c r="B119">
        <v>3.9</v>
      </c>
    </row>
    <row r="120" spans="1:2" ht="15.75" customHeight="1" x14ac:dyDescent="0.2">
      <c r="A120">
        <v>59</v>
      </c>
      <c r="B120">
        <v>4</v>
      </c>
    </row>
    <row r="121" spans="1:2" ht="15.75" customHeight="1" x14ac:dyDescent="0.2">
      <c r="A121">
        <v>59.5</v>
      </c>
      <c r="B121">
        <v>4</v>
      </c>
    </row>
    <row r="122" spans="1:2" ht="15.75" customHeight="1" x14ac:dyDescent="0.2">
      <c r="A122">
        <v>60</v>
      </c>
      <c r="B122">
        <v>4</v>
      </c>
    </row>
    <row r="123" spans="1:2" ht="15.75" customHeight="1" x14ac:dyDescent="0.2">
      <c r="A123">
        <v>60.5</v>
      </c>
      <c r="B123">
        <v>4</v>
      </c>
    </row>
    <row r="124" spans="1:2" ht="15.75" customHeight="1" x14ac:dyDescent="0.2">
      <c r="A124">
        <v>61</v>
      </c>
      <c r="B124">
        <v>4.0999999999999996</v>
      </c>
    </row>
    <row r="125" spans="1:2" ht="15.75" customHeight="1" x14ac:dyDescent="0.2">
      <c r="A125">
        <v>61.5</v>
      </c>
      <c r="B125">
        <v>4.0999999999999996</v>
      </c>
    </row>
    <row r="126" spans="1:2" ht="15.75" customHeight="1" x14ac:dyDescent="0.2">
      <c r="A126">
        <v>62</v>
      </c>
      <c r="B126">
        <v>4.2</v>
      </c>
    </row>
    <row r="127" spans="1:2" ht="15.75" customHeight="1" x14ac:dyDescent="0.2">
      <c r="A127">
        <v>62.5</v>
      </c>
      <c r="B127">
        <v>4.2</v>
      </c>
    </row>
    <row r="128" spans="1:2" ht="15.75" customHeight="1" x14ac:dyDescent="0.2">
      <c r="A128">
        <v>63</v>
      </c>
      <c r="B128">
        <v>4.2</v>
      </c>
    </row>
    <row r="129" spans="1:2" ht="15.75" customHeight="1" x14ac:dyDescent="0.2">
      <c r="A129">
        <v>63.5</v>
      </c>
      <c r="B129">
        <v>4.3</v>
      </c>
    </row>
    <row r="130" spans="1:2" ht="15.75" customHeight="1" x14ac:dyDescent="0.2">
      <c r="A130">
        <v>64</v>
      </c>
      <c r="B130">
        <v>4.3</v>
      </c>
    </row>
    <row r="131" spans="1:2" ht="15.75" customHeight="1" x14ac:dyDescent="0.2">
      <c r="A131">
        <v>64.5</v>
      </c>
      <c r="B131">
        <v>4.3</v>
      </c>
    </row>
    <row r="132" spans="1:2" ht="15.75" customHeight="1" x14ac:dyDescent="0.2">
      <c r="A132">
        <v>65</v>
      </c>
      <c r="B132">
        <v>4.4000000000000004</v>
      </c>
    </row>
    <row r="133" spans="1:2" ht="15.75" customHeight="1" x14ac:dyDescent="0.2">
      <c r="A133">
        <v>65.5</v>
      </c>
      <c r="B133">
        <v>4.4000000000000004</v>
      </c>
    </row>
    <row r="134" spans="1:2" ht="15.75" customHeight="1" x14ac:dyDescent="0.2">
      <c r="A134">
        <v>66</v>
      </c>
      <c r="B134">
        <v>4.5</v>
      </c>
    </row>
    <row r="135" spans="1:2" ht="15.75" customHeight="1" x14ac:dyDescent="0.2">
      <c r="A135">
        <v>66.5</v>
      </c>
      <c r="B135">
        <v>4.5</v>
      </c>
    </row>
    <row r="136" spans="1:2" ht="15.75" customHeight="1" x14ac:dyDescent="0.2">
      <c r="A136">
        <v>67</v>
      </c>
      <c r="B136">
        <v>4.5</v>
      </c>
    </row>
    <row r="137" spans="1:2" ht="15.75" customHeight="1" x14ac:dyDescent="0.2">
      <c r="A137">
        <v>67.5</v>
      </c>
      <c r="B137">
        <v>4.5999999999999996</v>
      </c>
    </row>
    <row r="138" spans="1:2" ht="15.75" customHeight="1" x14ac:dyDescent="0.2">
      <c r="A138">
        <v>68</v>
      </c>
      <c r="B138">
        <v>4.5999999999999996</v>
      </c>
    </row>
    <row r="139" spans="1:2" ht="15.75" customHeight="1" x14ac:dyDescent="0.2">
      <c r="A139">
        <v>68.5</v>
      </c>
      <c r="B139">
        <v>4.5999999999999996</v>
      </c>
    </row>
    <row r="140" spans="1:2" ht="15.75" customHeight="1" x14ac:dyDescent="0.2">
      <c r="A140">
        <v>69</v>
      </c>
      <c r="B140">
        <v>4.7</v>
      </c>
    </row>
    <row r="141" spans="1:2" ht="15.75" customHeight="1" x14ac:dyDescent="0.2">
      <c r="A141">
        <v>69.5</v>
      </c>
      <c r="B141">
        <v>4.7</v>
      </c>
    </row>
    <row r="142" spans="1:2" ht="15.75" customHeight="1" x14ac:dyDescent="0.2">
      <c r="A142">
        <v>70</v>
      </c>
      <c r="B142">
        <v>4.8</v>
      </c>
    </row>
    <row r="143" spans="1:2" ht="15.75" customHeight="1" x14ac:dyDescent="0.2">
      <c r="A143">
        <v>70.5</v>
      </c>
      <c r="B143">
        <v>4.8</v>
      </c>
    </row>
    <row r="144" spans="1:2" ht="15.75" customHeight="1" x14ac:dyDescent="0.2">
      <c r="A144">
        <v>71</v>
      </c>
      <c r="B144">
        <v>4.8</v>
      </c>
    </row>
    <row r="145" spans="1:2" ht="15.75" customHeight="1" x14ac:dyDescent="0.2">
      <c r="A145">
        <v>71.5</v>
      </c>
      <c r="B145">
        <v>4.9000000000000004</v>
      </c>
    </row>
    <row r="146" spans="1:2" ht="15.75" customHeight="1" x14ac:dyDescent="0.2">
      <c r="A146">
        <v>72</v>
      </c>
      <c r="B146">
        <v>4.9000000000000004</v>
      </c>
    </row>
    <row r="147" spans="1:2" ht="15.75" customHeight="1" x14ac:dyDescent="0.2">
      <c r="A147">
        <v>72.5</v>
      </c>
      <c r="B147">
        <v>4.9000000000000004</v>
      </c>
    </row>
    <row r="148" spans="1:2" ht="15.75" customHeight="1" x14ac:dyDescent="0.2">
      <c r="A148">
        <v>73</v>
      </c>
      <c r="B148">
        <v>5</v>
      </c>
    </row>
    <row r="149" spans="1:2" ht="15.75" customHeight="1" x14ac:dyDescent="0.2">
      <c r="A149">
        <v>73.5</v>
      </c>
      <c r="B149">
        <v>5</v>
      </c>
    </row>
    <row r="150" spans="1:2" ht="15.75" customHeight="1" x14ac:dyDescent="0.2">
      <c r="A150">
        <v>74</v>
      </c>
      <c r="B150">
        <v>5.0999999999999996</v>
      </c>
    </row>
    <row r="151" spans="1:2" ht="15.75" customHeight="1" x14ac:dyDescent="0.2">
      <c r="A151">
        <v>74.5</v>
      </c>
      <c r="B151">
        <v>5.0999999999999996</v>
      </c>
    </row>
    <row r="152" spans="1:2" ht="15.75" customHeight="1" x14ac:dyDescent="0.2">
      <c r="A152">
        <v>75</v>
      </c>
      <c r="B152">
        <v>5.0999999999999996</v>
      </c>
    </row>
    <row r="153" spans="1:2" ht="15.75" customHeight="1" x14ac:dyDescent="0.2">
      <c r="A153">
        <v>75.5</v>
      </c>
      <c r="B153">
        <v>5.2</v>
      </c>
    </row>
    <row r="154" spans="1:2" ht="15.75" customHeight="1" x14ac:dyDescent="0.2">
      <c r="A154">
        <v>76</v>
      </c>
      <c r="B154">
        <v>5.2</v>
      </c>
    </row>
    <row r="155" spans="1:2" ht="15.75" customHeight="1" x14ac:dyDescent="0.2">
      <c r="A155">
        <v>76.5</v>
      </c>
      <c r="B155">
        <v>5.2</v>
      </c>
    </row>
    <row r="156" spans="1:2" ht="15.75" customHeight="1" x14ac:dyDescent="0.2">
      <c r="A156">
        <v>77</v>
      </c>
      <c r="B156">
        <v>5.3</v>
      </c>
    </row>
    <row r="157" spans="1:2" ht="15.75" customHeight="1" x14ac:dyDescent="0.2">
      <c r="A157">
        <v>77.5</v>
      </c>
      <c r="B157">
        <v>5.3</v>
      </c>
    </row>
    <row r="158" spans="1:2" ht="15.75" customHeight="1" x14ac:dyDescent="0.2">
      <c r="A158">
        <v>78</v>
      </c>
      <c r="B158">
        <v>5.4</v>
      </c>
    </row>
    <row r="159" spans="1:2" ht="15.75" customHeight="1" x14ac:dyDescent="0.2">
      <c r="A159">
        <v>78.5</v>
      </c>
      <c r="B159">
        <v>5.4</v>
      </c>
    </row>
    <row r="160" spans="1:2" ht="15.75" customHeight="1" x14ac:dyDescent="0.2">
      <c r="A160">
        <v>79</v>
      </c>
      <c r="B160">
        <v>5.4</v>
      </c>
    </row>
    <row r="161" spans="1:2" ht="15.75" customHeight="1" x14ac:dyDescent="0.2">
      <c r="A161">
        <v>79.5</v>
      </c>
      <c r="B161">
        <v>5.5</v>
      </c>
    </row>
    <row r="162" spans="1:2" ht="15.75" customHeight="1" x14ac:dyDescent="0.2">
      <c r="A162">
        <v>80</v>
      </c>
      <c r="B162">
        <v>5.5</v>
      </c>
    </row>
    <row r="163" spans="1:2" ht="15.75" customHeight="1" x14ac:dyDescent="0.2">
      <c r="A163">
        <v>80.5</v>
      </c>
      <c r="B163">
        <v>5.5</v>
      </c>
    </row>
    <row r="164" spans="1:2" ht="15.75" customHeight="1" x14ac:dyDescent="0.2">
      <c r="A164">
        <v>81</v>
      </c>
      <c r="B164">
        <v>5.6</v>
      </c>
    </row>
    <row r="165" spans="1:2" ht="15.75" customHeight="1" x14ac:dyDescent="0.2">
      <c r="A165">
        <v>81.5</v>
      </c>
      <c r="B165">
        <v>5.6</v>
      </c>
    </row>
    <row r="166" spans="1:2" ht="15.75" customHeight="1" x14ac:dyDescent="0.2">
      <c r="A166">
        <v>82</v>
      </c>
      <c r="B166">
        <v>5.7</v>
      </c>
    </row>
    <row r="167" spans="1:2" ht="15.75" customHeight="1" x14ac:dyDescent="0.2">
      <c r="A167">
        <v>82.5</v>
      </c>
      <c r="B167">
        <v>5.7</v>
      </c>
    </row>
    <row r="168" spans="1:2" ht="15.75" customHeight="1" x14ac:dyDescent="0.2">
      <c r="A168">
        <v>83</v>
      </c>
      <c r="B168">
        <v>5.7</v>
      </c>
    </row>
    <row r="169" spans="1:2" ht="15.75" customHeight="1" x14ac:dyDescent="0.2">
      <c r="A169">
        <v>83.5</v>
      </c>
      <c r="B169">
        <v>5.8</v>
      </c>
    </row>
    <row r="170" spans="1:2" ht="15.75" customHeight="1" x14ac:dyDescent="0.2">
      <c r="A170">
        <v>84</v>
      </c>
      <c r="B170">
        <v>5.8</v>
      </c>
    </row>
    <row r="171" spans="1:2" ht="15.75" customHeight="1" x14ac:dyDescent="0.2">
      <c r="A171">
        <v>84.5</v>
      </c>
      <c r="B171">
        <v>5.8</v>
      </c>
    </row>
    <row r="172" spans="1:2" ht="15.75" customHeight="1" x14ac:dyDescent="0.2">
      <c r="A172">
        <v>85</v>
      </c>
      <c r="B172">
        <v>5.9</v>
      </c>
    </row>
    <row r="173" spans="1:2" ht="15.75" customHeight="1" x14ac:dyDescent="0.2">
      <c r="A173">
        <v>85.5</v>
      </c>
      <c r="B173">
        <v>5.9</v>
      </c>
    </row>
    <row r="174" spans="1:2" ht="15.75" customHeight="1" x14ac:dyDescent="0.2">
      <c r="A174">
        <v>86</v>
      </c>
      <c r="B174">
        <v>6</v>
      </c>
    </row>
    <row r="175" spans="1:2" ht="15.75" customHeight="1" x14ac:dyDescent="0.2">
      <c r="A175">
        <v>86.5</v>
      </c>
      <c r="B175">
        <v>6</v>
      </c>
    </row>
    <row r="176" spans="1:2" ht="15.75" customHeight="1" x14ac:dyDescent="0.2">
      <c r="A176">
        <v>87</v>
      </c>
      <c r="B176">
        <v>6</v>
      </c>
    </row>
    <row r="177" spans="1:2" ht="15.75" customHeight="1" x14ac:dyDescent="0.2">
      <c r="A177">
        <v>87.5</v>
      </c>
      <c r="B177">
        <v>6.1</v>
      </c>
    </row>
    <row r="178" spans="1:2" ht="15.75" customHeight="1" x14ac:dyDescent="0.2">
      <c r="A178">
        <v>88</v>
      </c>
      <c r="B178">
        <v>6.1</v>
      </c>
    </row>
    <row r="179" spans="1:2" ht="15.75" customHeight="1" x14ac:dyDescent="0.2">
      <c r="A179">
        <v>88.5</v>
      </c>
      <c r="B179">
        <v>6.1</v>
      </c>
    </row>
    <row r="180" spans="1:2" ht="15.75" customHeight="1" x14ac:dyDescent="0.2">
      <c r="A180">
        <v>89</v>
      </c>
      <c r="B180">
        <v>6.2</v>
      </c>
    </row>
    <row r="181" spans="1:2" ht="15.75" customHeight="1" x14ac:dyDescent="0.2">
      <c r="A181">
        <v>89.5</v>
      </c>
      <c r="B181">
        <v>6.2</v>
      </c>
    </row>
    <row r="182" spans="1:2" ht="15.75" customHeight="1" x14ac:dyDescent="0.2">
      <c r="A182">
        <v>90</v>
      </c>
      <c r="B182">
        <v>6.3</v>
      </c>
    </row>
    <row r="183" spans="1:2" ht="15.75" customHeight="1" x14ac:dyDescent="0.2">
      <c r="A183">
        <v>90.5</v>
      </c>
      <c r="B183">
        <v>6.3</v>
      </c>
    </row>
    <row r="184" spans="1:2" ht="15.75" customHeight="1" x14ac:dyDescent="0.2">
      <c r="A184">
        <v>91</v>
      </c>
      <c r="B184">
        <v>6.3</v>
      </c>
    </row>
    <row r="185" spans="1:2" ht="15.75" customHeight="1" x14ac:dyDescent="0.2">
      <c r="A185">
        <v>91.5</v>
      </c>
      <c r="B185">
        <v>6.4</v>
      </c>
    </row>
    <row r="186" spans="1:2" ht="15.75" customHeight="1" x14ac:dyDescent="0.2">
      <c r="A186">
        <v>92</v>
      </c>
      <c r="B186">
        <v>6.4</v>
      </c>
    </row>
    <row r="187" spans="1:2" ht="15.75" customHeight="1" x14ac:dyDescent="0.2">
      <c r="A187">
        <v>92.5</v>
      </c>
      <c r="B187">
        <v>6.4</v>
      </c>
    </row>
    <row r="188" spans="1:2" ht="15.75" customHeight="1" x14ac:dyDescent="0.2">
      <c r="A188">
        <v>93</v>
      </c>
      <c r="B188">
        <v>6.5</v>
      </c>
    </row>
    <row r="189" spans="1:2" ht="15.75" customHeight="1" x14ac:dyDescent="0.2">
      <c r="A189">
        <v>93.5</v>
      </c>
      <c r="B189">
        <v>6.5</v>
      </c>
    </row>
    <row r="190" spans="1:2" ht="15.75" customHeight="1" x14ac:dyDescent="0.2">
      <c r="A190">
        <v>94</v>
      </c>
      <c r="B190">
        <v>6.6</v>
      </c>
    </row>
    <row r="191" spans="1:2" ht="15.75" customHeight="1" x14ac:dyDescent="0.2">
      <c r="A191">
        <v>94.5</v>
      </c>
      <c r="B191">
        <v>6.6</v>
      </c>
    </row>
    <row r="192" spans="1:2" ht="15.75" customHeight="1" x14ac:dyDescent="0.2">
      <c r="A192">
        <v>95</v>
      </c>
      <c r="B192">
        <v>6.6</v>
      </c>
    </row>
    <row r="193" spans="1:2" ht="15.75" customHeight="1" x14ac:dyDescent="0.2">
      <c r="A193">
        <v>95.5</v>
      </c>
      <c r="B193">
        <v>6.7</v>
      </c>
    </row>
    <row r="194" spans="1:2" ht="15.75" customHeight="1" x14ac:dyDescent="0.2">
      <c r="A194">
        <v>96</v>
      </c>
      <c r="B194">
        <v>6.7</v>
      </c>
    </row>
    <row r="195" spans="1:2" ht="15.75" customHeight="1" x14ac:dyDescent="0.2">
      <c r="A195">
        <v>96.5</v>
      </c>
      <c r="B195">
        <v>6.7</v>
      </c>
    </row>
    <row r="196" spans="1:2" ht="15.75" customHeight="1" x14ac:dyDescent="0.2">
      <c r="A196">
        <v>97</v>
      </c>
      <c r="B196">
        <v>6.8</v>
      </c>
    </row>
    <row r="197" spans="1:2" ht="15.75" customHeight="1" x14ac:dyDescent="0.2">
      <c r="A197">
        <v>97.5</v>
      </c>
      <c r="B197">
        <v>6.8</v>
      </c>
    </row>
    <row r="198" spans="1:2" ht="15.75" customHeight="1" x14ac:dyDescent="0.2">
      <c r="A198">
        <v>98</v>
      </c>
      <c r="B198">
        <v>6.9</v>
      </c>
    </row>
    <row r="199" spans="1:2" ht="15.75" customHeight="1" x14ac:dyDescent="0.2">
      <c r="A199">
        <v>98.5</v>
      </c>
      <c r="B199">
        <v>6.9</v>
      </c>
    </row>
    <row r="200" spans="1:2" ht="15.75" customHeight="1" x14ac:dyDescent="0.2">
      <c r="A200">
        <v>99</v>
      </c>
      <c r="B200">
        <v>6.9</v>
      </c>
    </row>
    <row r="201" spans="1:2" ht="15.75" customHeight="1" x14ac:dyDescent="0.2">
      <c r="A201">
        <v>99.5</v>
      </c>
      <c r="B201">
        <v>7</v>
      </c>
    </row>
    <row r="202" spans="1:2" ht="15.75" customHeight="1" x14ac:dyDescent="0.2">
      <c r="A202">
        <v>100</v>
      </c>
      <c r="B202">
        <v>7</v>
      </c>
    </row>
    <row r="203" spans="1:2" ht="15.75" customHeight="1" x14ac:dyDescent="0.2"/>
    <row r="204" spans="1:2" ht="15.75" customHeight="1" x14ac:dyDescent="0.2"/>
    <row r="205" spans="1:2" ht="15.75" customHeight="1" x14ac:dyDescent="0.2"/>
    <row r="206" spans="1:2" ht="15.75" customHeight="1" x14ac:dyDescent="0.2"/>
    <row r="207" spans="1:2" ht="15.75" customHeight="1" x14ac:dyDescent="0.2"/>
    <row r="208" spans="1: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57" t="s">
        <v>3</v>
      </c>
      <c r="B1" s="6" t="s">
        <v>4</v>
      </c>
      <c r="C1" s="7"/>
      <c r="D1" s="7"/>
      <c r="E1" s="8"/>
    </row>
    <row r="2" spans="1:5" ht="49" thickBot="1" x14ac:dyDescent="0.25">
      <c r="A2" s="58"/>
      <c r="B2" s="9" t="s">
        <v>5</v>
      </c>
      <c r="C2" s="10" t="s">
        <v>6</v>
      </c>
      <c r="D2" s="29" t="s">
        <v>24</v>
      </c>
      <c r="E2" s="11" t="s">
        <v>7</v>
      </c>
    </row>
    <row r="3" spans="1:5" ht="33" thickBot="1" x14ac:dyDescent="0.25">
      <c r="A3" s="12" t="s">
        <v>8</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20</vt:i4>
      </vt:variant>
    </vt:vector>
  </HeadingPairs>
  <TitlesOfParts>
    <vt:vector size="26" baseType="lpstr">
      <vt:lpstr>EVALUACION2</vt:lpstr>
      <vt:lpstr>RUBRICA</vt:lpstr>
      <vt:lpstr>ESCALA_IEP</vt:lpstr>
      <vt:lpstr>ESCALA_PRESENTACION</vt:lpstr>
      <vt:lpstr>ESCALA_TRAB_EQUIP</vt:lpstr>
      <vt:lpstr>RELEVANCIA-PUNTAJE</vt:lpstr>
      <vt:lpstr>EVALUACION2!Área_de_impresión</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Juliomanuel Tapia Acevedo</cp:lastModifiedBy>
  <cp:lastPrinted>2024-10-21T11:16:27Z</cp:lastPrinted>
  <dcterms:created xsi:type="dcterms:W3CDTF">2023-08-07T04:08:01Z</dcterms:created>
  <dcterms:modified xsi:type="dcterms:W3CDTF">2024-11-09T04:18:24Z</dcterms:modified>
</cp:coreProperties>
</file>