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5D1A8D5-12DF-440F-A696-154682D036E4}" xr6:coauthVersionLast="47" xr6:coauthVersionMax="47" xr10:uidLastSave="{00000000-0000-0000-0000-000000000000}"/>
  <bookViews>
    <workbookView xWindow="-120" yWindow="-120" windowWidth="38640" windowHeight="15720" tabRatio="652" firstSheet="2" activeTab="2" xr2:uid="{805BE69F-F581-4128-8FD4-9688D31489C9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7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33" i="1"/>
  <c r="B32" i="1"/>
  <c r="B30" i="1"/>
  <c r="B29" i="1"/>
  <c r="B28" i="1"/>
  <c r="B27" i="1"/>
  <c r="B26" i="1"/>
  <c r="B25" i="1"/>
  <c r="B23" i="1"/>
  <c r="B22" i="1"/>
  <c r="B20" i="1"/>
  <c r="B19" i="1"/>
  <c r="B18" i="1"/>
  <c r="B17" i="1"/>
  <c r="B16" i="1"/>
  <c r="B15" i="1"/>
  <c r="B13" i="1"/>
  <c r="B12" i="1"/>
  <c r="B11" i="1"/>
  <c r="B1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<sst xmlns="http://schemas.openxmlformats.org/spreadsheetml/2006/main" count="237" uniqueCount="70">
  <si>
    <t>Data</t>
  </si>
  <si>
    <t xml:space="preserve">Tipo 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</si>
  <si>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</si>
  <si>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</si>
  <si>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</si>
  <si>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</si>
  <si>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</si>
  <si>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</si>
  <si>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</si>
  <si>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</si>
  <si>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</si>
  <si>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</si>
  <si>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</si>
  <si>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</si>
  <si>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</si>
  <si>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</si>
  <si>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</si>
  <si>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</si>
  <si>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</si>
  <si>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Domésticos</t>
  </si>
  <si>
    <t>Domésticas</t>
  </si>
  <si>
    <t>Presentes</t>
  </si>
  <si>
    <t>Salário mensal</t>
  </si>
  <si>
    <t>Gasolina</t>
  </si>
  <si>
    <t>Supermercado</t>
  </si>
  <si>
    <t>Cinema</t>
  </si>
  <si>
    <t>Odontológia</t>
  </si>
  <si>
    <t>Material Escolar</t>
  </si>
  <si>
    <t>Roupas</t>
  </si>
  <si>
    <t>Ações</t>
  </si>
  <si>
    <t>Apartamento</t>
  </si>
  <si>
    <t>Celular</t>
  </si>
  <si>
    <t>Aniversário</t>
  </si>
  <si>
    <t>Transferência</t>
  </si>
  <si>
    <t>Débito Automático</t>
  </si>
  <si>
    <t>Cartão de Crédito</t>
  </si>
  <si>
    <t>Recebido</t>
  </si>
  <si>
    <t>Pendente</t>
  </si>
  <si>
    <t>Pago</t>
  </si>
  <si>
    <t>Aluguel</t>
  </si>
  <si>
    <t>Recebimento de Aluguel</t>
  </si>
  <si>
    <t>Restaurante</t>
  </si>
  <si>
    <t>Uber</t>
  </si>
  <si>
    <t>Parque de Diversões</t>
  </si>
  <si>
    <t>Medicamentos</t>
  </si>
  <si>
    <t>Curso Online</t>
  </si>
  <si>
    <t>Sapatos</t>
  </si>
  <si>
    <t>Dividendos</t>
  </si>
  <si>
    <t>Internet</t>
  </si>
  <si>
    <t>Tablet</t>
  </si>
  <si>
    <t>Freelance</t>
  </si>
  <si>
    <t>Padaria</t>
  </si>
  <si>
    <t>Passagem de Ônibus</t>
  </si>
  <si>
    <t>Concerto</t>
  </si>
  <si>
    <t>Consulta Médica</t>
  </si>
  <si>
    <t>Livro Didático</t>
  </si>
  <si>
    <t>Acessórios</t>
  </si>
  <si>
    <t>Juros de Poupança</t>
  </si>
  <si>
    <t>Manutenção</t>
  </si>
  <si>
    <t>Fones de Ouvido</t>
  </si>
  <si>
    <t>Rótulos de Linha</t>
  </si>
  <si>
    <t>Total Geral</t>
  </si>
  <si>
    <t>Soma de Valor</t>
  </si>
  <si>
    <t xml:space="preserve"> </t>
  </si>
  <si>
    <t>Mês</t>
  </si>
  <si>
    <t>Salário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</si>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</sst>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vertical="center"/>
    </xf>
    <xf numFmtId="1" fontId="0" fillId="0" borderId="0" xfId="0" applyNumberFormat="1" applyAlignment="1"/>
    <xf numFmtId="1" fontId="0" fillId="0" borderId="0" xfId="1" applyNumberFormat="1" applyFont="1" applyAlignment="1"/>
    <xf numFmtId="0" fontId="2" fillId="2" borderId="0" xfId="2"/>
    <xf numFmtId="0" fontId="0" fillId="0" borderId="0" xfId="0" applyProtection="1">
      <protection locked="0" hidden="1"/>
    </xf>
  </cellXfs>
  <cellStyles count="3">
    <cellStyle name="Ênfase4" xfId="2" builtinId="41"/>
    <cellStyle name="Normal" xfId="0" builtinId="0"/>
    <cellStyle name="Vírgula" xfId="1" builtinId="3"/>
  </cellStyles>
  <dxfs count="16">
    <dxf>
      <numFmt numFmtId="165" formatCode="&quot;R$&quot;\ #,##0.00"/>
    </dxf>
    <dxf>
      <numFmt numFmtId="19" formatCode="dd/mm/yyyy"/>
    </dxf>
    <dxf>
      <numFmt numFmtId="165" formatCode="&quot;R$&quot;\ #,##0.0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19" formatCode="dd/mm/yyyy"/>
      <alignment horizontal="general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gradientFill degree="90">
          <stop position="0">
            <color theme="0"/>
          </stop>
          <stop position="1">
            <color theme="4"/>
          </stop>
        </gradientFill>
      </fill>
      <border diagonalUp="0" diagonalDown="0">
        <left/>
        <right/>
        <top/>
        <bottom/>
        <vertical/>
        <horizontal/>
      </border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165" formatCode="&quot;R$&quot;\ #,##0.00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2" defaultTableStyle="TableStyleMedium2" defaultPivotStyle="PivotStyleLight16">
    <tableStyle name="SlicerStyleDark1 2" pivot="0" table="0" count="10" xr9:uid="{16C99673-45DC-400A-AC19-22295C7C9C42}">
      <tableStyleElement type="wholeTable" dxfId="9"/>
      <tableStyleElement type="headerRow" dxfId="8"/>
    </tableStyle>
    <tableStyle name="SlicerStyleDark1 2 2" pivot="0" table="0" count="10" xr9:uid="{E368DA91-F63B-4237-B352-69DEDC01EECF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1 2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[GastosControle.xlsx]Controller!Tabela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Vestuário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750</c:v>
                </c:pt>
                <c:pt idx="1">
                  <c:v>450</c:v>
                </c:pt>
                <c:pt idx="2">
                  <c:v>900</c:v>
                </c:pt>
                <c:pt idx="3">
                  <c:v>2000</c:v>
                </c:pt>
                <c:pt idx="4">
                  <c:v>420</c:v>
                </c:pt>
                <c:pt idx="5">
                  <c:v>180</c:v>
                </c:pt>
                <c:pt idx="6">
                  <c:v>350</c:v>
                </c:pt>
                <c:pt idx="7">
                  <c:v>250</c:v>
                </c:pt>
                <c:pt idx="8">
                  <c:v>350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F-4721-9A70-0531A19D3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27936959"/>
        <c:axId val="1927934559"/>
      </c:barChart>
      <c:catAx>
        <c:axId val="19279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7934559"/>
        <c:crosses val="autoZero"/>
        <c:auto val="1"/>
        <c:lblAlgn val="ctr"/>
        <c:lblOffset val="100"/>
        <c:noMultiLvlLbl val="0"/>
      </c:catAx>
      <c:valAx>
        <c:axId val="19279345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27936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[GastosControle.xlsx]Controller!Tabela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Controller!$D$19:$D$23</c:f>
              <c:strCache>
                <c:ptCount val="4"/>
                <c:pt idx="0">
                  <c:v>Aluguel</c:v>
                </c:pt>
                <c:pt idx="1">
                  <c:v>Investimentos</c:v>
                </c:pt>
                <c:pt idx="2">
                  <c:v>Renda Fixa</c:v>
                </c:pt>
                <c:pt idx="3">
                  <c:v>Salário</c:v>
                </c:pt>
              </c:strCache>
            </c:strRef>
          </c:cat>
          <c:val>
            <c:numRef>
              <c:f>Controller!$E$19:$E$23</c:f>
              <c:numCache>
                <c:formatCode>"R$"\ #,##0.00</c:formatCode>
                <c:ptCount val="4"/>
                <c:pt idx="0">
                  <c:v>1200</c:v>
                </c:pt>
                <c:pt idx="1">
                  <c:v>1400</c:v>
                </c:pt>
                <c:pt idx="2">
                  <c:v>5000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4-487F-ADFC-97A2B256B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926175"/>
        <c:axId val="234936735"/>
      </c:barChart>
      <c:catAx>
        <c:axId val="2349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936735"/>
        <c:crosses val="autoZero"/>
        <c:auto val="1"/>
        <c:lblAlgn val="ctr"/>
        <c:lblOffset val="100"/>
        <c:noMultiLvlLbl val="0"/>
      </c:catAx>
      <c:valAx>
        <c:axId val="234936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49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3-4711-B2F6-BB87669AD6F6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3-4711-B2F6-BB87669AD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8157999"/>
        <c:axId val="258158479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shade val="76000"/>
              </a:schemeClr>
            </a:solidFill>
            <a:ln>
              <a:solidFill>
                <a:schemeClr val="bg1">
                  <a:lumMod val="95000"/>
                  <a:alpha val="46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40000"/>
                      <a:lumOff val="60000"/>
                      <a:alpha val="96000"/>
                    </a:schemeClr>
                  </a:gs>
                  <a:gs pos="78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3-4711-B2F6-BB87669AD6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3-4711-B2F6-BB87669A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311174447"/>
        <c:axId val="311175407"/>
      </c:barChart>
      <c:catAx>
        <c:axId val="25815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58479"/>
        <c:crosses val="autoZero"/>
        <c:auto val="1"/>
        <c:lblAlgn val="ctr"/>
        <c:lblOffset val="100"/>
        <c:noMultiLvlLbl val="0"/>
      </c:catAx>
      <c:valAx>
        <c:axId val="2581584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58157999"/>
        <c:crosses val="autoZero"/>
        <c:crossBetween val="between"/>
      </c:valAx>
      <c:valAx>
        <c:axId val="31117540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311174447"/>
        <c:crosses val="max"/>
        <c:crossBetween val="between"/>
      </c:valAx>
      <c:catAx>
        <c:axId val="311174447"/>
        <c:scaling>
          <c:orientation val="minMax"/>
        </c:scaling>
        <c:delete val="1"/>
        <c:axPos val="b"/>
        <c:majorTickMark val="out"/>
        <c:minorTickMark val="none"/>
        <c:tickLblPos val="nextTo"/>
        <c:crossAx val="31117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139421</xdr:colOff>
      <xdr:row>25</xdr:row>
      <xdr:rowOff>0</xdr:rowOff>
    </xdr:from>
    <xdr:to>
      <xdr:col>16</xdr:col>
      <xdr:colOff>289205</xdr:colOff>
      <xdr:row>40</xdr:row>
      <xdr:rowOff>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88BC050-004C-F895-463B-ECF716F8ECB5}"/>
            </a:ext>
          </a:extLst>
        </xdr:cNvPr>
        <xdr:cNvGrpSpPr/>
      </xdr:nvGrpSpPr>
      <xdr:grpSpPr>
        <a:xfrm>
          <a:off x="2063471" y="4762500"/>
          <a:ext cx="9293784" cy="2857500"/>
          <a:chOff x="1950243" y="3492630"/>
          <a:chExt cx="7992808" cy="343680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FF6C91F1-0C44-FB30-8F7D-0655CE7D2358}"/>
              </a:ext>
            </a:extLst>
          </xdr:cNvPr>
          <xdr:cNvGrpSpPr/>
        </xdr:nvGrpSpPr>
        <xdr:grpSpPr>
          <a:xfrm>
            <a:off x="1950243" y="3583782"/>
            <a:ext cx="7992808" cy="3345656"/>
            <a:chOff x="2333625" y="130969"/>
            <a:chExt cx="7992808" cy="3345656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03A13C88-33AA-3B93-25CE-F529DECD803C}"/>
                </a:ext>
              </a:extLst>
            </xdr:cNvPr>
            <xdr:cNvGrpSpPr/>
          </xdr:nvGrpSpPr>
          <xdr:grpSpPr>
            <a:xfrm>
              <a:off x="2333625" y="130969"/>
              <a:ext cx="7992808" cy="3345656"/>
              <a:chOff x="2333625" y="130969"/>
              <a:chExt cx="7992808" cy="3345656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EA77929D-093D-CC03-6B17-D13E6D9C6709}"/>
                  </a:ext>
                </a:extLst>
              </xdr:cNvPr>
              <xdr:cNvGrpSpPr/>
            </xdr:nvGrpSpPr>
            <xdr:grpSpPr>
              <a:xfrm>
                <a:off x="2333625" y="130969"/>
                <a:ext cx="7992808" cy="3345656"/>
                <a:chOff x="2333625" y="130969"/>
                <a:chExt cx="7992808" cy="3345656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E072F4F7-28CF-596D-69F7-4A78DA8BB949}"/>
                    </a:ext>
                  </a:extLst>
                </xdr:cNvPr>
                <xdr:cNvSpPr/>
              </xdr:nvSpPr>
              <xdr:spPr>
                <a:xfrm>
                  <a:off x="2333625" y="130969"/>
                  <a:ext cx="7987834" cy="3345656"/>
                </a:xfrm>
                <a:prstGeom prst="roundRect">
                  <a:avLst>
                    <a:gd name="adj" fmla="val 2993"/>
                  </a:avLst>
                </a:prstGeom>
                <a:ln>
                  <a:noFill/>
                </a:ln>
              </xdr:spPr>
              <xdr:style>
                <a:lnRef idx="2">
                  <a:schemeClr val="accent4"/>
                </a:lnRef>
                <a:fillRef idx="1">
                  <a:schemeClr val="lt1"/>
                </a:fillRef>
                <a:effectRef idx="0">
                  <a:schemeClr val="accent4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D875D21D-5B1E-B3D0-2701-82377E37AC6D}"/>
                    </a:ext>
                  </a:extLst>
                </xdr:cNvPr>
                <xdr:cNvSpPr/>
              </xdr:nvSpPr>
              <xdr:spPr>
                <a:xfrm>
                  <a:off x="2337339" y="130969"/>
                  <a:ext cx="7989094" cy="726281"/>
                </a:xfrm>
                <a:prstGeom prst="round2SameRect">
                  <a:avLst>
                    <a:gd name="adj1" fmla="val 1159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pt-BR" sz="11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2833C86-E389-43AA-BAA3-71EDF5ED341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24127" y="1000126"/>
              <a:ext cx="7786686" cy="225333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0A9640D-E666-2D2F-27C3-785A766EB9F6}"/>
                </a:ext>
              </a:extLst>
            </xdr:cNvPr>
            <xdr:cNvSpPr txBox="1"/>
          </xdr:nvSpPr>
          <xdr:spPr>
            <a:xfrm>
              <a:off x="3106610" y="237504"/>
              <a:ext cx="1073946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19" name="Gráfico 18" descr="Transferência1 estrutura de tópicos">
            <a:extLst>
              <a:ext uri="{FF2B5EF4-FFF2-40B4-BE49-F238E27FC236}">
                <a16:creationId xmlns:a16="http://schemas.microsoft.com/office/drawing/2014/main" id="{2C920F11-353F-1A7E-29F0-D623499215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22257" y="3492630"/>
            <a:ext cx="551822" cy="91903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120634</xdr:colOff>
      <xdr:row>10</xdr:row>
      <xdr:rowOff>0</xdr:rowOff>
    </xdr:from>
    <xdr:to>
      <xdr:col>8</xdr:col>
      <xdr:colOff>104773</xdr:colOff>
      <xdr:row>24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CAD7048-9344-FADB-385C-E5E877F28850}"/>
            </a:ext>
          </a:extLst>
        </xdr:cNvPr>
        <xdr:cNvGrpSpPr/>
      </xdr:nvGrpSpPr>
      <xdr:grpSpPr>
        <a:xfrm>
          <a:off x="2044684" y="1905000"/>
          <a:ext cx="4251339" cy="2667000"/>
          <a:chOff x="1946610" y="57149"/>
          <a:chExt cx="4841011" cy="3376614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FFC3CC1-CD9F-010F-C535-86C45223415A}"/>
              </a:ext>
            </a:extLst>
          </xdr:cNvPr>
          <xdr:cNvGrpSpPr/>
        </xdr:nvGrpSpPr>
        <xdr:grpSpPr>
          <a:xfrm>
            <a:off x="1946610" y="69058"/>
            <a:ext cx="4841011" cy="3364705"/>
            <a:chOff x="2422860" y="3783807"/>
            <a:chExt cx="4841011" cy="336470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64D494F5-5817-9396-6C45-EE5B74E3C19B}"/>
                </a:ext>
              </a:extLst>
            </xdr:cNvPr>
            <xdr:cNvGrpSpPr/>
          </xdr:nvGrpSpPr>
          <xdr:grpSpPr>
            <a:xfrm>
              <a:off x="2422860" y="3783807"/>
              <a:ext cx="4841011" cy="3364705"/>
              <a:chOff x="1922798" y="3688557"/>
              <a:chExt cx="4841011" cy="3364705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E766609B-63C8-4DBB-9511-F3CC9455247E}"/>
                  </a:ext>
                </a:extLst>
              </xdr:cNvPr>
              <xdr:cNvGrpSpPr/>
            </xdr:nvGrpSpPr>
            <xdr:grpSpPr>
              <a:xfrm>
                <a:off x="1922798" y="3688557"/>
                <a:ext cx="4841011" cy="3345656"/>
                <a:chOff x="2327630" y="130969"/>
                <a:chExt cx="7989095" cy="3345656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B8CB0BE6-29B8-6DA6-B434-13F09E70D112}"/>
                    </a:ext>
                  </a:extLst>
                </xdr:cNvPr>
                <xdr:cNvSpPr/>
              </xdr:nvSpPr>
              <xdr:spPr>
                <a:xfrm>
                  <a:off x="2333625" y="130969"/>
                  <a:ext cx="7982819" cy="3345656"/>
                </a:xfrm>
                <a:prstGeom prst="roundRect">
                  <a:avLst>
                    <a:gd name="adj" fmla="val 3330"/>
                  </a:avLst>
                </a:prstGeom>
                <a:ln>
                  <a:noFill/>
                </a:ln>
              </xdr:spPr>
              <xdr:style>
                <a:lnRef idx="2">
                  <a:schemeClr val="accent4"/>
                </a:lnRef>
                <a:fillRef idx="1">
                  <a:schemeClr val="lt1"/>
                </a:fillRef>
                <a:effectRef idx="0">
                  <a:schemeClr val="accent4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925C0BBE-3128-A4F4-DAC0-976E89F5FA58}"/>
                    </a:ext>
                  </a:extLst>
                </xdr:cNvPr>
                <xdr:cNvSpPr/>
              </xdr:nvSpPr>
              <xdr:spPr>
                <a:xfrm>
                  <a:off x="2327630" y="130969"/>
                  <a:ext cx="7989095" cy="726281"/>
                </a:xfrm>
                <a:prstGeom prst="round2SameRect">
                  <a:avLst>
                    <a:gd name="adj1" fmla="val 16791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pt-BR" sz="11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6AE29D96-5239-4517-978A-097745292B9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19312" y="4476749"/>
              <a:ext cx="4572000" cy="25765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32AE954-1989-4AC4-9EB5-E2CE57256F36}"/>
                </a:ext>
              </a:extLst>
            </xdr:cNvPr>
            <xdr:cNvSpPr txBox="1"/>
          </xdr:nvSpPr>
          <xdr:spPr>
            <a:xfrm>
              <a:off x="3345657" y="3952874"/>
              <a:ext cx="1716448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F8A323F9-055C-550B-7D81-316377AE7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07406" y="57149"/>
            <a:ext cx="702469" cy="702469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19050</xdr:colOff>
      <xdr:row>8</xdr:row>
      <xdr:rowOff>38100</xdr:rowOff>
    </xdr:from>
    <xdr:to>
      <xdr:col>1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6EA5064D-7308-4F3C-9055-F956CAAA9AA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62100"/>
              <a:ext cx="19050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0</xdr:row>
      <xdr:rowOff>47625</xdr:rowOff>
    </xdr:from>
    <xdr:to>
      <xdr:col>1</xdr:col>
      <xdr:colOff>0</xdr:colOff>
      <xdr:row>8</xdr:row>
      <xdr:rowOff>35625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7014F63A-4526-CA68-DC84-40C95F5EF6C8}"/>
            </a:ext>
          </a:extLst>
        </xdr:cNvPr>
        <xdr:cNvGrpSpPr>
          <a:grpSpLocks noChangeAspect="1"/>
        </xdr:cNvGrpSpPr>
      </xdr:nvGrpSpPr>
      <xdr:grpSpPr>
        <a:xfrm>
          <a:off x="0" y="47625"/>
          <a:ext cx="1924050" cy="1512000"/>
          <a:chOff x="2155032" y="2452688"/>
          <a:chExt cx="1928813" cy="1143000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BC06642E-2D7B-2B44-4E92-2EB1B8AF6F47}"/>
              </a:ext>
            </a:extLst>
          </xdr:cNvPr>
          <xdr:cNvSpPr/>
        </xdr:nvSpPr>
        <xdr:spPr>
          <a:xfrm>
            <a:off x="2155032" y="2452688"/>
            <a:ext cx="1928813" cy="1143000"/>
          </a:xfrm>
          <a:prstGeom prst="roundRect">
            <a:avLst>
              <a:gd name="adj" fmla="val 0"/>
            </a:avLst>
          </a:prstGeom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 b="1" u="none" kern="1200"/>
              <a:t>Money APP</a:t>
            </a:r>
          </a:p>
        </xdr:txBody>
      </xdr:sp>
      <xdr:pic>
        <xdr:nvPicPr>
          <xdr:cNvPr id="55" name="Gráfico 54" descr="Dinheiro com preenchimento sólido">
            <a:extLst>
              <a:ext uri="{FF2B5EF4-FFF2-40B4-BE49-F238E27FC236}">
                <a16:creationId xmlns:a16="http://schemas.microsoft.com/office/drawing/2014/main" id="{BB7841F2-F46C-70CA-AFA7-F7F69DDAC2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flipH="1">
            <a:off x="3548064" y="2797970"/>
            <a:ext cx="369094" cy="36909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273032</xdr:colOff>
      <xdr:row>9</xdr:row>
      <xdr:rowOff>180975</xdr:rowOff>
    </xdr:from>
    <xdr:to>
      <xdr:col>16</xdr:col>
      <xdr:colOff>257025</xdr:colOff>
      <xdr:row>23</xdr:row>
      <xdr:rowOff>180975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0D40B46A-BD4B-C419-C3DB-34B65F33B2A4}"/>
            </a:ext>
          </a:extLst>
        </xdr:cNvPr>
        <xdr:cNvGrpSpPr/>
      </xdr:nvGrpSpPr>
      <xdr:grpSpPr>
        <a:xfrm>
          <a:off x="7073882" y="1895475"/>
          <a:ext cx="4251193" cy="2667000"/>
          <a:chOff x="7406800" y="1647747"/>
          <a:chExt cx="4860206" cy="2924253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D04B230E-6B93-4FFC-9530-A40AC32BE7CB}"/>
              </a:ext>
            </a:extLst>
          </xdr:cNvPr>
          <xdr:cNvGrpSpPr/>
        </xdr:nvGrpSpPr>
        <xdr:grpSpPr>
          <a:xfrm>
            <a:off x="7406800" y="1647747"/>
            <a:ext cx="4860206" cy="2924253"/>
            <a:chOff x="1946605" y="57149"/>
            <a:chExt cx="4843554" cy="3357565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D6C49356-A1BE-2E84-189C-488F8A393420}"/>
                </a:ext>
              </a:extLst>
            </xdr:cNvPr>
            <xdr:cNvGrpSpPr/>
          </xdr:nvGrpSpPr>
          <xdr:grpSpPr>
            <a:xfrm>
              <a:off x="1946605" y="69058"/>
              <a:ext cx="4843554" cy="3345656"/>
              <a:chOff x="2422855" y="3783807"/>
              <a:chExt cx="4843554" cy="3345656"/>
            </a:xfrm>
          </xdr:grpSpPr>
          <xdr:grpSp>
            <xdr:nvGrpSpPr>
              <xdr:cNvPr id="31" name="Agrupar 30">
                <a:extLst>
                  <a:ext uri="{FF2B5EF4-FFF2-40B4-BE49-F238E27FC236}">
                    <a16:creationId xmlns:a16="http://schemas.microsoft.com/office/drawing/2014/main" id="{1B7345B4-F136-C65C-417F-3C1636C31041}"/>
                  </a:ext>
                </a:extLst>
              </xdr:cNvPr>
              <xdr:cNvGrpSpPr/>
            </xdr:nvGrpSpPr>
            <xdr:grpSpPr>
              <a:xfrm>
                <a:off x="2422855" y="3783807"/>
                <a:ext cx="4843554" cy="3345656"/>
                <a:chOff x="2327621" y="130969"/>
                <a:chExt cx="7993291" cy="3345656"/>
              </a:xfrm>
            </xdr:grpSpPr>
            <xdr:sp macro="" textlink="">
              <xdr:nvSpPr>
                <xdr:cNvPr id="33" name="Retângulo: Cantos Arredondados 32">
                  <a:extLst>
                    <a:ext uri="{FF2B5EF4-FFF2-40B4-BE49-F238E27FC236}">
                      <a16:creationId xmlns:a16="http://schemas.microsoft.com/office/drawing/2014/main" id="{A5B07AED-4C4A-C9CC-4517-F74DC8A346C5}"/>
                    </a:ext>
                  </a:extLst>
                </xdr:cNvPr>
                <xdr:cNvSpPr/>
              </xdr:nvSpPr>
              <xdr:spPr>
                <a:xfrm>
                  <a:off x="2333625" y="130969"/>
                  <a:ext cx="7987287" cy="3345656"/>
                </a:xfrm>
                <a:prstGeom prst="roundRect">
                  <a:avLst>
                    <a:gd name="adj" fmla="val 3764"/>
                  </a:avLst>
                </a:prstGeom>
                <a:ln>
                  <a:noFill/>
                </a:ln>
              </xdr:spPr>
              <xdr:style>
                <a:lnRef idx="2">
                  <a:schemeClr val="accent4"/>
                </a:lnRef>
                <a:fillRef idx="1">
                  <a:schemeClr val="lt1"/>
                </a:fillRef>
                <a:effectRef idx="0">
                  <a:schemeClr val="accent4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34" name="Retângulo: Cantos Superiores Arredondados 33">
                  <a:extLst>
                    <a:ext uri="{FF2B5EF4-FFF2-40B4-BE49-F238E27FC236}">
                      <a16:creationId xmlns:a16="http://schemas.microsoft.com/office/drawing/2014/main" id="{989689DD-E23B-A7C1-BAE1-68AB4A080E97}"/>
                    </a:ext>
                  </a:extLst>
                </xdr:cNvPr>
                <xdr:cNvSpPr/>
              </xdr:nvSpPr>
              <xdr:spPr>
                <a:xfrm>
                  <a:off x="2327621" y="130969"/>
                  <a:ext cx="7989094" cy="726282"/>
                </a:xfrm>
                <a:prstGeom prst="round2SameRect">
                  <a:avLst>
                    <a:gd name="adj1" fmla="val 16979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endParaRPr lang="pt-BR" sz="11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  <xdr:sp macro="" textlink="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9BF358DF-4927-622C-6A5E-D2233E458FEE}"/>
                  </a:ext>
                </a:extLst>
              </xdr:cNvPr>
              <xdr:cNvSpPr txBox="1"/>
            </xdr:nvSpPr>
            <xdr:spPr>
              <a:xfrm>
                <a:off x="3345655" y="3952874"/>
                <a:ext cx="2116931" cy="44053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400" b="1" kern="1200">
                    <a:solidFill>
                      <a:schemeClr val="bg1"/>
                    </a:solidFill>
                  </a:rPr>
                  <a:t>Economias</a:t>
                </a:r>
              </a:p>
            </xdr:txBody>
          </xdr:sp>
        </xdr:grpSp>
        <xdr:pic>
          <xdr:nvPicPr>
            <xdr:cNvPr id="28" name="Gráfico 27" descr="Cofrinho com preenchimento sólido">
              <a:extLst>
                <a:ext uri="{FF2B5EF4-FFF2-40B4-BE49-F238E27FC236}">
                  <a16:creationId xmlns:a16="http://schemas.microsoft.com/office/drawing/2014/main" id="{ED172A3F-5A27-9F3D-DED8-58170346F6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rcRect/>
            <a:stretch/>
          </xdr:blipFill>
          <xdr:spPr>
            <a:xfrm>
              <a:off x="2152734" y="57149"/>
              <a:ext cx="611812" cy="702469"/>
            </a:xfrm>
            <a:prstGeom prst="rect">
              <a:avLst/>
            </a:prstGeom>
          </xdr:spPr>
        </xdr:pic>
      </xdr:grpSp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426F9615-54FC-443B-8FD5-48C35A870355}"/>
              </a:ext>
            </a:extLst>
          </xdr:cNvPr>
          <xdr:cNvGraphicFramePr>
            <a:graphicFrameLocks/>
          </xdr:cNvGraphicFramePr>
        </xdr:nvGraphicFramePr>
        <xdr:xfrm>
          <a:off x="8067676" y="2643187"/>
          <a:ext cx="3609974" cy="1905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1</xdr:col>
      <xdr:colOff>125328</xdr:colOff>
      <xdr:row>0</xdr:row>
      <xdr:rowOff>0</xdr:rowOff>
    </xdr:from>
    <xdr:to>
      <xdr:col>16</xdr:col>
      <xdr:colOff>297832</xdr:colOff>
      <xdr:row>8</xdr:row>
      <xdr:rowOff>56381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CB809EBC-2F18-5BBD-8929-AF267FDC1B2E}"/>
            </a:ext>
          </a:extLst>
        </xdr:cNvPr>
        <xdr:cNvGrpSpPr/>
      </xdr:nvGrpSpPr>
      <xdr:grpSpPr>
        <a:xfrm>
          <a:off x="2049378" y="0"/>
          <a:ext cx="9316504" cy="1580381"/>
          <a:chOff x="2314575" y="95250"/>
          <a:chExt cx="9224261" cy="1485131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84455F9E-8972-4318-B268-864B63B326F9}"/>
              </a:ext>
            </a:extLst>
          </xdr:cNvPr>
          <xdr:cNvSpPr/>
        </xdr:nvSpPr>
        <xdr:spPr>
          <a:xfrm>
            <a:off x="2314575" y="190500"/>
            <a:ext cx="9224261" cy="1389881"/>
          </a:xfrm>
          <a:prstGeom prst="roundRect">
            <a:avLst>
              <a:gd name="adj" fmla="val 5719"/>
            </a:avLst>
          </a:prstGeom>
          <a:ln>
            <a:noFill/>
          </a:ln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32C173B5-65D1-749E-175E-A3F3BADE1476}"/>
              </a:ext>
            </a:extLst>
          </xdr:cNvPr>
          <xdr:cNvSpPr txBox="1"/>
        </xdr:nvSpPr>
        <xdr:spPr>
          <a:xfrm>
            <a:off x="3640136" y="321469"/>
            <a:ext cx="2106579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400" kern="1200"/>
              <a:t>Olá</a:t>
            </a:r>
            <a:r>
              <a:rPr lang="pt-BR" sz="2400" kern="1200" baseline="0"/>
              <a:t> Diego</a:t>
            </a:r>
            <a:endParaRPr lang="pt-BR" sz="2400" kern="12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24516B2D-D719-4454-89A8-AF3F389C2B5D}"/>
              </a:ext>
            </a:extLst>
          </xdr:cNvPr>
          <xdr:cNvSpPr txBox="1"/>
        </xdr:nvSpPr>
        <xdr:spPr>
          <a:xfrm>
            <a:off x="3640136" y="845344"/>
            <a:ext cx="2649182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600" kern="1200">
                <a:solidFill>
                  <a:schemeClr val="bg1">
                    <a:lumMod val="85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42" name="Agrupar 4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3D12DDD-503C-E804-256E-C4EF01A4F43C}"/>
              </a:ext>
            </a:extLst>
          </xdr:cNvPr>
          <xdr:cNvGrpSpPr/>
        </xdr:nvGrpSpPr>
        <xdr:grpSpPr>
          <a:xfrm>
            <a:off x="7831380" y="1000438"/>
            <a:ext cx="3502710" cy="339438"/>
            <a:chOff x="4955274" y="1254149"/>
            <a:chExt cx="5312569" cy="381000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5D103C9A-B0A0-4F78-8E82-B5B89510BC57}"/>
                </a:ext>
              </a:extLst>
            </xdr:cNvPr>
            <xdr:cNvSpPr/>
          </xdr:nvSpPr>
          <xdr:spPr>
            <a:xfrm>
              <a:off x="4955274" y="1254149"/>
              <a:ext cx="5312569" cy="381000"/>
            </a:xfrm>
            <a:prstGeom prst="roundRect">
              <a:avLst/>
            </a:prstGeom>
            <a:ln>
              <a:solidFill>
                <a:schemeClr val="tx2">
                  <a:lumMod val="10000"/>
                  <a:lumOff val="90000"/>
                </a:schemeClr>
              </a:solidFill>
            </a:ln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400" b="1" kern="1200">
                  <a:solidFill>
                    <a:schemeClr val="bg1">
                      <a:lumMod val="85000"/>
                    </a:schemeClr>
                  </a:solidFill>
                </a:rPr>
                <a:t>        Pesquisar dados...</a:t>
              </a:r>
            </a:p>
          </xdr:txBody>
        </xdr:sp>
        <xdr:pic>
          <xdr:nvPicPr>
            <xdr:cNvPr id="41" name="Gráfico 40" descr="Lupa com preenchimento sólido">
              <a:extLst>
                <a:ext uri="{FF2B5EF4-FFF2-40B4-BE49-F238E27FC236}">
                  <a16:creationId xmlns:a16="http://schemas.microsoft.com/office/drawing/2014/main" id="{D47EDA4E-E4EF-F6D0-C051-756938C90D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667919" y="1275182"/>
              <a:ext cx="499800" cy="331614"/>
            </a:xfrm>
            <a:prstGeom prst="rect">
              <a:avLst/>
            </a:prstGeom>
          </xdr:spPr>
        </xdr:pic>
      </xdr:grpSp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CF741786-C52C-9F30-62DD-F544B7C065A9}"/>
              </a:ext>
            </a:extLst>
          </xdr:cNvPr>
          <xdr:cNvGrpSpPr/>
        </xdr:nvGrpSpPr>
        <xdr:grpSpPr>
          <a:xfrm>
            <a:off x="2447925" y="95250"/>
            <a:ext cx="1266825" cy="1306537"/>
            <a:chOff x="2447925" y="95250"/>
            <a:chExt cx="1266825" cy="1306537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7D0B82A1-AA8F-4826-946C-807147678787}"/>
                </a:ext>
              </a:extLst>
            </xdr:cNvPr>
            <xdr:cNvSpPr/>
          </xdr:nvSpPr>
          <xdr:spPr>
            <a:xfrm>
              <a:off x="2533650" y="381000"/>
              <a:ext cx="1066800" cy="1020787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1B53E45C-65CB-2969-A635-DF45D4942B9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23384"/>
            <a:stretch/>
          </xdr:blipFill>
          <xdr:spPr>
            <a:xfrm>
              <a:off x="2447925" y="95250"/>
              <a:ext cx="1266825" cy="1297781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Castro" refreshedDate="45684.004249305559" createdVersion="8" refreshedVersion="8" minRefreshableVersion="3" recordCount="40" xr:uid="{4274DE90-86C4-499D-A469-12EF5AE2260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3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" numFmtId="0">
      <sharedItems count="14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Aluguel"/>
        <s v="Salário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50" maxValue="12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173586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Odontológi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Roupas"/>
    <n v="600"/>
    <s v="Cartão de Crédito"/>
    <s v="Pendente"/>
  </r>
  <r>
    <d v="2024-08-15T00:00:00"/>
    <x v="0"/>
    <x v="0"/>
    <x v="7"/>
    <s v="Ações"/>
    <n v="800"/>
    <s v="Transferência"/>
    <s v="Recebido"/>
  </r>
  <r>
    <d v="2024-08-15T00:00:00"/>
    <x v="0"/>
    <x v="1"/>
    <x v="8"/>
    <s v="Apartamento"/>
    <n v="150"/>
    <s v="Transferência"/>
    <s v="Pago"/>
  </r>
  <r>
    <d v="2024-08-18T00:00:00"/>
    <x v="0"/>
    <x v="1"/>
    <x v="9"/>
    <s v="Celular"/>
    <n v="1200"/>
    <s v="Cartão de Crédito"/>
    <s v="Pendente"/>
  </r>
  <r>
    <d v="2024-08-20T00:00:00"/>
    <x v="0"/>
    <x v="1"/>
    <x v="10"/>
    <s v="Domésticos"/>
    <n v="450"/>
    <s v="Débito Automático"/>
    <s v="Pago"/>
  </r>
  <r>
    <d v="2024-08-22T00:00:00"/>
    <x v="0"/>
    <x v="1"/>
    <x v="11"/>
    <s v="Aniversário"/>
    <n v="180"/>
    <s v="Transferência"/>
    <s v="Pendente"/>
  </r>
  <r>
    <d v="2024-08-24T00:00:00"/>
    <x v="0"/>
    <x v="0"/>
    <x v="12"/>
    <s v="Recebimento de Aluguel"/>
    <n v="1200"/>
    <s v="Transferência"/>
    <s v="Recebido"/>
  </r>
  <r>
    <d v="2024-08-25T00:00:00"/>
    <x v="0"/>
    <x v="1"/>
    <x v="1"/>
    <s v="Restaurante"/>
    <n v="200"/>
    <s v="Cartão de Crédito"/>
    <s v="Pago"/>
  </r>
  <r>
    <d v="2024-08-26T00:00:00"/>
    <x v="0"/>
    <x v="1"/>
    <x v="2"/>
    <s v="Uber"/>
    <n v="50"/>
    <s v="Cartão de Crédito"/>
    <s v="Pendente"/>
  </r>
  <r>
    <d v="2024-08-27T00:00:00"/>
    <x v="0"/>
    <x v="1"/>
    <x v="3"/>
    <s v="Parque de Diversões"/>
    <n v="300"/>
    <s v="Cartão de Crédito"/>
    <s v="Pago"/>
  </r>
  <r>
    <d v="2024-08-28T00:00:00"/>
    <x v="0"/>
    <x v="1"/>
    <x v="4"/>
    <s v="Medicamentos"/>
    <n v="100"/>
    <s v="Débito Automático"/>
    <s v="Pendente"/>
  </r>
  <r>
    <d v="2024-08-29T00:00:00"/>
    <x v="0"/>
    <x v="1"/>
    <x v="5"/>
    <s v="Curso Online"/>
    <n v="500"/>
    <s v="Transferência"/>
    <s v="Pago"/>
  </r>
  <r>
    <d v="2024-08-30T00:00:00"/>
    <x v="0"/>
    <x v="1"/>
    <x v="6"/>
    <s v="Sapatos"/>
    <n v="400"/>
    <s v="Cartão de Crédito"/>
    <s v="Pendente"/>
  </r>
  <r>
    <d v="2024-08-31T00:00:00"/>
    <x v="0"/>
    <x v="0"/>
    <x v="7"/>
    <s v="Dividendos"/>
    <n v="600"/>
    <s v="Transferência"/>
    <s v="Recebido"/>
  </r>
  <r>
    <d v="2024-08-31T00:00:00"/>
    <x v="0"/>
    <x v="1"/>
    <x v="8"/>
    <s v="Internet"/>
    <n v="100"/>
    <s v="Débito Automático"/>
    <s v="Pago"/>
  </r>
  <r>
    <d v="2024-08-31T00:00:00"/>
    <x v="0"/>
    <x v="1"/>
    <x v="9"/>
    <s v="Tablet"/>
    <n v="800"/>
    <s v="Cartão de Crédito"/>
    <s v="Pendente"/>
  </r>
  <r>
    <d v="2024-09-01T00:00:00"/>
    <x v="1"/>
    <x v="0"/>
    <x v="0"/>
    <s v="Freelance"/>
    <n v="1500"/>
    <s v="Transferência"/>
    <s v="Recebido"/>
  </r>
  <r>
    <d v="2024-09-02T00:00:00"/>
    <x v="1"/>
    <x v="1"/>
    <x v="1"/>
    <s v="Padaria"/>
    <n v="80"/>
    <s v="Débito Automático"/>
    <s v="Pago"/>
  </r>
  <r>
    <d v="2024-09-03T00:00:00"/>
    <x v="1"/>
    <x v="1"/>
    <x v="2"/>
    <s v="Passagem de Ônibus"/>
    <n v="120"/>
    <s v="Cartão de Crédito"/>
    <s v="Pago"/>
  </r>
  <r>
    <d v="2024-09-04T00:00:00"/>
    <x v="1"/>
    <x v="1"/>
    <x v="3"/>
    <s v="Concerto"/>
    <n v="250"/>
    <s v="Cartão de Crédito"/>
    <s v="Pendente"/>
  </r>
  <r>
    <d v="2024-09-05T00:00:00"/>
    <x v="1"/>
    <x v="1"/>
    <x v="4"/>
    <s v="Consulta Médica"/>
    <n v="500"/>
    <s v="Transferência"/>
    <s v="Pago"/>
  </r>
  <r>
    <d v="2024-09-06T00:00:00"/>
    <x v="1"/>
    <x v="1"/>
    <x v="5"/>
    <s v="Livro Didático"/>
    <n v="200"/>
    <s v="Débito Automático"/>
    <s v="Pendente"/>
  </r>
  <r>
    <d v="2024-09-07T00:00:00"/>
    <x v="1"/>
    <x v="1"/>
    <x v="6"/>
    <s v="Acessórios"/>
    <n v="150"/>
    <s v="Cartão de Crédito"/>
    <s v="Pendente"/>
  </r>
  <r>
    <d v="2024-09-08T00:00:00"/>
    <x v="1"/>
    <x v="0"/>
    <x v="7"/>
    <s v="Juros de Poupança"/>
    <n v="300"/>
    <s v="Transferência"/>
    <s v="Recebido"/>
  </r>
  <r>
    <d v="2024-09-09T00:00:00"/>
    <x v="1"/>
    <x v="1"/>
    <x v="8"/>
    <s v="Manutenção"/>
    <n v="350"/>
    <s v="Transferência"/>
    <s v="Pago"/>
  </r>
  <r>
    <d v="2024-09-10T00:00:00"/>
    <x v="1"/>
    <x v="1"/>
    <x v="9"/>
    <s v="Fones de Ouvido"/>
    <n v="250"/>
    <s v="Cartão de Crédito"/>
    <s v="Pendente"/>
  </r>
  <r>
    <d v="2024-08-01T00:00:00"/>
    <x v="0"/>
    <x v="0"/>
    <x v="13"/>
    <s v="Salário mensal"/>
    <n v="12000"/>
    <s v="Transferência"/>
    <s v="Pago"/>
  </r>
  <r>
    <d v="2024-09-01T00:00:00"/>
    <x v="1"/>
    <x v="0"/>
    <x v="13"/>
    <s v="Salário mensal"/>
    <n v="12000"/>
    <s v="Transferência"/>
    <s v="Pago"/>
  </r>
  <r>
    <d v="2024-10-26T00:00:00"/>
    <x v="2"/>
    <x v="1"/>
    <x v="2"/>
    <s v="Uber"/>
    <n v="50"/>
    <s v="Cartão de Crédito"/>
    <s v="Pendente"/>
  </r>
  <r>
    <d v="2024-10-27T00:00:00"/>
    <x v="2"/>
    <x v="1"/>
    <x v="3"/>
    <s v="Parque de Diversões"/>
    <n v="300"/>
    <s v="Cartão de Crédito"/>
    <s v="Pago"/>
  </r>
  <r>
    <d v="2024-10-28T00:00:00"/>
    <x v="2"/>
    <x v="1"/>
    <x v="4"/>
    <s v="Medicamentos"/>
    <n v="100"/>
    <s v="Débito Automático"/>
    <s v="Pendente"/>
  </r>
  <r>
    <d v="2024-10-29T00:00:00"/>
    <x v="2"/>
    <x v="1"/>
    <x v="5"/>
    <s v="Curso Online"/>
    <n v="500"/>
    <s v="Transferência"/>
    <s v="Pago"/>
  </r>
  <r>
    <d v="2024-10-30T00:00:00"/>
    <x v="2"/>
    <x v="1"/>
    <x v="6"/>
    <s v="Sapatos"/>
    <n v="400"/>
    <s v="Cartão de Crédito"/>
    <s v="Pendente"/>
  </r>
  <r>
    <d v="2024-10-01T00:00:00"/>
    <x v="2"/>
    <x v="0"/>
    <x v="13"/>
    <s v="Salário mensal"/>
    <n v="12000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9507F-E25E-45F7-8C79-9A48E680C75A}" name="Tabela dinâmica2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8:E23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2"/>
        <item x="10"/>
        <item x="5"/>
        <item x="9"/>
        <item x="7"/>
        <item x="3"/>
        <item x="11"/>
        <item x="0"/>
        <item x="4"/>
        <item x="8"/>
        <item x="2"/>
        <item x="6"/>
        <item x="13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1"/>
    </i>
    <i>
      <x v="5"/>
    </i>
    <i>
      <x v="8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C35ED-7E74-4946-9FD6-6D89A1754D3B}" name="Tabela dinâmica1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4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2"/>
        <item x="10"/>
        <item x="5"/>
        <item x="9"/>
        <item x="7"/>
        <item x="3"/>
        <item x="11"/>
        <item x="0"/>
        <item x="4"/>
        <item x="8"/>
        <item x="2"/>
        <item x="6"/>
        <item x="13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8DFEB2C-65F7-41CF-99F8-E985392AEEB4}" sourceName="Mês">
  <pivotTables>
    <pivotTable tabId="2" name="Tabela dinâmica1"/>
    <pivotTable tabId="2" name="Tabela dinâmica2"/>
  </pivotTables>
  <data>
    <tabular pivotCacheId="91735867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478F828-7CCF-497F-AA1B-15103FF786F7}" cache="SegmentaçãodeDados_Mês" caption="Mês" style="SlicerStyleDark1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5C0B6-2989-4F80-821B-3F50D22AD605}" name="tbl_operations" displayName="tbl_operations" ref="A1:H41" totalsRowShown="0" dataDxfId="10">
  <autoFilter ref="A1:H41" xr:uid="{7FD5C0B6-2989-4F80-821B-3F50D22AD605}"/>
  <tableColumns count="8">
    <tableColumn id="1" xr3:uid="{A45C448D-D085-428B-AE5C-B59F8E9CC690}" name="Data" dataDxfId="5"/>
    <tableColumn id="9" xr3:uid="{45D9F599-AF41-47DB-BE40-2BAEA2BCBBEA}" name="Mês" dataDxfId="3"/>
    <tableColumn id="2" xr3:uid="{24A97680-ECAA-455E-87E0-07441B6E1A41}" name="Tipo " dataDxfId="4"/>
    <tableColumn id="3" xr3:uid="{37915848-AEFE-4993-BAC9-3979DB3FB0FF}" name="Categoria" dataDxfId="15"/>
    <tableColumn id="4" xr3:uid="{FBAC1CD0-5225-4F34-9FD3-8B0D038A6711}" name="Descrição" dataDxfId="14"/>
    <tableColumn id="5" xr3:uid="{5B80CD3A-5417-4EFB-8127-1F38A685DDDD}" name="Valor" dataDxfId="13"/>
    <tableColumn id="6" xr3:uid="{C90B658D-AC06-437F-B9D2-277E43EE0F4E}" name="Operação Bancária" dataDxfId="12"/>
    <tableColumn id="8" xr3:uid="{A831E8DB-183F-42A9-A3EC-AF0FA8101CCB}" name="Statu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16C76-6C2F-44E2-8923-65FAF79FD358}" name="Tabela2" displayName="Tabela2" ref="C6:D18" totalsRowShown="0" headerRowCellStyle="Normal" dataCellStyle="Normal">
  <autoFilter ref="C6:D18" xr:uid="{9E516C76-6C2F-44E2-8923-65FAF79FD358}"/>
  <tableColumns count="2">
    <tableColumn id="1" xr3:uid="{EB321B04-9FBA-4C96-92E9-FE18A9C83E18}" name="Data de Lançamento" dataDxfId="1" dataCellStyle="Normal" totalsRowCellStyle="60% - Ênfase1"/>
    <tableColumn id="2" xr3:uid="{5926B479-9C8E-48B3-AA6C-BE9E8164D1C5}" name="Depósito Reservado" dataDxfId="0" totalsRowDxfId="2" dataCellStyle="Normal" totalsRowCellStyle="60% - Ênfase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3C7-5183-4D08-82BA-51DD5FCB2505}">
  <sheetPr>
    <tabColor theme="3" tint="0.499984740745262"/>
  </sheetPr>
  <dimension ref="A1:H41"/>
  <sheetViews>
    <sheetView topLeftCell="A22" workbookViewId="0">
      <selection activeCell="F47" sqref="F47"/>
    </sheetView>
  </sheetViews>
  <sheetFormatPr defaultRowHeight="15" x14ac:dyDescent="0.25"/>
  <cols>
    <col min="1" max="1" width="10.42578125" style="9" bestFit="1" customWidth="1"/>
    <col min="2" max="2" width="10.42578125" style="9" customWidth="1"/>
    <col min="3" max="3" width="9.140625" bestFit="1" customWidth="1"/>
    <col min="4" max="4" width="13.42578125" bestFit="1" customWidth="1"/>
    <col min="5" max="5" width="22.42578125" bestFit="1" customWidth="1"/>
    <col min="6" max="6" width="11.7109375" style="2" bestFit="1" customWidth="1"/>
    <col min="7" max="7" width="20.140625" bestFit="1" customWidth="1"/>
  </cols>
  <sheetData>
    <row r="1" spans="1:8" x14ac:dyDescent="0.25">
      <c r="A1" s="9" t="s">
        <v>0</v>
      </c>
      <c r="B1" s="9" t="s">
        <v>64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3">
        <v>45505</v>
      </c>
      <c r="B2" s="15">
        <v>8</v>
      </c>
      <c r="C2" s="4" t="s">
        <v>7</v>
      </c>
      <c r="D2" s="4" t="s">
        <v>9</v>
      </c>
      <c r="E2" s="4" t="s">
        <v>22</v>
      </c>
      <c r="F2" s="5">
        <v>5000</v>
      </c>
      <c r="G2" s="4" t="s">
        <v>33</v>
      </c>
      <c r="H2" s="4" t="s">
        <v>36</v>
      </c>
    </row>
    <row r="3" spans="1:8" x14ac:dyDescent="0.25">
      <c r="A3" s="3">
        <v>45505</v>
      </c>
      <c r="B3" s="16">
        <f>MONTH(tbl_operations[[#This Row],[Data]])</f>
        <v>8</v>
      </c>
      <c r="C3" s="4" t="s">
        <v>8</v>
      </c>
      <c r="D3" s="4" t="s">
        <v>10</v>
      </c>
      <c r="E3" s="4" t="s">
        <v>24</v>
      </c>
      <c r="F3" s="5">
        <v>550</v>
      </c>
      <c r="G3" s="4" t="s">
        <v>34</v>
      </c>
      <c r="H3" s="4" t="s">
        <v>37</v>
      </c>
    </row>
    <row r="4" spans="1:8" x14ac:dyDescent="0.25">
      <c r="A4" s="3">
        <v>45507</v>
      </c>
      <c r="B4" s="16">
        <f>MONTH(tbl_operations[[#This Row],[Data]])</f>
        <v>8</v>
      </c>
      <c r="C4" s="4" t="s">
        <v>8</v>
      </c>
      <c r="D4" s="4" t="s">
        <v>11</v>
      </c>
      <c r="E4" s="4" t="s">
        <v>23</v>
      </c>
      <c r="F4" s="5">
        <v>300</v>
      </c>
      <c r="G4" s="4" t="s">
        <v>35</v>
      </c>
      <c r="H4" s="4" t="s">
        <v>38</v>
      </c>
    </row>
    <row r="5" spans="1:8" x14ac:dyDescent="0.25">
      <c r="A5" s="3">
        <v>45509</v>
      </c>
      <c r="B5" s="16">
        <f>MONTH(tbl_operations[[#This Row],[Data]])</f>
        <v>8</v>
      </c>
      <c r="C5" s="4" t="s">
        <v>8</v>
      </c>
      <c r="D5" s="4" t="s">
        <v>12</v>
      </c>
      <c r="E5" s="4" t="s">
        <v>25</v>
      </c>
      <c r="F5" s="5">
        <v>120</v>
      </c>
      <c r="G5" s="4" t="s">
        <v>35</v>
      </c>
      <c r="H5" s="4" t="s">
        <v>38</v>
      </c>
    </row>
    <row r="6" spans="1:8" x14ac:dyDescent="0.25">
      <c r="A6" s="3">
        <v>45511</v>
      </c>
      <c r="B6" s="16">
        <f>MONTH(tbl_operations[[#This Row],[Data]])</f>
        <v>8</v>
      </c>
      <c r="C6" s="4" t="s">
        <v>8</v>
      </c>
      <c r="D6" s="4" t="s">
        <v>13</v>
      </c>
      <c r="E6" s="4" t="s">
        <v>26</v>
      </c>
      <c r="F6" s="5">
        <v>250</v>
      </c>
      <c r="G6" s="4" t="s">
        <v>33</v>
      </c>
      <c r="H6" s="4" t="s">
        <v>38</v>
      </c>
    </row>
    <row r="7" spans="1:8" x14ac:dyDescent="0.25">
      <c r="A7" s="3">
        <v>45514</v>
      </c>
      <c r="B7" s="16">
        <f>MONTH(tbl_operations[[#This Row],[Data]])</f>
        <v>8</v>
      </c>
      <c r="C7" s="4" t="s">
        <v>8</v>
      </c>
      <c r="D7" s="4" t="s">
        <v>14</v>
      </c>
      <c r="E7" s="4" t="s">
        <v>27</v>
      </c>
      <c r="F7" s="5">
        <v>400</v>
      </c>
      <c r="G7" s="4" t="s">
        <v>34</v>
      </c>
      <c r="H7" s="4" t="s">
        <v>37</v>
      </c>
    </row>
    <row r="8" spans="1:8" x14ac:dyDescent="0.25">
      <c r="A8" s="3">
        <v>45516</v>
      </c>
      <c r="B8" s="16">
        <f>MONTH(tbl_operations[[#This Row],[Data]])</f>
        <v>8</v>
      </c>
      <c r="C8" s="4" t="s">
        <v>8</v>
      </c>
      <c r="D8" s="4" t="s">
        <v>15</v>
      </c>
      <c r="E8" s="4" t="s">
        <v>28</v>
      </c>
      <c r="F8" s="5">
        <v>600</v>
      </c>
      <c r="G8" s="4" t="s">
        <v>35</v>
      </c>
      <c r="H8" s="4" t="s">
        <v>37</v>
      </c>
    </row>
    <row r="9" spans="1:8" x14ac:dyDescent="0.25">
      <c r="A9" s="3">
        <v>45519</v>
      </c>
      <c r="B9" s="15">
        <v>8</v>
      </c>
      <c r="C9" s="4" t="s">
        <v>7</v>
      </c>
      <c r="D9" s="4" t="s">
        <v>16</v>
      </c>
      <c r="E9" s="4" t="s">
        <v>29</v>
      </c>
      <c r="F9" s="5">
        <v>800</v>
      </c>
      <c r="G9" s="4" t="s">
        <v>33</v>
      </c>
      <c r="H9" s="4" t="s">
        <v>36</v>
      </c>
    </row>
    <row r="10" spans="1:8" x14ac:dyDescent="0.25">
      <c r="A10" s="3">
        <v>45519</v>
      </c>
      <c r="B10" s="16">
        <f>MONTH(tbl_operations[[#This Row],[Data]])</f>
        <v>8</v>
      </c>
      <c r="C10" s="4" t="s">
        <v>8</v>
      </c>
      <c r="D10" s="4" t="s">
        <v>17</v>
      </c>
      <c r="E10" s="4" t="s">
        <v>30</v>
      </c>
      <c r="F10" s="5">
        <v>150</v>
      </c>
      <c r="G10" s="4" t="s">
        <v>33</v>
      </c>
      <c r="H10" s="4" t="s">
        <v>38</v>
      </c>
    </row>
    <row r="11" spans="1:8" x14ac:dyDescent="0.25">
      <c r="A11" s="3">
        <v>45522</v>
      </c>
      <c r="B11" s="16">
        <f>MONTH(tbl_operations[[#This Row],[Data]])</f>
        <v>8</v>
      </c>
      <c r="C11" s="4" t="s">
        <v>8</v>
      </c>
      <c r="D11" s="4" t="s">
        <v>18</v>
      </c>
      <c r="E11" s="4" t="s">
        <v>31</v>
      </c>
      <c r="F11" s="5">
        <v>1200</v>
      </c>
      <c r="G11" s="4" t="s">
        <v>35</v>
      </c>
      <c r="H11" s="4" t="s">
        <v>37</v>
      </c>
    </row>
    <row r="12" spans="1:8" x14ac:dyDescent="0.25">
      <c r="A12" s="3">
        <v>45524</v>
      </c>
      <c r="B12" s="16">
        <f>MONTH(tbl_operations[[#This Row],[Data]])</f>
        <v>8</v>
      </c>
      <c r="C12" s="4" t="s">
        <v>8</v>
      </c>
      <c r="D12" s="4" t="s">
        <v>20</v>
      </c>
      <c r="E12" s="4" t="s">
        <v>19</v>
      </c>
      <c r="F12" s="5">
        <v>450</v>
      </c>
      <c r="G12" s="4" t="s">
        <v>34</v>
      </c>
      <c r="H12" s="4" t="s">
        <v>38</v>
      </c>
    </row>
    <row r="13" spans="1:8" x14ac:dyDescent="0.25">
      <c r="A13" s="3">
        <v>45526</v>
      </c>
      <c r="B13" s="16">
        <f>MONTH(tbl_operations[[#This Row],[Data]])</f>
        <v>8</v>
      </c>
      <c r="C13" s="4" t="s">
        <v>8</v>
      </c>
      <c r="D13" s="4" t="s">
        <v>21</v>
      </c>
      <c r="E13" s="4" t="s">
        <v>32</v>
      </c>
      <c r="F13" s="5">
        <v>180</v>
      </c>
      <c r="G13" s="4" t="s">
        <v>33</v>
      </c>
      <c r="H13" s="4" t="s">
        <v>37</v>
      </c>
    </row>
    <row r="14" spans="1:8" x14ac:dyDescent="0.25">
      <c r="A14" s="6">
        <v>45528</v>
      </c>
      <c r="B14" s="14">
        <v>8</v>
      </c>
      <c r="C14" s="7" t="s">
        <v>7</v>
      </c>
      <c r="D14" s="7" t="s">
        <v>39</v>
      </c>
      <c r="E14" s="7" t="s">
        <v>40</v>
      </c>
      <c r="F14" s="8">
        <v>1200</v>
      </c>
      <c r="G14" s="7" t="s">
        <v>33</v>
      </c>
      <c r="H14" s="7" t="s">
        <v>36</v>
      </c>
    </row>
    <row r="15" spans="1:8" x14ac:dyDescent="0.25">
      <c r="A15" s="6">
        <v>45529</v>
      </c>
      <c r="B15" s="16">
        <f>MONTH(tbl_operations[[#This Row],[Data]])</f>
        <v>8</v>
      </c>
      <c r="C15" s="7" t="s">
        <v>8</v>
      </c>
      <c r="D15" s="7" t="s">
        <v>10</v>
      </c>
      <c r="E15" s="7" t="s">
        <v>41</v>
      </c>
      <c r="F15" s="8">
        <v>200</v>
      </c>
      <c r="G15" s="7" t="s">
        <v>35</v>
      </c>
      <c r="H15" s="7" t="s">
        <v>38</v>
      </c>
    </row>
    <row r="16" spans="1:8" x14ac:dyDescent="0.25">
      <c r="A16" s="6">
        <v>45530</v>
      </c>
      <c r="B16" s="16">
        <f>MONTH(tbl_operations[[#This Row],[Data]])</f>
        <v>8</v>
      </c>
      <c r="C16" s="7" t="s">
        <v>8</v>
      </c>
      <c r="D16" s="7" t="s">
        <v>11</v>
      </c>
      <c r="E16" s="7" t="s">
        <v>42</v>
      </c>
      <c r="F16" s="8">
        <v>50</v>
      </c>
      <c r="G16" s="7" t="s">
        <v>35</v>
      </c>
      <c r="H16" s="7" t="s">
        <v>37</v>
      </c>
    </row>
    <row r="17" spans="1:8" x14ac:dyDescent="0.25">
      <c r="A17" s="6">
        <v>45531</v>
      </c>
      <c r="B17" s="16">
        <f>MONTH(tbl_operations[[#This Row],[Data]])</f>
        <v>8</v>
      </c>
      <c r="C17" s="7" t="s">
        <v>8</v>
      </c>
      <c r="D17" s="7" t="s">
        <v>12</v>
      </c>
      <c r="E17" s="7" t="s">
        <v>43</v>
      </c>
      <c r="F17" s="8">
        <v>300</v>
      </c>
      <c r="G17" s="7" t="s">
        <v>35</v>
      </c>
      <c r="H17" s="7" t="s">
        <v>38</v>
      </c>
    </row>
    <row r="18" spans="1:8" x14ac:dyDescent="0.25">
      <c r="A18" s="6">
        <v>45532</v>
      </c>
      <c r="B18" s="16">
        <f>MONTH(tbl_operations[[#This Row],[Data]])</f>
        <v>8</v>
      </c>
      <c r="C18" s="7" t="s">
        <v>8</v>
      </c>
      <c r="D18" s="7" t="s">
        <v>13</v>
      </c>
      <c r="E18" s="7" t="s">
        <v>44</v>
      </c>
      <c r="F18" s="8">
        <v>100</v>
      </c>
      <c r="G18" s="7" t="s">
        <v>34</v>
      </c>
      <c r="H18" s="7" t="s">
        <v>37</v>
      </c>
    </row>
    <row r="19" spans="1:8" x14ac:dyDescent="0.25">
      <c r="A19" s="6">
        <v>45533</v>
      </c>
      <c r="B19" s="16">
        <f>MONTH(tbl_operations[[#This Row],[Data]])</f>
        <v>8</v>
      </c>
      <c r="C19" s="7" t="s">
        <v>8</v>
      </c>
      <c r="D19" s="7" t="s">
        <v>14</v>
      </c>
      <c r="E19" s="7" t="s">
        <v>45</v>
      </c>
      <c r="F19" s="8">
        <v>500</v>
      </c>
      <c r="G19" s="7" t="s">
        <v>33</v>
      </c>
      <c r="H19" s="7" t="s">
        <v>38</v>
      </c>
    </row>
    <row r="20" spans="1:8" x14ac:dyDescent="0.25">
      <c r="A20" s="6">
        <v>45534</v>
      </c>
      <c r="B20" s="16">
        <f>MONTH(tbl_operations[[#This Row],[Data]])</f>
        <v>8</v>
      </c>
      <c r="C20" s="7" t="s">
        <v>8</v>
      </c>
      <c r="D20" s="7" t="s">
        <v>15</v>
      </c>
      <c r="E20" s="7" t="s">
        <v>46</v>
      </c>
      <c r="F20" s="8">
        <v>400</v>
      </c>
      <c r="G20" s="7" t="s">
        <v>35</v>
      </c>
      <c r="H20" s="7" t="s">
        <v>37</v>
      </c>
    </row>
    <row r="21" spans="1:8" x14ac:dyDescent="0.25">
      <c r="A21" s="6">
        <v>45535</v>
      </c>
      <c r="B21" s="14">
        <v>8</v>
      </c>
      <c r="C21" s="7" t="s">
        <v>7</v>
      </c>
      <c r="D21" s="7" t="s">
        <v>16</v>
      </c>
      <c r="E21" s="7" t="s">
        <v>47</v>
      </c>
      <c r="F21" s="8">
        <v>600</v>
      </c>
      <c r="G21" s="7" t="s">
        <v>33</v>
      </c>
      <c r="H21" s="7" t="s">
        <v>36</v>
      </c>
    </row>
    <row r="22" spans="1:8" x14ac:dyDescent="0.25">
      <c r="A22" s="6">
        <v>45535</v>
      </c>
      <c r="B22" s="16">
        <f>MONTH(tbl_operations[[#This Row],[Data]])</f>
        <v>8</v>
      </c>
      <c r="C22" s="7" t="s">
        <v>8</v>
      </c>
      <c r="D22" s="7" t="s">
        <v>17</v>
      </c>
      <c r="E22" s="7" t="s">
        <v>48</v>
      </c>
      <c r="F22" s="8">
        <v>100</v>
      </c>
      <c r="G22" s="7" t="s">
        <v>34</v>
      </c>
      <c r="H22" s="7" t="s">
        <v>38</v>
      </c>
    </row>
    <row r="23" spans="1:8" x14ac:dyDescent="0.25">
      <c r="A23" s="6">
        <v>45535</v>
      </c>
      <c r="B23" s="16">
        <f>MONTH(tbl_operations[[#This Row],[Data]])</f>
        <v>8</v>
      </c>
      <c r="C23" s="7" t="s">
        <v>8</v>
      </c>
      <c r="D23" s="7" t="s">
        <v>18</v>
      </c>
      <c r="E23" s="7" t="s">
        <v>49</v>
      </c>
      <c r="F23" s="8">
        <v>800</v>
      </c>
      <c r="G23" s="7" t="s">
        <v>35</v>
      </c>
      <c r="H23" s="4" t="s">
        <v>37</v>
      </c>
    </row>
    <row r="24" spans="1:8" x14ac:dyDescent="0.25">
      <c r="A24" s="6">
        <v>45536</v>
      </c>
      <c r="B24" s="14">
        <v>9</v>
      </c>
      <c r="C24" s="7" t="s">
        <v>7</v>
      </c>
      <c r="D24" s="7" t="s">
        <v>9</v>
      </c>
      <c r="E24" s="7" t="s">
        <v>50</v>
      </c>
      <c r="F24" s="8">
        <v>1500</v>
      </c>
      <c r="G24" s="7" t="s">
        <v>33</v>
      </c>
      <c r="H24" s="7" t="s">
        <v>36</v>
      </c>
    </row>
    <row r="25" spans="1:8" x14ac:dyDescent="0.25">
      <c r="A25" s="6">
        <v>45537</v>
      </c>
      <c r="B25" s="16">
        <f>MONTH(tbl_operations[[#This Row],[Data]])</f>
        <v>9</v>
      </c>
      <c r="C25" s="7" t="s">
        <v>8</v>
      </c>
      <c r="D25" s="7" t="s">
        <v>10</v>
      </c>
      <c r="E25" s="7" t="s">
        <v>51</v>
      </c>
      <c r="F25" s="8">
        <v>80</v>
      </c>
      <c r="G25" s="7" t="s">
        <v>34</v>
      </c>
      <c r="H25" s="7" t="s">
        <v>38</v>
      </c>
    </row>
    <row r="26" spans="1:8" x14ac:dyDescent="0.25">
      <c r="A26" s="6">
        <v>45538</v>
      </c>
      <c r="B26" s="16">
        <f>MONTH(tbl_operations[[#This Row],[Data]])</f>
        <v>9</v>
      </c>
      <c r="C26" s="7" t="s">
        <v>8</v>
      </c>
      <c r="D26" s="7" t="s">
        <v>11</v>
      </c>
      <c r="E26" s="7" t="s">
        <v>52</v>
      </c>
      <c r="F26" s="8">
        <v>120</v>
      </c>
      <c r="G26" s="7" t="s">
        <v>35</v>
      </c>
      <c r="H26" s="7" t="s">
        <v>38</v>
      </c>
    </row>
    <row r="27" spans="1:8" x14ac:dyDescent="0.25">
      <c r="A27" s="6">
        <v>45539</v>
      </c>
      <c r="B27" s="16">
        <f>MONTH(tbl_operations[[#This Row],[Data]])</f>
        <v>9</v>
      </c>
      <c r="C27" s="7" t="s">
        <v>8</v>
      </c>
      <c r="D27" s="7" t="s">
        <v>12</v>
      </c>
      <c r="E27" s="7" t="s">
        <v>53</v>
      </c>
      <c r="F27" s="8">
        <v>250</v>
      </c>
      <c r="G27" s="7" t="s">
        <v>35</v>
      </c>
      <c r="H27" s="7" t="s">
        <v>37</v>
      </c>
    </row>
    <row r="28" spans="1:8" x14ac:dyDescent="0.25">
      <c r="A28" s="6">
        <v>45540</v>
      </c>
      <c r="B28" s="16">
        <f>MONTH(tbl_operations[[#This Row],[Data]])</f>
        <v>9</v>
      </c>
      <c r="C28" s="7" t="s">
        <v>8</v>
      </c>
      <c r="D28" s="7" t="s">
        <v>13</v>
      </c>
      <c r="E28" s="7" t="s">
        <v>54</v>
      </c>
      <c r="F28" s="8">
        <v>500</v>
      </c>
      <c r="G28" s="7" t="s">
        <v>33</v>
      </c>
      <c r="H28" s="7" t="s">
        <v>38</v>
      </c>
    </row>
    <row r="29" spans="1:8" x14ac:dyDescent="0.25">
      <c r="A29" s="6">
        <v>45541</v>
      </c>
      <c r="B29" s="16">
        <f>MONTH(tbl_operations[[#This Row],[Data]])</f>
        <v>9</v>
      </c>
      <c r="C29" s="7" t="s">
        <v>8</v>
      </c>
      <c r="D29" s="7" t="s">
        <v>14</v>
      </c>
      <c r="E29" s="7" t="s">
        <v>55</v>
      </c>
      <c r="F29" s="8">
        <v>200</v>
      </c>
      <c r="G29" s="7" t="s">
        <v>34</v>
      </c>
      <c r="H29" s="7" t="s">
        <v>37</v>
      </c>
    </row>
    <row r="30" spans="1:8" x14ac:dyDescent="0.25">
      <c r="A30" s="6">
        <v>45542</v>
      </c>
      <c r="B30" s="16">
        <f>MONTH(tbl_operations[[#This Row],[Data]])</f>
        <v>9</v>
      </c>
      <c r="C30" s="7" t="s">
        <v>8</v>
      </c>
      <c r="D30" s="7" t="s">
        <v>15</v>
      </c>
      <c r="E30" s="7" t="s">
        <v>56</v>
      </c>
      <c r="F30" s="8">
        <v>150</v>
      </c>
      <c r="G30" s="7" t="s">
        <v>35</v>
      </c>
      <c r="H30" s="7" t="s">
        <v>37</v>
      </c>
    </row>
    <row r="31" spans="1:8" x14ac:dyDescent="0.25">
      <c r="A31" s="6">
        <v>45543</v>
      </c>
      <c r="B31" s="14">
        <v>9</v>
      </c>
      <c r="C31" s="7" t="s">
        <v>7</v>
      </c>
      <c r="D31" s="7" t="s">
        <v>16</v>
      </c>
      <c r="E31" s="7" t="s">
        <v>57</v>
      </c>
      <c r="F31" s="8">
        <v>300</v>
      </c>
      <c r="G31" s="7" t="s">
        <v>33</v>
      </c>
      <c r="H31" s="7" t="s">
        <v>36</v>
      </c>
    </row>
    <row r="32" spans="1:8" x14ac:dyDescent="0.25">
      <c r="A32" s="6">
        <v>45544</v>
      </c>
      <c r="B32" s="16">
        <f>MONTH(tbl_operations[[#This Row],[Data]])</f>
        <v>9</v>
      </c>
      <c r="C32" s="7" t="s">
        <v>8</v>
      </c>
      <c r="D32" s="7" t="s">
        <v>17</v>
      </c>
      <c r="E32" s="7" t="s">
        <v>58</v>
      </c>
      <c r="F32" s="8">
        <v>350</v>
      </c>
      <c r="G32" s="7" t="s">
        <v>33</v>
      </c>
      <c r="H32" s="7" t="s">
        <v>38</v>
      </c>
    </row>
    <row r="33" spans="1:8" x14ac:dyDescent="0.25">
      <c r="A33" s="6">
        <v>45545</v>
      </c>
      <c r="B33" s="16">
        <f>MONTH(tbl_operations[[#This Row],[Data]])</f>
        <v>9</v>
      </c>
      <c r="C33" s="7" t="s">
        <v>8</v>
      </c>
      <c r="D33" s="7" t="s">
        <v>18</v>
      </c>
      <c r="E33" s="7" t="s">
        <v>59</v>
      </c>
      <c r="F33" s="8">
        <v>250</v>
      </c>
      <c r="G33" s="7" t="s">
        <v>35</v>
      </c>
      <c r="H33" s="4" t="s">
        <v>37</v>
      </c>
    </row>
    <row r="34" spans="1:8" x14ac:dyDescent="0.25">
      <c r="A34" s="3">
        <v>45505</v>
      </c>
      <c r="B34" s="14">
        <v>8</v>
      </c>
      <c r="C34" s="4" t="s">
        <v>7</v>
      </c>
      <c r="D34" s="4" t="s">
        <v>65</v>
      </c>
      <c r="E34" s="4" t="s">
        <v>22</v>
      </c>
      <c r="F34" s="5">
        <v>12000</v>
      </c>
      <c r="G34" s="4" t="s">
        <v>33</v>
      </c>
      <c r="H34" s="4" t="s">
        <v>38</v>
      </c>
    </row>
    <row r="35" spans="1:8" x14ac:dyDescent="0.25">
      <c r="A35" s="3">
        <v>45536</v>
      </c>
      <c r="B35" s="14">
        <v>9</v>
      </c>
      <c r="C35" s="4" t="s">
        <v>7</v>
      </c>
      <c r="D35" s="4" t="s">
        <v>65</v>
      </c>
      <c r="E35" s="4" t="s">
        <v>22</v>
      </c>
      <c r="F35" s="5">
        <v>12000</v>
      </c>
      <c r="G35" s="4" t="s">
        <v>33</v>
      </c>
      <c r="H35" s="4" t="s">
        <v>38</v>
      </c>
    </row>
    <row r="36" spans="1:8" x14ac:dyDescent="0.25">
      <c r="A36" s="6">
        <v>45591</v>
      </c>
      <c r="B36" s="14">
        <v>10</v>
      </c>
      <c r="C36" s="7" t="s">
        <v>8</v>
      </c>
      <c r="D36" s="7" t="s">
        <v>11</v>
      </c>
      <c r="E36" s="7" t="s">
        <v>42</v>
      </c>
      <c r="F36" s="8">
        <v>50</v>
      </c>
      <c r="G36" s="7" t="s">
        <v>35</v>
      </c>
      <c r="H36" s="7" t="s">
        <v>37</v>
      </c>
    </row>
    <row r="37" spans="1:8" x14ac:dyDescent="0.25">
      <c r="A37" s="6">
        <v>45592</v>
      </c>
      <c r="B37" s="14">
        <v>10</v>
      </c>
      <c r="C37" s="7" t="s">
        <v>8</v>
      </c>
      <c r="D37" s="7" t="s">
        <v>12</v>
      </c>
      <c r="E37" s="7" t="s">
        <v>43</v>
      </c>
      <c r="F37" s="8">
        <v>300</v>
      </c>
      <c r="G37" s="7" t="s">
        <v>35</v>
      </c>
      <c r="H37" s="7" t="s">
        <v>38</v>
      </c>
    </row>
    <row r="38" spans="1:8" x14ac:dyDescent="0.25">
      <c r="A38" s="6">
        <v>45593</v>
      </c>
      <c r="B38" s="14">
        <v>10</v>
      </c>
      <c r="C38" s="7" t="s">
        <v>8</v>
      </c>
      <c r="D38" s="7" t="s">
        <v>13</v>
      </c>
      <c r="E38" s="7" t="s">
        <v>44</v>
      </c>
      <c r="F38" s="8">
        <v>100</v>
      </c>
      <c r="G38" s="7" t="s">
        <v>34</v>
      </c>
      <c r="H38" s="7" t="s">
        <v>37</v>
      </c>
    </row>
    <row r="39" spans="1:8" x14ac:dyDescent="0.25">
      <c r="A39" s="6">
        <v>45594</v>
      </c>
      <c r="B39" s="14">
        <v>10</v>
      </c>
      <c r="C39" s="7" t="s">
        <v>8</v>
      </c>
      <c r="D39" s="7" t="s">
        <v>14</v>
      </c>
      <c r="E39" s="7" t="s">
        <v>45</v>
      </c>
      <c r="F39" s="8">
        <v>500</v>
      </c>
      <c r="G39" s="7" t="s">
        <v>33</v>
      </c>
      <c r="H39" s="7" t="s">
        <v>38</v>
      </c>
    </row>
    <row r="40" spans="1:8" x14ac:dyDescent="0.25">
      <c r="A40" s="6">
        <v>45595</v>
      </c>
      <c r="B40" s="14">
        <v>10</v>
      </c>
      <c r="C40" s="7" t="s">
        <v>8</v>
      </c>
      <c r="D40" s="7" t="s">
        <v>15</v>
      </c>
      <c r="E40" s="7" t="s">
        <v>46</v>
      </c>
      <c r="F40" s="8">
        <v>400</v>
      </c>
      <c r="G40" s="7" t="s">
        <v>35</v>
      </c>
      <c r="H40" s="7" t="s">
        <v>37</v>
      </c>
    </row>
    <row r="41" spans="1:8" x14ac:dyDescent="0.25">
      <c r="A41" s="3">
        <v>45566</v>
      </c>
      <c r="B41" s="14">
        <v>10</v>
      </c>
      <c r="C41" s="4" t="s">
        <v>7</v>
      </c>
      <c r="D41" s="4" t="s">
        <v>65</v>
      </c>
      <c r="E41" s="4" t="s">
        <v>22</v>
      </c>
      <c r="F41" s="5">
        <v>12000</v>
      </c>
      <c r="G41" s="4" t="s">
        <v>33</v>
      </c>
      <c r="H41" s="4" t="s">
        <v>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3A6B-8108-416D-B540-62D65704E97B}">
  <sheetPr>
    <tabColor theme="3" tint="0.499984740745262"/>
  </sheetPr>
  <dimension ref="A1:E23"/>
  <sheetViews>
    <sheetView workbookViewId="0">
      <selection activeCell="F47" sqref="F47"/>
    </sheetView>
  </sheetViews>
  <sheetFormatPr defaultRowHeight="15" x14ac:dyDescent="0.25"/>
  <cols>
    <col min="1" max="1" width="18.42578125" bestFit="1" customWidth="1"/>
    <col min="2" max="2" width="13.85546875" bestFit="1" customWidth="1"/>
    <col min="3" max="3" width="12.85546875" bestFit="1" customWidth="1"/>
    <col min="4" max="4" width="18.42578125" bestFit="1" customWidth="1"/>
    <col min="5" max="6" width="13.85546875" bestFit="1" customWidth="1"/>
  </cols>
  <sheetData>
    <row r="1" spans="1:5" x14ac:dyDescent="0.25">
      <c r="A1" s="10" t="s">
        <v>1</v>
      </c>
      <c r="B1" t="s">
        <v>8</v>
      </c>
    </row>
    <row r="3" spans="1:5" x14ac:dyDescent="0.25">
      <c r="A3" s="10" t="s">
        <v>60</v>
      </c>
      <c r="B3" t="s">
        <v>62</v>
      </c>
    </row>
    <row r="4" spans="1:5" x14ac:dyDescent="0.25">
      <c r="A4" s="11" t="s">
        <v>10</v>
      </c>
      <c r="B4" s="2">
        <v>750</v>
      </c>
    </row>
    <row r="5" spans="1:5" x14ac:dyDescent="0.25">
      <c r="A5" s="11" t="s">
        <v>20</v>
      </c>
      <c r="B5" s="2">
        <v>450</v>
      </c>
    </row>
    <row r="6" spans="1:5" x14ac:dyDescent="0.25">
      <c r="A6" s="11" t="s">
        <v>14</v>
      </c>
      <c r="B6" s="2">
        <v>900</v>
      </c>
    </row>
    <row r="7" spans="1:5" x14ac:dyDescent="0.25">
      <c r="A7" s="11" t="s">
        <v>18</v>
      </c>
      <c r="B7" s="2">
        <v>2000</v>
      </c>
    </row>
    <row r="8" spans="1:5" x14ac:dyDescent="0.25">
      <c r="A8" s="11" t="s">
        <v>12</v>
      </c>
      <c r="B8" s="2">
        <v>420</v>
      </c>
    </row>
    <row r="9" spans="1:5" x14ac:dyDescent="0.25">
      <c r="A9" s="11" t="s">
        <v>21</v>
      </c>
      <c r="B9" s="2">
        <v>180</v>
      </c>
    </row>
    <row r="10" spans="1:5" x14ac:dyDescent="0.25">
      <c r="A10" s="11" t="s">
        <v>13</v>
      </c>
      <c r="B10" s="2">
        <v>350</v>
      </c>
    </row>
    <row r="11" spans="1:5" x14ac:dyDescent="0.25">
      <c r="A11" s="11" t="s">
        <v>17</v>
      </c>
      <c r="B11" s="2">
        <v>250</v>
      </c>
    </row>
    <row r="12" spans="1:5" x14ac:dyDescent="0.25">
      <c r="A12" s="11" t="s">
        <v>11</v>
      </c>
      <c r="B12" s="2">
        <v>350</v>
      </c>
    </row>
    <row r="13" spans="1:5" x14ac:dyDescent="0.25">
      <c r="A13" s="11" t="s">
        <v>15</v>
      </c>
      <c r="B13" s="2">
        <v>1000</v>
      </c>
    </row>
    <row r="14" spans="1:5" x14ac:dyDescent="0.25">
      <c r="A14" s="11" t="s">
        <v>61</v>
      </c>
      <c r="B14" s="2">
        <v>6650</v>
      </c>
    </row>
    <row r="16" spans="1:5" x14ac:dyDescent="0.25">
      <c r="D16" s="10" t="s">
        <v>1</v>
      </c>
      <c r="E16" t="s">
        <v>7</v>
      </c>
    </row>
    <row r="18" spans="4:5" x14ac:dyDescent="0.25">
      <c r="D18" s="10" t="s">
        <v>60</v>
      </c>
      <c r="E18" t="s">
        <v>62</v>
      </c>
    </row>
    <row r="19" spans="4:5" x14ac:dyDescent="0.25">
      <c r="D19" s="11" t="s">
        <v>39</v>
      </c>
      <c r="E19" s="2">
        <v>1200</v>
      </c>
    </row>
    <row r="20" spans="4:5" x14ac:dyDescent="0.25">
      <c r="D20" s="11" t="s">
        <v>16</v>
      </c>
      <c r="E20" s="2">
        <v>1400</v>
      </c>
    </row>
    <row r="21" spans="4:5" x14ac:dyDescent="0.25">
      <c r="D21" s="11" t="s">
        <v>9</v>
      </c>
      <c r="E21" s="2">
        <v>5000</v>
      </c>
    </row>
    <row r="22" spans="4:5" x14ac:dyDescent="0.25">
      <c r="D22" s="11" t="s">
        <v>65</v>
      </c>
      <c r="E22" s="2">
        <v>12000</v>
      </c>
    </row>
    <row r="23" spans="4:5" x14ac:dyDescent="0.25">
      <c r="D23" s="11" t="s">
        <v>61</v>
      </c>
      <c r="E23" s="2">
        <v>19600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1008-BB98-40C5-9788-4A1AABF3485D}">
  <dimension ref="A1:U47"/>
  <sheetViews>
    <sheetView showGridLines="0" showRowColHeaders="0" tabSelected="1" zoomScaleNormal="100" workbookViewId="0">
      <selection activeCell="C29" sqref="C29"/>
    </sheetView>
  </sheetViews>
  <sheetFormatPr defaultColWidth="0" defaultRowHeight="15" zeroHeight="1" x14ac:dyDescent="0.25"/>
  <cols>
    <col min="1" max="1" width="28.85546875" style="18" customWidth="1"/>
    <col min="2" max="19" width="9.140625" style="18" customWidth="1"/>
    <col min="20" max="21" width="9.140625" style="18" hidden="1" customWidth="1"/>
    <col min="22" max="16384" width="9.140625" hidden="1"/>
  </cols>
  <sheetData>
    <row r="1" spans="1:19" x14ac:dyDescent="0.2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12"/>
      <c r="B10" s="13"/>
      <c r="C10" s="13"/>
      <c r="D10" s="13" t="s">
        <v>63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idden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idden="1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idden="1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idden="1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idden="1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idden="1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</sheetData>
  <sheetProtection algorithmName="SHA-512" hashValue="DrdgtgUSNdgvzxPECibeChJD4IvXIEt+sslPzEMBS4T//rBpSN75qODLCol06wF+nkLelglT59EUH7cuxqYNnA==" saltValue="P/QIgddpWYAYXdBapQFGWQ==" spinCount="100000" sheet="1" objects="1" scenarios="1" selectLockedCells="1" selectUnlockedCells="1"/>
  <pageMargins left="0.98425196850393704" right="0.98425196850393704" top="0.98425196850393704" bottom="0.98425196850393704" header="0.51181102362204722" footer="0.51181102362204722"/>
  <pageSetup paperSize="9" scale="1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6B55-E859-4375-BD73-421F2E40D544}">
  <sheetPr>
    <tabColor theme="3" tint="0.499984740745262"/>
  </sheetPr>
  <dimension ref="C1:D18"/>
  <sheetViews>
    <sheetView workbookViewId="0">
      <selection activeCell="F47" sqref="F47"/>
    </sheetView>
  </sheetViews>
  <sheetFormatPr defaultRowHeight="15" x14ac:dyDescent="0.25"/>
  <cols>
    <col min="3" max="4" width="21.85546875" bestFit="1" customWidth="1"/>
  </cols>
  <sheetData>
    <row r="1" spans="3:4" s="12" customFormat="1" ht="60.75" customHeight="1" x14ac:dyDescent="0.25"/>
    <row r="3" spans="3:4" x14ac:dyDescent="0.25">
      <c r="C3" s="17" t="s">
        <v>68</v>
      </c>
      <c r="D3" s="2">
        <f>SUM(Tabela2[Depósito Reservado])</f>
        <v>13720</v>
      </c>
    </row>
    <row r="4" spans="3:4" x14ac:dyDescent="0.25">
      <c r="C4" s="17" t="s">
        <v>69</v>
      </c>
      <c r="D4" s="2">
        <v>20000</v>
      </c>
    </row>
    <row r="6" spans="3:4" x14ac:dyDescent="0.25">
      <c r="C6" t="s">
        <v>66</v>
      </c>
      <c r="D6" t="s">
        <v>67</v>
      </c>
    </row>
    <row r="7" spans="3:4" x14ac:dyDescent="0.25">
      <c r="C7" s="1">
        <v>45603</v>
      </c>
      <c r="D7" s="2">
        <v>438</v>
      </c>
    </row>
    <row r="8" spans="3:4" x14ac:dyDescent="0.25">
      <c r="C8" s="1">
        <v>45604</v>
      </c>
      <c r="D8" s="2">
        <v>324</v>
      </c>
    </row>
    <row r="9" spans="3:4" x14ac:dyDescent="0.25">
      <c r="C9" s="1">
        <v>45605</v>
      </c>
      <c r="D9" s="2">
        <v>87</v>
      </c>
    </row>
    <row r="10" spans="3:4" x14ac:dyDescent="0.25">
      <c r="C10" s="1">
        <v>45606</v>
      </c>
      <c r="D10" s="2">
        <v>279</v>
      </c>
    </row>
    <row r="11" spans="3:4" x14ac:dyDescent="0.25">
      <c r="C11" s="1">
        <v>45607</v>
      </c>
      <c r="D11" s="2">
        <v>438</v>
      </c>
    </row>
    <row r="12" spans="3:4" x14ac:dyDescent="0.25">
      <c r="C12" s="1">
        <v>45608</v>
      </c>
      <c r="D12" s="2">
        <v>452</v>
      </c>
    </row>
    <row r="13" spans="3:4" x14ac:dyDescent="0.25">
      <c r="C13" s="1">
        <v>45609</v>
      </c>
      <c r="D13" s="2">
        <v>456</v>
      </c>
    </row>
    <row r="14" spans="3:4" x14ac:dyDescent="0.25">
      <c r="C14" s="1">
        <v>45610</v>
      </c>
      <c r="D14" s="2">
        <v>217</v>
      </c>
    </row>
    <row r="15" spans="3:4" x14ac:dyDescent="0.25">
      <c r="C15" s="1">
        <v>45611</v>
      </c>
      <c r="D15" s="2">
        <v>242</v>
      </c>
    </row>
    <row r="16" spans="3:4" x14ac:dyDescent="0.25">
      <c r="C16" s="1">
        <v>45612</v>
      </c>
      <c r="D16" s="2">
        <v>425</v>
      </c>
    </row>
    <row r="17" spans="3:4" x14ac:dyDescent="0.25">
      <c r="C17" s="1">
        <v>45613</v>
      </c>
      <c r="D17" s="2">
        <v>10000</v>
      </c>
    </row>
    <row r="18" spans="3:4" x14ac:dyDescent="0.25">
      <c r="C18" s="1">
        <v>45614</v>
      </c>
      <c r="D18" s="2">
        <v>362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Castro</dc:creator>
  <cp:lastModifiedBy>Diego Castro</cp:lastModifiedBy>
  <dcterms:created xsi:type="dcterms:W3CDTF">2025-01-27T00:36:47Z</dcterms:created>
  <dcterms:modified xsi:type="dcterms:W3CDTF">2025-01-27T05:01:34Z</dcterms:modified>
</cp:coreProperties>
</file>