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thusubraman\Documents\GitHub\Wafer_Scale_Fab_Data\Figure 5\5(f,i)\"/>
    </mc:Choice>
  </mc:AlternateContent>
  <bookViews>
    <workbookView xWindow="0" yWindow="0" windowWidth="28800" windowHeight="11700" activeTab="1"/>
  </bookViews>
  <sheets>
    <sheet name="NbTiN SEM overlap" sheetId="5" r:id="rId1"/>
    <sheet name="NbTiN_conductivity" sheetId="6" r:id="rId2"/>
  </sheets>
  <calcPr calcId="162913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K73" i="5" l="1"/>
  <c r="L73" i="5" s="1"/>
  <c r="K72" i="5"/>
  <c r="L72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64" i="5"/>
  <c r="L64" i="5" s="1"/>
  <c r="K63" i="5" l="1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48" i="5"/>
  <c r="L48" i="5" s="1"/>
  <c r="K47" i="5"/>
  <c r="L47" i="5" s="1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K14" i="5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K2" i="5"/>
  <c r="L2" i="5" s="1"/>
</calcChain>
</file>

<file path=xl/sharedStrings.xml><?xml version="1.0" encoding="utf-8"?>
<sst xmlns="http://schemas.openxmlformats.org/spreadsheetml/2006/main" count="127" uniqueCount="126">
  <si>
    <t>distance</t>
  </si>
  <si>
    <t xml:space="preserve">name </t>
  </si>
  <si>
    <t xml:space="preserve">area_nm^2 </t>
  </si>
  <si>
    <t xml:space="preserve">error_nm^2 </t>
  </si>
  <si>
    <t xml:space="preserve"> top_horizontal_nm </t>
  </si>
  <si>
    <t xml:space="preserve">error </t>
  </si>
  <si>
    <t xml:space="preserve">bottom_vertical_nm </t>
  </si>
  <si>
    <t xml:space="preserve">pixel_surface </t>
  </si>
  <si>
    <t xml:space="preserve"> 1_27_R </t>
  </si>
  <si>
    <t xml:space="preserve"> 1_3_L </t>
  </si>
  <si>
    <t xml:space="preserve"> 1_3_R </t>
  </si>
  <si>
    <t xml:space="preserve"> 10_10_R </t>
  </si>
  <si>
    <t xml:space="preserve"> 10_26_L </t>
  </si>
  <si>
    <t xml:space="preserve"> 10_26_R </t>
  </si>
  <si>
    <t xml:space="preserve"> 14_13_L </t>
  </si>
  <si>
    <t xml:space="preserve"> 14_13_R </t>
  </si>
  <si>
    <t xml:space="preserve"> 15_15_L </t>
  </si>
  <si>
    <t xml:space="preserve"> 15_15_R </t>
  </si>
  <si>
    <t xml:space="preserve"> 15_21_L </t>
  </si>
  <si>
    <t xml:space="preserve"> 15_21_R </t>
  </si>
  <si>
    <t xml:space="preserve"> 17_17_L </t>
  </si>
  <si>
    <t xml:space="preserve"> 17_17_R </t>
  </si>
  <si>
    <t xml:space="preserve"> 18_17_L </t>
  </si>
  <si>
    <t xml:space="preserve"> 18_17_R </t>
  </si>
  <si>
    <t xml:space="preserve"> 2_12_L </t>
  </si>
  <si>
    <t xml:space="preserve"> 2_12_R </t>
  </si>
  <si>
    <t xml:space="preserve"> 2_33_L </t>
  </si>
  <si>
    <t xml:space="preserve"> 2_33_R </t>
  </si>
  <si>
    <t xml:space="preserve"> 20_16_L </t>
  </si>
  <si>
    <t xml:space="preserve"> 20_16_R </t>
  </si>
  <si>
    <t xml:space="preserve"> 20_20_L </t>
  </si>
  <si>
    <t xml:space="preserve"> 20_20_R </t>
  </si>
  <si>
    <t xml:space="preserve"> 23_4_L </t>
  </si>
  <si>
    <t xml:space="preserve"> 23_4_R </t>
  </si>
  <si>
    <t xml:space="preserve"> 25_11_L </t>
  </si>
  <si>
    <t xml:space="preserve"> 25_11_R </t>
  </si>
  <si>
    <t xml:space="preserve"> 25_25_L </t>
  </si>
  <si>
    <t xml:space="preserve"> 25_25_R </t>
  </si>
  <si>
    <t xml:space="preserve"> 26_22_L </t>
  </si>
  <si>
    <t xml:space="preserve"> 26_22_R </t>
  </si>
  <si>
    <t xml:space="preserve"> 27_1_L </t>
  </si>
  <si>
    <t xml:space="preserve"> 27_1_R </t>
  </si>
  <si>
    <t xml:space="preserve"> 27_7_L </t>
  </si>
  <si>
    <t xml:space="preserve"> 27_7_R </t>
  </si>
  <si>
    <t xml:space="preserve"> 3_5_L </t>
  </si>
  <si>
    <t xml:space="preserve"> 3_5_R </t>
  </si>
  <si>
    <t xml:space="preserve"> 30_30_L </t>
  </si>
  <si>
    <t xml:space="preserve"> 30_30_R </t>
  </si>
  <si>
    <t xml:space="preserve"> 30_6_L </t>
  </si>
  <si>
    <t xml:space="preserve"> 30_6_R </t>
  </si>
  <si>
    <t xml:space="preserve"> 32_3_L </t>
  </si>
  <si>
    <t xml:space="preserve"> 32_3_R </t>
  </si>
  <si>
    <t xml:space="preserve"> 34_34_L </t>
  </si>
  <si>
    <t xml:space="preserve"> 34_34_R </t>
  </si>
  <si>
    <t xml:space="preserve"> 35_1_L </t>
  </si>
  <si>
    <t xml:space="preserve"> 35_1_R </t>
  </si>
  <si>
    <t xml:space="preserve"> 35_35_L </t>
  </si>
  <si>
    <t xml:space="preserve"> 35_35_R </t>
  </si>
  <si>
    <t xml:space="preserve"> 5_31_L </t>
  </si>
  <si>
    <t xml:space="preserve"> 5_31_R </t>
  </si>
  <si>
    <t xml:space="preserve"> 5_5_L </t>
  </si>
  <si>
    <t xml:space="preserve"> 5_5_R </t>
  </si>
  <si>
    <t xml:space="preserve"> 6_8_L </t>
  </si>
  <si>
    <t xml:space="preserve"> 6_8_R </t>
  </si>
  <si>
    <t xml:space="preserve"> 7_7_L </t>
  </si>
  <si>
    <t xml:space="preserve"> 7_7_R </t>
  </si>
  <si>
    <t xml:space="preserve"> 8_28_L </t>
  </si>
  <si>
    <t xml:space="preserve"> 8_28_R </t>
  </si>
  <si>
    <t>x</t>
  </si>
  <si>
    <t>y</t>
  </si>
  <si>
    <t>distance_sign</t>
  </si>
  <si>
    <t xml:space="preserve"> 1_27_L </t>
  </si>
  <si>
    <t xml:space="preserve"> 10_10_L </t>
  </si>
  <si>
    <t xml:space="preserve"> 19_33_L </t>
  </si>
  <si>
    <t xml:space="preserve"> 19_33_R </t>
  </si>
  <si>
    <t xml:space="preserve"> 26_27_L </t>
  </si>
  <si>
    <t xml:space="preserve"> 26_27_R </t>
  </si>
  <si>
    <t xml:space="preserve"> 29_35_L </t>
  </si>
  <si>
    <t xml:space="preserve"> 29_35_R </t>
  </si>
  <si>
    <t xml:space="preserve"> 31_23_L </t>
  </si>
  <si>
    <t xml:space="preserve"> 31_23_R </t>
  </si>
  <si>
    <t xml:space="preserve"> 32_29_L </t>
  </si>
  <si>
    <t xml:space="preserve"> 32_29_R </t>
  </si>
  <si>
    <t>cell_layout</t>
  </si>
  <si>
    <t>overlap</t>
  </si>
  <si>
    <t xml:space="preserve">Conductance </t>
  </si>
  <si>
    <t>x coordinate</t>
  </si>
  <si>
    <t>y coordinate</t>
  </si>
  <si>
    <t xml:space="preserve">Radial distance </t>
  </si>
  <si>
    <t>Norm. cond meas</t>
  </si>
  <si>
    <t>Norm. cond des</t>
  </si>
  <si>
    <t xml:space="preserve">18_17 </t>
  </si>
  <si>
    <t xml:space="preserve">17_17 </t>
  </si>
  <si>
    <t xml:space="preserve">20_16 </t>
  </si>
  <si>
    <t xml:space="preserve">20_20 </t>
  </si>
  <si>
    <t xml:space="preserve">15_15 </t>
  </si>
  <si>
    <t xml:space="preserve">15_21 </t>
  </si>
  <si>
    <t>14_13</t>
  </si>
  <si>
    <t xml:space="preserve">26_22 </t>
  </si>
  <si>
    <t xml:space="preserve">25_11 </t>
  </si>
  <si>
    <t xml:space="preserve">25_25 </t>
  </si>
  <si>
    <t>10_10</t>
  </si>
  <si>
    <t>10_26</t>
  </si>
  <si>
    <t xml:space="preserve">8_28 </t>
  </si>
  <si>
    <t xml:space="preserve">27_7 </t>
  </si>
  <si>
    <t xml:space="preserve">23_4 </t>
  </si>
  <si>
    <t xml:space="preserve">7_7 </t>
  </si>
  <si>
    <t xml:space="preserve">6_8 </t>
  </si>
  <si>
    <t xml:space="preserve">30_30 </t>
  </si>
  <si>
    <t xml:space="preserve">30_6 </t>
  </si>
  <si>
    <t xml:space="preserve">2_12 </t>
  </si>
  <si>
    <t xml:space="preserve">5_31 </t>
  </si>
  <si>
    <t xml:space="preserve">5_5 </t>
  </si>
  <si>
    <t xml:space="preserve">1_27 </t>
  </si>
  <si>
    <t xml:space="preserve">27_1 </t>
  </si>
  <si>
    <t xml:space="preserve">3_5 </t>
  </si>
  <si>
    <t xml:space="preserve">32_3 </t>
  </si>
  <si>
    <t xml:space="preserve">2_33 </t>
  </si>
  <si>
    <t xml:space="preserve">34_34 </t>
  </si>
  <si>
    <t xml:space="preserve">35_35 </t>
  </si>
  <si>
    <t>26_27</t>
  </si>
  <si>
    <t>31_23</t>
  </si>
  <si>
    <t>19_33</t>
  </si>
  <si>
    <t>32_29</t>
  </si>
  <si>
    <t>29_35</t>
  </si>
  <si>
    <t>dist*sign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</si>
</sst>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00"/>
    <numFmt numFmtId="166" formatCode="#,##0.000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165" fontId="0" fillId="0" borderId="0" xfId="0" applyNumberFormat="1"/>
    <xf numFmtId="165" fontId="18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5" fontId="18" fillId="0" borderId="0" xfId="0" applyNumberFormat="1" applyFont="1" applyAlignment="1">
      <alignment horizontal="right" vertical="center"/>
    </xf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B1" workbookViewId="0">
      <selection activeCell="N10" sqref="N10"/>
    </sheetView>
  </sheetViews>
  <sheetFormatPr defaultRowHeight="14.5"/>
  <cols>
    <col min="2" max="2" width="12.26953125" bestFit="1" customWidth="1"/>
    <col min="3" max="3" width="21.1796875" bestFit="1" customWidth="1"/>
    <col min="5" max="5" width="19.7265625" bestFit="1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5</v>
      </c>
      <c r="H1" t="s">
        <v>7</v>
      </c>
      <c r="I1" t="s">
        <v>68</v>
      </c>
      <c r="J1" t="s">
        <v>69</v>
      </c>
      <c r="K1" t="s">
        <v>0</v>
      </c>
      <c r="L1" t="s">
        <v>70</v>
      </c>
    </row>
    <row r="2" spans="1:12">
      <c r="A2" t="s">
        <v>72</v>
      </c>
      <c r="B2" s="5">
        <v>41998.569300000003</v>
      </c>
      <c r="C2" s="2">
        <v>3207164343310140</v>
      </c>
      <c r="D2">
        <v>207</v>
      </c>
      <c r="E2" s="2">
        <v>5668389424888530</v>
      </c>
      <c r="F2">
        <v>197</v>
      </c>
      <c r="G2" s="2">
        <v>1.12827647874977E+16</v>
      </c>
      <c r="H2">
        <v>1</v>
      </c>
      <c r="I2">
        <v>-16</v>
      </c>
      <c r="J2">
        <v>-16</v>
      </c>
      <c r="K2" s="1">
        <f t="shared" ref="K2:K65" si="0">SQRT((I2)^2 + (J2)^2)</f>
        <v>22.627416997969522</v>
      </c>
      <c r="L2">
        <f t="shared" ref="L2:L13" si="1">K2*SIGN(I2)</f>
        <v>-22.627416997969522</v>
      </c>
    </row>
    <row r="3" spans="1:12">
      <c r="A3" t="s">
        <v>11</v>
      </c>
      <c r="B3" s="5">
        <v>41165.205300000001</v>
      </c>
      <c r="C3" s="2">
        <v>3207164343310140</v>
      </c>
      <c r="D3">
        <v>207</v>
      </c>
      <c r="E3" s="2">
        <v>569688573598564</v>
      </c>
      <c r="F3">
        <v>198</v>
      </c>
      <c r="G3" s="2">
        <v>1.12827647874977E+16</v>
      </c>
      <c r="H3">
        <v>1</v>
      </c>
      <c r="I3">
        <v>-16</v>
      </c>
      <c r="J3">
        <v>-16</v>
      </c>
      <c r="K3" s="1">
        <f t="shared" si="0"/>
        <v>22.627416997969522</v>
      </c>
      <c r="L3">
        <f t="shared" si="1"/>
        <v>-22.627416997969522</v>
      </c>
    </row>
    <row r="4" spans="1:12">
      <c r="A4" t="s">
        <v>12</v>
      </c>
      <c r="B4" s="5">
        <v>41964.837899999999</v>
      </c>
      <c r="C4" s="2">
        <v>3191247796708990</v>
      </c>
      <c r="D4">
        <v>203</v>
      </c>
      <c r="E4" s="2">
        <v>5718840983880040</v>
      </c>
      <c r="F4">
        <v>197</v>
      </c>
      <c r="G4" s="2">
        <v>1.12827647874977E+16</v>
      </c>
      <c r="H4">
        <v>1</v>
      </c>
      <c r="I4">
        <v>-16</v>
      </c>
      <c r="J4">
        <v>16</v>
      </c>
      <c r="K4" s="1">
        <f t="shared" si="0"/>
        <v>22.627416997969522</v>
      </c>
      <c r="L4">
        <f t="shared" si="1"/>
        <v>-22.627416997969522</v>
      </c>
    </row>
    <row r="5" spans="1:12">
      <c r="A5" t="s">
        <v>13</v>
      </c>
      <c r="B5" s="5">
        <v>43311.117599999998</v>
      </c>
      <c r="C5" s="2">
        <v>3223002288239950</v>
      </c>
      <c r="D5">
        <v>215</v>
      </c>
      <c r="E5" s="2">
        <v>567150610184932</v>
      </c>
      <c r="F5">
        <v>194</v>
      </c>
      <c r="G5" s="2">
        <v>1.12827647874977E+16</v>
      </c>
      <c r="H5">
        <v>1</v>
      </c>
      <c r="I5">
        <v>-16</v>
      </c>
      <c r="J5">
        <v>16</v>
      </c>
      <c r="K5" s="1">
        <f t="shared" si="0"/>
        <v>22.627416997969522</v>
      </c>
      <c r="L5">
        <f t="shared" si="1"/>
        <v>-22.627416997969522</v>
      </c>
    </row>
    <row r="6" spans="1:12">
      <c r="A6" t="s">
        <v>14</v>
      </c>
      <c r="B6" s="5">
        <v>43499.616600000001</v>
      </c>
      <c r="C6" s="2">
        <v>3207164343310140</v>
      </c>
      <c r="D6">
        <v>209</v>
      </c>
      <c r="E6" s="2">
        <v>5560654995090190</v>
      </c>
      <c r="F6">
        <v>209</v>
      </c>
      <c r="G6" s="2">
        <v>1.12827647874977E+16</v>
      </c>
      <c r="H6">
        <v>1</v>
      </c>
      <c r="I6">
        <v>-8</v>
      </c>
      <c r="J6">
        <v>-10</v>
      </c>
      <c r="K6" s="1">
        <f t="shared" si="0"/>
        <v>12.806248474865697</v>
      </c>
      <c r="L6">
        <f t="shared" si="1"/>
        <v>-12.806248474865697</v>
      </c>
    </row>
    <row r="7" spans="1:12">
      <c r="A7" t="s">
        <v>15</v>
      </c>
      <c r="B7" s="5">
        <v>46525.5216</v>
      </c>
      <c r="C7" s="2">
        <v>3223002288239950</v>
      </c>
      <c r="D7">
        <v>213</v>
      </c>
      <c r="E7" s="2">
        <v>555956582929567</v>
      </c>
      <c r="F7">
        <v>209</v>
      </c>
      <c r="G7" s="2">
        <v>1.12827647874977E+16</v>
      </c>
      <c r="H7">
        <v>1</v>
      </c>
      <c r="I7">
        <v>-8</v>
      </c>
      <c r="J7">
        <v>-10</v>
      </c>
      <c r="K7" s="1">
        <f t="shared" si="0"/>
        <v>12.806248474865697</v>
      </c>
      <c r="L7">
        <f t="shared" si="1"/>
        <v>-12.806248474865697</v>
      </c>
    </row>
    <row r="8" spans="1:12">
      <c r="A8" t="s">
        <v>16</v>
      </c>
      <c r="B8" s="5">
        <v>45614.773800000003</v>
      </c>
      <c r="C8" s="2">
        <v>3207164343310140</v>
      </c>
      <c r="D8">
        <v>207</v>
      </c>
      <c r="E8" s="2">
        <v>5591499170476740</v>
      </c>
      <c r="F8">
        <v>206</v>
      </c>
      <c r="G8" s="2">
        <v>1.12827647874977E+16</v>
      </c>
      <c r="H8">
        <v>1</v>
      </c>
      <c r="I8">
        <v>-6</v>
      </c>
      <c r="J8">
        <v>-6</v>
      </c>
      <c r="K8" s="1">
        <f t="shared" si="0"/>
        <v>8.4852813742385695</v>
      </c>
      <c r="L8">
        <f t="shared" si="1"/>
        <v>-8.4852813742385695</v>
      </c>
    </row>
    <row r="9" spans="1:12">
      <c r="A9" t="s">
        <v>17</v>
      </c>
      <c r="B9" s="5">
        <v>47956.129800000002</v>
      </c>
      <c r="C9" s="2">
        <v>3211131152919480</v>
      </c>
      <c r="D9">
        <v>210</v>
      </c>
      <c r="E9" s="2">
        <v>5552920883799110</v>
      </c>
      <c r="F9">
        <v>210</v>
      </c>
      <c r="G9" s="2">
        <v>1.12827647874977E+16</v>
      </c>
      <c r="H9">
        <v>1</v>
      </c>
      <c r="I9">
        <v>-6</v>
      </c>
      <c r="J9">
        <v>-6</v>
      </c>
      <c r="K9" s="1">
        <f t="shared" si="0"/>
        <v>8.4852813742385695</v>
      </c>
      <c r="L9">
        <f t="shared" si="1"/>
        <v>-8.4852813742385695</v>
      </c>
    </row>
    <row r="10" spans="1:12">
      <c r="A10" t="s">
        <v>18</v>
      </c>
      <c r="B10" s="5">
        <v>46040.384700000002</v>
      </c>
      <c r="C10" s="2">
        <v>3.23089214652857E+16</v>
      </c>
      <c r="D10">
        <v>217</v>
      </c>
      <c r="E10" s="2">
        <v>5547054065287460</v>
      </c>
      <c r="F10">
        <v>209</v>
      </c>
      <c r="G10" s="2">
        <v>1.12827647874977E+16</v>
      </c>
      <c r="H10">
        <v>1</v>
      </c>
      <c r="I10">
        <v>-6</v>
      </c>
      <c r="J10">
        <v>6</v>
      </c>
      <c r="K10" s="1">
        <f t="shared" si="0"/>
        <v>8.4852813742385695</v>
      </c>
      <c r="L10">
        <f t="shared" si="1"/>
        <v>-8.4852813742385695</v>
      </c>
    </row>
    <row r="11" spans="1:12">
      <c r="A11" t="s">
        <v>19</v>
      </c>
      <c r="B11" s="5">
        <v>46275.5124</v>
      </c>
      <c r="C11" s="2">
        <v>322694962871285</v>
      </c>
      <c r="D11">
        <v>214</v>
      </c>
      <c r="E11" s="2">
        <v>5585919693424430</v>
      </c>
      <c r="F11">
        <v>205</v>
      </c>
      <c r="G11" s="2">
        <v>1.12827647874977E+16</v>
      </c>
      <c r="H11">
        <v>1</v>
      </c>
      <c r="I11">
        <v>-6</v>
      </c>
      <c r="J11">
        <v>6</v>
      </c>
      <c r="K11" s="1">
        <f t="shared" si="0"/>
        <v>8.4852813742385695</v>
      </c>
      <c r="L11">
        <f t="shared" si="1"/>
        <v>-8.4852813742385695</v>
      </c>
    </row>
    <row r="12" spans="1:12">
      <c r="A12" t="s">
        <v>20</v>
      </c>
      <c r="B12" s="5">
        <v>45597.908100000001</v>
      </c>
      <c r="C12" s="2">
        <v>322694962871285</v>
      </c>
      <c r="D12">
        <v>214</v>
      </c>
      <c r="E12" s="2">
        <v>5579189453460020</v>
      </c>
      <c r="F12">
        <v>206</v>
      </c>
      <c r="G12" s="2">
        <v>1.12827647874977E+16</v>
      </c>
      <c r="H12">
        <v>1</v>
      </c>
      <c r="I12">
        <v>-2</v>
      </c>
      <c r="J12">
        <v>-2</v>
      </c>
      <c r="K12" s="1">
        <f t="shared" si="0"/>
        <v>2.8284271247461903</v>
      </c>
      <c r="L12">
        <f t="shared" si="1"/>
        <v>-2.8284271247461903</v>
      </c>
    </row>
    <row r="13" spans="1:12">
      <c r="A13" t="s">
        <v>21</v>
      </c>
      <c r="B13" s="5">
        <v>47377.735500000003</v>
      </c>
      <c r="C13" s="2">
        <v>323482985932027</v>
      </c>
      <c r="D13">
        <v>218</v>
      </c>
      <c r="E13" s="2">
        <v>555379563519597</v>
      </c>
      <c r="F13">
        <v>208</v>
      </c>
      <c r="G13" s="2">
        <v>1.12827647874977E+16</v>
      </c>
      <c r="H13">
        <v>1</v>
      </c>
      <c r="I13">
        <v>-2</v>
      </c>
      <c r="J13">
        <v>-2</v>
      </c>
      <c r="K13" s="1">
        <f t="shared" si="0"/>
        <v>2.8284271247461903</v>
      </c>
      <c r="L13">
        <f t="shared" si="1"/>
        <v>-2.8284271247461903</v>
      </c>
    </row>
    <row r="14" spans="1:12">
      <c r="A14" t="s">
        <v>22</v>
      </c>
      <c r="B14" s="5">
        <v>45515.563799999902</v>
      </c>
      <c r="C14" s="2">
        <v>3.23089214652857E+16</v>
      </c>
      <c r="D14">
        <v>217</v>
      </c>
      <c r="E14" s="2">
        <v>5540603923370670</v>
      </c>
      <c r="F14">
        <v>210</v>
      </c>
      <c r="G14" s="2">
        <v>1.12827647874977E+16</v>
      </c>
      <c r="H14">
        <v>1</v>
      </c>
      <c r="I14">
        <v>0</v>
      </c>
      <c r="J14">
        <v>-2</v>
      </c>
      <c r="K14" s="1">
        <f t="shared" si="0"/>
        <v>2</v>
      </c>
      <c r="L14">
        <v>2</v>
      </c>
    </row>
    <row r="15" spans="1:12">
      <c r="A15" t="s">
        <v>23</v>
      </c>
      <c r="B15" s="5">
        <v>44859.7857</v>
      </c>
      <c r="C15" s="2">
        <v>3203192621237440</v>
      </c>
      <c r="D15">
        <v>208</v>
      </c>
      <c r="E15" s="2">
        <v>5553417271380890</v>
      </c>
      <c r="F15">
        <v>210</v>
      </c>
      <c r="G15" s="2">
        <v>1.12827647874977E+16</v>
      </c>
      <c r="H15">
        <v>1</v>
      </c>
      <c r="I15">
        <v>0</v>
      </c>
      <c r="J15">
        <v>-2</v>
      </c>
      <c r="K15" s="1">
        <f t="shared" si="0"/>
        <v>2</v>
      </c>
      <c r="L15">
        <v>2</v>
      </c>
    </row>
    <row r="16" spans="1:12">
      <c r="A16" t="s">
        <v>71</v>
      </c>
      <c r="B16" s="5">
        <v>38863.533300000003</v>
      </c>
      <c r="C16" s="2">
        <v>3211131152919480</v>
      </c>
      <c r="D16">
        <v>210</v>
      </c>
      <c r="E16" s="2">
        <v>5857503115357690</v>
      </c>
      <c r="F16">
        <v>175</v>
      </c>
      <c r="G16" s="2">
        <v>1.12827647874977E+16</v>
      </c>
      <c r="H16">
        <v>1</v>
      </c>
      <c r="I16">
        <v>-34</v>
      </c>
      <c r="J16">
        <v>18</v>
      </c>
      <c r="K16" s="1">
        <f t="shared" si="0"/>
        <v>38.470768123342687</v>
      </c>
      <c r="L16">
        <f t="shared" ref="L16:L73" si="2">K16*SIGN(I16)</f>
        <v>-38.470768123342687</v>
      </c>
    </row>
    <row r="17" spans="1:12">
      <c r="A17" t="s">
        <v>8</v>
      </c>
      <c r="B17" s="5">
        <v>37502.372100000001</v>
      </c>
      <c r="C17" s="2">
        <v>3.21509306824856E+16</v>
      </c>
      <c r="D17">
        <v>211</v>
      </c>
      <c r="E17" s="2">
        <v>5.8684863920289904E+16</v>
      </c>
      <c r="F17">
        <v>175</v>
      </c>
      <c r="G17" s="2">
        <v>1.12827647874977E+16</v>
      </c>
      <c r="H17">
        <v>1</v>
      </c>
      <c r="I17">
        <v>-34</v>
      </c>
      <c r="J17">
        <v>18</v>
      </c>
      <c r="K17" s="1">
        <f t="shared" si="0"/>
        <v>38.470768123342687</v>
      </c>
      <c r="L17">
        <f t="shared" si="2"/>
        <v>-38.470768123342687</v>
      </c>
    </row>
    <row r="18" spans="1:12">
      <c r="A18" t="s">
        <v>9</v>
      </c>
      <c r="B18" s="5">
        <v>35841.596700000002</v>
      </c>
      <c r="C18" s="2">
        <v>3.16722300485772E+16</v>
      </c>
      <c r="D18">
        <v>195</v>
      </c>
      <c r="E18" s="2">
        <v>58251966040891</v>
      </c>
      <c r="F18">
        <v>184</v>
      </c>
      <c r="G18" s="2">
        <v>1.12827647874977E+16</v>
      </c>
      <c r="H18">
        <v>1</v>
      </c>
      <c r="I18">
        <v>-34</v>
      </c>
      <c r="J18">
        <v>-30</v>
      </c>
      <c r="K18" s="1">
        <f t="shared" si="0"/>
        <v>45.343136195018538</v>
      </c>
      <c r="L18">
        <f t="shared" si="2"/>
        <v>-45.343136195018538</v>
      </c>
    </row>
    <row r="19" spans="1:12">
      <c r="A19" t="s">
        <v>10</v>
      </c>
      <c r="B19" s="5">
        <v>31891.054499999998</v>
      </c>
      <c r="C19" s="2">
        <v>3151104717000050</v>
      </c>
      <c r="D19">
        <v>189</v>
      </c>
      <c r="E19" s="2">
        <v>5941171704677640</v>
      </c>
      <c r="F19">
        <v>177</v>
      </c>
      <c r="G19" s="2">
        <v>1.12827647874977E+16</v>
      </c>
      <c r="H19">
        <v>1</v>
      </c>
      <c r="I19">
        <v>-34</v>
      </c>
      <c r="J19">
        <v>-30</v>
      </c>
      <c r="K19" s="1">
        <f t="shared" si="0"/>
        <v>45.343136195018538</v>
      </c>
      <c r="L19">
        <f t="shared" si="2"/>
        <v>-45.343136195018538</v>
      </c>
    </row>
    <row r="20" spans="1:12">
      <c r="A20" t="s">
        <v>28</v>
      </c>
      <c r="B20" s="5">
        <v>47597.981699999997</v>
      </c>
      <c r="C20" s="2">
        <v>3223002288239950</v>
      </c>
      <c r="D20">
        <v>215</v>
      </c>
      <c r="E20" s="2">
        <v>5489558747562210</v>
      </c>
      <c r="F20">
        <v>218</v>
      </c>
      <c r="G20" s="2">
        <v>1.12827647874977E+16</v>
      </c>
      <c r="H20">
        <v>1</v>
      </c>
      <c r="I20">
        <v>4</v>
      </c>
      <c r="J20">
        <v>-4</v>
      </c>
      <c r="K20" s="1">
        <f t="shared" si="0"/>
        <v>5.6568542494923806</v>
      </c>
      <c r="L20">
        <f t="shared" si="2"/>
        <v>5.6568542494923806</v>
      </c>
    </row>
    <row r="21" spans="1:12">
      <c r="A21" t="s">
        <v>29</v>
      </c>
      <c r="B21" s="5">
        <v>47632.705199999997</v>
      </c>
      <c r="C21" s="2">
        <v>3.19523436640412E+16</v>
      </c>
      <c r="D21">
        <v>204</v>
      </c>
      <c r="E21" s="2">
        <v>5514149104033960</v>
      </c>
      <c r="F21">
        <v>218</v>
      </c>
      <c r="G21" s="2">
        <v>1.12827647874977E+16</v>
      </c>
      <c r="H21">
        <v>1</v>
      </c>
      <c r="I21">
        <v>4</v>
      </c>
      <c r="J21">
        <v>-4</v>
      </c>
      <c r="K21" s="1">
        <f t="shared" si="0"/>
        <v>5.6568542494923806</v>
      </c>
      <c r="L21">
        <f t="shared" si="2"/>
        <v>5.6568542494923806</v>
      </c>
    </row>
    <row r="22" spans="1:12">
      <c r="A22" t="s">
        <v>30</v>
      </c>
      <c r="B22" s="5">
        <v>49307.37</v>
      </c>
      <c r="C22" s="2">
        <v>3.23089214652857E+16</v>
      </c>
      <c r="D22">
        <v>217</v>
      </c>
      <c r="E22" s="2">
        <v>5.5275668190168E+16</v>
      </c>
      <c r="F22">
        <v>212</v>
      </c>
      <c r="G22" s="2">
        <v>1.12827647874977E+16</v>
      </c>
      <c r="H22">
        <v>1</v>
      </c>
      <c r="I22">
        <v>4</v>
      </c>
      <c r="J22">
        <v>4</v>
      </c>
      <c r="K22" s="1">
        <f t="shared" si="0"/>
        <v>5.6568542494923806</v>
      </c>
      <c r="L22">
        <f t="shared" si="2"/>
        <v>5.6568542494923806</v>
      </c>
    </row>
    <row r="23" spans="1:12">
      <c r="A23" t="s">
        <v>31</v>
      </c>
      <c r="B23" s="5">
        <v>46685.2497</v>
      </c>
      <c r="C23" s="2">
        <v>322694962871285</v>
      </c>
      <c r="D23">
        <v>214</v>
      </c>
      <c r="E23" s="2">
        <v>5508144062894930</v>
      </c>
      <c r="F23">
        <v>217</v>
      </c>
      <c r="G23" s="2">
        <v>1.12827647874977E+16</v>
      </c>
      <c r="H23">
        <v>1</v>
      </c>
      <c r="I23">
        <v>4</v>
      </c>
      <c r="J23">
        <v>4</v>
      </c>
      <c r="K23" s="1">
        <f t="shared" si="0"/>
        <v>5.6568542494923806</v>
      </c>
      <c r="L23">
        <f t="shared" si="2"/>
        <v>5.6568542494923806</v>
      </c>
    </row>
    <row r="24" spans="1:12">
      <c r="A24" t="s">
        <v>32</v>
      </c>
      <c r="B24" s="5">
        <v>43047.218999999997</v>
      </c>
      <c r="C24" s="2">
        <v>3.15917414049938E+16</v>
      </c>
      <c r="D24">
        <v>192</v>
      </c>
      <c r="E24" s="2">
        <v>5532560149168390</v>
      </c>
      <c r="F24">
        <v>218</v>
      </c>
      <c r="G24" s="2">
        <v>1.12827647874977E+16</v>
      </c>
      <c r="H24">
        <v>1</v>
      </c>
      <c r="I24">
        <v>10</v>
      </c>
      <c r="J24">
        <v>-28</v>
      </c>
      <c r="K24" s="1">
        <f t="shared" si="0"/>
        <v>29.732137494637012</v>
      </c>
      <c r="L24">
        <f t="shared" si="2"/>
        <v>29.732137494637012</v>
      </c>
    </row>
    <row r="25" spans="1:12">
      <c r="A25" t="s">
        <v>33</v>
      </c>
      <c r="B25" s="5">
        <v>45586.002899999999</v>
      </c>
      <c r="C25" s="2">
        <v>3175251466419620</v>
      </c>
      <c r="D25">
        <v>197</v>
      </c>
      <c r="E25" s="2">
        <v>5501588116803530</v>
      </c>
      <c r="F25">
        <v>222</v>
      </c>
      <c r="G25" s="2">
        <v>1.12827647874977E+16</v>
      </c>
      <c r="H25">
        <v>1</v>
      </c>
      <c r="I25">
        <v>10</v>
      </c>
      <c r="J25">
        <v>-28</v>
      </c>
      <c r="K25" s="1">
        <f t="shared" si="0"/>
        <v>29.732137494637012</v>
      </c>
      <c r="L25">
        <f t="shared" si="2"/>
        <v>29.732137494637012</v>
      </c>
    </row>
    <row r="26" spans="1:12">
      <c r="A26" t="s">
        <v>34</v>
      </c>
      <c r="B26" s="5">
        <v>46684.257599999997</v>
      </c>
      <c r="C26" s="2">
        <v>3.19523436640412E+16</v>
      </c>
      <c r="D26">
        <v>204</v>
      </c>
      <c r="E26" s="2">
        <v>5520369759548690</v>
      </c>
      <c r="F26">
        <v>217</v>
      </c>
      <c r="G26" s="2">
        <v>1.12827647874977E+16</v>
      </c>
      <c r="H26">
        <v>1</v>
      </c>
      <c r="I26">
        <v>14</v>
      </c>
      <c r="J26">
        <v>-14</v>
      </c>
      <c r="K26" s="1">
        <f t="shared" si="0"/>
        <v>19.798989873223331</v>
      </c>
      <c r="L26">
        <f t="shared" si="2"/>
        <v>19.798989873223331</v>
      </c>
    </row>
    <row r="27" spans="1:12">
      <c r="A27" t="s">
        <v>35</v>
      </c>
      <c r="B27" s="5">
        <v>47632.705199999997</v>
      </c>
      <c r="C27" s="2">
        <v>3.18725624067943E+16</v>
      </c>
      <c r="D27">
        <v>202</v>
      </c>
      <c r="E27" s="2">
        <v>5.4772796102003696E+16</v>
      </c>
      <c r="F27">
        <v>224</v>
      </c>
      <c r="G27" s="2">
        <v>1.12827647874977E+16</v>
      </c>
      <c r="H27">
        <v>1</v>
      </c>
      <c r="I27">
        <v>14</v>
      </c>
      <c r="J27">
        <v>-14</v>
      </c>
      <c r="K27" s="1">
        <f t="shared" si="0"/>
        <v>19.798989873223331</v>
      </c>
      <c r="L27">
        <f t="shared" si="2"/>
        <v>19.798989873223331</v>
      </c>
    </row>
    <row r="28" spans="1:12">
      <c r="A28" t="s">
        <v>36</v>
      </c>
      <c r="B28" s="5">
        <v>49975.0533</v>
      </c>
      <c r="C28" s="2">
        <v>3.23089214652857E+16</v>
      </c>
      <c r="D28">
        <v>217</v>
      </c>
      <c r="E28" s="2">
        <v>5471087721585430</v>
      </c>
      <c r="F28">
        <v>221</v>
      </c>
      <c r="G28" s="2">
        <v>1.12827647874977E+16</v>
      </c>
      <c r="H28">
        <v>1</v>
      </c>
      <c r="I28">
        <v>14</v>
      </c>
      <c r="J28">
        <v>14</v>
      </c>
      <c r="K28" s="1">
        <f t="shared" si="0"/>
        <v>19.798989873223331</v>
      </c>
      <c r="L28">
        <f t="shared" si="2"/>
        <v>19.798989873223331</v>
      </c>
    </row>
    <row r="29" spans="1:12">
      <c r="A29" t="s">
        <v>37</v>
      </c>
      <c r="B29" s="5">
        <v>50206.212599999999</v>
      </c>
      <c r="C29" s="2">
        <v>3.21509306824856E+16</v>
      </c>
      <c r="D29">
        <v>211</v>
      </c>
      <c r="E29" s="2">
        <v>547108174225849</v>
      </c>
      <c r="F29">
        <v>223</v>
      </c>
      <c r="G29" s="2">
        <v>1.12827647874977E+16</v>
      </c>
      <c r="H29">
        <v>1</v>
      </c>
      <c r="I29">
        <v>14</v>
      </c>
      <c r="J29">
        <v>14</v>
      </c>
      <c r="K29" s="1">
        <f t="shared" si="0"/>
        <v>19.798989873223331</v>
      </c>
      <c r="L29">
        <f t="shared" si="2"/>
        <v>19.798989873223331</v>
      </c>
    </row>
    <row r="30" spans="1:12">
      <c r="A30" t="s">
        <v>38</v>
      </c>
      <c r="B30" s="5">
        <v>48223.996800000001</v>
      </c>
      <c r="C30" s="2">
        <v>3223002288239950</v>
      </c>
      <c r="D30">
        <v>215</v>
      </c>
      <c r="E30" s="2">
        <v>5471328846969010</v>
      </c>
      <c r="F30">
        <v>221</v>
      </c>
      <c r="G30" s="2">
        <v>1.12827647874977E+16</v>
      </c>
      <c r="H30">
        <v>1</v>
      </c>
      <c r="I30">
        <v>16</v>
      </c>
      <c r="J30">
        <v>8</v>
      </c>
      <c r="K30" s="1">
        <f t="shared" si="0"/>
        <v>17.888543819998318</v>
      </c>
      <c r="L30">
        <f t="shared" si="2"/>
        <v>17.888543819998318</v>
      </c>
    </row>
    <row r="31" spans="1:12">
      <c r="A31" t="s">
        <v>39</v>
      </c>
      <c r="B31" s="5">
        <v>48475.9902</v>
      </c>
      <c r="C31" s="2">
        <v>3223002288239950</v>
      </c>
      <c r="D31">
        <v>213</v>
      </c>
      <c r="E31" s="2">
        <v>5465486431246280</v>
      </c>
      <c r="F31">
        <v>224</v>
      </c>
      <c r="G31" s="2">
        <v>1.12827647874977E+16</v>
      </c>
      <c r="H31">
        <v>1</v>
      </c>
      <c r="I31">
        <v>16</v>
      </c>
      <c r="J31">
        <v>8</v>
      </c>
      <c r="K31" s="1">
        <f t="shared" si="0"/>
        <v>17.888543819998318</v>
      </c>
      <c r="L31">
        <f t="shared" si="2"/>
        <v>17.888543819998318</v>
      </c>
    </row>
    <row r="32" spans="1:12">
      <c r="A32" t="s">
        <v>40</v>
      </c>
      <c r="B32" s="5">
        <v>44023.445399999997</v>
      </c>
      <c r="C32" s="2">
        <v>3.15917414049938E+16</v>
      </c>
      <c r="D32">
        <v>196</v>
      </c>
      <c r="E32" s="2">
        <v>5483428036237320</v>
      </c>
      <c r="F32">
        <v>216</v>
      </c>
      <c r="G32" s="2">
        <v>1.12827647874977E+16</v>
      </c>
      <c r="H32">
        <v>1</v>
      </c>
      <c r="I32">
        <v>18</v>
      </c>
      <c r="J32">
        <v>-34</v>
      </c>
      <c r="K32" s="1">
        <f t="shared" si="0"/>
        <v>38.470768123342687</v>
      </c>
      <c r="L32">
        <f t="shared" si="2"/>
        <v>38.470768123342687</v>
      </c>
    </row>
    <row r="33" spans="1:12">
      <c r="A33" t="s">
        <v>41</v>
      </c>
      <c r="B33" s="5">
        <v>43497.632400000002</v>
      </c>
      <c r="C33" s="2">
        <v>3.15917414049938E+16</v>
      </c>
      <c r="D33">
        <v>192</v>
      </c>
      <c r="E33" s="2">
        <v>552621742994535</v>
      </c>
      <c r="F33">
        <v>219</v>
      </c>
      <c r="G33" s="2">
        <v>1.12827647874977E+16</v>
      </c>
      <c r="H33">
        <v>1</v>
      </c>
      <c r="I33">
        <v>18</v>
      </c>
      <c r="J33">
        <v>-34</v>
      </c>
      <c r="K33" s="1">
        <f t="shared" si="0"/>
        <v>38.470768123342687</v>
      </c>
      <c r="L33">
        <f t="shared" si="2"/>
        <v>38.470768123342687</v>
      </c>
    </row>
    <row r="34" spans="1:12">
      <c r="A34" t="s">
        <v>42</v>
      </c>
      <c r="B34" s="5">
        <v>46500.719100000002</v>
      </c>
      <c r="C34" s="2">
        <v>3179258094469520</v>
      </c>
      <c r="D34">
        <v>200</v>
      </c>
      <c r="E34" s="2">
        <v>5514526245347470</v>
      </c>
      <c r="F34">
        <v>218</v>
      </c>
      <c r="G34" s="2">
        <v>1.12827647874977E+16</v>
      </c>
      <c r="H34">
        <v>1</v>
      </c>
      <c r="I34">
        <v>18</v>
      </c>
      <c r="J34">
        <v>-22</v>
      </c>
      <c r="K34" s="1">
        <f t="shared" si="0"/>
        <v>28.42534080710379</v>
      </c>
      <c r="L34">
        <f t="shared" si="2"/>
        <v>28.42534080710379</v>
      </c>
    </row>
    <row r="35" spans="1:12">
      <c r="A35" t="s">
        <v>43</v>
      </c>
      <c r="B35" s="5">
        <v>45481.832399999999</v>
      </c>
      <c r="C35" s="2">
        <v>3199215968405380</v>
      </c>
      <c r="D35">
        <v>205</v>
      </c>
      <c r="E35" s="2">
        <v>5477447956400930</v>
      </c>
      <c r="F35">
        <v>224</v>
      </c>
      <c r="G35" s="2">
        <v>1.12827647874977E+16</v>
      </c>
      <c r="H35">
        <v>1</v>
      </c>
      <c r="I35">
        <v>18</v>
      </c>
      <c r="J35">
        <v>-22</v>
      </c>
      <c r="K35" s="1">
        <f t="shared" si="0"/>
        <v>28.42534080710379</v>
      </c>
      <c r="L35">
        <f t="shared" si="2"/>
        <v>28.42534080710379</v>
      </c>
    </row>
    <row r="36" spans="1:12">
      <c r="A36" t="s">
        <v>24</v>
      </c>
      <c r="B36" s="5">
        <v>38818.888800000001</v>
      </c>
      <c r="C36" s="2">
        <v>322694962871285</v>
      </c>
      <c r="D36">
        <v>216</v>
      </c>
      <c r="E36" s="2">
        <v>578666567722493</v>
      </c>
      <c r="F36">
        <v>179</v>
      </c>
      <c r="G36" s="2">
        <v>1.12827647874977E+16</v>
      </c>
      <c r="H36">
        <v>1</v>
      </c>
      <c r="I36">
        <v>-32</v>
      </c>
      <c r="J36">
        <v>-12</v>
      </c>
      <c r="K36" s="1">
        <f t="shared" si="0"/>
        <v>34.176014981270121</v>
      </c>
      <c r="L36">
        <f t="shared" si="2"/>
        <v>-34.176014981270121</v>
      </c>
    </row>
    <row r="37" spans="1:12">
      <c r="A37" t="s">
        <v>25</v>
      </c>
      <c r="B37" s="5">
        <v>38705.789400000001</v>
      </c>
      <c r="C37" s="2">
        <v>3223002288239950</v>
      </c>
      <c r="D37">
        <v>208</v>
      </c>
      <c r="E37" s="2">
        <v>5752753352585670</v>
      </c>
      <c r="F37">
        <v>182</v>
      </c>
      <c r="G37" s="2">
        <v>1.12827647874977E+16</v>
      </c>
      <c r="H37">
        <v>1</v>
      </c>
      <c r="I37">
        <v>-32</v>
      </c>
      <c r="J37">
        <v>-12</v>
      </c>
      <c r="K37" s="1">
        <f t="shared" si="0"/>
        <v>34.176014981270121</v>
      </c>
      <c r="L37">
        <f t="shared" si="2"/>
        <v>-34.176014981270121</v>
      </c>
    </row>
    <row r="38" spans="1:12">
      <c r="A38" t="s">
        <v>26</v>
      </c>
      <c r="B38" s="5">
        <v>33881.2071</v>
      </c>
      <c r="C38" s="2">
        <v>3175251466419620</v>
      </c>
      <c r="D38">
        <v>195</v>
      </c>
      <c r="E38" s="2">
        <v>585824050022398</v>
      </c>
      <c r="F38">
        <v>179</v>
      </c>
      <c r="G38" s="2">
        <v>1.12827647874977E+16</v>
      </c>
      <c r="H38">
        <v>1</v>
      </c>
      <c r="I38">
        <v>-32</v>
      </c>
      <c r="J38">
        <v>30</v>
      </c>
      <c r="K38" s="1">
        <f t="shared" si="0"/>
        <v>43.863424398922618</v>
      </c>
      <c r="L38">
        <f t="shared" si="2"/>
        <v>-43.863424398922618</v>
      </c>
    </row>
    <row r="39" spans="1:12">
      <c r="A39" t="s">
        <v>27</v>
      </c>
      <c r="B39" s="5">
        <v>36409.077899999997</v>
      </c>
      <c r="C39" s="2">
        <v>3175251466419620</v>
      </c>
      <c r="D39">
        <v>195</v>
      </c>
      <c r="E39" s="2">
        <v>5.8090837374624096E+16</v>
      </c>
      <c r="F39">
        <v>183</v>
      </c>
      <c r="G39" s="2">
        <v>1.12827647874977E+16</v>
      </c>
      <c r="H39">
        <v>1</v>
      </c>
      <c r="I39">
        <v>-32</v>
      </c>
      <c r="J39">
        <v>30</v>
      </c>
      <c r="K39" s="1">
        <f t="shared" si="0"/>
        <v>43.863424398922618</v>
      </c>
      <c r="L39">
        <f t="shared" si="2"/>
        <v>-43.863424398922618</v>
      </c>
    </row>
    <row r="40" spans="1:12">
      <c r="A40" t="s">
        <v>46</v>
      </c>
      <c r="B40" s="5">
        <v>45828.075299999997</v>
      </c>
      <c r="C40" s="2">
        <v>3.19523436640412E+16</v>
      </c>
      <c r="D40">
        <v>204</v>
      </c>
      <c r="E40" s="2">
        <v>5532881103681280</v>
      </c>
      <c r="F40">
        <v>215</v>
      </c>
      <c r="G40" s="2">
        <v>1.12827647874977E+16</v>
      </c>
      <c r="H40">
        <v>1</v>
      </c>
      <c r="I40">
        <v>24</v>
      </c>
      <c r="J40">
        <v>24</v>
      </c>
      <c r="K40" s="1">
        <f t="shared" si="0"/>
        <v>33.941125496954278</v>
      </c>
      <c r="L40">
        <f t="shared" si="2"/>
        <v>33.941125496954278</v>
      </c>
    </row>
    <row r="41" spans="1:12">
      <c r="A41" t="s">
        <v>47</v>
      </c>
      <c r="B41" s="5">
        <v>45271.5072</v>
      </c>
      <c r="C41" s="2">
        <v>3207164343310140</v>
      </c>
      <c r="D41">
        <v>207</v>
      </c>
      <c r="E41" s="2">
        <v>5508204268219110</v>
      </c>
      <c r="F41">
        <v>219</v>
      </c>
      <c r="G41" s="2">
        <v>1.12827647874977E+16</v>
      </c>
      <c r="H41">
        <v>1</v>
      </c>
      <c r="I41">
        <v>24</v>
      </c>
      <c r="J41">
        <v>24</v>
      </c>
      <c r="K41" s="1">
        <f t="shared" si="0"/>
        <v>33.941125496954278</v>
      </c>
      <c r="L41">
        <f t="shared" si="2"/>
        <v>33.941125496954278</v>
      </c>
    </row>
    <row r="42" spans="1:12">
      <c r="A42" t="s">
        <v>48</v>
      </c>
      <c r="B42" s="5">
        <v>44254.604699999902</v>
      </c>
      <c r="C42" s="2">
        <v>3183259679558040</v>
      </c>
      <c r="D42">
        <v>191</v>
      </c>
      <c r="E42" s="2">
        <v>5514459663707680</v>
      </c>
      <c r="F42">
        <v>209</v>
      </c>
      <c r="G42" s="2">
        <v>1.12827647874977E+16</v>
      </c>
      <c r="H42">
        <v>1</v>
      </c>
      <c r="I42">
        <v>24</v>
      </c>
      <c r="J42">
        <v>-24</v>
      </c>
      <c r="K42" s="1">
        <f t="shared" si="0"/>
        <v>33.941125496954278</v>
      </c>
      <c r="L42">
        <f t="shared" si="2"/>
        <v>33.941125496954278</v>
      </c>
    </row>
    <row r="43" spans="1:12">
      <c r="A43" t="s">
        <v>49</v>
      </c>
      <c r="B43" s="5">
        <v>42826.972799999901</v>
      </c>
      <c r="C43" s="2">
        <v>3.18725624067943E+16</v>
      </c>
      <c r="D43">
        <v>197</v>
      </c>
      <c r="E43" s="2">
        <v>5527146097760770</v>
      </c>
      <c r="F43">
        <v>216</v>
      </c>
      <c r="G43" s="2">
        <v>1.12827647874977E+16</v>
      </c>
      <c r="H43">
        <v>1</v>
      </c>
      <c r="I43">
        <v>24</v>
      </c>
      <c r="J43">
        <v>-24</v>
      </c>
      <c r="K43" s="1">
        <f t="shared" si="0"/>
        <v>33.941125496954278</v>
      </c>
      <c r="L43">
        <f t="shared" si="2"/>
        <v>33.941125496954278</v>
      </c>
    </row>
    <row r="44" spans="1:12">
      <c r="A44" t="s">
        <v>50</v>
      </c>
      <c r="B44" s="5">
        <v>44998.679700000001</v>
      </c>
      <c r="C44" s="2">
        <v>3175251466419620</v>
      </c>
      <c r="D44">
        <v>194</v>
      </c>
      <c r="E44" s="2">
        <v>5513833667004980</v>
      </c>
      <c r="F44">
        <v>217</v>
      </c>
      <c r="G44" s="2">
        <v>1.12827647874977E+16</v>
      </c>
      <c r="H44">
        <v>1</v>
      </c>
      <c r="I44">
        <v>28</v>
      </c>
      <c r="J44">
        <v>-30</v>
      </c>
      <c r="K44" s="1">
        <f t="shared" si="0"/>
        <v>41.036569057366385</v>
      </c>
      <c r="L44">
        <f t="shared" si="2"/>
        <v>41.036569057366385</v>
      </c>
    </row>
    <row r="45" spans="1:12">
      <c r="A45" t="s">
        <v>51</v>
      </c>
      <c r="B45" s="5">
        <v>42931.143299999902</v>
      </c>
      <c r="C45" s="2">
        <v>3175251466419620</v>
      </c>
      <c r="D45">
        <v>197</v>
      </c>
      <c r="E45" s="2">
        <v>5545666669667340</v>
      </c>
      <c r="F45">
        <v>215</v>
      </c>
      <c r="G45" s="2">
        <v>1.12827647874977E+16</v>
      </c>
      <c r="H45">
        <v>1</v>
      </c>
      <c r="I45">
        <v>28</v>
      </c>
      <c r="J45">
        <v>-30</v>
      </c>
      <c r="K45" s="1">
        <f t="shared" si="0"/>
        <v>41.036569057366385</v>
      </c>
      <c r="L45">
        <f t="shared" si="2"/>
        <v>41.036569057366385</v>
      </c>
    </row>
    <row r="46" spans="1:12">
      <c r="A46" t="s">
        <v>52</v>
      </c>
      <c r="B46" s="5">
        <v>41463.827400000002</v>
      </c>
      <c r="C46" s="2">
        <v>3183259679558040</v>
      </c>
      <c r="D46">
        <v>199</v>
      </c>
      <c r="E46" s="2">
        <v>5577758593065700</v>
      </c>
      <c r="F46">
        <v>210</v>
      </c>
      <c r="G46" s="2">
        <v>1.12827647874977E+16</v>
      </c>
      <c r="H46">
        <v>1</v>
      </c>
      <c r="I46">
        <v>32</v>
      </c>
      <c r="J46">
        <v>32</v>
      </c>
      <c r="K46" s="1">
        <f t="shared" si="0"/>
        <v>45.254833995939045</v>
      </c>
      <c r="L46">
        <f t="shared" si="2"/>
        <v>45.254833995939045</v>
      </c>
    </row>
    <row r="47" spans="1:12">
      <c r="A47" t="s">
        <v>53</v>
      </c>
      <c r="B47" s="5">
        <v>41421.167099999999</v>
      </c>
      <c r="C47" s="2">
        <v>3179258094469520</v>
      </c>
      <c r="D47">
        <v>198</v>
      </c>
      <c r="E47" s="2">
        <v>56055191031246</v>
      </c>
      <c r="F47">
        <v>206</v>
      </c>
      <c r="G47" s="2">
        <v>1.12827647874977E+16</v>
      </c>
      <c r="H47">
        <v>1</v>
      </c>
      <c r="I47">
        <v>32</v>
      </c>
      <c r="J47">
        <v>32</v>
      </c>
      <c r="K47" s="1">
        <f t="shared" si="0"/>
        <v>45.254833995939045</v>
      </c>
      <c r="L47">
        <f t="shared" si="2"/>
        <v>45.254833995939045</v>
      </c>
    </row>
    <row r="48" spans="1:12">
      <c r="A48" t="s">
        <v>54</v>
      </c>
      <c r="B48" s="5">
        <v>43183.136700000003</v>
      </c>
      <c r="C48" s="2">
        <v>3.19523436640412E+16</v>
      </c>
      <c r="D48">
        <v>207</v>
      </c>
      <c r="E48" s="2">
        <v>558562929816776</v>
      </c>
      <c r="F48">
        <v>205</v>
      </c>
      <c r="G48" s="2">
        <v>1.12827647874977E+16</v>
      </c>
      <c r="H48">
        <v>1</v>
      </c>
      <c r="I48">
        <v>34</v>
      </c>
      <c r="J48">
        <v>-34</v>
      </c>
      <c r="K48" s="1">
        <f t="shared" si="0"/>
        <v>48.083261120685229</v>
      </c>
      <c r="L48">
        <f t="shared" si="2"/>
        <v>48.083261120685229</v>
      </c>
    </row>
    <row r="49" spans="1:12">
      <c r="A49" t="s">
        <v>55</v>
      </c>
      <c r="B49" s="5">
        <v>40108.618799999997</v>
      </c>
      <c r="C49" s="2">
        <v>3.16320113275302E+16</v>
      </c>
      <c r="D49">
        <v>195</v>
      </c>
      <c r="E49" s="2">
        <v>559474079547819</v>
      </c>
      <c r="F49">
        <v>208</v>
      </c>
      <c r="G49" s="2">
        <v>1.12827647874977E+16</v>
      </c>
      <c r="H49">
        <v>1</v>
      </c>
      <c r="I49">
        <v>34</v>
      </c>
      <c r="J49">
        <v>-34</v>
      </c>
      <c r="K49" s="1">
        <f t="shared" si="0"/>
        <v>48.083261120685229</v>
      </c>
      <c r="L49">
        <f t="shared" si="2"/>
        <v>48.083261120685229</v>
      </c>
    </row>
    <row r="50" spans="1:12">
      <c r="A50" t="s">
        <v>56</v>
      </c>
      <c r="B50" s="5">
        <v>40193.939399999901</v>
      </c>
      <c r="C50" s="2">
        <v>3.15917414049938E+16</v>
      </c>
      <c r="D50">
        <v>195</v>
      </c>
      <c r="E50" s="2">
        <v>5651440282006630</v>
      </c>
      <c r="F50">
        <v>200</v>
      </c>
      <c r="G50" s="2">
        <v>1.12827647874977E+16</v>
      </c>
      <c r="H50">
        <v>1</v>
      </c>
      <c r="I50">
        <v>34</v>
      </c>
      <c r="J50">
        <v>34</v>
      </c>
      <c r="K50" s="1">
        <f t="shared" si="0"/>
        <v>48.083261120685229</v>
      </c>
      <c r="L50">
        <f t="shared" si="2"/>
        <v>48.083261120685229</v>
      </c>
    </row>
    <row r="51" spans="1:12">
      <c r="A51" t="s">
        <v>57</v>
      </c>
      <c r="B51" s="5">
        <v>41049.1296</v>
      </c>
      <c r="C51" s="2">
        <v>3151104717000050</v>
      </c>
      <c r="D51">
        <v>195</v>
      </c>
      <c r="E51" s="2">
        <v>5667297518297710</v>
      </c>
      <c r="F51">
        <v>199</v>
      </c>
      <c r="G51" s="2">
        <v>1.12827647874977E+16</v>
      </c>
      <c r="H51">
        <v>1</v>
      </c>
      <c r="I51">
        <v>34</v>
      </c>
      <c r="J51">
        <v>34</v>
      </c>
      <c r="K51" s="1">
        <f t="shared" si="0"/>
        <v>48.083261120685229</v>
      </c>
      <c r="L51">
        <f t="shared" si="2"/>
        <v>48.083261120685229</v>
      </c>
    </row>
    <row r="52" spans="1:12">
      <c r="A52" t="s">
        <v>44</v>
      </c>
      <c r="B52" s="5">
        <v>35392.1754</v>
      </c>
      <c r="C52" s="2">
        <v>3171239776294120</v>
      </c>
      <c r="D52">
        <v>191</v>
      </c>
      <c r="E52" s="2">
        <v>5876966101057230</v>
      </c>
      <c r="F52">
        <v>181</v>
      </c>
      <c r="G52" s="2">
        <v>1.12827647874977E+16</v>
      </c>
      <c r="H52">
        <v>1</v>
      </c>
      <c r="I52">
        <v>-30</v>
      </c>
      <c r="J52">
        <v>-26</v>
      </c>
      <c r="K52" s="1">
        <f t="shared" si="0"/>
        <v>39.698866482558415</v>
      </c>
      <c r="L52">
        <f t="shared" si="2"/>
        <v>-39.698866482558415</v>
      </c>
    </row>
    <row r="53" spans="1:12">
      <c r="A53" t="s">
        <v>45</v>
      </c>
      <c r="B53" s="5">
        <v>34650.084600000002</v>
      </c>
      <c r="C53" s="2">
        <v>3.15917414049938E+16</v>
      </c>
      <c r="D53">
        <v>185</v>
      </c>
      <c r="E53" s="2">
        <v>5844597781379130</v>
      </c>
      <c r="F53">
        <v>181</v>
      </c>
      <c r="G53" s="2">
        <v>1.12827647874977E+16</v>
      </c>
      <c r="H53">
        <v>1</v>
      </c>
      <c r="I53">
        <v>-30</v>
      </c>
      <c r="J53">
        <v>-26</v>
      </c>
      <c r="K53" s="1">
        <f t="shared" si="0"/>
        <v>39.698866482558415</v>
      </c>
      <c r="L53">
        <f t="shared" si="2"/>
        <v>-39.698866482558415</v>
      </c>
    </row>
    <row r="54" spans="1:12">
      <c r="A54" t="s">
        <v>58</v>
      </c>
      <c r="B54" s="5">
        <v>37627.376700000001</v>
      </c>
      <c r="C54" s="2">
        <v>3.18725624067943E+16</v>
      </c>
      <c r="D54">
        <v>202</v>
      </c>
      <c r="E54" s="2">
        <v>5757012259704720</v>
      </c>
      <c r="F54">
        <v>183</v>
      </c>
      <c r="G54" s="2">
        <v>1.12827647874977E+16</v>
      </c>
      <c r="H54">
        <v>1</v>
      </c>
      <c r="I54">
        <v>-26</v>
      </c>
      <c r="J54">
        <v>26</v>
      </c>
      <c r="K54" s="1">
        <f t="shared" si="0"/>
        <v>36.76955262170047</v>
      </c>
      <c r="L54">
        <f t="shared" si="2"/>
        <v>-36.76955262170047</v>
      </c>
    </row>
    <row r="55" spans="1:12">
      <c r="A55" t="s">
        <v>59</v>
      </c>
      <c r="B55" s="5">
        <v>36826.752</v>
      </c>
      <c r="C55" s="2">
        <v>3.18725624067943E+16</v>
      </c>
      <c r="D55">
        <v>202</v>
      </c>
      <c r="E55" s="2">
        <v>5796575241474300</v>
      </c>
      <c r="F55">
        <v>178</v>
      </c>
      <c r="G55" s="2">
        <v>1.12827647874977E+16</v>
      </c>
      <c r="H55">
        <v>1</v>
      </c>
      <c r="I55">
        <v>-26</v>
      </c>
      <c r="J55">
        <v>26</v>
      </c>
      <c r="K55" s="1">
        <f t="shared" si="0"/>
        <v>36.76955262170047</v>
      </c>
      <c r="L55">
        <f t="shared" si="2"/>
        <v>-36.76955262170047</v>
      </c>
    </row>
    <row r="56" spans="1:12">
      <c r="A56" t="s">
        <v>60</v>
      </c>
      <c r="B56" s="5">
        <v>35336.6178</v>
      </c>
      <c r="C56" s="2">
        <v>3175251466419620</v>
      </c>
      <c r="D56">
        <v>197</v>
      </c>
      <c r="E56" s="2">
        <v>5779682250143400</v>
      </c>
      <c r="F56">
        <v>182</v>
      </c>
      <c r="G56" s="2">
        <v>1.12827647874977E+16</v>
      </c>
      <c r="H56">
        <v>1</v>
      </c>
      <c r="I56">
        <v>-26</v>
      </c>
      <c r="J56">
        <v>-26</v>
      </c>
      <c r="K56" s="1">
        <f t="shared" si="0"/>
        <v>36.76955262170047</v>
      </c>
      <c r="L56">
        <f t="shared" si="2"/>
        <v>-36.76955262170047</v>
      </c>
    </row>
    <row r="57" spans="1:12">
      <c r="A57" t="s">
        <v>61</v>
      </c>
      <c r="B57" s="5">
        <v>36507.2958</v>
      </c>
      <c r="C57" s="2">
        <v>3.15917414049938E+16</v>
      </c>
      <c r="D57">
        <v>193</v>
      </c>
      <c r="E57" s="2">
        <v>5748014719629530</v>
      </c>
      <c r="F57">
        <v>186</v>
      </c>
      <c r="G57" s="2">
        <v>1.12827647874977E+16</v>
      </c>
      <c r="H57">
        <v>1</v>
      </c>
      <c r="I57">
        <v>-26</v>
      </c>
      <c r="J57">
        <v>-26</v>
      </c>
      <c r="K57" s="1">
        <f t="shared" si="0"/>
        <v>36.76955262170047</v>
      </c>
      <c r="L57">
        <f t="shared" si="2"/>
        <v>-36.76955262170047</v>
      </c>
    </row>
    <row r="58" spans="1:12">
      <c r="A58" t="s">
        <v>62</v>
      </c>
      <c r="B58" s="5">
        <v>38097.632100000003</v>
      </c>
      <c r="C58" s="2">
        <v>3203192621237440</v>
      </c>
      <c r="D58">
        <v>199</v>
      </c>
      <c r="E58" s="2">
        <v>5785303189536080</v>
      </c>
      <c r="F58">
        <v>186</v>
      </c>
      <c r="G58" s="2">
        <v>1.12827647874977E+16</v>
      </c>
      <c r="H58">
        <v>1</v>
      </c>
      <c r="I58">
        <v>-24</v>
      </c>
      <c r="J58">
        <v>-20</v>
      </c>
      <c r="K58" s="1">
        <f t="shared" si="0"/>
        <v>31.240998703626616</v>
      </c>
      <c r="L58">
        <f t="shared" si="2"/>
        <v>-31.240998703626616</v>
      </c>
    </row>
    <row r="59" spans="1:12">
      <c r="A59" t="s">
        <v>63</v>
      </c>
      <c r="B59" s="5">
        <v>37751.389199999998</v>
      </c>
      <c r="C59" s="2">
        <v>3.19523436640412E+16</v>
      </c>
      <c r="D59">
        <v>199</v>
      </c>
      <c r="E59" s="2">
        <v>5704329224024710</v>
      </c>
      <c r="F59">
        <v>183</v>
      </c>
      <c r="G59" s="2">
        <v>1.12827647874977E+16</v>
      </c>
      <c r="H59">
        <v>1</v>
      </c>
      <c r="I59">
        <v>-24</v>
      </c>
      <c r="J59">
        <v>-20</v>
      </c>
      <c r="K59" s="1">
        <f t="shared" si="0"/>
        <v>31.240998703626616</v>
      </c>
      <c r="L59">
        <f t="shared" si="2"/>
        <v>-31.240998703626616</v>
      </c>
    </row>
    <row r="60" spans="1:12">
      <c r="A60" t="s">
        <v>64</v>
      </c>
      <c r="B60" s="5">
        <v>37910.125200000002</v>
      </c>
      <c r="C60" s="2">
        <v>3183259679558040</v>
      </c>
      <c r="D60">
        <v>199</v>
      </c>
      <c r="E60" s="2">
        <v>5703172641848910</v>
      </c>
      <c r="F60">
        <v>192</v>
      </c>
      <c r="G60" s="2">
        <v>1.12827647874977E+16</v>
      </c>
      <c r="H60">
        <v>1</v>
      </c>
      <c r="I60">
        <v>-22</v>
      </c>
      <c r="J60">
        <v>-22</v>
      </c>
      <c r="K60" s="1">
        <f t="shared" si="0"/>
        <v>31.11269837220809</v>
      </c>
      <c r="L60">
        <f t="shared" si="2"/>
        <v>-31.11269837220809</v>
      </c>
    </row>
    <row r="61" spans="1:12">
      <c r="A61" t="s">
        <v>65</v>
      </c>
      <c r="B61" s="5">
        <v>38014.295700000002</v>
      </c>
      <c r="C61" s="2">
        <v>3207164343310140</v>
      </c>
      <c r="D61">
        <v>207</v>
      </c>
      <c r="E61" s="2">
        <v>5727309534977500</v>
      </c>
      <c r="F61">
        <v>187</v>
      </c>
      <c r="G61" s="2">
        <v>1.12827647874977E+16</v>
      </c>
      <c r="H61">
        <v>1</v>
      </c>
      <c r="I61">
        <v>-22</v>
      </c>
      <c r="J61">
        <v>-22</v>
      </c>
      <c r="K61" s="1">
        <f t="shared" si="0"/>
        <v>31.11269837220809</v>
      </c>
      <c r="L61">
        <f t="shared" si="2"/>
        <v>-31.11269837220809</v>
      </c>
    </row>
    <row r="62" spans="1:12">
      <c r="A62" t="s">
        <v>66</v>
      </c>
      <c r="B62" s="5">
        <v>40406.248800000001</v>
      </c>
      <c r="C62" s="2">
        <v>3.19523436640412E+16</v>
      </c>
      <c r="D62">
        <v>204</v>
      </c>
      <c r="E62" s="2">
        <v>5689567233255790</v>
      </c>
      <c r="F62">
        <v>192</v>
      </c>
      <c r="G62" s="2">
        <v>1.12827647874977E+16</v>
      </c>
      <c r="H62">
        <v>1</v>
      </c>
      <c r="I62">
        <v>-20</v>
      </c>
      <c r="J62">
        <v>20</v>
      </c>
      <c r="K62" s="1">
        <f t="shared" si="0"/>
        <v>28.284271247461902</v>
      </c>
      <c r="L62">
        <f t="shared" si="2"/>
        <v>-28.284271247461902</v>
      </c>
    </row>
    <row r="63" spans="1:12">
      <c r="A63" t="s">
        <v>67</v>
      </c>
      <c r="B63" s="5">
        <v>41614.626599999901</v>
      </c>
      <c r="C63" s="2">
        <v>3203192621237440</v>
      </c>
      <c r="D63">
        <v>208</v>
      </c>
      <c r="E63" s="2">
        <v>5.7217410644218E+16</v>
      </c>
      <c r="F63">
        <v>186</v>
      </c>
      <c r="G63" s="2">
        <v>1.12827647874977E+16</v>
      </c>
      <c r="H63">
        <v>1</v>
      </c>
      <c r="I63">
        <v>-20</v>
      </c>
      <c r="J63">
        <v>20</v>
      </c>
      <c r="K63" s="1">
        <f t="shared" si="0"/>
        <v>28.284271247461902</v>
      </c>
      <c r="L63">
        <f t="shared" si="2"/>
        <v>-28.284271247461902</v>
      </c>
    </row>
    <row r="64" spans="1:12">
      <c r="A64" t="s">
        <v>73</v>
      </c>
      <c r="B64" s="5">
        <v>45472.9035</v>
      </c>
      <c r="C64" s="2">
        <v>3.19523436640412E+16</v>
      </c>
      <c r="D64">
        <v>204</v>
      </c>
      <c r="E64" s="2">
        <v>5552612024203180</v>
      </c>
      <c r="F64">
        <v>212</v>
      </c>
      <c r="G64" s="2">
        <v>1.12827647874977E+16</v>
      </c>
      <c r="H64">
        <v>1</v>
      </c>
      <c r="I64">
        <v>2</v>
      </c>
      <c r="J64">
        <v>30</v>
      </c>
      <c r="K64" s="1">
        <f t="shared" si="0"/>
        <v>30.066592756745816</v>
      </c>
      <c r="L64">
        <f t="shared" si="2"/>
        <v>30.066592756745816</v>
      </c>
    </row>
    <row r="65" spans="1:12">
      <c r="A65" t="s">
        <v>74</v>
      </c>
      <c r="B65" s="5">
        <v>45007.6086</v>
      </c>
      <c r="C65" s="2">
        <v>3211131152919480</v>
      </c>
      <c r="D65">
        <v>210</v>
      </c>
      <c r="E65" s="2">
        <v>551561491865067</v>
      </c>
      <c r="F65">
        <v>216</v>
      </c>
      <c r="G65" s="2">
        <v>1.12827647874977E+16</v>
      </c>
      <c r="H65">
        <v>1</v>
      </c>
      <c r="I65">
        <v>2</v>
      </c>
      <c r="J65">
        <v>30</v>
      </c>
      <c r="K65" s="1">
        <f t="shared" si="0"/>
        <v>30.066592756745816</v>
      </c>
      <c r="L65">
        <f t="shared" si="2"/>
        <v>30.066592756745816</v>
      </c>
    </row>
    <row r="66" spans="1:12">
      <c r="A66" t="s">
        <v>75</v>
      </c>
      <c r="B66" s="5">
        <v>47503.732199999999</v>
      </c>
      <c r="C66" s="2">
        <v>3.25053300917711E+16</v>
      </c>
      <c r="D66">
        <v>222</v>
      </c>
      <c r="E66" s="2">
        <v>54795222101241</v>
      </c>
      <c r="F66">
        <v>220</v>
      </c>
      <c r="G66" s="2">
        <v>1.12827647874977E+16</v>
      </c>
      <c r="H66">
        <v>1</v>
      </c>
      <c r="I66">
        <v>16</v>
      </c>
      <c r="J66">
        <v>18</v>
      </c>
      <c r="K66" s="1">
        <f t="shared" ref="K66:K73" si="3">SQRT((I66)^2 + (J66)^2)</f>
        <v>24.083189157584592</v>
      </c>
      <c r="L66">
        <f t="shared" si="2"/>
        <v>24.083189157584592</v>
      </c>
    </row>
    <row r="67" spans="1:12">
      <c r="A67" t="s">
        <v>76</v>
      </c>
      <c r="B67" s="5">
        <v>47762.670299999998</v>
      </c>
      <c r="C67" s="2">
        <v>3.24661434228027E+16</v>
      </c>
      <c r="D67">
        <v>221</v>
      </c>
      <c r="E67" s="2">
        <v>5441945122729940</v>
      </c>
      <c r="F67">
        <v>226</v>
      </c>
      <c r="G67" s="2">
        <v>1.12827647874977E+16</v>
      </c>
      <c r="H67">
        <v>1</v>
      </c>
      <c r="I67">
        <v>16</v>
      </c>
      <c r="J67">
        <v>18</v>
      </c>
      <c r="K67" s="1">
        <f t="shared" si="3"/>
        <v>24.083189157584592</v>
      </c>
      <c r="L67">
        <f t="shared" si="2"/>
        <v>24.083189157584592</v>
      </c>
    </row>
    <row r="68" spans="1:12">
      <c r="A68" t="s">
        <v>77</v>
      </c>
      <c r="B68" s="5">
        <v>43873.638299999999</v>
      </c>
      <c r="C68" s="2">
        <v>3183259679558040</v>
      </c>
      <c r="D68">
        <v>199</v>
      </c>
      <c r="E68" s="2">
        <v>5507839822672770</v>
      </c>
      <c r="F68">
        <v>221</v>
      </c>
      <c r="G68" s="2">
        <v>1.12827647874977E+16</v>
      </c>
      <c r="H68">
        <v>1</v>
      </c>
      <c r="I68">
        <v>22</v>
      </c>
      <c r="J68">
        <v>34</v>
      </c>
      <c r="K68" s="1">
        <f t="shared" si="3"/>
        <v>40.496913462633174</v>
      </c>
      <c r="L68">
        <f t="shared" si="2"/>
        <v>40.496913462633174</v>
      </c>
    </row>
    <row r="69" spans="1:12">
      <c r="A69" t="s">
        <v>78</v>
      </c>
      <c r="B69" s="5">
        <v>42605.734499999999</v>
      </c>
      <c r="C69" s="2">
        <v>3.16722300485772E+16</v>
      </c>
      <c r="D69">
        <v>195</v>
      </c>
      <c r="E69" s="2">
        <v>5.5656977257710896E+16</v>
      </c>
      <c r="F69">
        <v>212</v>
      </c>
      <c r="G69" s="2">
        <v>1.12827647874977E+16</v>
      </c>
      <c r="H69">
        <v>1</v>
      </c>
      <c r="I69">
        <v>22</v>
      </c>
      <c r="J69">
        <v>34</v>
      </c>
      <c r="K69" s="1">
        <f t="shared" si="3"/>
        <v>40.496913462633174</v>
      </c>
      <c r="L69">
        <f t="shared" si="2"/>
        <v>40.496913462633174</v>
      </c>
    </row>
    <row r="70" spans="1:12">
      <c r="A70" t="s">
        <v>79</v>
      </c>
      <c r="B70" s="5">
        <v>46932</v>
      </c>
      <c r="C70" s="2">
        <v>2.91473969678254E+16</v>
      </c>
      <c r="D70">
        <v>143</v>
      </c>
      <c r="E70" s="2">
        <v>6089171768624810</v>
      </c>
      <c r="F70">
        <v>140</v>
      </c>
      <c r="G70" s="2">
        <v>1.12774664707991E+16</v>
      </c>
      <c r="H70">
        <v>1</v>
      </c>
      <c r="I70">
        <v>26</v>
      </c>
      <c r="J70">
        <v>10</v>
      </c>
      <c r="K70" s="1">
        <f t="shared" si="3"/>
        <v>27.856776554368238</v>
      </c>
      <c r="L70">
        <f t="shared" si="2"/>
        <v>27.856776554368238</v>
      </c>
    </row>
    <row r="71" spans="1:12">
      <c r="A71" t="s">
        <v>80</v>
      </c>
      <c r="B71" s="5">
        <v>47975.971799999999</v>
      </c>
      <c r="C71" s="2">
        <v>3.2387627846139E+16</v>
      </c>
      <c r="D71">
        <v>219</v>
      </c>
      <c r="E71" s="2">
        <v>5492080026855280</v>
      </c>
      <c r="F71">
        <v>218</v>
      </c>
      <c r="G71" s="2">
        <v>1.12827647874977E+16</v>
      </c>
      <c r="H71">
        <v>1</v>
      </c>
      <c r="I71">
        <v>26</v>
      </c>
      <c r="J71">
        <v>10</v>
      </c>
      <c r="K71" s="1">
        <f t="shared" si="3"/>
        <v>27.856776554368238</v>
      </c>
      <c r="L71">
        <f t="shared" si="2"/>
        <v>27.856776554368238</v>
      </c>
    </row>
    <row r="72" spans="1:12">
      <c r="A72" t="s">
        <v>81</v>
      </c>
      <c r="B72" s="5">
        <v>48119.826300000001</v>
      </c>
      <c r="C72" s="2">
        <v>3.24661434228027E+16</v>
      </c>
      <c r="D72">
        <v>221</v>
      </c>
      <c r="E72" s="2">
        <v>5496964523215970</v>
      </c>
      <c r="F72">
        <v>217</v>
      </c>
      <c r="G72" s="2">
        <v>1.12827647874977E+16</v>
      </c>
      <c r="H72">
        <v>1</v>
      </c>
      <c r="I72">
        <v>26</v>
      </c>
      <c r="J72">
        <v>22</v>
      </c>
      <c r="K72" s="1">
        <f t="shared" si="3"/>
        <v>34.058772731852805</v>
      </c>
      <c r="L72">
        <f t="shared" si="2"/>
        <v>34.058772731852805</v>
      </c>
    </row>
    <row r="73" spans="1:12">
      <c r="A73" t="s">
        <v>82</v>
      </c>
      <c r="B73" s="5">
        <v>45462.982499999998</v>
      </c>
      <c r="C73" s="2">
        <v>3.21509306824856E+16</v>
      </c>
      <c r="D73">
        <v>211</v>
      </c>
      <c r="E73" s="2">
        <v>5.49821478940648E+16</v>
      </c>
      <c r="F73">
        <v>219</v>
      </c>
      <c r="G73" s="2">
        <v>1.12827647874977E+16</v>
      </c>
      <c r="H73">
        <v>1</v>
      </c>
      <c r="I73">
        <v>26</v>
      </c>
      <c r="J73">
        <v>22</v>
      </c>
      <c r="K73" s="1">
        <f t="shared" si="3"/>
        <v>34.058772731852805</v>
      </c>
      <c r="L73">
        <f t="shared" si="2"/>
        <v>34.058772731852805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5" sqref="L5"/>
    </sheetView>
  </sheetViews>
  <sheetFormatPr defaultRowHeight="14.5"/>
  <sheetData>
    <row r="1" spans="1:9">
      <c r="A1" s="3" t="s">
        <v>83</v>
      </c>
      <c r="B1" s="4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125</v>
      </c>
    </row>
    <row r="2" spans="1:9">
      <c r="A2" t="s">
        <v>91</v>
      </c>
      <c r="B2">
        <v>90375.349499999895</v>
      </c>
      <c r="C2">
        <v>357.23505599999999</v>
      </c>
      <c r="D2">
        <v>0</v>
      </c>
      <c r="E2">
        <v>-2</v>
      </c>
      <c r="F2" s="5">
        <v>2</v>
      </c>
      <c r="G2">
        <f t="shared" ref="G2:G13" si="0">C2/(0.000001*B2)</f>
        <v>3952.7930788251101</v>
      </c>
      <c r="H2">
        <f t="shared" ref="H2:H13" si="1">C2/0.08</f>
        <v>4465.4381999999996</v>
      </c>
      <c r="I2">
        <v>2</v>
      </c>
    </row>
    <row r="3" spans="1:9">
      <c r="A3" t="s">
        <v>92</v>
      </c>
      <c r="B3">
        <v>92975.64360000001</v>
      </c>
      <c r="C3">
        <v>355.70063099999999</v>
      </c>
      <c r="D3">
        <v>-2</v>
      </c>
      <c r="E3">
        <v>-2</v>
      </c>
      <c r="F3" s="6">
        <v>2.8279999999999998</v>
      </c>
      <c r="G3">
        <f t="shared" si="0"/>
        <v>3825.7399166850187</v>
      </c>
      <c r="H3">
        <f t="shared" si="1"/>
        <v>4446.2578874999999</v>
      </c>
      <c r="I3">
        <f t="shared" ref="I2:I35" si="2">F3*SIGN(D3)</f>
        <v>-2.8279999999999998</v>
      </c>
    </row>
    <row r="4" spans="1:9">
      <c r="A4" t="s">
        <v>93</v>
      </c>
      <c r="B4">
        <v>95230.686900000001</v>
      </c>
      <c r="C4">
        <v>364.39439899000001</v>
      </c>
      <c r="D4">
        <v>4</v>
      </c>
      <c r="E4">
        <v>-4</v>
      </c>
      <c r="F4" s="6">
        <v>5.6559999999999997</v>
      </c>
      <c r="G4">
        <f t="shared" si="0"/>
        <v>3826.4388386974874</v>
      </c>
      <c r="H4">
        <f t="shared" si="1"/>
        <v>4554.9299873749997</v>
      </c>
      <c r="I4">
        <f t="shared" si="2"/>
        <v>5.6559999999999997</v>
      </c>
    </row>
    <row r="5" spans="1:9">
      <c r="A5" t="s">
        <v>94</v>
      </c>
      <c r="B5">
        <v>95992.61970000001</v>
      </c>
      <c r="C5">
        <v>363.517224</v>
      </c>
      <c r="D5">
        <v>4</v>
      </c>
      <c r="E5">
        <v>4</v>
      </c>
      <c r="F5" s="6">
        <v>5.6559999999999997</v>
      </c>
      <c r="G5">
        <f t="shared" si="0"/>
        <v>3786.9288819919557</v>
      </c>
      <c r="H5">
        <f t="shared" si="1"/>
        <v>4543.9652999999998</v>
      </c>
      <c r="I5">
        <f t="shared" si="2"/>
        <v>5.6559999999999997</v>
      </c>
    </row>
    <row r="6" spans="1:9">
      <c r="A6" t="s">
        <v>95</v>
      </c>
      <c r="B6">
        <v>93570.903600000005</v>
      </c>
      <c r="C6">
        <v>367.39349900000002</v>
      </c>
      <c r="D6">
        <v>-6</v>
      </c>
      <c r="E6">
        <v>-6</v>
      </c>
      <c r="F6" s="6">
        <v>8.4849999999999994</v>
      </c>
      <c r="G6">
        <f t="shared" si="0"/>
        <v>3926.3647658095288</v>
      </c>
      <c r="H6">
        <f t="shared" si="1"/>
        <v>4592.4187375000001</v>
      </c>
      <c r="I6">
        <f t="shared" si="2"/>
        <v>-8.4849999999999994</v>
      </c>
    </row>
    <row r="7" spans="1:9">
      <c r="A7" t="s">
        <v>96</v>
      </c>
      <c r="B7">
        <v>92315.897100000002</v>
      </c>
      <c r="C7">
        <v>356.55656299999998</v>
      </c>
      <c r="D7">
        <v>-6</v>
      </c>
      <c r="E7">
        <v>6</v>
      </c>
      <c r="F7" s="6">
        <v>8.4849999999999994</v>
      </c>
      <c r="G7">
        <f t="shared" si="0"/>
        <v>3862.3527929730749</v>
      </c>
      <c r="H7">
        <f t="shared" si="1"/>
        <v>4456.9570374999994</v>
      </c>
      <c r="I7">
        <f t="shared" si="2"/>
        <v>-8.4849999999999994</v>
      </c>
    </row>
    <row r="8" spans="1:9">
      <c r="A8" t="s">
        <v>97</v>
      </c>
      <c r="B8">
        <v>90025.138200000001</v>
      </c>
      <c r="C8">
        <v>359.91106400000001</v>
      </c>
      <c r="D8">
        <v>-8</v>
      </c>
      <c r="E8">
        <v>-10</v>
      </c>
      <c r="F8" s="6">
        <v>12.805999999999999</v>
      </c>
      <c r="G8">
        <f t="shared" si="0"/>
        <v>3997.8951567996596</v>
      </c>
      <c r="H8">
        <f t="shared" si="1"/>
        <v>4498.8882999999996</v>
      </c>
      <c r="I8">
        <f t="shared" si="2"/>
        <v>-12.805999999999999</v>
      </c>
    </row>
    <row r="9" spans="1:9">
      <c r="A9" t="s">
        <v>98</v>
      </c>
      <c r="B9">
        <v>96699.986999999994</v>
      </c>
      <c r="C9">
        <v>341.61046699000002</v>
      </c>
      <c r="D9">
        <v>16</v>
      </c>
      <c r="E9">
        <v>8</v>
      </c>
      <c r="F9" s="6">
        <v>17.888000000000002</v>
      </c>
      <c r="G9">
        <f t="shared" si="0"/>
        <v>3532.6836909502385</v>
      </c>
      <c r="H9">
        <f t="shared" si="1"/>
        <v>4270.1308373749998</v>
      </c>
      <c r="I9">
        <f t="shared" si="2"/>
        <v>17.888000000000002</v>
      </c>
    </row>
    <row r="10" spans="1:9">
      <c r="A10" t="s">
        <v>99</v>
      </c>
      <c r="B10">
        <v>94316.962799999994</v>
      </c>
      <c r="C10">
        <v>334.17753099999999</v>
      </c>
      <c r="D10">
        <v>14</v>
      </c>
      <c r="E10">
        <v>-14</v>
      </c>
      <c r="F10" s="6">
        <v>19.797999999999998</v>
      </c>
      <c r="G10">
        <f t="shared" si="0"/>
        <v>3543.132868990137</v>
      </c>
      <c r="H10">
        <f t="shared" si="1"/>
        <v>4177.2191374999993</v>
      </c>
      <c r="I10">
        <f t="shared" si="2"/>
        <v>19.797999999999998</v>
      </c>
    </row>
    <row r="11" spans="1:9">
      <c r="A11" t="s">
        <v>100</v>
      </c>
      <c r="B11">
        <v>100181.2659</v>
      </c>
      <c r="C11">
        <v>358.54743500000001</v>
      </c>
      <c r="D11">
        <v>14</v>
      </c>
      <c r="E11">
        <v>14</v>
      </c>
      <c r="F11" s="6">
        <v>19.797999999999998</v>
      </c>
      <c r="G11">
        <f t="shared" si="0"/>
        <v>3578.986867244208</v>
      </c>
      <c r="H11">
        <f t="shared" si="1"/>
        <v>4481.8429374999996</v>
      </c>
      <c r="I11">
        <f t="shared" si="2"/>
        <v>19.797999999999998</v>
      </c>
    </row>
    <row r="12" spans="1:9">
      <c r="A12" t="s">
        <v>101</v>
      </c>
      <c r="B12">
        <v>83163.774600000004</v>
      </c>
      <c r="C12">
        <v>311.436645</v>
      </c>
      <c r="D12">
        <v>-16</v>
      </c>
      <c r="E12">
        <v>-16</v>
      </c>
      <c r="F12" s="6">
        <v>22.626999999999999</v>
      </c>
      <c r="G12">
        <f t="shared" si="0"/>
        <v>3744.8594234442071</v>
      </c>
      <c r="H12">
        <f t="shared" si="1"/>
        <v>3892.9580624999999</v>
      </c>
      <c r="I12">
        <f t="shared" si="2"/>
        <v>-22.626999999999999</v>
      </c>
    </row>
    <row r="13" spans="1:9">
      <c r="A13" t="s">
        <v>102</v>
      </c>
      <c r="B13">
        <v>85275.955499999996</v>
      </c>
      <c r="C13">
        <v>319.373761</v>
      </c>
      <c r="D13">
        <v>-16</v>
      </c>
      <c r="E13">
        <v>16</v>
      </c>
      <c r="F13" s="6">
        <v>22.626999999999999</v>
      </c>
      <c r="G13">
        <f t="shared" si="0"/>
        <v>3745.1795072527807</v>
      </c>
      <c r="H13">
        <f t="shared" si="1"/>
        <v>3992.1720125000002</v>
      </c>
      <c r="I13">
        <f t="shared" si="2"/>
        <v>-22.626999999999999</v>
      </c>
    </row>
    <row r="14" spans="1:9">
      <c r="A14" t="s">
        <v>120</v>
      </c>
      <c r="B14">
        <v>95266.402499999997</v>
      </c>
      <c r="C14" s="9">
        <v>327.36315100000002</v>
      </c>
      <c r="D14">
        <v>16</v>
      </c>
      <c r="E14">
        <v>18</v>
      </c>
      <c r="F14" s="8">
        <v>24.083189157584592</v>
      </c>
      <c r="G14">
        <f t="shared" ref="G14:G15" si="3">C14/(0.000001*B14)</f>
        <v>3436.2917293953665</v>
      </c>
      <c r="H14">
        <f t="shared" ref="H14:H15" si="4">C14/0.08</f>
        <v>4092.0393875</v>
      </c>
      <c r="I14">
        <f t="shared" si="2"/>
        <v>24.083189157584592</v>
      </c>
    </row>
    <row r="15" spans="1:9">
      <c r="A15" t="s">
        <v>121</v>
      </c>
      <c r="B15">
        <v>94907.971799999999</v>
      </c>
      <c r="C15" s="9">
        <v>322.16321499999998</v>
      </c>
      <c r="D15">
        <v>26</v>
      </c>
      <c r="E15">
        <v>10</v>
      </c>
      <c r="F15" s="10">
        <v>27.856776554368238</v>
      </c>
      <c r="G15">
        <f t="shared" si="3"/>
        <v>3394.4800303908719</v>
      </c>
      <c r="H15">
        <f t="shared" si="4"/>
        <v>4027.0401874999998</v>
      </c>
      <c r="I15">
        <f t="shared" si="2"/>
        <v>27.856776554368238</v>
      </c>
    </row>
    <row r="16" spans="1:9">
      <c r="A16" t="s">
        <v>103</v>
      </c>
      <c r="B16">
        <v>82020.875399999903</v>
      </c>
      <c r="C16">
        <v>288.51246600000002</v>
      </c>
      <c r="D16">
        <v>-20</v>
      </c>
      <c r="E16">
        <v>20</v>
      </c>
      <c r="F16" s="7">
        <v>28.28</v>
      </c>
      <c r="G16">
        <f t="shared" ref="G16:G35" si="5">C16/(0.000001*B16)</f>
        <v>3517.5492165010514</v>
      </c>
      <c r="H16">
        <f t="shared" ref="H16:H35" si="6">C16/0.08</f>
        <v>3606.4058250000003</v>
      </c>
      <c r="I16">
        <f t="shared" si="2"/>
        <v>-28.28</v>
      </c>
    </row>
    <row r="17" spans="1:9">
      <c r="A17" t="s">
        <v>104</v>
      </c>
      <c r="B17">
        <v>91982.551500000001</v>
      </c>
      <c r="C17">
        <v>328.79301500000003</v>
      </c>
      <c r="D17">
        <v>18</v>
      </c>
      <c r="E17">
        <v>-22</v>
      </c>
      <c r="F17" s="6">
        <v>28.425000000000001</v>
      </c>
      <c r="G17">
        <f t="shared" si="5"/>
        <v>3574.5150535425191</v>
      </c>
      <c r="H17">
        <f t="shared" si="6"/>
        <v>4109.9126875000002</v>
      </c>
      <c r="I17">
        <f t="shared" si="2"/>
        <v>28.425000000000001</v>
      </c>
    </row>
    <row r="18" spans="1:9">
      <c r="A18" t="s">
        <v>105</v>
      </c>
      <c r="B18">
        <v>88633.221900000004</v>
      </c>
      <c r="C18">
        <v>316.02160899</v>
      </c>
      <c r="D18">
        <v>10</v>
      </c>
      <c r="E18">
        <v>-28</v>
      </c>
      <c r="F18" s="6">
        <v>29.731999999999999</v>
      </c>
      <c r="G18">
        <f t="shared" si="5"/>
        <v>3565.4983787743813</v>
      </c>
      <c r="H18">
        <f t="shared" si="6"/>
        <v>3950.2701123749998</v>
      </c>
      <c r="I18">
        <f t="shared" si="2"/>
        <v>29.731999999999999</v>
      </c>
    </row>
    <row r="19" spans="1:9">
      <c r="A19" t="s">
        <v>122</v>
      </c>
      <c r="B19">
        <v>90480.512099999993</v>
      </c>
      <c r="C19" s="9">
        <v>286.90589999999997</v>
      </c>
      <c r="D19">
        <v>2</v>
      </c>
      <c r="E19">
        <v>30</v>
      </c>
      <c r="F19" s="6">
        <v>30.066592756745816</v>
      </c>
      <c r="G19">
        <f t="shared" si="5"/>
        <v>3170.9137508296662</v>
      </c>
      <c r="H19">
        <f t="shared" si="6"/>
        <v>3586.3237499999996</v>
      </c>
      <c r="I19">
        <f t="shared" si="2"/>
        <v>30.066592756745816</v>
      </c>
    </row>
    <row r="20" spans="1:9">
      <c r="A20" t="s">
        <v>106</v>
      </c>
      <c r="B20">
        <v>75924.420899999997</v>
      </c>
      <c r="C20">
        <v>271.99313999999998</v>
      </c>
      <c r="D20">
        <v>-22</v>
      </c>
      <c r="E20">
        <v>-22</v>
      </c>
      <c r="F20" s="6">
        <v>31.111999999999998</v>
      </c>
      <c r="G20">
        <f t="shared" si="5"/>
        <v>3582.4196849422397</v>
      </c>
      <c r="H20">
        <f t="shared" si="6"/>
        <v>3399.9142499999998</v>
      </c>
      <c r="I20">
        <f t="shared" si="2"/>
        <v>-31.111999999999998</v>
      </c>
    </row>
    <row r="21" spans="1:9">
      <c r="A21" t="s">
        <v>107</v>
      </c>
      <c r="B21">
        <v>75849.021299999993</v>
      </c>
      <c r="C21">
        <v>267.922481</v>
      </c>
      <c r="D21">
        <v>-24</v>
      </c>
      <c r="E21">
        <v>-20</v>
      </c>
      <c r="F21" s="7">
        <v>31.24</v>
      </c>
      <c r="G21">
        <f t="shared" si="5"/>
        <v>3532.3129607738269</v>
      </c>
      <c r="H21">
        <f t="shared" si="6"/>
        <v>3349.0310125000001</v>
      </c>
      <c r="I21">
        <f t="shared" si="2"/>
        <v>-31.24</v>
      </c>
    </row>
    <row r="22" spans="1:9">
      <c r="A22" t="s">
        <v>108</v>
      </c>
      <c r="B22">
        <v>91099.58249999999</v>
      </c>
      <c r="C22">
        <v>293.18234100000001</v>
      </c>
      <c r="D22">
        <v>24</v>
      </c>
      <c r="E22">
        <v>24</v>
      </c>
      <c r="F22" s="6">
        <v>33.941000000000003</v>
      </c>
      <c r="G22">
        <f t="shared" si="5"/>
        <v>3218.2621802904537</v>
      </c>
      <c r="H22">
        <f t="shared" si="6"/>
        <v>3664.7792625000002</v>
      </c>
      <c r="I22">
        <f t="shared" si="2"/>
        <v>33.941000000000003</v>
      </c>
    </row>
    <row r="23" spans="1:9">
      <c r="A23" t="s">
        <v>109</v>
      </c>
      <c r="B23">
        <v>87081.57749999981</v>
      </c>
      <c r="C23">
        <v>326.92391399000002</v>
      </c>
      <c r="D23">
        <v>24</v>
      </c>
      <c r="E23">
        <v>-24</v>
      </c>
      <c r="F23" s="6">
        <v>33.941000000000003</v>
      </c>
      <c r="G23">
        <f t="shared" si="5"/>
        <v>3754.2259037510053</v>
      </c>
      <c r="H23">
        <f t="shared" si="6"/>
        <v>4086.548924875</v>
      </c>
      <c r="I23">
        <f t="shared" si="2"/>
        <v>33.941000000000003</v>
      </c>
    </row>
    <row r="24" spans="1:9">
      <c r="A24" t="s">
        <v>123</v>
      </c>
      <c r="B24">
        <v>93582.808799999999</v>
      </c>
      <c r="C24" s="9">
        <v>314.30933399999998</v>
      </c>
      <c r="D24">
        <v>26</v>
      </c>
      <c r="E24">
        <v>22</v>
      </c>
      <c r="F24" s="10">
        <v>34.058772731852805</v>
      </c>
      <c r="G24">
        <f t="shared" si="5"/>
        <v>3358.6225721406213</v>
      </c>
      <c r="H24">
        <f t="shared" si="6"/>
        <v>3928.8666749999998</v>
      </c>
      <c r="I24">
        <f t="shared" si="2"/>
        <v>34.058772731852805</v>
      </c>
    </row>
    <row r="25" spans="1:9">
      <c r="A25" t="s">
        <v>110</v>
      </c>
      <c r="B25">
        <v>77524.678199999995</v>
      </c>
      <c r="C25">
        <v>266.33937700000001</v>
      </c>
      <c r="D25">
        <v>-32</v>
      </c>
      <c r="E25">
        <v>-12</v>
      </c>
      <c r="F25" s="6">
        <v>34.176000000000002</v>
      </c>
      <c r="G25">
        <f t="shared" si="5"/>
        <v>3435.5431481171895</v>
      </c>
      <c r="H25">
        <f t="shared" si="6"/>
        <v>3329.2422125000003</v>
      </c>
      <c r="I25">
        <f t="shared" si="2"/>
        <v>-34.176000000000002</v>
      </c>
    </row>
    <row r="26" spans="1:9">
      <c r="A26" t="s">
        <v>111</v>
      </c>
      <c r="B26">
        <v>74454.128700000001</v>
      </c>
      <c r="C26">
        <v>255.797552</v>
      </c>
      <c r="D26">
        <v>-26</v>
      </c>
      <c r="E26">
        <v>26</v>
      </c>
      <c r="F26" s="7">
        <v>36.770000000000003</v>
      </c>
      <c r="G26">
        <f t="shared" si="5"/>
        <v>3435.6395873047131</v>
      </c>
      <c r="H26">
        <f t="shared" si="6"/>
        <v>3197.4694</v>
      </c>
      <c r="I26">
        <f t="shared" si="2"/>
        <v>-36.770000000000003</v>
      </c>
    </row>
    <row r="27" spans="1:9">
      <c r="A27" t="s">
        <v>112</v>
      </c>
      <c r="B27">
        <v>71843.9136</v>
      </c>
      <c r="C27">
        <v>251.77850799999999</v>
      </c>
      <c r="D27">
        <v>-26</v>
      </c>
      <c r="E27">
        <v>-26</v>
      </c>
      <c r="F27" s="7">
        <v>36.770000000000003</v>
      </c>
      <c r="G27">
        <f t="shared" si="5"/>
        <v>3504.5210566034639</v>
      </c>
      <c r="H27">
        <f t="shared" si="6"/>
        <v>3147.2313499999996</v>
      </c>
      <c r="I27">
        <f t="shared" si="2"/>
        <v>-36.770000000000003</v>
      </c>
    </row>
    <row r="28" spans="1:9">
      <c r="A28" t="s">
        <v>113</v>
      </c>
      <c r="B28">
        <v>76365.905400000003</v>
      </c>
      <c r="C28">
        <v>248.27654199</v>
      </c>
      <c r="D28">
        <v>-34</v>
      </c>
      <c r="E28">
        <v>18</v>
      </c>
      <c r="F28" s="6">
        <v>38.47</v>
      </c>
      <c r="G28">
        <f t="shared" si="5"/>
        <v>3251.1438277270786</v>
      </c>
      <c r="H28">
        <f t="shared" si="6"/>
        <v>3103.4567748750001</v>
      </c>
      <c r="I28">
        <f t="shared" si="2"/>
        <v>-38.47</v>
      </c>
    </row>
    <row r="29" spans="1:9">
      <c r="A29" t="s">
        <v>114</v>
      </c>
      <c r="B29">
        <v>87521.077799999999</v>
      </c>
      <c r="C29">
        <v>300.89978200000002</v>
      </c>
      <c r="D29">
        <v>18</v>
      </c>
      <c r="E29">
        <v>-34</v>
      </c>
      <c r="F29" s="8">
        <v>38.47</v>
      </c>
      <c r="G29">
        <f t="shared" si="5"/>
        <v>3438.0264681795315</v>
      </c>
      <c r="H29">
        <f t="shared" si="6"/>
        <v>3761.2472750000002</v>
      </c>
      <c r="I29">
        <f t="shared" si="2"/>
        <v>38.47</v>
      </c>
    </row>
    <row r="30" spans="1:9">
      <c r="A30" t="s">
        <v>115</v>
      </c>
      <c r="B30">
        <v>70042.260000000009</v>
      </c>
      <c r="C30">
        <v>234.67678989999999</v>
      </c>
      <c r="D30">
        <v>-30</v>
      </c>
      <c r="E30">
        <v>-26</v>
      </c>
      <c r="F30" s="6">
        <v>39.698</v>
      </c>
      <c r="G30">
        <f t="shared" si="5"/>
        <v>3350.5028235810773</v>
      </c>
      <c r="H30">
        <f t="shared" si="6"/>
        <v>2933.4598737499996</v>
      </c>
      <c r="I30">
        <f t="shared" si="2"/>
        <v>-39.698</v>
      </c>
    </row>
    <row r="31" spans="1:9">
      <c r="A31" t="s">
        <v>124</v>
      </c>
      <c r="B31">
        <v>86479.372799999997</v>
      </c>
      <c r="C31" s="9">
        <v>263.442001</v>
      </c>
      <c r="D31">
        <v>22</v>
      </c>
      <c r="E31">
        <v>34</v>
      </c>
      <c r="F31" s="10">
        <v>40.496913462633174</v>
      </c>
      <c r="G31">
        <f t="shared" si="5"/>
        <v>3046.2987007232323</v>
      </c>
      <c r="H31">
        <f t="shared" si="6"/>
        <v>3293.0250124999998</v>
      </c>
      <c r="I31">
        <f t="shared" si="2"/>
        <v>40.496913462633174</v>
      </c>
    </row>
    <row r="32" spans="1:9">
      <c r="A32" t="s">
        <v>116</v>
      </c>
      <c r="B32">
        <v>87929.822999999902</v>
      </c>
      <c r="C32">
        <v>294.84328900000003</v>
      </c>
      <c r="D32">
        <v>28</v>
      </c>
      <c r="E32">
        <v>-30</v>
      </c>
      <c r="F32" s="8">
        <v>41.03</v>
      </c>
      <c r="G32">
        <f t="shared" si="5"/>
        <v>3353.1659559919776</v>
      </c>
      <c r="H32">
        <f t="shared" si="6"/>
        <v>3685.5411125000001</v>
      </c>
      <c r="I32">
        <f t="shared" si="2"/>
        <v>41.03</v>
      </c>
    </row>
    <row r="33" spans="1:9">
      <c r="A33" t="s">
        <v>117</v>
      </c>
      <c r="B33">
        <v>70290.285000000003</v>
      </c>
      <c r="C33">
        <v>218.48455100000001</v>
      </c>
      <c r="D33">
        <v>-32</v>
      </c>
      <c r="E33">
        <v>30</v>
      </c>
      <c r="F33" s="6">
        <v>43.863</v>
      </c>
      <c r="G33">
        <f t="shared" si="5"/>
        <v>3108.3178991236132</v>
      </c>
      <c r="H33">
        <f t="shared" si="6"/>
        <v>2731.0568874999999</v>
      </c>
      <c r="I33">
        <f t="shared" si="2"/>
        <v>-43.863</v>
      </c>
    </row>
    <row r="34" spans="1:9">
      <c r="A34" t="s">
        <v>118</v>
      </c>
      <c r="B34">
        <v>82884.994500000001</v>
      </c>
      <c r="C34">
        <v>253.56744900000001</v>
      </c>
      <c r="D34">
        <v>32</v>
      </c>
      <c r="E34">
        <v>32</v>
      </c>
      <c r="F34" s="6">
        <v>45.253999999999998</v>
      </c>
      <c r="G34">
        <f t="shared" si="5"/>
        <v>3059.2684541952885</v>
      </c>
      <c r="H34">
        <f t="shared" si="6"/>
        <v>3169.5931125000002</v>
      </c>
      <c r="I34">
        <f t="shared" si="2"/>
        <v>45.253999999999998</v>
      </c>
    </row>
    <row r="35" spans="1:9">
      <c r="A35" t="s">
        <v>119</v>
      </c>
      <c r="B35">
        <v>81243.068999999901</v>
      </c>
      <c r="C35">
        <v>230.90370899999999</v>
      </c>
      <c r="D35">
        <v>34</v>
      </c>
      <c r="E35">
        <v>34</v>
      </c>
      <c r="F35" s="8">
        <v>48.08</v>
      </c>
      <c r="G35">
        <f t="shared" si="5"/>
        <v>2842.1342502460152</v>
      </c>
      <c r="H35">
        <f t="shared" si="6"/>
        <v>2886.2963624999998</v>
      </c>
      <c r="I35">
        <f t="shared" si="2"/>
        <v>48.08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NbTiN SEM overlap</vt:lpstr>
      <vt:lpstr>NbTiN_conductivity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Muthusubramanian</dc:creator>
  <cp:lastModifiedBy>Nandini Muthusubramanian</cp:lastModifiedBy>
  <dcterms:created xsi:type="dcterms:W3CDTF">2021-10-28T17:35:56Z</dcterms:created>
  <dcterms:modified xsi:type="dcterms:W3CDTF">2022-10-13T18:26:19Z</dcterms:modified>
</cp:coreProperties>
</file>