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uthusubraman\Documents\GitHub\Wafer_Scale_Fab_Data\Figure 5\5(d,g)\"/>
    </mc:Choice>
  </mc:AlternateContent>
  <bookViews>
    <workbookView xWindow="0" yWindow="0" windowWidth="19200" windowHeight="7050" activeTab="1"/>
  </bookViews>
  <sheets>
    <sheet name="Bare Si SEM overlap" sheetId="5" r:id="rId1"/>
    <sheet name="Bare Si_conductiv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H2" i="2"/>
  <c r="H37" i="2"/>
  <c r="G37" i="2"/>
  <c r="I37" i="2"/>
  <c r="I12" i="2" l="1"/>
  <c r="I13" i="2"/>
  <c r="I7" i="2"/>
  <c r="I8" i="2"/>
  <c r="I4" i="2"/>
  <c r="I2" i="2"/>
  <c r="I19" i="2"/>
  <c r="I23" i="2"/>
  <c r="I33" i="2"/>
  <c r="I5" i="2"/>
  <c r="I6" i="2"/>
  <c r="I18" i="2"/>
  <c r="I10" i="2"/>
  <c r="I11" i="2"/>
  <c r="I9" i="2"/>
  <c r="I14" i="2"/>
  <c r="I27" i="2"/>
  <c r="I17" i="2"/>
  <c r="I29" i="2"/>
  <c r="I28" i="2"/>
  <c r="I21" i="2"/>
  <c r="I15" i="2"/>
  <c r="I31" i="2"/>
  <c r="I22" i="2"/>
  <c r="I30" i="2"/>
  <c r="I32" i="2"/>
  <c r="I34" i="2"/>
  <c r="I35" i="2"/>
  <c r="I24" i="2"/>
  <c r="I25" i="2"/>
  <c r="I36" i="2"/>
  <c r="I20" i="2"/>
  <c r="I16" i="2"/>
  <c r="I26" i="2"/>
  <c r="H16" i="2" l="1"/>
  <c r="H36" i="2"/>
  <c r="H22" i="2"/>
  <c r="H30" i="2"/>
  <c r="H15" i="2"/>
  <c r="H29" i="2"/>
  <c r="H28" i="2"/>
  <c r="G16" i="2"/>
  <c r="G36" i="2"/>
  <c r="G30" i="2"/>
  <c r="G22" i="2"/>
  <c r="G15" i="2"/>
  <c r="G28" i="2"/>
  <c r="G29" i="2"/>
  <c r="H14" i="2"/>
  <c r="G14" i="2"/>
  <c r="H26" i="2"/>
  <c r="G26" i="2"/>
  <c r="H18" i="2"/>
  <c r="G18" i="2"/>
  <c r="H19" i="2"/>
  <c r="H23" i="2"/>
  <c r="G19" i="2"/>
  <c r="G23" i="2"/>
  <c r="H3" i="2" l="1"/>
  <c r="G35" i="2"/>
  <c r="G4" i="2"/>
  <c r="G5" i="2"/>
  <c r="G6" i="2"/>
  <c r="G7" i="2"/>
  <c r="G8" i="2"/>
  <c r="G9" i="2"/>
  <c r="G10" i="2"/>
  <c r="G11" i="2"/>
  <c r="G12" i="2"/>
  <c r="G13" i="2"/>
  <c r="G17" i="2"/>
  <c r="G20" i="2"/>
  <c r="G21" i="2"/>
  <c r="G24" i="2"/>
  <c r="G25" i="2"/>
  <c r="G27" i="2"/>
  <c r="G31" i="2"/>
  <c r="G32" i="2"/>
  <c r="G33" i="2"/>
  <c r="G34" i="2"/>
  <c r="G3" i="2"/>
  <c r="H4" i="2" l="1"/>
  <c r="H5" i="2"/>
  <c r="H6" i="2"/>
  <c r="H7" i="2"/>
  <c r="H8" i="2"/>
  <c r="H9" i="2"/>
  <c r="H10" i="2"/>
  <c r="H11" i="2"/>
  <c r="H12" i="2"/>
  <c r="H13" i="2"/>
  <c r="H17" i="2"/>
  <c r="H20" i="2"/>
  <c r="H21" i="2"/>
  <c r="H24" i="2"/>
  <c r="H25" i="2"/>
  <c r="H27" i="2"/>
  <c r="H31" i="2"/>
  <c r="H32" i="2"/>
  <c r="H33" i="2"/>
  <c r="H34" i="2"/>
  <c r="H35" i="2"/>
</calcChain>
</file>

<file path=xl/sharedStrings.xml><?xml version="1.0" encoding="utf-8"?>
<sst xmlns="http://schemas.openxmlformats.org/spreadsheetml/2006/main" count="125" uniqueCount="88">
  <si>
    <t>overlap</t>
  </si>
  <si>
    <t>x coordinate</t>
  </si>
  <si>
    <t>y coordinate</t>
  </si>
  <si>
    <t xml:space="preserve">Radial distance </t>
  </si>
  <si>
    <t>Norm. conductance</t>
  </si>
  <si>
    <t>10_10</t>
  </si>
  <si>
    <t>10_26</t>
  </si>
  <si>
    <t>cell layout</t>
  </si>
  <si>
    <t>Conductance</t>
  </si>
  <si>
    <t>15_15</t>
  </si>
  <si>
    <t>15_21</t>
  </si>
  <si>
    <t>17_17</t>
  </si>
  <si>
    <t>18_17</t>
  </si>
  <si>
    <t>20_16</t>
  </si>
  <si>
    <t>20_20</t>
  </si>
  <si>
    <t>25_11</t>
  </si>
  <si>
    <t>25_25</t>
  </si>
  <si>
    <t>26_22</t>
  </si>
  <si>
    <t>27_1</t>
  </si>
  <si>
    <t>27_7</t>
  </si>
  <si>
    <t>2_35</t>
  </si>
  <si>
    <t>30_6</t>
  </si>
  <si>
    <t>32_2</t>
  </si>
  <si>
    <t>34_34</t>
  </si>
  <si>
    <t>35_1</t>
  </si>
  <si>
    <t>35_35</t>
  </si>
  <si>
    <t>5_31</t>
  </si>
  <si>
    <t>5_5</t>
  </si>
  <si>
    <t>7_7</t>
  </si>
  <si>
    <t xml:space="preserve">Des conductance </t>
  </si>
  <si>
    <t>6_8</t>
  </si>
  <si>
    <t>3_5</t>
  </si>
  <si>
    <t>8_28</t>
  </si>
  <si>
    <t>1_27</t>
  </si>
  <si>
    <t>23_4</t>
  </si>
  <si>
    <t>2_12</t>
  </si>
  <si>
    <t>32_3</t>
  </si>
  <si>
    <t>19_33</t>
  </si>
  <si>
    <t>26_27</t>
  </si>
  <si>
    <t>29_35</t>
  </si>
  <si>
    <t>31_23</t>
  </si>
  <si>
    <t>32_29</t>
  </si>
  <si>
    <t>18_18</t>
  </si>
  <si>
    <t xml:space="preserve">name </t>
  </si>
  <si>
    <t xml:space="preserve">area_nm^2 </t>
  </si>
  <si>
    <t xml:space="preserve">error_nm^2 </t>
  </si>
  <si>
    <t xml:space="preserve"> top_horizontal_nm </t>
  </si>
  <si>
    <t xml:space="preserve">error </t>
  </si>
  <si>
    <t xml:space="preserve">bottom_vertical_nm </t>
  </si>
  <si>
    <t xml:space="preserve">pixel_surface </t>
  </si>
  <si>
    <t xml:space="preserve"> 1_27 </t>
  </si>
  <si>
    <t xml:space="preserve"> 10_10 </t>
  </si>
  <si>
    <t xml:space="preserve"> 10_26 </t>
  </si>
  <si>
    <t xml:space="preserve"> 15_15 </t>
  </si>
  <si>
    <t xml:space="preserve"> 15_21 </t>
  </si>
  <si>
    <t xml:space="preserve"> 17_17 </t>
  </si>
  <si>
    <t xml:space="preserve"> 18_17 </t>
  </si>
  <si>
    <t xml:space="preserve"> 18_18 </t>
  </si>
  <si>
    <t xml:space="preserve"> 19_33 </t>
  </si>
  <si>
    <t xml:space="preserve"> 2_12 </t>
  </si>
  <si>
    <t xml:space="preserve"> 2_35 </t>
  </si>
  <si>
    <t xml:space="preserve"> 20_16 </t>
  </si>
  <si>
    <t xml:space="preserve"> 20_20 </t>
  </si>
  <si>
    <t xml:space="preserve"> 23_4 </t>
  </si>
  <si>
    <t xml:space="preserve"> 25_11 </t>
  </si>
  <si>
    <t xml:space="preserve"> 25_25 </t>
  </si>
  <si>
    <t xml:space="preserve"> 26_22 </t>
  </si>
  <si>
    <t xml:space="preserve"> 26_27 </t>
  </si>
  <si>
    <t xml:space="preserve"> 27_1 </t>
  </si>
  <si>
    <t xml:space="preserve"> 27_7 </t>
  </si>
  <si>
    <t xml:space="preserve"> 29_35 </t>
  </si>
  <si>
    <t xml:space="preserve"> 3_5 </t>
  </si>
  <si>
    <t xml:space="preserve"> 30_6 </t>
  </si>
  <si>
    <t xml:space="preserve"> 31_23 </t>
  </si>
  <si>
    <t xml:space="preserve"> 32_2 </t>
  </si>
  <si>
    <t xml:space="preserve"> 32_29 </t>
  </si>
  <si>
    <t xml:space="preserve"> 32_3 </t>
  </si>
  <si>
    <t xml:space="preserve"> 35_1 </t>
  </si>
  <si>
    <t xml:space="preserve"> 35_35 </t>
  </si>
  <si>
    <t xml:space="preserve"> 5_31 </t>
  </si>
  <si>
    <t xml:space="preserve"> 5_5 </t>
  </si>
  <si>
    <t xml:space="preserve"> 6_8 </t>
  </si>
  <si>
    <t xml:space="preserve"> 7_7 </t>
  </si>
  <si>
    <t xml:space="preserve"> 8_28 </t>
  </si>
  <si>
    <t>dist*sign</t>
  </si>
  <si>
    <t>1.0</t>
  </si>
  <si>
    <t xml:space="preserve"> 2_33 </t>
  </si>
  <si>
    <t xml:space="preserve"> 34_34_dirty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</si>
</sst>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3" fillId="0" borderId="0" xfId="0" applyFont="1" applyFill="1"/>
    <xf numFmtId="3" fontId="0" fillId="0" borderId="0" xfId="0" applyNumberFormat="1"/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 vertical="center"/>
    </xf>
    <xf numFmtId="165" fontId="0" fillId="0" borderId="0" xfId="0" applyNumberFormat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K5" sqref="K5"/>
    </sheetView>
  </sheetViews>
  <sheetFormatPr defaultRowHeight="14.5"/>
  <cols>
    <col min="2" max="2" width="10.90625" bestFit="1" customWidth="1"/>
  </cols>
  <sheetData>
    <row r="1" spans="1:9" ht="15.75" customHeight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47</v>
      </c>
      <c r="H1" t="s">
        <v>49</v>
      </c>
      <c r="I1" s="13"/>
    </row>
    <row r="2" spans="1:9">
      <c r="A2" t="s">
        <v>51</v>
      </c>
      <c r="B2" s="2">
        <v>44691.128700000001</v>
      </c>
      <c r="C2" s="5">
        <v>319.36196115204098</v>
      </c>
      <c r="D2" s="5">
        <v>211.16093956979799</v>
      </c>
      <c r="E2" s="5">
        <v>5.5209525594235904</v>
      </c>
      <c r="F2" s="5">
        <v>211.16093956979799</v>
      </c>
      <c r="G2" s="5">
        <v>11.238109497514399</v>
      </c>
      <c r="H2" t="s">
        <v>85</v>
      </c>
      <c r="I2" s="13"/>
    </row>
    <row r="3" spans="1:9">
      <c r="A3" t="s">
        <v>52</v>
      </c>
      <c r="B3" s="2">
        <v>44017.4928</v>
      </c>
      <c r="C3" s="5">
        <v>317.39421622549798</v>
      </c>
      <c r="D3" s="5">
        <v>204.188644395323</v>
      </c>
      <c r="E3" s="5">
        <v>5.5111233573281702</v>
      </c>
      <c r="F3" s="5">
        <v>214.14906607314401</v>
      </c>
      <c r="G3" s="5">
        <v>11.238109497514399</v>
      </c>
      <c r="H3" t="s">
        <v>85</v>
      </c>
    </row>
    <row r="4" spans="1:9">
      <c r="A4" t="s">
        <v>53</v>
      </c>
      <c r="B4" s="2">
        <v>46182.254999999997</v>
      </c>
      <c r="C4" s="5">
        <v>320.14567266460102</v>
      </c>
      <c r="D4" s="5">
        <v>212.15698173758</v>
      </c>
      <c r="E4" s="5">
        <v>5.4837088071589504</v>
      </c>
      <c r="F4" s="5">
        <v>217.13719257649001</v>
      </c>
      <c r="G4" s="5">
        <v>11.238109497514399</v>
      </c>
      <c r="H4" t="s">
        <v>85</v>
      </c>
    </row>
    <row r="5" spans="1:9">
      <c r="A5" t="s">
        <v>54</v>
      </c>
      <c r="B5" s="2">
        <v>48033.513599999998</v>
      </c>
      <c r="C5" s="5">
        <v>320.536809857099</v>
      </c>
      <c r="D5" s="5">
        <v>216.141150408708</v>
      </c>
      <c r="E5" s="5">
        <v>5.4346224132619199</v>
      </c>
      <c r="F5" s="5">
        <v>223.11344558318299</v>
      </c>
      <c r="G5" s="5">
        <v>11.238109497514399</v>
      </c>
      <c r="H5" t="s">
        <v>85</v>
      </c>
    </row>
    <row r="6" spans="1:9">
      <c r="A6" t="s">
        <v>55</v>
      </c>
      <c r="B6" s="2">
        <v>47453.1351</v>
      </c>
      <c r="C6" s="5">
        <v>319.75405701628603</v>
      </c>
      <c r="D6" s="5">
        <v>214.14906607314401</v>
      </c>
      <c r="E6" s="5">
        <v>5.4454703533209496</v>
      </c>
      <c r="F6" s="5">
        <v>221.12136124761801</v>
      </c>
      <c r="G6" s="5">
        <v>11.238109497514399</v>
      </c>
      <c r="H6" t="s">
        <v>85</v>
      </c>
    </row>
    <row r="7" spans="1:9">
      <c r="A7" t="s">
        <v>56</v>
      </c>
      <c r="B7" s="2">
        <v>48480.950700000001</v>
      </c>
      <c r="C7" s="5">
        <v>320.14567266460102</v>
      </c>
      <c r="D7" s="5">
        <v>215.14510824092599</v>
      </c>
      <c r="E7" s="5">
        <v>5.4200106721826904</v>
      </c>
      <c r="F7" s="5">
        <v>225.10552991874701</v>
      </c>
      <c r="G7" s="5">
        <v>11.238109497514399</v>
      </c>
      <c r="H7" t="s">
        <v>85</v>
      </c>
    </row>
    <row r="8" spans="1:9">
      <c r="A8" t="s">
        <v>57</v>
      </c>
      <c r="B8" s="2">
        <v>47344.996200000001</v>
      </c>
      <c r="C8" s="5">
        <v>320.92747034316398</v>
      </c>
      <c r="D8" s="5">
        <v>217.13719257649001</v>
      </c>
      <c r="E8" s="5">
        <v>5.4689678279645699</v>
      </c>
      <c r="F8" s="5">
        <v>217.13719257649001</v>
      </c>
      <c r="G8" s="5">
        <v>11.238109497514399</v>
      </c>
      <c r="H8" t="s">
        <v>85</v>
      </c>
    </row>
    <row r="9" spans="1:9">
      <c r="A9" t="s">
        <v>58</v>
      </c>
      <c r="B9" s="2">
        <v>45250.6731</v>
      </c>
      <c r="C9" s="5">
        <v>315.41419555232102</v>
      </c>
      <c r="D9" s="5">
        <v>197.216349220849</v>
      </c>
      <c r="E9" s="5">
        <v>5.4290095575445996</v>
      </c>
      <c r="F9" s="5">
        <v>230.08574075765699</v>
      </c>
      <c r="G9" s="5">
        <v>11.238109497514399</v>
      </c>
      <c r="H9" t="s">
        <v>85</v>
      </c>
    </row>
    <row r="10" spans="1:9">
      <c r="A10" t="s">
        <v>50</v>
      </c>
      <c r="B10" s="2">
        <v>42195.005100000002</v>
      </c>
      <c r="C10" s="5">
        <v>319.36196115204098</v>
      </c>
      <c r="D10" s="5">
        <v>211.16093956979799</v>
      </c>
      <c r="E10" s="5">
        <v>5.5994592894662496</v>
      </c>
      <c r="F10" s="5">
        <v>199.20843355641301</v>
      </c>
      <c r="G10" s="5">
        <v>11.238109497514399</v>
      </c>
      <c r="H10" t="s">
        <v>85</v>
      </c>
    </row>
    <row r="11" spans="1:9">
      <c r="A11" t="s">
        <v>61</v>
      </c>
      <c r="B11" s="2">
        <v>48070.221299999997</v>
      </c>
      <c r="C11" s="5">
        <v>319.75405701628603</v>
      </c>
      <c r="D11" s="5">
        <v>214.14906607314401</v>
      </c>
      <c r="E11" s="5">
        <v>5.4260880616540197</v>
      </c>
      <c r="F11" s="5">
        <v>224.109487750965</v>
      </c>
      <c r="G11" s="5">
        <v>11.238109497514399</v>
      </c>
      <c r="H11" t="s">
        <v>85</v>
      </c>
    </row>
    <row r="12" spans="1:9">
      <c r="A12" t="s">
        <v>62</v>
      </c>
      <c r="B12" s="2">
        <v>49048.431899999901</v>
      </c>
      <c r="C12" s="5">
        <v>320.536809857099</v>
      </c>
      <c r="D12" s="5">
        <v>216.141150408708</v>
      </c>
      <c r="E12" s="5">
        <v>5.4049815595499</v>
      </c>
      <c r="F12" s="5">
        <v>228.09365642209301</v>
      </c>
      <c r="G12" s="5">
        <v>11.238109497514399</v>
      </c>
      <c r="H12" t="s">
        <v>85</v>
      </c>
    </row>
    <row r="13" spans="1:9">
      <c r="A13" t="s">
        <v>63</v>
      </c>
      <c r="B13" s="2">
        <v>47035.460999999901</v>
      </c>
      <c r="C13" s="5">
        <v>318.576321681141</v>
      </c>
      <c r="D13" s="5">
        <v>209.168855234234</v>
      </c>
      <c r="E13" s="5">
        <v>5.4349319949352202</v>
      </c>
      <c r="F13" s="5">
        <v>225.10552991874701</v>
      </c>
      <c r="G13" s="5">
        <v>11.238109497514399</v>
      </c>
      <c r="H13" t="s">
        <v>85</v>
      </c>
    </row>
    <row r="14" spans="1:9">
      <c r="A14" t="s">
        <v>64</v>
      </c>
      <c r="B14" s="2">
        <v>48347.017200000002</v>
      </c>
      <c r="C14" s="5">
        <v>319.75405701628603</v>
      </c>
      <c r="D14" s="5">
        <v>214.14906607314401</v>
      </c>
      <c r="E14" s="5">
        <v>5.41668786548263</v>
      </c>
      <c r="F14" s="5">
        <v>226.10157208652899</v>
      </c>
      <c r="G14" s="5">
        <v>11.238109497514399</v>
      </c>
      <c r="H14" t="s">
        <v>85</v>
      </c>
    </row>
    <row r="15" spans="1:9">
      <c r="A15" t="s">
        <v>65</v>
      </c>
      <c r="B15" s="2">
        <v>47799.377999999997</v>
      </c>
      <c r="C15" s="5">
        <v>317.78873995296601</v>
      </c>
      <c r="D15" s="5">
        <v>207.17677089866999</v>
      </c>
      <c r="E15" s="5">
        <v>5.4028981351233396</v>
      </c>
      <c r="F15" s="5">
        <v>230.08574075765699</v>
      </c>
      <c r="G15" s="5">
        <v>11.238109497514399</v>
      </c>
      <c r="H15" t="s">
        <v>85</v>
      </c>
    </row>
    <row r="16" spans="1:9">
      <c r="A16" t="s">
        <v>66</v>
      </c>
      <c r="B16" s="2">
        <v>47999.782200000001</v>
      </c>
      <c r="C16" s="5">
        <v>320.14567266460102</v>
      </c>
      <c r="D16" s="5">
        <v>213.15302390536201</v>
      </c>
      <c r="E16" s="5">
        <v>5.4394627378662497</v>
      </c>
      <c r="F16" s="5">
        <v>224.109487750965</v>
      </c>
      <c r="G16" s="5">
        <v>11.238109497514399</v>
      </c>
      <c r="H16" t="s">
        <v>85</v>
      </c>
    </row>
    <row r="17" spans="1:8">
      <c r="A17" t="s">
        <v>67</v>
      </c>
      <c r="B17" s="2">
        <v>45391.551299999999</v>
      </c>
      <c r="C17" s="5">
        <v>317.78873995296601</v>
      </c>
      <c r="D17" s="5">
        <v>205.184686563105</v>
      </c>
      <c r="E17" s="5">
        <v>5.4697304898618899</v>
      </c>
      <c r="F17" s="5">
        <v>221.12136124761801</v>
      </c>
      <c r="G17" s="5">
        <v>11.238109497514399</v>
      </c>
      <c r="H17" t="s">
        <v>85</v>
      </c>
    </row>
    <row r="18" spans="1:8">
      <c r="A18" t="s">
        <v>68</v>
      </c>
      <c r="B18" s="2">
        <v>46789.4202</v>
      </c>
      <c r="C18" s="5">
        <v>318.182774499799</v>
      </c>
      <c r="D18" s="5">
        <v>208.17281306645199</v>
      </c>
      <c r="E18" s="5">
        <v>5.4338707919675402</v>
      </c>
      <c r="F18" s="5">
        <v>225.10552991874701</v>
      </c>
      <c r="G18" s="5">
        <v>11.238109497514399</v>
      </c>
      <c r="H18" t="s">
        <v>85</v>
      </c>
    </row>
    <row r="19" spans="1:8">
      <c r="A19" t="s">
        <v>69</v>
      </c>
      <c r="B19" s="2">
        <v>45093.921300000002</v>
      </c>
      <c r="C19" s="5">
        <v>318.576321681141</v>
      </c>
      <c r="D19" s="5">
        <v>209.168855234234</v>
      </c>
      <c r="E19" s="5">
        <v>5.4894068266045801</v>
      </c>
      <c r="F19" s="5">
        <v>216.141150408708</v>
      </c>
      <c r="G19" s="5">
        <v>11.238109497514399</v>
      </c>
      <c r="H19" t="s">
        <v>85</v>
      </c>
    </row>
    <row r="20" spans="1:8">
      <c r="A20" t="s">
        <v>70</v>
      </c>
      <c r="B20" s="2">
        <v>41141.394899999999</v>
      </c>
      <c r="C20" s="5">
        <v>313.421666478943</v>
      </c>
      <c r="D20" s="5">
        <v>190.244054046374</v>
      </c>
      <c r="E20" s="5">
        <v>5.5250842346880997</v>
      </c>
      <c r="F20" s="5">
        <v>216.141150408708</v>
      </c>
      <c r="G20" s="5">
        <v>11.238109497514399</v>
      </c>
      <c r="H20" t="s">
        <v>85</v>
      </c>
    </row>
    <row r="21" spans="1:8">
      <c r="A21" t="s">
        <v>59</v>
      </c>
      <c r="B21" s="2">
        <v>42080.9136</v>
      </c>
      <c r="C21" s="5">
        <v>322.09660889762603</v>
      </c>
      <c r="D21" s="5">
        <v>220.125319079836</v>
      </c>
      <c r="E21" s="5">
        <v>5.6509933876671301</v>
      </c>
      <c r="F21" s="5">
        <v>190.244054046374</v>
      </c>
      <c r="G21" s="5">
        <v>11.238109497514399</v>
      </c>
      <c r="H21" t="s">
        <v>85</v>
      </c>
    </row>
    <row r="22" spans="1:8">
      <c r="A22" t="s">
        <v>86</v>
      </c>
      <c r="B22" s="2">
        <v>41274.336300000003</v>
      </c>
      <c r="C22" s="5">
        <v>317.39421622549798</v>
      </c>
      <c r="D22" s="5">
        <v>204.188644395323</v>
      </c>
      <c r="E22" s="5">
        <v>5.5964486839229197</v>
      </c>
      <c r="F22" s="5">
        <v>201.200517891977</v>
      </c>
      <c r="G22" s="5">
        <v>11.238109497514399</v>
      </c>
      <c r="H22" t="s">
        <v>85</v>
      </c>
    </row>
    <row r="23" spans="1:8">
      <c r="A23" t="s">
        <v>60</v>
      </c>
      <c r="B23" s="2">
        <v>38605.587299999999</v>
      </c>
      <c r="C23" s="5">
        <v>313.421666478943</v>
      </c>
      <c r="D23" s="5">
        <v>191.24009621415601</v>
      </c>
      <c r="E23" s="5">
        <v>5.6157051698154197</v>
      </c>
      <c r="F23" s="5">
        <v>201.200517891977</v>
      </c>
      <c r="G23" s="5">
        <v>11.238109497514399</v>
      </c>
      <c r="H23" t="s">
        <v>85</v>
      </c>
    </row>
    <row r="24" spans="1:8">
      <c r="A24" t="s">
        <v>72</v>
      </c>
      <c r="B24" s="2">
        <v>43918.282800000001</v>
      </c>
      <c r="C24" s="5">
        <v>318.182774499799</v>
      </c>
      <c r="D24" s="5">
        <v>208.17281306645199</v>
      </c>
      <c r="E24" s="5">
        <v>5.5270095273518001</v>
      </c>
      <c r="F24" s="5">
        <v>210.16489740201601</v>
      </c>
      <c r="G24" s="5">
        <v>11.238109497514399</v>
      </c>
      <c r="H24" t="s">
        <v>85</v>
      </c>
    </row>
    <row r="25" spans="1:8">
      <c r="A25" t="s">
        <v>73</v>
      </c>
      <c r="B25" s="2">
        <v>44120.671199999997</v>
      </c>
      <c r="C25" s="5">
        <v>318.96938330094002</v>
      </c>
      <c r="D25" s="5">
        <v>210.16489740201601</v>
      </c>
      <c r="E25" s="5">
        <v>5.52746328918834</v>
      </c>
      <c r="F25" s="5">
        <v>210.16489740201601</v>
      </c>
      <c r="G25" s="5">
        <v>11.238109497514399</v>
      </c>
      <c r="H25" t="s">
        <v>85</v>
      </c>
    </row>
    <row r="26" spans="1:8">
      <c r="A26" t="s">
        <v>74</v>
      </c>
      <c r="B26" s="2">
        <v>44087.931899999901</v>
      </c>
      <c r="C26" s="5">
        <v>317.39421622549798</v>
      </c>
      <c r="D26" s="5">
        <v>204.188644395323</v>
      </c>
      <c r="E26" s="5">
        <v>5.5069893900849198</v>
      </c>
      <c r="F26" s="5">
        <v>215.14510824092599</v>
      </c>
      <c r="G26" s="5">
        <v>11.238109497514399</v>
      </c>
      <c r="H26" t="s">
        <v>85</v>
      </c>
    </row>
    <row r="27" spans="1:8">
      <c r="A27" t="s">
        <v>75</v>
      </c>
      <c r="B27" s="2">
        <v>40490.577299999997</v>
      </c>
      <c r="C27" s="5">
        <v>315.01669798349099</v>
      </c>
      <c r="D27" s="5">
        <v>196.22030705306699</v>
      </c>
      <c r="E27" s="5">
        <v>5.5830663957631401</v>
      </c>
      <c r="F27" s="5">
        <v>205.184686563105</v>
      </c>
      <c r="G27" s="5">
        <v>11.238109497514399</v>
      </c>
      <c r="H27" t="s">
        <v>85</v>
      </c>
    </row>
    <row r="28" spans="1:8">
      <c r="A28" t="s">
        <v>76</v>
      </c>
      <c r="B28" s="2">
        <v>43313.101799999997</v>
      </c>
      <c r="C28" s="5">
        <v>318.576321681141</v>
      </c>
      <c r="D28" s="5">
        <v>209.168855234234</v>
      </c>
      <c r="E28" s="5">
        <v>5.5525017177610296</v>
      </c>
      <c r="F28" s="5">
        <v>206.18072873088701</v>
      </c>
      <c r="G28" s="5">
        <v>11.238109497514399</v>
      </c>
      <c r="H28" t="s">
        <v>85</v>
      </c>
    </row>
    <row r="29" spans="1:8">
      <c r="A29" t="s">
        <v>87</v>
      </c>
      <c r="B29" s="2">
        <v>39510.3825</v>
      </c>
      <c r="C29" s="5">
        <v>313.82118438042698</v>
      </c>
      <c r="D29" s="5">
        <v>193.23218054972099</v>
      </c>
      <c r="E29" s="5">
        <v>5.5902990888427002</v>
      </c>
      <c r="F29" s="5">
        <v>204.188644395323</v>
      </c>
      <c r="G29" s="5">
        <v>11.238109497514399</v>
      </c>
      <c r="H29" t="s">
        <v>85</v>
      </c>
    </row>
    <row r="30" spans="1:8">
      <c r="A30" t="s">
        <v>77</v>
      </c>
      <c r="B30" s="2">
        <v>43729.783799999997</v>
      </c>
      <c r="C30" s="5">
        <v>318.576321681141</v>
      </c>
      <c r="D30" s="5">
        <v>209.168855234234</v>
      </c>
      <c r="E30" s="5">
        <v>5.5333305009006599</v>
      </c>
      <c r="F30" s="5">
        <v>209.168855234234</v>
      </c>
      <c r="G30" s="5">
        <v>11.238109497514399</v>
      </c>
      <c r="H30" t="s">
        <v>85</v>
      </c>
    </row>
    <row r="31" spans="1:8">
      <c r="A31" t="s">
        <v>78</v>
      </c>
      <c r="B31" s="2">
        <v>38129.379300000001</v>
      </c>
      <c r="C31" s="5">
        <v>312.62109897357499</v>
      </c>
      <c r="D31" s="5">
        <v>188.25196971080999</v>
      </c>
      <c r="E31" s="5">
        <v>5.6104791276216899</v>
      </c>
      <c r="F31" s="5">
        <v>203.19260222754099</v>
      </c>
      <c r="G31" s="5">
        <v>11.238109497514399</v>
      </c>
      <c r="H31" t="s">
        <v>85</v>
      </c>
    </row>
    <row r="32" spans="1:8">
      <c r="A32" t="s">
        <v>71</v>
      </c>
      <c r="B32" s="2">
        <v>41343.783300000003</v>
      </c>
      <c r="C32" s="5">
        <v>320.14567266460102</v>
      </c>
      <c r="D32" s="5">
        <v>215.14510824092599</v>
      </c>
      <c r="E32" s="5">
        <v>5.6358502561644004</v>
      </c>
      <c r="F32" s="5">
        <v>192.23613838193799</v>
      </c>
      <c r="G32" s="5">
        <v>11.238109497514399</v>
      </c>
      <c r="H32" t="s">
        <v>85</v>
      </c>
    </row>
    <row r="33" spans="1:8">
      <c r="A33" t="s">
        <v>79</v>
      </c>
      <c r="B33" s="2">
        <v>42591.845099999999</v>
      </c>
      <c r="C33" s="5">
        <v>315.41419555232102</v>
      </c>
      <c r="D33" s="5">
        <v>199.20843355641301</v>
      </c>
      <c r="E33" s="5">
        <v>5.5186546748813896</v>
      </c>
      <c r="F33" s="5">
        <v>213.15302390536201</v>
      </c>
      <c r="G33" s="5">
        <v>11.238109497514399</v>
      </c>
      <c r="H33" t="s">
        <v>85</v>
      </c>
    </row>
    <row r="34" spans="1:8">
      <c r="A34" t="s">
        <v>80</v>
      </c>
      <c r="B34" s="2">
        <v>41122.544999999998</v>
      </c>
      <c r="C34" s="5">
        <v>318.182774499799</v>
      </c>
      <c r="D34" s="5">
        <v>206.18072873088701</v>
      </c>
      <c r="E34" s="5">
        <v>5.6132854851804996</v>
      </c>
      <c r="F34" s="5">
        <v>199.20843355641301</v>
      </c>
      <c r="G34" s="5">
        <v>11.238109497514399</v>
      </c>
      <c r="H34" t="s">
        <v>85</v>
      </c>
    </row>
    <row r="35" spans="1:8">
      <c r="A35" t="s">
        <v>81</v>
      </c>
      <c r="B35" s="2">
        <v>42384.496200000001</v>
      </c>
      <c r="C35" s="5">
        <v>320.92747034316398</v>
      </c>
      <c r="D35" s="5">
        <v>217.13719257649001</v>
      </c>
      <c r="E35" s="5">
        <v>5.6235111525614698</v>
      </c>
      <c r="F35" s="5">
        <v>194.228222717503</v>
      </c>
      <c r="G35" s="5">
        <v>11.238109497514399</v>
      </c>
      <c r="H35" t="s">
        <v>85</v>
      </c>
    </row>
    <row r="36" spans="1:8">
      <c r="A36" t="s">
        <v>82</v>
      </c>
      <c r="B36" s="2">
        <v>42872.609400000001</v>
      </c>
      <c r="C36" s="5">
        <v>318.96938330094002</v>
      </c>
      <c r="D36" s="5">
        <v>210.16489740201601</v>
      </c>
      <c r="E36" s="5">
        <v>5.5725058247910999</v>
      </c>
      <c r="F36" s="5">
        <v>203.19260222754099</v>
      </c>
      <c r="G36" s="5">
        <v>11.238109497514399</v>
      </c>
      <c r="H36" t="s">
        <v>85</v>
      </c>
    </row>
    <row r="37" spans="1:8">
      <c r="A37" t="s">
        <v>83</v>
      </c>
      <c r="B37" s="2">
        <v>42308.104500000001</v>
      </c>
      <c r="C37" s="5">
        <v>317.78873995296601</v>
      </c>
      <c r="D37" s="5">
        <v>205.184686563105</v>
      </c>
      <c r="E37" s="5">
        <v>5.5708608057478699</v>
      </c>
      <c r="F37" s="5">
        <v>205.184686563105</v>
      </c>
      <c r="G37" s="5">
        <v>11.238109497514399</v>
      </c>
      <c r="H37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L11" sqref="L11"/>
    </sheetView>
  </sheetViews>
  <sheetFormatPr defaultRowHeight="14.5"/>
  <cols>
    <col min="2" max="2" width="12.54296875" customWidth="1"/>
    <col min="3" max="3" width="13.81640625" bestFit="1" customWidth="1"/>
    <col min="6" max="6" width="9.54296875" bestFit="1" customWidth="1"/>
    <col min="7" max="7" width="9.54296875" customWidth="1"/>
    <col min="11" max="11" width="8.7265625" style="13"/>
    <col min="13" max="13" width="9.81640625" bestFit="1" customWidth="1"/>
  </cols>
  <sheetData>
    <row r="1" spans="1:13">
      <c r="A1" s="1" t="s">
        <v>7</v>
      </c>
      <c r="B1" s="1" t="s">
        <v>0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29</v>
      </c>
      <c r="I1" s="1" t="s">
        <v>84</v>
      </c>
    </row>
    <row r="2" spans="1:13">
      <c r="A2" s="6" t="s">
        <v>42</v>
      </c>
      <c r="B2" s="2">
        <v>47344.996200000001</v>
      </c>
      <c r="C2" s="7">
        <v>200.25368499999999</v>
      </c>
      <c r="D2" s="6">
        <v>0</v>
      </c>
      <c r="E2" s="6">
        <v>0</v>
      </c>
      <c r="F2" s="8">
        <v>0</v>
      </c>
      <c r="G2">
        <f t="shared" ref="G2:G37" si="0">C2/(0.000001*B2)</f>
        <v>4229.6694703293697</v>
      </c>
      <c r="H2">
        <f>C2/0.04</f>
        <v>5006.3421249999992</v>
      </c>
      <c r="I2">
        <f>F2*SIGN(D2)</f>
        <v>0</v>
      </c>
      <c r="M2" s="2"/>
    </row>
    <row r="3" spans="1:13">
      <c r="A3" s="3" t="s">
        <v>12</v>
      </c>
      <c r="B3" s="2">
        <v>48480.950700000001</v>
      </c>
      <c r="C3" s="2">
        <v>195.36964599999999</v>
      </c>
      <c r="D3">
        <v>0</v>
      </c>
      <c r="E3">
        <v>-2</v>
      </c>
      <c r="F3" s="9">
        <v>2</v>
      </c>
      <c r="G3">
        <f t="shared" si="0"/>
        <v>4029.8229135180718</v>
      </c>
      <c r="H3">
        <f t="shared" ref="H3:H37" si="1">C3/0.04</f>
        <v>4884.2411499999998</v>
      </c>
      <c r="I3">
        <v>2</v>
      </c>
      <c r="M3" s="2"/>
    </row>
    <row r="4" spans="1:13">
      <c r="A4" s="3" t="s">
        <v>11</v>
      </c>
      <c r="B4" s="2">
        <v>47453.1351</v>
      </c>
      <c r="C4" s="2">
        <v>190.485266</v>
      </c>
      <c r="D4">
        <v>-2</v>
      </c>
      <c r="E4">
        <v>-2</v>
      </c>
      <c r="F4" s="10">
        <v>2.8279999999999998</v>
      </c>
      <c r="G4">
        <f t="shared" si="0"/>
        <v>4014.1766312927975</v>
      </c>
      <c r="H4">
        <f t="shared" si="1"/>
        <v>4762.1316499999994</v>
      </c>
      <c r="I4">
        <f t="shared" ref="I4:I37" si="2">F4*SIGN(D4)</f>
        <v>-2.8279999999999998</v>
      </c>
      <c r="M4" s="2"/>
    </row>
    <row r="5" spans="1:13">
      <c r="A5" s="3" t="s">
        <v>13</v>
      </c>
      <c r="B5" s="2">
        <v>48070.221299999997</v>
      </c>
      <c r="C5" s="2">
        <v>199.53745900000001</v>
      </c>
      <c r="D5">
        <v>4</v>
      </c>
      <c r="E5">
        <v>-4</v>
      </c>
      <c r="F5" s="10">
        <v>5.6559999999999997</v>
      </c>
      <c r="G5">
        <f t="shared" si="0"/>
        <v>4150.9577780953559</v>
      </c>
      <c r="H5">
        <f t="shared" si="1"/>
        <v>4988.4364750000004</v>
      </c>
      <c r="I5">
        <f t="shared" si="2"/>
        <v>5.6559999999999997</v>
      </c>
      <c r="M5" s="2"/>
    </row>
    <row r="6" spans="1:13">
      <c r="A6" s="3" t="s">
        <v>14</v>
      </c>
      <c r="B6" s="2">
        <v>49048.431899999901</v>
      </c>
      <c r="C6" s="2">
        <v>199.528457</v>
      </c>
      <c r="D6">
        <v>4</v>
      </c>
      <c r="E6">
        <v>4</v>
      </c>
      <c r="F6" s="10">
        <v>5.6559999999999997</v>
      </c>
      <c r="G6">
        <f t="shared" si="0"/>
        <v>4067.9885017894003</v>
      </c>
      <c r="H6">
        <f t="shared" si="1"/>
        <v>4988.2114250000004</v>
      </c>
      <c r="I6">
        <f t="shared" si="2"/>
        <v>5.6559999999999997</v>
      </c>
      <c r="M6" s="2"/>
    </row>
    <row r="7" spans="1:13">
      <c r="A7" s="3" t="s">
        <v>9</v>
      </c>
      <c r="B7" s="2">
        <v>46182.254999999997</v>
      </c>
      <c r="C7" s="2">
        <v>190.387902</v>
      </c>
      <c r="D7">
        <v>-6</v>
      </c>
      <c r="E7">
        <v>-6</v>
      </c>
      <c r="F7" s="10">
        <v>8.4849999999999994</v>
      </c>
      <c r="G7">
        <f t="shared" si="0"/>
        <v>4122.5336874520308</v>
      </c>
      <c r="H7">
        <f t="shared" si="1"/>
        <v>4759.6975499999999</v>
      </c>
      <c r="I7">
        <f t="shared" si="2"/>
        <v>-8.4849999999999994</v>
      </c>
      <c r="M7" s="2"/>
    </row>
    <row r="8" spans="1:13">
      <c r="A8" s="3" t="s">
        <v>10</v>
      </c>
      <c r="B8" s="2">
        <v>48033.513599999998</v>
      </c>
      <c r="C8" s="2">
        <v>197.09381999999999</v>
      </c>
      <c r="D8">
        <v>-6</v>
      </c>
      <c r="E8">
        <v>6</v>
      </c>
      <c r="F8" s="10">
        <v>8.4849999999999994</v>
      </c>
      <c r="G8">
        <f t="shared" si="0"/>
        <v>4103.2563564119537</v>
      </c>
      <c r="H8">
        <f t="shared" si="1"/>
        <v>4927.3454999999994</v>
      </c>
      <c r="I8">
        <f t="shared" si="2"/>
        <v>-8.4849999999999994</v>
      </c>
      <c r="M8" s="2"/>
    </row>
    <row r="9" spans="1:13">
      <c r="A9" s="3" t="s">
        <v>17</v>
      </c>
      <c r="B9" s="2">
        <v>47999.782200000001</v>
      </c>
      <c r="C9" s="2">
        <v>192.542372</v>
      </c>
      <c r="D9">
        <v>16</v>
      </c>
      <c r="E9">
        <v>8</v>
      </c>
      <c r="F9" s="10">
        <v>17.888000000000002</v>
      </c>
      <c r="G9">
        <f t="shared" si="0"/>
        <v>4011.3176180203586</v>
      </c>
      <c r="H9">
        <f t="shared" si="1"/>
        <v>4813.5592999999999</v>
      </c>
      <c r="I9">
        <f t="shared" si="2"/>
        <v>17.888000000000002</v>
      </c>
      <c r="M9" s="2"/>
    </row>
    <row r="10" spans="1:13">
      <c r="A10" s="3" t="s">
        <v>15</v>
      </c>
      <c r="B10" s="2">
        <v>48347.017200000002</v>
      </c>
      <c r="C10" s="2">
        <v>195.925408</v>
      </c>
      <c r="D10">
        <v>14</v>
      </c>
      <c r="E10">
        <v>-14</v>
      </c>
      <c r="F10" s="10">
        <v>19.797999999999998</v>
      </c>
      <c r="G10">
        <f t="shared" si="0"/>
        <v>4052.4818147416136</v>
      </c>
      <c r="H10">
        <f t="shared" si="1"/>
        <v>4898.1351999999997</v>
      </c>
      <c r="I10">
        <f t="shared" si="2"/>
        <v>19.797999999999998</v>
      </c>
      <c r="M10" s="2"/>
    </row>
    <row r="11" spans="1:13">
      <c r="A11" s="3" t="s">
        <v>16</v>
      </c>
      <c r="B11" s="2">
        <v>47799.377999999997</v>
      </c>
      <c r="C11" s="2">
        <v>183.34211300000001</v>
      </c>
      <c r="D11">
        <v>14</v>
      </c>
      <c r="E11">
        <v>14</v>
      </c>
      <c r="F11" s="10">
        <v>19.797999999999998</v>
      </c>
      <c r="G11">
        <f t="shared" si="0"/>
        <v>3835.6589702903671</v>
      </c>
      <c r="H11">
        <f t="shared" si="1"/>
        <v>4583.5528249999998</v>
      </c>
      <c r="I11">
        <f t="shared" si="2"/>
        <v>19.797999999999998</v>
      </c>
      <c r="M11" s="2"/>
    </row>
    <row r="12" spans="1:13">
      <c r="A12" s="3" t="s">
        <v>5</v>
      </c>
      <c r="B12" s="2">
        <v>44691.128700000001</v>
      </c>
      <c r="C12" s="2">
        <v>194.40996899999999</v>
      </c>
      <c r="D12">
        <v>-16</v>
      </c>
      <c r="E12">
        <v>-16</v>
      </c>
      <c r="F12" s="10">
        <v>22.626999999999999</v>
      </c>
      <c r="G12">
        <f t="shared" si="0"/>
        <v>4350.0796389597563</v>
      </c>
      <c r="H12">
        <f t="shared" si="1"/>
        <v>4860.2492249999996</v>
      </c>
      <c r="I12">
        <f t="shared" si="2"/>
        <v>-22.626999999999999</v>
      </c>
      <c r="M12" s="2"/>
    </row>
    <row r="13" spans="1:13">
      <c r="A13" s="3" t="s">
        <v>6</v>
      </c>
      <c r="B13" s="2">
        <v>44017.4928</v>
      </c>
      <c r="C13" s="2">
        <v>179.07966400000001</v>
      </c>
      <c r="D13">
        <v>-16</v>
      </c>
      <c r="E13">
        <v>16</v>
      </c>
      <c r="F13" s="10">
        <v>22.626999999999999</v>
      </c>
      <c r="G13">
        <f t="shared" si="0"/>
        <v>4068.3749257068098</v>
      </c>
      <c r="H13">
        <f t="shared" si="1"/>
        <v>4476.9916000000003</v>
      </c>
      <c r="I13">
        <f t="shared" si="2"/>
        <v>-22.626999999999999</v>
      </c>
      <c r="M13" s="2"/>
    </row>
    <row r="14" spans="1:13">
      <c r="A14" s="3" t="s">
        <v>38</v>
      </c>
      <c r="B14" s="2">
        <v>45391.551299999999</v>
      </c>
      <c r="C14" s="2">
        <v>191.983541</v>
      </c>
      <c r="D14">
        <v>16</v>
      </c>
      <c r="E14">
        <v>18</v>
      </c>
      <c r="F14" s="11">
        <v>24.083189157584592</v>
      </c>
      <c r="G14">
        <f t="shared" si="0"/>
        <v>4229.4994443161941</v>
      </c>
      <c r="H14">
        <f t="shared" si="1"/>
        <v>4799.5885250000001</v>
      </c>
      <c r="I14">
        <f t="shared" si="2"/>
        <v>24.083189157584592</v>
      </c>
      <c r="M14" s="2"/>
    </row>
    <row r="15" spans="1:13">
      <c r="A15" s="3" t="s">
        <v>40</v>
      </c>
      <c r="B15" s="2">
        <v>44120.671199999997</v>
      </c>
      <c r="C15" s="2">
        <v>201.576798</v>
      </c>
      <c r="D15">
        <v>26</v>
      </c>
      <c r="E15">
        <v>10</v>
      </c>
      <c r="F15" s="9">
        <v>27.856776554368238</v>
      </c>
      <c r="G15">
        <f t="shared" si="0"/>
        <v>4568.7609122319973</v>
      </c>
      <c r="H15">
        <f t="shared" si="1"/>
        <v>5039.4199499999995</v>
      </c>
      <c r="I15">
        <f t="shared" si="2"/>
        <v>27.856776554368238</v>
      </c>
      <c r="M15" s="2"/>
    </row>
    <row r="16" spans="1:13">
      <c r="A16" s="3" t="s">
        <v>32</v>
      </c>
      <c r="B16" s="2">
        <v>42308.104500000001</v>
      </c>
      <c r="C16" s="2">
        <v>172.90474499999999</v>
      </c>
      <c r="D16">
        <v>-20</v>
      </c>
      <c r="E16">
        <v>20</v>
      </c>
      <c r="F16" s="12">
        <v>28.28</v>
      </c>
      <c r="G16">
        <f t="shared" si="0"/>
        <v>4086.7996106987021</v>
      </c>
      <c r="H16">
        <f t="shared" si="1"/>
        <v>4322.6186250000001</v>
      </c>
      <c r="I16">
        <f t="shared" si="2"/>
        <v>-28.28</v>
      </c>
      <c r="M16" s="2"/>
    </row>
    <row r="17" spans="1:13">
      <c r="A17" s="3" t="s">
        <v>19</v>
      </c>
      <c r="B17" s="2">
        <v>45093.921300000002</v>
      </c>
      <c r="C17" s="2">
        <v>192.30706799999999</v>
      </c>
      <c r="D17">
        <v>18</v>
      </c>
      <c r="E17">
        <v>-22</v>
      </c>
      <c r="F17" s="10">
        <v>28.425000000000001</v>
      </c>
      <c r="G17">
        <f t="shared" si="0"/>
        <v>4264.5896044529618</v>
      </c>
      <c r="H17">
        <f t="shared" si="1"/>
        <v>4807.6767</v>
      </c>
      <c r="I17">
        <f t="shared" si="2"/>
        <v>28.425000000000001</v>
      </c>
      <c r="M17" s="2"/>
    </row>
    <row r="18" spans="1:13">
      <c r="A18" s="3" t="s">
        <v>34</v>
      </c>
      <c r="B18" s="2">
        <v>47035.460999999901</v>
      </c>
      <c r="C18" s="2">
        <v>200.025666</v>
      </c>
      <c r="D18">
        <v>10</v>
      </c>
      <c r="E18">
        <v>-28</v>
      </c>
      <c r="F18" s="9">
        <v>29.731999999999999</v>
      </c>
      <c r="G18">
        <f t="shared" si="0"/>
        <v>4252.6566498412858</v>
      </c>
      <c r="H18">
        <f t="shared" si="1"/>
        <v>5000.6416499999996</v>
      </c>
      <c r="I18">
        <f t="shared" si="2"/>
        <v>29.731999999999999</v>
      </c>
      <c r="M18" s="2"/>
    </row>
    <row r="19" spans="1:13">
      <c r="A19" s="3" t="s">
        <v>37</v>
      </c>
      <c r="B19" s="2">
        <v>45250.6731</v>
      </c>
      <c r="C19" s="2">
        <v>170.50524100000001</v>
      </c>
      <c r="D19">
        <v>2</v>
      </c>
      <c r="E19">
        <v>30</v>
      </c>
      <c r="F19" s="10">
        <v>30.066592756745816</v>
      </c>
      <c r="G19">
        <f t="shared" si="0"/>
        <v>3768.015574557277</v>
      </c>
      <c r="H19">
        <f t="shared" si="1"/>
        <v>4262.6310250000006</v>
      </c>
      <c r="I19">
        <f t="shared" si="2"/>
        <v>30.066592756745816</v>
      </c>
      <c r="M19" s="2"/>
    </row>
    <row r="20" spans="1:13">
      <c r="A20" s="3" t="s">
        <v>28</v>
      </c>
      <c r="B20" s="2">
        <v>42872.609400000001</v>
      </c>
      <c r="C20" s="2">
        <v>184.82827800000001</v>
      </c>
      <c r="D20">
        <v>-22</v>
      </c>
      <c r="E20">
        <v>-22</v>
      </c>
      <c r="F20" s="10">
        <v>31.111999999999998</v>
      </c>
      <c r="G20">
        <f t="shared" si="0"/>
        <v>4311.1040029208025</v>
      </c>
      <c r="H20">
        <f t="shared" si="1"/>
        <v>4620.7069499999998</v>
      </c>
      <c r="I20">
        <f t="shared" si="2"/>
        <v>-31.111999999999998</v>
      </c>
      <c r="M20" s="2"/>
    </row>
    <row r="21" spans="1:13">
      <c r="A21" s="3" t="s">
        <v>21</v>
      </c>
      <c r="B21" s="2">
        <v>43918.282800000001</v>
      </c>
      <c r="C21" s="2">
        <v>186.95832300000001</v>
      </c>
      <c r="D21">
        <v>24</v>
      </c>
      <c r="E21">
        <v>-24</v>
      </c>
      <c r="F21" s="10">
        <v>33.941000000000003</v>
      </c>
      <c r="G21">
        <f t="shared" si="0"/>
        <v>4256.9588581455191</v>
      </c>
      <c r="H21">
        <f t="shared" si="1"/>
        <v>4673.9580750000005</v>
      </c>
      <c r="I21">
        <f t="shared" si="2"/>
        <v>33.941000000000003</v>
      </c>
      <c r="M21" s="2"/>
    </row>
    <row r="22" spans="1:13">
      <c r="A22" s="3" t="s">
        <v>41</v>
      </c>
      <c r="B22" s="2">
        <v>40490.577299999997</v>
      </c>
      <c r="C22" s="2">
        <v>182.966622</v>
      </c>
      <c r="D22">
        <v>26</v>
      </c>
      <c r="E22">
        <v>22</v>
      </c>
      <c r="F22" s="9">
        <v>34.058772731852805</v>
      </c>
      <c r="G22">
        <f t="shared" si="0"/>
        <v>4518.7456983973407</v>
      </c>
      <c r="H22">
        <f t="shared" si="1"/>
        <v>4574.1655499999997</v>
      </c>
      <c r="I22">
        <f t="shared" si="2"/>
        <v>34.058772731852805</v>
      </c>
      <c r="M22" s="2"/>
    </row>
    <row r="23" spans="1:13">
      <c r="A23" s="3" t="s">
        <v>35</v>
      </c>
      <c r="B23" s="2">
        <v>42080.9136</v>
      </c>
      <c r="C23" s="2">
        <v>180.23256699999999</v>
      </c>
      <c r="D23">
        <v>-12</v>
      </c>
      <c r="E23">
        <v>-32</v>
      </c>
      <c r="F23" s="10">
        <v>34.176000000000002</v>
      </c>
      <c r="G23">
        <f t="shared" si="0"/>
        <v>4283.0003339090999</v>
      </c>
      <c r="H23">
        <f t="shared" si="1"/>
        <v>4505.8141749999995</v>
      </c>
      <c r="I23">
        <f t="shared" si="2"/>
        <v>-34.176000000000002</v>
      </c>
      <c r="M23" s="2"/>
    </row>
    <row r="24" spans="1:13">
      <c r="A24" s="3" t="s">
        <v>26</v>
      </c>
      <c r="B24" s="2">
        <v>42591.845099999999</v>
      </c>
      <c r="C24" s="2">
        <v>164.45907500000001</v>
      </c>
      <c r="D24">
        <v>-26</v>
      </c>
      <c r="E24">
        <v>26</v>
      </c>
      <c r="F24" s="12">
        <v>36.770000000000003</v>
      </c>
      <c r="G24">
        <f t="shared" si="0"/>
        <v>3861.2808300244315</v>
      </c>
      <c r="H24">
        <f t="shared" si="1"/>
        <v>4111.4768750000003</v>
      </c>
      <c r="I24">
        <f t="shared" si="2"/>
        <v>-36.770000000000003</v>
      </c>
      <c r="M24" s="2"/>
    </row>
    <row r="25" spans="1:13">
      <c r="A25" s="3" t="s">
        <v>27</v>
      </c>
      <c r="B25" s="2">
        <v>41122.544999999998</v>
      </c>
      <c r="C25" s="2">
        <v>179.68881099999999</v>
      </c>
      <c r="D25">
        <v>-26</v>
      </c>
      <c r="E25">
        <v>-26</v>
      </c>
      <c r="F25" s="12">
        <v>36.770000000000003</v>
      </c>
      <c r="G25">
        <f t="shared" si="0"/>
        <v>4369.5936377478583</v>
      </c>
      <c r="H25">
        <f t="shared" si="1"/>
        <v>4492.2202749999997</v>
      </c>
      <c r="I25">
        <f t="shared" si="2"/>
        <v>-36.770000000000003</v>
      </c>
      <c r="M25" s="2"/>
    </row>
    <row r="26" spans="1:13">
      <c r="A26" s="3" t="s">
        <v>33</v>
      </c>
      <c r="B26" s="2">
        <v>42195.005100000002</v>
      </c>
      <c r="C26" s="2">
        <v>167.96826899999999</v>
      </c>
      <c r="D26">
        <v>-34</v>
      </c>
      <c r="E26">
        <v>18</v>
      </c>
      <c r="F26" s="10">
        <v>38.47</v>
      </c>
      <c r="G26">
        <f t="shared" si="0"/>
        <v>3980.7619077642908</v>
      </c>
      <c r="H26">
        <f t="shared" si="1"/>
        <v>4199.206725</v>
      </c>
      <c r="I26">
        <f t="shared" si="2"/>
        <v>-38.47</v>
      </c>
      <c r="M26" s="2"/>
    </row>
    <row r="27" spans="1:13">
      <c r="A27" s="3" t="s">
        <v>18</v>
      </c>
      <c r="B27" s="2">
        <v>46789.4202</v>
      </c>
      <c r="C27" s="2">
        <v>196.93622199999999</v>
      </c>
      <c r="D27">
        <v>18</v>
      </c>
      <c r="E27">
        <v>-34</v>
      </c>
      <c r="F27" s="11">
        <v>38.47</v>
      </c>
      <c r="G27">
        <f t="shared" si="0"/>
        <v>4208.9904332689293</v>
      </c>
      <c r="H27">
        <f t="shared" si="1"/>
        <v>4923.4055499999995</v>
      </c>
      <c r="I27">
        <f t="shared" si="2"/>
        <v>38.47</v>
      </c>
      <c r="M27" s="2"/>
    </row>
    <row r="28" spans="1:13">
      <c r="A28" s="3" t="s">
        <v>31</v>
      </c>
      <c r="B28" s="2">
        <v>41343.783300000003</v>
      </c>
      <c r="C28" s="2">
        <v>178.462287</v>
      </c>
      <c r="D28">
        <v>-30</v>
      </c>
      <c r="E28">
        <v>-26</v>
      </c>
      <c r="F28" s="10">
        <v>39.698</v>
      </c>
      <c r="G28">
        <f t="shared" si="0"/>
        <v>4316.5446593272945</v>
      </c>
      <c r="H28">
        <f t="shared" si="1"/>
        <v>4461.5571749999999</v>
      </c>
      <c r="I28">
        <f t="shared" si="2"/>
        <v>-39.698</v>
      </c>
      <c r="M28" s="2"/>
    </row>
    <row r="29" spans="1:13">
      <c r="A29" t="s">
        <v>39</v>
      </c>
      <c r="B29" s="2">
        <v>41141.394899999999</v>
      </c>
      <c r="C29" s="2">
        <v>169.035405</v>
      </c>
      <c r="D29">
        <v>22</v>
      </c>
      <c r="E29">
        <v>34</v>
      </c>
      <c r="F29" s="9">
        <v>40.496913462633174</v>
      </c>
      <c r="G29">
        <f t="shared" si="0"/>
        <v>4108.6454509105624</v>
      </c>
      <c r="H29">
        <f t="shared" si="1"/>
        <v>4225.8851249999998</v>
      </c>
      <c r="I29">
        <f t="shared" si="2"/>
        <v>40.496913462633174</v>
      </c>
      <c r="M29" s="2"/>
    </row>
    <row r="30" spans="1:13">
      <c r="A30" s="3" t="s">
        <v>36</v>
      </c>
      <c r="B30" s="2">
        <v>43313.101799999997</v>
      </c>
      <c r="C30" s="2">
        <v>195.77809099999999</v>
      </c>
      <c r="D30">
        <v>28</v>
      </c>
      <c r="E30">
        <v>-30</v>
      </c>
      <c r="F30" s="9">
        <v>41.03</v>
      </c>
      <c r="G30">
        <f t="shared" si="0"/>
        <v>4520.0662816533732</v>
      </c>
      <c r="H30">
        <f t="shared" si="1"/>
        <v>4894.4522749999996</v>
      </c>
      <c r="I30">
        <f t="shared" si="2"/>
        <v>41.03</v>
      </c>
      <c r="M30" s="2"/>
    </row>
    <row r="31" spans="1:13">
      <c r="A31" s="4" t="s">
        <v>22</v>
      </c>
      <c r="B31" s="2">
        <v>44087.931899999901</v>
      </c>
      <c r="C31" s="2">
        <v>187.48628199999999</v>
      </c>
      <c r="D31">
        <v>28</v>
      </c>
      <c r="E31">
        <v>-32</v>
      </c>
      <c r="F31" s="10">
        <v>42.52</v>
      </c>
      <c r="G31">
        <f t="shared" si="0"/>
        <v>4252.5533387516507</v>
      </c>
      <c r="H31">
        <f t="shared" si="1"/>
        <v>4687.1570499999998</v>
      </c>
      <c r="I31">
        <f t="shared" si="2"/>
        <v>42.52</v>
      </c>
      <c r="M31" s="2"/>
    </row>
    <row r="32" spans="1:13">
      <c r="A32" s="3" t="s">
        <v>23</v>
      </c>
      <c r="B32" s="2">
        <v>39510.3825</v>
      </c>
      <c r="C32" s="2">
        <v>175.98715899999999</v>
      </c>
      <c r="D32">
        <v>32</v>
      </c>
      <c r="E32">
        <v>32</v>
      </c>
      <c r="F32" s="10">
        <v>45.253999999999998</v>
      </c>
      <c r="G32">
        <f t="shared" si="0"/>
        <v>4454.2003358231223</v>
      </c>
      <c r="H32">
        <f t="shared" si="1"/>
        <v>4399.6789749999998</v>
      </c>
      <c r="I32">
        <f t="shared" si="2"/>
        <v>45.253999999999998</v>
      </c>
      <c r="M32" s="2"/>
    </row>
    <row r="33" spans="1:13">
      <c r="A33" s="3" t="s">
        <v>20</v>
      </c>
      <c r="B33" s="2">
        <v>38605.587299999999</v>
      </c>
      <c r="C33" s="2">
        <v>143.56192200000001</v>
      </c>
      <c r="D33">
        <v>-32</v>
      </c>
      <c r="E33">
        <v>-34</v>
      </c>
      <c r="F33" s="10">
        <v>46.69</v>
      </c>
      <c r="G33">
        <f t="shared" si="0"/>
        <v>3718.6825027267491</v>
      </c>
      <c r="H33">
        <f t="shared" si="1"/>
        <v>3589.0480500000003</v>
      </c>
      <c r="I33">
        <f t="shared" si="2"/>
        <v>-46.69</v>
      </c>
      <c r="M33" s="2"/>
    </row>
    <row r="34" spans="1:13">
      <c r="A34" s="3" t="s">
        <v>24</v>
      </c>
      <c r="B34" s="2">
        <v>43729.783799999997</v>
      </c>
      <c r="C34" s="2">
        <v>188.54241099999999</v>
      </c>
      <c r="D34">
        <v>34</v>
      </c>
      <c r="E34">
        <v>-34</v>
      </c>
      <c r="F34" s="10">
        <v>48.08</v>
      </c>
      <c r="G34">
        <f t="shared" si="0"/>
        <v>4311.5331157891524</v>
      </c>
      <c r="H34">
        <f t="shared" si="1"/>
        <v>4713.5602749999998</v>
      </c>
      <c r="I34">
        <f t="shared" si="2"/>
        <v>48.08</v>
      </c>
      <c r="M34" s="2"/>
    </row>
    <row r="35" spans="1:13">
      <c r="A35" s="3" t="s">
        <v>25</v>
      </c>
      <c r="B35" s="2">
        <v>38129.379300000001</v>
      </c>
      <c r="C35" s="2">
        <v>153.684808</v>
      </c>
      <c r="D35">
        <v>34</v>
      </c>
      <c r="E35">
        <v>34</v>
      </c>
      <c r="F35" s="10">
        <v>48.08</v>
      </c>
      <c r="G35">
        <f t="shared" si="0"/>
        <v>4030.6139470778112</v>
      </c>
      <c r="H35">
        <f t="shared" si="1"/>
        <v>3842.1201999999998</v>
      </c>
      <c r="I35">
        <f t="shared" si="2"/>
        <v>48.08</v>
      </c>
      <c r="M35" s="2"/>
    </row>
    <row r="36" spans="1:13">
      <c r="A36" s="3" t="s">
        <v>30</v>
      </c>
      <c r="B36" s="2">
        <v>42384.496200000001</v>
      </c>
      <c r="C36" s="2">
        <v>179.886696</v>
      </c>
      <c r="D36">
        <v>-24</v>
      </c>
      <c r="E36">
        <v>-20</v>
      </c>
      <c r="F36" s="10">
        <v>48.08</v>
      </c>
      <c r="G36">
        <f t="shared" si="0"/>
        <v>4244.1626568160082</v>
      </c>
      <c r="H36">
        <f t="shared" si="1"/>
        <v>4497.1674000000003</v>
      </c>
      <c r="I36">
        <f t="shared" si="2"/>
        <v>-48.08</v>
      </c>
      <c r="M36" s="2"/>
    </row>
    <row r="37" spans="1:13">
      <c r="A37" t="s">
        <v>86</v>
      </c>
      <c r="B37" s="2">
        <v>41274.336300000003</v>
      </c>
      <c r="C37" s="5">
        <v>151.00399999999999</v>
      </c>
      <c r="D37">
        <v>-32</v>
      </c>
      <c r="E37">
        <v>30</v>
      </c>
      <c r="F37" s="10">
        <v>43.86</v>
      </c>
      <c r="G37">
        <f t="shared" si="0"/>
        <v>3658.5445954221195</v>
      </c>
      <c r="H37">
        <f t="shared" si="1"/>
        <v>3775.1</v>
      </c>
      <c r="I37">
        <f t="shared" si="2"/>
        <v>-43.86</v>
      </c>
      <c r="M37" s="2"/>
    </row>
  </sheetData>
  <sortState ref="A2:K38">
    <sortCondition ref="F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Bare Si SEM overlap</vt:lpstr>
      <vt:lpstr>Bare Si_conductivity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Muthusubramanian</dc:creator>
  <cp:lastModifiedBy>Nandini Muthusubramanian</cp:lastModifiedBy>
  <dcterms:created xsi:type="dcterms:W3CDTF">2021-11-07T21:08:23Z</dcterms:created>
  <dcterms:modified xsi:type="dcterms:W3CDTF">2022-10-05T10:53:37Z</dcterms:modified>
</cp:coreProperties>
</file>