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nya\Desktop\"/>
    </mc:Choice>
  </mc:AlternateContent>
  <xr:revisionPtr revIDLastSave="0" documentId="8_{8F7D8D8E-866D-4193-AFAB-15D7509F8C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5" r:id="rId1"/>
    <sheet name="2" sheetId="7" r:id="rId2"/>
    <sheet name="Лист2" sheetId="8" state="hidden" r:id="rId3"/>
    <sheet name="Лист2 (2)" sheetId="42" state="hidden" r:id="rId4"/>
    <sheet name="Таблица" sheetId="14" state="hidden" r:id="rId5"/>
    <sheet name="Таблица (9)" sheetId="39" state="hidden" r:id="rId6"/>
    <sheet name="Таблица (8)" sheetId="36" state="hidden" r:id="rId7"/>
    <sheet name="Таблица (7)" sheetId="33" state="hidden" r:id="rId8"/>
    <sheet name="Таблица (6)" sheetId="30" state="hidden" r:id="rId9"/>
    <sheet name="Таблица (5)" sheetId="27" state="hidden" r:id="rId10"/>
    <sheet name="Таблица (4)" sheetId="24" state="hidden" r:id="rId11"/>
    <sheet name="Таблица (3)" sheetId="21" state="hidden" r:id="rId12"/>
    <sheet name="Таблица (2)" sheetId="18" state="hidden" r:id="rId13"/>
  </sheets>
  <externalReferences>
    <externalReference r:id="rId14"/>
  </externalReferences>
  <definedNames>
    <definedName name="_xlnm._FilterDatabase" localSheetId="4" hidden="1">Таблица!$A$3:$C$3</definedName>
    <definedName name="_xlnm.Print_Area" localSheetId="0">'1'!$A$2:$N$12</definedName>
    <definedName name="_xlnm.Print_Area" localSheetId="1">'2'!$A$1:$O$29</definedName>
    <definedName name="_xlnm.Print_Area" localSheetId="2">Лист2!$A$7:$E$25</definedName>
    <definedName name="_xlnm.Print_Area" localSheetId="3">'Лист2 (2)'!$A$1:$C$28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C7" i="42"/>
  <c r="C8" i="42"/>
  <c r="C9" i="42"/>
  <c r="C10" i="42"/>
  <c r="C4" i="42" l="1"/>
  <c r="C13" i="39"/>
  <c r="C12" i="39"/>
  <c r="C11" i="39"/>
  <c r="C10" i="39"/>
  <c r="C9" i="39"/>
  <c r="C8" i="39"/>
  <c r="C7" i="39"/>
  <c r="C6" i="39"/>
  <c r="C5" i="39"/>
  <c r="C4" i="39"/>
  <c r="C3" i="39"/>
  <c r="C13" i="36" l="1"/>
  <c r="C12" i="36"/>
  <c r="C11" i="36"/>
  <c r="C10" i="36"/>
  <c r="C9" i="36"/>
  <c r="C8" i="36"/>
  <c r="C7" i="36"/>
  <c r="C6" i="36"/>
  <c r="C5" i="36"/>
  <c r="C4" i="36"/>
  <c r="C3" i="36"/>
  <c r="C13" i="33" l="1"/>
  <c r="C12" i="33"/>
  <c r="C11" i="33"/>
  <c r="C10" i="33"/>
  <c r="C9" i="33"/>
  <c r="C8" i="33"/>
  <c r="C7" i="33"/>
  <c r="C6" i="33"/>
  <c r="C5" i="33"/>
  <c r="C4" i="33"/>
  <c r="C3" i="33"/>
  <c r="C13" i="30" l="1"/>
  <c r="C12" i="30"/>
  <c r="C11" i="30"/>
  <c r="C10" i="30"/>
  <c r="C9" i="30"/>
  <c r="C8" i="30"/>
  <c r="C7" i="30"/>
  <c r="C6" i="30"/>
  <c r="C5" i="30"/>
  <c r="C4" i="30"/>
  <c r="C3" i="30"/>
  <c r="C13" i="27" l="1"/>
  <c r="C12" i="27"/>
  <c r="C11" i="27"/>
  <c r="C10" i="27"/>
  <c r="C9" i="27"/>
  <c r="C8" i="27"/>
  <c r="C7" i="27"/>
  <c r="C6" i="27"/>
  <c r="C5" i="27"/>
  <c r="C4" i="27"/>
  <c r="C3" i="27"/>
  <c r="C13" i="24" l="1"/>
  <c r="C12" i="24"/>
  <c r="C11" i="24"/>
  <c r="C10" i="24"/>
  <c r="C9" i="24"/>
  <c r="C8" i="24"/>
  <c r="C7" i="24"/>
  <c r="C6" i="24"/>
  <c r="C5" i="24"/>
  <c r="C4" i="24"/>
  <c r="C3" i="24"/>
  <c r="B182" i="21" l="1"/>
  <c r="C182" i="21" s="1"/>
  <c r="C181" i="21"/>
  <c r="C180" i="21"/>
  <c r="C179" i="21"/>
  <c r="C178" i="21"/>
  <c r="C177" i="21"/>
  <c r="C176" i="21"/>
  <c r="C175" i="21"/>
  <c r="C174" i="21"/>
  <c r="C173" i="21"/>
  <c r="C172" i="21"/>
  <c r="B168" i="21"/>
  <c r="C168" i="21" s="1"/>
  <c r="C167" i="21"/>
  <c r="C166" i="21"/>
  <c r="C165" i="21"/>
  <c r="C164" i="21"/>
  <c r="C163" i="21"/>
  <c r="C162" i="21"/>
  <c r="C161" i="21"/>
  <c r="C160" i="21"/>
  <c r="C159" i="21"/>
  <c r="C158" i="21"/>
  <c r="B154" i="21"/>
  <c r="C154" i="21" s="1"/>
  <c r="C153" i="21"/>
  <c r="C152" i="21"/>
  <c r="C151" i="21"/>
  <c r="C150" i="21"/>
  <c r="C149" i="21"/>
  <c r="C148" i="21"/>
  <c r="C147" i="21"/>
  <c r="C146" i="21"/>
  <c r="C145" i="21"/>
  <c r="C144" i="21"/>
  <c r="B140" i="21"/>
  <c r="C140" i="21" s="1"/>
  <c r="C139" i="21"/>
  <c r="C138" i="21"/>
  <c r="C137" i="21"/>
  <c r="C136" i="21"/>
  <c r="C135" i="21"/>
  <c r="C134" i="21"/>
  <c r="C133" i="21"/>
  <c r="C132" i="21"/>
  <c r="C131" i="21"/>
  <c r="C130" i="21"/>
  <c r="B126" i="21"/>
  <c r="C126" i="21" s="1"/>
  <c r="C125" i="21"/>
  <c r="C124" i="21"/>
  <c r="C123" i="21"/>
  <c r="C122" i="21"/>
  <c r="C121" i="21"/>
  <c r="C120" i="21"/>
  <c r="C119" i="21"/>
  <c r="C118" i="21"/>
  <c r="C117" i="21"/>
  <c r="C116" i="21"/>
  <c r="B111" i="21"/>
  <c r="C111" i="21" s="1"/>
  <c r="C110" i="21"/>
  <c r="C109" i="21"/>
  <c r="C108" i="21"/>
  <c r="C107" i="21"/>
  <c r="C106" i="21"/>
  <c r="C105" i="21"/>
  <c r="C104" i="21"/>
  <c r="C103" i="21"/>
  <c r="C102" i="21"/>
  <c r="C101" i="21"/>
  <c r="C13" i="21"/>
  <c r="C12" i="21"/>
  <c r="C11" i="21"/>
  <c r="C10" i="21"/>
  <c r="C9" i="21"/>
  <c r="C8" i="21"/>
  <c r="C7" i="21"/>
  <c r="C6" i="21"/>
  <c r="C5" i="21"/>
  <c r="C4" i="21"/>
  <c r="C3" i="21"/>
  <c r="C13" i="18" l="1"/>
  <c r="C12" i="18"/>
  <c r="C11" i="18"/>
  <c r="C10" i="18"/>
  <c r="C9" i="18"/>
  <c r="C8" i="18"/>
  <c r="C7" i="18"/>
  <c r="C6" i="18"/>
  <c r="C5" i="18"/>
  <c r="C4" i="18"/>
  <c r="C3" i="18"/>
</calcChain>
</file>

<file path=xl/sharedStrings.xml><?xml version="1.0" encoding="utf-8"?>
<sst xmlns="http://schemas.openxmlformats.org/spreadsheetml/2006/main" count="220" uniqueCount="65">
  <si>
    <t>К содержанию</t>
  </si>
  <si>
    <t>Численность размещенных лиц в коллективных средствах размещения</t>
  </si>
  <si>
    <t>Коллективные средства размещения - всего</t>
  </si>
  <si>
    <t>Гостиницы и аналогичные средства размещения</t>
  </si>
  <si>
    <t>Специализированные средства размещения</t>
  </si>
  <si>
    <t>Беларусь</t>
  </si>
  <si>
    <t>Германия</t>
  </si>
  <si>
    <t>Италия</t>
  </si>
  <si>
    <t>Польша</t>
  </si>
  <si>
    <t>Украина</t>
  </si>
  <si>
    <t>Финляндия</t>
  </si>
  <si>
    <t>Франция</t>
  </si>
  <si>
    <t>Чешская Республика</t>
  </si>
  <si>
    <t>Эстония</t>
  </si>
  <si>
    <t>Азербайджан</t>
  </si>
  <si>
    <t>Армения</t>
  </si>
  <si>
    <t>Израиль</t>
  </si>
  <si>
    <t>Индия</t>
  </si>
  <si>
    <t>Исламская Республика Иран</t>
  </si>
  <si>
    <t>Казахстан</t>
  </si>
  <si>
    <t>Киргизия</t>
  </si>
  <si>
    <t>Китай</t>
  </si>
  <si>
    <t>Монголия</t>
  </si>
  <si>
    <t>Республика Корея</t>
  </si>
  <si>
    <t>Таиланд</t>
  </si>
  <si>
    <t>Тайвань (Китай)</t>
  </si>
  <si>
    <t>Таджикистан</t>
  </si>
  <si>
    <t>Турция</t>
  </si>
  <si>
    <t>Узбекистан</t>
  </si>
  <si>
    <t>Япония</t>
  </si>
  <si>
    <t>США</t>
  </si>
  <si>
    <t>Численность размещенных иностранных граждан в коллективных средствах размещения по странам гражданства, тыс.чел.</t>
  </si>
  <si>
    <t>страны</t>
  </si>
  <si>
    <t>Центральный федеральный округ</t>
  </si>
  <si>
    <t>Всего по странам мира:</t>
  </si>
  <si>
    <t>Прочие страны</t>
  </si>
  <si>
    <t>Северо-Западный федеральный округ</t>
  </si>
  <si>
    <t>Всего по странам мира                   в том числе по странам:</t>
  </si>
  <si>
    <t>Южный федеральный округ</t>
  </si>
  <si>
    <t>Северо-Кавказский федеральный округ</t>
  </si>
  <si>
    <t>Туркмения</t>
  </si>
  <si>
    <t>Приволжский федеральный округ</t>
  </si>
  <si>
    <t>Уральский федеральный округ</t>
  </si>
  <si>
    <t>Другие страны</t>
  </si>
  <si>
    <t>Сибирский федеральный округ</t>
  </si>
  <si>
    <t>Дальневосточный федеральный округ</t>
  </si>
  <si>
    <t>Корейская Народно-Демократическая Республика</t>
  </si>
  <si>
    <t>Болгария</t>
  </si>
  <si>
    <t>Грузия</t>
  </si>
  <si>
    <t>отпуск, досуг и отдых</t>
  </si>
  <si>
    <t>образование и профессиональная  подготовка</t>
  </si>
  <si>
    <t>лечебные и оздоровительные  процедуры</t>
  </si>
  <si>
    <t xml:space="preserve">религиозные/паломнические </t>
  </si>
  <si>
    <t>посещение магазинов и прочие</t>
  </si>
  <si>
    <t>деловые и профессиональные</t>
  </si>
  <si>
    <t>Численность лиц, размещенных в коллективных средствах размещения</t>
  </si>
  <si>
    <t>в % к итогу</t>
  </si>
  <si>
    <t>ЧИСЛЕННОСТЬ ЛИЦ, РАЗМЕЩЕННЫХ В КОЛЛЕКТИВНЫХ СРЕДСТВАХ РАЗМЕЩЕНИЯ, ПО ЦЕЛЯМ ПОЕЗДОК</t>
  </si>
  <si>
    <t>Объем платных услуг населению, млн. руб.</t>
  </si>
  <si>
    <t>…</t>
  </si>
  <si>
    <t>туристических агенств, туроператоров и прочие услуги по бронированию и сопутствующие им услуги</t>
  </si>
  <si>
    <r>
      <t>гостиниц и аналогичные услуги по предоставлению временного жилья</t>
    </r>
    <r>
      <rPr>
        <vertAlign val="superscript"/>
        <sz val="11"/>
        <color indexed="8"/>
        <rFont val="Times New Roman"/>
        <family val="1"/>
        <charset val="204"/>
      </rPr>
      <t>2)</t>
    </r>
  </si>
  <si>
    <r>
      <t>специализированных коллективных средств размещения</t>
    </r>
    <r>
      <rPr>
        <vertAlign val="superscript"/>
        <sz val="11"/>
        <color indexed="8"/>
        <rFont val="Times New Roman"/>
        <family val="1"/>
        <charset val="204"/>
      </rPr>
      <t>3)</t>
    </r>
  </si>
  <si>
    <r>
      <t xml:space="preserve">    из них: 
санаторно-курортных организаций</t>
    </r>
    <r>
      <rPr>
        <vertAlign val="superscript"/>
        <sz val="11"/>
        <color indexed="8"/>
        <rFont val="Times New Roman"/>
        <family val="1"/>
        <charset val="204"/>
      </rPr>
      <t>4)</t>
    </r>
  </si>
  <si>
    <r>
      <t>Январь-декабрь 2024</t>
    </r>
    <r>
      <rPr>
        <b/>
        <vertAlign val="superscript"/>
        <sz val="11"/>
        <color indexed="8"/>
        <rFont val="Times New Roman"/>
        <family val="1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</si>
</sst>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\ _₽_-;\-* #,##0\ _₽_-;_-* &quot;-&quot;\ _₽_-;_-@_-"/>
    <numFmt numFmtId="167" formatCode="_-* #,##0.00\ _₽_-;\-* #,##0.00\ _₽_-;_-* &quot;-&quot;??\ _₽_-;_-@_-"/>
    <numFmt numFmtId="168" formatCode="0.0"/>
    <numFmt numFmtId="169" formatCode="0.0000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_-* #,##0_р_._-;\-* #,##0_р_._-;_-* &quot;-&quot;??_р_._-;_-@_-"/>
  </numFmts>
  <fonts count="6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vertAlign val="superscript"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 Cyr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vertAlign val="superscript"/>
      <sz val="11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61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4" fillId="5" borderId="13">
      <alignment horizontal="right" vertical="top" wrapText="1"/>
    </xf>
    <xf numFmtId="0" fontId="25" fillId="0" borderId="0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6" fillId="6" borderId="14">
      <alignment horizontal="left" vertical="top" wrapText="1"/>
    </xf>
    <xf numFmtId="0" fontId="26" fillId="6" borderId="14">
      <alignment horizontal="left" vertical="top" wrapText="1"/>
    </xf>
    <xf numFmtId="0" fontId="27" fillId="7" borderId="0">
      <alignment horizontal="center"/>
    </xf>
    <xf numFmtId="0" fontId="28" fillId="7" borderId="0">
      <alignment horizontal="center" vertical="center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30" fillId="7" borderId="0">
      <alignment horizontal="center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/>
    <xf numFmtId="167" fontId="29" fillId="0" borderId="0"/>
    <xf numFmtId="167" fontId="31" fillId="0" borderId="0"/>
    <xf numFmtId="167" fontId="31" fillId="0" borderId="0"/>
    <xf numFmtId="167" fontId="31" fillId="0" borderId="0"/>
    <xf numFmtId="0" fontId="32" fillId="0" borderId="0">
      <alignment horizontal="right" vertical="top"/>
    </xf>
    <xf numFmtId="0" fontId="33" fillId="9" borderId="12" applyBorder="0">
      <protection locked="0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9" borderId="12">
      <protection locked="0"/>
    </xf>
    <xf numFmtId="0" fontId="29" fillId="9" borderId="2"/>
    <xf numFmtId="0" fontId="29" fillId="9" borderId="2"/>
    <xf numFmtId="0" fontId="29" fillId="9" borderId="2"/>
    <xf numFmtId="0" fontId="29" fillId="9" borderId="2"/>
    <xf numFmtId="0" fontId="29" fillId="7" borderId="0"/>
    <xf numFmtId="0" fontId="29" fillId="7" borderId="0"/>
    <xf numFmtId="0" fontId="38" fillId="7" borderId="2">
      <alignment horizontal="left"/>
    </xf>
    <xf numFmtId="0" fontId="38" fillId="7" borderId="2">
      <alignment horizontal="left"/>
    </xf>
    <xf numFmtId="0" fontId="31" fillId="7" borderId="0">
      <alignment horizontal="left"/>
    </xf>
    <xf numFmtId="0" fontId="39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40" fillId="10" borderId="0">
      <alignment horizontal="left" vertical="top"/>
    </xf>
    <xf numFmtId="0" fontId="24" fillId="11" borderId="0">
      <alignment horizontal="right" vertical="top" textRotation="90" wrapText="1"/>
    </xf>
    <xf numFmtId="0" fontId="24" fillId="11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46" fillId="10" borderId="0">
      <alignment horizontal="center" wrapText="1"/>
    </xf>
    <xf numFmtId="0" fontId="29" fillId="7" borderId="2">
      <alignment horizontal="centerContinuous"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6"/>
    <xf numFmtId="0" fontId="23" fillId="7" borderId="6"/>
    <xf numFmtId="0" fontId="23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47" fillId="7" borderId="8"/>
    <xf numFmtId="0" fontId="23" fillId="7" borderId="8"/>
    <xf numFmtId="0" fontId="23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6" fillId="6" borderId="15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31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49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48" fillId="0" borderId="0"/>
    <xf numFmtId="0" fontId="48" fillId="0" borderId="0"/>
    <xf numFmtId="0" fontId="4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/>
    <xf numFmtId="9" fontId="4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8" fillId="7" borderId="0">
      <alignment horizontal="right"/>
    </xf>
    <xf numFmtId="0" fontId="50" fillId="10" borderId="0">
      <alignment horizontal="center"/>
    </xf>
    <xf numFmtId="0" fontId="26" fillId="11" borderId="2">
      <alignment horizontal="left" vertical="top" wrapText="1"/>
    </xf>
    <xf numFmtId="0" fontId="26" fillId="11" borderId="2">
      <alignment horizontal="left" vertical="top" wrapText="1"/>
    </xf>
    <xf numFmtId="0" fontId="51" fillId="11" borderId="3">
      <alignment horizontal="left" vertical="top" wrapText="1"/>
    </xf>
    <xf numFmtId="0" fontId="26" fillId="11" borderId="4">
      <alignment horizontal="left" vertical="top" wrapText="1"/>
    </xf>
    <xf numFmtId="0" fontId="26" fillId="11" borderId="3">
      <alignment horizontal="left" vertical="top"/>
    </xf>
    <xf numFmtId="0" fontId="23" fillId="0" borderId="0"/>
    <xf numFmtId="0" fontId="34" fillId="0" borderId="0"/>
    <xf numFmtId="0" fontId="40" fillId="12" borderId="0">
      <alignment horizontal="left"/>
    </xf>
    <xf numFmtId="0" fontId="46" fillId="12" borderId="0">
      <alignment horizontal="left" wrapText="1"/>
    </xf>
    <xf numFmtId="0" fontId="40" fillId="12" borderId="0">
      <alignment horizontal="left"/>
    </xf>
    <xf numFmtId="0" fontId="52" fillId="0" borderId="16"/>
    <xf numFmtId="0" fontId="53" fillId="0" borderId="0"/>
    <xf numFmtId="0" fontId="27" fillId="7" borderId="0">
      <alignment horizontal="center"/>
    </xf>
    <xf numFmtId="0" fontId="54" fillId="7" borderId="0"/>
    <xf numFmtId="0" fontId="40" fillId="12" borderId="0">
      <alignment horizontal="left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64" fontId="55" fillId="0" borderId="0" applyFont="0" applyFill="0" applyBorder="0" applyAlignment="0" applyProtection="0"/>
    <xf numFmtId="0" fontId="56" fillId="0" borderId="0"/>
    <xf numFmtId="0" fontId="56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8" fillId="0" borderId="0"/>
    <xf numFmtId="0" fontId="8" fillId="0" borderId="0"/>
    <xf numFmtId="0" fontId="56" fillId="0" borderId="0"/>
    <xf numFmtId="0" fontId="2" fillId="0" borderId="0"/>
    <xf numFmtId="0" fontId="57" fillId="0" borderId="0"/>
    <xf numFmtId="0" fontId="29" fillId="0" borderId="0"/>
    <xf numFmtId="0" fontId="58" fillId="0" borderId="0"/>
    <xf numFmtId="165" fontId="1" fillId="0" borderId="0" applyFont="0" applyFill="0" applyBorder="0" applyAlignment="0" applyProtection="0"/>
  </cellStyleXfs>
  <cellXfs count="75">
    <xf numFmtId="0" fontId="0" fillId="0" borderId="0" xfId="0"/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8" fontId="7" fillId="0" borderId="2" xfId="0" applyNumberFormat="1" applyFont="1" applyBorder="1" applyAlignment="1">
      <alignment horizontal="right" vertical="center" wrapText="1"/>
    </xf>
    <xf numFmtId="168" fontId="13" fillId="0" borderId="2" xfId="0" applyNumberFormat="1" applyFont="1" applyBorder="1" applyAlignment="1">
      <alignment horizontal="right" vertical="center" wrapText="1"/>
    </xf>
    <xf numFmtId="168" fontId="0" fillId="0" borderId="0" xfId="0" applyNumberFormat="1"/>
    <xf numFmtId="169" fontId="0" fillId="0" borderId="0" xfId="0" applyNumberFormat="1"/>
    <xf numFmtId="0" fontId="7" fillId="0" borderId="2" xfId="0" applyFont="1" applyBorder="1" applyAlignment="1">
      <alignment horizontal="left" vertical="center" wrapText="1" indent="1"/>
    </xf>
    <xf numFmtId="0" fontId="18" fillId="0" borderId="10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168" fontId="19" fillId="0" borderId="0" xfId="0" applyNumberFormat="1" applyFont="1" applyAlignment="1">
      <alignment horizontal="right" vertical="center" wrapText="1"/>
    </xf>
    <xf numFmtId="0" fontId="6" fillId="0" borderId="0" xfId="8" applyFont="1" applyAlignment="1">
      <alignment horizontal="center" vertical="center" wrapText="1"/>
    </xf>
    <xf numFmtId="0" fontId="22" fillId="0" borderId="0" xfId="8" applyFont="1"/>
    <xf numFmtId="0" fontId="21" fillId="0" borderId="2" xfId="8" applyFont="1" applyBorder="1" applyAlignment="1">
      <alignment horizontal="center"/>
    </xf>
    <xf numFmtId="0" fontId="21" fillId="0" borderId="0" xfId="8" applyFont="1" applyAlignment="1">
      <alignment horizontal="center"/>
    </xf>
    <xf numFmtId="0" fontId="14" fillId="0" borderId="2" xfId="8" applyFont="1" applyBorder="1" applyAlignment="1">
      <alignment horizontal="left" wrapText="1" indent="2"/>
    </xf>
    <xf numFmtId="3" fontId="14" fillId="0" borderId="2" xfId="8" applyNumberFormat="1" applyFont="1" applyBorder="1" applyAlignment="1">
      <alignment horizontal="right" vertical="center" wrapText="1"/>
    </xf>
    <xf numFmtId="3" fontId="21" fillId="0" borderId="0" xfId="8" applyNumberFormat="1" applyFont="1" applyAlignment="1">
      <alignment horizontal="right" vertical="center" wrapText="1"/>
    </xf>
    <xf numFmtId="0" fontId="21" fillId="0" borderId="0" xfId="8" applyFont="1"/>
    <xf numFmtId="0" fontId="2" fillId="0" borderId="0" xfId="1"/>
    <xf numFmtId="0" fontId="16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3" fontId="13" fillId="0" borderId="0" xfId="1" applyNumberFormat="1" applyFont="1" applyAlignment="1">
      <alignment wrapText="1"/>
    </xf>
    <xf numFmtId="0" fontId="7" fillId="0" borderId="0" xfId="1" applyFont="1"/>
    <xf numFmtId="168" fontId="7" fillId="0" borderId="0" xfId="1" applyNumberFormat="1" applyFont="1"/>
    <xf numFmtId="3" fontId="13" fillId="0" borderId="0" xfId="1" applyNumberFormat="1" applyFont="1"/>
    <xf numFmtId="3" fontId="7" fillId="0" borderId="0" xfId="1" applyNumberFormat="1" applyFont="1" applyAlignment="1">
      <alignment wrapText="1"/>
    </xf>
    <xf numFmtId="3" fontId="7" fillId="0" borderId="0" xfId="1" applyNumberFormat="1" applyFont="1"/>
    <xf numFmtId="0" fontId="13" fillId="0" borderId="0" xfId="1" applyFont="1" applyAlignment="1">
      <alignment wrapText="1"/>
    </xf>
    <xf numFmtId="0" fontId="13" fillId="0" borderId="0" xfId="1" applyFont="1"/>
    <xf numFmtId="0" fontId="2" fillId="0" borderId="0" xfId="1" applyAlignment="1">
      <alignment wrapText="1"/>
    </xf>
    <xf numFmtId="0" fontId="8" fillId="0" borderId="0" xfId="8" applyAlignment="1">
      <alignment wrapText="1"/>
    </xf>
    <xf numFmtId="168" fontId="21" fillId="0" borderId="0" xfId="0" applyNumberFormat="1" applyFont="1" applyAlignment="1">
      <alignment horizontal="right" indent="3"/>
    </xf>
    <xf numFmtId="168" fontId="21" fillId="0" borderId="7" xfId="0" applyNumberFormat="1" applyFont="1" applyBorder="1" applyAlignment="1">
      <alignment horizontal="right" indent="3"/>
    </xf>
    <xf numFmtId="3" fontId="21" fillId="0" borderId="7" xfId="0" applyNumberFormat="1" applyFont="1" applyBorder="1" applyAlignment="1">
      <alignment horizontal="right" wrapText="1"/>
    </xf>
    <xf numFmtId="0" fontId="21" fillId="0" borderId="17" xfId="0" applyFont="1" applyBorder="1" applyAlignment="1">
      <alignment horizontal="left" vertical="center" wrapText="1" indent="1"/>
    </xf>
    <xf numFmtId="168" fontId="21" fillId="0" borderId="6" xfId="0" applyNumberFormat="1" applyFont="1" applyBorder="1" applyAlignment="1">
      <alignment horizontal="right" indent="3"/>
    </xf>
    <xf numFmtId="3" fontId="21" fillId="0" borderId="6" xfId="0" applyNumberFormat="1" applyFont="1" applyBorder="1" applyAlignment="1">
      <alignment horizontal="right" wrapText="1"/>
    </xf>
    <xf numFmtId="0" fontId="21" fillId="0" borderId="18" xfId="0" applyFont="1" applyBorder="1" applyAlignment="1">
      <alignment horizontal="left" vertical="center" wrapText="1" indent="2"/>
    </xf>
    <xf numFmtId="168" fontId="21" fillId="0" borderId="5" xfId="0" applyNumberFormat="1" applyFont="1" applyBorder="1" applyAlignment="1">
      <alignment horizontal="right" indent="3"/>
    </xf>
    <xf numFmtId="3" fontId="21" fillId="0" borderId="5" xfId="0" applyNumberFormat="1" applyFont="1" applyBorder="1" applyAlignment="1">
      <alignment horizontal="right" wrapText="1"/>
    </xf>
    <xf numFmtId="0" fontId="59" fillId="0" borderId="18" xfId="0" applyFont="1" applyBorder="1" applyAlignment="1">
      <alignment vertical="center" wrapText="1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 indent="2"/>
    </xf>
    <xf numFmtId="168" fontId="17" fillId="0" borderId="0" xfId="9" applyNumberFormat="1" applyFont="1" applyFill="1" applyBorder="1" applyAlignment="1" applyProtection="1">
      <alignment horizontal="left" vertical="center"/>
    </xf>
    <xf numFmtId="0" fontId="12" fillId="0" borderId="5" xfId="0" applyFont="1" applyBorder="1" applyAlignment="1">
      <alignment horizontal="right" vertical="center" wrapText="1"/>
    </xf>
    <xf numFmtId="0" fontId="20" fillId="0" borderId="5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 wrapText="1"/>
    </xf>
    <xf numFmtId="0" fontId="0" fillId="0" borderId="5" xfId="0" applyBorder="1"/>
    <xf numFmtId="3" fontId="12" fillId="0" borderId="6" xfId="0" applyNumberFormat="1" applyFont="1" applyBorder="1" applyAlignment="1">
      <alignment horizontal="right" wrapText="1"/>
    </xf>
    <xf numFmtId="3" fontId="12" fillId="0" borderId="18" xfId="0" applyNumberFormat="1" applyFont="1" applyBorder="1" applyAlignment="1">
      <alignment horizontal="right" wrapText="1"/>
    </xf>
    <xf numFmtId="3" fontId="12" fillId="0" borderId="7" xfId="0" applyNumberFormat="1" applyFont="1" applyBorder="1" applyAlignment="1">
      <alignment horizontal="right" wrapText="1"/>
    </xf>
    <xf numFmtId="3" fontId="12" fillId="0" borderId="17" xfId="0" applyNumberFormat="1" applyFont="1" applyBorder="1" applyAlignment="1">
      <alignment horizontal="right" wrapText="1"/>
    </xf>
    <xf numFmtId="3" fontId="0" fillId="0" borderId="0" xfId="0" applyNumberFormat="1"/>
    <xf numFmtId="3" fontId="7" fillId="0" borderId="6" xfId="0" applyNumberFormat="1" applyFont="1" applyBorder="1" applyAlignment="1">
      <alignment horizontal="right" wrapText="1"/>
    </xf>
    <xf numFmtId="3" fontId="7" fillId="0" borderId="7" xfId="0" applyNumberFormat="1" applyFont="1" applyBorder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72" fontId="0" fillId="0" borderId="0" xfId="560" applyNumberFormat="1" applyFont="1" applyBorder="1"/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168" fontId="17" fillId="0" borderId="0" xfId="9" applyNumberFormat="1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center"/>
    </xf>
    <xf numFmtId="0" fontId="60" fillId="0" borderId="0" xfId="0" applyFont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6" fillId="0" borderId="0" xfId="8" applyFont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</cellXfs>
  <cellStyles count="561">
    <cellStyle name="bin" xfId="10" xr:uid="{00000000-0005-0000-0000-000000000000}"/>
    <cellStyle name="bin 2" xfId="11" xr:uid="{00000000-0005-0000-0000-000001000000}"/>
    <cellStyle name="bin 3" xfId="12" xr:uid="{00000000-0005-0000-0000-000002000000}"/>
    <cellStyle name="bin 4" xfId="13" xr:uid="{00000000-0005-0000-0000-000003000000}"/>
    <cellStyle name="bin 5" xfId="14" xr:uid="{00000000-0005-0000-0000-000004000000}"/>
    <cellStyle name="bin 6" xfId="15" xr:uid="{00000000-0005-0000-0000-000005000000}"/>
    <cellStyle name="bin 7" xfId="16" xr:uid="{00000000-0005-0000-0000-000006000000}"/>
    <cellStyle name="bin 8" xfId="17" xr:uid="{00000000-0005-0000-0000-000007000000}"/>
    <cellStyle name="bin 9" xfId="18" xr:uid="{00000000-0005-0000-0000-000008000000}"/>
    <cellStyle name="blue" xfId="19" xr:uid="{00000000-0005-0000-0000-000009000000}"/>
    <cellStyle name="Ç¥ÁØ_ENRL2" xfId="20" xr:uid="{00000000-0005-0000-0000-00000A000000}"/>
    <cellStyle name="cell" xfId="21" xr:uid="{00000000-0005-0000-0000-00000B000000}"/>
    <cellStyle name="cell 10" xfId="22" xr:uid="{00000000-0005-0000-0000-00000C000000}"/>
    <cellStyle name="cell 2" xfId="23" xr:uid="{00000000-0005-0000-0000-00000D000000}"/>
    <cellStyle name="cell 2 2" xfId="24" xr:uid="{00000000-0005-0000-0000-00000E000000}"/>
    <cellStyle name="cell 3" xfId="25" xr:uid="{00000000-0005-0000-0000-00000F000000}"/>
    <cellStyle name="cell 3 2" xfId="26" xr:uid="{00000000-0005-0000-0000-000010000000}"/>
    <cellStyle name="cell 4" xfId="27" xr:uid="{00000000-0005-0000-0000-000011000000}"/>
    <cellStyle name="cell 4 2" xfId="28" xr:uid="{00000000-0005-0000-0000-000012000000}"/>
    <cellStyle name="cell 5" xfId="29" xr:uid="{00000000-0005-0000-0000-000013000000}"/>
    <cellStyle name="cell 5 2" xfId="30" xr:uid="{00000000-0005-0000-0000-000014000000}"/>
    <cellStyle name="cell 6" xfId="31" xr:uid="{00000000-0005-0000-0000-000015000000}"/>
    <cellStyle name="cell 6 2" xfId="32" xr:uid="{00000000-0005-0000-0000-000016000000}"/>
    <cellStyle name="cell 7" xfId="33" xr:uid="{00000000-0005-0000-0000-000017000000}"/>
    <cellStyle name="cell 7 2" xfId="34" xr:uid="{00000000-0005-0000-0000-000018000000}"/>
    <cellStyle name="cell 8" xfId="35" xr:uid="{00000000-0005-0000-0000-000019000000}"/>
    <cellStyle name="cell 8 2" xfId="36" xr:uid="{00000000-0005-0000-0000-00001A000000}"/>
    <cellStyle name="cell 9" xfId="37" xr:uid="{00000000-0005-0000-0000-00001B000000}"/>
    <cellStyle name="cell 9 2" xfId="38" xr:uid="{00000000-0005-0000-0000-00001C000000}"/>
    <cellStyle name="Code additions" xfId="39" xr:uid="{00000000-0005-0000-0000-00001D000000}"/>
    <cellStyle name="Code additions 2" xfId="40" xr:uid="{00000000-0005-0000-0000-00001E000000}"/>
    <cellStyle name="Col&amp;RowHeadings" xfId="41" xr:uid="{00000000-0005-0000-0000-00001F000000}"/>
    <cellStyle name="ColCodes" xfId="42" xr:uid="{00000000-0005-0000-0000-000020000000}"/>
    <cellStyle name="ColTitles" xfId="43" xr:uid="{00000000-0005-0000-0000-000021000000}"/>
    <cellStyle name="ColTitles 10" xfId="44" xr:uid="{00000000-0005-0000-0000-000022000000}"/>
    <cellStyle name="ColTitles 10 2" xfId="45" xr:uid="{00000000-0005-0000-0000-000023000000}"/>
    <cellStyle name="ColTitles 11" xfId="46" xr:uid="{00000000-0005-0000-0000-000024000000}"/>
    <cellStyle name="ColTitles 11 2" xfId="47" xr:uid="{00000000-0005-0000-0000-000025000000}"/>
    <cellStyle name="ColTitles 12" xfId="48" xr:uid="{00000000-0005-0000-0000-000026000000}"/>
    <cellStyle name="ColTitles 12 2" xfId="49" xr:uid="{00000000-0005-0000-0000-000027000000}"/>
    <cellStyle name="ColTitles 13" xfId="50" xr:uid="{00000000-0005-0000-0000-000028000000}"/>
    <cellStyle name="ColTitles 13 2" xfId="51" xr:uid="{00000000-0005-0000-0000-000029000000}"/>
    <cellStyle name="ColTitles 14" xfId="52" xr:uid="{00000000-0005-0000-0000-00002A000000}"/>
    <cellStyle name="ColTitles 14 2" xfId="53" xr:uid="{00000000-0005-0000-0000-00002B000000}"/>
    <cellStyle name="ColTitles 15" xfId="54" xr:uid="{00000000-0005-0000-0000-00002C000000}"/>
    <cellStyle name="ColTitles 15 2" xfId="55" xr:uid="{00000000-0005-0000-0000-00002D000000}"/>
    <cellStyle name="ColTitles 16" xfId="56" xr:uid="{00000000-0005-0000-0000-00002E000000}"/>
    <cellStyle name="ColTitles 16 2" xfId="57" xr:uid="{00000000-0005-0000-0000-00002F000000}"/>
    <cellStyle name="ColTitles 17" xfId="58" xr:uid="{00000000-0005-0000-0000-000030000000}"/>
    <cellStyle name="ColTitles 2" xfId="59" xr:uid="{00000000-0005-0000-0000-000031000000}"/>
    <cellStyle name="ColTitles 2 2" xfId="60" xr:uid="{00000000-0005-0000-0000-000032000000}"/>
    <cellStyle name="ColTitles 3" xfId="61" xr:uid="{00000000-0005-0000-0000-000033000000}"/>
    <cellStyle name="ColTitles 3 2" xfId="62" xr:uid="{00000000-0005-0000-0000-000034000000}"/>
    <cellStyle name="ColTitles 4" xfId="63" xr:uid="{00000000-0005-0000-0000-000035000000}"/>
    <cellStyle name="ColTitles 4 2" xfId="64" xr:uid="{00000000-0005-0000-0000-000036000000}"/>
    <cellStyle name="ColTitles 5" xfId="65" xr:uid="{00000000-0005-0000-0000-000037000000}"/>
    <cellStyle name="ColTitles 5 2" xfId="66" xr:uid="{00000000-0005-0000-0000-000038000000}"/>
    <cellStyle name="ColTitles 6" xfId="67" xr:uid="{00000000-0005-0000-0000-000039000000}"/>
    <cellStyle name="ColTitles 6 2" xfId="68" xr:uid="{00000000-0005-0000-0000-00003A000000}"/>
    <cellStyle name="ColTitles 7" xfId="69" xr:uid="{00000000-0005-0000-0000-00003B000000}"/>
    <cellStyle name="ColTitles 7 2" xfId="70" xr:uid="{00000000-0005-0000-0000-00003C000000}"/>
    <cellStyle name="ColTitles 8" xfId="71" xr:uid="{00000000-0005-0000-0000-00003D000000}"/>
    <cellStyle name="ColTitles 8 2" xfId="72" xr:uid="{00000000-0005-0000-0000-00003E000000}"/>
    <cellStyle name="ColTitles 9" xfId="73" xr:uid="{00000000-0005-0000-0000-00003F000000}"/>
    <cellStyle name="ColTitles 9 2" xfId="74" xr:uid="{00000000-0005-0000-0000-000040000000}"/>
    <cellStyle name="column" xfId="75" xr:uid="{00000000-0005-0000-0000-000041000000}"/>
    <cellStyle name="Comma 2" xfId="76" xr:uid="{00000000-0005-0000-0000-000042000000}"/>
    <cellStyle name="Comma 2 2" xfId="77" xr:uid="{00000000-0005-0000-0000-000043000000}"/>
    <cellStyle name="Comma 2 2 2" xfId="78" xr:uid="{00000000-0005-0000-0000-000044000000}"/>
    <cellStyle name="Comma 2 3" xfId="79" xr:uid="{00000000-0005-0000-0000-000045000000}"/>
    <cellStyle name="Comma 3" xfId="80" xr:uid="{00000000-0005-0000-0000-000046000000}"/>
    <cellStyle name="Comma 4" xfId="81" xr:uid="{00000000-0005-0000-0000-000047000000}"/>
    <cellStyle name="Comma 5" xfId="82" xr:uid="{00000000-0005-0000-0000-000048000000}"/>
    <cellStyle name="comma(1)" xfId="83" xr:uid="{00000000-0005-0000-0000-000049000000}"/>
    <cellStyle name="DataEntryCells" xfId="84" xr:uid="{00000000-0005-0000-0000-00004A000000}"/>
    <cellStyle name="Dezimal [0]_DIAGRAM" xfId="85" xr:uid="{00000000-0005-0000-0000-00004B000000}"/>
    <cellStyle name="Dezimal_DIAGRAM" xfId="86" xr:uid="{00000000-0005-0000-0000-00004C000000}"/>
    <cellStyle name="Didier" xfId="87" xr:uid="{00000000-0005-0000-0000-00004D000000}"/>
    <cellStyle name="Didier - Title" xfId="88" xr:uid="{00000000-0005-0000-0000-00004E000000}"/>
    <cellStyle name="Didier subtitles" xfId="89" xr:uid="{00000000-0005-0000-0000-00004F000000}"/>
    <cellStyle name="ErrRpt_DataEntryCells" xfId="90" xr:uid="{00000000-0005-0000-0000-000050000000}"/>
    <cellStyle name="ErrRpt-DataEntryCells" xfId="91" xr:uid="{00000000-0005-0000-0000-000051000000}"/>
    <cellStyle name="ErrRpt-DataEntryCells 2" xfId="92" xr:uid="{00000000-0005-0000-0000-000052000000}"/>
    <cellStyle name="ErrRpt-DataEntryCells 2 2" xfId="93" xr:uid="{00000000-0005-0000-0000-000053000000}"/>
    <cellStyle name="ErrRpt-DataEntryCells 3" xfId="94" xr:uid="{00000000-0005-0000-0000-000054000000}"/>
    <cellStyle name="ErrRpt-GreyBackground" xfId="95" xr:uid="{00000000-0005-0000-0000-000055000000}"/>
    <cellStyle name="ErrRpt-GreyBackground 2" xfId="96" xr:uid="{00000000-0005-0000-0000-000056000000}"/>
    <cellStyle name="formula" xfId="97" xr:uid="{00000000-0005-0000-0000-000057000000}"/>
    <cellStyle name="formula 2" xfId="98" xr:uid="{00000000-0005-0000-0000-000058000000}"/>
    <cellStyle name="gap" xfId="99" xr:uid="{00000000-0005-0000-0000-000059000000}"/>
    <cellStyle name="gap 2" xfId="100" xr:uid="{00000000-0005-0000-0000-00005A000000}"/>
    <cellStyle name="gap 2 2" xfId="101" xr:uid="{00000000-0005-0000-0000-00005B000000}"/>
    <cellStyle name="gap 2 2 2" xfId="102" xr:uid="{00000000-0005-0000-0000-00005C000000}"/>
    <cellStyle name="gap 3" xfId="103" xr:uid="{00000000-0005-0000-0000-00005D000000}"/>
    <cellStyle name="Grey_background" xfId="104" xr:uid="{00000000-0005-0000-0000-00005E000000}"/>
    <cellStyle name="GreyBackground" xfId="105" xr:uid="{00000000-0005-0000-0000-00005F000000}"/>
    <cellStyle name="GreyBackground 2" xfId="106" xr:uid="{00000000-0005-0000-0000-000060000000}"/>
    <cellStyle name="Hipervínculo" xfId="107" xr:uid="{00000000-0005-0000-0000-000061000000}"/>
    <cellStyle name="Hipervínculo visitado" xfId="108" xr:uid="{00000000-0005-0000-0000-000062000000}"/>
    <cellStyle name="Hyperlink 2" xfId="109" xr:uid="{00000000-0005-0000-0000-000063000000}"/>
    <cellStyle name="Hyperlink 2 2" xfId="110" xr:uid="{00000000-0005-0000-0000-000064000000}"/>
    <cellStyle name="Hyperlink 3" xfId="111" xr:uid="{00000000-0005-0000-0000-000065000000}"/>
    <cellStyle name="ISC" xfId="112" xr:uid="{00000000-0005-0000-0000-000066000000}"/>
    <cellStyle name="ISC 2" xfId="113" xr:uid="{00000000-0005-0000-0000-000067000000}"/>
    <cellStyle name="ISC 3" xfId="114" xr:uid="{00000000-0005-0000-0000-000068000000}"/>
    <cellStyle name="ISC 4" xfId="115" xr:uid="{00000000-0005-0000-0000-000069000000}"/>
    <cellStyle name="ISC 5" xfId="116" xr:uid="{00000000-0005-0000-0000-00006A000000}"/>
    <cellStyle name="ISC 6" xfId="117" xr:uid="{00000000-0005-0000-0000-00006B000000}"/>
    <cellStyle name="ISC 7" xfId="118" xr:uid="{00000000-0005-0000-0000-00006C000000}"/>
    <cellStyle name="ISC 8" xfId="119" xr:uid="{00000000-0005-0000-0000-00006D000000}"/>
    <cellStyle name="ISC 9" xfId="120" xr:uid="{00000000-0005-0000-0000-00006E000000}"/>
    <cellStyle name="isced" xfId="121" xr:uid="{00000000-0005-0000-0000-00006F000000}"/>
    <cellStyle name="isced 2" xfId="122" xr:uid="{00000000-0005-0000-0000-000070000000}"/>
    <cellStyle name="isced 2 2" xfId="123" xr:uid="{00000000-0005-0000-0000-000071000000}"/>
    <cellStyle name="isced 3" xfId="124" xr:uid="{00000000-0005-0000-0000-000072000000}"/>
    <cellStyle name="ISCED Titles" xfId="125" xr:uid="{00000000-0005-0000-0000-000073000000}"/>
    <cellStyle name="isced_8gradk" xfId="126" xr:uid="{00000000-0005-0000-0000-000074000000}"/>
    <cellStyle name="level1a" xfId="127" xr:uid="{00000000-0005-0000-0000-000075000000}"/>
    <cellStyle name="level1a 10" xfId="128" xr:uid="{00000000-0005-0000-0000-000076000000}"/>
    <cellStyle name="level1a 2" xfId="129" xr:uid="{00000000-0005-0000-0000-000077000000}"/>
    <cellStyle name="level1a 2 2" xfId="130" xr:uid="{00000000-0005-0000-0000-000078000000}"/>
    <cellStyle name="level1a 2 2 2" xfId="131" xr:uid="{00000000-0005-0000-0000-000079000000}"/>
    <cellStyle name="level1a 2 3" xfId="132" xr:uid="{00000000-0005-0000-0000-00007A000000}"/>
    <cellStyle name="level1a 2 3 2" xfId="133" xr:uid="{00000000-0005-0000-0000-00007B000000}"/>
    <cellStyle name="level1a 2 4" xfId="134" xr:uid="{00000000-0005-0000-0000-00007C000000}"/>
    <cellStyle name="level1a 2 4 2" xfId="135" xr:uid="{00000000-0005-0000-0000-00007D000000}"/>
    <cellStyle name="level1a 2 5" xfId="136" xr:uid="{00000000-0005-0000-0000-00007E000000}"/>
    <cellStyle name="level1a 2 5 2" xfId="137" xr:uid="{00000000-0005-0000-0000-00007F000000}"/>
    <cellStyle name="level1a 2 6" xfId="138" xr:uid="{00000000-0005-0000-0000-000080000000}"/>
    <cellStyle name="level1a 2 6 2" xfId="139" xr:uid="{00000000-0005-0000-0000-000081000000}"/>
    <cellStyle name="level1a 2 7" xfId="140" xr:uid="{00000000-0005-0000-0000-000082000000}"/>
    <cellStyle name="level1a 2 7 2" xfId="141" xr:uid="{00000000-0005-0000-0000-000083000000}"/>
    <cellStyle name="level1a 2 8" xfId="142" xr:uid="{00000000-0005-0000-0000-000084000000}"/>
    <cellStyle name="level1a 3" xfId="143" xr:uid="{00000000-0005-0000-0000-000085000000}"/>
    <cellStyle name="level1a 3 2" xfId="144" xr:uid="{00000000-0005-0000-0000-000086000000}"/>
    <cellStyle name="level1a 4" xfId="145" xr:uid="{00000000-0005-0000-0000-000087000000}"/>
    <cellStyle name="level1a 4 2" xfId="146" xr:uid="{00000000-0005-0000-0000-000088000000}"/>
    <cellStyle name="level1a 5" xfId="147" xr:uid="{00000000-0005-0000-0000-000089000000}"/>
    <cellStyle name="level1a 5 2" xfId="148" xr:uid="{00000000-0005-0000-0000-00008A000000}"/>
    <cellStyle name="level1a 6" xfId="149" xr:uid="{00000000-0005-0000-0000-00008B000000}"/>
    <cellStyle name="level1a 6 2" xfId="150" xr:uid="{00000000-0005-0000-0000-00008C000000}"/>
    <cellStyle name="level1a 7" xfId="151" xr:uid="{00000000-0005-0000-0000-00008D000000}"/>
    <cellStyle name="level1a 7 2" xfId="152" xr:uid="{00000000-0005-0000-0000-00008E000000}"/>
    <cellStyle name="level1a 8" xfId="153" xr:uid="{00000000-0005-0000-0000-00008F000000}"/>
    <cellStyle name="level1a 8 2" xfId="154" xr:uid="{00000000-0005-0000-0000-000090000000}"/>
    <cellStyle name="level1a 9" xfId="155" xr:uid="{00000000-0005-0000-0000-000091000000}"/>
    <cellStyle name="level1a 9 2" xfId="156" xr:uid="{00000000-0005-0000-0000-000092000000}"/>
    <cellStyle name="level2" xfId="157" xr:uid="{00000000-0005-0000-0000-000093000000}"/>
    <cellStyle name="level2 2" xfId="158" xr:uid="{00000000-0005-0000-0000-000094000000}"/>
    <cellStyle name="level2 2 2" xfId="159" xr:uid="{00000000-0005-0000-0000-000095000000}"/>
    <cellStyle name="level2 2 3" xfId="160" xr:uid="{00000000-0005-0000-0000-000096000000}"/>
    <cellStyle name="level2 2 4" xfId="161" xr:uid="{00000000-0005-0000-0000-000097000000}"/>
    <cellStyle name="level2 2 5" xfId="162" xr:uid="{00000000-0005-0000-0000-000098000000}"/>
    <cellStyle name="level2 2 6" xfId="163" xr:uid="{00000000-0005-0000-0000-000099000000}"/>
    <cellStyle name="level2 2 7" xfId="164" xr:uid="{00000000-0005-0000-0000-00009A000000}"/>
    <cellStyle name="level2 3" xfId="165" xr:uid="{00000000-0005-0000-0000-00009B000000}"/>
    <cellStyle name="level2 4" xfId="166" xr:uid="{00000000-0005-0000-0000-00009C000000}"/>
    <cellStyle name="level2 5" xfId="167" xr:uid="{00000000-0005-0000-0000-00009D000000}"/>
    <cellStyle name="level2 6" xfId="168" xr:uid="{00000000-0005-0000-0000-00009E000000}"/>
    <cellStyle name="level2 7" xfId="169" xr:uid="{00000000-0005-0000-0000-00009F000000}"/>
    <cellStyle name="level2 8" xfId="170" xr:uid="{00000000-0005-0000-0000-0000A0000000}"/>
    <cellStyle name="level2 9" xfId="171" xr:uid="{00000000-0005-0000-0000-0000A1000000}"/>
    <cellStyle name="level2a" xfId="172" xr:uid="{00000000-0005-0000-0000-0000A2000000}"/>
    <cellStyle name="level2a 2" xfId="173" xr:uid="{00000000-0005-0000-0000-0000A3000000}"/>
    <cellStyle name="level2a 2 2" xfId="174" xr:uid="{00000000-0005-0000-0000-0000A4000000}"/>
    <cellStyle name="level2a 2 3" xfId="175" xr:uid="{00000000-0005-0000-0000-0000A5000000}"/>
    <cellStyle name="level2a 2 4" xfId="176" xr:uid="{00000000-0005-0000-0000-0000A6000000}"/>
    <cellStyle name="level2a 2 5" xfId="177" xr:uid="{00000000-0005-0000-0000-0000A7000000}"/>
    <cellStyle name="level2a 2 6" xfId="178" xr:uid="{00000000-0005-0000-0000-0000A8000000}"/>
    <cellStyle name="level2a 2 7" xfId="179" xr:uid="{00000000-0005-0000-0000-0000A9000000}"/>
    <cellStyle name="level2a 3" xfId="180" xr:uid="{00000000-0005-0000-0000-0000AA000000}"/>
    <cellStyle name="level2a 4" xfId="181" xr:uid="{00000000-0005-0000-0000-0000AB000000}"/>
    <cellStyle name="level2a 5" xfId="182" xr:uid="{00000000-0005-0000-0000-0000AC000000}"/>
    <cellStyle name="level2a 6" xfId="183" xr:uid="{00000000-0005-0000-0000-0000AD000000}"/>
    <cellStyle name="level2a 7" xfId="184" xr:uid="{00000000-0005-0000-0000-0000AE000000}"/>
    <cellStyle name="level2a 8" xfId="185" xr:uid="{00000000-0005-0000-0000-0000AF000000}"/>
    <cellStyle name="level2a 9" xfId="186" xr:uid="{00000000-0005-0000-0000-0000B0000000}"/>
    <cellStyle name="level3" xfId="187" xr:uid="{00000000-0005-0000-0000-0000B1000000}"/>
    <cellStyle name="level3 2" xfId="188" xr:uid="{00000000-0005-0000-0000-0000B2000000}"/>
    <cellStyle name="level3 3" xfId="189" xr:uid="{00000000-0005-0000-0000-0000B3000000}"/>
    <cellStyle name="level3 4" xfId="190" xr:uid="{00000000-0005-0000-0000-0000B4000000}"/>
    <cellStyle name="level3 5" xfId="191" xr:uid="{00000000-0005-0000-0000-0000B5000000}"/>
    <cellStyle name="level3 6" xfId="192" xr:uid="{00000000-0005-0000-0000-0000B6000000}"/>
    <cellStyle name="level3 7" xfId="193" xr:uid="{00000000-0005-0000-0000-0000B7000000}"/>
    <cellStyle name="level3 8" xfId="194" xr:uid="{00000000-0005-0000-0000-0000B8000000}"/>
    <cellStyle name="level3 9" xfId="195" xr:uid="{00000000-0005-0000-0000-0000B9000000}"/>
    <cellStyle name="Line titles-Rows" xfId="196" xr:uid="{00000000-0005-0000-0000-0000BA000000}"/>
    <cellStyle name="Migliaia (0)_conti99" xfId="197" xr:uid="{00000000-0005-0000-0000-0000BB000000}"/>
    <cellStyle name="Normal" xfId="6" xr:uid="{00000000-0005-0000-0000-0000BC000000}"/>
    <cellStyle name="Normal 10" xfId="198" xr:uid="{00000000-0005-0000-0000-0000BD000000}"/>
    <cellStyle name="Normal 10 2" xfId="199" xr:uid="{00000000-0005-0000-0000-0000BE000000}"/>
    <cellStyle name="Normal 11" xfId="200" xr:uid="{00000000-0005-0000-0000-0000BF000000}"/>
    <cellStyle name="Normal 11 2" xfId="201" xr:uid="{00000000-0005-0000-0000-0000C0000000}"/>
    <cellStyle name="Normal 11 2 2" xfId="202" xr:uid="{00000000-0005-0000-0000-0000C1000000}"/>
    <cellStyle name="Normal 11 3" xfId="203" xr:uid="{00000000-0005-0000-0000-0000C2000000}"/>
    <cellStyle name="Normal 11 3 2" xfId="204" xr:uid="{00000000-0005-0000-0000-0000C3000000}"/>
    <cellStyle name="Normal 11 4" xfId="205" xr:uid="{00000000-0005-0000-0000-0000C4000000}"/>
    <cellStyle name="Normal 11 4 2" xfId="206" xr:uid="{00000000-0005-0000-0000-0000C5000000}"/>
    <cellStyle name="Normal 11 5" xfId="207" xr:uid="{00000000-0005-0000-0000-0000C6000000}"/>
    <cellStyle name="Normal 11 5 2" xfId="208" xr:uid="{00000000-0005-0000-0000-0000C7000000}"/>
    <cellStyle name="Normal 11 6" xfId="209" xr:uid="{00000000-0005-0000-0000-0000C8000000}"/>
    <cellStyle name="Normal 11 6 2" xfId="210" xr:uid="{00000000-0005-0000-0000-0000C9000000}"/>
    <cellStyle name="Normal 12" xfId="211" xr:uid="{00000000-0005-0000-0000-0000CA000000}"/>
    <cellStyle name="Normal 13" xfId="212" xr:uid="{00000000-0005-0000-0000-0000CB000000}"/>
    <cellStyle name="Normal 14" xfId="213" xr:uid="{00000000-0005-0000-0000-0000CC000000}"/>
    <cellStyle name="Normal 14 2" xfId="214" xr:uid="{00000000-0005-0000-0000-0000CD000000}"/>
    <cellStyle name="Normal 15" xfId="215" xr:uid="{00000000-0005-0000-0000-0000CE000000}"/>
    <cellStyle name="Normal 15 2" xfId="216" xr:uid="{00000000-0005-0000-0000-0000CF000000}"/>
    <cellStyle name="Normal 16" xfId="217" xr:uid="{00000000-0005-0000-0000-0000D0000000}"/>
    <cellStyle name="Normal 17" xfId="218" xr:uid="{00000000-0005-0000-0000-0000D1000000}"/>
    <cellStyle name="Normal 18" xfId="219" xr:uid="{00000000-0005-0000-0000-0000D2000000}"/>
    <cellStyle name="Normal 2" xfId="220" xr:uid="{00000000-0005-0000-0000-0000D3000000}"/>
    <cellStyle name="Normal 2 2" xfId="221" xr:uid="{00000000-0005-0000-0000-0000D4000000}"/>
    <cellStyle name="Normal 2 2 2" xfId="222" xr:uid="{00000000-0005-0000-0000-0000D5000000}"/>
    <cellStyle name="Normal 2 2 2 2" xfId="223" xr:uid="{00000000-0005-0000-0000-0000D6000000}"/>
    <cellStyle name="Normal 2 2 2 2 2" xfId="224" xr:uid="{00000000-0005-0000-0000-0000D7000000}"/>
    <cellStyle name="Normal 2 2 2 3" xfId="225" xr:uid="{00000000-0005-0000-0000-0000D8000000}"/>
    <cellStyle name="Normal 2 2 3" xfId="226" xr:uid="{00000000-0005-0000-0000-0000D9000000}"/>
    <cellStyle name="Normal 2 2 3 2" xfId="227" xr:uid="{00000000-0005-0000-0000-0000DA000000}"/>
    <cellStyle name="Normal 2 2 4" xfId="228" xr:uid="{00000000-0005-0000-0000-0000DB000000}"/>
    <cellStyle name="Normal 2 3" xfId="229" xr:uid="{00000000-0005-0000-0000-0000DC000000}"/>
    <cellStyle name="Normal 2 3 2" xfId="230" xr:uid="{00000000-0005-0000-0000-0000DD000000}"/>
    <cellStyle name="Normal 2 4" xfId="231" xr:uid="{00000000-0005-0000-0000-0000DE000000}"/>
    <cellStyle name="Normal 2 4 2" xfId="232" xr:uid="{00000000-0005-0000-0000-0000DF000000}"/>
    <cellStyle name="Normal 2 5" xfId="233" xr:uid="{00000000-0005-0000-0000-0000E0000000}"/>
    <cellStyle name="Normal 2 5 2" xfId="234" xr:uid="{00000000-0005-0000-0000-0000E1000000}"/>
    <cellStyle name="Normal 2 6" xfId="235" xr:uid="{00000000-0005-0000-0000-0000E2000000}"/>
    <cellStyle name="Normal 2 6 2" xfId="236" xr:uid="{00000000-0005-0000-0000-0000E3000000}"/>
    <cellStyle name="Normal 2 7" xfId="237" xr:uid="{00000000-0005-0000-0000-0000E4000000}"/>
    <cellStyle name="Normal 2 7 2" xfId="238" xr:uid="{00000000-0005-0000-0000-0000E5000000}"/>
    <cellStyle name="Normal 2 8" xfId="239" xr:uid="{00000000-0005-0000-0000-0000E6000000}"/>
    <cellStyle name="Normal 23" xfId="240" xr:uid="{00000000-0005-0000-0000-0000E7000000}"/>
    <cellStyle name="Normal 3" xfId="241" xr:uid="{00000000-0005-0000-0000-0000E8000000}"/>
    <cellStyle name="Normal 3 10" xfId="242" xr:uid="{00000000-0005-0000-0000-0000E9000000}"/>
    <cellStyle name="Normal 3 10 2" xfId="243" xr:uid="{00000000-0005-0000-0000-0000EA000000}"/>
    <cellStyle name="Normal 3 11" xfId="244" xr:uid="{00000000-0005-0000-0000-0000EB000000}"/>
    <cellStyle name="Normal 3 2" xfId="245" xr:uid="{00000000-0005-0000-0000-0000EC000000}"/>
    <cellStyle name="Normal 3 2 2" xfId="246" xr:uid="{00000000-0005-0000-0000-0000ED000000}"/>
    <cellStyle name="Normal 3 2 2 2" xfId="247" xr:uid="{00000000-0005-0000-0000-0000EE000000}"/>
    <cellStyle name="Normal 3 2 2 2 2" xfId="248" xr:uid="{00000000-0005-0000-0000-0000EF000000}"/>
    <cellStyle name="Normal 3 2 2 3" xfId="249" xr:uid="{00000000-0005-0000-0000-0000F0000000}"/>
    <cellStyle name="Normal 3 2 3" xfId="250" xr:uid="{00000000-0005-0000-0000-0000F1000000}"/>
    <cellStyle name="Normal 3 3" xfId="251" xr:uid="{00000000-0005-0000-0000-0000F2000000}"/>
    <cellStyle name="Normal 3 3 2" xfId="252" xr:uid="{00000000-0005-0000-0000-0000F3000000}"/>
    <cellStyle name="Normal 3 4" xfId="253" xr:uid="{00000000-0005-0000-0000-0000F4000000}"/>
    <cellStyle name="Normal 3 4 2" xfId="254" xr:uid="{00000000-0005-0000-0000-0000F5000000}"/>
    <cellStyle name="Normal 3 5" xfId="255" xr:uid="{00000000-0005-0000-0000-0000F6000000}"/>
    <cellStyle name="Normal 3 5 2" xfId="256" xr:uid="{00000000-0005-0000-0000-0000F7000000}"/>
    <cellStyle name="Normal 3 6" xfId="257" xr:uid="{00000000-0005-0000-0000-0000F8000000}"/>
    <cellStyle name="Normal 3 6 2" xfId="258" xr:uid="{00000000-0005-0000-0000-0000F9000000}"/>
    <cellStyle name="Normal 3 7" xfId="259" xr:uid="{00000000-0005-0000-0000-0000FA000000}"/>
    <cellStyle name="Normal 3 7 2" xfId="260" xr:uid="{00000000-0005-0000-0000-0000FB000000}"/>
    <cellStyle name="Normal 3 8" xfId="261" xr:uid="{00000000-0005-0000-0000-0000FC000000}"/>
    <cellStyle name="Normal 3 8 2" xfId="262" xr:uid="{00000000-0005-0000-0000-0000FD000000}"/>
    <cellStyle name="Normal 3 9" xfId="263" xr:uid="{00000000-0005-0000-0000-0000FE000000}"/>
    <cellStyle name="Normal 3 9 2" xfId="264" xr:uid="{00000000-0005-0000-0000-0000FF000000}"/>
    <cellStyle name="Normal 4" xfId="265" xr:uid="{00000000-0005-0000-0000-000000010000}"/>
    <cellStyle name="Normal 4 10" xfId="266" xr:uid="{00000000-0005-0000-0000-000001010000}"/>
    <cellStyle name="Normal 4 10 2" xfId="267" xr:uid="{00000000-0005-0000-0000-000002010000}"/>
    <cellStyle name="Normal 4 11" xfId="268" xr:uid="{00000000-0005-0000-0000-000003010000}"/>
    <cellStyle name="Normal 4 11 2" xfId="269" xr:uid="{00000000-0005-0000-0000-000004010000}"/>
    <cellStyle name="Normal 4 12" xfId="270" xr:uid="{00000000-0005-0000-0000-000005010000}"/>
    <cellStyle name="Normal 4 2" xfId="271" xr:uid="{00000000-0005-0000-0000-000006010000}"/>
    <cellStyle name="Normal 4 2 2" xfId="272" xr:uid="{00000000-0005-0000-0000-000007010000}"/>
    <cellStyle name="Normal 4 2 3" xfId="273" xr:uid="{00000000-0005-0000-0000-000008010000}"/>
    <cellStyle name="Normal 4 3" xfId="274" xr:uid="{00000000-0005-0000-0000-000009010000}"/>
    <cellStyle name="Normal 4 3 2" xfId="275" xr:uid="{00000000-0005-0000-0000-00000A010000}"/>
    <cellStyle name="Normal 4 4" xfId="276" xr:uid="{00000000-0005-0000-0000-00000B010000}"/>
    <cellStyle name="Normal 4 4 2" xfId="277" xr:uid="{00000000-0005-0000-0000-00000C010000}"/>
    <cellStyle name="Normal 4 5" xfId="278" xr:uid="{00000000-0005-0000-0000-00000D010000}"/>
    <cellStyle name="Normal 4 5 2" xfId="279" xr:uid="{00000000-0005-0000-0000-00000E010000}"/>
    <cellStyle name="Normal 4 6" xfId="280" xr:uid="{00000000-0005-0000-0000-00000F010000}"/>
    <cellStyle name="Normal 4 6 2" xfId="281" xr:uid="{00000000-0005-0000-0000-000010010000}"/>
    <cellStyle name="Normal 4 7" xfId="282" xr:uid="{00000000-0005-0000-0000-000011010000}"/>
    <cellStyle name="Normal 4 7 2" xfId="283" xr:uid="{00000000-0005-0000-0000-000012010000}"/>
    <cellStyle name="Normal 4 8" xfId="284" xr:uid="{00000000-0005-0000-0000-000013010000}"/>
    <cellStyle name="Normal 4 8 2" xfId="285" xr:uid="{00000000-0005-0000-0000-000014010000}"/>
    <cellStyle name="Normal 4 9" xfId="286" xr:uid="{00000000-0005-0000-0000-000015010000}"/>
    <cellStyle name="Normal 4 9 2" xfId="287" xr:uid="{00000000-0005-0000-0000-000016010000}"/>
    <cellStyle name="Normal 5" xfId="288" xr:uid="{00000000-0005-0000-0000-000017010000}"/>
    <cellStyle name="Normal 5 2" xfId="289" xr:uid="{00000000-0005-0000-0000-000018010000}"/>
    <cellStyle name="Normal 5 2 2" xfId="290" xr:uid="{00000000-0005-0000-0000-000019010000}"/>
    <cellStyle name="Normal 5 2 2 2" xfId="291" xr:uid="{00000000-0005-0000-0000-00001A010000}"/>
    <cellStyle name="Normal 5 2 3" xfId="292" xr:uid="{00000000-0005-0000-0000-00001B010000}"/>
    <cellStyle name="Normal 5 2 3 2" xfId="293" xr:uid="{00000000-0005-0000-0000-00001C010000}"/>
    <cellStyle name="Normal 5 2 4" xfId="294" xr:uid="{00000000-0005-0000-0000-00001D010000}"/>
    <cellStyle name="Normal 5 2 4 2" xfId="295" xr:uid="{00000000-0005-0000-0000-00001E010000}"/>
    <cellStyle name="Normal 5 2 5" xfId="296" xr:uid="{00000000-0005-0000-0000-00001F010000}"/>
    <cellStyle name="Normal 5 2 5 2" xfId="297" xr:uid="{00000000-0005-0000-0000-000020010000}"/>
    <cellStyle name="Normal 5 2 6" xfId="298" xr:uid="{00000000-0005-0000-0000-000021010000}"/>
    <cellStyle name="Normal 5 2 6 2" xfId="299" xr:uid="{00000000-0005-0000-0000-000022010000}"/>
    <cellStyle name="Normal 5 3" xfId="300" xr:uid="{00000000-0005-0000-0000-000023010000}"/>
    <cellStyle name="Normal 5 3 2" xfId="301" xr:uid="{00000000-0005-0000-0000-000024010000}"/>
    <cellStyle name="Normal 5 4" xfId="302" xr:uid="{00000000-0005-0000-0000-000025010000}"/>
    <cellStyle name="Normal 6" xfId="303" xr:uid="{00000000-0005-0000-0000-000026010000}"/>
    <cellStyle name="Normal 6 2" xfId="304" xr:uid="{00000000-0005-0000-0000-000027010000}"/>
    <cellStyle name="Normal 6 3" xfId="305" xr:uid="{00000000-0005-0000-0000-000028010000}"/>
    <cellStyle name="Normal 6 4" xfId="306" xr:uid="{00000000-0005-0000-0000-000029010000}"/>
    <cellStyle name="Normal 7" xfId="307" xr:uid="{00000000-0005-0000-0000-00002A010000}"/>
    <cellStyle name="Normal 8" xfId="308" xr:uid="{00000000-0005-0000-0000-00002B010000}"/>
    <cellStyle name="Normal 8 10" xfId="309" xr:uid="{00000000-0005-0000-0000-00002C010000}"/>
    <cellStyle name="Normal 8 11" xfId="310" xr:uid="{00000000-0005-0000-0000-00002D010000}"/>
    <cellStyle name="Normal 8 12" xfId="311" xr:uid="{00000000-0005-0000-0000-00002E010000}"/>
    <cellStyle name="Normal 8 13" xfId="312" xr:uid="{00000000-0005-0000-0000-00002F010000}"/>
    <cellStyle name="Normal 8 14" xfId="313" xr:uid="{00000000-0005-0000-0000-000030010000}"/>
    <cellStyle name="Normal 8 15" xfId="314" xr:uid="{00000000-0005-0000-0000-000031010000}"/>
    <cellStyle name="Normal 8 16" xfId="315" xr:uid="{00000000-0005-0000-0000-000032010000}"/>
    <cellStyle name="Normal 8 2" xfId="316" xr:uid="{00000000-0005-0000-0000-000033010000}"/>
    <cellStyle name="Normal 8 3" xfId="317" xr:uid="{00000000-0005-0000-0000-000034010000}"/>
    <cellStyle name="Normal 8 3 2" xfId="318" xr:uid="{00000000-0005-0000-0000-000035010000}"/>
    <cellStyle name="Normal 8 3 3" xfId="319" xr:uid="{00000000-0005-0000-0000-000036010000}"/>
    <cellStyle name="Normal 8 3 4" xfId="320" xr:uid="{00000000-0005-0000-0000-000037010000}"/>
    <cellStyle name="Normal 8 3 5" xfId="321" xr:uid="{00000000-0005-0000-0000-000038010000}"/>
    <cellStyle name="Normal 8 3 6" xfId="322" xr:uid="{00000000-0005-0000-0000-000039010000}"/>
    <cellStyle name="Normal 8 3 7" xfId="323" xr:uid="{00000000-0005-0000-0000-00003A010000}"/>
    <cellStyle name="Normal 8 4" xfId="324" xr:uid="{00000000-0005-0000-0000-00003B010000}"/>
    <cellStyle name="Normal 8 4 2" xfId="325" xr:uid="{00000000-0005-0000-0000-00003C010000}"/>
    <cellStyle name="Normal 8 4 3" xfId="326" xr:uid="{00000000-0005-0000-0000-00003D010000}"/>
    <cellStyle name="Normal 8 4 4" xfId="327" xr:uid="{00000000-0005-0000-0000-00003E010000}"/>
    <cellStyle name="Normal 8 4 5" xfId="328" xr:uid="{00000000-0005-0000-0000-00003F010000}"/>
    <cellStyle name="Normal 8 4 6" xfId="329" xr:uid="{00000000-0005-0000-0000-000040010000}"/>
    <cellStyle name="Normal 8 4 7" xfId="330" xr:uid="{00000000-0005-0000-0000-000041010000}"/>
    <cellStyle name="Normal 8 5" xfId="331" xr:uid="{00000000-0005-0000-0000-000042010000}"/>
    <cellStyle name="Normal 8 5 2" xfId="332" xr:uid="{00000000-0005-0000-0000-000043010000}"/>
    <cellStyle name="Normal 8 5 3" xfId="333" xr:uid="{00000000-0005-0000-0000-000044010000}"/>
    <cellStyle name="Normal 8 5 4" xfId="334" xr:uid="{00000000-0005-0000-0000-000045010000}"/>
    <cellStyle name="Normal 8 5 5" xfId="335" xr:uid="{00000000-0005-0000-0000-000046010000}"/>
    <cellStyle name="Normal 8 5 6" xfId="336" xr:uid="{00000000-0005-0000-0000-000047010000}"/>
    <cellStyle name="Normal 8 5 7" xfId="337" xr:uid="{00000000-0005-0000-0000-000048010000}"/>
    <cellStyle name="Normal 8 6" xfId="338" xr:uid="{00000000-0005-0000-0000-000049010000}"/>
    <cellStyle name="Normal 8 7" xfId="339" xr:uid="{00000000-0005-0000-0000-00004A010000}"/>
    <cellStyle name="Normal 8 8" xfId="340" xr:uid="{00000000-0005-0000-0000-00004B010000}"/>
    <cellStyle name="Normal 8 9" xfId="341" xr:uid="{00000000-0005-0000-0000-00004C010000}"/>
    <cellStyle name="Normal 9" xfId="342" xr:uid="{00000000-0005-0000-0000-00004D010000}"/>
    <cellStyle name="Normal 9 2" xfId="343" xr:uid="{00000000-0005-0000-0000-00004E010000}"/>
    <cellStyle name="Normál_8gradk" xfId="344" xr:uid="{00000000-0005-0000-0000-00004F010000}"/>
    <cellStyle name="Normal_B1.1b" xfId="345" xr:uid="{00000000-0005-0000-0000-000050010000}"/>
    <cellStyle name="Note 10 2" xfId="346" xr:uid="{00000000-0005-0000-0000-000051010000}"/>
    <cellStyle name="Note 10 2 2" xfId="347" xr:uid="{00000000-0005-0000-0000-000052010000}"/>
    <cellStyle name="Note 10 3" xfId="348" xr:uid="{00000000-0005-0000-0000-000053010000}"/>
    <cellStyle name="Note 10 3 2" xfId="349" xr:uid="{00000000-0005-0000-0000-000054010000}"/>
    <cellStyle name="Note 10 4" xfId="350" xr:uid="{00000000-0005-0000-0000-000055010000}"/>
    <cellStyle name="Note 10 4 2" xfId="351" xr:uid="{00000000-0005-0000-0000-000056010000}"/>
    <cellStyle name="Note 10 5" xfId="352" xr:uid="{00000000-0005-0000-0000-000057010000}"/>
    <cellStyle name="Note 10 5 2" xfId="353" xr:uid="{00000000-0005-0000-0000-000058010000}"/>
    <cellStyle name="Note 10 6" xfId="354" xr:uid="{00000000-0005-0000-0000-000059010000}"/>
    <cellStyle name="Note 10 6 2" xfId="355" xr:uid="{00000000-0005-0000-0000-00005A010000}"/>
    <cellStyle name="Note 10 7" xfId="356" xr:uid="{00000000-0005-0000-0000-00005B010000}"/>
    <cellStyle name="Note 10 7 2" xfId="357" xr:uid="{00000000-0005-0000-0000-00005C010000}"/>
    <cellStyle name="Note 11 2" xfId="358" xr:uid="{00000000-0005-0000-0000-00005D010000}"/>
    <cellStyle name="Note 11 2 2" xfId="359" xr:uid="{00000000-0005-0000-0000-00005E010000}"/>
    <cellStyle name="Note 11 3" xfId="360" xr:uid="{00000000-0005-0000-0000-00005F010000}"/>
    <cellStyle name="Note 11 3 2" xfId="361" xr:uid="{00000000-0005-0000-0000-000060010000}"/>
    <cellStyle name="Note 11 4" xfId="362" xr:uid="{00000000-0005-0000-0000-000061010000}"/>
    <cellStyle name="Note 11 4 2" xfId="363" xr:uid="{00000000-0005-0000-0000-000062010000}"/>
    <cellStyle name="Note 11 5" xfId="364" xr:uid="{00000000-0005-0000-0000-000063010000}"/>
    <cellStyle name="Note 11 5 2" xfId="365" xr:uid="{00000000-0005-0000-0000-000064010000}"/>
    <cellStyle name="Note 11 6" xfId="366" xr:uid="{00000000-0005-0000-0000-000065010000}"/>
    <cellStyle name="Note 11 6 2" xfId="367" xr:uid="{00000000-0005-0000-0000-000066010000}"/>
    <cellStyle name="Note 12 2" xfId="368" xr:uid="{00000000-0005-0000-0000-000067010000}"/>
    <cellStyle name="Note 12 2 2" xfId="369" xr:uid="{00000000-0005-0000-0000-000068010000}"/>
    <cellStyle name="Note 12 3" xfId="370" xr:uid="{00000000-0005-0000-0000-000069010000}"/>
    <cellStyle name="Note 12 3 2" xfId="371" xr:uid="{00000000-0005-0000-0000-00006A010000}"/>
    <cellStyle name="Note 12 4" xfId="372" xr:uid="{00000000-0005-0000-0000-00006B010000}"/>
    <cellStyle name="Note 12 4 2" xfId="373" xr:uid="{00000000-0005-0000-0000-00006C010000}"/>
    <cellStyle name="Note 12 5" xfId="374" xr:uid="{00000000-0005-0000-0000-00006D010000}"/>
    <cellStyle name="Note 12 5 2" xfId="375" xr:uid="{00000000-0005-0000-0000-00006E010000}"/>
    <cellStyle name="Note 13 2" xfId="376" xr:uid="{00000000-0005-0000-0000-00006F010000}"/>
    <cellStyle name="Note 13 2 2" xfId="377" xr:uid="{00000000-0005-0000-0000-000070010000}"/>
    <cellStyle name="Note 14 2" xfId="378" xr:uid="{00000000-0005-0000-0000-000071010000}"/>
    <cellStyle name="Note 14 2 2" xfId="379" xr:uid="{00000000-0005-0000-0000-000072010000}"/>
    <cellStyle name="Note 15 2" xfId="380" xr:uid="{00000000-0005-0000-0000-000073010000}"/>
    <cellStyle name="Note 15 2 2" xfId="381" xr:uid="{00000000-0005-0000-0000-000074010000}"/>
    <cellStyle name="Note 2 2" xfId="382" xr:uid="{00000000-0005-0000-0000-000075010000}"/>
    <cellStyle name="Note 2 2 2" xfId="383" xr:uid="{00000000-0005-0000-0000-000076010000}"/>
    <cellStyle name="Note 2 3" xfId="384" xr:uid="{00000000-0005-0000-0000-000077010000}"/>
    <cellStyle name="Note 2 3 2" xfId="385" xr:uid="{00000000-0005-0000-0000-000078010000}"/>
    <cellStyle name="Note 2 4" xfId="386" xr:uid="{00000000-0005-0000-0000-000079010000}"/>
    <cellStyle name="Note 2 4 2" xfId="387" xr:uid="{00000000-0005-0000-0000-00007A010000}"/>
    <cellStyle name="Note 2 5" xfId="388" xr:uid="{00000000-0005-0000-0000-00007B010000}"/>
    <cellStyle name="Note 2 5 2" xfId="389" xr:uid="{00000000-0005-0000-0000-00007C010000}"/>
    <cellStyle name="Note 2 6" xfId="390" xr:uid="{00000000-0005-0000-0000-00007D010000}"/>
    <cellStyle name="Note 2 6 2" xfId="391" xr:uid="{00000000-0005-0000-0000-00007E010000}"/>
    <cellStyle name="Note 2 7" xfId="392" xr:uid="{00000000-0005-0000-0000-00007F010000}"/>
    <cellStyle name="Note 2 7 2" xfId="393" xr:uid="{00000000-0005-0000-0000-000080010000}"/>
    <cellStyle name="Note 2 8" xfId="394" xr:uid="{00000000-0005-0000-0000-000081010000}"/>
    <cellStyle name="Note 2 8 2" xfId="395" xr:uid="{00000000-0005-0000-0000-000082010000}"/>
    <cellStyle name="Note 3 2" xfId="396" xr:uid="{00000000-0005-0000-0000-000083010000}"/>
    <cellStyle name="Note 3 2 2" xfId="397" xr:uid="{00000000-0005-0000-0000-000084010000}"/>
    <cellStyle name="Note 3 3" xfId="398" xr:uid="{00000000-0005-0000-0000-000085010000}"/>
    <cellStyle name="Note 3 3 2" xfId="399" xr:uid="{00000000-0005-0000-0000-000086010000}"/>
    <cellStyle name="Note 3 4" xfId="400" xr:uid="{00000000-0005-0000-0000-000087010000}"/>
    <cellStyle name="Note 3 4 2" xfId="401" xr:uid="{00000000-0005-0000-0000-000088010000}"/>
    <cellStyle name="Note 3 5" xfId="402" xr:uid="{00000000-0005-0000-0000-000089010000}"/>
    <cellStyle name="Note 3 5 2" xfId="403" xr:uid="{00000000-0005-0000-0000-00008A010000}"/>
    <cellStyle name="Note 3 6" xfId="404" xr:uid="{00000000-0005-0000-0000-00008B010000}"/>
    <cellStyle name="Note 3 6 2" xfId="405" xr:uid="{00000000-0005-0000-0000-00008C010000}"/>
    <cellStyle name="Note 3 7" xfId="406" xr:uid="{00000000-0005-0000-0000-00008D010000}"/>
    <cellStyle name="Note 3 7 2" xfId="407" xr:uid="{00000000-0005-0000-0000-00008E010000}"/>
    <cellStyle name="Note 3 8" xfId="408" xr:uid="{00000000-0005-0000-0000-00008F010000}"/>
    <cellStyle name="Note 3 8 2" xfId="409" xr:uid="{00000000-0005-0000-0000-000090010000}"/>
    <cellStyle name="Note 4 2" xfId="410" xr:uid="{00000000-0005-0000-0000-000091010000}"/>
    <cellStyle name="Note 4 2 2" xfId="411" xr:uid="{00000000-0005-0000-0000-000092010000}"/>
    <cellStyle name="Note 4 3" xfId="412" xr:uid="{00000000-0005-0000-0000-000093010000}"/>
    <cellStyle name="Note 4 3 2" xfId="413" xr:uid="{00000000-0005-0000-0000-000094010000}"/>
    <cellStyle name="Note 4 4" xfId="414" xr:uid="{00000000-0005-0000-0000-000095010000}"/>
    <cellStyle name="Note 4 4 2" xfId="415" xr:uid="{00000000-0005-0000-0000-000096010000}"/>
    <cellStyle name="Note 4 5" xfId="416" xr:uid="{00000000-0005-0000-0000-000097010000}"/>
    <cellStyle name="Note 4 5 2" xfId="417" xr:uid="{00000000-0005-0000-0000-000098010000}"/>
    <cellStyle name="Note 4 6" xfId="418" xr:uid="{00000000-0005-0000-0000-000099010000}"/>
    <cellStyle name="Note 4 6 2" xfId="419" xr:uid="{00000000-0005-0000-0000-00009A010000}"/>
    <cellStyle name="Note 4 7" xfId="420" xr:uid="{00000000-0005-0000-0000-00009B010000}"/>
    <cellStyle name="Note 4 7 2" xfId="421" xr:uid="{00000000-0005-0000-0000-00009C010000}"/>
    <cellStyle name="Note 4 8" xfId="422" xr:uid="{00000000-0005-0000-0000-00009D010000}"/>
    <cellStyle name="Note 4 8 2" xfId="423" xr:uid="{00000000-0005-0000-0000-00009E010000}"/>
    <cellStyle name="Note 5 2" xfId="424" xr:uid="{00000000-0005-0000-0000-00009F010000}"/>
    <cellStyle name="Note 5 2 2" xfId="425" xr:uid="{00000000-0005-0000-0000-0000A0010000}"/>
    <cellStyle name="Note 5 3" xfId="426" xr:uid="{00000000-0005-0000-0000-0000A1010000}"/>
    <cellStyle name="Note 5 3 2" xfId="427" xr:uid="{00000000-0005-0000-0000-0000A2010000}"/>
    <cellStyle name="Note 5 4" xfId="428" xr:uid="{00000000-0005-0000-0000-0000A3010000}"/>
    <cellStyle name="Note 5 4 2" xfId="429" xr:uid="{00000000-0005-0000-0000-0000A4010000}"/>
    <cellStyle name="Note 5 5" xfId="430" xr:uid="{00000000-0005-0000-0000-0000A5010000}"/>
    <cellStyle name="Note 5 5 2" xfId="431" xr:uid="{00000000-0005-0000-0000-0000A6010000}"/>
    <cellStyle name="Note 5 6" xfId="432" xr:uid="{00000000-0005-0000-0000-0000A7010000}"/>
    <cellStyle name="Note 5 6 2" xfId="433" xr:uid="{00000000-0005-0000-0000-0000A8010000}"/>
    <cellStyle name="Note 5 7" xfId="434" xr:uid="{00000000-0005-0000-0000-0000A9010000}"/>
    <cellStyle name="Note 5 7 2" xfId="435" xr:uid="{00000000-0005-0000-0000-0000AA010000}"/>
    <cellStyle name="Note 5 8" xfId="436" xr:uid="{00000000-0005-0000-0000-0000AB010000}"/>
    <cellStyle name="Note 5 8 2" xfId="437" xr:uid="{00000000-0005-0000-0000-0000AC010000}"/>
    <cellStyle name="Note 6 2" xfId="438" xr:uid="{00000000-0005-0000-0000-0000AD010000}"/>
    <cellStyle name="Note 6 2 2" xfId="439" xr:uid="{00000000-0005-0000-0000-0000AE010000}"/>
    <cellStyle name="Note 6 3" xfId="440" xr:uid="{00000000-0005-0000-0000-0000AF010000}"/>
    <cellStyle name="Note 6 3 2" xfId="441" xr:uid="{00000000-0005-0000-0000-0000B0010000}"/>
    <cellStyle name="Note 6 4" xfId="442" xr:uid="{00000000-0005-0000-0000-0000B1010000}"/>
    <cellStyle name="Note 6 4 2" xfId="443" xr:uid="{00000000-0005-0000-0000-0000B2010000}"/>
    <cellStyle name="Note 6 5" xfId="444" xr:uid="{00000000-0005-0000-0000-0000B3010000}"/>
    <cellStyle name="Note 6 5 2" xfId="445" xr:uid="{00000000-0005-0000-0000-0000B4010000}"/>
    <cellStyle name="Note 6 6" xfId="446" xr:uid="{00000000-0005-0000-0000-0000B5010000}"/>
    <cellStyle name="Note 6 6 2" xfId="447" xr:uid="{00000000-0005-0000-0000-0000B6010000}"/>
    <cellStyle name="Note 6 7" xfId="448" xr:uid="{00000000-0005-0000-0000-0000B7010000}"/>
    <cellStyle name="Note 6 7 2" xfId="449" xr:uid="{00000000-0005-0000-0000-0000B8010000}"/>
    <cellStyle name="Note 6 8" xfId="450" xr:uid="{00000000-0005-0000-0000-0000B9010000}"/>
    <cellStyle name="Note 6 8 2" xfId="451" xr:uid="{00000000-0005-0000-0000-0000BA010000}"/>
    <cellStyle name="Note 7 2" xfId="452" xr:uid="{00000000-0005-0000-0000-0000BB010000}"/>
    <cellStyle name="Note 7 2 2" xfId="453" xr:uid="{00000000-0005-0000-0000-0000BC010000}"/>
    <cellStyle name="Note 7 3" xfId="454" xr:uid="{00000000-0005-0000-0000-0000BD010000}"/>
    <cellStyle name="Note 7 3 2" xfId="455" xr:uid="{00000000-0005-0000-0000-0000BE010000}"/>
    <cellStyle name="Note 7 4" xfId="456" xr:uid="{00000000-0005-0000-0000-0000BF010000}"/>
    <cellStyle name="Note 7 4 2" xfId="457" xr:uid="{00000000-0005-0000-0000-0000C0010000}"/>
    <cellStyle name="Note 7 5" xfId="458" xr:uid="{00000000-0005-0000-0000-0000C1010000}"/>
    <cellStyle name="Note 7 5 2" xfId="459" xr:uid="{00000000-0005-0000-0000-0000C2010000}"/>
    <cellStyle name="Note 7 6" xfId="460" xr:uid="{00000000-0005-0000-0000-0000C3010000}"/>
    <cellStyle name="Note 7 6 2" xfId="461" xr:uid="{00000000-0005-0000-0000-0000C4010000}"/>
    <cellStyle name="Note 7 7" xfId="462" xr:uid="{00000000-0005-0000-0000-0000C5010000}"/>
    <cellStyle name="Note 7 7 2" xfId="463" xr:uid="{00000000-0005-0000-0000-0000C6010000}"/>
    <cellStyle name="Note 7 8" xfId="464" xr:uid="{00000000-0005-0000-0000-0000C7010000}"/>
    <cellStyle name="Note 7 8 2" xfId="465" xr:uid="{00000000-0005-0000-0000-0000C8010000}"/>
    <cellStyle name="Note 8 2" xfId="466" xr:uid="{00000000-0005-0000-0000-0000C9010000}"/>
    <cellStyle name="Note 8 2 2" xfId="467" xr:uid="{00000000-0005-0000-0000-0000CA010000}"/>
    <cellStyle name="Note 8 3" xfId="468" xr:uid="{00000000-0005-0000-0000-0000CB010000}"/>
    <cellStyle name="Note 8 3 2" xfId="469" xr:uid="{00000000-0005-0000-0000-0000CC010000}"/>
    <cellStyle name="Note 8 4" xfId="470" xr:uid="{00000000-0005-0000-0000-0000CD010000}"/>
    <cellStyle name="Note 8 4 2" xfId="471" xr:uid="{00000000-0005-0000-0000-0000CE010000}"/>
    <cellStyle name="Note 8 5" xfId="472" xr:uid="{00000000-0005-0000-0000-0000CF010000}"/>
    <cellStyle name="Note 8 5 2" xfId="473" xr:uid="{00000000-0005-0000-0000-0000D0010000}"/>
    <cellStyle name="Note 8 6" xfId="474" xr:uid="{00000000-0005-0000-0000-0000D1010000}"/>
    <cellStyle name="Note 8 6 2" xfId="475" xr:uid="{00000000-0005-0000-0000-0000D2010000}"/>
    <cellStyle name="Note 8 7" xfId="476" xr:uid="{00000000-0005-0000-0000-0000D3010000}"/>
    <cellStyle name="Note 8 7 2" xfId="477" xr:uid="{00000000-0005-0000-0000-0000D4010000}"/>
    <cellStyle name="Note 8 8" xfId="478" xr:uid="{00000000-0005-0000-0000-0000D5010000}"/>
    <cellStyle name="Note 8 8 2" xfId="479" xr:uid="{00000000-0005-0000-0000-0000D6010000}"/>
    <cellStyle name="Note 9 2" xfId="480" xr:uid="{00000000-0005-0000-0000-0000D7010000}"/>
    <cellStyle name="Note 9 2 2" xfId="481" xr:uid="{00000000-0005-0000-0000-0000D8010000}"/>
    <cellStyle name="Note 9 3" xfId="482" xr:uid="{00000000-0005-0000-0000-0000D9010000}"/>
    <cellStyle name="Note 9 3 2" xfId="483" xr:uid="{00000000-0005-0000-0000-0000DA010000}"/>
    <cellStyle name="Note 9 4" xfId="484" xr:uid="{00000000-0005-0000-0000-0000DB010000}"/>
    <cellStyle name="Note 9 4 2" xfId="485" xr:uid="{00000000-0005-0000-0000-0000DC010000}"/>
    <cellStyle name="Note 9 5" xfId="486" xr:uid="{00000000-0005-0000-0000-0000DD010000}"/>
    <cellStyle name="Note 9 5 2" xfId="487" xr:uid="{00000000-0005-0000-0000-0000DE010000}"/>
    <cellStyle name="Note 9 6" xfId="488" xr:uid="{00000000-0005-0000-0000-0000DF010000}"/>
    <cellStyle name="Note 9 6 2" xfId="489" xr:uid="{00000000-0005-0000-0000-0000E0010000}"/>
    <cellStyle name="Note 9 7" xfId="490" xr:uid="{00000000-0005-0000-0000-0000E1010000}"/>
    <cellStyle name="Note 9 7 2" xfId="491" xr:uid="{00000000-0005-0000-0000-0000E2010000}"/>
    <cellStyle name="Note 9 8" xfId="492" xr:uid="{00000000-0005-0000-0000-0000E3010000}"/>
    <cellStyle name="Note 9 8 2" xfId="493" xr:uid="{00000000-0005-0000-0000-0000E4010000}"/>
    <cellStyle name="Percent 2" xfId="494" xr:uid="{00000000-0005-0000-0000-0000E5010000}"/>
    <cellStyle name="Percent 2 2" xfId="495" xr:uid="{00000000-0005-0000-0000-0000E6010000}"/>
    <cellStyle name="Percent 2 2 2" xfId="496" xr:uid="{00000000-0005-0000-0000-0000E7010000}"/>
    <cellStyle name="Percent 2 3" xfId="497" xr:uid="{00000000-0005-0000-0000-0000E8010000}"/>
    <cellStyle name="Percent 3" xfId="498" xr:uid="{00000000-0005-0000-0000-0000E9010000}"/>
    <cellStyle name="Percent 3 2" xfId="499" xr:uid="{00000000-0005-0000-0000-0000EA010000}"/>
    <cellStyle name="Percent 4" xfId="500" xr:uid="{00000000-0005-0000-0000-0000EB010000}"/>
    <cellStyle name="Percent 5" xfId="501" xr:uid="{00000000-0005-0000-0000-0000EC010000}"/>
    <cellStyle name="Prozent_SubCatperStud" xfId="502" xr:uid="{00000000-0005-0000-0000-0000ED010000}"/>
    <cellStyle name="row" xfId="503" xr:uid="{00000000-0005-0000-0000-0000EE010000}"/>
    <cellStyle name="row 10" xfId="504" xr:uid="{00000000-0005-0000-0000-0000EF010000}"/>
    <cellStyle name="row 2" xfId="505" xr:uid="{00000000-0005-0000-0000-0000F0010000}"/>
    <cellStyle name="row 2 2" xfId="506" xr:uid="{00000000-0005-0000-0000-0000F1010000}"/>
    <cellStyle name="row 3" xfId="507" xr:uid="{00000000-0005-0000-0000-0000F2010000}"/>
    <cellStyle name="row 3 2" xfId="508" xr:uid="{00000000-0005-0000-0000-0000F3010000}"/>
    <cellStyle name="row 4" xfId="509" xr:uid="{00000000-0005-0000-0000-0000F4010000}"/>
    <cellStyle name="row 4 2" xfId="510" xr:uid="{00000000-0005-0000-0000-0000F5010000}"/>
    <cellStyle name="row 5" xfId="511" xr:uid="{00000000-0005-0000-0000-0000F6010000}"/>
    <cellStyle name="row 5 2" xfId="512" xr:uid="{00000000-0005-0000-0000-0000F7010000}"/>
    <cellStyle name="row 6" xfId="513" xr:uid="{00000000-0005-0000-0000-0000F8010000}"/>
    <cellStyle name="row 6 2" xfId="514" xr:uid="{00000000-0005-0000-0000-0000F9010000}"/>
    <cellStyle name="row 7" xfId="515" xr:uid="{00000000-0005-0000-0000-0000FA010000}"/>
    <cellStyle name="row 7 2" xfId="516" xr:uid="{00000000-0005-0000-0000-0000FB010000}"/>
    <cellStyle name="row 8" xfId="517" xr:uid="{00000000-0005-0000-0000-0000FC010000}"/>
    <cellStyle name="row 8 2" xfId="518" xr:uid="{00000000-0005-0000-0000-0000FD010000}"/>
    <cellStyle name="row 9" xfId="519" xr:uid="{00000000-0005-0000-0000-0000FE010000}"/>
    <cellStyle name="row 9 2" xfId="520" xr:uid="{00000000-0005-0000-0000-0000FF010000}"/>
    <cellStyle name="RowCodes" xfId="521" xr:uid="{00000000-0005-0000-0000-000000020000}"/>
    <cellStyle name="Row-Col Headings" xfId="522" xr:uid="{00000000-0005-0000-0000-000001020000}"/>
    <cellStyle name="RowTitles" xfId="523" xr:uid="{00000000-0005-0000-0000-000002020000}"/>
    <cellStyle name="RowTitles 2" xfId="524" xr:uid="{00000000-0005-0000-0000-000003020000}"/>
    <cellStyle name="RowTitles1-Detail" xfId="525" xr:uid="{00000000-0005-0000-0000-000004020000}"/>
    <cellStyle name="RowTitles-Col2" xfId="526" xr:uid="{00000000-0005-0000-0000-000005020000}"/>
    <cellStyle name="RowTitles-Detail" xfId="527" xr:uid="{00000000-0005-0000-0000-000006020000}"/>
    <cellStyle name="Standaard_Blad1" xfId="528" xr:uid="{00000000-0005-0000-0000-000007020000}"/>
    <cellStyle name="Standard_DIAGRAM" xfId="529" xr:uid="{00000000-0005-0000-0000-000008020000}"/>
    <cellStyle name="Sub-titles" xfId="530" xr:uid="{00000000-0005-0000-0000-000009020000}"/>
    <cellStyle name="Sub-titles Cols" xfId="531" xr:uid="{00000000-0005-0000-0000-00000A020000}"/>
    <cellStyle name="Sub-titles rows" xfId="532" xr:uid="{00000000-0005-0000-0000-00000B020000}"/>
    <cellStyle name="Table No." xfId="533" xr:uid="{00000000-0005-0000-0000-00000C020000}"/>
    <cellStyle name="Table Title" xfId="534" xr:uid="{00000000-0005-0000-0000-00000D020000}"/>
    <cellStyle name="temp" xfId="535" xr:uid="{00000000-0005-0000-0000-00000E020000}"/>
    <cellStyle name="title1" xfId="536" xr:uid="{00000000-0005-0000-0000-00000F020000}"/>
    <cellStyle name="Titles" xfId="537" xr:uid="{00000000-0005-0000-0000-000010020000}"/>
    <cellStyle name="Tusental (0)_Blad2" xfId="538" xr:uid="{00000000-0005-0000-0000-000011020000}"/>
    <cellStyle name="Tusental_Blad2" xfId="539" xr:uid="{00000000-0005-0000-0000-000012020000}"/>
    <cellStyle name="Valuta (0)_Blad2" xfId="540" xr:uid="{00000000-0005-0000-0000-000013020000}"/>
    <cellStyle name="Valuta_Blad2" xfId="541" xr:uid="{00000000-0005-0000-0000-000014020000}"/>
    <cellStyle name="Währung [0]_DIAGRAM" xfId="542" xr:uid="{00000000-0005-0000-0000-000015020000}"/>
    <cellStyle name="Währung_DIAGRAM" xfId="543" xr:uid="{00000000-0005-0000-0000-000016020000}"/>
    <cellStyle name="Гиперссылка" xfId="9" builtinId="8"/>
    <cellStyle name="Денежный 2" xfId="544" xr:uid="{00000000-0005-0000-0000-000018020000}"/>
    <cellStyle name="Обычный" xfId="0" builtinId="0"/>
    <cellStyle name="Обычный 10" xfId="545" xr:uid="{00000000-0005-0000-0000-00001A020000}"/>
    <cellStyle name="Обычный 10 2" xfId="546" xr:uid="{00000000-0005-0000-0000-00001B020000}"/>
    <cellStyle name="Обычный 11" xfId="547" xr:uid="{00000000-0005-0000-0000-00001C020000}"/>
    <cellStyle name="Обычный 2" xfId="4" xr:uid="{00000000-0005-0000-0000-00001D020000}"/>
    <cellStyle name="Обычный 2 2" xfId="8" xr:uid="{00000000-0005-0000-0000-00001E020000}"/>
    <cellStyle name="Обычный 2 3" xfId="548" xr:uid="{00000000-0005-0000-0000-00001F020000}"/>
    <cellStyle name="Обычный 2 4" xfId="549" xr:uid="{00000000-0005-0000-0000-000020020000}"/>
    <cellStyle name="Обычный 2 5" xfId="550" xr:uid="{00000000-0005-0000-0000-000021020000}"/>
    <cellStyle name="Обычный 2 6" xfId="551" xr:uid="{00000000-0005-0000-0000-000022020000}"/>
    <cellStyle name="Обычный 2 7" xfId="552" xr:uid="{00000000-0005-0000-0000-000023020000}"/>
    <cellStyle name="Обычный 3" xfId="5" xr:uid="{00000000-0005-0000-0000-000024020000}"/>
    <cellStyle name="Обычный 4" xfId="7" xr:uid="{00000000-0005-0000-0000-000025020000}"/>
    <cellStyle name="Обычный 5" xfId="1" xr:uid="{00000000-0005-0000-0000-000026020000}"/>
    <cellStyle name="Обычный 6" xfId="553" xr:uid="{00000000-0005-0000-0000-000027020000}"/>
    <cellStyle name="Обычный 7" xfId="554" xr:uid="{00000000-0005-0000-0000-000028020000}"/>
    <cellStyle name="Обычный 8" xfId="555" xr:uid="{00000000-0005-0000-0000-000029020000}"/>
    <cellStyle name="Обычный 9" xfId="556" xr:uid="{00000000-0005-0000-0000-00002A020000}"/>
    <cellStyle name="Процентный 2" xfId="3" xr:uid="{00000000-0005-0000-0000-00002B020000}"/>
    <cellStyle name="ТЕКСТ" xfId="557" xr:uid="{00000000-0005-0000-0000-00002C020000}"/>
    <cellStyle name="Финансовый" xfId="560" builtinId="3"/>
    <cellStyle name="Финансовый 2" xfId="2" xr:uid="{00000000-0005-0000-0000-00002E020000}"/>
    <cellStyle name="표준_T_A8(통계청_검증결과)" xfId="558" xr:uid="{00000000-0005-0000-0000-00002F020000}"/>
    <cellStyle name="標準_法務省担当表（eigo ） " xfId="559" xr:uid="{00000000-0005-0000-0000-000030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Объем платных услуг населению в сфере туризма, млн. руб.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[1]Лист2!$A$4</c:f>
              <c:strCache>
                <c:ptCount val="1"/>
                <c:pt idx="0">
                  <c:v>Туристские услуги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[1]Лист2!$B$4:$X$4</c:f>
              <c:numCache>
                <c:formatCode>General</c:formatCode>
                <c:ptCount val="23"/>
                <c:pt idx="0">
                  <c:v>15156.784</c:v>
                </c:pt>
                <c:pt idx="1">
                  <c:v>18251.163199999999</c:v>
                </c:pt>
                <c:pt idx="2">
                  <c:v>23766.615100000003</c:v>
                </c:pt>
                <c:pt idx="3">
                  <c:v>33848.803200000002</c:v>
                </c:pt>
                <c:pt idx="4">
                  <c:v>45312.019</c:v>
                </c:pt>
                <c:pt idx="5">
                  <c:v>53960.575499999999</c:v>
                </c:pt>
                <c:pt idx="6">
                  <c:v>72975.460800000001</c:v>
                </c:pt>
                <c:pt idx="7">
                  <c:v>78227.589599999992</c:v>
                </c:pt>
                <c:pt idx="8">
                  <c:v>99879</c:v>
                </c:pt>
                <c:pt idx="9">
                  <c:v>112829</c:v>
                </c:pt>
                <c:pt idx="10">
                  <c:v>121545</c:v>
                </c:pt>
                <c:pt idx="11">
                  <c:v>145784</c:v>
                </c:pt>
                <c:pt idx="12">
                  <c:v>147541</c:v>
                </c:pt>
                <c:pt idx="13">
                  <c:v>158252</c:v>
                </c:pt>
                <c:pt idx="14">
                  <c:v>161344</c:v>
                </c:pt>
                <c:pt idx="15">
                  <c:v>166520</c:v>
                </c:pt>
                <c:pt idx="16">
                  <c:v>172090</c:v>
                </c:pt>
                <c:pt idx="17">
                  <c:v>179826</c:v>
                </c:pt>
                <c:pt idx="18">
                  <c:v>91884.154299999995</c:v>
                </c:pt>
                <c:pt idx="19">
                  <c:v>149751.11469999998</c:v>
                </c:pt>
                <c:pt idx="20">
                  <c:v>217609.61569999999</c:v>
                </c:pt>
                <c:pt idx="21">
                  <c:v>285948.26489999995</c:v>
                </c:pt>
                <c:pt idx="22">
                  <c:v>351432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7CB-B181-5002D33357B1}"/>
            </c:ext>
          </c:extLst>
        </c:ser>
        <c:ser>
          <c:idx val="1"/>
          <c:order val="1"/>
          <c:tx>
            <c:strRef>
              <c:f>[1]Лист2!$A$5</c:f>
              <c:strCache>
                <c:ptCount val="1"/>
                <c:pt idx="0">
                  <c:v>Гостиниц и аналогичные услуги по предоставлению временного жилья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[1]Лист2!$B$5:$X$5</c:f>
              <c:numCache>
                <c:formatCode>General</c:formatCode>
                <c:ptCount val="23"/>
                <c:pt idx="0">
                  <c:v>32103.638899999998</c:v>
                </c:pt>
                <c:pt idx="1">
                  <c:v>41429.806700000001</c:v>
                </c:pt>
                <c:pt idx="2">
                  <c:v>52341.683899999996</c:v>
                </c:pt>
                <c:pt idx="3">
                  <c:v>60098.123599999999</c:v>
                </c:pt>
                <c:pt idx="4">
                  <c:v>74743.723400000003</c:v>
                </c:pt>
                <c:pt idx="5">
                  <c:v>92479.570500000002</c:v>
                </c:pt>
                <c:pt idx="6">
                  <c:v>107521.6627</c:v>
                </c:pt>
                <c:pt idx="7">
                  <c:v>105903.5567</c:v>
                </c:pt>
                <c:pt idx="8">
                  <c:v>112855</c:v>
                </c:pt>
                <c:pt idx="9">
                  <c:v>125541</c:v>
                </c:pt>
                <c:pt idx="10">
                  <c:v>141012</c:v>
                </c:pt>
                <c:pt idx="11">
                  <c:v>162387</c:v>
                </c:pt>
                <c:pt idx="12">
                  <c:v>175709</c:v>
                </c:pt>
                <c:pt idx="13">
                  <c:v>188992</c:v>
                </c:pt>
                <c:pt idx="14">
                  <c:v>213288</c:v>
                </c:pt>
                <c:pt idx="15">
                  <c:v>219916</c:v>
                </c:pt>
                <c:pt idx="16">
                  <c:v>255708</c:v>
                </c:pt>
                <c:pt idx="17">
                  <c:v>247702</c:v>
                </c:pt>
                <c:pt idx="18">
                  <c:v>183407.27249999999</c:v>
                </c:pt>
                <c:pt idx="19">
                  <c:v>284461.43900000001</c:v>
                </c:pt>
                <c:pt idx="20">
                  <c:v>350188.86689999996</c:v>
                </c:pt>
                <c:pt idx="21">
                  <c:v>428856.18800000002</c:v>
                </c:pt>
                <c:pt idx="22">
                  <c:v>514547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7CB-B181-5002D33357B1}"/>
            </c:ext>
          </c:extLst>
        </c:ser>
        <c:ser>
          <c:idx val="2"/>
          <c:order val="2"/>
          <c:tx>
            <c:strRef>
              <c:f>[1]Лист2!$A$6</c:f>
              <c:strCache>
                <c:ptCount val="1"/>
                <c:pt idx="0">
                  <c:v>Услуги санаторно-курортных организаций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[1]Лист2!$B$6:$X$6</c:f>
              <c:numCache>
                <c:formatCode>General</c:formatCode>
                <c:ptCount val="23"/>
                <c:pt idx="0">
                  <c:v>22902.027100000003</c:v>
                </c:pt>
                <c:pt idx="1">
                  <c:v>25770.5834</c:v>
                </c:pt>
                <c:pt idx="2">
                  <c:v>30469.2402</c:v>
                </c:pt>
                <c:pt idx="3">
                  <c:v>36082.436999999998</c:v>
                </c:pt>
                <c:pt idx="4">
                  <c:v>42765.603600000002</c:v>
                </c:pt>
                <c:pt idx="5">
                  <c:v>49158.452899999997</c:v>
                </c:pt>
                <c:pt idx="6">
                  <c:v>58124.686600000001</c:v>
                </c:pt>
                <c:pt idx="7">
                  <c:v>61090.110799999995</c:v>
                </c:pt>
                <c:pt idx="8">
                  <c:v>60460</c:v>
                </c:pt>
                <c:pt idx="9">
                  <c:v>68521</c:v>
                </c:pt>
                <c:pt idx="10">
                  <c:v>75622</c:v>
                </c:pt>
                <c:pt idx="11">
                  <c:v>82444</c:v>
                </c:pt>
                <c:pt idx="12">
                  <c:v>92300</c:v>
                </c:pt>
                <c:pt idx="13">
                  <c:v>110513</c:v>
                </c:pt>
                <c:pt idx="14">
                  <c:v>120009</c:v>
                </c:pt>
                <c:pt idx="15">
                  <c:v>112305</c:v>
                </c:pt>
                <c:pt idx="16">
                  <c:v>129147</c:v>
                </c:pt>
                <c:pt idx="17">
                  <c:v>133873</c:v>
                </c:pt>
                <c:pt idx="18">
                  <c:v>101882.18700000001</c:v>
                </c:pt>
                <c:pt idx="19">
                  <c:v>150677.88339999999</c:v>
                </c:pt>
                <c:pt idx="20">
                  <c:v>188941.02350000001</c:v>
                </c:pt>
                <c:pt idx="21">
                  <c:v>198708.25219999999</c:v>
                </c:pt>
                <c:pt idx="22">
                  <c:v>233202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F-47CB-B181-5002D333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6080"/>
        <c:axId val="104019584"/>
      </c:lineChart>
      <c:catAx>
        <c:axId val="1069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04019584"/>
        <c:crosses val="autoZero"/>
        <c:auto val="1"/>
        <c:lblAlgn val="ctr"/>
        <c:lblOffset val="100"/>
        <c:noMultiLvlLbl val="0"/>
      </c:catAx>
      <c:valAx>
        <c:axId val="104019584"/>
        <c:scaling>
          <c:orientation val="minMax"/>
          <c:max val="5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06926080"/>
        <c:crosses val="autoZero"/>
        <c:crossBetween val="midCat"/>
        <c:majorUnit val="5000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2</xdr:row>
      <xdr:rowOff>0</xdr:rowOff>
    </xdr:from>
    <xdr:to>
      <xdr:col>14</xdr:col>
      <xdr:colOff>0</xdr:colOff>
      <xdr:row>27</xdr:row>
      <xdr:rowOff>66675</xdr:rowOff>
    </xdr:to>
    <xdr:graphicFrame macro="">
      <xdr:nvGraphicFramePr>
        <xdr:cNvPr id="13" name="Диаграмма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ya/Downloads/&#1076;&#1083;&#1103;%20&#1075;&#1088;&#1072;&#1092;&#1080;&#1082;&#1072;%207-1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  <cell r="L3">
            <v>2012</v>
          </cell>
          <cell r="M3">
            <v>2013</v>
          </cell>
          <cell r="N3">
            <v>2014</v>
          </cell>
          <cell r="O3">
            <v>2015</v>
          </cell>
          <cell r="P3">
            <v>2016</v>
          </cell>
          <cell r="Q3">
            <v>2017</v>
          </cell>
          <cell r="R3">
            <v>2018</v>
          </cell>
          <cell r="S3">
            <v>2019</v>
          </cell>
          <cell r="T3">
            <v>2020</v>
          </cell>
          <cell r="U3">
            <v>2021</v>
          </cell>
          <cell r="V3">
            <v>2022</v>
          </cell>
          <cell r="W3">
            <v>2023</v>
          </cell>
          <cell r="X3">
            <v>2024</v>
          </cell>
        </row>
        <row r="4">
          <cell r="A4" t="str">
            <v>Туристские услуги</v>
          </cell>
          <cell r="B4">
            <v>15156.784</v>
          </cell>
          <cell r="C4">
            <v>18251.163199999999</v>
          </cell>
          <cell r="D4">
            <v>23766.615100000003</v>
          </cell>
          <cell r="E4">
            <v>33848.803200000002</v>
          </cell>
          <cell r="F4">
            <v>45312.019</v>
          </cell>
          <cell r="G4">
            <v>53960.575499999999</v>
          </cell>
          <cell r="H4">
            <v>72975.460800000001</v>
          </cell>
          <cell r="I4">
            <v>78227.589599999992</v>
          </cell>
          <cell r="J4">
            <v>99879</v>
          </cell>
          <cell r="K4">
            <v>112829</v>
          </cell>
          <cell r="L4">
            <v>121545</v>
          </cell>
          <cell r="M4">
            <v>145784</v>
          </cell>
          <cell r="N4">
            <v>147541</v>
          </cell>
          <cell r="O4">
            <v>158252</v>
          </cell>
          <cell r="P4">
            <v>161344</v>
          </cell>
          <cell r="Q4">
            <v>166520</v>
          </cell>
          <cell r="R4">
            <v>172090</v>
          </cell>
          <cell r="S4">
            <v>179826</v>
          </cell>
          <cell r="T4">
            <v>91884.154299999995</v>
          </cell>
          <cell r="U4">
            <v>149751.11469999998</v>
          </cell>
          <cell r="V4">
            <v>217609.61569999999</v>
          </cell>
          <cell r="W4">
            <v>285948.26489999995</v>
          </cell>
          <cell r="X4">
            <v>351432</v>
          </cell>
        </row>
        <row r="5">
          <cell r="A5" t="str">
            <v>Гостиниц и аналогичные услуги по предоставлению временного жилья</v>
          </cell>
          <cell r="B5">
            <v>32103.638899999998</v>
          </cell>
          <cell r="C5">
            <v>41429.806700000001</v>
          </cell>
          <cell r="D5">
            <v>52341.683899999996</v>
          </cell>
          <cell r="E5">
            <v>60098.123599999999</v>
          </cell>
          <cell r="F5">
            <v>74743.723400000003</v>
          </cell>
          <cell r="G5">
            <v>92479.570500000002</v>
          </cell>
          <cell r="H5">
            <v>107521.6627</v>
          </cell>
          <cell r="I5">
            <v>105903.5567</v>
          </cell>
          <cell r="J5">
            <v>112855</v>
          </cell>
          <cell r="K5">
            <v>125541</v>
          </cell>
          <cell r="L5">
            <v>141012</v>
          </cell>
          <cell r="M5">
            <v>162387</v>
          </cell>
          <cell r="N5">
            <v>175709</v>
          </cell>
          <cell r="O5">
            <v>188992</v>
          </cell>
          <cell r="P5">
            <v>213288</v>
          </cell>
          <cell r="Q5">
            <v>219916</v>
          </cell>
          <cell r="R5">
            <v>255708</v>
          </cell>
          <cell r="S5">
            <v>247702</v>
          </cell>
          <cell r="T5">
            <v>183407.27249999999</v>
          </cell>
          <cell r="U5">
            <v>284461.43900000001</v>
          </cell>
          <cell r="V5">
            <v>350188.86689999996</v>
          </cell>
          <cell r="W5">
            <v>428856.18800000002</v>
          </cell>
          <cell r="X5">
            <v>514547</v>
          </cell>
        </row>
        <row r="6">
          <cell r="A6" t="str">
            <v>Услуги санаторно-курортных организаций</v>
          </cell>
          <cell r="B6">
            <v>22902.027100000003</v>
          </cell>
          <cell r="C6">
            <v>25770.5834</v>
          </cell>
          <cell r="D6">
            <v>30469.2402</v>
          </cell>
          <cell r="E6">
            <v>36082.436999999998</v>
          </cell>
          <cell r="F6">
            <v>42765.603600000002</v>
          </cell>
          <cell r="G6">
            <v>49158.452899999997</v>
          </cell>
          <cell r="H6">
            <v>58124.686600000001</v>
          </cell>
          <cell r="I6">
            <v>61090.110799999995</v>
          </cell>
          <cell r="J6">
            <v>60460</v>
          </cell>
          <cell r="K6">
            <v>68521</v>
          </cell>
          <cell r="L6">
            <v>75622</v>
          </cell>
          <cell r="M6">
            <v>82444</v>
          </cell>
          <cell r="N6">
            <v>92300</v>
          </cell>
          <cell r="O6">
            <v>110513</v>
          </cell>
          <cell r="P6">
            <v>120009</v>
          </cell>
          <cell r="Q6">
            <v>112305</v>
          </cell>
          <cell r="R6">
            <v>129147</v>
          </cell>
          <cell r="S6">
            <v>133873</v>
          </cell>
          <cell r="T6">
            <v>101882.18700000001</v>
          </cell>
          <cell r="U6">
            <v>150677.88339999999</v>
          </cell>
          <cell r="V6">
            <v>188941.02350000001</v>
          </cell>
          <cell r="W6">
            <v>198708.25219999999</v>
          </cell>
          <cell r="X6">
            <v>233202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zoomScaleNormal="100" workbookViewId="0"/>
  </sheetViews>
  <sheetFormatPr defaultRowHeight="15"/>
  <cols>
    <col min="1" max="1" width="45.140625" customWidth="1"/>
    <col min="2" max="7" width="9" customWidth="1"/>
    <col min="8" max="9" width="9.28515625" customWidth="1"/>
    <col min="10" max="11" width="9" customWidth="1"/>
    <col min="12" max="14" width="9.28515625" customWidth="1"/>
  </cols>
  <sheetData>
    <row r="1" spans="1:15" ht="33" customHeight="1">
      <c r="A1" s="52"/>
      <c r="B1" s="52"/>
      <c r="C1" s="52"/>
      <c r="D1" s="52"/>
    </row>
    <row r="2" spans="1:15" ht="22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5" ht="45.75">
      <c r="A3" s="1"/>
      <c r="B3" s="3">
        <v>2000</v>
      </c>
      <c r="C3" s="3">
        <v>2005</v>
      </c>
      <c r="D3" s="3">
        <v>2010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2" t="s">
        <v>64</v>
      </c>
    </row>
    <row r="4" spans="1:15" ht="21.75" customHeight="1">
      <c r="A4" s="4" t="s">
        <v>58</v>
      </c>
      <c r="B4" s="53"/>
      <c r="C4" s="53"/>
      <c r="D4" s="54"/>
      <c r="E4" s="54"/>
      <c r="F4" s="54"/>
      <c r="G4" s="54"/>
      <c r="H4" s="54"/>
      <c r="I4" s="55"/>
      <c r="J4" s="56"/>
      <c r="K4" s="56"/>
      <c r="L4" s="56"/>
      <c r="M4" s="56"/>
      <c r="N4" s="56"/>
    </row>
    <row r="5" spans="1:15" ht="45">
      <c r="A5" s="5" t="s">
        <v>60</v>
      </c>
      <c r="B5" s="57">
        <v>10639</v>
      </c>
      <c r="C5" s="57">
        <v>33849</v>
      </c>
      <c r="D5" s="57">
        <v>99879</v>
      </c>
      <c r="E5" s="57">
        <v>158252</v>
      </c>
      <c r="F5" s="57">
        <v>161344</v>
      </c>
      <c r="G5" s="57">
        <v>166520</v>
      </c>
      <c r="H5" s="57">
        <v>172090</v>
      </c>
      <c r="I5" s="58">
        <v>179826</v>
      </c>
      <c r="J5" s="57">
        <v>91884</v>
      </c>
      <c r="K5" s="57">
        <v>149751</v>
      </c>
      <c r="L5" s="62">
        <v>217610</v>
      </c>
      <c r="M5" s="62">
        <v>285948</v>
      </c>
      <c r="N5" s="62">
        <v>351432</v>
      </c>
      <c r="O5" s="61"/>
    </row>
    <row r="6" spans="1:15" ht="33">
      <c r="A6" s="5" t="s">
        <v>61</v>
      </c>
      <c r="B6" s="57" t="s">
        <v>59</v>
      </c>
      <c r="C6" s="57">
        <v>60098</v>
      </c>
      <c r="D6" s="57">
        <v>112855</v>
      </c>
      <c r="E6" s="57">
        <v>188992</v>
      </c>
      <c r="F6" s="57">
        <v>213288</v>
      </c>
      <c r="G6" s="57">
        <v>219916</v>
      </c>
      <c r="H6" s="57">
        <v>255708</v>
      </c>
      <c r="I6" s="58">
        <v>247702</v>
      </c>
      <c r="J6" s="57">
        <v>183407</v>
      </c>
      <c r="K6" s="57">
        <v>284461</v>
      </c>
      <c r="L6" s="62">
        <v>350189</v>
      </c>
      <c r="M6" s="62">
        <v>428856</v>
      </c>
      <c r="N6" s="62">
        <v>514547</v>
      </c>
      <c r="O6" s="61"/>
    </row>
    <row r="7" spans="1:15" ht="33">
      <c r="A7" s="5" t="s">
        <v>62</v>
      </c>
      <c r="B7" s="57" t="s">
        <v>59</v>
      </c>
      <c r="C7" s="57" t="s">
        <v>59</v>
      </c>
      <c r="D7" s="57" t="s">
        <v>59</v>
      </c>
      <c r="E7" s="57" t="s">
        <v>59</v>
      </c>
      <c r="F7" s="57" t="s">
        <v>59</v>
      </c>
      <c r="G7" s="57">
        <v>137031</v>
      </c>
      <c r="H7" s="57">
        <v>159660</v>
      </c>
      <c r="I7" s="58">
        <v>170514</v>
      </c>
      <c r="J7" s="57">
        <v>131145</v>
      </c>
      <c r="K7" s="57">
        <v>205631</v>
      </c>
      <c r="L7" s="62">
        <v>260480</v>
      </c>
      <c r="M7" s="62">
        <v>286747</v>
      </c>
      <c r="N7" s="62">
        <v>340188</v>
      </c>
      <c r="O7" s="61"/>
    </row>
    <row r="8" spans="1:15" ht="33">
      <c r="A8" s="51" t="s">
        <v>63</v>
      </c>
      <c r="B8" s="59">
        <v>16840</v>
      </c>
      <c r="C8" s="59">
        <v>36082</v>
      </c>
      <c r="D8" s="59">
        <v>60460</v>
      </c>
      <c r="E8" s="59">
        <v>110513</v>
      </c>
      <c r="F8" s="59">
        <v>120009</v>
      </c>
      <c r="G8" s="59">
        <v>112305</v>
      </c>
      <c r="H8" s="59">
        <v>129147</v>
      </c>
      <c r="I8" s="60">
        <v>133873</v>
      </c>
      <c r="J8" s="59">
        <v>101882</v>
      </c>
      <c r="K8" s="59">
        <v>150678</v>
      </c>
      <c r="L8" s="63">
        <v>188941</v>
      </c>
      <c r="M8" s="63">
        <v>198708</v>
      </c>
      <c r="N8" s="63">
        <v>233202</v>
      </c>
      <c r="O8" s="61"/>
    </row>
    <row r="9" spans="1:1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4"/>
      <c r="N9" s="65"/>
      <c r="O9" s="61"/>
    </row>
    <row r="10" spans="1:15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5" ht="32.2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5" ht="1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4" spans="1:15">
      <c r="L14" s="61"/>
      <c r="M14" s="61"/>
    </row>
    <row r="15" spans="1:15">
      <c r="L15" s="61"/>
      <c r="M15" s="61"/>
    </row>
    <row r="16" spans="1:15">
      <c r="L16" s="61"/>
      <c r="M16" s="61"/>
    </row>
    <row r="17" spans="12:13">
      <c r="L17" s="61"/>
      <c r="M17" s="61"/>
    </row>
  </sheetData>
  <mergeCells count="5">
    <mergeCell ref="A2:L2"/>
    <mergeCell ref="A10:L10"/>
    <mergeCell ref="A12:L12"/>
    <mergeCell ref="A9:L9"/>
    <mergeCell ref="A11:N11"/>
  </mergeCells>
  <pageMargins left="0.70866141732283472" right="0.51181102362204722" top="0.74803149606299213" bottom="0.74803149606299213" header="0.31496062992125984" footer="0.31496062992125984"/>
  <pageSetup paperSize="9"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X16" sqref="X16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39</v>
      </c>
      <c r="B1" s="74"/>
      <c r="C1" s="74"/>
    </row>
    <row r="2" spans="1:3" ht="30">
      <c r="A2" s="27" t="s">
        <v>37</v>
      </c>
      <c r="B2" s="34">
        <v>14486</v>
      </c>
      <c r="C2" s="29">
        <v>100</v>
      </c>
    </row>
    <row r="3" spans="1:3">
      <c r="A3" s="27" t="s">
        <v>14</v>
      </c>
      <c r="B3" s="35">
        <v>2441</v>
      </c>
      <c r="C3" s="30">
        <f t="shared" ref="C3:C13" si="0">B3/$B$2*100</f>
        <v>16.850752450641998</v>
      </c>
    </row>
    <row r="4" spans="1:3">
      <c r="A4" s="27" t="s">
        <v>19</v>
      </c>
      <c r="B4" s="35">
        <v>2239</v>
      </c>
      <c r="C4" s="30">
        <f t="shared" si="0"/>
        <v>15.456302637028854</v>
      </c>
    </row>
    <row r="5" spans="1:3">
      <c r="A5" s="27" t="s">
        <v>9</v>
      </c>
      <c r="B5" s="35">
        <v>1788</v>
      </c>
      <c r="C5" s="30">
        <f t="shared" si="0"/>
        <v>12.342951815546044</v>
      </c>
    </row>
    <row r="6" spans="1:3">
      <c r="A6" s="27" t="s">
        <v>15</v>
      </c>
      <c r="B6" s="35">
        <v>1777</v>
      </c>
      <c r="C6" s="30">
        <f t="shared" si="0"/>
        <v>12.26701642965622</v>
      </c>
    </row>
    <row r="7" spans="1:3">
      <c r="A7" s="27" t="s">
        <v>28</v>
      </c>
      <c r="B7" s="35">
        <v>819</v>
      </c>
      <c r="C7" s="30">
        <f t="shared" si="0"/>
        <v>5.6537346403423996</v>
      </c>
    </row>
    <row r="8" spans="1:3">
      <c r="A8" s="27" t="s">
        <v>5</v>
      </c>
      <c r="B8" s="35">
        <v>777</v>
      </c>
      <c r="C8" s="30">
        <f>B8/$B$2*100</f>
        <v>5.3637995305812511</v>
      </c>
    </row>
    <row r="9" spans="1:3">
      <c r="A9" s="27" t="s">
        <v>27</v>
      </c>
      <c r="B9" s="35">
        <v>764</v>
      </c>
      <c r="C9" s="30">
        <f>B9/$B$2*100</f>
        <v>5.2740577108932758</v>
      </c>
    </row>
    <row r="10" spans="1:3">
      <c r="A10" s="27" t="s">
        <v>48</v>
      </c>
      <c r="B10" s="35">
        <v>461</v>
      </c>
      <c r="C10" s="30">
        <f>B10/$B$2*100</f>
        <v>3.1823829904735605</v>
      </c>
    </row>
    <row r="11" spans="1:3">
      <c r="A11" s="27" t="s">
        <v>6</v>
      </c>
      <c r="B11" s="35">
        <v>278</v>
      </c>
      <c r="C11" s="30">
        <f>B11/$B$2*100</f>
        <v>1.9190942979428411</v>
      </c>
    </row>
    <row r="12" spans="1:3">
      <c r="A12" s="27" t="s">
        <v>23</v>
      </c>
      <c r="B12" s="35">
        <v>213</v>
      </c>
      <c r="C12" s="30">
        <f t="shared" ref="C12" si="1">B12/$B$2*100</f>
        <v>1.4703851995029684</v>
      </c>
    </row>
    <row r="13" spans="1:3">
      <c r="A13" s="27" t="s">
        <v>35</v>
      </c>
      <c r="B13" s="31">
        <v>2929</v>
      </c>
      <c r="C13" s="30">
        <f t="shared" si="0"/>
        <v>20.219522297390586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G12" sqref="G12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38</v>
      </c>
      <c r="B1" s="74"/>
      <c r="C1" s="74"/>
    </row>
    <row r="2" spans="1:3" ht="30">
      <c r="A2" s="27" t="s">
        <v>37</v>
      </c>
      <c r="B2" s="28">
        <v>139114</v>
      </c>
      <c r="C2" s="29">
        <v>100</v>
      </c>
    </row>
    <row r="3" spans="1:3">
      <c r="A3" s="27" t="s">
        <v>9</v>
      </c>
      <c r="B3" s="28">
        <v>41513</v>
      </c>
      <c r="C3" s="30">
        <f t="shared" ref="C3:C13" si="0">B3/$B$2*100</f>
        <v>29.840993717382862</v>
      </c>
    </row>
    <row r="4" spans="1:3">
      <c r="A4" s="27" t="s">
        <v>5</v>
      </c>
      <c r="B4" s="28">
        <v>19583</v>
      </c>
      <c r="C4" s="30">
        <f>B4/$B$2*100</f>
        <v>14.076944089020515</v>
      </c>
    </row>
    <row r="5" spans="1:3">
      <c r="A5" s="27" t="s">
        <v>19</v>
      </c>
      <c r="B5" s="28">
        <v>10687</v>
      </c>
      <c r="C5" s="30">
        <f>B5/$B$2*100</f>
        <v>7.6821887085411964</v>
      </c>
    </row>
    <row r="6" spans="1:3">
      <c r="A6" s="27" t="s">
        <v>16</v>
      </c>
      <c r="B6" s="28">
        <v>9508</v>
      </c>
      <c r="C6" s="30">
        <f t="shared" si="0"/>
        <v>6.8346823468522224</v>
      </c>
    </row>
    <row r="7" spans="1:3">
      <c r="A7" s="27" t="s">
        <v>28</v>
      </c>
      <c r="B7" s="28">
        <v>7207</v>
      </c>
      <c r="C7" s="30">
        <f>B7/$B$2*100</f>
        <v>5.1806432134795921</v>
      </c>
    </row>
    <row r="8" spans="1:3">
      <c r="A8" s="27" t="s">
        <v>15</v>
      </c>
      <c r="B8" s="28">
        <v>5835</v>
      </c>
      <c r="C8" s="30">
        <f>B8/$B$2*100</f>
        <v>4.1944017137024305</v>
      </c>
    </row>
    <row r="9" spans="1:3">
      <c r="A9" s="27" t="s">
        <v>26</v>
      </c>
      <c r="B9" s="28">
        <v>3405</v>
      </c>
      <c r="C9" s="30">
        <f>B9/$B$2*100</f>
        <v>2.4476328766335524</v>
      </c>
    </row>
    <row r="10" spans="1:3">
      <c r="A10" s="27" t="s">
        <v>6</v>
      </c>
      <c r="B10" s="28">
        <v>3092</v>
      </c>
      <c r="C10" s="30">
        <f t="shared" si="0"/>
        <v>2.2226375490604826</v>
      </c>
    </row>
    <row r="11" spans="1:3">
      <c r="A11" s="27" t="s">
        <v>14</v>
      </c>
      <c r="B11" s="28">
        <v>2839</v>
      </c>
      <c r="C11" s="30">
        <f>B11/$B$2*100</f>
        <v>2.0407723162298543</v>
      </c>
    </row>
    <row r="12" spans="1:3">
      <c r="A12" s="27" t="s">
        <v>21</v>
      </c>
      <c r="B12" s="28">
        <v>2757</v>
      </c>
      <c r="C12" s="30">
        <f t="shared" si="0"/>
        <v>1.9818278534151845</v>
      </c>
    </row>
    <row r="13" spans="1:3">
      <c r="A13" s="27" t="s">
        <v>35</v>
      </c>
      <c r="B13" s="31">
        <v>32688</v>
      </c>
      <c r="C13" s="30">
        <f t="shared" si="0"/>
        <v>23.497275615682103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2"/>
  <sheetViews>
    <sheetView workbookViewId="0">
      <selection activeCell="C23" sqref="C23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36</v>
      </c>
      <c r="B1" s="74"/>
      <c r="C1" s="74"/>
    </row>
    <row r="2" spans="1:3" ht="30">
      <c r="A2" s="27" t="s">
        <v>37</v>
      </c>
      <c r="B2" s="34">
        <v>384260</v>
      </c>
      <c r="C2" s="29">
        <v>100</v>
      </c>
    </row>
    <row r="3" spans="1:3">
      <c r="A3" s="27" t="s">
        <v>21</v>
      </c>
      <c r="B3" s="28">
        <v>64562</v>
      </c>
      <c r="C3" s="30">
        <f t="shared" ref="C3:C13" si="0">B3/$B$2*100</f>
        <v>16.801644719721022</v>
      </c>
    </row>
    <row r="4" spans="1:3">
      <c r="A4" s="27" t="s">
        <v>5</v>
      </c>
      <c r="B4" s="28">
        <v>26844</v>
      </c>
      <c r="C4" s="30">
        <f>B4/$B$2*100</f>
        <v>6.9858949669494619</v>
      </c>
    </row>
    <row r="5" spans="1:3">
      <c r="A5" s="27" t="s">
        <v>6</v>
      </c>
      <c r="B5" s="28">
        <v>24783</v>
      </c>
      <c r="C5" s="30">
        <f t="shared" si="0"/>
        <v>6.4495393743819296</v>
      </c>
    </row>
    <row r="6" spans="1:3">
      <c r="A6" s="27" t="s">
        <v>10</v>
      </c>
      <c r="B6" s="28">
        <v>22012</v>
      </c>
      <c r="C6" s="30">
        <f t="shared" si="0"/>
        <v>5.7284130536615834</v>
      </c>
    </row>
    <row r="7" spans="1:3">
      <c r="A7" s="27" t="s">
        <v>28</v>
      </c>
      <c r="B7" s="28">
        <v>20155</v>
      </c>
      <c r="C7" s="30">
        <f t="shared" si="0"/>
        <v>5.2451465153802115</v>
      </c>
    </row>
    <row r="8" spans="1:3">
      <c r="A8" s="27" t="s">
        <v>11</v>
      </c>
      <c r="B8" s="28">
        <v>16461</v>
      </c>
      <c r="C8" s="30">
        <f t="shared" si="0"/>
        <v>4.283818248061209</v>
      </c>
    </row>
    <row r="9" spans="1:3">
      <c r="A9" s="27" t="s">
        <v>9</v>
      </c>
      <c r="B9" s="28">
        <v>13781</v>
      </c>
      <c r="C9" s="30">
        <f t="shared" si="0"/>
        <v>3.5863738093998858</v>
      </c>
    </row>
    <row r="10" spans="1:3">
      <c r="A10" s="27" t="s">
        <v>7</v>
      </c>
      <c r="B10" s="28">
        <v>12364</v>
      </c>
      <c r="C10" s="30">
        <f t="shared" si="0"/>
        <v>3.2176130744808207</v>
      </c>
    </row>
    <row r="11" spans="1:3">
      <c r="A11" s="27" t="s">
        <v>13</v>
      </c>
      <c r="B11" s="28">
        <v>10778</v>
      </c>
      <c r="C11" s="30">
        <f>B11/$B$2*100</f>
        <v>2.8048717014521416</v>
      </c>
    </row>
    <row r="12" spans="1:3">
      <c r="A12" s="27" t="s">
        <v>26</v>
      </c>
      <c r="B12" s="28">
        <v>10327</v>
      </c>
      <c r="C12" s="30">
        <f t="shared" si="0"/>
        <v>2.6875032530057772</v>
      </c>
    </row>
    <row r="13" spans="1:3">
      <c r="A13" s="27" t="s">
        <v>35</v>
      </c>
      <c r="B13" s="31">
        <v>162193</v>
      </c>
      <c r="C13" s="30">
        <f t="shared" si="0"/>
        <v>42.209181283505956</v>
      </c>
    </row>
    <row r="99" spans="1:3" ht="15.75">
      <c r="A99" s="74" t="s">
        <v>38</v>
      </c>
      <c r="B99" s="74"/>
      <c r="C99" s="74"/>
    </row>
    <row r="100" spans="1:3" ht="30">
      <c r="A100" s="27" t="s">
        <v>37</v>
      </c>
      <c r="B100" s="32">
        <v>324745</v>
      </c>
      <c r="C100" s="29">
        <v>100</v>
      </c>
    </row>
    <row r="101" spans="1:3">
      <c r="A101" s="27" t="s">
        <v>9</v>
      </c>
      <c r="B101" s="32">
        <v>103207</v>
      </c>
      <c r="C101" s="30">
        <f t="shared" ref="C101:C111" si="1">B101/$B$100*100</f>
        <v>31.780935811174921</v>
      </c>
    </row>
    <row r="102" spans="1:3">
      <c r="A102" s="27" t="s">
        <v>5</v>
      </c>
      <c r="B102" s="32">
        <v>38096</v>
      </c>
      <c r="C102" s="30">
        <f t="shared" si="1"/>
        <v>11.731050516559147</v>
      </c>
    </row>
    <row r="103" spans="1:3">
      <c r="A103" s="27" t="s">
        <v>19</v>
      </c>
      <c r="B103" s="32">
        <v>20173</v>
      </c>
      <c r="C103" s="30">
        <f t="shared" si="1"/>
        <v>6.2119509153335697</v>
      </c>
    </row>
    <row r="104" spans="1:3">
      <c r="A104" s="27" t="s">
        <v>21</v>
      </c>
      <c r="B104" s="32">
        <v>15758</v>
      </c>
      <c r="C104" s="30">
        <f t="shared" si="1"/>
        <v>4.8524226700949979</v>
      </c>
    </row>
    <row r="105" spans="1:3">
      <c r="A105" s="27" t="s">
        <v>6</v>
      </c>
      <c r="B105" s="32">
        <v>15478</v>
      </c>
      <c r="C105" s="30">
        <f t="shared" si="1"/>
        <v>4.7662011732282252</v>
      </c>
    </row>
    <row r="106" spans="1:3">
      <c r="A106" s="27" t="s">
        <v>15</v>
      </c>
      <c r="B106" s="32">
        <v>13402</v>
      </c>
      <c r="C106" s="30">
        <f t="shared" si="1"/>
        <v>4.1269303607445842</v>
      </c>
    </row>
    <row r="107" spans="1:3">
      <c r="A107" s="27" t="s">
        <v>28</v>
      </c>
      <c r="B107" s="32">
        <v>9787</v>
      </c>
      <c r="C107" s="30">
        <f t="shared" si="1"/>
        <v>3.0137492494110765</v>
      </c>
    </row>
    <row r="108" spans="1:3">
      <c r="A108" s="27" t="s">
        <v>18</v>
      </c>
      <c r="B108" s="32">
        <v>7600</v>
      </c>
      <c r="C108" s="30">
        <f t="shared" si="1"/>
        <v>2.3402977720981077</v>
      </c>
    </row>
    <row r="109" spans="1:3">
      <c r="A109" s="27" t="s">
        <v>26</v>
      </c>
      <c r="B109" s="32">
        <v>7086</v>
      </c>
      <c r="C109" s="30">
        <f t="shared" si="1"/>
        <v>2.1820197385641045</v>
      </c>
    </row>
    <row r="110" spans="1:3">
      <c r="A110" s="27" t="s">
        <v>7</v>
      </c>
      <c r="B110" s="32">
        <v>6082</v>
      </c>
      <c r="C110" s="30">
        <f t="shared" si="1"/>
        <v>1.8728540855132487</v>
      </c>
    </row>
    <row r="111" spans="1:3">
      <c r="A111" s="27" t="s">
        <v>35</v>
      </c>
      <c r="B111" s="33">
        <f>B100-B101-B102-B103-B104-B105-B106-B107-B108-B109-B110</f>
        <v>88076</v>
      </c>
      <c r="C111" s="30">
        <f t="shared" si="1"/>
        <v>27.121587707278017</v>
      </c>
    </row>
    <row r="114" spans="1:3" ht="15.75">
      <c r="A114" s="74" t="s">
        <v>39</v>
      </c>
      <c r="B114" s="74"/>
      <c r="C114" s="74"/>
    </row>
    <row r="115" spans="1:3" ht="30">
      <c r="A115" s="27" t="s">
        <v>37</v>
      </c>
      <c r="B115" s="32">
        <v>49767</v>
      </c>
      <c r="C115" s="29">
        <v>100</v>
      </c>
    </row>
    <row r="116" spans="1:3">
      <c r="A116" s="27" t="s">
        <v>14</v>
      </c>
      <c r="B116" s="32">
        <v>15115</v>
      </c>
      <c r="C116" s="30">
        <f t="shared" ref="C116:C126" si="2">B116/$B$115*100</f>
        <v>30.371531336025882</v>
      </c>
    </row>
    <row r="117" spans="1:3">
      <c r="A117" s="27" t="s">
        <v>19</v>
      </c>
      <c r="B117" s="32">
        <v>9299</v>
      </c>
      <c r="C117" s="30">
        <f t="shared" si="2"/>
        <v>18.685072437559025</v>
      </c>
    </row>
    <row r="118" spans="1:3">
      <c r="A118" s="27" t="s">
        <v>9</v>
      </c>
      <c r="B118" s="32">
        <v>3587</v>
      </c>
      <c r="C118" s="30">
        <f t="shared" si="2"/>
        <v>7.2075873570840105</v>
      </c>
    </row>
    <row r="119" spans="1:3">
      <c r="A119" s="27" t="s">
        <v>28</v>
      </c>
      <c r="B119" s="32">
        <v>3414</v>
      </c>
      <c r="C119" s="30">
        <f t="shared" si="2"/>
        <v>6.8599674483091206</v>
      </c>
    </row>
    <row r="120" spans="1:3">
      <c r="A120" s="27" t="s">
        <v>21</v>
      </c>
      <c r="B120" s="32">
        <v>2297</v>
      </c>
      <c r="C120" s="30">
        <f t="shared" si="2"/>
        <v>4.6155082685313564</v>
      </c>
    </row>
    <row r="121" spans="1:3">
      <c r="A121" s="27" t="s">
        <v>15</v>
      </c>
      <c r="B121" s="32">
        <v>1556</v>
      </c>
      <c r="C121" s="30">
        <f t="shared" si="2"/>
        <v>3.1265698153394821</v>
      </c>
    </row>
    <row r="122" spans="1:3">
      <c r="A122" s="27" t="s">
        <v>6</v>
      </c>
      <c r="B122" s="32">
        <v>1534</v>
      </c>
      <c r="C122" s="30">
        <f t="shared" si="2"/>
        <v>3.0823638153796691</v>
      </c>
    </row>
    <row r="123" spans="1:3">
      <c r="A123" s="27" t="s">
        <v>16</v>
      </c>
      <c r="B123" s="32">
        <v>1422</v>
      </c>
      <c r="C123" s="30">
        <f t="shared" si="2"/>
        <v>2.8573150883115317</v>
      </c>
    </row>
    <row r="124" spans="1:3">
      <c r="A124" s="27" t="s">
        <v>5</v>
      </c>
      <c r="B124" s="32">
        <v>997</v>
      </c>
      <c r="C124" s="30">
        <f t="shared" si="2"/>
        <v>2.0033355436333311</v>
      </c>
    </row>
    <row r="125" spans="1:3">
      <c r="A125" s="27" t="s">
        <v>40</v>
      </c>
      <c r="B125" s="32">
        <v>795</v>
      </c>
      <c r="C125" s="30">
        <f t="shared" si="2"/>
        <v>1.5974440894568689</v>
      </c>
    </row>
    <row r="126" spans="1:3">
      <c r="A126" s="27" t="s">
        <v>35</v>
      </c>
      <c r="B126" s="33">
        <f>B115-B116-B117-B118-B119-B120-B121-B122-B123-B124-B125</f>
        <v>9751</v>
      </c>
      <c r="C126" s="30">
        <f t="shared" si="2"/>
        <v>19.593304800369722</v>
      </c>
    </row>
    <row r="128" spans="1:3" ht="15.75">
      <c r="A128" s="74" t="s">
        <v>41</v>
      </c>
      <c r="B128" s="74"/>
      <c r="C128" s="74"/>
    </row>
    <row r="129" spans="1:3" ht="30">
      <c r="A129" s="27" t="s">
        <v>37</v>
      </c>
      <c r="B129" s="32">
        <v>238854</v>
      </c>
      <c r="C129" s="29">
        <v>100</v>
      </c>
    </row>
    <row r="130" spans="1:3">
      <c r="A130" s="27" t="s">
        <v>19</v>
      </c>
      <c r="B130" s="32">
        <v>30575</v>
      </c>
      <c r="C130" s="30">
        <f t="shared" ref="C130:C140" si="3">B130/$B$129*100</f>
        <v>12.80070670786338</v>
      </c>
    </row>
    <row r="131" spans="1:3">
      <c r="A131" s="27" t="s">
        <v>5</v>
      </c>
      <c r="B131" s="32">
        <v>30165</v>
      </c>
      <c r="C131" s="30">
        <f t="shared" si="3"/>
        <v>12.629053731568238</v>
      </c>
    </row>
    <row r="132" spans="1:3">
      <c r="A132" s="27" t="s">
        <v>6</v>
      </c>
      <c r="B132" s="32">
        <v>24403</v>
      </c>
      <c r="C132" s="30">
        <f t="shared" si="3"/>
        <v>10.216701415927721</v>
      </c>
    </row>
    <row r="133" spans="1:3">
      <c r="A133" s="27" t="s">
        <v>21</v>
      </c>
      <c r="B133" s="32">
        <v>16950</v>
      </c>
      <c r="C133" s="30">
        <f t="shared" si="3"/>
        <v>7.0963852395187015</v>
      </c>
    </row>
    <row r="134" spans="1:3">
      <c r="A134" s="27" t="s">
        <v>9</v>
      </c>
      <c r="B134" s="32">
        <v>15852</v>
      </c>
      <c r="C134" s="30">
        <f t="shared" si="3"/>
        <v>6.6366901956843929</v>
      </c>
    </row>
    <row r="135" spans="1:3">
      <c r="A135" s="27" t="s">
        <v>11</v>
      </c>
      <c r="B135" s="32">
        <v>13271</v>
      </c>
      <c r="C135" s="30">
        <f t="shared" si="3"/>
        <v>5.5561137766166784</v>
      </c>
    </row>
    <row r="136" spans="1:3">
      <c r="A136" s="27" t="s">
        <v>7</v>
      </c>
      <c r="B136" s="32">
        <v>9364</v>
      </c>
      <c r="C136" s="30">
        <f t="shared" si="3"/>
        <v>3.9203865122627213</v>
      </c>
    </row>
    <row r="137" spans="1:3">
      <c r="A137" s="27" t="s">
        <v>30</v>
      </c>
      <c r="B137" s="32">
        <v>8161</v>
      </c>
      <c r="C137" s="30">
        <f t="shared" si="3"/>
        <v>3.4167315598650223</v>
      </c>
    </row>
    <row r="138" spans="1:3">
      <c r="A138" s="27" t="s">
        <v>28</v>
      </c>
      <c r="B138" s="32">
        <v>7637</v>
      </c>
      <c r="C138" s="30">
        <f t="shared" si="3"/>
        <v>3.1973506828439127</v>
      </c>
    </row>
    <row r="139" spans="1:3">
      <c r="A139" s="27" t="s">
        <v>12</v>
      </c>
      <c r="B139" s="32">
        <v>7440</v>
      </c>
      <c r="C139" s="30">
        <f t="shared" si="3"/>
        <v>3.1148735210630765</v>
      </c>
    </row>
    <row r="140" spans="1:3">
      <c r="A140" s="27" t="s">
        <v>35</v>
      </c>
      <c r="B140" s="33">
        <f>B129-B130-B131-B132-B133-B134-B135-B136-B137-B138-B139</f>
        <v>75036</v>
      </c>
      <c r="C140" s="30">
        <f t="shared" si="3"/>
        <v>31.415006656786154</v>
      </c>
    </row>
    <row r="142" spans="1:3" ht="15.75">
      <c r="A142" s="74" t="s">
        <v>42</v>
      </c>
      <c r="B142" s="74"/>
      <c r="C142" s="74"/>
    </row>
    <row r="143" spans="1:3" ht="30">
      <c r="A143" s="27" t="s">
        <v>37</v>
      </c>
      <c r="B143" s="32">
        <v>169706</v>
      </c>
      <c r="C143" s="29">
        <v>100</v>
      </c>
    </row>
    <row r="144" spans="1:3">
      <c r="A144" s="27" t="s">
        <v>21</v>
      </c>
      <c r="B144" s="32">
        <v>36060</v>
      </c>
      <c r="C144" s="30">
        <f t="shared" ref="C144:C154" si="4">B144/$B$143*100</f>
        <v>21.248512132747223</v>
      </c>
    </row>
    <row r="145" spans="1:3">
      <c r="A145" s="27" t="s">
        <v>19</v>
      </c>
      <c r="B145" s="32">
        <v>25410</v>
      </c>
      <c r="C145" s="30">
        <f t="shared" si="4"/>
        <v>14.9729532249891</v>
      </c>
    </row>
    <row r="146" spans="1:3">
      <c r="A146" s="27" t="s">
        <v>6</v>
      </c>
      <c r="B146" s="32">
        <v>14305</v>
      </c>
      <c r="C146" s="30">
        <f t="shared" si="4"/>
        <v>8.4292835845521079</v>
      </c>
    </row>
    <row r="147" spans="1:3">
      <c r="A147" s="27" t="s">
        <v>9</v>
      </c>
      <c r="B147" s="32">
        <v>14265</v>
      </c>
      <c r="C147" s="30">
        <f t="shared" si="4"/>
        <v>8.4057134102506694</v>
      </c>
    </row>
    <row r="148" spans="1:3">
      <c r="A148" s="27" t="s">
        <v>5</v>
      </c>
      <c r="B148" s="32">
        <v>7756</v>
      </c>
      <c r="C148" s="30">
        <f t="shared" si="4"/>
        <v>4.570256797049014</v>
      </c>
    </row>
    <row r="149" spans="1:3">
      <c r="A149" s="27" t="s">
        <v>7</v>
      </c>
      <c r="B149" s="32">
        <v>6312</v>
      </c>
      <c r="C149" s="30">
        <f t="shared" si="4"/>
        <v>3.7193735047670677</v>
      </c>
    </row>
    <row r="150" spans="1:3">
      <c r="A150" s="27" t="s">
        <v>11</v>
      </c>
      <c r="B150" s="32">
        <v>3704</v>
      </c>
      <c r="C150" s="30">
        <f t="shared" si="4"/>
        <v>2.1825981403132477</v>
      </c>
    </row>
    <row r="151" spans="1:3">
      <c r="A151" s="27" t="s">
        <v>30</v>
      </c>
      <c r="B151" s="32">
        <v>3501</v>
      </c>
      <c r="C151" s="30">
        <f t="shared" si="4"/>
        <v>2.0629795057334448</v>
      </c>
    </row>
    <row r="152" spans="1:3">
      <c r="A152" s="27" t="s">
        <v>12</v>
      </c>
      <c r="B152" s="32">
        <v>3471</v>
      </c>
      <c r="C152" s="30">
        <f t="shared" si="4"/>
        <v>2.0453018750073655</v>
      </c>
    </row>
    <row r="153" spans="1:3">
      <c r="A153" s="27" t="s">
        <v>8</v>
      </c>
      <c r="B153" s="32">
        <v>3448</v>
      </c>
      <c r="C153" s="30">
        <f t="shared" si="4"/>
        <v>2.0317490247840384</v>
      </c>
    </row>
    <row r="154" spans="1:3">
      <c r="A154" s="27" t="s">
        <v>43</v>
      </c>
      <c r="B154" s="33">
        <f>B143-B144-B145-B146-B147-B148-B149-B150-B151-B152-B153</f>
        <v>51474</v>
      </c>
      <c r="C154" s="30">
        <f t="shared" si="4"/>
        <v>30.331278799806725</v>
      </c>
    </row>
    <row r="156" spans="1:3" ht="15.75">
      <c r="A156" s="74" t="s">
        <v>44</v>
      </c>
      <c r="B156" s="74"/>
      <c r="C156" s="74"/>
    </row>
    <row r="157" spans="1:3" ht="30">
      <c r="A157" s="27" t="s">
        <v>37</v>
      </c>
      <c r="B157" s="32">
        <v>329261</v>
      </c>
      <c r="C157" s="29">
        <v>100</v>
      </c>
    </row>
    <row r="158" spans="1:3">
      <c r="A158" s="27" t="s">
        <v>21</v>
      </c>
      <c r="B158" s="32">
        <v>128661</v>
      </c>
      <c r="C158" s="30">
        <f t="shared" ref="C158:C168" si="5">B158/$B$157*100</f>
        <v>39.075687676341872</v>
      </c>
    </row>
    <row r="159" spans="1:3">
      <c r="A159" s="27" t="s">
        <v>19</v>
      </c>
      <c r="B159" s="32">
        <v>39027</v>
      </c>
      <c r="C159" s="30">
        <f t="shared" si="5"/>
        <v>11.852906964383877</v>
      </c>
    </row>
    <row r="160" spans="1:3">
      <c r="A160" s="27" t="s">
        <v>22</v>
      </c>
      <c r="B160" s="32">
        <v>24735</v>
      </c>
      <c r="C160" s="30">
        <f t="shared" si="5"/>
        <v>7.512277494145982</v>
      </c>
    </row>
    <row r="161" spans="1:3">
      <c r="A161" s="27" t="s">
        <v>6</v>
      </c>
      <c r="B161" s="32">
        <v>23284</v>
      </c>
      <c r="C161" s="30">
        <f t="shared" si="5"/>
        <v>7.0715936597410556</v>
      </c>
    </row>
    <row r="162" spans="1:3">
      <c r="A162" s="27" t="s">
        <v>5</v>
      </c>
      <c r="B162" s="32">
        <v>13552</v>
      </c>
      <c r="C162" s="30">
        <f t="shared" si="5"/>
        <v>4.1158837517956881</v>
      </c>
    </row>
    <row r="163" spans="1:3">
      <c r="A163" s="27" t="s">
        <v>9</v>
      </c>
      <c r="B163" s="32">
        <v>7857</v>
      </c>
      <c r="C163" s="30">
        <f t="shared" si="5"/>
        <v>2.3862528510816645</v>
      </c>
    </row>
    <row r="164" spans="1:3">
      <c r="A164" s="27" t="s">
        <v>23</v>
      </c>
      <c r="B164" s="32">
        <v>7821</v>
      </c>
      <c r="C164" s="30">
        <f t="shared" si="5"/>
        <v>2.3753192755898813</v>
      </c>
    </row>
    <row r="165" spans="1:3">
      <c r="A165" s="27" t="s">
        <v>11</v>
      </c>
      <c r="B165" s="32">
        <v>7503</v>
      </c>
      <c r="C165" s="30">
        <f t="shared" si="5"/>
        <v>2.2787393587457974</v>
      </c>
    </row>
    <row r="166" spans="1:3">
      <c r="A166" s="27" t="s">
        <v>30</v>
      </c>
      <c r="B166" s="32">
        <v>6959</v>
      </c>
      <c r="C166" s="30">
        <f t="shared" si="5"/>
        <v>2.1135208846477416</v>
      </c>
    </row>
    <row r="167" spans="1:3">
      <c r="A167" s="27" t="s">
        <v>29</v>
      </c>
      <c r="B167" s="32">
        <v>5881</v>
      </c>
      <c r="C167" s="30">
        <f t="shared" si="5"/>
        <v>1.7861210407549029</v>
      </c>
    </row>
    <row r="168" spans="1:3">
      <c r="A168" s="27" t="s">
        <v>35</v>
      </c>
      <c r="B168" s="33">
        <f>B157-B158-B159-B160-B161-B162-B163-B164-B165-B166-B167</f>
        <v>63981</v>
      </c>
      <c r="C168" s="30">
        <f t="shared" si="5"/>
        <v>19.431697042771539</v>
      </c>
    </row>
    <row r="170" spans="1:3" ht="15.75">
      <c r="A170" s="74" t="s">
        <v>45</v>
      </c>
      <c r="B170" s="74"/>
      <c r="C170" s="74"/>
    </row>
    <row r="171" spans="1:3" ht="30">
      <c r="A171" s="27" t="s">
        <v>37</v>
      </c>
      <c r="B171" s="32">
        <v>366418</v>
      </c>
      <c r="C171" s="29">
        <v>100</v>
      </c>
    </row>
    <row r="172" spans="1:3">
      <c r="A172" s="27" t="s">
        <v>21</v>
      </c>
      <c r="B172" s="32">
        <v>226754</v>
      </c>
      <c r="C172" s="30">
        <f t="shared" ref="C172:C182" si="6">B172/$B$171*100</f>
        <v>61.883968582329473</v>
      </c>
    </row>
    <row r="173" spans="1:3">
      <c r="A173" s="27" t="s">
        <v>23</v>
      </c>
      <c r="B173" s="32">
        <v>61915</v>
      </c>
      <c r="C173" s="30">
        <f t="shared" si="6"/>
        <v>16.897368579054522</v>
      </c>
    </row>
    <row r="174" spans="1:3">
      <c r="A174" s="27" t="s">
        <v>29</v>
      </c>
      <c r="B174" s="32">
        <v>23239</v>
      </c>
      <c r="C174" s="30">
        <f t="shared" si="6"/>
        <v>6.3422102625962689</v>
      </c>
    </row>
    <row r="175" spans="1:3">
      <c r="A175" s="27" t="s">
        <v>9</v>
      </c>
      <c r="B175" s="32">
        <v>8294</v>
      </c>
      <c r="C175" s="30">
        <f t="shared" si="6"/>
        <v>2.26353508834173</v>
      </c>
    </row>
    <row r="176" spans="1:3">
      <c r="A176" s="27" t="s">
        <v>30</v>
      </c>
      <c r="B176" s="32">
        <v>6813</v>
      </c>
      <c r="C176" s="30">
        <f t="shared" si="6"/>
        <v>1.859351887734773</v>
      </c>
    </row>
    <row r="177" spans="1:3">
      <c r="A177" s="27" t="s">
        <v>6</v>
      </c>
      <c r="B177" s="32">
        <v>3192</v>
      </c>
      <c r="C177" s="30">
        <f t="shared" si="6"/>
        <v>0.87113624330682449</v>
      </c>
    </row>
    <row r="178" spans="1:3" ht="30">
      <c r="A178" s="27" t="s">
        <v>46</v>
      </c>
      <c r="B178" s="32">
        <v>3087</v>
      </c>
      <c r="C178" s="30">
        <f t="shared" si="6"/>
        <v>0.84248044582962633</v>
      </c>
    </row>
    <row r="179" spans="1:3">
      <c r="A179" s="27" t="s">
        <v>47</v>
      </c>
      <c r="B179" s="32">
        <v>2581</v>
      </c>
      <c r="C179" s="30">
        <f t="shared" si="6"/>
        <v>0.70438679322522368</v>
      </c>
    </row>
    <row r="180" spans="1:3">
      <c r="A180" s="27" t="s">
        <v>5</v>
      </c>
      <c r="B180" s="32">
        <v>2398</v>
      </c>
      <c r="C180" s="30">
        <f t="shared" si="6"/>
        <v>0.65444383190782118</v>
      </c>
    </row>
    <row r="181" spans="1:3">
      <c r="A181" s="27" t="s">
        <v>28</v>
      </c>
      <c r="B181" s="32">
        <v>2085</v>
      </c>
      <c r="C181" s="30">
        <f t="shared" si="6"/>
        <v>0.56902226419007795</v>
      </c>
    </row>
    <row r="182" spans="1:3">
      <c r="A182" s="27" t="s">
        <v>35</v>
      </c>
      <c r="B182" s="33">
        <f>B171-B172-B173-B174-B175-B176-B177-B178-B179-B180-B181</f>
        <v>26060</v>
      </c>
      <c r="C182" s="30">
        <f t="shared" si="6"/>
        <v>7.1120960214836604</v>
      </c>
    </row>
  </sheetData>
  <mergeCells count="7">
    <mergeCell ref="A170:C170"/>
    <mergeCell ref="A1:C1"/>
    <mergeCell ref="A99:C99"/>
    <mergeCell ref="A114:C114"/>
    <mergeCell ref="A128:C128"/>
    <mergeCell ref="A142:C142"/>
    <mergeCell ref="A156:C15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2"/>
  <sheetViews>
    <sheetView workbookViewId="0">
      <selection activeCell="D17" sqref="D17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4" ht="15.75">
      <c r="A1" s="74" t="s">
        <v>33</v>
      </c>
      <c r="B1" s="74"/>
      <c r="C1" s="74"/>
    </row>
    <row r="2" spans="1:4">
      <c r="A2" s="27" t="s">
        <v>34</v>
      </c>
      <c r="B2" s="28">
        <v>1300698</v>
      </c>
      <c r="C2" s="29">
        <v>100</v>
      </c>
    </row>
    <row r="3" spans="1:4">
      <c r="A3" s="27" t="s">
        <v>28</v>
      </c>
      <c r="B3" s="28">
        <v>225928</v>
      </c>
      <c r="C3" s="30">
        <f>B3/$B$2*100</f>
        <v>17.369750703084037</v>
      </c>
    </row>
    <row r="4" spans="1:4">
      <c r="A4" s="27" t="s">
        <v>5</v>
      </c>
      <c r="B4" s="28">
        <v>178243</v>
      </c>
      <c r="C4" s="30">
        <f>B4/$B$2*100</f>
        <v>13.703642198265854</v>
      </c>
    </row>
    <row r="5" spans="1:4">
      <c r="A5" s="27" t="s">
        <v>26</v>
      </c>
      <c r="B5" s="28">
        <v>106985</v>
      </c>
      <c r="C5" s="30">
        <f>B5/$B$2*100</f>
        <v>8.2251990854141397</v>
      </c>
    </row>
    <row r="6" spans="1:4">
      <c r="A6" s="27" t="s">
        <v>9</v>
      </c>
      <c r="B6" s="28">
        <v>95369</v>
      </c>
      <c r="C6" s="30">
        <f>B6/$B$2*100</f>
        <v>7.332140127839053</v>
      </c>
    </row>
    <row r="7" spans="1:4">
      <c r="A7" s="27" t="s">
        <v>20</v>
      </c>
      <c r="B7" s="28">
        <v>87607</v>
      </c>
      <c r="C7" s="30">
        <f>B7/$B$2*100</f>
        <v>6.7353836171040475</v>
      </c>
    </row>
    <row r="8" spans="1:4">
      <c r="A8" s="27" t="s">
        <v>21</v>
      </c>
      <c r="B8" s="28">
        <v>86916</v>
      </c>
      <c r="C8" s="30">
        <f t="shared" ref="C8:C13" si="0">B8/$B$2*100</f>
        <v>6.682258295161521</v>
      </c>
      <c r="D8" s="27"/>
    </row>
    <row r="9" spans="1:4">
      <c r="A9" s="27" t="s">
        <v>19</v>
      </c>
      <c r="B9" s="28">
        <v>78538</v>
      </c>
      <c r="C9" s="30">
        <f>B9/$B$2*100</f>
        <v>6.0381425972823823</v>
      </c>
      <c r="D9" s="27"/>
    </row>
    <row r="10" spans="1:4">
      <c r="A10" s="27" t="s">
        <v>6</v>
      </c>
      <c r="B10" s="28">
        <v>37258</v>
      </c>
      <c r="C10" s="30">
        <f t="shared" si="0"/>
        <v>2.8644620042469504</v>
      </c>
      <c r="D10" s="27"/>
    </row>
    <row r="11" spans="1:4">
      <c r="A11" s="27" t="s">
        <v>14</v>
      </c>
      <c r="B11" s="28">
        <v>29767</v>
      </c>
      <c r="C11" s="30">
        <f t="shared" si="0"/>
        <v>2.2885404605834712</v>
      </c>
      <c r="D11" s="27"/>
    </row>
    <row r="12" spans="1:4">
      <c r="A12" s="27" t="s">
        <v>27</v>
      </c>
      <c r="B12" s="28">
        <v>28692</v>
      </c>
      <c r="C12" s="30">
        <f t="shared" si="0"/>
        <v>2.2058925284731736</v>
      </c>
      <c r="D12" s="27"/>
    </row>
    <row r="13" spans="1:4">
      <c r="A13" s="27" t="s">
        <v>35</v>
      </c>
      <c r="B13" s="31">
        <v>345395</v>
      </c>
      <c r="C13" s="30">
        <f t="shared" si="0"/>
        <v>26.554588382545376</v>
      </c>
    </row>
    <row r="15" spans="1:4" ht="15.75">
      <c r="A15" s="74"/>
      <c r="B15" s="74"/>
      <c r="C15" s="74"/>
    </row>
    <row r="16" spans="1:4">
      <c r="A16" s="27"/>
      <c r="B16" s="32"/>
      <c r="C16" s="29"/>
    </row>
    <row r="17" spans="1:3">
      <c r="A17" s="27"/>
      <c r="B17" s="32"/>
      <c r="C17" s="30"/>
    </row>
    <row r="18" spans="1:3">
      <c r="A18" s="27"/>
      <c r="B18" s="32"/>
      <c r="C18" s="30"/>
    </row>
    <row r="19" spans="1:3">
      <c r="A19" s="27"/>
      <c r="B19" s="32"/>
      <c r="C19" s="30"/>
    </row>
    <row r="20" spans="1:3">
      <c r="A20" s="27"/>
      <c r="B20" s="32"/>
      <c r="C20" s="30"/>
    </row>
    <row r="21" spans="1:3">
      <c r="A21" s="27"/>
      <c r="B21" s="32"/>
      <c r="C21" s="30"/>
    </row>
    <row r="22" spans="1:3">
      <c r="A22" s="27"/>
      <c r="B22" s="32"/>
      <c r="C22" s="30"/>
    </row>
    <row r="23" spans="1:3">
      <c r="A23" s="27"/>
      <c r="B23" s="32"/>
      <c r="C23" s="30"/>
    </row>
    <row r="24" spans="1:3">
      <c r="A24" s="27"/>
      <c r="B24" s="32"/>
      <c r="C24" s="30"/>
    </row>
    <row r="25" spans="1:3">
      <c r="A25" s="27"/>
      <c r="B25" s="32"/>
      <c r="C25" s="30"/>
    </row>
    <row r="26" spans="1:3">
      <c r="A26" s="27"/>
      <c r="B26" s="32"/>
      <c r="C26" s="30"/>
    </row>
    <row r="27" spans="1:3">
      <c r="A27" s="27"/>
      <c r="B27" s="33"/>
      <c r="C27" s="30"/>
    </row>
    <row r="29" spans="1:3" ht="15.75">
      <c r="A29" s="74"/>
      <c r="B29" s="74"/>
      <c r="C29" s="74"/>
    </row>
    <row r="30" spans="1:3">
      <c r="A30" s="27"/>
      <c r="B30" s="32"/>
      <c r="C30" s="29"/>
    </row>
    <row r="31" spans="1:3">
      <c r="A31" s="27"/>
      <c r="B31" s="32"/>
      <c r="C31" s="30"/>
    </row>
    <row r="32" spans="1:3">
      <c r="A32" s="27"/>
      <c r="B32" s="32"/>
      <c r="C32" s="30"/>
    </row>
    <row r="33" spans="1:3">
      <c r="A33" s="27"/>
      <c r="B33" s="32"/>
      <c r="C33" s="30"/>
    </row>
    <row r="34" spans="1:3">
      <c r="A34" s="27"/>
      <c r="B34" s="32"/>
      <c r="C34" s="30"/>
    </row>
    <row r="35" spans="1:3">
      <c r="A35" s="27"/>
      <c r="B35" s="32"/>
      <c r="C35" s="30"/>
    </row>
    <row r="36" spans="1:3">
      <c r="A36" s="27"/>
      <c r="B36" s="32"/>
      <c r="C36" s="30"/>
    </row>
    <row r="37" spans="1:3">
      <c r="A37" s="27"/>
      <c r="B37" s="32"/>
      <c r="C37" s="30"/>
    </row>
    <row r="38" spans="1:3">
      <c r="A38" s="27"/>
      <c r="B38" s="32"/>
      <c r="C38" s="30"/>
    </row>
    <row r="39" spans="1:3">
      <c r="A39" s="27"/>
      <c r="B39" s="32"/>
      <c r="C39" s="30"/>
    </row>
    <row r="40" spans="1:3">
      <c r="A40" s="27"/>
      <c r="B40" s="32"/>
      <c r="C40" s="30"/>
    </row>
    <row r="41" spans="1:3">
      <c r="A41" s="27"/>
      <c r="B41" s="33"/>
      <c r="C41" s="30"/>
    </row>
    <row r="44" spans="1:3" ht="15.75">
      <c r="A44" s="74"/>
      <c r="B44" s="74"/>
      <c r="C44" s="74"/>
    </row>
    <row r="45" spans="1:3">
      <c r="A45" s="27"/>
      <c r="B45" s="32"/>
      <c r="C45" s="29"/>
    </row>
    <row r="46" spans="1:3">
      <c r="A46" s="27"/>
      <c r="B46" s="32"/>
      <c r="C46" s="30"/>
    </row>
    <row r="47" spans="1:3">
      <c r="A47" s="27"/>
      <c r="B47" s="32"/>
      <c r="C47" s="30"/>
    </row>
    <row r="48" spans="1:3">
      <c r="A48" s="27"/>
      <c r="B48" s="32"/>
      <c r="C48" s="30"/>
    </row>
    <row r="49" spans="1:3">
      <c r="A49" s="27"/>
      <c r="B49" s="32"/>
      <c r="C49" s="30"/>
    </row>
    <row r="50" spans="1:3">
      <c r="A50" s="27"/>
      <c r="B50" s="32"/>
      <c r="C50" s="30"/>
    </row>
    <row r="51" spans="1:3">
      <c r="A51" s="27"/>
      <c r="B51" s="32"/>
      <c r="C51" s="30"/>
    </row>
    <row r="52" spans="1:3">
      <c r="A52" s="27"/>
      <c r="B52" s="32"/>
      <c r="C52" s="30"/>
    </row>
    <row r="53" spans="1:3">
      <c r="A53" s="27"/>
      <c r="B53" s="32"/>
      <c r="C53" s="30"/>
    </row>
    <row r="54" spans="1:3">
      <c r="A54" s="27"/>
      <c r="B54" s="32"/>
      <c r="C54" s="30"/>
    </row>
    <row r="55" spans="1:3">
      <c r="A55" s="27"/>
      <c r="B55" s="32"/>
      <c r="C55" s="30"/>
    </row>
    <row r="56" spans="1:3">
      <c r="A56" s="27"/>
      <c r="B56" s="33"/>
      <c r="C56" s="30"/>
    </row>
    <row r="58" spans="1:3" ht="15.75">
      <c r="A58" s="74"/>
      <c r="B58" s="74"/>
      <c r="C58" s="74"/>
    </row>
    <row r="59" spans="1:3">
      <c r="A59" s="27"/>
      <c r="B59" s="32"/>
      <c r="C59" s="29"/>
    </row>
    <row r="60" spans="1:3">
      <c r="A60" s="27"/>
      <c r="B60" s="32"/>
      <c r="C60" s="30"/>
    </row>
    <row r="61" spans="1:3">
      <c r="A61" s="27"/>
      <c r="B61" s="32"/>
      <c r="C61" s="30"/>
    </row>
    <row r="62" spans="1:3">
      <c r="A62" s="27"/>
      <c r="B62" s="32"/>
      <c r="C62" s="30"/>
    </row>
    <row r="63" spans="1:3">
      <c r="A63" s="27"/>
      <c r="B63" s="32"/>
      <c r="C63" s="30"/>
    </row>
    <row r="64" spans="1:3">
      <c r="A64" s="27"/>
      <c r="B64" s="32"/>
      <c r="C64" s="30"/>
    </row>
    <row r="65" spans="1:3">
      <c r="A65" s="27"/>
      <c r="B65" s="32"/>
      <c r="C65" s="30"/>
    </row>
    <row r="66" spans="1:3">
      <c r="A66" s="27"/>
      <c r="B66" s="32"/>
      <c r="C66" s="30"/>
    </row>
    <row r="67" spans="1:3">
      <c r="A67" s="27"/>
      <c r="B67" s="32"/>
      <c r="C67" s="30"/>
    </row>
    <row r="68" spans="1:3">
      <c r="A68" s="27"/>
      <c r="B68" s="32"/>
      <c r="C68" s="30"/>
    </row>
    <row r="69" spans="1:3">
      <c r="A69" s="27"/>
      <c r="B69" s="32"/>
      <c r="C69" s="30"/>
    </row>
    <row r="70" spans="1:3">
      <c r="A70" s="27"/>
      <c r="B70" s="33"/>
      <c r="C70" s="30"/>
    </row>
    <row r="72" spans="1:3" ht="15.75">
      <c r="A72" s="74"/>
      <c r="B72" s="74"/>
      <c r="C72" s="74"/>
    </row>
    <row r="73" spans="1:3">
      <c r="A73" s="27"/>
      <c r="B73" s="32"/>
      <c r="C73" s="29"/>
    </row>
    <row r="74" spans="1:3">
      <c r="A74" s="27"/>
      <c r="B74" s="32"/>
      <c r="C74" s="30"/>
    </row>
    <row r="75" spans="1:3">
      <c r="A75" s="27"/>
      <c r="B75" s="32"/>
      <c r="C75" s="30"/>
    </row>
    <row r="76" spans="1:3">
      <c r="A76" s="27"/>
      <c r="B76" s="32"/>
      <c r="C76" s="30"/>
    </row>
    <row r="77" spans="1:3">
      <c r="A77" s="27"/>
      <c r="B77" s="32"/>
      <c r="C77" s="30"/>
    </row>
    <row r="78" spans="1:3">
      <c r="A78" s="27"/>
      <c r="B78" s="32"/>
      <c r="C78" s="30"/>
    </row>
    <row r="79" spans="1:3">
      <c r="A79" s="27"/>
      <c r="B79" s="32"/>
      <c r="C79" s="30"/>
    </row>
    <row r="80" spans="1:3">
      <c r="A80" s="27"/>
      <c r="B80" s="32"/>
      <c r="C80" s="30"/>
    </row>
    <row r="81" spans="1:3">
      <c r="A81" s="27"/>
      <c r="B81" s="32"/>
      <c r="C81" s="30"/>
    </row>
    <row r="82" spans="1:3">
      <c r="A82" s="27"/>
      <c r="B82" s="32"/>
      <c r="C82" s="30"/>
    </row>
    <row r="83" spans="1:3">
      <c r="A83" s="27"/>
      <c r="B83" s="32"/>
      <c r="C83" s="30"/>
    </row>
    <row r="84" spans="1:3">
      <c r="A84" s="27"/>
      <c r="B84" s="33"/>
      <c r="C84" s="30"/>
    </row>
    <row r="86" spans="1:3" ht="15.75">
      <c r="A86" s="74"/>
      <c r="B86" s="74"/>
      <c r="C86" s="74"/>
    </row>
    <row r="87" spans="1:3">
      <c r="A87" s="27"/>
      <c r="B87" s="32"/>
      <c r="C87" s="29"/>
    </row>
    <row r="88" spans="1:3">
      <c r="A88" s="27"/>
      <c r="B88" s="32"/>
      <c r="C88" s="30"/>
    </row>
    <row r="89" spans="1:3">
      <c r="A89" s="27"/>
      <c r="B89" s="32"/>
      <c r="C89" s="30"/>
    </row>
    <row r="90" spans="1:3">
      <c r="A90" s="27"/>
      <c r="B90" s="32"/>
      <c r="C90" s="30"/>
    </row>
    <row r="91" spans="1:3">
      <c r="A91" s="27"/>
      <c r="B91" s="32"/>
      <c r="C91" s="30"/>
    </row>
    <row r="92" spans="1:3">
      <c r="A92" s="27"/>
      <c r="B92" s="32"/>
      <c r="C92" s="30"/>
    </row>
    <row r="93" spans="1:3">
      <c r="A93" s="27"/>
      <c r="B93" s="32"/>
      <c r="C93" s="30"/>
    </row>
    <row r="94" spans="1:3">
      <c r="A94" s="27"/>
      <c r="B94" s="32"/>
      <c r="C94" s="30"/>
    </row>
    <row r="95" spans="1:3">
      <c r="A95" s="27"/>
      <c r="B95" s="32"/>
      <c r="C95" s="30"/>
    </row>
    <row r="96" spans="1:3">
      <c r="A96" s="27"/>
      <c r="B96" s="32"/>
      <c r="C96" s="30"/>
    </row>
    <row r="97" spans="1:3">
      <c r="A97" s="27"/>
      <c r="B97" s="32"/>
      <c r="C97" s="30"/>
    </row>
    <row r="98" spans="1:3">
      <c r="A98" s="27"/>
      <c r="B98" s="33"/>
      <c r="C98" s="30"/>
    </row>
    <row r="100" spans="1:3" ht="15.75">
      <c r="A100" s="74"/>
      <c r="B100" s="74"/>
      <c r="C100" s="74"/>
    </row>
    <row r="101" spans="1:3">
      <c r="A101" s="27"/>
      <c r="B101" s="32"/>
      <c r="C101" s="29"/>
    </row>
    <row r="102" spans="1:3">
      <c r="A102" s="27"/>
      <c r="B102" s="32"/>
      <c r="C102" s="30"/>
    </row>
    <row r="103" spans="1:3">
      <c r="A103" s="27"/>
      <c r="B103" s="32"/>
      <c r="C103" s="30"/>
    </row>
    <row r="104" spans="1:3">
      <c r="A104" s="27"/>
      <c r="B104" s="32"/>
      <c r="C104" s="30"/>
    </row>
    <row r="105" spans="1:3">
      <c r="A105" s="27"/>
      <c r="B105" s="32"/>
      <c r="C105" s="30"/>
    </row>
    <row r="106" spans="1:3">
      <c r="A106" s="27"/>
      <c r="B106" s="32"/>
      <c r="C106" s="30"/>
    </row>
    <row r="107" spans="1:3">
      <c r="A107" s="27"/>
      <c r="B107" s="32"/>
      <c r="C107" s="30"/>
    </row>
    <row r="108" spans="1:3">
      <c r="A108" s="27"/>
      <c r="B108" s="32"/>
      <c r="C108" s="30"/>
    </row>
    <row r="109" spans="1:3">
      <c r="A109" s="27"/>
      <c r="B109" s="32"/>
      <c r="C109" s="30"/>
    </row>
    <row r="110" spans="1:3">
      <c r="A110" s="27"/>
      <c r="B110" s="32"/>
      <c r="C110" s="30"/>
    </row>
    <row r="111" spans="1:3">
      <c r="A111" s="27"/>
      <c r="B111" s="32"/>
      <c r="C111" s="30"/>
    </row>
    <row r="112" spans="1:3">
      <c r="A112" s="27"/>
      <c r="B112" s="33"/>
      <c r="C112" s="30"/>
    </row>
  </sheetData>
  <mergeCells count="8">
    <mergeCell ref="A86:C86"/>
    <mergeCell ref="A100:C100"/>
    <mergeCell ref="A1:C1"/>
    <mergeCell ref="A15:C15"/>
    <mergeCell ref="A29:C29"/>
    <mergeCell ref="A44:C44"/>
    <mergeCell ref="A58:C58"/>
    <mergeCell ref="A72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zoomScaleSheetLayoutView="100" workbookViewId="0">
      <selection activeCell="R19" sqref="R19"/>
    </sheetView>
  </sheetViews>
  <sheetFormatPr defaultRowHeight="15"/>
  <cols>
    <col min="1" max="1" width="16.85546875" customWidth="1"/>
    <col min="2" max="2" width="9.140625" customWidth="1"/>
    <col min="17" max="17" width="3.5703125" customWidth="1"/>
  </cols>
  <sheetData>
    <row r="1" spans="1:2" ht="33" customHeight="1">
      <c r="A1" s="69" t="s">
        <v>0</v>
      </c>
      <c r="B1" s="69"/>
    </row>
    <row r="3" spans="1:2" hidden="1"/>
    <row r="4" spans="1:2" hidden="1"/>
    <row r="5" spans="1:2" hidden="1"/>
    <row r="6" spans="1:2" hidden="1"/>
    <row r="7" spans="1:2" hidden="1"/>
  </sheetData>
  <mergeCells count="1">
    <mergeCell ref="A1:B1"/>
  </mergeCells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zoomScaleNormal="100" workbookViewId="0">
      <selection activeCell="K8" sqref="K8"/>
    </sheetView>
  </sheetViews>
  <sheetFormatPr defaultRowHeight="15"/>
  <cols>
    <col min="1" max="1" width="43.85546875" customWidth="1"/>
    <col min="2" max="10" width="8.7109375" customWidth="1"/>
  </cols>
  <sheetData>
    <row r="1" spans="1:15" ht="18.75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>
      <c r="A2" s="6"/>
      <c r="B2" s="6">
        <v>2010</v>
      </c>
      <c r="C2" s="6">
        <v>2011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7">
        <v>2020</v>
      </c>
    </row>
    <row r="3" spans="1:15">
      <c r="A3" s="8" t="s">
        <v>2</v>
      </c>
      <c r="B3" s="9">
        <v>34.746498000000003</v>
      </c>
      <c r="C3" s="9">
        <v>37.399453999999999</v>
      </c>
      <c r="D3" s="9">
        <v>41.065067000000006</v>
      </c>
      <c r="E3" s="9">
        <v>42.635162999999999</v>
      </c>
      <c r="F3" s="9">
        <v>44.218887000000002</v>
      </c>
      <c r="G3" s="9">
        <v>49.284209000000004</v>
      </c>
      <c r="H3" s="9">
        <v>54.430931000000001</v>
      </c>
      <c r="I3" s="9">
        <v>61.563203999999999</v>
      </c>
      <c r="J3" s="9">
        <v>71.538081000000005</v>
      </c>
      <c r="K3" s="9">
        <v>76.041739000000007</v>
      </c>
      <c r="L3" s="10">
        <v>47.382458</v>
      </c>
      <c r="M3" s="11"/>
      <c r="N3" s="12"/>
      <c r="O3" s="12"/>
    </row>
    <row r="4" spans="1:15" ht="30">
      <c r="A4" s="13" t="s">
        <v>3</v>
      </c>
      <c r="B4" s="9">
        <v>24.025746999999999</v>
      </c>
      <c r="C4" s="9">
        <v>27.112424999999998</v>
      </c>
      <c r="D4" s="9">
        <v>30.235199999999999</v>
      </c>
      <c r="E4" s="9">
        <v>31.732948</v>
      </c>
      <c r="F4" s="9">
        <v>33.159819999999996</v>
      </c>
      <c r="G4" s="9">
        <v>36.817349999999998</v>
      </c>
      <c r="H4" s="9">
        <v>42.981377999999999</v>
      </c>
      <c r="I4" s="9">
        <v>48.411738999999997</v>
      </c>
      <c r="J4" s="9">
        <v>57.243105999999997</v>
      </c>
      <c r="K4" s="9">
        <v>61.058700999999999</v>
      </c>
      <c r="L4" s="10">
        <v>38.309936999999998</v>
      </c>
      <c r="M4" s="11"/>
      <c r="N4" s="12"/>
      <c r="O4" s="12"/>
    </row>
    <row r="5" spans="1:15">
      <c r="A5" s="13" t="s">
        <v>4</v>
      </c>
      <c r="B5" s="9">
        <v>10.720751</v>
      </c>
      <c r="C5" s="9">
        <v>10.287029</v>
      </c>
      <c r="D5" s="9">
        <v>10.829867</v>
      </c>
      <c r="E5" s="9">
        <v>10.902215</v>
      </c>
      <c r="F5" s="9">
        <v>11.059066999999999</v>
      </c>
      <c r="G5" s="9">
        <v>12.466859000000001</v>
      </c>
      <c r="H5" s="9">
        <v>11.449553</v>
      </c>
      <c r="I5" s="9">
        <v>13.151465</v>
      </c>
      <c r="J5" s="9">
        <v>14.294975000000001</v>
      </c>
      <c r="K5" s="9">
        <v>14.983038000000001</v>
      </c>
      <c r="L5" s="10">
        <v>9.0725210000000001</v>
      </c>
      <c r="M5" s="11"/>
      <c r="N5" s="12"/>
      <c r="O5" s="12"/>
    </row>
    <row r="6" spans="1:15" ht="19.5" customHeight="1">
      <c r="A6" s="14"/>
      <c r="B6" s="14"/>
      <c r="C6" s="14"/>
      <c r="D6" s="14"/>
      <c r="E6" s="14"/>
      <c r="F6" s="14"/>
      <c r="G6" s="14"/>
      <c r="H6" s="14"/>
      <c r="I6" s="14"/>
      <c r="L6" s="11"/>
      <c r="M6" s="11"/>
      <c r="N6" s="12"/>
      <c r="O6" s="12"/>
    </row>
    <row r="7" spans="1:15">
      <c r="A7" s="15"/>
      <c r="B7" s="16"/>
      <c r="C7" s="16"/>
      <c r="D7" s="16"/>
      <c r="E7" s="16"/>
      <c r="F7" s="16"/>
      <c r="G7" s="16"/>
      <c r="H7" s="16"/>
      <c r="L7" s="11"/>
      <c r="M7" s="11"/>
      <c r="N7" s="12"/>
      <c r="O7" s="12"/>
    </row>
    <row r="8" spans="1:15">
      <c r="A8" s="15"/>
      <c r="B8" s="16"/>
      <c r="C8" s="16"/>
      <c r="D8" s="16"/>
      <c r="E8" s="16"/>
      <c r="F8" s="16"/>
      <c r="G8" s="16"/>
      <c r="H8" s="16"/>
      <c r="L8" s="11"/>
      <c r="M8" s="11"/>
      <c r="N8" s="12"/>
      <c r="O8" s="12"/>
    </row>
    <row r="9" spans="1:15">
      <c r="A9" s="15"/>
      <c r="B9" s="16"/>
      <c r="C9" s="16"/>
      <c r="D9" s="16"/>
      <c r="E9" s="16"/>
      <c r="F9" s="16"/>
      <c r="G9" s="16"/>
      <c r="H9" s="16"/>
    </row>
  </sheetData>
  <mergeCells count="1">
    <mergeCell ref="A1:L1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zoomScaleNormal="100" workbookViewId="0">
      <selection activeCell="B4" sqref="B4"/>
    </sheetView>
  </sheetViews>
  <sheetFormatPr defaultRowHeight="15"/>
  <cols>
    <col min="1" max="1" width="35.7109375" customWidth="1"/>
    <col min="2" max="2" width="8.7109375" bestFit="1" customWidth="1"/>
    <col min="3" max="3" width="11.28515625" customWidth="1"/>
  </cols>
  <sheetData>
    <row r="1" spans="1:3">
      <c r="A1" s="71" t="s">
        <v>57</v>
      </c>
      <c r="B1" s="71"/>
      <c r="C1" s="71"/>
    </row>
    <row r="2" spans="1:3">
      <c r="A2" s="72"/>
      <c r="B2" s="72"/>
      <c r="C2" s="72"/>
    </row>
    <row r="3" spans="1:3">
      <c r="A3" s="50"/>
      <c r="B3" s="49">
        <v>2020</v>
      </c>
      <c r="C3" s="48" t="s">
        <v>56</v>
      </c>
    </row>
    <row r="4" spans="1:3" ht="27.75" customHeight="1">
      <c r="A4" s="47" t="s">
        <v>55</v>
      </c>
      <c r="B4" s="46">
        <v>47382458</v>
      </c>
      <c r="C4" s="45">
        <f>SUM(C5:C10)</f>
        <v>100</v>
      </c>
    </row>
    <row r="5" spans="1:3">
      <c r="A5" s="44" t="s">
        <v>49</v>
      </c>
      <c r="B5" s="43">
        <v>25236379</v>
      </c>
      <c r="C5" s="42">
        <f t="shared" ref="C5:C10" si="0">B5/$B$4*100</f>
        <v>53.261016978055466</v>
      </c>
    </row>
    <row r="6" spans="1:3" ht="25.5">
      <c r="A6" s="44" t="s">
        <v>50</v>
      </c>
      <c r="B6" s="43">
        <v>1113246</v>
      </c>
      <c r="C6" s="42">
        <f t="shared" si="0"/>
        <v>2.3494897626459141</v>
      </c>
    </row>
    <row r="7" spans="1:3" ht="25.5">
      <c r="A7" s="44" t="s">
        <v>51</v>
      </c>
      <c r="B7" s="43">
        <v>3634672</v>
      </c>
      <c r="C7" s="42">
        <f t="shared" si="0"/>
        <v>7.6709232771334914</v>
      </c>
    </row>
    <row r="8" spans="1:3">
      <c r="A8" s="44" t="s">
        <v>52</v>
      </c>
      <c r="B8" s="43">
        <v>114252</v>
      </c>
      <c r="C8" s="42">
        <f t="shared" si="0"/>
        <v>0.24112721210030938</v>
      </c>
    </row>
    <row r="9" spans="1:3">
      <c r="A9" s="44" t="s">
        <v>53</v>
      </c>
      <c r="B9" s="43">
        <v>2169029</v>
      </c>
      <c r="C9" s="42">
        <f t="shared" si="0"/>
        <v>4.5777046855610575</v>
      </c>
    </row>
    <row r="10" spans="1:3">
      <c r="A10" s="41" t="s">
        <v>54</v>
      </c>
      <c r="B10" s="40">
        <v>15114880</v>
      </c>
      <c r="C10" s="39">
        <f t="shared" si="0"/>
        <v>31.899738084503763</v>
      </c>
    </row>
    <row r="11" spans="1:3">
      <c r="C11" s="38"/>
    </row>
  </sheetData>
  <mergeCells count="1">
    <mergeCell ref="A1:C2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R29" sqref="R29"/>
    </sheetView>
  </sheetViews>
  <sheetFormatPr defaultColWidth="8.7109375" defaultRowHeight="12.75"/>
  <cols>
    <col min="1" max="1" width="37.42578125" style="24" customWidth="1"/>
    <col min="2" max="4" width="13.140625" style="24" customWidth="1"/>
    <col min="5" max="256" width="8.7109375" style="18"/>
    <col min="257" max="257" width="37.42578125" style="18" customWidth="1"/>
    <col min="258" max="260" width="13.140625" style="18" customWidth="1"/>
    <col min="261" max="512" width="8.7109375" style="18"/>
    <col min="513" max="513" width="37.42578125" style="18" customWidth="1"/>
    <col min="514" max="516" width="13.140625" style="18" customWidth="1"/>
    <col min="517" max="768" width="8.7109375" style="18"/>
    <col min="769" max="769" width="37.42578125" style="18" customWidth="1"/>
    <col min="770" max="772" width="13.140625" style="18" customWidth="1"/>
    <col min="773" max="1024" width="8.7109375" style="18"/>
    <col min="1025" max="1025" width="37.42578125" style="18" customWidth="1"/>
    <col min="1026" max="1028" width="13.140625" style="18" customWidth="1"/>
    <col min="1029" max="1280" width="8.7109375" style="18"/>
    <col min="1281" max="1281" width="37.42578125" style="18" customWidth="1"/>
    <col min="1282" max="1284" width="13.140625" style="18" customWidth="1"/>
    <col min="1285" max="1536" width="8.7109375" style="18"/>
    <col min="1537" max="1537" width="37.42578125" style="18" customWidth="1"/>
    <col min="1538" max="1540" width="13.140625" style="18" customWidth="1"/>
    <col min="1541" max="1792" width="8.7109375" style="18"/>
    <col min="1793" max="1793" width="37.42578125" style="18" customWidth="1"/>
    <col min="1794" max="1796" width="13.140625" style="18" customWidth="1"/>
    <col min="1797" max="2048" width="8.7109375" style="18"/>
    <col min="2049" max="2049" width="37.42578125" style="18" customWidth="1"/>
    <col min="2050" max="2052" width="13.140625" style="18" customWidth="1"/>
    <col min="2053" max="2304" width="8.7109375" style="18"/>
    <col min="2305" max="2305" width="37.42578125" style="18" customWidth="1"/>
    <col min="2306" max="2308" width="13.140625" style="18" customWidth="1"/>
    <col min="2309" max="2560" width="8.7109375" style="18"/>
    <col min="2561" max="2561" width="37.42578125" style="18" customWidth="1"/>
    <col min="2562" max="2564" width="13.140625" style="18" customWidth="1"/>
    <col min="2565" max="2816" width="8.7109375" style="18"/>
    <col min="2817" max="2817" width="37.42578125" style="18" customWidth="1"/>
    <col min="2818" max="2820" width="13.140625" style="18" customWidth="1"/>
    <col min="2821" max="3072" width="8.7109375" style="18"/>
    <col min="3073" max="3073" width="37.42578125" style="18" customWidth="1"/>
    <col min="3074" max="3076" width="13.140625" style="18" customWidth="1"/>
    <col min="3077" max="3328" width="8.7109375" style="18"/>
    <col min="3329" max="3329" width="37.42578125" style="18" customWidth="1"/>
    <col min="3330" max="3332" width="13.140625" style="18" customWidth="1"/>
    <col min="3333" max="3584" width="8.7109375" style="18"/>
    <col min="3585" max="3585" width="37.42578125" style="18" customWidth="1"/>
    <col min="3586" max="3588" width="13.140625" style="18" customWidth="1"/>
    <col min="3589" max="3840" width="8.7109375" style="18"/>
    <col min="3841" max="3841" width="37.42578125" style="18" customWidth="1"/>
    <col min="3842" max="3844" width="13.140625" style="18" customWidth="1"/>
    <col min="3845" max="4096" width="8.7109375" style="18"/>
    <col min="4097" max="4097" width="37.42578125" style="18" customWidth="1"/>
    <col min="4098" max="4100" width="13.140625" style="18" customWidth="1"/>
    <col min="4101" max="4352" width="8.7109375" style="18"/>
    <col min="4353" max="4353" width="37.42578125" style="18" customWidth="1"/>
    <col min="4354" max="4356" width="13.140625" style="18" customWidth="1"/>
    <col min="4357" max="4608" width="8.7109375" style="18"/>
    <col min="4609" max="4609" width="37.42578125" style="18" customWidth="1"/>
    <col min="4610" max="4612" width="13.140625" style="18" customWidth="1"/>
    <col min="4613" max="4864" width="8.7109375" style="18"/>
    <col min="4865" max="4865" width="37.42578125" style="18" customWidth="1"/>
    <col min="4866" max="4868" width="13.140625" style="18" customWidth="1"/>
    <col min="4869" max="5120" width="8.7109375" style="18"/>
    <col min="5121" max="5121" width="37.42578125" style="18" customWidth="1"/>
    <col min="5122" max="5124" width="13.140625" style="18" customWidth="1"/>
    <col min="5125" max="5376" width="8.7109375" style="18"/>
    <col min="5377" max="5377" width="37.42578125" style="18" customWidth="1"/>
    <col min="5378" max="5380" width="13.140625" style="18" customWidth="1"/>
    <col min="5381" max="5632" width="8.7109375" style="18"/>
    <col min="5633" max="5633" width="37.42578125" style="18" customWidth="1"/>
    <col min="5634" max="5636" width="13.140625" style="18" customWidth="1"/>
    <col min="5637" max="5888" width="8.7109375" style="18"/>
    <col min="5889" max="5889" width="37.42578125" style="18" customWidth="1"/>
    <col min="5890" max="5892" width="13.140625" style="18" customWidth="1"/>
    <col min="5893" max="6144" width="8.7109375" style="18"/>
    <col min="6145" max="6145" width="37.42578125" style="18" customWidth="1"/>
    <col min="6146" max="6148" width="13.140625" style="18" customWidth="1"/>
    <col min="6149" max="6400" width="8.7109375" style="18"/>
    <col min="6401" max="6401" width="37.42578125" style="18" customWidth="1"/>
    <col min="6402" max="6404" width="13.140625" style="18" customWidth="1"/>
    <col min="6405" max="6656" width="8.7109375" style="18"/>
    <col min="6657" max="6657" width="37.42578125" style="18" customWidth="1"/>
    <col min="6658" max="6660" width="13.140625" style="18" customWidth="1"/>
    <col min="6661" max="6912" width="8.7109375" style="18"/>
    <col min="6913" max="6913" width="37.42578125" style="18" customWidth="1"/>
    <col min="6914" max="6916" width="13.140625" style="18" customWidth="1"/>
    <col min="6917" max="7168" width="8.7109375" style="18"/>
    <col min="7169" max="7169" width="37.42578125" style="18" customWidth="1"/>
    <col min="7170" max="7172" width="13.140625" style="18" customWidth="1"/>
    <col min="7173" max="7424" width="8.7109375" style="18"/>
    <col min="7425" max="7425" width="37.42578125" style="18" customWidth="1"/>
    <col min="7426" max="7428" width="13.140625" style="18" customWidth="1"/>
    <col min="7429" max="7680" width="8.7109375" style="18"/>
    <col min="7681" max="7681" width="37.42578125" style="18" customWidth="1"/>
    <col min="7682" max="7684" width="13.140625" style="18" customWidth="1"/>
    <col min="7685" max="7936" width="8.7109375" style="18"/>
    <col min="7937" max="7937" width="37.42578125" style="18" customWidth="1"/>
    <col min="7938" max="7940" width="13.140625" style="18" customWidth="1"/>
    <col min="7941" max="8192" width="8.7109375" style="18"/>
    <col min="8193" max="8193" width="37.42578125" style="18" customWidth="1"/>
    <col min="8194" max="8196" width="13.140625" style="18" customWidth="1"/>
    <col min="8197" max="8448" width="8.7109375" style="18"/>
    <col min="8449" max="8449" width="37.42578125" style="18" customWidth="1"/>
    <col min="8450" max="8452" width="13.140625" style="18" customWidth="1"/>
    <col min="8453" max="8704" width="8.7109375" style="18"/>
    <col min="8705" max="8705" width="37.42578125" style="18" customWidth="1"/>
    <col min="8706" max="8708" width="13.140625" style="18" customWidth="1"/>
    <col min="8709" max="8960" width="8.7109375" style="18"/>
    <col min="8961" max="8961" width="37.42578125" style="18" customWidth="1"/>
    <col min="8962" max="8964" width="13.140625" style="18" customWidth="1"/>
    <col min="8965" max="9216" width="8.7109375" style="18"/>
    <col min="9217" max="9217" width="37.42578125" style="18" customWidth="1"/>
    <col min="9218" max="9220" width="13.140625" style="18" customWidth="1"/>
    <col min="9221" max="9472" width="8.7109375" style="18"/>
    <col min="9473" max="9473" width="37.42578125" style="18" customWidth="1"/>
    <col min="9474" max="9476" width="13.140625" style="18" customWidth="1"/>
    <col min="9477" max="9728" width="8.7109375" style="18"/>
    <col min="9729" max="9729" width="37.42578125" style="18" customWidth="1"/>
    <col min="9730" max="9732" width="13.140625" style="18" customWidth="1"/>
    <col min="9733" max="9984" width="8.7109375" style="18"/>
    <col min="9985" max="9985" width="37.42578125" style="18" customWidth="1"/>
    <col min="9986" max="9988" width="13.140625" style="18" customWidth="1"/>
    <col min="9989" max="10240" width="8.7109375" style="18"/>
    <col min="10241" max="10241" width="37.42578125" style="18" customWidth="1"/>
    <col min="10242" max="10244" width="13.140625" style="18" customWidth="1"/>
    <col min="10245" max="10496" width="8.7109375" style="18"/>
    <col min="10497" max="10497" width="37.42578125" style="18" customWidth="1"/>
    <col min="10498" max="10500" width="13.140625" style="18" customWidth="1"/>
    <col min="10501" max="10752" width="8.7109375" style="18"/>
    <col min="10753" max="10753" width="37.42578125" style="18" customWidth="1"/>
    <col min="10754" max="10756" width="13.140625" style="18" customWidth="1"/>
    <col min="10757" max="11008" width="8.7109375" style="18"/>
    <col min="11009" max="11009" width="37.42578125" style="18" customWidth="1"/>
    <col min="11010" max="11012" width="13.140625" style="18" customWidth="1"/>
    <col min="11013" max="11264" width="8.7109375" style="18"/>
    <col min="11265" max="11265" width="37.42578125" style="18" customWidth="1"/>
    <col min="11266" max="11268" width="13.140625" style="18" customWidth="1"/>
    <col min="11269" max="11520" width="8.7109375" style="18"/>
    <col min="11521" max="11521" width="37.42578125" style="18" customWidth="1"/>
    <col min="11522" max="11524" width="13.140625" style="18" customWidth="1"/>
    <col min="11525" max="11776" width="8.7109375" style="18"/>
    <col min="11777" max="11777" width="37.42578125" style="18" customWidth="1"/>
    <col min="11778" max="11780" width="13.140625" style="18" customWidth="1"/>
    <col min="11781" max="12032" width="8.7109375" style="18"/>
    <col min="12033" max="12033" width="37.42578125" style="18" customWidth="1"/>
    <col min="12034" max="12036" width="13.140625" style="18" customWidth="1"/>
    <col min="12037" max="12288" width="8.7109375" style="18"/>
    <col min="12289" max="12289" width="37.42578125" style="18" customWidth="1"/>
    <col min="12290" max="12292" width="13.140625" style="18" customWidth="1"/>
    <col min="12293" max="12544" width="8.7109375" style="18"/>
    <col min="12545" max="12545" width="37.42578125" style="18" customWidth="1"/>
    <col min="12546" max="12548" width="13.140625" style="18" customWidth="1"/>
    <col min="12549" max="12800" width="8.7109375" style="18"/>
    <col min="12801" max="12801" width="37.42578125" style="18" customWidth="1"/>
    <col min="12802" max="12804" width="13.140625" style="18" customWidth="1"/>
    <col min="12805" max="13056" width="8.7109375" style="18"/>
    <col min="13057" max="13057" width="37.42578125" style="18" customWidth="1"/>
    <col min="13058" max="13060" width="13.140625" style="18" customWidth="1"/>
    <col min="13061" max="13312" width="8.7109375" style="18"/>
    <col min="13313" max="13313" width="37.42578125" style="18" customWidth="1"/>
    <col min="13314" max="13316" width="13.140625" style="18" customWidth="1"/>
    <col min="13317" max="13568" width="8.7109375" style="18"/>
    <col min="13569" max="13569" width="37.42578125" style="18" customWidth="1"/>
    <col min="13570" max="13572" width="13.140625" style="18" customWidth="1"/>
    <col min="13573" max="13824" width="8.7109375" style="18"/>
    <col min="13825" max="13825" width="37.42578125" style="18" customWidth="1"/>
    <col min="13826" max="13828" width="13.140625" style="18" customWidth="1"/>
    <col min="13829" max="14080" width="8.7109375" style="18"/>
    <col min="14081" max="14081" width="37.42578125" style="18" customWidth="1"/>
    <col min="14082" max="14084" width="13.140625" style="18" customWidth="1"/>
    <col min="14085" max="14336" width="8.7109375" style="18"/>
    <col min="14337" max="14337" width="37.42578125" style="18" customWidth="1"/>
    <col min="14338" max="14340" width="13.140625" style="18" customWidth="1"/>
    <col min="14341" max="14592" width="8.7109375" style="18"/>
    <col min="14593" max="14593" width="37.42578125" style="18" customWidth="1"/>
    <col min="14594" max="14596" width="13.140625" style="18" customWidth="1"/>
    <col min="14597" max="14848" width="8.7109375" style="18"/>
    <col min="14849" max="14849" width="37.42578125" style="18" customWidth="1"/>
    <col min="14850" max="14852" width="13.140625" style="18" customWidth="1"/>
    <col min="14853" max="15104" width="8.7109375" style="18"/>
    <col min="15105" max="15105" width="37.42578125" style="18" customWidth="1"/>
    <col min="15106" max="15108" width="13.140625" style="18" customWidth="1"/>
    <col min="15109" max="15360" width="8.7109375" style="18"/>
    <col min="15361" max="15361" width="37.42578125" style="18" customWidth="1"/>
    <col min="15362" max="15364" width="13.140625" style="18" customWidth="1"/>
    <col min="15365" max="15616" width="8.7109375" style="18"/>
    <col min="15617" max="15617" width="37.42578125" style="18" customWidth="1"/>
    <col min="15618" max="15620" width="13.140625" style="18" customWidth="1"/>
    <col min="15621" max="15872" width="8.7109375" style="18"/>
    <col min="15873" max="15873" width="37.42578125" style="18" customWidth="1"/>
    <col min="15874" max="15876" width="13.140625" style="18" customWidth="1"/>
    <col min="15877" max="16128" width="8.7109375" style="18"/>
    <col min="16129" max="16129" width="37.42578125" style="18" customWidth="1"/>
    <col min="16130" max="16132" width="13.140625" style="18" customWidth="1"/>
    <col min="16133" max="16384" width="8.7109375" style="18"/>
  </cols>
  <sheetData>
    <row r="1" spans="1:4" ht="44.25" customHeight="1">
      <c r="A1" s="73" t="s">
        <v>31</v>
      </c>
      <c r="B1" s="73"/>
      <c r="C1" s="73"/>
      <c r="D1" s="17"/>
    </row>
    <row r="3" spans="1:4">
      <c r="A3" s="19" t="s">
        <v>32</v>
      </c>
      <c r="B3" s="19">
        <v>2020</v>
      </c>
      <c r="C3" s="19">
        <v>2019</v>
      </c>
      <c r="D3" s="20"/>
    </row>
    <row r="4" spans="1:4">
      <c r="A4" s="21" t="s">
        <v>11</v>
      </c>
      <c r="B4" s="22">
        <v>44.29</v>
      </c>
      <c r="C4" s="22">
        <v>334.37799999999999</v>
      </c>
      <c r="D4" s="23"/>
    </row>
    <row r="5" spans="1:4">
      <c r="A5" s="21" t="s">
        <v>27</v>
      </c>
      <c r="B5" s="22">
        <v>47.256999999999998</v>
      </c>
      <c r="C5" s="22">
        <v>115.149</v>
      </c>
      <c r="D5" s="23"/>
    </row>
    <row r="6" spans="1:4">
      <c r="A6" s="21" t="s">
        <v>6</v>
      </c>
      <c r="B6" s="22">
        <v>80.311000000000007</v>
      </c>
      <c r="C6" s="22">
        <v>562.745</v>
      </c>
      <c r="D6" s="23"/>
    </row>
    <row r="7" spans="1:4">
      <c r="A7" s="21" t="s">
        <v>20</v>
      </c>
      <c r="B7" s="22">
        <v>102.03100000000001</v>
      </c>
      <c r="C7" s="22">
        <v>116.51</v>
      </c>
      <c r="D7" s="23"/>
    </row>
    <row r="8" spans="1:4">
      <c r="A8" s="21" t="s">
        <v>26</v>
      </c>
      <c r="B8" s="22">
        <v>134.166</v>
      </c>
      <c r="C8" s="22">
        <v>183.66399999999999</v>
      </c>
      <c r="D8" s="23"/>
    </row>
    <row r="9" spans="1:4">
      <c r="A9" s="21" t="s">
        <v>19</v>
      </c>
      <c r="B9" s="22">
        <v>146.40100000000001</v>
      </c>
      <c r="C9" s="22">
        <v>394.46499999999997</v>
      </c>
      <c r="D9" s="23"/>
    </row>
    <row r="10" spans="1:4">
      <c r="A10" s="21" t="s">
        <v>9</v>
      </c>
      <c r="B10" s="22">
        <v>168.37</v>
      </c>
      <c r="C10" s="22">
        <v>444.06200000000001</v>
      </c>
      <c r="D10" s="23"/>
    </row>
    <row r="11" spans="1:4">
      <c r="A11" s="21" t="s">
        <v>21</v>
      </c>
      <c r="B11" s="22">
        <v>199.35</v>
      </c>
      <c r="C11" s="22">
        <v>3343.125</v>
      </c>
      <c r="D11" s="23"/>
    </row>
    <row r="12" spans="1:4">
      <c r="A12" s="21" t="s">
        <v>5</v>
      </c>
      <c r="B12" s="22">
        <v>243.74700000000001</v>
      </c>
      <c r="C12" s="22">
        <v>514.20699999999999</v>
      </c>
      <c r="D12" s="23"/>
    </row>
    <row r="13" spans="1:4">
      <c r="A13" s="21" t="s">
        <v>28</v>
      </c>
      <c r="B13" s="22">
        <v>286.012</v>
      </c>
      <c r="C13" s="22">
        <v>341.096</v>
      </c>
      <c r="D13" s="23"/>
    </row>
  </sheetData>
  <autoFilter ref="A3:C3" xr:uid="{00000000-0009-0000-0000-000005000000}"/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A25" sqref="AA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6" ht="15.75">
      <c r="A1" s="74" t="s">
        <v>45</v>
      </c>
      <c r="B1" s="74"/>
      <c r="C1" s="74"/>
      <c r="D1" s="26"/>
    </row>
    <row r="2" spans="1:6" ht="30">
      <c r="A2" s="27" t="s">
        <v>37</v>
      </c>
      <c r="B2" s="36">
        <v>67944</v>
      </c>
      <c r="C2" s="29">
        <v>100</v>
      </c>
      <c r="D2" s="29"/>
    </row>
    <row r="3" spans="1:6">
      <c r="A3" s="27" t="s">
        <v>21</v>
      </c>
      <c r="B3" s="32">
        <v>14286</v>
      </c>
      <c r="C3" s="30">
        <f t="shared" ref="C3:C13" si="0">B3/$B$2*100</f>
        <v>21.026139173436949</v>
      </c>
      <c r="D3" s="30"/>
      <c r="E3" s="37"/>
      <c r="F3" s="37"/>
    </row>
    <row r="4" spans="1:6">
      <c r="A4" s="27" t="s">
        <v>23</v>
      </c>
      <c r="B4" s="32">
        <v>11437</v>
      </c>
      <c r="C4" s="30">
        <f t="shared" si="0"/>
        <v>16.83298010125986</v>
      </c>
      <c r="D4" s="30"/>
      <c r="E4" s="37"/>
      <c r="F4" s="37"/>
    </row>
    <row r="5" spans="1:6">
      <c r="A5" s="27" t="s">
        <v>28</v>
      </c>
      <c r="B5" s="32">
        <v>9600</v>
      </c>
      <c r="C5" s="30">
        <f t="shared" si="0"/>
        <v>14.129282938890853</v>
      </c>
      <c r="D5" s="30"/>
      <c r="E5" s="37"/>
      <c r="F5" s="37"/>
    </row>
    <row r="6" spans="1:6">
      <c r="A6" s="27" t="s">
        <v>29</v>
      </c>
      <c r="B6" s="32">
        <v>5351</v>
      </c>
      <c r="C6" s="30">
        <f t="shared" si="0"/>
        <v>7.8756034381255153</v>
      </c>
      <c r="D6" s="30"/>
      <c r="E6" s="37"/>
      <c r="F6" s="37"/>
    </row>
    <row r="7" spans="1:6">
      <c r="A7" s="27" t="s">
        <v>26</v>
      </c>
      <c r="B7" s="32">
        <v>4204</v>
      </c>
      <c r="C7" s="30">
        <f t="shared" si="0"/>
        <v>6.1874484869892852</v>
      </c>
      <c r="D7" s="30"/>
      <c r="E7" s="37"/>
      <c r="F7" s="37"/>
    </row>
    <row r="8" spans="1:6">
      <c r="A8" s="27" t="s">
        <v>19</v>
      </c>
      <c r="B8" s="32">
        <v>4024</v>
      </c>
      <c r="C8" s="30">
        <f t="shared" si="0"/>
        <v>5.9225244318850816</v>
      </c>
      <c r="D8" s="30"/>
      <c r="E8" s="37"/>
      <c r="F8" s="37"/>
    </row>
    <row r="9" spans="1:6">
      <c r="A9" s="27" t="s">
        <v>9</v>
      </c>
      <c r="B9" s="32">
        <v>2115</v>
      </c>
      <c r="C9" s="30">
        <f t="shared" si="0"/>
        <v>3.1128576474743905</v>
      </c>
      <c r="D9" s="30"/>
      <c r="E9" s="37"/>
      <c r="F9" s="37"/>
    </row>
    <row r="10" spans="1:6">
      <c r="A10" s="27" t="s">
        <v>22</v>
      </c>
      <c r="B10" s="32">
        <v>2103</v>
      </c>
      <c r="C10" s="30">
        <f t="shared" si="0"/>
        <v>3.0951960438007768</v>
      </c>
      <c r="D10" s="30"/>
      <c r="E10" s="37"/>
      <c r="F10" s="37"/>
    </row>
    <row r="11" spans="1:6">
      <c r="A11" s="27" t="s">
        <v>20</v>
      </c>
      <c r="B11" s="32">
        <v>1524</v>
      </c>
      <c r="C11" s="30">
        <f t="shared" si="0"/>
        <v>2.2430236665489227</v>
      </c>
      <c r="D11" s="30"/>
      <c r="E11" s="37"/>
      <c r="F11" s="37"/>
    </row>
    <row r="12" spans="1:6">
      <c r="A12" s="27" t="s">
        <v>5</v>
      </c>
      <c r="B12" s="32">
        <v>1474</v>
      </c>
      <c r="C12" s="30">
        <f t="shared" si="0"/>
        <v>2.1694336512421994</v>
      </c>
      <c r="D12" s="30"/>
      <c r="E12" s="37"/>
      <c r="F12" s="37"/>
    </row>
    <row r="13" spans="1:6">
      <c r="A13" s="27" t="s">
        <v>35</v>
      </c>
      <c r="B13" s="33">
        <v>11826</v>
      </c>
      <c r="C13" s="30">
        <f t="shared" si="0"/>
        <v>17.405510420346168</v>
      </c>
      <c r="D13" s="3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Z15" sqref="Z1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44</v>
      </c>
      <c r="B1" s="74"/>
      <c r="C1" s="74"/>
    </row>
    <row r="2" spans="1:3" ht="30">
      <c r="A2" s="27" t="s">
        <v>37</v>
      </c>
      <c r="B2" s="28">
        <v>109072</v>
      </c>
      <c r="C2" s="29">
        <v>100</v>
      </c>
    </row>
    <row r="3" spans="1:3">
      <c r="A3" s="27" t="s">
        <v>21</v>
      </c>
      <c r="B3" s="28">
        <v>24444</v>
      </c>
      <c r="C3" s="30">
        <f t="shared" ref="C3:C13" si="0">B3/$B$2*100</f>
        <v>22.410884553322578</v>
      </c>
    </row>
    <row r="4" spans="1:3">
      <c r="A4" s="27" t="s">
        <v>19</v>
      </c>
      <c r="B4" s="28">
        <v>14987</v>
      </c>
      <c r="C4" s="30">
        <f t="shared" si="0"/>
        <v>13.740465013935749</v>
      </c>
    </row>
    <row r="5" spans="1:3">
      <c r="A5" s="27" t="s">
        <v>6</v>
      </c>
      <c r="B5" s="28">
        <v>8192</v>
      </c>
      <c r="C5" s="30">
        <f t="shared" si="0"/>
        <v>7.5106351767639721</v>
      </c>
    </row>
    <row r="6" spans="1:3">
      <c r="A6" s="27" t="s">
        <v>28</v>
      </c>
      <c r="B6" s="28">
        <v>5976</v>
      </c>
      <c r="C6" s="30">
        <f t="shared" si="0"/>
        <v>5.4789496846119992</v>
      </c>
    </row>
    <row r="7" spans="1:3">
      <c r="A7" s="27" t="s">
        <v>25</v>
      </c>
      <c r="B7" s="28">
        <v>4588</v>
      </c>
      <c r="C7" s="30">
        <f t="shared" si="0"/>
        <v>4.2063957752677128</v>
      </c>
    </row>
    <row r="8" spans="1:3">
      <c r="A8" s="27" t="s">
        <v>24</v>
      </c>
      <c r="B8" s="28">
        <v>4042</v>
      </c>
      <c r="C8" s="30">
        <f t="shared" si="0"/>
        <v>3.705809006894528</v>
      </c>
    </row>
    <row r="9" spans="1:3">
      <c r="A9" s="27" t="s">
        <v>5</v>
      </c>
      <c r="B9" s="28">
        <v>3822</v>
      </c>
      <c r="C9" s="30">
        <f t="shared" si="0"/>
        <v>3.5041073786122929</v>
      </c>
    </row>
    <row r="10" spans="1:3">
      <c r="A10" s="27" t="s">
        <v>23</v>
      </c>
      <c r="B10" s="28">
        <v>3302</v>
      </c>
      <c r="C10" s="30">
        <f t="shared" si="0"/>
        <v>3.0273580753997358</v>
      </c>
    </row>
    <row r="11" spans="1:3">
      <c r="A11" s="27" t="s">
        <v>11</v>
      </c>
      <c r="B11" s="28">
        <v>3293</v>
      </c>
      <c r="C11" s="30">
        <f t="shared" si="0"/>
        <v>3.0191066451518265</v>
      </c>
    </row>
    <row r="12" spans="1:3">
      <c r="A12" s="27" t="s">
        <v>7</v>
      </c>
      <c r="B12" s="28">
        <v>2870</v>
      </c>
      <c r="C12" s="30">
        <f t="shared" si="0"/>
        <v>2.6312894235000734</v>
      </c>
    </row>
    <row r="13" spans="1:3">
      <c r="A13" s="27" t="s">
        <v>35</v>
      </c>
      <c r="B13" s="31">
        <v>33556</v>
      </c>
      <c r="C13" s="30">
        <f t="shared" si="0"/>
        <v>30.764999266539533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B11" sqref="B11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4" width="9.140625" style="25"/>
    <col min="5" max="5" width="13.5703125" style="25" customWidth="1"/>
    <col min="6" max="16384" width="9.140625" style="25"/>
  </cols>
  <sheetData>
    <row r="1" spans="1:4" ht="15.75">
      <c r="A1" s="74" t="s">
        <v>42</v>
      </c>
      <c r="B1" s="74"/>
      <c r="C1" s="74"/>
    </row>
    <row r="2" spans="1:4" ht="30">
      <c r="A2" s="27" t="s">
        <v>37</v>
      </c>
      <c r="B2" s="28">
        <v>43076</v>
      </c>
      <c r="C2" s="29">
        <v>100</v>
      </c>
    </row>
    <row r="3" spans="1:4">
      <c r="A3" s="27" t="s">
        <v>19</v>
      </c>
      <c r="B3" s="28">
        <v>10400</v>
      </c>
      <c r="C3" s="30">
        <f t="shared" ref="C3:C13" si="0">B3/$B$2*100</f>
        <v>24.14337450088216</v>
      </c>
      <c r="D3" s="36"/>
    </row>
    <row r="4" spans="1:4">
      <c r="A4" s="27" t="s">
        <v>28</v>
      </c>
      <c r="B4" s="28">
        <v>3734</v>
      </c>
      <c r="C4" s="30">
        <f>B4/$B$2*100</f>
        <v>8.6684000371436536</v>
      </c>
      <c r="D4" s="36"/>
    </row>
    <row r="5" spans="1:4">
      <c r="A5" s="27" t="s">
        <v>26</v>
      </c>
      <c r="B5" s="28">
        <v>3473</v>
      </c>
      <c r="C5" s="30">
        <f>B5/$B$2*100</f>
        <v>8.0624941963042076</v>
      </c>
      <c r="D5" s="36"/>
    </row>
    <row r="6" spans="1:4">
      <c r="A6" s="27" t="s">
        <v>5</v>
      </c>
      <c r="B6" s="28">
        <v>3304</v>
      </c>
      <c r="C6" s="30">
        <f>B6/$B$2*100</f>
        <v>7.6701643606648719</v>
      </c>
      <c r="D6" s="36"/>
    </row>
    <row r="7" spans="1:4">
      <c r="A7" s="27" t="s">
        <v>9</v>
      </c>
      <c r="B7" s="28">
        <v>2815</v>
      </c>
      <c r="C7" s="30">
        <f>B7/$B$2*100</f>
        <v>6.5349614634599318</v>
      </c>
      <c r="D7" s="36"/>
    </row>
    <row r="8" spans="1:4">
      <c r="A8" s="27" t="s">
        <v>21</v>
      </c>
      <c r="B8" s="28">
        <v>2737</v>
      </c>
      <c r="C8" s="30">
        <f t="shared" si="0"/>
        <v>6.3538861547033161</v>
      </c>
      <c r="D8" s="36"/>
    </row>
    <row r="9" spans="1:4">
      <c r="A9" s="27" t="s">
        <v>20</v>
      </c>
      <c r="B9" s="28">
        <v>1660</v>
      </c>
      <c r="C9" s="30">
        <f t="shared" si="0"/>
        <v>3.8536540068715754</v>
      </c>
      <c r="D9" s="36"/>
    </row>
    <row r="10" spans="1:4">
      <c r="A10" s="27" t="s">
        <v>6</v>
      </c>
      <c r="B10" s="28">
        <v>1622</v>
      </c>
      <c r="C10" s="30">
        <f t="shared" si="0"/>
        <v>3.7654378308106606</v>
      </c>
      <c r="D10" s="36"/>
    </row>
    <row r="11" spans="1:4">
      <c r="A11" s="27" t="s">
        <v>27</v>
      </c>
      <c r="B11" s="28">
        <v>1408</v>
      </c>
      <c r="C11" s="30">
        <f>B11/$B$2*100</f>
        <v>3.268641470888662</v>
      </c>
      <c r="D11" s="36"/>
    </row>
    <row r="12" spans="1:4">
      <c r="A12" s="27" t="s">
        <v>14</v>
      </c>
      <c r="B12" s="28">
        <v>1134</v>
      </c>
      <c r="C12" s="30">
        <f t="shared" si="0"/>
        <v>2.6325564119231126</v>
      </c>
      <c r="D12" s="36"/>
    </row>
    <row r="13" spans="1:4">
      <c r="A13" s="27" t="s">
        <v>43</v>
      </c>
      <c r="B13" s="31">
        <v>10789</v>
      </c>
      <c r="C13" s="30">
        <f t="shared" si="0"/>
        <v>25.04642956634785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>
      <selection activeCell="C25" sqref="C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41</v>
      </c>
      <c r="B1" s="74"/>
      <c r="C1" s="74"/>
    </row>
    <row r="2" spans="1:3" ht="30">
      <c r="A2" s="27" t="s">
        <v>37</v>
      </c>
      <c r="B2" s="28">
        <v>100585</v>
      </c>
      <c r="C2" s="29">
        <v>100</v>
      </c>
    </row>
    <row r="3" spans="1:3">
      <c r="A3" s="27" t="s">
        <v>19</v>
      </c>
      <c r="B3" s="28">
        <v>15841</v>
      </c>
      <c r="C3" s="30">
        <f t="shared" ref="C3:C13" si="0">B3/$B$2*100</f>
        <v>15.748869115673312</v>
      </c>
    </row>
    <row r="4" spans="1:3">
      <c r="A4" s="27" t="s">
        <v>28</v>
      </c>
      <c r="B4" s="28">
        <v>12593</v>
      </c>
      <c r="C4" s="30">
        <f t="shared" si="0"/>
        <v>12.519759407466321</v>
      </c>
    </row>
    <row r="5" spans="1:3">
      <c r="A5" s="27" t="s">
        <v>5</v>
      </c>
      <c r="B5" s="28">
        <v>9700</v>
      </c>
      <c r="C5" s="30">
        <f t="shared" si="0"/>
        <v>9.6435850275886068</v>
      </c>
    </row>
    <row r="6" spans="1:3">
      <c r="A6" s="27" t="s">
        <v>9</v>
      </c>
      <c r="B6" s="28">
        <v>8146</v>
      </c>
      <c r="C6" s="30">
        <f t="shared" si="0"/>
        <v>8.0986230551275042</v>
      </c>
    </row>
    <row r="7" spans="1:3">
      <c r="A7" s="27" t="s">
        <v>27</v>
      </c>
      <c r="B7" s="28">
        <v>5145</v>
      </c>
      <c r="C7" s="30">
        <f t="shared" si="0"/>
        <v>5.1150768007158129</v>
      </c>
    </row>
    <row r="8" spans="1:3">
      <c r="A8" s="27" t="s">
        <v>6</v>
      </c>
      <c r="B8" s="28">
        <v>3986</v>
      </c>
      <c r="C8" s="30">
        <f t="shared" si="0"/>
        <v>3.9628175175224936</v>
      </c>
    </row>
    <row r="9" spans="1:3">
      <c r="A9" s="27" t="s">
        <v>26</v>
      </c>
      <c r="B9" s="28">
        <v>3723</v>
      </c>
      <c r="C9" s="30">
        <f t="shared" si="0"/>
        <v>3.7013471193517922</v>
      </c>
    </row>
    <row r="10" spans="1:3">
      <c r="A10" s="27" t="s">
        <v>21</v>
      </c>
      <c r="B10" s="28">
        <v>3492</v>
      </c>
      <c r="C10" s="30">
        <f t="shared" si="0"/>
        <v>3.471690609931898</v>
      </c>
    </row>
    <row r="11" spans="1:3">
      <c r="A11" s="27" t="s">
        <v>7</v>
      </c>
      <c r="B11" s="28">
        <v>2635</v>
      </c>
      <c r="C11" s="30">
        <f t="shared" si="0"/>
        <v>2.6196749018243275</v>
      </c>
    </row>
    <row r="12" spans="1:3">
      <c r="A12" s="27" t="s">
        <v>17</v>
      </c>
      <c r="B12" s="28">
        <v>2551</v>
      </c>
      <c r="C12" s="30">
        <f t="shared" si="0"/>
        <v>2.5361634438534573</v>
      </c>
    </row>
    <row r="13" spans="1:3">
      <c r="A13" s="27" t="s">
        <v>35</v>
      </c>
      <c r="B13" s="31">
        <v>32773</v>
      </c>
      <c r="C13" s="30">
        <f t="shared" si="0"/>
        <v>32.582393000944478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1</vt:lpstr>
      <vt:lpstr>2</vt:lpstr>
      <vt:lpstr>Лист2</vt:lpstr>
      <vt:lpstr>Лист2 (2)</vt:lpstr>
      <vt:lpstr>Таблица</vt:lpstr>
      <vt:lpstr>Таблица (9)</vt:lpstr>
      <vt:lpstr>Таблица (8)</vt:lpstr>
      <vt:lpstr>Таблица (7)</vt:lpstr>
      <vt:lpstr>Таблица (6)</vt:lpstr>
      <vt:lpstr>Таблица (5)</vt:lpstr>
      <vt:lpstr>Таблица (4)</vt:lpstr>
      <vt:lpstr>Таблица (3)</vt:lpstr>
      <vt:lpstr>Таблица (2)</vt:lpstr>
      <vt:lpstr>'1'!Область_печати</vt:lpstr>
      <vt:lpstr>'2'!Область_печати</vt:lpstr>
      <vt:lpstr>Лист2!Область_печати</vt:lpstr>
      <vt:lpstr>'Лист2 (2)'!Область_печати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Самохина Светлана Владимировна</dc:creator>
  <cp:lastModifiedBy>Dima Tenyakov</cp:lastModifiedBy>
  <cp:lastPrinted>2025-03-03T14:34:12Z</cp:lastPrinted>
  <dcterms:created xsi:type="dcterms:W3CDTF">2021-09-03T12:55:27Z</dcterms:created>
  <dcterms:modified xsi:type="dcterms:W3CDTF">2025-06-15T09:38:22Z</dcterms:modified>
</cp:coreProperties>
</file>